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o.revelova\Documents\PROCESO No. 056 REPUESTOS Y MTTO VEHICULOS\"/>
    </mc:Choice>
  </mc:AlternateContent>
  <bookViews>
    <workbookView xWindow="0" yWindow="0" windowWidth="28800" windowHeight="12300"/>
  </bookViews>
  <sheets>
    <sheet name="Hoja1" sheetId="3" r:id="rId1"/>
  </sheets>
  <definedNames>
    <definedName name="_xlnm._FilterDatabase" localSheetId="0" hidden="1">Hoja1!$C$1:$C$12062</definedName>
  </definedNames>
  <calcPr calcId="162913"/>
</workbook>
</file>

<file path=xl/calcChain.xml><?xml version="1.0" encoding="utf-8"?>
<calcChain xmlns="http://schemas.openxmlformats.org/spreadsheetml/2006/main">
  <c r="G3562" i="3" l="1"/>
  <c r="N1312" i="3"/>
  <c r="G1312" i="3"/>
  <c r="O1312" i="3" s="1"/>
  <c r="G992" i="3"/>
  <c r="Q992" i="3" s="1"/>
  <c r="P992" i="3"/>
  <c r="O992" i="3"/>
  <c r="N992" i="3"/>
  <c r="G932" i="3"/>
  <c r="G933" i="3"/>
  <c r="G934" i="3"/>
  <c r="G935" i="3"/>
  <c r="G936" i="3"/>
  <c r="G928" i="3"/>
  <c r="G929" i="3"/>
  <c r="G930" i="3"/>
  <c r="Q1312" i="3" l="1"/>
  <c r="S1312" i="3" s="1"/>
  <c r="T1312" i="3" s="1"/>
  <c r="P1312" i="3"/>
  <c r="Q928" i="3"/>
  <c r="S928" i="3" s="1"/>
  <c r="Q929" i="3"/>
  <c r="S929" i="3" s="1"/>
  <c r="Q930" i="3"/>
  <c r="S930" i="3" s="1"/>
  <c r="Q933" i="3"/>
  <c r="Q934" i="3"/>
  <c r="Q935" i="3"/>
  <c r="Q936" i="3"/>
  <c r="P928" i="3"/>
  <c r="P929" i="3"/>
  <c r="P930" i="3"/>
  <c r="P933" i="3"/>
  <c r="P934" i="3"/>
  <c r="P935" i="3"/>
  <c r="P936" i="3"/>
  <c r="O928" i="3"/>
  <c r="O929" i="3"/>
  <c r="O930" i="3"/>
  <c r="O933" i="3"/>
  <c r="O934" i="3"/>
  <c r="O935" i="3"/>
  <c r="O936" i="3"/>
  <c r="G914" i="3"/>
  <c r="L877" i="3"/>
  <c r="M877" i="3" s="1"/>
  <c r="T928" i="3" l="1"/>
  <c r="U928" i="3"/>
  <c r="T930" i="3"/>
  <c r="U930" i="3"/>
  <c r="T929" i="3"/>
  <c r="U929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3" i="3"/>
  <c r="G54" i="3"/>
  <c r="G55" i="3"/>
  <c r="G56" i="3"/>
  <c r="G57" i="3"/>
  <c r="G58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9" i="3"/>
  <c r="G130" i="3"/>
  <c r="G131" i="3"/>
  <c r="G132" i="3"/>
  <c r="G133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6" i="3"/>
  <c r="G237" i="3"/>
  <c r="G238" i="3"/>
  <c r="G239" i="3"/>
  <c r="G240" i="3"/>
  <c r="G244" i="3"/>
  <c r="G245" i="3"/>
  <c r="G246" i="3"/>
  <c r="G247" i="3"/>
  <c r="G248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8" i="3"/>
  <c r="G369" i="3"/>
  <c r="G370" i="3"/>
  <c r="G371" i="3"/>
  <c r="G372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43" i="3"/>
  <c r="G544" i="3"/>
  <c r="G545" i="3"/>
  <c r="G546" i="3"/>
  <c r="G547" i="3"/>
  <c r="G548" i="3"/>
  <c r="G549" i="3"/>
  <c r="G550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6" i="3"/>
  <c r="G567" i="3"/>
  <c r="G568" i="3"/>
  <c r="G569" i="3"/>
  <c r="G570" i="3"/>
  <c r="G571" i="3"/>
  <c r="G572" i="3"/>
  <c r="G573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1" i="3"/>
  <c r="G722" i="3"/>
  <c r="G723" i="3"/>
  <c r="G724" i="3"/>
  <c r="G725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2" i="3"/>
  <c r="G864" i="3"/>
  <c r="G865" i="3"/>
  <c r="G866" i="3"/>
  <c r="G867" i="3"/>
  <c r="G869" i="3"/>
  <c r="G870" i="3"/>
  <c r="G871" i="3"/>
  <c r="G872" i="3"/>
  <c r="G873" i="3"/>
  <c r="G874" i="3"/>
  <c r="G875" i="3"/>
  <c r="G876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31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7" i="3"/>
  <c r="G1308" i="3"/>
  <c r="G1309" i="3"/>
  <c r="G1310" i="3"/>
  <c r="G1311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2" i="3"/>
  <c r="G1363" i="3"/>
  <c r="G1364" i="3"/>
  <c r="G1365" i="3"/>
  <c r="G1366" i="3"/>
  <c r="G1367" i="3"/>
  <c r="G1368" i="3"/>
  <c r="G1369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1" i="3"/>
  <c r="G1432" i="3"/>
  <c r="G1433" i="3"/>
  <c r="G1434" i="3"/>
  <c r="G1435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7" i="3"/>
  <c r="G1629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1" i="3"/>
  <c r="G1733" i="3"/>
  <c r="G1734" i="3"/>
  <c r="G1735" i="3"/>
  <c r="G1736" i="3"/>
  <c r="G1737" i="3"/>
  <c r="G1738" i="3"/>
  <c r="G1739" i="3"/>
  <c r="G1740" i="3"/>
  <c r="G1741" i="3"/>
  <c r="G1742" i="3"/>
  <c r="G1743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5" i="3"/>
  <c r="G1766" i="3"/>
  <c r="G1767" i="3"/>
  <c r="G1768" i="3"/>
  <c r="G1769" i="3"/>
  <c r="G1770" i="3"/>
  <c r="G1771" i="3"/>
  <c r="G1772" i="3"/>
  <c r="G1773" i="3"/>
  <c r="G1774" i="3"/>
  <c r="G1775" i="3"/>
  <c r="G1776" i="3"/>
  <c r="G1777" i="3"/>
  <c r="G1778" i="3"/>
  <c r="G1779" i="3"/>
  <c r="G1780" i="3"/>
  <c r="G1781" i="3"/>
  <c r="G1782" i="3"/>
  <c r="G1783" i="3"/>
  <c r="G1784" i="3"/>
  <c r="G1785" i="3"/>
  <c r="G1786" i="3"/>
  <c r="G1787" i="3"/>
  <c r="G1788" i="3"/>
  <c r="G1789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4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7" i="3"/>
  <c r="G1848" i="3"/>
  <c r="G1849" i="3"/>
  <c r="G1850" i="3"/>
  <c r="G1851" i="3"/>
  <c r="G1852" i="3"/>
  <c r="G1853" i="3"/>
  <c r="G1854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6" i="3"/>
  <c r="G1877" i="3"/>
  <c r="G1878" i="3"/>
  <c r="G1879" i="3"/>
  <c r="G1880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0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0" i="3"/>
  <c r="G1961" i="3"/>
  <c r="G1962" i="3"/>
  <c r="G1963" i="3"/>
  <c r="G1964" i="3"/>
  <c r="G1965" i="3"/>
  <c r="G1966" i="3"/>
  <c r="G1967" i="3"/>
  <c r="G1968" i="3"/>
  <c r="G1969" i="3"/>
  <c r="G1970" i="3"/>
  <c r="G1971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0" i="3"/>
  <c r="G2031" i="3"/>
  <c r="G2032" i="3"/>
  <c r="G2033" i="3"/>
  <c r="G2034" i="3"/>
  <c r="G2035" i="3"/>
  <c r="G2036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0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7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1" i="3"/>
  <c r="G2083" i="3"/>
  <c r="G2085" i="3"/>
  <c r="G2086" i="3"/>
  <c r="G2087" i="3"/>
  <c r="G2088" i="3"/>
  <c r="G2089" i="3"/>
  <c r="G2090" i="3"/>
  <c r="G2091" i="3"/>
  <c r="G2092" i="3"/>
  <c r="G2093" i="3"/>
  <c r="G2094" i="3"/>
  <c r="G2095" i="3"/>
  <c r="G2096" i="3"/>
  <c r="G2097" i="3"/>
  <c r="G2098" i="3"/>
  <c r="G2099" i="3"/>
  <c r="G2100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1" i="3"/>
  <c r="G2142" i="3"/>
  <c r="G2143" i="3"/>
  <c r="G2144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4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1" i="3"/>
  <c r="G2252" i="3"/>
  <c r="G2253" i="3"/>
  <c r="G2254" i="3"/>
  <c r="G2255" i="3"/>
  <c r="G2256" i="3"/>
  <c r="G2257" i="3"/>
  <c r="G2258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2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3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6" i="3"/>
  <c r="G2337" i="3"/>
  <c r="G2338" i="3"/>
  <c r="G2339" i="3"/>
  <c r="G2340" i="3"/>
  <c r="G2341" i="3"/>
  <c r="G2342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5" i="3"/>
  <c r="G2356" i="3"/>
  <c r="G2357" i="3"/>
  <c r="G2358" i="3"/>
  <c r="G2359" i="3"/>
  <c r="G2360" i="3"/>
  <c r="G2361" i="3"/>
  <c r="G2362" i="3"/>
  <c r="G2363" i="3"/>
  <c r="G2364" i="3"/>
  <c r="G2365" i="3"/>
  <c r="G2366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5" i="3"/>
  <c r="G2386" i="3"/>
  <c r="G2387" i="3"/>
  <c r="G2388" i="3"/>
  <c r="G2389" i="3"/>
  <c r="G2390" i="3"/>
  <c r="G2391" i="3"/>
  <c r="G2392" i="3"/>
  <c r="G2393" i="3"/>
  <c r="G2394" i="3"/>
  <c r="G2395" i="3"/>
  <c r="G2396" i="3"/>
  <c r="G2397" i="3"/>
  <c r="G2398" i="3"/>
  <c r="G2399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6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39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3" i="3"/>
  <c r="G2454" i="3"/>
  <c r="G2455" i="3"/>
  <c r="G2456" i="3"/>
  <c r="G2457" i="3"/>
  <c r="G2458" i="3"/>
  <c r="G2459" i="3"/>
  <c r="G2460" i="3"/>
  <c r="G2461" i="3"/>
  <c r="G2462" i="3"/>
  <c r="G2463" i="3"/>
  <c r="G2464" i="3"/>
  <c r="G2465" i="3"/>
  <c r="G2466" i="3"/>
  <c r="G2467" i="3"/>
  <c r="G2468" i="3"/>
  <c r="G2469" i="3"/>
  <c r="G2470" i="3"/>
  <c r="G2471" i="3"/>
  <c r="G2472" i="3"/>
  <c r="G2473" i="3"/>
  <c r="G2474" i="3"/>
  <c r="G2475" i="3"/>
  <c r="G2476" i="3"/>
  <c r="G2477" i="3"/>
  <c r="G2478" i="3"/>
  <c r="G2479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2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8" i="3"/>
  <c r="G2509" i="3"/>
  <c r="G2510" i="3"/>
  <c r="G2511" i="3"/>
  <c r="G2512" i="3"/>
  <c r="G2513" i="3"/>
  <c r="G2514" i="3"/>
  <c r="G2515" i="3"/>
  <c r="G2516" i="3"/>
  <c r="G2517" i="3"/>
  <c r="G2518" i="3"/>
  <c r="G2519" i="3"/>
  <c r="G2520" i="3"/>
  <c r="G2521" i="3"/>
  <c r="G2522" i="3"/>
  <c r="G2523" i="3"/>
  <c r="G2524" i="3"/>
  <c r="G2525" i="3"/>
  <c r="G2526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0" i="3"/>
  <c r="G2551" i="3"/>
  <c r="G2552" i="3"/>
  <c r="G2553" i="3"/>
  <c r="G2554" i="3"/>
  <c r="G2555" i="3"/>
  <c r="G2556" i="3"/>
  <c r="G2557" i="3"/>
  <c r="G2558" i="3"/>
  <c r="G2559" i="3"/>
  <c r="G2560" i="3"/>
  <c r="G2561" i="3"/>
  <c r="G2562" i="3"/>
  <c r="G2563" i="3"/>
  <c r="G2564" i="3"/>
  <c r="G2565" i="3"/>
  <c r="G2566" i="3"/>
  <c r="G2567" i="3"/>
  <c r="G2568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7" i="3"/>
  <c r="G2588" i="3"/>
  <c r="G2590" i="3"/>
  <c r="G2591" i="3"/>
  <c r="G2592" i="3"/>
  <c r="G2593" i="3"/>
  <c r="G2594" i="3"/>
  <c r="G2595" i="3"/>
  <c r="G2596" i="3"/>
  <c r="G2597" i="3"/>
  <c r="G2598" i="3"/>
  <c r="G2599" i="3"/>
  <c r="G2600" i="3"/>
  <c r="G2601" i="3"/>
  <c r="G2602" i="3"/>
  <c r="G2603" i="3"/>
  <c r="G2604" i="3"/>
  <c r="G2605" i="3"/>
  <c r="G2606" i="3"/>
  <c r="G2607" i="3"/>
  <c r="G2608" i="3"/>
  <c r="G2609" i="3"/>
  <c r="G2610" i="3"/>
  <c r="G2611" i="3"/>
  <c r="G2612" i="3"/>
  <c r="G2613" i="3"/>
  <c r="G2614" i="3"/>
  <c r="G2615" i="3"/>
  <c r="G2616" i="3"/>
  <c r="G2617" i="3"/>
  <c r="G2618" i="3"/>
  <c r="G2619" i="3"/>
  <c r="G2620" i="3"/>
  <c r="G2621" i="3"/>
  <c r="G2622" i="3"/>
  <c r="G2623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8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3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5" i="3"/>
  <c r="G2686" i="3"/>
  <c r="G2687" i="3"/>
  <c r="G2688" i="3"/>
  <c r="G2689" i="3"/>
  <c r="G2690" i="3"/>
  <c r="G2691" i="3"/>
  <c r="G2692" i="3"/>
  <c r="G2693" i="3"/>
  <c r="G2694" i="3"/>
  <c r="G2695" i="3"/>
  <c r="G2696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4" i="3"/>
  <c r="G2715" i="3"/>
  <c r="G2716" i="3"/>
  <c r="G2717" i="3"/>
  <c r="G2718" i="3"/>
  <c r="G2719" i="3"/>
  <c r="G2720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1" i="3"/>
  <c r="G2752" i="3"/>
  <c r="G2753" i="3"/>
  <c r="G2754" i="3"/>
  <c r="G2755" i="3"/>
  <c r="G2756" i="3"/>
  <c r="G2757" i="3"/>
  <c r="G2758" i="3"/>
  <c r="G2759" i="3"/>
  <c r="G2760" i="3"/>
  <c r="G2761" i="3"/>
  <c r="G2762" i="3"/>
  <c r="G2763" i="3"/>
  <c r="G2764" i="3"/>
  <c r="G2765" i="3"/>
  <c r="G2766" i="3"/>
  <c r="G2767" i="3"/>
  <c r="G2768" i="3"/>
  <c r="G2769" i="3"/>
  <c r="G2770" i="3"/>
  <c r="G2771" i="3"/>
  <c r="G2772" i="3"/>
  <c r="G2773" i="3"/>
  <c r="G2774" i="3"/>
  <c r="G2775" i="3"/>
  <c r="G2776" i="3"/>
  <c r="G2777" i="3"/>
  <c r="G2778" i="3"/>
  <c r="G2779" i="3"/>
  <c r="G2780" i="3"/>
  <c r="G2781" i="3"/>
  <c r="G2782" i="3"/>
  <c r="G2783" i="3"/>
  <c r="G2784" i="3"/>
  <c r="G2785" i="3"/>
  <c r="G2786" i="3"/>
  <c r="G2787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2" i="3"/>
  <c r="G2813" i="3"/>
  <c r="G2814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5" i="3"/>
  <c r="G2856" i="3"/>
  <c r="G2857" i="3"/>
  <c r="G2858" i="3"/>
  <c r="G2859" i="3"/>
  <c r="G2860" i="3"/>
  <c r="G2861" i="3"/>
  <c r="G2862" i="3"/>
  <c r="G2863" i="3"/>
  <c r="G2864" i="3"/>
  <c r="G2865" i="3"/>
  <c r="G2866" i="3"/>
  <c r="G2867" i="3"/>
  <c r="G2868" i="3"/>
  <c r="G2869" i="3"/>
  <c r="G2870" i="3"/>
  <c r="G2871" i="3"/>
  <c r="G2872" i="3"/>
  <c r="G2873" i="3"/>
  <c r="G2874" i="3"/>
  <c r="G2875" i="3"/>
  <c r="G2876" i="3"/>
  <c r="G2877" i="3"/>
  <c r="G2878" i="3"/>
  <c r="G2879" i="3"/>
  <c r="G2880" i="3"/>
  <c r="G2881" i="3"/>
  <c r="G2882" i="3"/>
  <c r="G2883" i="3"/>
  <c r="G2884" i="3"/>
  <c r="G2885" i="3"/>
  <c r="G2886" i="3"/>
  <c r="G2887" i="3"/>
  <c r="G2888" i="3"/>
  <c r="G2889" i="3"/>
  <c r="G2890" i="3"/>
  <c r="G2891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6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49" i="3"/>
  <c r="G2950" i="3"/>
  <c r="G2951" i="3"/>
  <c r="G2952" i="3"/>
  <c r="G2953" i="3"/>
  <c r="G2954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8" i="3"/>
  <c r="G2969" i="3"/>
  <c r="G2970" i="3"/>
  <c r="G2971" i="3"/>
  <c r="G2972" i="3"/>
  <c r="G2973" i="3"/>
  <c r="G2974" i="3"/>
  <c r="G2975" i="3"/>
  <c r="G2976" i="3"/>
  <c r="G2977" i="3"/>
  <c r="G2978" i="3"/>
  <c r="G2979" i="3"/>
  <c r="G2980" i="3"/>
  <c r="G2981" i="3"/>
  <c r="G2982" i="3"/>
  <c r="G2983" i="3"/>
  <c r="G2984" i="3"/>
  <c r="G2985" i="3"/>
  <c r="G2986" i="3"/>
  <c r="G2987" i="3"/>
  <c r="G2988" i="3"/>
  <c r="G2989" i="3"/>
  <c r="G2990" i="3"/>
  <c r="G2991" i="3"/>
  <c r="G2992" i="3"/>
  <c r="G2993" i="3"/>
  <c r="G2994" i="3"/>
  <c r="G2995" i="3"/>
  <c r="G2996" i="3"/>
  <c r="G2997" i="3"/>
  <c r="G2998" i="3"/>
  <c r="G2999" i="3"/>
  <c r="G3000" i="3"/>
  <c r="G3001" i="3"/>
  <c r="G3002" i="3"/>
  <c r="G3003" i="3"/>
  <c r="G3004" i="3"/>
  <c r="G3005" i="3"/>
  <c r="G3006" i="3"/>
  <c r="G3007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3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4" i="3"/>
  <c r="G3045" i="3"/>
  <c r="G3046" i="3"/>
  <c r="G3047" i="3"/>
  <c r="G3048" i="3"/>
  <c r="G3049" i="3"/>
  <c r="G3050" i="3"/>
  <c r="G3051" i="3"/>
  <c r="G3052" i="3"/>
  <c r="G3053" i="3"/>
  <c r="G3054" i="3"/>
  <c r="G3055" i="3"/>
  <c r="G3056" i="3"/>
  <c r="G3057" i="3"/>
  <c r="G3058" i="3"/>
  <c r="G3059" i="3"/>
  <c r="G3060" i="3"/>
  <c r="G3061" i="3"/>
  <c r="G3062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7" i="3"/>
  <c r="G3078" i="3"/>
  <c r="G3079" i="3"/>
  <c r="G3080" i="3"/>
  <c r="G3081" i="3"/>
  <c r="G3082" i="3"/>
  <c r="G3083" i="3"/>
  <c r="G3084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099" i="3"/>
  <c r="G3100" i="3"/>
  <c r="G3101" i="3"/>
  <c r="G3102" i="3"/>
  <c r="G3103" i="3"/>
  <c r="G3104" i="3"/>
  <c r="G3105" i="3"/>
  <c r="G3106" i="3"/>
  <c r="G3107" i="3"/>
  <c r="G3108" i="3"/>
  <c r="G3109" i="3"/>
  <c r="G3110" i="3"/>
  <c r="G3111" i="3"/>
  <c r="G3112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29" i="3"/>
  <c r="G3130" i="3"/>
  <c r="G3131" i="3"/>
  <c r="G3132" i="3"/>
  <c r="G3133" i="3"/>
  <c r="G3134" i="3"/>
  <c r="G3135" i="3"/>
  <c r="G3136" i="3"/>
  <c r="G3137" i="3"/>
  <c r="G3138" i="3"/>
  <c r="G3139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5" i="3"/>
  <c r="G3156" i="3"/>
  <c r="G3157" i="3"/>
  <c r="G3158" i="3"/>
  <c r="G3159" i="3"/>
  <c r="G3160" i="3"/>
  <c r="G3161" i="3"/>
  <c r="G3162" i="3"/>
  <c r="G3163" i="3"/>
  <c r="G3164" i="3"/>
  <c r="G3165" i="3"/>
  <c r="G3166" i="3"/>
  <c r="G3167" i="3"/>
  <c r="G3168" i="3"/>
  <c r="G3169" i="3"/>
  <c r="G3170" i="3"/>
  <c r="G3171" i="3"/>
  <c r="G3172" i="3"/>
  <c r="G3173" i="3"/>
  <c r="G3174" i="3"/>
  <c r="G3175" i="3"/>
  <c r="G3176" i="3"/>
  <c r="G3177" i="3"/>
  <c r="G3178" i="3"/>
  <c r="G3179" i="3"/>
  <c r="G3180" i="3"/>
  <c r="G3181" i="3"/>
  <c r="G3182" i="3"/>
  <c r="G3183" i="3"/>
  <c r="G3184" i="3"/>
  <c r="G3185" i="3"/>
  <c r="G3186" i="3"/>
  <c r="G3187" i="3"/>
  <c r="G3188" i="3"/>
  <c r="G3189" i="3"/>
  <c r="G3190" i="3"/>
  <c r="G3191" i="3"/>
  <c r="G3192" i="3"/>
  <c r="G3193" i="3"/>
  <c r="G3194" i="3"/>
  <c r="G3195" i="3"/>
  <c r="G3196" i="3"/>
  <c r="G3197" i="3"/>
  <c r="G3198" i="3"/>
  <c r="G3199" i="3"/>
  <c r="G3200" i="3"/>
  <c r="G3201" i="3"/>
  <c r="G3202" i="3"/>
  <c r="G3203" i="3"/>
  <c r="G3204" i="3"/>
  <c r="G3205" i="3"/>
  <c r="G3206" i="3"/>
  <c r="G3207" i="3"/>
  <c r="G3208" i="3"/>
  <c r="G3209" i="3"/>
  <c r="G3210" i="3"/>
  <c r="G3211" i="3"/>
  <c r="G3212" i="3"/>
  <c r="G3213" i="3"/>
  <c r="G3214" i="3"/>
  <c r="G3215" i="3"/>
  <c r="G3216" i="3"/>
  <c r="G3217" i="3"/>
  <c r="G3218" i="3"/>
  <c r="G3219" i="3"/>
  <c r="G3220" i="3"/>
  <c r="G3221" i="3"/>
  <c r="G3222" i="3"/>
  <c r="G3223" i="3"/>
  <c r="G3224" i="3"/>
  <c r="G3225" i="3"/>
  <c r="G3226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3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1" i="3"/>
  <c r="G3262" i="3"/>
  <c r="G3263" i="3"/>
  <c r="G3264" i="3"/>
  <c r="G3265" i="3"/>
  <c r="G3266" i="3"/>
  <c r="G3267" i="3"/>
  <c r="G3268" i="3"/>
  <c r="G3269" i="3"/>
  <c r="G3270" i="3"/>
  <c r="G3271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4" i="3"/>
  <c r="G3285" i="3"/>
  <c r="G3286" i="3"/>
  <c r="G3287" i="3"/>
  <c r="G3288" i="3"/>
  <c r="G3289" i="3"/>
  <c r="G3290" i="3"/>
  <c r="G3291" i="3"/>
  <c r="G3292" i="3"/>
  <c r="G3293" i="3"/>
  <c r="G3294" i="3"/>
  <c r="G3295" i="3"/>
  <c r="G3296" i="3"/>
  <c r="G3297" i="3"/>
  <c r="G3298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7" i="3"/>
  <c r="G3318" i="3"/>
  <c r="G3319" i="3"/>
  <c r="G3320" i="3"/>
  <c r="G3321" i="3"/>
  <c r="G3322" i="3"/>
  <c r="G3323" i="3"/>
  <c r="G3324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8" i="3"/>
  <c r="G3339" i="3"/>
  <c r="G3340" i="3"/>
  <c r="G3341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8" i="3"/>
  <c r="G3359" i="3"/>
  <c r="G3360" i="3"/>
  <c r="G3361" i="3"/>
  <c r="G3362" i="3"/>
  <c r="G3363" i="3"/>
  <c r="G3364" i="3"/>
  <c r="G3365" i="3"/>
  <c r="G3366" i="3"/>
  <c r="G3367" i="3"/>
  <c r="G3368" i="3"/>
  <c r="G3369" i="3"/>
  <c r="G3370" i="3"/>
  <c r="G3371" i="3"/>
  <c r="G3372" i="3"/>
  <c r="G3373" i="3"/>
  <c r="G3374" i="3"/>
  <c r="G3375" i="3"/>
  <c r="G3376" i="3"/>
  <c r="G3377" i="3"/>
  <c r="G3378" i="3"/>
  <c r="G3379" i="3"/>
  <c r="G3380" i="3"/>
  <c r="G3381" i="3"/>
  <c r="G3382" i="3"/>
  <c r="G3383" i="3"/>
  <c r="G3384" i="3"/>
  <c r="G3385" i="3"/>
  <c r="G3386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8" i="3"/>
  <c r="G3409" i="3"/>
  <c r="G3410" i="3"/>
  <c r="G3411" i="3"/>
  <c r="G3412" i="3"/>
  <c r="G3413" i="3"/>
  <c r="G3414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0" i="3"/>
  <c r="G3441" i="3"/>
  <c r="G3442" i="3"/>
  <c r="G3443" i="3"/>
  <c r="G3444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7" i="3"/>
  <c r="G3468" i="3"/>
  <c r="G3469" i="3"/>
  <c r="G3470" i="3"/>
  <c r="G3471" i="3"/>
  <c r="G3472" i="3"/>
  <c r="G3473" i="3"/>
  <c r="G3474" i="3"/>
  <c r="G3475" i="3"/>
  <c r="G3476" i="3"/>
  <c r="G3477" i="3"/>
  <c r="G3478" i="3"/>
  <c r="G3480" i="3"/>
  <c r="G3481" i="3"/>
  <c r="G3482" i="3"/>
  <c r="G3483" i="3"/>
  <c r="G3484" i="3"/>
  <c r="G3485" i="3"/>
  <c r="G3486" i="3"/>
  <c r="G3487" i="3"/>
  <c r="G3488" i="3"/>
  <c r="G3489" i="3"/>
  <c r="G3490" i="3"/>
  <c r="G3491" i="3"/>
  <c r="G3493" i="3"/>
  <c r="G3494" i="3"/>
  <c r="G3495" i="3"/>
  <c r="G3496" i="3"/>
  <c r="G3497" i="3"/>
  <c r="G3498" i="3"/>
  <c r="G3499" i="3"/>
  <c r="G3500" i="3"/>
  <c r="G3501" i="3"/>
  <c r="G3502" i="3"/>
  <c r="G3503" i="3"/>
  <c r="G3504" i="3"/>
  <c r="G3505" i="3"/>
  <c r="G3508" i="3"/>
  <c r="G3509" i="3"/>
  <c r="G3510" i="3"/>
  <c r="G3511" i="3"/>
  <c r="G3512" i="3"/>
  <c r="G3513" i="3"/>
  <c r="G3514" i="3"/>
  <c r="G3515" i="3"/>
  <c r="G3516" i="3"/>
  <c r="G3517" i="3"/>
  <c r="G3518" i="3"/>
  <c r="G3519" i="3"/>
  <c r="G3520" i="3"/>
  <c r="G3521" i="3"/>
  <c r="G3523" i="3"/>
  <c r="G3524" i="3"/>
  <c r="G3526" i="3"/>
  <c r="G3528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6" i="3"/>
  <c r="G3548" i="3"/>
  <c r="G3549" i="3"/>
  <c r="G3550" i="3"/>
  <c r="G3551" i="3"/>
  <c r="G3552" i="3"/>
  <c r="G3553" i="3"/>
  <c r="G3555" i="3"/>
  <c r="G3556" i="3"/>
  <c r="G3557" i="3"/>
  <c r="G3558" i="3"/>
  <c r="G3559" i="3"/>
  <c r="G3560" i="3"/>
  <c r="G3563" i="3"/>
  <c r="G3564" i="3"/>
  <c r="G3565" i="3"/>
  <c r="G3566" i="3"/>
  <c r="G3568" i="3"/>
  <c r="G3569" i="3"/>
  <c r="G3570" i="3"/>
  <c r="G3571" i="3"/>
  <c r="G3572" i="3"/>
  <c r="G3573" i="3"/>
  <c r="G3574" i="3"/>
  <c r="G3575" i="3"/>
  <c r="G3576" i="3"/>
  <c r="G3577" i="3"/>
  <c r="G3578" i="3"/>
  <c r="G3579" i="3"/>
  <c r="G3580" i="3"/>
  <c r="G3581" i="3"/>
  <c r="G3582" i="3"/>
  <c r="G3583" i="3"/>
  <c r="G3584" i="3"/>
  <c r="G3585" i="3"/>
  <c r="G3586" i="3"/>
  <c r="G3587" i="3"/>
  <c r="G3588" i="3"/>
  <c r="G3589" i="3"/>
  <c r="G3590" i="3"/>
  <c r="G3591" i="3"/>
  <c r="G3592" i="3"/>
  <c r="G3593" i="3"/>
  <c r="G3594" i="3"/>
  <c r="G3595" i="3"/>
  <c r="G3597" i="3"/>
  <c r="G3598" i="3"/>
  <c r="G3599" i="3"/>
  <c r="G3600" i="3"/>
  <c r="G3601" i="3"/>
  <c r="G3602" i="3"/>
  <c r="G3603" i="3"/>
  <c r="G3604" i="3"/>
  <c r="G3605" i="3"/>
  <c r="G3606" i="3"/>
  <c r="G5" i="3"/>
  <c r="L3606" i="3" l="1"/>
  <c r="M3606" i="3" s="1"/>
  <c r="L3605" i="3"/>
  <c r="M3605" i="3" s="1"/>
  <c r="L3604" i="3"/>
  <c r="M3604" i="3" s="1"/>
  <c r="L3603" i="3"/>
  <c r="M3603" i="3" s="1"/>
  <c r="P3603" i="3" s="1"/>
  <c r="L3602" i="3"/>
  <c r="M3602" i="3" s="1"/>
  <c r="L3601" i="3"/>
  <c r="M3601" i="3" s="1"/>
  <c r="L3600" i="3"/>
  <c r="M3600" i="3" s="1"/>
  <c r="L3599" i="3"/>
  <c r="M3599" i="3" s="1"/>
  <c r="P3599" i="3" s="1"/>
  <c r="L3598" i="3"/>
  <c r="M3598" i="3" s="1"/>
  <c r="L3597" i="3"/>
  <c r="M3597" i="3" s="1"/>
  <c r="P3597" i="3"/>
  <c r="T3596" i="3"/>
  <c r="L3595" i="3"/>
  <c r="M3595" i="3" s="1"/>
  <c r="L3594" i="3"/>
  <c r="M3594" i="3" s="1"/>
  <c r="L3593" i="3"/>
  <c r="M3593" i="3" s="1"/>
  <c r="M3592" i="3"/>
  <c r="L3592" i="3"/>
  <c r="L3591" i="3"/>
  <c r="M3591" i="3" s="1"/>
  <c r="L3590" i="3"/>
  <c r="M3590" i="3" s="1"/>
  <c r="L3589" i="3"/>
  <c r="M3589" i="3" s="1"/>
  <c r="L3588" i="3"/>
  <c r="M3588" i="3" s="1"/>
  <c r="L3587" i="3"/>
  <c r="M3587" i="3" s="1"/>
  <c r="L3586" i="3"/>
  <c r="M3586" i="3" s="1"/>
  <c r="R3586" i="3" s="1"/>
  <c r="L3585" i="3"/>
  <c r="M3585" i="3" s="1"/>
  <c r="L3584" i="3"/>
  <c r="M3584" i="3" s="1"/>
  <c r="L3583" i="3"/>
  <c r="M3583" i="3" s="1"/>
  <c r="L3582" i="3"/>
  <c r="M3582" i="3" s="1"/>
  <c r="L3581" i="3"/>
  <c r="M3581" i="3" s="1"/>
  <c r="L3580" i="3"/>
  <c r="M3580" i="3" s="1"/>
  <c r="L3579" i="3"/>
  <c r="M3579" i="3" s="1"/>
  <c r="L3578" i="3"/>
  <c r="M3578" i="3" s="1"/>
  <c r="R3578" i="3" s="1"/>
  <c r="L3577" i="3"/>
  <c r="M3577" i="3" s="1"/>
  <c r="L3576" i="3"/>
  <c r="M3576" i="3" s="1"/>
  <c r="L3575" i="3"/>
  <c r="M3575" i="3" s="1"/>
  <c r="L3574" i="3"/>
  <c r="M3574" i="3" s="1"/>
  <c r="L3573" i="3"/>
  <c r="M3573" i="3" s="1"/>
  <c r="L3572" i="3"/>
  <c r="M3572" i="3" s="1"/>
  <c r="L3571" i="3"/>
  <c r="M3571" i="3" s="1"/>
  <c r="L3570" i="3"/>
  <c r="M3570" i="3" s="1"/>
  <c r="R3570" i="3" s="1"/>
  <c r="L3569" i="3"/>
  <c r="M3569" i="3" s="1"/>
  <c r="L3568" i="3"/>
  <c r="M3568" i="3" s="1"/>
  <c r="L3566" i="3"/>
  <c r="M3566" i="3" s="1"/>
  <c r="L3565" i="3"/>
  <c r="M3565" i="3" s="1"/>
  <c r="R3565" i="3" s="1"/>
  <c r="L3564" i="3"/>
  <c r="M3564" i="3" s="1"/>
  <c r="N3564" i="3" s="1"/>
  <c r="L3563" i="3"/>
  <c r="M3563" i="3" s="1"/>
  <c r="L3562" i="3"/>
  <c r="M3562" i="3" s="1"/>
  <c r="L3561" i="3"/>
  <c r="M3561" i="3" s="1"/>
  <c r="L3560" i="3"/>
  <c r="M3560" i="3" s="1"/>
  <c r="L3559" i="3"/>
  <c r="M3559" i="3" s="1"/>
  <c r="L3558" i="3"/>
  <c r="M3558" i="3" s="1"/>
  <c r="L3557" i="3"/>
  <c r="M3557" i="3" s="1"/>
  <c r="L3556" i="3"/>
  <c r="M3556" i="3" s="1"/>
  <c r="L3555" i="3"/>
  <c r="M3555" i="3" s="1"/>
  <c r="L3553" i="3"/>
  <c r="M3553" i="3" s="1"/>
  <c r="L3552" i="3"/>
  <c r="M3552" i="3" s="1"/>
  <c r="L3551" i="3"/>
  <c r="M3551" i="3" s="1"/>
  <c r="L3550" i="3"/>
  <c r="M3550" i="3" s="1"/>
  <c r="L3549" i="3"/>
  <c r="M3549" i="3" s="1"/>
  <c r="L3548" i="3"/>
  <c r="M3548" i="3" s="1"/>
  <c r="Q3548" i="3" s="1"/>
  <c r="L3547" i="3"/>
  <c r="M3547" i="3" s="1"/>
  <c r="Q3547" i="3" s="1"/>
  <c r="L3546" i="3"/>
  <c r="M3546" i="3" s="1"/>
  <c r="Q3546" i="3" s="1"/>
  <c r="L3545" i="3"/>
  <c r="M3545" i="3" s="1"/>
  <c r="Q3545" i="3" s="1"/>
  <c r="L3544" i="3"/>
  <c r="M3544" i="3" s="1"/>
  <c r="L3543" i="3"/>
  <c r="M3543" i="3" s="1"/>
  <c r="L3542" i="3"/>
  <c r="M3542" i="3" s="1"/>
  <c r="L3541" i="3"/>
  <c r="M3541" i="3" s="1"/>
  <c r="L3540" i="3"/>
  <c r="M3540" i="3" s="1"/>
  <c r="L3539" i="3"/>
  <c r="M3539" i="3" s="1"/>
  <c r="L3538" i="3"/>
  <c r="M3538" i="3" s="1"/>
  <c r="L3537" i="3"/>
  <c r="M3537" i="3" s="1"/>
  <c r="L3536" i="3"/>
  <c r="M3536" i="3" s="1"/>
  <c r="L3535" i="3"/>
  <c r="M3535" i="3" s="1"/>
  <c r="L3534" i="3"/>
  <c r="M3534" i="3" s="1"/>
  <c r="L3533" i="3"/>
  <c r="M3533" i="3" s="1"/>
  <c r="L3532" i="3"/>
  <c r="M3532" i="3" s="1"/>
  <c r="L3531" i="3"/>
  <c r="M3531" i="3" s="1"/>
  <c r="L3530" i="3"/>
  <c r="M3530" i="3" s="1"/>
  <c r="L3528" i="3"/>
  <c r="M3528" i="3" s="1"/>
  <c r="L3526" i="3"/>
  <c r="M3526" i="3" s="1"/>
  <c r="L3524" i="3"/>
  <c r="M3524" i="3" s="1"/>
  <c r="L3523" i="3"/>
  <c r="M3523" i="3" s="1"/>
  <c r="R3523" i="3" s="1"/>
  <c r="L3522" i="3"/>
  <c r="M3522" i="3" s="1"/>
  <c r="L3521" i="3"/>
  <c r="M3521" i="3" s="1"/>
  <c r="L3520" i="3"/>
  <c r="M3520" i="3" s="1"/>
  <c r="L3519" i="3"/>
  <c r="M3519" i="3" s="1"/>
  <c r="O3519" i="3" s="1"/>
  <c r="L3518" i="3"/>
  <c r="M3518" i="3" s="1"/>
  <c r="L3517" i="3"/>
  <c r="M3517" i="3" s="1"/>
  <c r="L3516" i="3"/>
  <c r="M3516" i="3" s="1"/>
  <c r="M3515" i="3"/>
  <c r="Q3515" i="3" s="1"/>
  <c r="L3515" i="3"/>
  <c r="L3514" i="3"/>
  <c r="M3514" i="3" s="1"/>
  <c r="L3513" i="3"/>
  <c r="M3513" i="3" s="1"/>
  <c r="L3512" i="3"/>
  <c r="M3512" i="3" s="1"/>
  <c r="L3511" i="3"/>
  <c r="M3511" i="3" s="1"/>
  <c r="L3510" i="3"/>
  <c r="M3510" i="3" s="1"/>
  <c r="L3509" i="3"/>
  <c r="M3509" i="3" s="1"/>
  <c r="M3508" i="3"/>
  <c r="L3508" i="3"/>
  <c r="L3506" i="3"/>
  <c r="M3506" i="3" s="1"/>
  <c r="L3505" i="3"/>
  <c r="M3505" i="3" s="1"/>
  <c r="N3505" i="3" s="1"/>
  <c r="L3504" i="3"/>
  <c r="M3504" i="3" s="1"/>
  <c r="L3503" i="3"/>
  <c r="M3503" i="3" s="1"/>
  <c r="L3502" i="3"/>
  <c r="M3502" i="3" s="1"/>
  <c r="L3501" i="3"/>
  <c r="M3501" i="3" s="1"/>
  <c r="N3501" i="3" s="1"/>
  <c r="L3500" i="3"/>
  <c r="M3500" i="3" s="1"/>
  <c r="L3499" i="3"/>
  <c r="M3499" i="3" s="1"/>
  <c r="N3499" i="3" s="1"/>
  <c r="L3498" i="3"/>
  <c r="M3498" i="3" s="1"/>
  <c r="L3497" i="3"/>
  <c r="M3497" i="3" s="1"/>
  <c r="L3496" i="3"/>
  <c r="M3496" i="3" s="1"/>
  <c r="L3495" i="3"/>
  <c r="M3495" i="3" s="1"/>
  <c r="N3495" i="3" s="1"/>
  <c r="L3494" i="3"/>
  <c r="M3494" i="3" s="1"/>
  <c r="L3493" i="3"/>
  <c r="M3493" i="3" s="1"/>
  <c r="L3491" i="3"/>
  <c r="M3491" i="3" s="1"/>
  <c r="L3490" i="3"/>
  <c r="M3490" i="3" s="1"/>
  <c r="L3489" i="3"/>
  <c r="M3489" i="3" s="1"/>
  <c r="L3488" i="3"/>
  <c r="M3488" i="3" s="1"/>
  <c r="L3487" i="3"/>
  <c r="M3487" i="3" s="1"/>
  <c r="N3487" i="3" s="1"/>
  <c r="L3486" i="3"/>
  <c r="M3486" i="3" s="1"/>
  <c r="N3486" i="3" s="1"/>
  <c r="L3485" i="3"/>
  <c r="M3485" i="3" s="1"/>
  <c r="L3484" i="3"/>
  <c r="M3484" i="3" s="1"/>
  <c r="L3483" i="3"/>
  <c r="M3483" i="3" s="1"/>
  <c r="L3482" i="3"/>
  <c r="M3482" i="3" s="1"/>
  <c r="N3482" i="3" s="1"/>
  <c r="L3481" i="3"/>
  <c r="M3481" i="3" s="1"/>
  <c r="N3481" i="3" s="1"/>
  <c r="L3480" i="3"/>
  <c r="M3480" i="3" s="1"/>
  <c r="N3480" i="3" s="1"/>
  <c r="L3478" i="3"/>
  <c r="M3478" i="3" s="1"/>
  <c r="L3477" i="3"/>
  <c r="M3477" i="3" s="1"/>
  <c r="L3476" i="3"/>
  <c r="M3476" i="3" s="1"/>
  <c r="N3476" i="3" s="1"/>
  <c r="L3475" i="3"/>
  <c r="M3475" i="3" s="1"/>
  <c r="N3475" i="3" s="1"/>
  <c r="L3474" i="3"/>
  <c r="M3474" i="3" s="1"/>
  <c r="L3473" i="3"/>
  <c r="M3473" i="3" s="1"/>
  <c r="L3472" i="3"/>
  <c r="M3472" i="3" s="1"/>
  <c r="L3471" i="3"/>
  <c r="M3471" i="3" s="1"/>
  <c r="L3470" i="3"/>
  <c r="M3470" i="3" s="1"/>
  <c r="R3470" i="3" s="1"/>
  <c r="L3469" i="3"/>
  <c r="M3469" i="3" s="1"/>
  <c r="L3468" i="3"/>
  <c r="M3468" i="3" s="1"/>
  <c r="L3466" i="3"/>
  <c r="M3466" i="3" s="1"/>
  <c r="L3465" i="3"/>
  <c r="M3465" i="3" s="1"/>
  <c r="L3464" i="3"/>
  <c r="M3464" i="3" s="1"/>
  <c r="L3463" i="3"/>
  <c r="M3463" i="3" s="1"/>
  <c r="L3462" i="3"/>
  <c r="M3462" i="3" s="1"/>
  <c r="L3461" i="3"/>
  <c r="M3461" i="3" s="1"/>
  <c r="P3461" i="3" s="1"/>
  <c r="L3460" i="3"/>
  <c r="M3460" i="3" s="1"/>
  <c r="L3459" i="3"/>
  <c r="M3459" i="3" s="1"/>
  <c r="L3458" i="3"/>
  <c r="M3458" i="3" s="1"/>
  <c r="L3457" i="3"/>
  <c r="M3457" i="3" s="1"/>
  <c r="Q3457" i="3" s="1"/>
  <c r="L3456" i="3"/>
  <c r="M3456" i="3" s="1"/>
  <c r="L3455" i="3"/>
  <c r="M3455" i="3" s="1"/>
  <c r="L3454" i="3"/>
  <c r="M3454" i="3" s="1"/>
  <c r="M3453" i="3"/>
  <c r="L3453" i="3"/>
  <c r="L3452" i="3"/>
  <c r="M3452" i="3" s="1"/>
  <c r="L3451" i="3"/>
  <c r="M3451" i="3" s="1"/>
  <c r="Q3451" i="3" s="1"/>
  <c r="L3450" i="3"/>
  <c r="M3450" i="3" s="1"/>
  <c r="L3449" i="3"/>
  <c r="M3449" i="3" s="1"/>
  <c r="L3448" i="3"/>
  <c r="M3448" i="3" s="1"/>
  <c r="L3447" i="3"/>
  <c r="M3447" i="3" s="1"/>
  <c r="L3446" i="3"/>
  <c r="M3446" i="3" s="1"/>
  <c r="L3445" i="3"/>
  <c r="M3445" i="3" s="1"/>
  <c r="L3443" i="3"/>
  <c r="M3443" i="3" s="1"/>
  <c r="Q3443" i="3" s="1"/>
  <c r="L3442" i="3"/>
  <c r="M3442" i="3" s="1"/>
  <c r="L3441" i="3"/>
  <c r="M3441" i="3" s="1"/>
  <c r="L3440" i="3"/>
  <c r="M3440" i="3" s="1"/>
  <c r="L3439" i="3"/>
  <c r="M3439" i="3" s="1"/>
  <c r="Q3438" i="3"/>
  <c r="L3437" i="3"/>
  <c r="M3437" i="3" s="1"/>
  <c r="Q3436" i="3"/>
  <c r="L3435" i="3"/>
  <c r="M3435" i="3" s="1"/>
  <c r="L3434" i="3"/>
  <c r="M3434" i="3" s="1"/>
  <c r="L3433" i="3"/>
  <c r="M3433" i="3" s="1"/>
  <c r="L3432" i="3"/>
  <c r="M3432" i="3" s="1"/>
  <c r="L3431" i="3"/>
  <c r="M3431" i="3" s="1"/>
  <c r="L3430" i="3"/>
  <c r="M3430" i="3" s="1"/>
  <c r="L3429" i="3"/>
  <c r="M3429" i="3" s="1"/>
  <c r="L3428" i="3"/>
  <c r="M3428" i="3" s="1"/>
  <c r="R3428" i="3" s="1"/>
  <c r="L3427" i="3"/>
  <c r="M3427" i="3" s="1"/>
  <c r="L3426" i="3"/>
  <c r="M3426" i="3" s="1"/>
  <c r="N3425" i="3"/>
  <c r="P3424" i="3"/>
  <c r="Q3423" i="3"/>
  <c r="Q3421" i="3"/>
  <c r="Q3420" i="3"/>
  <c r="P3420" i="3"/>
  <c r="N3419" i="3"/>
  <c r="L3418" i="3"/>
  <c r="M3418" i="3" s="1"/>
  <c r="Q3418" i="3" s="1"/>
  <c r="L3417" i="3"/>
  <c r="M3417" i="3" s="1"/>
  <c r="L3416" i="3"/>
  <c r="M3416" i="3" s="1"/>
  <c r="L3415" i="3"/>
  <c r="M3415" i="3" s="1"/>
  <c r="L3414" i="3"/>
  <c r="M3414" i="3" s="1"/>
  <c r="L3413" i="3"/>
  <c r="M3413" i="3" s="1"/>
  <c r="L3412" i="3"/>
  <c r="M3412" i="3" s="1"/>
  <c r="L3411" i="3"/>
  <c r="M3411" i="3" s="1"/>
  <c r="L3410" i="3"/>
  <c r="M3410" i="3" s="1"/>
  <c r="L3409" i="3"/>
  <c r="M3409" i="3" s="1"/>
  <c r="L3408" i="3"/>
  <c r="M3408" i="3" s="1"/>
  <c r="R3408" i="3" s="1"/>
  <c r="L3407" i="3"/>
  <c r="M3407" i="3" s="1"/>
  <c r="L3406" i="3"/>
  <c r="M3406" i="3" s="1"/>
  <c r="L3405" i="3"/>
  <c r="M3405" i="3" s="1"/>
  <c r="M3404" i="3"/>
  <c r="N3404" i="3" s="1"/>
  <c r="L3404" i="3"/>
  <c r="L3403" i="3"/>
  <c r="M3403" i="3" s="1"/>
  <c r="L3402" i="3"/>
  <c r="M3402" i="3" s="1"/>
  <c r="R3402" i="3" s="1"/>
  <c r="L3401" i="3"/>
  <c r="M3401" i="3" s="1"/>
  <c r="L3400" i="3"/>
  <c r="M3400" i="3" s="1"/>
  <c r="L3399" i="3"/>
  <c r="M3399" i="3" s="1"/>
  <c r="L3398" i="3"/>
  <c r="M3398" i="3" s="1"/>
  <c r="L3397" i="3"/>
  <c r="M3397" i="3" s="1"/>
  <c r="L3396" i="3"/>
  <c r="M3396" i="3" s="1"/>
  <c r="L3395" i="3"/>
  <c r="M3395" i="3" s="1"/>
  <c r="L3394" i="3"/>
  <c r="M3394" i="3" s="1"/>
  <c r="P3394" i="3" s="1"/>
  <c r="L3393" i="3"/>
  <c r="M3393" i="3" s="1"/>
  <c r="L3392" i="3"/>
  <c r="M3392" i="3" s="1"/>
  <c r="L3391" i="3"/>
  <c r="M3391" i="3" s="1"/>
  <c r="L3390" i="3"/>
  <c r="M3390" i="3" s="1"/>
  <c r="L3389" i="3"/>
  <c r="M3389" i="3" s="1"/>
  <c r="Q3389" i="3" s="1"/>
  <c r="L3388" i="3"/>
  <c r="M3388" i="3" s="1"/>
  <c r="L3387" i="3"/>
  <c r="M3387" i="3" s="1"/>
  <c r="L3386" i="3"/>
  <c r="M3386" i="3" s="1"/>
  <c r="L3385" i="3"/>
  <c r="M3385" i="3" s="1"/>
  <c r="L3384" i="3"/>
  <c r="M3384" i="3" s="1"/>
  <c r="Q3384" i="3" s="1"/>
  <c r="L3383" i="3"/>
  <c r="M3383" i="3" s="1"/>
  <c r="L3382" i="3"/>
  <c r="M3382" i="3" s="1"/>
  <c r="L3381" i="3"/>
  <c r="M3381" i="3" s="1"/>
  <c r="L3380" i="3"/>
  <c r="M3380" i="3" s="1"/>
  <c r="L3379" i="3"/>
  <c r="M3379" i="3" s="1"/>
  <c r="L3378" i="3"/>
  <c r="M3378" i="3" s="1"/>
  <c r="L3377" i="3"/>
  <c r="M3377" i="3" s="1"/>
  <c r="L3376" i="3"/>
  <c r="M3376" i="3" s="1"/>
  <c r="Q3376" i="3" s="1"/>
  <c r="L3375" i="3"/>
  <c r="M3375" i="3" s="1"/>
  <c r="L3374" i="3"/>
  <c r="M3374" i="3" s="1"/>
  <c r="L3373" i="3"/>
  <c r="M3373" i="3" s="1"/>
  <c r="L3372" i="3"/>
  <c r="M3372" i="3" s="1"/>
  <c r="L3371" i="3"/>
  <c r="M3371" i="3" s="1"/>
  <c r="L3370" i="3"/>
  <c r="M3370" i="3" s="1"/>
  <c r="L3369" i="3"/>
  <c r="M3369" i="3" s="1"/>
  <c r="L3368" i="3"/>
  <c r="M3368" i="3" s="1"/>
  <c r="L3367" i="3"/>
  <c r="M3367" i="3" s="1"/>
  <c r="L3366" i="3"/>
  <c r="M3366" i="3" s="1"/>
  <c r="L3365" i="3"/>
  <c r="M3365" i="3" s="1"/>
  <c r="L3364" i="3"/>
  <c r="M3364" i="3" s="1"/>
  <c r="L3363" i="3"/>
  <c r="M3363" i="3" s="1"/>
  <c r="N3363" i="3" s="1"/>
  <c r="L3362" i="3"/>
  <c r="M3362" i="3" s="1"/>
  <c r="L3361" i="3"/>
  <c r="M3361" i="3" s="1"/>
  <c r="O3361" i="3" s="1"/>
  <c r="L3360" i="3"/>
  <c r="M3360" i="3" s="1"/>
  <c r="L3359" i="3"/>
  <c r="M3359" i="3" s="1"/>
  <c r="L3358" i="3"/>
  <c r="M3358" i="3" s="1"/>
  <c r="L3357" i="3"/>
  <c r="M3357" i="3" s="1"/>
  <c r="N3357" i="3" s="1"/>
  <c r="L3356" i="3"/>
  <c r="M3356" i="3" s="1"/>
  <c r="L3355" i="3"/>
  <c r="M3355" i="3" s="1"/>
  <c r="L3354" i="3"/>
  <c r="M3354" i="3" s="1"/>
  <c r="L3353" i="3"/>
  <c r="M3353" i="3" s="1"/>
  <c r="O3353" i="3" s="1"/>
  <c r="L3352" i="3"/>
  <c r="M3352" i="3" s="1"/>
  <c r="L3351" i="3"/>
  <c r="M3351" i="3" s="1"/>
  <c r="N3351" i="3" s="1"/>
  <c r="L3350" i="3"/>
  <c r="M3350" i="3" s="1"/>
  <c r="O3350" i="3" s="1"/>
  <c r="L3349" i="3"/>
  <c r="M3349" i="3" s="1"/>
  <c r="L3348" i="3"/>
  <c r="M3348" i="3" s="1"/>
  <c r="R3348" i="3" s="1"/>
  <c r="L3347" i="3"/>
  <c r="M3347" i="3" s="1"/>
  <c r="L3346" i="3"/>
  <c r="M3346" i="3" s="1"/>
  <c r="L3345" i="3"/>
  <c r="M3345" i="3" s="1"/>
  <c r="L3344" i="3"/>
  <c r="M3344" i="3" s="1"/>
  <c r="L3343" i="3"/>
  <c r="M3343" i="3" s="1"/>
  <c r="L3342" i="3"/>
  <c r="M3342" i="3" s="1"/>
  <c r="L3341" i="3"/>
  <c r="M3341" i="3" s="1"/>
  <c r="L3340" i="3"/>
  <c r="M3340" i="3" s="1"/>
  <c r="R3340" i="3" s="1"/>
  <c r="L3339" i="3"/>
  <c r="M3339" i="3" s="1"/>
  <c r="L3338" i="3"/>
  <c r="M3338" i="3" s="1"/>
  <c r="L3337" i="3"/>
  <c r="M3337" i="3" s="1"/>
  <c r="L3336" i="3"/>
  <c r="M3336" i="3" s="1"/>
  <c r="L3335" i="3"/>
  <c r="M3335" i="3" s="1"/>
  <c r="L3334" i="3"/>
  <c r="M3334" i="3" s="1"/>
  <c r="L3333" i="3"/>
  <c r="M3333" i="3" s="1"/>
  <c r="L3332" i="3"/>
  <c r="M3332" i="3" s="1"/>
  <c r="L3331" i="3"/>
  <c r="M3331" i="3" s="1"/>
  <c r="P3331" i="3" s="1"/>
  <c r="O3330" i="3"/>
  <c r="L3330" i="3"/>
  <c r="M3330" i="3" s="1"/>
  <c r="L3329" i="3"/>
  <c r="M3329" i="3" s="1"/>
  <c r="L3328" i="3"/>
  <c r="M3328" i="3" s="1"/>
  <c r="L3327" i="3"/>
  <c r="M3327" i="3" s="1"/>
  <c r="L3326" i="3"/>
  <c r="M3326" i="3" s="1"/>
  <c r="L3325" i="3"/>
  <c r="M3325" i="3" s="1"/>
  <c r="P3325" i="3" s="1"/>
  <c r="L3324" i="3"/>
  <c r="M3324" i="3" s="1"/>
  <c r="L3323" i="3"/>
  <c r="M3323" i="3" s="1"/>
  <c r="L3322" i="3"/>
  <c r="M3322" i="3" s="1"/>
  <c r="P3322" i="3" s="1"/>
  <c r="L3321" i="3"/>
  <c r="M3321" i="3" s="1"/>
  <c r="L3320" i="3"/>
  <c r="M3320" i="3" s="1"/>
  <c r="L3319" i="3"/>
  <c r="M3319" i="3" s="1"/>
  <c r="L3318" i="3"/>
  <c r="M3318" i="3" s="1"/>
  <c r="N3318" i="3" s="1"/>
  <c r="L3317" i="3"/>
  <c r="M3317" i="3" s="1"/>
  <c r="L3316" i="3"/>
  <c r="M3316" i="3" s="1"/>
  <c r="O3316" i="3" s="1"/>
  <c r="L3315" i="3"/>
  <c r="M3315" i="3" s="1"/>
  <c r="L3314" i="3"/>
  <c r="M3314" i="3" s="1"/>
  <c r="L3313" i="3"/>
  <c r="M3313" i="3" s="1"/>
  <c r="L3312" i="3"/>
  <c r="M3312" i="3" s="1"/>
  <c r="L3311" i="3"/>
  <c r="M3311" i="3" s="1"/>
  <c r="L3310" i="3"/>
  <c r="M3310" i="3" s="1"/>
  <c r="L3309" i="3"/>
  <c r="M3309" i="3" s="1"/>
  <c r="L3308" i="3"/>
  <c r="M3308" i="3" s="1"/>
  <c r="L3307" i="3"/>
  <c r="M3307" i="3" s="1"/>
  <c r="L3306" i="3"/>
  <c r="M3306" i="3" s="1"/>
  <c r="L3305" i="3"/>
  <c r="M3305" i="3" s="1"/>
  <c r="L3304" i="3"/>
  <c r="M3304" i="3" s="1"/>
  <c r="L3303" i="3"/>
  <c r="M3303" i="3" s="1"/>
  <c r="L3302" i="3"/>
  <c r="M3302" i="3" s="1"/>
  <c r="L3301" i="3"/>
  <c r="M3301" i="3" s="1"/>
  <c r="L3300" i="3"/>
  <c r="M3300" i="3" s="1"/>
  <c r="L3299" i="3"/>
  <c r="M3299" i="3" s="1"/>
  <c r="L3298" i="3"/>
  <c r="M3298" i="3" s="1"/>
  <c r="L3297" i="3"/>
  <c r="M3297" i="3" s="1"/>
  <c r="L3295" i="3"/>
  <c r="M3295" i="3" s="1"/>
  <c r="Q3295" i="3" s="1"/>
  <c r="L3294" i="3"/>
  <c r="M3294" i="3" s="1"/>
  <c r="L3293" i="3"/>
  <c r="M3293" i="3" s="1"/>
  <c r="Q3293" i="3" s="1"/>
  <c r="L3292" i="3"/>
  <c r="M3292" i="3" s="1"/>
  <c r="L3291" i="3"/>
  <c r="M3291" i="3" s="1"/>
  <c r="L3290" i="3"/>
  <c r="M3290" i="3" s="1"/>
  <c r="L3289" i="3"/>
  <c r="M3289" i="3" s="1"/>
  <c r="L3288" i="3"/>
  <c r="M3288" i="3" s="1"/>
  <c r="L3287" i="3"/>
  <c r="M3287" i="3" s="1"/>
  <c r="L3286" i="3"/>
  <c r="M3286" i="3" s="1"/>
  <c r="L3285" i="3"/>
  <c r="M3285" i="3" s="1"/>
  <c r="L3284" i="3"/>
  <c r="M3284" i="3" s="1"/>
  <c r="L3283" i="3"/>
  <c r="M3283" i="3" s="1"/>
  <c r="L3282" i="3"/>
  <c r="M3282" i="3" s="1"/>
  <c r="O3282" i="3" s="1"/>
  <c r="L3281" i="3"/>
  <c r="M3281" i="3" s="1"/>
  <c r="L3280" i="3"/>
  <c r="M3280" i="3" s="1"/>
  <c r="N3280" i="3" s="1"/>
  <c r="L3279" i="3"/>
  <c r="M3279" i="3" s="1"/>
  <c r="L3278" i="3"/>
  <c r="M3278" i="3" s="1"/>
  <c r="L3277" i="3"/>
  <c r="M3277" i="3" s="1"/>
  <c r="L3276" i="3"/>
  <c r="M3276" i="3" s="1"/>
  <c r="L3275" i="3"/>
  <c r="M3275" i="3" s="1"/>
  <c r="L3274" i="3"/>
  <c r="M3274" i="3" s="1"/>
  <c r="L3273" i="3"/>
  <c r="M3273" i="3" s="1"/>
  <c r="R3273" i="3" s="1"/>
  <c r="L3272" i="3"/>
  <c r="M3272" i="3" s="1"/>
  <c r="L3271" i="3"/>
  <c r="M3271" i="3" s="1"/>
  <c r="N3271" i="3" s="1"/>
  <c r="L3270" i="3"/>
  <c r="M3270" i="3" s="1"/>
  <c r="L3269" i="3"/>
  <c r="M3269" i="3" s="1"/>
  <c r="L3268" i="3"/>
  <c r="M3268" i="3" s="1"/>
  <c r="L3267" i="3"/>
  <c r="M3267" i="3" s="1"/>
  <c r="L3266" i="3"/>
  <c r="M3266" i="3" s="1"/>
  <c r="L3265" i="3"/>
  <c r="M3265" i="3" s="1"/>
  <c r="L3264" i="3"/>
  <c r="M3264" i="3" s="1"/>
  <c r="R3264" i="3" s="1"/>
  <c r="L3263" i="3"/>
  <c r="M3263" i="3" s="1"/>
  <c r="L3262" i="3"/>
  <c r="M3262" i="3" s="1"/>
  <c r="L3261" i="3"/>
  <c r="M3261" i="3" s="1"/>
  <c r="Q3261" i="3" s="1"/>
  <c r="L3260" i="3"/>
  <c r="M3260" i="3" s="1"/>
  <c r="N3260" i="3" s="1"/>
  <c r="L3259" i="3"/>
  <c r="M3259" i="3" s="1"/>
  <c r="L3258" i="3"/>
  <c r="M3258" i="3" s="1"/>
  <c r="L3257" i="3"/>
  <c r="M3257" i="3" s="1"/>
  <c r="L3256" i="3"/>
  <c r="M3256" i="3" s="1"/>
  <c r="L3255" i="3"/>
  <c r="M3255" i="3" s="1"/>
  <c r="L3254" i="3"/>
  <c r="M3254" i="3" s="1"/>
  <c r="L3253" i="3"/>
  <c r="M3253" i="3" s="1"/>
  <c r="R3253" i="3" s="1"/>
  <c r="L3252" i="3"/>
  <c r="M3252" i="3" s="1"/>
  <c r="R3252" i="3" s="1"/>
  <c r="L3251" i="3"/>
  <c r="M3251" i="3" s="1"/>
  <c r="L3250" i="3"/>
  <c r="M3250" i="3" s="1"/>
  <c r="L3249" i="3"/>
  <c r="M3249" i="3" s="1"/>
  <c r="L3248" i="3"/>
  <c r="M3248" i="3" s="1"/>
  <c r="L3247" i="3"/>
  <c r="M3247" i="3" s="1"/>
  <c r="R3247" i="3" s="1"/>
  <c r="L3246" i="3"/>
  <c r="M3246" i="3" s="1"/>
  <c r="L3245" i="3"/>
  <c r="M3245" i="3" s="1"/>
  <c r="L3244" i="3"/>
  <c r="M3244" i="3" s="1"/>
  <c r="R3244" i="3" s="1"/>
  <c r="Q3243" i="3"/>
  <c r="L3242" i="3"/>
  <c r="M3242" i="3" s="1"/>
  <c r="L3241" i="3"/>
  <c r="M3241" i="3" s="1"/>
  <c r="P3241" i="3"/>
  <c r="L3240" i="3"/>
  <c r="M3240" i="3" s="1"/>
  <c r="L3239" i="3"/>
  <c r="M3239" i="3" s="1"/>
  <c r="L3238" i="3"/>
  <c r="M3238" i="3" s="1"/>
  <c r="N3237" i="3"/>
  <c r="L3237" i="3"/>
  <c r="M3237" i="3" s="1"/>
  <c r="P3237" i="3" s="1"/>
  <c r="L3236" i="3"/>
  <c r="M3236" i="3" s="1"/>
  <c r="L3235" i="3"/>
  <c r="M3235" i="3" s="1"/>
  <c r="N3235" i="3" s="1"/>
  <c r="L3234" i="3"/>
  <c r="M3234" i="3" s="1"/>
  <c r="L3233" i="3"/>
  <c r="M3233" i="3" s="1"/>
  <c r="L3232" i="3"/>
  <c r="M3232" i="3" s="1"/>
  <c r="L3231" i="3"/>
  <c r="M3231" i="3" s="1"/>
  <c r="P3231" i="3" s="1"/>
  <c r="L3230" i="3"/>
  <c r="M3230" i="3" s="1"/>
  <c r="P3230" i="3" s="1"/>
  <c r="L3229" i="3"/>
  <c r="M3229" i="3" s="1"/>
  <c r="L3228" i="3"/>
  <c r="M3228" i="3" s="1"/>
  <c r="R3228" i="3"/>
  <c r="L3227" i="3"/>
  <c r="M3227" i="3" s="1"/>
  <c r="L3226" i="3"/>
  <c r="M3226" i="3" s="1"/>
  <c r="R3226" i="3" s="1"/>
  <c r="L3225" i="3"/>
  <c r="M3225" i="3" s="1"/>
  <c r="N3225" i="3" s="1"/>
  <c r="L3224" i="3"/>
  <c r="M3224" i="3" s="1"/>
  <c r="L3223" i="3"/>
  <c r="M3223" i="3" s="1"/>
  <c r="L3222" i="3"/>
  <c r="M3222" i="3" s="1"/>
  <c r="L3221" i="3"/>
  <c r="M3221" i="3" s="1"/>
  <c r="L3220" i="3"/>
  <c r="M3220" i="3" s="1"/>
  <c r="L3219" i="3"/>
  <c r="M3219" i="3" s="1"/>
  <c r="L3218" i="3"/>
  <c r="M3218" i="3" s="1"/>
  <c r="L3217" i="3"/>
  <c r="M3217" i="3" s="1"/>
  <c r="L3216" i="3"/>
  <c r="M3216" i="3" s="1"/>
  <c r="L3215" i="3"/>
  <c r="M3215" i="3" s="1"/>
  <c r="L3214" i="3"/>
  <c r="M3214" i="3" s="1"/>
  <c r="L3213" i="3"/>
  <c r="M3213" i="3" s="1"/>
  <c r="L3212" i="3"/>
  <c r="M3212" i="3" s="1"/>
  <c r="L3211" i="3"/>
  <c r="M3211" i="3" s="1"/>
  <c r="L3210" i="3"/>
  <c r="M3210" i="3" s="1"/>
  <c r="L3209" i="3"/>
  <c r="M3209" i="3" s="1"/>
  <c r="L3208" i="3"/>
  <c r="M3208" i="3" s="1"/>
  <c r="L3207" i="3"/>
  <c r="M3207" i="3" s="1"/>
  <c r="L3206" i="3"/>
  <c r="M3206" i="3" s="1"/>
  <c r="P3206" i="3" s="1"/>
  <c r="L3205" i="3"/>
  <c r="M3205" i="3" s="1"/>
  <c r="L3204" i="3"/>
  <c r="M3204" i="3" s="1"/>
  <c r="L3203" i="3"/>
  <c r="M3203" i="3" s="1"/>
  <c r="P3203" i="3" s="1"/>
  <c r="L3202" i="3"/>
  <c r="M3202" i="3" s="1"/>
  <c r="L3201" i="3"/>
  <c r="M3201" i="3" s="1"/>
  <c r="L3200" i="3"/>
  <c r="M3200" i="3" s="1"/>
  <c r="L3199" i="3"/>
  <c r="M3199" i="3" s="1"/>
  <c r="L3198" i="3"/>
  <c r="M3198" i="3" s="1"/>
  <c r="L3197" i="3"/>
  <c r="M3197" i="3" s="1"/>
  <c r="L3195" i="3"/>
  <c r="M3195" i="3" s="1"/>
  <c r="L3194" i="3"/>
  <c r="M3194" i="3" s="1"/>
  <c r="R3194" i="3" s="1"/>
  <c r="L3193" i="3"/>
  <c r="M3193" i="3" s="1"/>
  <c r="L3191" i="3"/>
  <c r="M3191" i="3" s="1"/>
  <c r="L3190" i="3"/>
  <c r="M3190" i="3" s="1"/>
  <c r="L3189" i="3"/>
  <c r="M3189" i="3" s="1"/>
  <c r="L3188" i="3"/>
  <c r="M3188" i="3" s="1"/>
  <c r="L3187" i="3"/>
  <c r="M3187" i="3" s="1"/>
  <c r="L3186" i="3"/>
  <c r="M3186" i="3" s="1"/>
  <c r="L3185" i="3"/>
  <c r="M3185" i="3" s="1"/>
  <c r="L3184" i="3"/>
  <c r="M3184" i="3" s="1"/>
  <c r="O3184" i="3" s="1"/>
  <c r="L3183" i="3"/>
  <c r="M3183" i="3" s="1"/>
  <c r="P3183" i="3" s="1"/>
  <c r="L3182" i="3"/>
  <c r="M3182" i="3" s="1"/>
  <c r="L3181" i="3"/>
  <c r="M3181" i="3" s="1"/>
  <c r="L3180" i="3"/>
  <c r="M3180" i="3" s="1"/>
  <c r="L3179" i="3"/>
  <c r="M3179" i="3" s="1"/>
  <c r="L3178" i="3"/>
  <c r="M3178" i="3" s="1"/>
  <c r="L3177" i="3"/>
  <c r="M3177" i="3" s="1"/>
  <c r="L3176" i="3"/>
  <c r="M3176" i="3" s="1"/>
  <c r="Q3176" i="3" s="1"/>
  <c r="L3175" i="3"/>
  <c r="M3175" i="3" s="1"/>
  <c r="L3174" i="3"/>
  <c r="M3174" i="3" s="1"/>
  <c r="L3173" i="3"/>
  <c r="M3173" i="3" s="1"/>
  <c r="L3172" i="3"/>
  <c r="M3172" i="3" s="1"/>
  <c r="L3171" i="3"/>
  <c r="M3171" i="3" s="1"/>
  <c r="L3170" i="3"/>
  <c r="M3170" i="3" s="1"/>
  <c r="L3169" i="3"/>
  <c r="M3169" i="3" s="1"/>
  <c r="L3168" i="3"/>
  <c r="M3168" i="3" s="1"/>
  <c r="Q3168" i="3" s="1"/>
  <c r="L3167" i="3"/>
  <c r="M3167" i="3" s="1"/>
  <c r="L3166" i="3"/>
  <c r="M3166" i="3" s="1"/>
  <c r="L3165" i="3"/>
  <c r="M3165" i="3" s="1"/>
  <c r="L3164" i="3"/>
  <c r="M3164" i="3" s="1"/>
  <c r="L3163" i="3"/>
  <c r="M3163" i="3" s="1"/>
  <c r="Q3163" i="3" s="1"/>
  <c r="L3162" i="3"/>
  <c r="M3162" i="3" s="1"/>
  <c r="L3161" i="3"/>
  <c r="M3161" i="3" s="1"/>
  <c r="L3160" i="3"/>
  <c r="M3160" i="3" s="1"/>
  <c r="L3159" i="3"/>
  <c r="M3159" i="3" s="1"/>
  <c r="L3158" i="3"/>
  <c r="M3158" i="3" s="1"/>
  <c r="L3157" i="3"/>
  <c r="M3157" i="3" s="1"/>
  <c r="L3156" i="3"/>
  <c r="M3156" i="3" s="1"/>
  <c r="R3156" i="3" s="1"/>
  <c r="L3155" i="3"/>
  <c r="M3155" i="3" s="1"/>
  <c r="L3154" i="3"/>
  <c r="M3154" i="3" s="1"/>
  <c r="L3153" i="3"/>
  <c r="M3153" i="3" s="1"/>
  <c r="L3152" i="3"/>
  <c r="M3152" i="3" s="1"/>
  <c r="L3151" i="3"/>
  <c r="M3151" i="3" s="1"/>
  <c r="L3150" i="3"/>
  <c r="M3150" i="3" s="1"/>
  <c r="L3149" i="3"/>
  <c r="M3149" i="3" s="1"/>
  <c r="L3148" i="3"/>
  <c r="M3148" i="3" s="1"/>
  <c r="R3148" i="3" s="1"/>
  <c r="L3147" i="3"/>
  <c r="M3147" i="3" s="1"/>
  <c r="L3146" i="3"/>
  <c r="M3146" i="3" s="1"/>
  <c r="L3145" i="3"/>
  <c r="M3145" i="3" s="1"/>
  <c r="L3144" i="3"/>
  <c r="M3144" i="3" s="1"/>
  <c r="L3143" i="3"/>
  <c r="M3143" i="3" s="1"/>
  <c r="L3142" i="3"/>
  <c r="M3142" i="3" s="1"/>
  <c r="L3141" i="3"/>
  <c r="M3141" i="3" s="1"/>
  <c r="L3140" i="3"/>
  <c r="M3140" i="3" s="1"/>
  <c r="L3139" i="3"/>
  <c r="M3139" i="3" s="1"/>
  <c r="L3138" i="3"/>
  <c r="M3138" i="3" s="1"/>
  <c r="L3137" i="3"/>
  <c r="M3137" i="3" s="1"/>
  <c r="L3136" i="3"/>
  <c r="M3136" i="3" s="1"/>
  <c r="L3135" i="3"/>
  <c r="M3135" i="3" s="1"/>
  <c r="L3134" i="3"/>
  <c r="M3134" i="3" s="1"/>
  <c r="L3133" i="3"/>
  <c r="M3133" i="3" s="1"/>
  <c r="L3132" i="3"/>
  <c r="M3132" i="3" s="1"/>
  <c r="L3131" i="3"/>
  <c r="M3131" i="3" s="1"/>
  <c r="Q3130" i="3"/>
  <c r="L3129" i="3"/>
  <c r="M3129" i="3" s="1"/>
  <c r="L3128" i="3"/>
  <c r="M3128" i="3" s="1"/>
  <c r="L3127" i="3"/>
  <c r="M3127" i="3" s="1"/>
  <c r="L3126" i="3"/>
  <c r="M3126" i="3" s="1"/>
  <c r="L3125" i="3"/>
  <c r="M3125" i="3" s="1"/>
  <c r="Q3125" i="3" s="1"/>
  <c r="L3124" i="3"/>
  <c r="M3124" i="3" s="1"/>
  <c r="L3123" i="3"/>
  <c r="M3123" i="3" s="1"/>
  <c r="N3123" i="3" s="1"/>
  <c r="L3122" i="3"/>
  <c r="M3122" i="3" s="1"/>
  <c r="L3121" i="3"/>
  <c r="M3121" i="3" s="1"/>
  <c r="N3121" i="3" s="1"/>
  <c r="L3120" i="3"/>
  <c r="M3120" i="3" s="1"/>
  <c r="L3119" i="3"/>
  <c r="M3119" i="3" s="1"/>
  <c r="N3119" i="3" s="1"/>
  <c r="L3118" i="3"/>
  <c r="M3118" i="3" s="1"/>
  <c r="L3117" i="3"/>
  <c r="M3117" i="3" s="1"/>
  <c r="L3116" i="3"/>
  <c r="M3116" i="3" s="1"/>
  <c r="L3115" i="3"/>
  <c r="M3115" i="3" s="1"/>
  <c r="L3114" i="3"/>
  <c r="M3114" i="3" s="1"/>
  <c r="L3113" i="3"/>
  <c r="M3113" i="3" s="1"/>
  <c r="L3112" i="3"/>
  <c r="M3112" i="3" s="1"/>
  <c r="R3112" i="3" s="1"/>
  <c r="L3111" i="3"/>
  <c r="M3111" i="3" s="1"/>
  <c r="L3110" i="3"/>
  <c r="M3110" i="3" s="1"/>
  <c r="N3108" i="3"/>
  <c r="L3107" i="3"/>
  <c r="M3107" i="3" s="1"/>
  <c r="L3106" i="3"/>
  <c r="M3106" i="3" s="1"/>
  <c r="L3105" i="3"/>
  <c r="M3105" i="3" s="1"/>
  <c r="L3104" i="3"/>
  <c r="M3104" i="3" s="1"/>
  <c r="L3103" i="3"/>
  <c r="M3103" i="3" s="1"/>
  <c r="L3102" i="3"/>
  <c r="M3102" i="3" s="1"/>
  <c r="L3101" i="3"/>
  <c r="M3101" i="3" s="1"/>
  <c r="L3100" i="3"/>
  <c r="M3100" i="3" s="1"/>
  <c r="L3099" i="3"/>
  <c r="M3099" i="3" s="1"/>
  <c r="L3098" i="3"/>
  <c r="M3098" i="3" s="1"/>
  <c r="L3097" i="3"/>
  <c r="M3097" i="3" s="1"/>
  <c r="R3097" i="3"/>
  <c r="L3096" i="3"/>
  <c r="M3096" i="3" s="1"/>
  <c r="L3095" i="3"/>
  <c r="M3095" i="3" s="1"/>
  <c r="L3094" i="3"/>
  <c r="M3094" i="3" s="1"/>
  <c r="L3093" i="3"/>
  <c r="M3093" i="3" s="1"/>
  <c r="L3092" i="3"/>
  <c r="M3092" i="3" s="1"/>
  <c r="O3092" i="3" s="1"/>
  <c r="L3091" i="3"/>
  <c r="M3091" i="3" s="1"/>
  <c r="L3090" i="3"/>
  <c r="M3090" i="3" s="1"/>
  <c r="P3090" i="3" s="1"/>
  <c r="L3089" i="3"/>
  <c r="M3089" i="3" s="1"/>
  <c r="P3089" i="3" s="1"/>
  <c r="L3088" i="3"/>
  <c r="M3088" i="3" s="1"/>
  <c r="O3088" i="3" s="1"/>
  <c r="L3087" i="3"/>
  <c r="M3087" i="3" s="1"/>
  <c r="L3086" i="3"/>
  <c r="M3086" i="3" s="1"/>
  <c r="L3085" i="3"/>
  <c r="M3085" i="3" s="1"/>
  <c r="L3084" i="3"/>
  <c r="M3084" i="3" s="1"/>
  <c r="L3083" i="3"/>
  <c r="M3083" i="3" s="1"/>
  <c r="L3082" i="3"/>
  <c r="M3082" i="3" s="1"/>
  <c r="L3081" i="3"/>
  <c r="M3081" i="3" s="1"/>
  <c r="R3081" i="3" s="1"/>
  <c r="L3080" i="3"/>
  <c r="M3080" i="3" s="1"/>
  <c r="L3079" i="3"/>
  <c r="M3079" i="3" s="1"/>
  <c r="L3078" i="3"/>
  <c r="M3078" i="3" s="1"/>
  <c r="L3077" i="3"/>
  <c r="M3077" i="3" s="1"/>
  <c r="R3077" i="3" s="1"/>
  <c r="L3076" i="3"/>
  <c r="M3076" i="3" s="1"/>
  <c r="O3076" i="3" s="1"/>
  <c r="L3075" i="3"/>
  <c r="M3075" i="3" s="1"/>
  <c r="L3074" i="3"/>
  <c r="M3074" i="3" s="1"/>
  <c r="L3073" i="3"/>
  <c r="M3073" i="3" s="1"/>
  <c r="R3073" i="3" s="1"/>
  <c r="L3072" i="3"/>
  <c r="M3072" i="3" s="1"/>
  <c r="R3072" i="3" s="1"/>
  <c r="L3071" i="3"/>
  <c r="M3071" i="3" s="1"/>
  <c r="L3070" i="3"/>
  <c r="M3070" i="3" s="1"/>
  <c r="R3070" i="3" s="1"/>
  <c r="L3069" i="3"/>
  <c r="M3069" i="3" s="1"/>
  <c r="L3068" i="3"/>
  <c r="M3068" i="3" s="1"/>
  <c r="L3067" i="3"/>
  <c r="M3067" i="3" s="1"/>
  <c r="R3067" i="3" s="1"/>
  <c r="L3066" i="3"/>
  <c r="M3066" i="3" s="1"/>
  <c r="Q3066" i="3" s="1"/>
  <c r="L3065" i="3"/>
  <c r="M3065" i="3" s="1"/>
  <c r="L3064" i="3"/>
  <c r="M3064" i="3" s="1"/>
  <c r="Q3064" i="3" s="1"/>
  <c r="L3063" i="3"/>
  <c r="M3063" i="3" s="1"/>
  <c r="L3062" i="3"/>
  <c r="M3062" i="3" s="1"/>
  <c r="L3061" i="3"/>
  <c r="M3061" i="3" s="1"/>
  <c r="L3060" i="3"/>
  <c r="M3060" i="3" s="1"/>
  <c r="L3059" i="3"/>
  <c r="M3059" i="3" s="1"/>
  <c r="L3058" i="3"/>
  <c r="M3058" i="3" s="1"/>
  <c r="Q3058" i="3" s="1"/>
  <c r="L3057" i="3"/>
  <c r="M3057" i="3" s="1"/>
  <c r="P3056" i="3"/>
  <c r="L3056" i="3"/>
  <c r="M3056" i="3" s="1"/>
  <c r="L3055" i="3"/>
  <c r="M3055" i="3" s="1"/>
  <c r="L3054" i="3"/>
  <c r="M3054" i="3" s="1"/>
  <c r="L3053" i="3"/>
  <c r="M3053" i="3" s="1"/>
  <c r="L3052" i="3"/>
  <c r="M3052" i="3" s="1"/>
  <c r="P3052" i="3"/>
  <c r="L3051" i="3"/>
  <c r="M3051" i="3" s="1"/>
  <c r="P3050" i="3"/>
  <c r="L3050" i="3"/>
  <c r="M3050" i="3" s="1"/>
  <c r="Q3050" i="3" s="1"/>
  <c r="L3049" i="3"/>
  <c r="M3049" i="3" s="1"/>
  <c r="L3048" i="3"/>
  <c r="M3048" i="3" s="1"/>
  <c r="L3047" i="3"/>
  <c r="M3047" i="3" s="1"/>
  <c r="L3046" i="3"/>
  <c r="M3046" i="3" s="1"/>
  <c r="L3045" i="3"/>
  <c r="M3045" i="3" s="1"/>
  <c r="L3044" i="3"/>
  <c r="M3044" i="3" s="1"/>
  <c r="L3043" i="3"/>
  <c r="M3043" i="3" s="1"/>
  <c r="L3042" i="3"/>
  <c r="M3042" i="3" s="1"/>
  <c r="Q3042" i="3" s="1"/>
  <c r="L3041" i="3"/>
  <c r="M3041" i="3" s="1"/>
  <c r="L3040" i="3"/>
  <c r="M3040" i="3" s="1"/>
  <c r="Q3040" i="3" s="1"/>
  <c r="L3039" i="3"/>
  <c r="M3039" i="3" s="1"/>
  <c r="L3038" i="3"/>
  <c r="M3038" i="3" s="1"/>
  <c r="Q3038" i="3" s="1"/>
  <c r="L3037" i="3"/>
  <c r="M3037" i="3" s="1"/>
  <c r="L3036" i="3"/>
  <c r="M3036" i="3" s="1"/>
  <c r="P3036" i="3" s="1"/>
  <c r="L3035" i="3"/>
  <c r="M3035" i="3" s="1"/>
  <c r="L3034" i="3"/>
  <c r="M3034" i="3" s="1"/>
  <c r="L3033" i="3"/>
  <c r="M3033" i="3" s="1"/>
  <c r="L3032" i="3"/>
  <c r="M3032" i="3" s="1"/>
  <c r="L3031" i="3"/>
  <c r="M3031" i="3" s="1"/>
  <c r="L3030" i="3"/>
  <c r="M3030" i="3" s="1"/>
  <c r="L3029" i="3"/>
  <c r="M3029" i="3" s="1"/>
  <c r="O3029" i="3" s="1"/>
  <c r="L3028" i="3"/>
  <c r="M3028" i="3" s="1"/>
  <c r="L3027" i="3"/>
  <c r="M3027" i="3" s="1"/>
  <c r="L3026" i="3"/>
  <c r="M3026" i="3" s="1"/>
  <c r="L3025" i="3"/>
  <c r="M3025" i="3" s="1"/>
  <c r="L3024" i="3"/>
  <c r="M3024" i="3" s="1"/>
  <c r="L3023" i="3"/>
  <c r="M3023" i="3" s="1"/>
  <c r="L3022" i="3"/>
  <c r="M3022" i="3" s="1"/>
  <c r="L3021" i="3"/>
  <c r="M3021" i="3" s="1"/>
  <c r="O3021" i="3" s="1"/>
  <c r="L3020" i="3"/>
  <c r="M3020" i="3" s="1"/>
  <c r="P3020" i="3" s="1"/>
  <c r="L3019" i="3"/>
  <c r="M3019" i="3" s="1"/>
  <c r="L3018" i="3"/>
  <c r="M3018" i="3" s="1"/>
  <c r="L3017" i="3"/>
  <c r="M3017" i="3" s="1"/>
  <c r="L3016" i="3"/>
  <c r="M3016" i="3" s="1"/>
  <c r="P3016" i="3" s="1"/>
  <c r="L3015" i="3"/>
  <c r="M3015" i="3" s="1"/>
  <c r="O3015" i="3" s="1"/>
  <c r="L3014" i="3"/>
  <c r="M3014" i="3" s="1"/>
  <c r="L3013" i="3"/>
  <c r="M3013" i="3" s="1"/>
  <c r="L3012" i="3"/>
  <c r="M3012" i="3" s="1"/>
  <c r="L3011" i="3"/>
  <c r="M3011" i="3" s="1"/>
  <c r="L3010" i="3"/>
  <c r="M3010" i="3" s="1"/>
  <c r="L3009" i="3"/>
  <c r="M3009" i="3" s="1"/>
  <c r="L3008" i="3"/>
  <c r="M3008" i="3" s="1"/>
  <c r="P3008" i="3" s="1"/>
  <c r="L3007" i="3"/>
  <c r="M3007" i="3" s="1"/>
  <c r="L3006" i="3"/>
  <c r="M3006" i="3" s="1"/>
  <c r="L3005" i="3"/>
  <c r="M3005" i="3" s="1"/>
  <c r="L3004" i="3"/>
  <c r="M3004" i="3" s="1"/>
  <c r="L3003" i="3"/>
  <c r="M3003" i="3" s="1"/>
  <c r="L3002" i="3"/>
  <c r="M3002" i="3" s="1"/>
  <c r="L3001" i="3"/>
  <c r="M3001" i="3" s="1"/>
  <c r="N3001" i="3"/>
  <c r="L3000" i="3"/>
  <c r="M3000" i="3" s="1"/>
  <c r="L2999" i="3"/>
  <c r="M2999" i="3" s="1"/>
  <c r="L2998" i="3"/>
  <c r="M2998" i="3" s="1"/>
  <c r="L2997" i="3"/>
  <c r="M2997" i="3" s="1"/>
  <c r="L2996" i="3"/>
  <c r="M2996" i="3" s="1"/>
  <c r="L2995" i="3"/>
  <c r="M2995" i="3" s="1"/>
  <c r="L2994" i="3"/>
  <c r="M2994" i="3" s="1"/>
  <c r="R2994" i="3" s="1"/>
  <c r="L2993" i="3"/>
  <c r="M2993" i="3" s="1"/>
  <c r="L2992" i="3"/>
  <c r="M2992" i="3" s="1"/>
  <c r="O2992" i="3" s="1"/>
  <c r="L2991" i="3"/>
  <c r="M2991" i="3" s="1"/>
  <c r="L2990" i="3"/>
  <c r="M2990" i="3" s="1"/>
  <c r="L2989" i="3"/>
  <c r="M2989" i="3" s="1"/>
  <c r="L2988" i="3"/>
  <c r="M2988" i="3" s="1"/>
  <c r="L2987" i="3"/>
  <c r="M2987" i="3" s="1"/>
  <c r="L2986" i="3"/>
  <c r="M2986" i="3" s="1"/>
  <c r="L2985" i="3"/>
  <c r="M2985" i="3" s="1"/>
  <c r="L2984" i="3"/>
  <c r="M2984" i="3" s="1"/>
  <c r="L2983" i="3"/>
  <c r="M2983" i="3" s="1"/>
  <c r="L2982" i="3"/>
  <c r="M2982" i="3" s="1"/>
  <c r="L2981" i="3"/>
  <c r="M2981" i="3" s="1"/>
  <c r="L2980" i="3"/>
  <c r="M2980" i="3" s="1"/>
  <c r="L2979" i="3"/>
  <c r="M2979" i="3" s="1"/>
  <c r="L2978" i="3"/>
  <c r="M2978" i="3" s="1"/>
  <c r="L2977" i="3"/>
  <c r="M2977" i="3" s="1"/>
  <c r="L2976" i="3"/>
  <c r="M2976" i="3" s="1"/>
  <c r="L2975" i="3"/>
  <c r="M2975" i="3" s="1"/>
  <c r="L2974" i="3"/>
  <c r="M2974" i="3" s="1"/>
  <c r="L2973" i="3"/>
  <c r="M2973" i="3" s="1"/>
  <c r="L2972" i="3"/>
  <c r="M2972" i="3" s="1"/>
  <c r="L2971" i="3"/>
  <c r="M2971" i="3" s="1"/>
  <c r="L2970" i="3"/>
  <c r="M2970" i="3" s="1"/>
  <c r="L2969" i="3"/>
  <c r="M2969" i="3" s="1"/>
  <c r="L2968" i="3"/>
  <c r="M2968" i="3" s="1"/>
  <c r="L2967" i="3"/>
  <c r="M2967" i="3" s="1"/>
  <c r="L2966" i="3"/>
  <c r="M2966" i="3" s="1"/>
  <c r="L2965" i="3"/>
  <c r="M2965" i="3" s="1"/>
  <c r="L2964" i="3"/>
  <c r="M2964" i="3" s="1"/>
  <c r="L2963" i="3"/>
  <c r="M2963" i="3" s="1"/>
  <c r="L2962" i="3"/>
  <c r="M2962" i="3" s="1"/>
  <c r="L2961" i="3"/>
  <c r="M2961" i="3" s="1"/>
  <c r="L2960" i="3"/>
  <c r="M2960" i="3" s="1"/>
  <c r="L2959" i="3"/>
  <c r="M2959" i="3" s="1"/>
  <c r="L2958" i="3"/>
  <c r="M2958" i="3" s="1"/>
  <c r="L2957" i="3"/>
  <c r="M2957" i="3" s="1"/>
  <c r="L2956" i="3"/>
  <c r="M2956" i="3" s="1"/>
  <c r="L2955" i="3"/>
  <c r="M2955" i="3" s="1"/>
  <c r="L2954" i="3"/>
  <c r="M2954" i="3" s="1"/>
  <c r="L2953" i="3"/>
  <c r="M2953" i="3" s="1"/>
  <c r="L2952" i="3"/>
  <c r="M2952" i="3" s="1"/>
  <c r="L2951" i="3"/>
  <c r="M2951" i="3" s="1"/>
  <c r="L2950" i="3"/>
  <c r="M2950" i="3" s="1"/>
  <c r="L2949" i="3"/>
  <c r="M2949" i="3" s="1"/>
  <c r="L2948" i="3"/>
  <c r="M2948" i="3" s="1"/>
  <c r="L2947" i="3"/>
  <c r="M2947" i="3" s="1"/>
  <c r="L2946" i="3"/>
  <c r="M2946" i="3" s="1"/>
  <c r="L2945" i="3"/>
  <c r="M2945" i="3" s="1"/>
  <c r="L2944" i="3"/>
  <c r="M2944" i="3" s="1"/>
  <c r="Q2944" i="3" s="1"/>
  <c r="L2943" i="3"/>
  <c r="M2943" i="3" s="1"/>
  <c r="L2942" i="3"/>
  <c r="M2942" i="3" s="1"/>
  <c r="N2942" i="3" s="1"/>
  <c r="L2941" i="3"/>
  <c r="M2941" i="3" s="1"/>
  <c r="L2940" i="3"/>
  <c r="M2940" i="3" s="1"/>
  <c r="L2939" i="3"/>
  <c r="M2939" i="3" s="1"/>
  <c r="L2938" i="3"/>
  <c r="M2938" i="3" s="1"/>
  <c r="L2937" i="3"/>
  <c r="M2937" i="3" s="1"/>
  <c r="N2937" i="3" s="1"/>
  <c r="L2936" i="3"/>
  <c r="M2936" i="3" s="1"/>
  <c r="L2935" i="3"/>
  <c r="M2935" i="3" s="1"/>
  <c r="L2934" i="3"/>
  <c r="M2934" i="3" s="1"/>
  <c r="L2933" i="3"/>
  <c r="M2933" i="3" s="1"/>
  <c r="L2932" i="3"/>
  <c r="M2932" i="3" s="1"/>
  <c r="L2931" i="3"/>
  <c r="M2931" i="3" s="1"/>
  <c r="L2930" i="3"/>
  <c r="M2930" i="3" s="1"/>
  <c r="N2930" i="3" s="1"/>
  <c r="L2929" i="3"/>
  <c r="M2929" i="3" s="1"/>
  <c r="L2928" i="3"/>
  <c r="M2928" i="3" s="1"/>
  <c r="L2927" i="3"/>
  <c r="M2927" i="3" s="1"/>
  <c r="L2926" i="3"/>
  <c r="M2926" i="3" s="1"/>
  <c r="L2925" i="3"/>
  <c r="M2925" i="3" s="1"/>
  <c r="L2924" i="3"/>
  <c r="M2924" i="3" s="1"/>
  <c r="L2923" i="3"/>
  <c r="M2923" i="3" s="1"/>
  <c r="R2922" i="3"/>
  <c r="Q2922" i="3"/>
  <c r="S2922" i="3" s="1"/>
  <c r="P2922" i="3"/>
  <c r="O2922" i="3"/>
  <c r="L2921" i="3"/>
  <c r="M2921" i="3" s="1"/>
  <c r="L2920" i="3"/>
  <c r="M2920" i="3" s="1"/>
  <c r="L2919" i="3"/>
  <c r="M2919" i="3" s="1"/>
  <c r="L2918" i="3"/>
  <c r="M2918" i="3" s="1"/>
  <c r="L2917" i="3"/>
  <c r="M2917" i="3" s="1"/>
  <c r="M2916" i="3"/>
  <c r="L2916" i="3"/>
  <c r="L2915" i="3"/>
  <c r="M2915" i="3" s="1"/>
  <c r="P2915" i="3" s="1"/>
  <c r="L2914" i="3"/>
  <c r="M2914" i="3" s="1"/>
  <c r="L2913" i="3"/>
  <c r="M2913" i="3" s="1"/>
  <c r="P2913" i="3" s="1"/>
  <c r="L2912" i="3"/>
  <c r="M2912" i="3" s="1"/>
  <c r="L2911" i="3"/>
  <c r="M2911" i="3" s="1"/>
  <c r="L2910" i="3"/>
  <c r="M2910" i="3" s="1"/>
  <c r="L2909" i="3"/>
  <c r="M2909" i="3" s="1"/>
  <c r="P2909" i="3" s="1"/>
  <c r="L2908" i="3"/>
  <c r="M2908" i="3" s="1"/>
  <c r="L2907" i="3"/>
  <c r="M2907" i="3" s="1"/>
  <c r="L2906" i="3"/>
  <c r="M2906" i="3" s="1"/>
  <c r="L2905" i="3"/>
  <c r="M2905" i="3" s="1"/>
  <c r="L2904" i="3"/>
  <c r="M2904" i="3" s="1"/>
  <c r="P2904" i="3" s="1"/>
  <c r="L2903" i="3"/>
  <c r="M2903" i="3" s="1"/>
  <c r="L2902" i="3"/>
  <c r="M2902" i="3" s="1"/>
  <c r="L2901" i="3"/>
  <c r="M2901" i="3" s="1"/>
  <c r="L2900" i="3"/>
  <c r="M2900" i="3" s="1"/>
  <c r="L2899" i="3"/>
  <c r="M2899" i="3" s="1"/>
  <c r="L2898" i="3"/>
  <c r="M2898" i="3" s="1"/>
  <c r="L2897" i="3"/>
  <c r="M2897" i="3" s="1"/>
  <c r="L2896" i="3"/>
  <c r="M2896" i="3" s="1"/>
  <c r="L2895" i="3"/>
  <c r="M2895" i="3" s="1"/>
  <c r="L2894" i="3"/>
  <c r="M2894" i="3" s="1"/>
  <c r="L2893" i="3"/>
  <c r="M2893" i="3" s="1"/>
  <c r="L2892" i="3"/>
  <c r="M2892" i="3" s="1"/>
  <c r="L2891" i="3"/>
  <c r="M2891" i="3" s="1"/>
  <c r="L2890" i="3"/>
  <c r="M2890" i="3" s="1"/>
  <c r="L2889" i="3"/>
  <c r="M2889" i="3" s="1"/>
  <c r="L2888" i="3"/>
  <c r="M2888" i="3" s="1"/>
  <c r="L2887" i="3"/>
  <c r="M2887" i="3" s="1"/>
  <c r="L2886" i="3"/>
  <c r="M2886" i="3" s="1"/>
  <c r="L2885" i="3"/>
  <c r="M2885" i="3" s="1"/>
  <c r="L2884" i="3"/>
  <c r="M2884" i="3" s="1"/>
  <c r="L2883" i="3"/>
  <c r="M2883" i="3" s="1"/>
  <c r="L2882" i="3"/>
  <c r="M2882" i="3" s="1"/>
  <c r="L2881" i="3"/>
  <c r="M2881" i="3" s="1"/>
  <c r="L2880" i="3"/>
  <c r="M2880" i="3" s="1"/>
  <c r="R2880" i="3" s="1"/>
  <c r="L2879" i="3"/>
  <c r="M2879" i="3" s="1"/>
  <c r="L2878" i="3"/>
  <c r="M2878" i="3" s="1"/>
  <c r="R2878" i="3" s="1"/>
  <c r="L2877" i="3"/>
  <c r="M2877" i="3" s="1"/>
  <c r="L2876" i="3"/>
  <c r="M2876" i="3" s="1"/>
  <c r="R2876" i="3" s="1"/>
  <c r="L2875" i="3"/>
  <c r="M2875" i="3" s="1"/>
  <c r="L2874" i="3"/>
  <c r="M2874" i="3" s="1"/>
  <c r="L2873" i="3"/>
  <c r="M2873" i="3" s="1"/>
  <c r="L2872" i="3"/>
  <c r="M2872" i="3" s="1"/>
  <c r="L2871" i="3"/>
  <c r="M2871" i="3" s="1"/>
  <c r="Q2871" i="3" s="1"/>
  <c r="L2870" i="3"/>
  <c r="M2870" i="3" s="1"/>
  <c r="L2869" i="3"/>
  <c r="M2869" i="3" s="1"/>
  <c r="L2868" i="3"/>
  <c r="M2868" i="3" s="1"/>
  <c r="R2868" i="3" s="1"/>
  <c r="L2867" i="3"/>
  <c r="M2867" i="3" s="1"/>
  <c r="L2866" i="3"/>
  <c r="M2866" i="3" s="1"/>
  <c r="L2865" i="3"/>
  <c r="M2865" i="3" s="1"/>
  <c r="L2864" i="3"/>
  <c r="M2864" i="3" s="1"/>
  <c r="L2863" i="3"/>
  <c r="M2863" i="3" s="1"/>
  <c r="Q2863" i="3" s="1"/>
  <c r="L2862" i="3"/>
  <c r="M2862" i="3" s="1"/>
  <c r="L2861" i="3"/>
  <c r="M2861" i="3" s="1"/>
  <c r="L2860" i="3"/>
  <c r="M2860" i="3" s="1"/>
  <c r="R2860" i="3" s="1"/>
  <c r="L2859" i="3"/>
  <c r="M2859" i="3" s="1"/>
  <c r="L2858" i="3"/>
  <c r="M2858" i="3" s="1"/>
  <c r="L2857" i="3"/>
  <c r="M2857" i="3" s="1"/>
  <c r="L2856" i="3"/>
  <c r="M2856" i="3" s="1"/>
  <c r="L2855" i="3"/>
  <c r="M2855" i="3" s="1"/>
  <c r="Q2855" i="3" s="1"/>
  <c r="L2854" i="3"/>
  <c r="M2854" i="3" s="1"/>
  <c r="L2853" i="3"/>
  <c r="M2853" i="3" s="1"/>
  <c r="L2852" i="3"/>
  <c r="M2852" i="3" s="1"/>
  <c r="L2851" i="3"/>
  <c r="M2851" i="3" s="1"/>
  <c r="L2850" i="3"/>
  <c r="M2850" i="3" s="1"/>
  <c r="L2849" i="3"/>
  <c r="M2849" i="3" s="1"/>
  <c r="L2848" i="3"/>
  <c r="M2848" i="3" s="1"/>
  <c r="L2847" i="3"/>
  <c r="M2847" i="3" s="1"/>
  <c r="Q2847" i="3" s="1"/>
  <c r="L2846" i="3"/>
  <c r="M2846" i="3" s="1"/>
  <c r="L2845" i="3"/>
  <c r="M2845" i="3" s="1"/>
  <c r="L2844" i="3"/>
  <c r="M2844" i="3" s="1"/>
  <c r="L2843" i="3"/>
  <c r="M2843" i="3" s="1"/>
  <c r="L2842" i="3"/>
  <c r="M2842" i="3" s="1"/>
  <c r="L2841" i="3"/>
  <c r="M2841" i="3" s="1"/>
  <c r="L2840" i="3"/>
  <c r="M2840" i="3" s="1"/>
  <c r="L2839" i="3"/>
  <c r="M2839" i="3" s="1"/>
  <c r="L2838" i="3"/>
  <c r="M2838" i="3" s="1"/>
  <c r="L2837" i="3"/>
  <c r="M2837" i="3" s="1"/>
  <c r="L2836" i="3"/>
  <c r="M2836" i="3" s="1"/>
  <c r="L2835" i="3"/>
  <c r="M2835" i="3" s="1"/>
  <c r="L2834" i="3"/>
  <c r="M2834" i="3" s="1"/>
  <c r="L2833" i="3"/>
  <c r="M2833" i="3" s="1"/>
  <c r="L2832" i="3"/>
  <c r="M2832" i="3" s="1"/>
  <c r="L2831" i="3"/>
  <c r="M2831" i="3" s="1"/>
  <c r="L2830" i="3"/>
  <c r="M2830" i="3" s="1"/>
  <c r="L2829" i="3"/>
  <c r="M2829" i="3" s="1"/>
  <c r="R2829" i="3" s="1"/>
  <c r="L2828" i="3"/>
  <c r="M2828" i="3" s="1"/>
  <c r="L2827" i="3"/>
  <c r="M2827" i="3" s="1"/>
  <c r="L2826" i="3"/>
  <c r="M2826" i="3" s="1"/>
  <c r="L2825" i="3"/>
  <c r="M2825" i="3" s="1"/>
  <c r="R2825" i="3" s="1"/>
  <c r="L2824" i="3"/>
  <c r="M2824" i="3" s="1"/>
  <c r="L2823" i="3"/>
  <c r="M2823" i="3" s="1"/>
  <c r="L2822" i="3"/>
  <c r="M2822" i="3" s="1"/>
  <c r="L2821" i="3"/>
  <c r="M2821" i="3" s="1"/>
  <c r="L2820" i="3"/>
  <c r="M2820" i="3" s="1"/>
  <c r="L2819" i="3"/>
  <c r="M2819" i="3" s="1"/>
  <c r="L2818" i="3"/>
  <c r="M2818" i="3" s="1"/>
  <c r="L2817" i="3"/>
  <c r="M2817" i="3" s="1"/>
  <c r="Q2817" i="3" s="1"/>
  <c r="L2816" i="3"/>
  <c r="M2816" i="3" s="1"/>
  <c r="L2815" i="3"/>
  <c r="M2815" i="3" s="1"/>
  <c r="L2814" i="3"/>
  <c r="M2814" i="3" s="1"/>
  <c r="Q2814" i="3" s="1"/>
  <c r="L2813" i="3"/>
  <c r="M2813" i="3" s="1"/>
  <c r="L2812" i="3"/>
  <c r="M2812" i="3" s="1"/>
  <c r="L2811" i="3"/>
  <c r="M2811" i="3" s="1"/>
  <c r="P2811" i="3" s="1"/>
  <c r="L2810" i="3"/>
  <c r="M2810" i="3" s="1"/>
  <c r="L2809" i="3"/>
  <c r="M2809" i="3" s="1"/>
  <c r="L2808" i="3"/>
  <c r="M2808" i="3" s="1"/>
  <c r="N2808" i="3" s="1"/>
  <c r="L2807" i="3"/>
  <c r="M2807" i="3" s="1"/>
  <c r="L2806" i="3"/>
  <c r="M2806" i="3" s="1"/>
  <c r="L2805" i="3"/>
  <c r="M2805" i="3" s="1"/>
  <c r="L2804" i="3"/>
  <c r="M2804" i="3" s="1"/>
  <c r="L2803" i="3"/>
  <c r="M2803" i="3" s="1"/>
  <c r="L2802" i="3"/>
  <c r="M2802" i="3" s="1"/>
  <c r="L2801" i="3"/>
  <c r="M2801" i="3" s="1"/>
  <c r="O2801" i="3" s="1"/>
  <c r="L2800" i="3"/>
  <c r="M2800" i="3" s="1"/>
  <c r="L2799" i="3"/>
  <c r="M2799" i="3" s="1"/>
  <c r="L2798" i="3"/>
  <c r="M2798" i="3" s="1"/>
  <c r="L2797" i="3"/>
  <c r="M2797" i="3" s="1"/>
  <c r="O2797" i="3" s="1"/>
  <c r="L2796" i="3"/>
  <c r="M2796" i="3" s="1"/>
  <c r="L2795" i="3"/>
  <c r="M2795" i="3" s="1"/>
  <c r="L2794" i="3"/>
  <c r="M2794" i="3" s="1"/>
  <c r="L2793" i="3"/>
  <c r="M2793" i="3" s="1"/>
  <c r="L2792" i="3"/>
  <c r="M2792" i="3" s="1"/>
  <c r="L2791" i="3"/>
  <c r="M2791" i="3" s="1"/>
  <c r="L2790" i="3"/>
  <c r="M2790" i="3" s="1"/>
  <c r="L2789" i="3"/>
  <c r="M2789" i="3" s="1"/>
  <c r="O2789" i="3" s="1"/>
  <c r="L2788" i="3"/>
  <c r="M2788" i="3" s="1"/>
  <c r="L2787" i="3"/>
  <c r="M2787" i="3" s="1"/>
  <c r="L2786" i="3"/>
  <c r="M2786" i="3" s="1"/>
  <c r="L2785" i="3"/>
  <c r="M2785" i="3" s="1"/>
  <c r="O2785" i="3" s="1"/>
  <c r="L2784" i="3"/>
  <c r="M2784" i="3" s="1"/>
  <c r="L2783" i="3"/>
  <c r="M2783" i="3" s="1"/>
  <c r="R2783" i="3"/>
  <c r="L2782" i="3"/>
  <c r="M2782" i="3" s="1"/>
  <c r="L2781" i="3"/>
  <c r="M2781" i="3" s="1"/>
  <c r="O2781" i="3" s="1"/>
  <c r="L2780" i="3"/>
  <c r="M2780" i="3" s="1"/>
  <c r="L2779" i="3"/>
  <c r="M2779" i="3" s="1"/>
  <c r="O2779" i="3" s="1"/>
  <c r="L2778" i="3"/>
  <c r="M2778" i="3" s="1"/>
  <c r="L2777" i="3"/>
  <c r="M2777" i="3" s="1"/>
  <c r="O2777" i="3" s="1"/>
  <c r="L2776" i="3"/>
  <c r="M2776" i="3" s="1"/>
  <c r="L2775" i="3"/>
  <c r="M2775" i="3" s="1"/>
  <c r="L2774" i="3"/>
  <c r="M2774" i="3" s="1"/>
  <c r="L2773" i="3"/>
  <c r="M2773" i="3" s="1"/>
  <c r="L2772" i="3"/>
  <c r="M2772" i="3" s="1"/>
  <c r="L2771" i="3"/>
  <c r="M2771" i="3" s="1"/>
  <c r="O2771" i="3" s="1"/>
  <c r="L2770" i="3"/>
  <c r="M2770" i="3" s="1"/>
  <c r="L2769" i="3"/>
  <c r="M2769" i="3" s="1"/>
  <c r="L2768" i="3"/>
  <c r="M2768" i="3" s="1"/>
  <c r="L2767" i="3"/>
  <c r="M2767" i="3" s="1"/>
  <c r="L2766" i="3"/>
  <c r="M2766" i="3" s="1"/>
  <c r="L2765" i="3"/>
  <c r="M2765" i="3" s="1"/>
  <c r="L2764" i="3"/>
  <c r="M2764" i="3" s="1"/>
  <c r="L2763" i="3"/>
  <c r="M2763" i="3" s="1"/>
  <c r="O2763" i="3" s="1"/>
  <c r="L2762" i="3"/>
  <c r="M2762" i="3" s="1"/>
  <c r="L2761" i="3"/>
  <c r="M2761" i="3" s="1"/>
  <c r="L2760" i="3"/>
  <c r="M2760" i="3" s="1"/>
  <c r="L2759" i="3"/>
  <c r="M2759" i="3" s="1"/>
  <c r="L2758" i="3"/>
  <c r="M2758" i="3" s="1"/>
  <c r="L2757" i="3"/>
  <c r="M2757" i="3" s="1"/>
  <c r="L2756" i="3"/>
  <c r="M2756" i="3" s="1"/>
  <c r="L2755" i="3"/>
  <c r="M2755" i="3" s="1"/>
  <c r="L2754" i="3"/>
  <c r="M2754" i="3" s="1"/>
  <c r="L2753" i="3"/>
  <c r="M2753" i="3" s="1"/>
  <c r="L2752" i="3"/>
  <c r="M2752" i="3" s="1"/>
  <c r="L2751" i="3"/>
  <c r="M2751" i="3" s="1"/>
  <c r="L2750" i="3"/>
  <c r="M2750" i="3" s="1"/>
  <c r="L2749" i="3"/>
  <c r="M2749" i="3" s="1"/>
  <c r="L2748" i="3"/>
  <c r="M2748" i="3" s="1"/>
  <c r="L2747" i="3"/>
  <c r="M2747" i="3" s="1"/>
  <c r="R2747" i="3" s="1"/>
  <c r="L2746" i="3"/>
  <c r="M2746" i="3" s="1"/>
  <c r="L2745" i="3"/>
  <c r="M2745" i="3" s="1"/>
  <c r="L2744" i="3"/>
  <c r="M2744" i="3" s="1"/>
  <c r="P2744" i="3"/>
  <c r="L2743" i="3"/>
  <c r="M2743" i="3" s="1"/>
  <c r="R2743" i="3" s="1"/>
  <c r="L2742" i="3"/>
  <c r="M2742" i="3" s="1"/>
  <c r="L2741" i="3"/>
  <c r="M2741" i="3" s="1"/>
  <c r="L2740" i="3"/>
  <c r="M2740" i="3" s="1"/>
  <c r="P2740" i="3" s="1"/>
  <c r="L2739" i="3"/>
  <c r="M2739" i="3" s="1"/>
  <c r="L2738" i="3"/>
  <c r="M2738" i="3" s="1"/>
  <c r="L2737" i="3"/>
  <c r="M2737" i="3" s="1"/>
  <c r="L2736" i="3"/>
  <c r="M2736" i="3" s="1"/>
  <c r="L2735" i="3"/>
  <c r="M2735" i="3" s="1"/>
  <c r="L2734" i="3"/>
  <c r="M2734" i="3" s="1"/>
  <c r="L2733" i="3"/>
  <c r="M2733" i="3" s="1"/>
  <c r="L2732" i="3"/>
  <c r="M2732" i="3" s="1"/>
  <c r="L2731" i="3"/>
  <c r="M2731" i="3" s="1"/>
  <c r="Q2731" i="3"/>
  <c r="L2730" i="3"/>
  <c r="M2730" i="3" s="1"/>
  <c r="L2729" i="3"/>
  <c r="M2729" i="3" s="1"/>
  <c r="L2728" i="3"/>
  <c r="M2728" i="3" s="1"/>
  <c r="L2727" i="3"/>
  <c r="M2727" i="3" s="1"/>
  <c r="L2726" i="3"/>
  <c r="M2726" i="3" s="1"/>
  <c r="L2725" i="3"/>
  <c r="M2725" i="3" s="1"/>
  <c r="L2724" i="3"/>
  <c r="M2724" i="3" s="1"/>
  <c r="L2723" i="3"/>
  <c r="M2723" i="3" s="1"/>
  <c r="L2722" i="3"/>
  <c r="M2722" i="3" s="1"/>
  <c r="L2721" i="3"/>
  <c r="M2721" i="3" s="1"/>
  <c r="L2720" i="3"/>
  <c r="M2720" i="3" s="1"/>
  <c r="L2719" i="3"/>
  <c r="M2719" i="3" s="1"/>
  <c r="L2718" i="3"/>
  <c r="M2718" i="3" s="1"/>
  <c r="L2717" i="3"/>
  <c r="M2717" i="3" s="1"/>
  <c r="L2716" i="3"/>
  <c r="M2716" i="3" s="1"/>
  <c r="L2715" i="3"/>
  <c r="M2715" i="3" s="1"/>
  <c r="L2714" i="3"/>
  <c r="M2714" i="3" s="1"/>
  <c r="L2713" i="3"/>
  <c r="M2713" i="3" s="1"/>
  <c r="L2712" i="3"/>
  <c r="M2712" i="3" s="1"/>
  <c r="L2711" i="3"/>
  <c r="M2711" i="3" s="1"/>
  <c r="L2710" i="3"/>
  <c r="M2710" i="3" s="1"/>
  <c r="L2709" i="3"/>
  <c r="M2709" i="3" s="1"/>
  <c r="L2708" i="3"/>
  <c r="M2708" i="3" s="1"/>
  <c r="L2707" i="3"/>
  <c r="M2707" i="3" s="1"/>
  <c r="L2706" i="3"/>
  <c r="M2706" i="3" s="1"/>
  <c r="L2705" i="3"/>
  <c r="M2705" i="3" s="1"/>
  <c r="L2704" i="3"/>
  <c r="M2704" i="3" s="1"/>
  <c r="L2703" i="3"/>
  <c r="M2703" i="3" s="1"/>
  <c r="L2702" i="3"/>
  <c r="M2702" i="3" s="1"/>
  <c r="L2701" i="3"/>
  <c r="M2701" i="3" s="1"/>
  <c r="L2700" i="3"/>
  <c r="M2700" i="3" s="1"/>
  <c r="L2699" i="3"/>
  <c r="M2699" i="3" s="1"/>
  <c r="P2699" i="3" s="1"/>
  <c r="L2698" i="3"/>
  <c r="M2698" i="3" s="1"/>
  <c r="L2697" i="3"/>
  <c r="M2697" i="3" s="1"/>
  <c r="L2696" i="3"/>
  <c r="M2696" i="3" s="1"/>
  <c r="L2695" i="3"/>
  <c r="M2695" i="3" s="1"/>
  <c r="L2694" i="3"/>
  <c r="M2694" i="3" s="1"/>
  <c r="L2693" i="3"/>
  <c r="M2693" i="3" s="1"/>
  <c r="L2692" i="3"/>
  <c r="M2692" i="3" s="1"/>
  <c r="L2691" i="3"/>
  <c r="M2691" i="3" s="1"/>
  <c r="L2690" i="3"/>
  <c r="M2690" i="3" s="1"/>
  <c r="L2689" i="3"/>
  <c r="M2689" i="3" s="1"/>
  <c r="L2688" i="3"/>
  <c r="M2688" i="3" s="1"/>
  <c r="L2687" i="3"/>
  <c r="M2687" i="3" s="1"/>
  <c r="L2686" i="3"/>
  <c r="M2686" i="3" s="1"/>
  <c r="L2685" i="3"/>
  <c r="M2685" i="3" s="1"/>
  <c r="L2684" i="3"/>
  <c r="M2684" i="3" s="1"/>
  <c r="L2683" i="3"/>
  <c r="M2683" i="3" s="1"/>
  <c r="L2682" i="3"/>
  <c r="M2682" i="3" s="1"/>
  <c r="L2681" i="3"/>
  <c r="M2681" i="3" s="1"/>
  <c r="L2680" i="3"/>
  <c r="M2680" i="3" s="1"/>
  <c r="L2679" i="3"/>
  <c r="M2679" i="3" s="1"/>
  <c r="L2678" i="3"/>
  <c r="M2678" i="3" s="1"/>
  <c r="L2677" i="3"/>
  <c r="M2677" i="3" s="1"/>
  <c r="L2676" i="3"/>
  <c r="M2676" i="3" s="1"/>
  <c r="L2675" i="3"/>
  <c r="M2675" i="3" s="1"/>
  <c r="L2674" i="3"/>
  <c r="M2674" i="3" s="1"/>
  <c r="L2673" i="3"/>
  <c r="M2673" i="3" s="1"/>
  <c r="L2672" i="3"/>
  <c r="M2672" i="3" s="1"/>
  <c r="L2671" i="3"/>
  <c r="M2671" i="3" s="1"/>
  <c r="L2670" i="3"/>
  <c r="M2670" i="3" s="1"/>
  <c r="L2669" i="3"/>
  <c r="M2669" i="3" s="1"/>
  <c r="L2668" i="3"/>
  <c r="M2668" i="3" s="1"/>
  <c r="L2667" i="3"/>
  <c r="M2667" i="3" s="1"/>
  <c r="L2666" i="3"/>
  <c r="M2666" i="3" s="1"/>
  <c r="L2665" i="3"/>
  <c r="M2665" i="3" s="1"/>
  <c r="L2664" i="3"/>
  <c r="M2664" i="3" s="1"/>
  <c r="L2663" i="3"/>
  <c r="M2663" i="3" s="1"/>
  <c r="L2662" i="3"/>
  <c r="M2662" i="3" s="1"/>
  <c r="L2661" i="3"/>
  <c r="M2661" i="3" s="1"/>
  <c r="L2660" i="3"/>
  <c r="M2660" i="3" s="1"/>
  <c r="L2659" i="3"/>
  <c r="M2659" i="3" s="1"/>
  <c r="L2658" i="3"/>
  <c r="M2658" i="3" s="1"/>
  <c r="L2657" i="3"/>
  <c r="M2657" i="3" s="1"/>
  <c r="L2656" i="3"/>
  <c r="M2656" i="3" s="1"/>
  <c r="L2655" i="3"/>
  <c r="M2655" i="3" s="1"/>
  <c r="L2654" i="3"/>
  <c r="M2654" i="3" s="1"/>
  <c r="L2653" i="3"/>
  <c r="M2653" i="3" s="1"/>
  <c r="L2652" i="3"/>
  <c r="M2652" i="3" s="1"/>
  <c r="L2651" i="3"/>
  <c r="M2651" i="3" s="1"/>
  <c r="L2650" i="3"/>
  <c r="M2650" i="3" s="1"/>
  <c r="L2649" i="3"/>
  <c r="M2649" i="3" s="1"/>
  <c r="L2648" i="3"/>
  <c r="M2648" i="3" s="1"/>
  <c r="L2647" i="3"/>
  <c r="M2647" i="3" s="1"/>
  <c r="N2647" i="3" s="1"/>
  <c r="L2646" i="3"/>
  <c r="M2646" i="3" s="1"/>
  <c r="L2645" i="3"/>
  <c r="M2645" i="3" s="1"/>
  <c r="L2644" i="3"/>
  <c r="M2644" i="3" s="1"/>
  <c r="L2643" i="3"/>
  <c r="M2643" i="3" s="1"/>
  <c r="L2642" i="3"/>
  <c r="M2642" i="3" s="1"/>
  <c r="L2641" i="3"/>
  <c r="M2641" i="3" s="1"/>
  <c r="L2640" i="3"/>
  <c r="M2640" i="3" s="1"/>
  <c r="L2639" i="3"/>
  <c r="M2639" i="3" s="1"/>
  <c r="L2638" i="3"/>
  <c r="M2638" i="3" s="1"/>
  <c r="L2637" i="3"/>
  <c r="M2637" i="3" s="1"/>
  <c r="L2636" i="3"/>
  <c r="M2636" i="3" s="1"/>
  <c r="L2635" i="3"/>
  <c r="M2635" i="3" s="1"/>
  <c r="L2634" i="3"/>
  <c r="M2634" i="3" s="1"/>
  <c r="L2633" i="3"/>
  <c r="M2633" i="3" s="1"/>
  <c r="L2632" i="3"/>
  <c r="M2632" i="3" s="1"/>
  <c r="L2631" i="3"/>
  <c r="M2631" i="3" s="1"/>
  <c r="L2630" i="3"/>
  <c r="M2630" i="3" s="1"/>
  <c r="L2629" i="3"/>
  <c r="M2629" i="3" s="1"/>
  <c r="L2628" i="3"/>
  <c r="M2628" i="3" s="1"/>
  <c r="L2627" i="3"/>
  <c r="M2627" i="3" s="1"/>
  <c r="L2626" i="3"/>
  <c r="M2626" i="3" s="1"/>
  <c r="L2625" i="3"/>
  <c r="M2625" i="3" s="1"/>
  <c r="L2624" i="3"/>
  <c r="M2624" i="3" s="1"/>
  <c r="P2624" i="3" s="1"/>
  <c r="L2623" i="3"/>
  <c r="M2623" i="3" s="1"/>
  <c r="L2622" i="3"/>
  <c r="M2622" i="3" s="1"/>
  <c r="L2621" i="3"/>
  <c r="M2621" i="3" s="1"/>
  <c r="L2620" i="3"/>
  <c r="M2620" i="3" s="1"/>
  <c r="P2620" i="3" s="1"/>
  <c r="L2619" i="3"/>
  <c r="M2619" i="3" s="1"/>
  <c r="L2618" i="3"/>
  <c r="M2618" i="3" s="1"/>
  <c r="L2617" i="3"/>
  <c r="M2617" i="3" s="1"/>
  <c r="L2616" i="3"/>
  <c r="M2616" i="3" s="1"/>
  <c r="P2616" i="3" s="1"/>
  <c r="L2615" i="3"/>
  <c r="M2615" i="3" s="1"/>
  <c r="L2614" i="3"/>
  <c r="M2614" i="3" s="1"/>
  <c r="L2613" i="3"/>
  <c r="M2613" i="3" s="1"/>
  <c r="L2612" i="3"/>
  <c r="M2612" i="3" s="1"/>
  <c r="L2611" i="3"/>
  <c r="M2611" i="3" s="1"/>
  <c r="L2610" i="3"/>
  <c r="M2610" i="3" s="1"/>
  <c r="L2609" i="3"/>
  <c r="M2609" i="3" s="1"/>
  <c r="P2609" i="3" s="1"/>
  <c r="L2608" i="3"/>
  <c r="M2608" i="3" s="1"/>
  <c r="P2608" i="3" s="1"/>
  <c r="L2607" i="3"/>
  <c r="M2607" i="3" s="1"/>
  <c r="L2606" i="3"/>
  <c r="M2606" i="3" s="1"/>
  <c r="L2605" i="3"/>
  <c r="M2605" i="3" s="1"/>
  <c r="P2605" i="3" s="1"/>
  <c r="L2604" i="3"/>
  <c r="M2604" i="3" s="1"/>
  <c r="P2604" i="3" s="1"/>
  <c r="L2603" i="3"/>
  <c r="M2603" i="3" s="1"/>
  <c r="L2602" i="3"/>
  <c r="M2602" i="3" s="1"/>
  <c r="L2601" i="3"/>
  <c r="M2601" i="3" s="1"/>
  <c r="P2601" i="3" s="1"/>
  <c r="L2600" i="3"/>
  <c r="M2600" i="3" s="1"/>
  <c r="L2599" i="3"/>
  <c r="M2599" i="3" s="1"/>
  <c r="L2598" i="3"/>
  <c r="M2598" i="3" s="1"/>
  <c r="L2597" i="3"/>
  <c r="M2597" i="3" s="1"/>
  <c r="P2597" i="3" s="1"/>
  <c r="L2596" i="3"/>
  <c r="M2596" i="3" s="1"/>
  <c r="L2595" i="3"/>
  <c r="M2595" i="3" s="1"/>
  <c r="L2594" i="3"/>
  <c r="M2594" i="3" s="1"/>
  <c r="L2593" i="3"/>
  <c r="M2593" i="3" s="1"/>
  <c r="P2593" i="3" s="1"/>
  <c r="P2592" i="3"/>
  <c r="L2592" i="3"/>
  <c r="M2592" i="3" s="1"/>
  <c r="L2591" i="3"/>
  <c r="M2591" i="3" s="1"/>
  <c r="L2590" i="3"/>
  <c r="M2590" i="3" s="1"/>
  <c r="L2588" i="3"/>
  <c r="M2588" i="3" s="1"/>
  <c r="L2587" i="3"/>
  <c r="M2587" i="3" s="1"/>
  <c r="L2586" i="3"/>
  <c r="M2586" i="3" s="1"/>
  <c r="L2585" i="3"/>
  <c r="M2585" i="3" s="1"/>
  <c r="L2584" i="3"/>
  <c r="M2584" i="3" s="1"/>
  <c r="L2583" i="3"/>
  <c r="M2583" i="3" s="1"/>
  <c r="L2582" i="3"/>
  <c r="M2582" i="3" s="1"/>
  <c r="P2582" i="3" s="1"/>
  <c r="L2581" i="3"/>
  <c r="M2581" i="3" s="1"/>
  <c r="P2581" i="3" s="1"/>
  <c r="L2580" i="3"/>
  <c r="M2580" i="3" s="1"/>
  <c r="L2579" i="3"/>
  <c r="M2579" i="3" s="1"/>
  <c r="L2578" i="3"/>
  <c r="M2578" i="3" s="1"/>
  <c r="L2577" i="3"/>
  <c r="M2577" i="3" s="1"/>
  <c r="L2576" i="3"/>
  <c r="M2576" i="3" s="1"/>
  <c r="L2575" i="3"/>
  <c r="M2575" i="3" s="1"/>
  <c r="L2574" i="3"/>
  <c r="M2574" i="3" s="1"/>
  <c r="L2573" i="3"/>
  <c r="M2573" i="3" s="1"/>
  <c r="L2572" i="3"/>
  <c r="M2572" i="3" s="1"/>
  <c r="L2571" i="3"/>
  <c r="M2571" i="3" s="1"/>
  <c r="L2570" i="3"/>
  <c r="M2570" i="3" s="1"/>
  <c r="L2569" i="3"/>
  <c r="M2569" i="3" s="1"/>
  <c r="L2568" i="3"/>
  <c r="M2568" i="3" s="1"/>
  <c r="L2567" i="3"/>
  <c r="M2567" i="3" s="1"/>
  <c r="L2566" i="3"/>
  <c r="M2566" i="3" s="1"/>
  <c r="L2565" i="3"/>
  <c r="M2565" i="3" s="1"/>
  <c r="L2564" i="3"/>
  <c r="M2564" i="3" s="1"/>
  <c r="L2563" i="3"/>
  <c r="M2563" i="3" s="1"/>
  <c r="L2562" i="3"/>
  <c r="M2562" i="3" s="1"/>
  <c r="O2562" i="3" s="1"/>
  <c r="L2561" i="3"/>
  <c r="M2561" i="3" s="1"/>
  <c r="L2560" i="3"/>
  <c r="M2560" i="3" s="1"/>
  <c r="L2559" i="3"/>
  <c r="M2559" i="3" s="1"/>
  <c r="L2558" i="3"/>
  <c r="M2558" i="3" s="1"/>
  <c r="O2558" i="3" s="1"/>
  <c r="L2557" i="3"/>
  <c r="M2557" i="3" s="1"/>
  <c r="L2556" i="3"/>
  <c r="M2556" i="3" s="1"/>
  <c r="L2555" i="3"/>
  <c r="M2555" i="3" s="1"/>
  <c r="L2554" i="3"/>
  <c r="M2554" i="3" s="1"/>
  <c r="L2553" i="3"/>
  <c r="M2553" i="3" s="1"/>
  <c r="L2552" i="3"/>
  <c r="M2552" i="3" s="1"/>
  <c r="L2551" i="3"/>
  <c r="M2551" i="3" s="1"/>
  <c r="L2550" i="3"/>
  <c r="M2550" i="3" s="1"/>
  <c r="L2549" i="3"/>
  <c r="M2549" i="3" s="1"/>
  <c r="L2548" i="3"/>
  <c r="M2548" i="3" s="1"/>
  <c r="L2547" i="3"/>
  <c r="M2547" i="3" s="1"/>
  <c r="L2546" i="3"/>
  <c r="M2546" i="3" s="1"/>
  <c r="L2545" i="3"/>
  <c r="M2545" i="3" s="1"/>
  <c r="L2544" i="3"/>
  <c r="M2544" i="3" s="1"/>
  <c r="L2543" i="3"/>
  <c r="M2543" i="3" s="1"/>
  <c r="L2542" i="3"/>
  <c r="M2542" i="3" s="1"/>
  <c r="L2541" i="3"/>
  <c r="M2541" i="3" s="1"/>
  <c r="L2540" i="3"/>
  <c r="M2540" i="3" s="1"/>
  <c r="L2539" i="3"/>
  <c r="M2539" i="3" s="1"/>
  <c r="L2538" i="3"/>
  <c r="M2538" i="3" s="1"/>
  <c r="L2537" i="3"/>
  <c r="M2537" i="3" s="1"/>
  <c r="L2536" i="3"/>
  <c r="M2536" i="3" s="1"/>
  <c r="L2535" i="3"/>
  <c r="M2535" i="3" s="1"/>
  <c r="L2534" i="3"/>
  <c r="M2534" i="3" s="1"/>
  <c r="L2533" i="3"/>
  <c r="M2533" i="3" s="1"/>
  <c r="L2532" i="3"/>
  <c r="M2532" i="3" s="1"/>
  <c r="L2531" i="3"/>
  <c r="M2531" i="3" s="1"/>
  <c r="L2530" i="3"/>
  <c r="M2530" i="3" s="1"/>
  <c r="L2529" i="3"/>
  <c r="M2529" i="3" s="1"/>
  <c r="L2528" i="3"/>
  <c r="M2528" i="3" s="1"/>
  <c r="L2527" i="3"/>
  <c r="M2527" i="3" s="1"/>
  <c r="L2526" i="3"/>
  <c r="M2526" i="3" s="1"/>
  <c r="L2525" i="3"/>
  <c r="M2525" i="3" s="1"/>
  <c r="L2524" i="3"/>
  <c r="M2524" i="3" s="1"/>
  <c r="L2523" i="3"/>
  <c r="M2523" i="3" s="1"/>
  <c r="L2522" i="3"/>
  <c r="M2522" i="3" s="1"/>
  <c r="L2521" i="3"/>
  <c r="M2521" i="3" s="1"/>
  <c r="L2520" i="3"/>
  <c r="M2520" i="3" s="1"/>
  <c r="L2519" i="3"/>
  <c r="M2519" i="3" s="1"/>
  <c r="L2518" i="3"/>
  <c r="M2518" i="3" s="1"/>
  <c r="L2517" i="3"/>
  <c r="M2517" i="3" s="1"/>
  <c r="L2516" i="3"/>
  <c r="M2516" i="3" s="1"/>
  <c r="L2515" i="3"/>
  <c r="M2515" i="3" s="1"/>
  <c r="L2514" i="3"/>
  <c r="M2514" i="3" s="1"/>
  <c r="L2513" i="3"/>
  <c r="M2513" i="3" s="1"/>
  <c r="L2512" i="3"/>
  <c r="M2512" i="3" s="1"/>
  <c r="L2511" i="3"/>
  <c r="M2511" i="3" s="1"/>
  <c r="L2510" i="3"/>
  <c r="M2510" i="3" s="1"/>
  <c r="L2509" i="3"/>
  <c r="M2509" i="3" s="1"/>
  <c r="L2508" i="3"/>
  <c r="M2508" i="3" s="1"/>
  <c r="L2507" i="3"/>
  <c r="M2507" i="3" s="1"/>
  <c r="L2506" i="3"/>
  <c r="M2506" i="3" s="1"/>
  <c r="L2505" i="3"/>
  <c r="M2505" i="3" s="1"/>
  <c r="L2504" i="3"/>
  <c r="M2504" i="3" s="1"/>
  <c r="L2503" i="3"/>
  <c r="M2503" i="3" s="1"/>
  <c r="L2502" i="3"/>
  <c r="M2502" i="3" s="1"/>
  <c r="L2501" i="3"/>
  <c r="M2501" i="3" s="1"/>
  <c r="L2500" i="3"/>
  <c r="M2500" i="3" s="1"/>
  <c r="L2499" i="3"/>
  <c r="M2499" i="3" s="1"/>
  <c r="L2498" i="3"/>
  <c r="M2498" i="3" s="1"/>
  <c r="L2497" i="3"/>
  <c r="M2497" i="3" s="1"/>
  <c r="L2496" i="3"/>
  <c r="M2496" i="3" s="1"/>
  <c r="L2495" i="3"/>
  <c r="M2495" i="3" s="1"/>
  <c r="L2494" i="3"/>
  <c r="M2494" i="3" s="1"/>
  <c r="L2493" i="3"/>
  <c r="M2493" i="3" s="1"/>
  <c r="L2492" i="3"/>
  <c r="M2492" i="3" s="1"/>
  <c r="L2491" i="3"/>
  <c r="M2491" i="3" s="1"/>
  <c r="L2490" i="3"/>
  <c r="M2490" i="3" s="1"/>
  <c r="L2489" i="3"/>
  <c r="M2489" i="3" s="1"/>
  <c r="L2488" i="3"/>
  <c r="M2488" i="3" s="1"/>
  <c r="L2487" i="3"/>
  <c r="M2487" i="3" s="1"/>
  <c r="L2486" i="3"/>
  <c r="M2486" i="3" s="1"/>
  <c r="L2485" i="3"/>
  <c r="M2485" i="3" s="1"/>
  <c r="L2484" i="3"/>
  <c r="M2484" i="3" s="1"/>
  <c r="L2483" i="3"/>
  <c r="M2483" i="3" s="1"/>
  <c r="L2482" i="3"/>
  <c r="M2482" i="3" s="1"/>
  <c r="L2481" i="3"/>
  <c r="M2481" i="3" s="1"/>
  <c r="L2480" i="3"/>
  <c r="M2480" i="3" s="1"/>
  <c r="L2479" i="3"/>
  <c r="M2479" i="3" s="1"/>
  <c r="L2478" i="3"/>
  <c r="M2478" i="3" s="1"/>
  <c r="O2478" i="3" s="1"/>
  <c r="L2477" i="3"/>
  <c r="M2477" i="3" s="1"/>
  <c r="O2477" i="3" s="1"/>
  <c r="L2476" i="3"/>
  <c r="M2476" i="3" s="1"/>
  <c r="O2476" i="3" s="1"/>
  <c r="L2475" i="3"/>
  <c r="M2475" i="3" s="1"/>
  <c r="L2474" i="3"/>
  <c r="M2474" i="3" s="1"/>
  <c r="L2473" i="3"/>
  <c r="M2473" i="3" s="1"/>
  <c r="O2473" i="3" s="1"/>
  <c r="L2472" i="3"/>
  <c r="M2472" i="3" s="1"/>
  <c r="L2471" i="3"/>
  <c r="M2471" i="3" s="1"/>
  <c r="O2471" i="3" s="1"/>
  <c r="L2470" i="3"/>
  <c r="M2470" i="3" s="1"/>
  <c r="L2469" i="3"/>
  <c r="M2469" i="3" s="1"/>
  <c r="L2468" i="3"/>
  <c r="M2468" i="3" s="1"/>
  <c r="L2467" i="3"/>
  <c r="M2467" i="3" s="1"/>
  <c r="L2466" i="3"/>
  <c r="M2466" i="3" s="1"/>
  <c r="L2465" i="3"/>
  <c r="M2465" i="3" s="1"/>
  <c r="L2464" i="3"/>
  <c r="M2464" i="3" s="1"/>
  <c r="L2463" i="3"/>
  <c r="M2463" i="3" s="1"/>
  <c r="O2463" i="3" s="1"/>
  <c r="L2462" i="3"/>
  <c r="M2462" i="3" s="1"/>
  <c r="L2461" i="3"/>
  <c r="M2461" i="3" s="1"/>
  <c r="O2461" i="3" s="1"/>
  <c r="L2460" i="3"/>
  <c r="M2460" i="3" s="1"/>
  <c r="O2460" i="3" s="1"/>
  <c r="L2459" i="3"/>
  <c r="M2459" i="3" s="1"/>
  <c r="L2458" i="3"/>
  <c r="M2458" i="3" s="1"/>
  <c r="L2457" i="3"/>
  <c r="M2457" i="3" s="1"/>
  <c r="P2457" i="3" s="1"/>
  <c r="L2456" i="3"/>
  <c r="M2456" i="3" s="1"/>
  <c r="R2456" i="3" s="1"/>
  <c r="L2455" i="3"/>
  <c r="M2455" i="3" s="1"/>
  <c r="L2454" i="3"/>
  <c r="M2454" i="3" s="1"/>
  <c r="L2453" i="3"/>
  <c r="M2453" i="3" s="1"/>
  <c r="L2452" i="3"/>
  <c r="M2452" i="3" s="1"/>
  <c r="L2451" i="3"/>
  <c r="M2451" i="3" s="1"/>
  <c r="Q2451" i="3" s="1"/>
  <c r="L2450" i="3"/>
  <c r="M2450" i="3" s="1"/>
  <c r="N2450" i="3"/>
  <c r="L2449" i="3"/>
  <c r="M2449" i="3" s="1"/>
  <c r="L2448" i="3"/>
  <c r="M2448" i="3" s="1"/>
  <c r="L2447" i="3"/>
  <c r="M2447" i="3" s="1"/>
  <c r="L2446" i="3"/>
  <c r="M2446" i="3" s="1"/>
  <c r="L2445" i="3"/>
  <c r="M2445" i="3" s="1"/>
  <c r="P2445" i="3" s="1"/>
  <c r="L2444" i="3"/>
  <c r="M2444" i="3" s="1"/>
  <c r="L2443" i="3"/>
  <c r="M2443" i="3" s="1"/>
  <c r="L2442" i="3"/>
  <c r="M2442" i="3" s="1"/>
  <c r="L2441" i="3"/>
  <c r="M2441" i="3" s="1"/>
  <c r="L2440" i="3"/>
  <c r="M2440" i="3" s="1"/>
  <c r="L2439" i="3"/>
  <c r="M2439" i="3" s="1"/>
  <c r="L2438" i="3"/>
  <c r="M2438" i="3" s="1"/>
  <c r="L2437" i="3"/>
  <c r="M2437" i="3" s="1"/>
  <c r="P2437" i="3" s="1"/>
  <c r="L2436" i="3"/>
  <c r="M2436" i="3" s="1"/>
  <c r="L2435" i="3"/>
  <c r="M2435" i="3" s="1"/>
  <c r="L2434" i="3"/>
  <c r="M2434" i="3" s="1"/>
  <c r="L2433" i="3"/>
  <c r="M2433" i="3" s="1"/>
  <c r="L2432" i="3"/>
  <c r="M2432" i="3" s="1"/>
  <c r="Q2432" i="3" s="1"/>
  <c r="L2431" i="3"/>
  <c r="M2431" i="3" s="1"/>
  <c r="Q2431" i="3" s="1"/>
  <c r="L2430" i="3"/>
  <c r="M2430" i="3" s="1"/>
  <c r="O2430" i="3" s="1"/>
  <c r="L2429" i="3"/>
  <c r="M2429" i="3" s="1"/>
  <c r="L2428" i="3"/>
  <c r="M2428" i="3" s="1"/>
  <c r="L2427" i="3"/>
  <c r="M2427" i="3" s="1"/>
  <c r="L2426" i="3"/>
  <c r="M2426" i="3" s="1"/>
  <c r="Q2426" i="3" s="1"/>
  <c r="L2425" i="3"/>
  <c r="M2425" i="3" s="1"/>
  <c r="L2424" i="3"/>
  <c r="M2424" i="3" s="1"/>
  <c r="Q2424" i="3" s="1"/>
  <c r="L2423" i="3"/>
  <c r="M2423" i="3" s="1"/>
  <c r="L2422" i="3"/>
  <c r="M2422" i="3" s="1"/>
  <c r="L2421" i="3"/>
  <c r="M2421" i="3" s="1"/>
  <c r="O2421" i="3" s="1"/>
  <c r="L2420" i="3"/>
  <c r="M2420" i="3" s="1"/>
  <c r="R2420" i="3" s="1"/>
  <c r="L2419" i="3"/>
  <c r="M2419" i="3" s="1"/>
  <c r="Q2419" i="3" s="1"/>
  <c r="L2418" i="3"/>
  <c r="M2418" i="3" s="1"/>
  <c r="L2417" i="3"/>
  <c r="M2417" i="3" s="1"/>
  <c r="L2416" i="3"/>
  <c r="M2416" i="3" s="1"/>
  <c r="L2415" i="3"/>
  <c r="M2415" i="3" s="1"/>
  <c r="L2414" i="3"/>
  <c r="M2414" i="3" s="1"/>
  <c r="L2413" i="3"/>
  <c r="M2413" i="3" s="1"/>
  <c r="L2412" i="3"/>
  <c r="M2412" i="3" s="1"/>
  <c r="Q2412" i="3" s="1"/>
  <c r="L2411" i="3"/>
  <c r="M2411" i="3" s="1"/>
  <c r="L2410" i="3"/>
  <c r="M2410" i="3" s="1"/>
  <c r="O2410" i="3" s="1"/>
  <c r="L2409" i="3"/>
  <c r="M2409" i="3" s="1"/>
  <c r="L2408" i="3"/>
  <c r="M2408" i="3" s="1"/>
  <c r="L2407" i="3"/>
  <c r="M2407" i="3" s="1"/>
  <c r="L2406" i="3"/>
  <c r="M2406" i="3" s="1"/>
  <c r="Q2406" i="3" s="1"/>
  <c r="L2405" i="3"/>
  <c r="M2405" i="3" s="1"/>
  <c r="P2405" i="3" s="1"/>
  <c r="L2404" i="3"/>
  <c r="M2404" i="3" s="1"/>
  <c r="L2403" i="3"/>
  <c r="M2403" i="3" s="1"/>
  <c r="L2402" i="3"/>
  <c r="M2402" i="3" s="1"/>
  <c r="Q2402" i="3" s="1"/>
  <c r="L2401" i="3"/>
  <c r="M2401" i="3" s="1"/>
  <c r="L2400" i="3"/>
  <c r="M2400" i="3" s="1"/>
  <c r="L2399" i="3"/>
  <c r="M2399" i="3" s="1"/>
  <c r="L2398" i="3"/>
  <c r="M2398" i="3" s="1"/>
  <c r="O2397" i="3"/>
  <c r="L2397" i="3"/>
  <c r="M2397" i="3" s="1"/>
  <c r="L2396" i="3"/>
  <c r="M2396" i="3" s="1"/>
  <c r="L2395" i="3"/>
  <c r="M2395" i="3" s="1"/>
  <c r="L2394" i="3"/>
  <c r="M2394" i="3" s="1"/>
  <c r="L2393" i="3"/>
  <c r="M2393" i="3" s="1"/>
  <c r="L2392" i="3"/>
  <c r="M2392" i="3" s="1"/>
  <c r="L2390" i="3"/>
  <c r="M2390" i="3" s="1"/>
  <c r="L2389" i="3"/>
  <c r="M2389" i="3" s="1"/>
  <c r="L2388" i="3"/>
  <c r="M2388" i="3" s="1"/>
  <c r="L2387" i="3"/>
  <c r="M2387" i="3" s="1"/>
  <c r="Q2387" i="3" s="1"/>
  <c r="L2386" i="3"/>
  <c r="M2386" i="3" s="1"/>
  <c r="L2385" i="3"/>
  <c r="M2385" i="3" s="1"/>
  <c r="L2384" i="3"/>
  <c r="M2384" i="3" s="1"/>
  <c r="P2384" i="3"/>
  <c r="L2383" i="3"/>
  <c r="M2383" i="3" s="1"/>
  <c r="Q2383" i="3" s="1"/>
  <c r="N2382" i="3"/>
  <c r="L2382" i="3"/>
  <c r="M2382" i="3" s="1"/>
  <c r="L2381" i="3"/>
  <c r="M2381" i="3" s="1"/>
  <c r="L2380" i="3"/>
  <c r="M2380" i="3" s="1"/>
  <c r="L2379" i="3"/>
  <c r="M2379" i="3" s="1"/>
  <c r="L2378" i="3"/>
  <c r="M2378" i="3" s="1"/>
  <c r="R2378" i="3" s="1"/>
  <c r="L2377" i="3"/>
  <c r="M2377" i="3" s="1"/>
  <c r="R2377" i="3" s="1"/>
  <c r="L2376" i="3"/>
  <c r="M2376" i="3" s="1"/>
  <c r="L2375" i="3"/>
  <c r="M2375" i="3" s="1"/>
  <c r="L2374" i="3"/>
  <c r="M2374" i="3" s="1"/>
  <c r="L2373" i="3"/>
  <c r="M2373" i="3" s="1"/>
  <c r="N2373" i="3" s="1"/>
  <c r="L2372" i="3"/>
  <c r="M2372" i="3" s="1"/>
  <c r="L2371" i="3"/>
  <c r="M2371" i="3" s="1"/>
  <c r="L2370" i="3"/>
  <c r="M2370" i="3" s="1"/>
  <c r="L2369" i="3"/>
  <c r="M2369" i="3" s="1"/>
  <c r="Q2369" i="3" s="1"/>
  <c r="L2368" i="3"/>
  <c r="M2368" i="3" s="1"/>
  <c r="L2367" i="3"/>
  <c r="M2367" i="3" s="1"/>
  <c r="L2366" i="3"/>
  <c r="M2366" i="3" s="1"/>
  <c r="L2365" i="3"/>
  <c r="M2365" i="3" s="1"/>
  <c r="L2364" i="3"/>
  <c r="M2364" i="3" s="1"/>
  <c r="P2364" i="3" s="1"/>
  <c r="L2363" i="3"/>
  <c r="M2363" i="3" s="1"/>
  <c r="L2362" i="3"/>
  <c r="M2362" i="3" s="1"/>
  <c r="N2362" i="3" s="1"/>
  <c r="L2361" i="3"/>
  <c r="M2361" i="3" s="1"/>
  <c r="L2360" i="3"/>
  <c r="M2360" i="3" s="1"/>
  <c r="L2359" i="3"/>
  <c r="M2359" i="3" s="1"/>
  <c r="L2358" i="3"/>
  <c r="M2358" i="3" s="1"/>
  <c r="L2357" i="3"/>
  <c r="M2357" i="3" s="1"/>
  <c r="L2356" i="3"/>
  <c r="M2356" i="3" s="1"/>
  <c r="L2355" i="3"/>
  <c r="M2355" i="3" s="1"/>
  <c r="L2354" i="3"/>
  <c r="M2354" i="3" s="1"/>
  <c r="R2354" i="3" s="1"/>
  <c r="L2353" i="3"/>
  <c r="M2353" i="3" s="1"/>
  <c r="L2352" i="3"/>
  <c r="M2352" i="3" s="1"/>
  <c r="L2351" i="3"/>
  <c r="M2351" i="3" s="1"/>
  <c r="L2350" i="3"/>
  <c r="M2350" i="3" s="1"/>
  <c r="L2349" i="3"/>
  <c r="M2349" i="3" s="1"/>
  <c r="L2348" i="3"/>
  <c r="M2348" i="3" s="1"/>
  <c r="L2347" i="3"/>
  <c r="M2347" i="3" s="1"/>
  <c r="L2346" i="3"/>
  <c r="M2346" i="3" s="1"/>
  <c r="L2345" i="3"/>
  <c r="M2345" i="3" s="1"/>
  <c r="L2344" i="3"/>
  <c r="M2344" i="3" s="1"/>
  <c r="L2343" i="3"/>
  <c r="M2343" i="3" s="1"/>
  <c r="L2342" i="3"/>
  <c r="M2342" i="3" s="1"/>
  <c r="L2341" i="3"/>
  <c r="M2341" i="3" s="1"/>
  <c r="L2340" i="3"/>
  <c r="M2340" i="3" s="1"/>
  <c r="L2339" i="3"/>
  <c r="M2339" i="3" s="1"/>
  <c r="L2338" i="3"/>
  <c r="M2338" i="3" s="1"/>
  <c r="L2337" i="3"/>
  <c r="M2337" i="3" s="1"/>
  <c r="L2336" i="3"/>
  <c r="M2336" i="3" s="1"/>
  <c r="L2335" i="3"/>
  <c r="M2335" i="3" s="1"/>
  <c r="O2335" i="3" s="1"/>
  <c r="L2334" i="3"/>
  <c r="M2334" i="3" s="1"/>
  <c r="L2333" i="3"/>
  <c r="M2333" i="3" s="1"/>
  <c r="L2332" i="3"/>
  <c r="M2332" i="3" s="1"/>
  <c r="L2331" i="3"/>
  <c r="M2331" i="3" s="1"/>
  <c r="P2331" i="3" s="1"/>
  <c r="L2330" i="3"/>
  <c r="M2330" i="3" s="1"/>
  <c r="L2329" i="3"/>
  <c r="M2329" i="3" s="1"/>
  <c r="P2329" i="3" s="1"/>
  <c r="L2328" i="3"/>
  <c r="M2328" i="3" s="1"/>
  <c r="L2327" i="3"/>
  <c r="M2327" i="3" s="1"/>
  <c r="P2327" i="3" s="1"/>
  <c r="L2326" i="3"/>
  <c r="M2326" i="3" s="1"/>
  <c r="L2325" i="3"/>
  <c r="M2325" i="3" s="1"/>
  <c r="L2324" i="3"/>
  <c r="M2324" i="3" s="1"/>
  <c r="L2323" i="3"/>
  <c r="M2323" i="3" s="1"/>
  <c r="L2322" i="3"/>
  <c r="M2322" i="3" s="1"/>
  <c r="L2321" i="3"/>
  <c r="M2321" i="3" s="1"/>
  <c r="L2320" i="3"/>
  <c r="M2320" i="3" s="1"/>
  <c r="L2319" i="3"/>
  <c r="M2319" i="3" s="1"/>
  <c r="O2319" i="3" s="1"/>
  <c r="L2318" i="3"/>
  <c r="M2318" i="3" s="1"/>
  <c r="L2317" i="3"/>
  <c r="M2317" i="3" s="1"/>
  <c r="L2316" i="3"/>
  <c r="M2316" i="3" s="1"/>
  <c r="L2315" i="3"/>
  <c r="M2315" i="3" s="1"/>
  <c r="O2315" i="3" s="1"/>
  <c r="L2314" i="3"/>
  <c r="M2314" i="3" s="1"/>
  <c r="L2313" i="3"/>
  <c r="M2313" i="3" s="1"/>
  <c r="L2312" i="3"/>
  <c r="M2312" i="3" s="1"/>
  <c r="L2311" i="3"/>
  <c r="M2311" i="3" s="1"/>
  <c r="L2310" i="3"/>
  <c r="M2310" i="3" s="1"/>
  <c r="L2309" i="3"/>
  <c r="M2309" i="3" s="1"/>
  <c r="L2308" i="3"/>
  <c r="M2308" i="3" s="1"/>
  <c r="L2307" i="3"/>
  <c r="M2307" i="3" s="1"/>
  <c r="L2306" i="3"/>
  <c r="M2306" i="3" s="1"/>
  <c r="L2305" i="3"/>
  <c r="M2305" i="3" s="1"/>
  <c r="P2305" i="3" s="1"/>
  <c r="L2304" i="3"/>
  <c r="M2304" i="3" s="1"/>
  <c r="L2303" i="3"/>
  <c r="M2303" i="3" s="1"/>
  <c r="P2303" i="3" s="1"/>
  <c r="L2302" i="3"/>
  <c r="M2302" i="3" s="1"/>
  <c r="L2301" i="3"/>
  <c r="M2301" i="3" s="1"/>
  <c r="L2300" i="3"/>
  <c r="M2300" i="3" s="1"/>
  <c r="L2299" i="3"/>
  <c r="M2299" i="3" s="1"/>
  <c r="L2298" i="3"/>
  <c r="M2298" i="3" s="1"/>
  <c r="L2297" i="3"/>
  <c r="M2297" i="3" s="1"/>
  <c r="L2296" i="3"/>
  <c r="M2296" i="3" s="1"/>
  <c r="R2296" i="3" s="1"/>
  <c r="L2295" i="3"/>
  <c r="M2295" i="3" s="1"/>
  <c r="L2294" i="3"/>
  <c r="M2294" i="3" s="1"/>
  <c r="N2294" i="3"/>
  <c r="L2293" i="3"/>
  <c r="M2293" i="3" s="1"/>
  <c r="L2292" i="3"/>
  <c r="M2292" i="3" s="1"/>
  <c r="L2291" i="3"/>
  <c r="M2291" i="3" s="1"/>
  <c r="L2290" i="3"/>
  <c r="M2290" i="3" s="1"/>
  <c r="L2289" i="3"/>
  <c r="M2289" i="3" s="1"/>
  <c r="Q2289" i="3" s="1"/>
  <c r="L2288" i="3"/>
  <c r="M2288" i="3" s="1"/>
  <c r="L2287" i="3"/>
  <c r="M2287" i="3" s="1"/>
  <c r="L2286" i="3"/>
  <c r="M2286" i="3" s="1"/>
  <c r="L2285" i="3"/>
  <c r="M2285" i="3" s="1"/>
  <c r="L2284" i="3"/>
  <c r="M2284" i="3" s="1"/>
  <c r="Q2284" i="3" s="1"/>
  <c r="L2283" i="3"/>
  <c r="M2283" i="3" s="1"/>
  <c r="Q2283" i="3" s="1"/>
  <c r="L2282" i="3"/>
  <c r="M2282" i="3" s="1"/>
  <c r="L2281" i="3"/>
  <c r="M2281" i="3" s="1"/>
  <c r="Q2281" i="3" s="1"/>
  <c r="L2280" i="3"/>
  <c r="M2280" i="3" s="1"/>
  <c r="L2279" i="3"/>
  <c r="M2279" i="3" s="1"/>
  <c r="L2278" i="3"/>
  <c r="M2278" i="3" s="1"/>
  <c r="L2277" i="3"/>
  <c r="M2277" i="3" s="1"/>
  <c r="L2276" i="3"/>
  <c r="M2276" i="3" s="1"/>
  <c r="L2275" i="3"/>
  <c r="M2275" i="3" s="1"/>
  <c r="R2275" i="3" s="1"/>
  <c r="L2274" i="3"/>
  <c r="M2274" i="3" s="1"/>
  <c r="L2273" i="3"/>
  <c r="M2273" i="3" s="1"/>
  <c r="L2272" i="3"/>
  <c r="M2272" i="3" s="1"/>
  <c r="L2271" i="3"/>
  <c r="M2271" i="3" s="1"/>
  <c r="Q2271" i="3" s="1"/>
  <c r="L2270" i="3"/>
  <c r="M2270" i="3" s="1"/>
  <c r="L2269" i="3"/>
  <c r="M2269" i="3" s="1"/>
  <c r="L2268" i="3"/>
  <c r="M2268" i="3" s="1"/>
  <c r="L2267" i="3"/>
  <c r="M2267" i="3" s="1"/>
  <c r="R2267" i="3" s="1"/>
  <c r="L2266" i="3"/>
  <c r="M2266" i="3" s="1"/>
  <c r="L2265" i="3"/>
  <c r="M2265" i="3" s="1"/>
  <c r="L2264" i="3"/>
  <c r="M2264" i="3" s="1"/>
  <c r="L2263" i="3"/>
  <c r="M2263" i="3" s="1"/>
  <c r="Q2263" i="3" s="1"/>
  <c r="L2262" i="3"/>
  <c r="M2262" i="3" s="1"/>
  <c r="L2261" i="3"/>
  <c r="M2261" i="3" s="1"/>
  <c r="L2260" i="3"/>
  <c r="M2260" i="3" s="1"/>
  <c r="N2260" i="3" s="1"/>
  <c r="L2259" i="3"/>
  <c r="M2259" i="3" s="1"/>
  <c r="Q2259" i="3" s="1"/>
  <c r="L2258" i="3"/>
  <c r="M2258" i="3" s="1"/>
  <c r="L2257" i="3"/>
  <c r="M2257" i="3" s="1"/>
  <c r="L2256" i="3"/>
  <c r="M2256" i="3" s="1"/>
  <c r="L2255" i="3"/>
  <c r="M2255" i="3" s="1"/>
  <c r="Q2255" i="3" s="1"/>
  <c r="L2254" i="3"/>
  <c r="M2254" i="3" s="1"/>
  <c r="L2253" i="3"/>
  <c r="M2253" i="3" s="1"/>
  <c r="L2252" i="3"/>
  <c r="M2252" i="3" s="1"/>
  <c r="L2251" i="3"/>
  <c r="M2251" i="3" s="1"/>
  <c r="R2251" i="3" s="1"/>
  <c r="L2250" i="3"/>
  <c r="M2250" i="3" s="1"/>
  <c r="R2250" i="3" s="1"/>
  <c r="L2249" i="3"/>
  <c r="M2249" i="3" s="1"/>
  <c r="R2249" i="3" s="1"/>
  <c r="L2248" i="3"/>
  <c r="M2248" i="3" s="1"/>
  <c r="Q2248" i="3" s="1"/>
  <c r="L2247" i="3"/>
  <c r="M2247" i="3" s="1"/>
  <c r="L2246" i="3"/>
  <c r="M2246" i="3" s="1"/>
  <c r="L2245" i="3"/>
  <c r="M2245" i="3" s="1"/>
  <c r="L2244" i="3"/>
  <c r="M2244" i="3" s="1"/>
  <c r="Q2244" i="3" s="1"/>
  <c r="L2243" i="3"/>
  <c r="M2243" i="3" s="1"/>
  <c r="L2242" i="3"/>
  <c r="M2242" i="3" s="1"/>
  <c r="L2241" i="3"/>
  <c r="M2241" i="3" s="1"/>
  <c r="L2240" i="3"/>
  <c r="M2240" i="3" s="1"/>
  <c r="L2239" i="3"/>
  <c r="M2239" i="3" s="1"/>
  <c r="L2238" i="3"/>
  <c r="M2238" i="3" s="1"/>
  <c r="L2237" i="3"/>
  <c r="M2237" i="3" s="1"/>
  <c r="L2236" i="3"/>
  <c r="M2236" i="3" s="1"/>
  <c r="L2235" i="3"/>
  <c r="M2235" i="3" s="1"/>
  <c r="Q2235" i="3" s="1"/>
  <c r="L2234" i="3"/>
  <c r="M2234" i="3" s="1"/>
  <c r="O2234" i="3" s="1"/>
  <c r="L2233" i="3"/>
  <c r="M2233" i="3" s="1"/>
  <c r="L2232" i="3"/>
  <c r="M2232" i="3" s="1"/>
  <c r="Q2232" i="3" s="1"/>
  <c r="L2231" i="3"/>
  <c r="M2231" i="3" s="1"/>
  <c r="L2229" i="3"/>
  <c r="M2229" i="3" s="1"/>
  <c r="L2228" i="3"/>
  <c r="M2228" i="3" s="1"/>
  <c r="L2227" i="3"/>
  <c r="M2227" i="3" s="1"/>
  <c r="Q2227" i="3" s="1"/>
  <c r="L2226" i="3"/>
  <c r="M2226" i="3" s="1"/>
  <c r="L2225" i="3"/>
  <c r="M2225" i="3" s="1"/>
  <c r="L2224" i="3"/>
  <c r="M2224" i="3" s="1"/>
  <c r="L2223" i="3"/>
  <c r="M2223" i="3" s="1"/>
  <c r="Q2223" i="3" s="1"/>
  <c r="L2222" i="3"/>
  <c r="M2222" i="3" s="1"/>
  <c r="L2220" i="3"/>
  <c r="M2220" i="3" s="1"/>
  <c r="O2220" i="3" s="1"/>
  <c r="L2219" i="3"/>
  <c r="M2219" i="3" s="1"/>
  <c r="L2218" i="3"/>
  <c r="M2218" i="3" s="1"/>
  <c r="L2217" i="3"/>
  <c r="M2217" i="3" s="1"/>
  <c r="L2216" i="3"/>
  <c r="M2216" i="3" s="1"/>
  <c r="L2215" i="3"/>
  <c r="M2215" i="3" s="1"/>
  <c r="L2214" i="3"/>
  <c r="M2214" i="3" s="1"/>
  <c r="L2213" i="3"/>
  <c r="M2213" i="3" s="1"/>
  <c r="L2212" i="3"/>
  <c r="M2212" i="3" s="1"/>
  <c r="L2211" i="3"/>
  <c r="M2211" i="3" s="1"/>
  <c r="L2210" i="3"/>
  <c r="M2210" i="3" s="1"/>
  <c r="L2209" i="3"/>
  <c r="M2209" i="3" s="1"/>
  <c r="L2208" i="3"/>
  <c r="M2208" i="3" s="1"/>
  <c r="L2207" i="3"/>
  <c r="M2207" i="3" s="1"/>
  <c r="L2206" i="3"/>
  <c r="M2206" i="3" s="1"/>
  <c r="L2205" i="3"/>
  <c r="M2205" i="3" s="1"/>
  <c r="L2204" i="3"/>
  <c r="M2204" i="3" s="1"/>
  <c r="L2203" i="3"/>
  <c r="M2203" i="3" s="1"/>
  <c r="L2202" i="3"/>
  <c r="M2202" i="3" s="1"/>
  <c r="L2201" i="3"/>
  <c r="M2201" i="3" s="1"/>
  <c r="L2200" i="3"/>
  <c r="M2200" i="3" s="1"/>
  <c r="L2199" i="3"/>
  <c r="M2199" i="3" s="1"/>
  <c r="L2198" i="3"/>
  <c r="M2198" i="3" s="1"/>
  <c r="L2197" i="3"/>
  <c r="M2197" i="3" s="1"/>
  <c r="L2196" i="3"/>
  <c r="M2196" i="3" s="1"/>
  <c r="L2195" i="3"/>
  <c r="M2195" i="3" s="1"/>
  <c r="L2194" i="3"/>
  <c r="M2194" i="3" s="1"/>
  <c r="L2193" i="3"/>
  <c r="M2193" i="3" s="1"/>
  <c r="L2192" i="3"/>
  <c r="M2192" i="3" s="1"/>
  <c r="L2191" i="3"/>
  <c r="M2191" i="3" s="1"/>
  <c r="L2190" i="3"/>
  <c r="M2190" i="3" s="1"/>
  <c r="L2189" i="3"/>
  <c r="M2189" i="3" s="1"/>
  <c r="L2188" i="3"/>
  <c r="M2188" i="3" s="1"/>
  <c r="L2187" i="3"/>
  <c r="M2187" i="3" s="1"/>
  <c r="L2186" i="3"/>
  <c r="M2186" i="3" s="1"/>
  <c r="O2186" i="3" s="1"/>
  <c r="L2185" i="3"/>
  <c r="M2185" i="3" s="1"/>
  <c r="L2184" i="3"/>
  <c r="M2184" i="3" s="1"/>
  <c r="L2183" i="3"/>
  <c r="M2183" i="3" s="1"/>
  <c r="L2182" i="3"/>
  <c r="M2182" i="3" s="1"/>
  <c r="L2181" i="3"/>
  <c r="M2181" i="3" s="1"/>
  <c r="L2180" i="3"/>
  <c r="M2180" i="3" s="1"/>
  <c r="L2179" i="3"/>
  <c r="M2179" i="3" s="1"/>
  <c r="L2178" i="3"/>
  <c r="M2178" i="3" s="1"/>
  <c r="R2178" i="3" s="1"/>
  <c r="L2177" i="3"/>
  <c r="M2177" i="3" s="1"/>
  <c r="L2176" i="3"/>
  <c r="M2176" i="3" s="1"/>
  <c r="L2175" i="3"/>
  <c r="M2175" i="3" s="1"/>
  <c r="Q2175" i="3" s="1"/>
  <c r="O2174" i="3"/>
  <c r="L2173" i="3"/>
  <c r="M2173" i="3" s="1"/>
  <c r="L2172" i="3"/>
  <c r="M2172" i="3" s="1"/>
  <c r="L2171" i="3"/>
  <c r="M2171" i="3" s="1"/>
  <c r="L2170" i="3"/>
  <c r="M2170" i="3" s="1"/>
  <c r="L2169" i="3"/>
  <c r="M2169" i="3" s="1"/>
  <c r="L2168" i="3"/>
  <c r="M2168" i="3" s="1"/>
  <c r="L2167" i="3"/>
  <c r="M2167" i="3" s="1"/>
  <c r="L2166" i="3"/>
  <c r="M2166" i="3" s="1"/>
  <c r="L2165" i="3"/>
  <c r="M2165" i="3" s="1"/>
  <c r="L2164" i="3"/>
  <c r="M2164" i="3" s="1"/>
  <c r="L2163" i="3"/>
  <c r="M2163" i="3" s="1"/>
  <c r="L2160" i="3"/>
  <c r="M2160" i="3" s="1"/>
  <c r="L2159" i="3"/>
  <c r="M2159" i="3" s="1"/>
  <c r="L2158" i="3"/>
  <c r="M2158" i="3" s="1"/>
  <c r="P2158" i="3"/>
  <c r="L2157" i="3"/>
  <c r="M2157" i="3" s="1"/>
  <c r="L2156" i="3"/>
  <c r="M2156" i="3" s="1"/>
  <c r="L2155" i="3"/>
  <c r="M2155" i="3" s="1"/>
  <c r="L2154" i="3"/>
  <c r="M2154" i="3" s="1"/>
  <c r="L2153" i="3"/>
  <c r="M2153" i="3" s="1"/>
  <c r="L2152" i="3"/>
  <c r="M2152" i="3" s="1"/>
  <c r="L2151" i="3"/>
  <c r="M2151" i="3" s="1"/>
  <c r="L2150" i="3"/>
  <c r="M2150" i="3" s="1"/>
  <c r="O2150" i="3" s="1"/>
  <c r="L2149" i="3"/>
  <c r="M2149" i="3" s="1"/>
  <c r="L2148" i="3"/>
  <c r="M2148" i="3" s="1"/>
  <c r="L2147" i="3"/>
  <c r="M2147" i="3" s="1"/>
  <c r="L2146" i="3"/>
  <c r="M2146" i="3" s="1"/>
  <c r="L2145" i="3"/>
  <c r="M2145" i="3" s="1"/>
  <c r="L2144" i="3"/>
  <c r="M2144" i="3" s="1"/>
  <c r="L2143" i="3"/>
  <c r="M2143" i="3" s="1"/>
  <c r="L2142" i="3"/>
  <c r="M2142" i="3" s="1"/>
  <c r="L2141" i="3"/>
  <c r="M2141" i="3" s="1"/>
  <c r="L2140" i="3"/>
  <c r="M2140" i="3" s="1"/>
  <c r="L2139" i="3"/>
  <c r="M2139" i="3" s="1"/>
  <c r="L2138" i="3"/>
  <c r="M2138" i="3" s="1"/>
  <c r="L2137" i="3"/>
  <c r="M2137" i="3" s="1"/>
  <c r="L2136" i="3"/>
  <c r="M2136" i="3" s="1"/>
  <c r="L2135" i="3"/>
  <c r="M2135" i="3" s="1"/>
  <c r="L2134" i="3"/>
  <c r="M2134" i="3" s="1"/>
  <c r="L2133" i="3"/>
  <c r="M2133" i="3" s="1"/>
  <c r="L2132" i="3"/>
  <c r="M2132" i="3" s="1"/>
  <c r="L2131" i="3"/>
  <c r="M2131" i="3" s="1"/>
  <c r="Q2131" i="3" s="1"/>
  <c r="L2130" i="3"/>
  <c r="M2130" i="3" s="1"/>
  <c r="Q2130" i="3" s="1"/>
  <c r="L2129" i="3"/>
  <c r="M2129" i="3" s="1"/>
  <c r="L2128" i="3"/>
  <c r="M2128" i="3" s="1"/>
  <c r="L2127" i="3"/>
  <c r="M2127" i="3" s="1"/>
  <c r="L2126" i="3"/>
  <c r="M2126" i="3" s="1"/>
  <c r="L2125" i="3"/>
  <c r="M2125" i="3" s="1"/>
  <c r="L2124" i="3"/>
  <c r="M2124" i="3" s="1"/>
  <c r="L2123" i="3"/>
  <c r="M2123" i="3" s="1"/>
  <c r="L2122" i="3"/>
  <c r="M2122" i="3" s="1"/>
  <c r="L2120" i="3"/>
  <c r="M2120" i="3" s="1"/>
  <c r="L2119" i="3"/>
  <c r="M2119" i="3" s="1"/>
  <c r="L2118" i="3"/>
  <c r="M2118" i="3" s="1"/>
  <c r="L2117" i="3"/>
  <c r="M2117" i="3" s="1"/>
  <c r="L2116" i="3"/>
  <c r="M2116" i="3" s="1"/>
  <c r="L2115" i="3"/>
  <c r="M2115" i="3" s="1"/>
  <c r="L2114" i="3"/>
  <c r="M2114" i="3" s="1"/>
  <c r="L2113" i="3"/>
  <c r="M2113" i="3" s="1"/>
  <c r="L2112" i="3"/>
  <c r="M2112" i="3" s="1"/>
  <c r="L2111" i="3"/>
  <c r="M2111" i="3" s="1"/>
  <c r="L2110" i="3"/>
  <c r="M2110" i="3" s="1"/>
  <c r="L2109" i="3"/>
  <c r="M2109" i="3" s="1"/>
  <c r="L2107" i="3"/>
  <c r="M2107" i="3" s="1"/>
  <c r="L2106" i="3"/>
  <c r="M2106" i="3" s="1"/>
  <c r="L2105" i="3"/>
  <c r="M2105" i="3" s="1"/>
  <c r="L2104" i="3"/>
  <c r="M2104" i="3" s="1"/>
  <c r="L2103" i="3"/>
  <c r="M2103" i="3" s="1"/>
  <c r="L2102" i="3"/>
  <c r="M2102" i="3" s="1"/>
  <c r="L2101" i="3"/>
  <c r="M2101" i="3" s="1"/>
  <c r="L2100" i="3"/>
  <c r="M2100" i="3" s="1"/>
  <c r="L2099" i="3"/>
  <c r="M2099" i="3" s="1"/>
  <c r="L2098" i="3"/>
  <c r="M2098" i="3" s="1"/>
  <c r="L2097" i="3"/>
  <c r="M2097" i="3" s="1"/>
  <c r="L2096" i="3"/>
  <c r="M2096" i="3" s="1"/>
  <c r="L2095" i="3"/>
  <c r="M2095" i="3" s="1"/>
  <c r="L2094" i="3"/>
  <c r="M2094" i="3" s="1"/>
  <c r="L2093" i="3"/>
  <c r="M2093" i="3" s="1"/>
  <c r="L2092" i="3"/>
  <c r="M2092" i="3" s="1"/>
  <c r="Q2092" i="3" s="1"/>
  <c r="L2091" i="3"/>
  <c r="M2091" i="3" s="1"/>
  <c r="L2090" i="3"/>
  <c r="M2090" i="3" s="1"/>
  <c r="L2089" i="3"/>
  <c r="M2089" i="3" s="1"/>
  <c r="L2088" i="3"/>
  <c r="M2088" i="3" s="1"/>
  <c r="Q2088" i="3" s="1"/>
  <c r="L2087" i="3"/>
  <c r="M2087" i="3" s="1"/>
  <c r="L2086" i="3"/>
  <c r="M2086" i="3" s="1"/>
  <c r="L2085" i="3"/>
  <c r="M2085" i="3" s="1"/>
  <c r="L2083" i="3"/>
  <c r="M2083" i="3" s="1"/>
  <c r="Q2083" i="3" s="1"/>
  <c r="L2081" i="3"/>
  <c r="M2081" i="3" s="1"/>
  <c r="L2079" i="3"/>
  <c r="M2079" i="3" s="1"/>
  <c r="O2079" i="3" s="1"/>
  <c r="L2078" i="3"/>
  <c r="M2078" i="3" s="1"/>
  <c r="L2077" i="3"/>
  <c r="M2077" i="3" s="1"/>
  <c r="L2076" i="3"/>
  <c r="M2076" i="3" s="1"/>
  <c r="L2075" i="3"/>
  <c r="M2075" i="3" s="1"/>
  <c r="L2074" i="3"/>
  <c r="M2074" i="3" s="1"/>
  <c r="L2073" i="3"/>
  <c r="M2073" i="3" s="1"/>
  <c r="L2072" i="3"/>
  <c r="M2072" i="3" s="1"/>
  <c r="L2071" i="3"/>
  <c r="M2071" i="3" s="1"/>
  <c r="L2070" i="3"/>
  <c r="M2070" i="3" s="1"/>
  <c r="L2069" i="3"/>
  <c r="M2069" i="3" s="1"/>
  <c r="L2068" i="3"/>
  <c r="M2068" i="3" s="1"/>
  <c r="L2067" i="3"/>
  <c r="M2067" i="3" s="1"/>
  <c r="L2066" i="3"/>
  <c r="M2066" i="3" s="1"/>
  <c r="L2065" i="3"/>
  <c r="M2065" i="3" s="1"/>
  <c r="L2064" i="3"/>
  <c r="M2064" i="3" s="1"/>
  <c r="L2063" i="3"/>
  <c r="M2063" i="3" s="1"/>
  <c r="O2063" i="3" s="1"/>
  <c r="L2061" i="3"/>
  <c r="M2061" i="3" s="1"/>
  <c r="L2060" i="3"/>
  <c r="M2060" i="3" s="1"/>
  <c r="L2059" i="3"/>
  <c r="M2059" i="3" s="1"/>
  <c r="L2058" i="3"/>
  <c r="M2058" i="3" s="1"/>
  <c r="R2058" i="3" s="1"/>
  <c r="L2057" i="3"/>
  <c r="M2057" i="3" s="1"/>
  <c r="L2056" i="3"/>
  <c r="M2056" i="3" s="1"/>
  <c r="L2055" i="3"/>
  <c r="M2055" i="3" s="1"/>
  <c r="L2054" i="3"/>
  <c r="M2054" i="3" s="1"/>
  <c r="R2054" i="3" s="1"/>
  <c r="L2053" i="3"/>
  <c r="M2053" i="3" s="1"/>
  <c r="L2052" i="3"/>
  <c r="M2052" i="3" s="1"/>
  <c r="R2052" i="3" s="1"/>
  <c r="L2051" i="3"/>
  <c r="M2051" i="3" s="1"/>
  <c r="L2050" i="3"/>
  <c r="M2050" i="3" s="1"/>
  <c r="R2050" i="3" s="1"/>
  <c r="L2049" i="3"/>
  <c r="M2049" i="3" s="1"/>
  <c r="L2048" i="3"/>
  <c r="M2048" i="3" s="1"/>
  <c r="L2046" i="3"/>
  <c r="M2046" i="3" s="1"/>
  <c r="N2046" i="3" s="1"/>
  <c r="L2045" i="3"/>
  <c r="M2045" i="3" s="1"/>
  <c r="L2044" i="3"/>
  <c r="M2044" i="3" s="1"/>
  <c r="L2043" i="3"/>
  <c r="M2043" i="3" s="1"/>
  <c r="L2042" i="3"/>
  <c r="M2042" i="3" s="1"/>
  <c r="L2041" i="3"/>
  <c r="M2041" i="3" s="1"/>
  <c r="L2040" i="3"/>
  <c r="M2040" i="3" s="1"/>
  <c r="P2040" i="3" s="1"/>
  <c r="L2039" i="3"/>
  <c r="M2039" i="3" s="1"/>
  <c r="L2038" i="3"/>
  <c r="M2038" i="3" s="1"/>
  <c r="L2037" i="3"/>
  <c r="M2037" i="3" s="1"/>
  <c r="L2036" i="3"/>
  <c r="M2036" i="3" s="1"/>
  <c r="L2035" i="3"/>
  <c r="M2035" i="3" s="1"/>
  <c r="L2033" i="3"/>
  <c r="M2033" i="3" s="1"/>
  <c r="L2032" i="3"/>
  <c r="M2032" i="3" s="1"/>
  <c r="L2031" i="3"/>
  <c r="M2031" i="3" s="1"/>
  <c r="L2030" i="3"/>
  <c r="M2030" i="3" s="1"/>
  <c r="L2029" i="3"/>
  <c r="M2029" i="3" s="1"/>
  <c r="L2028" i="3"/>
  <c r="M2028" i="3" s="1"/>
  <c r="N2027" i="3"/>
  <c r="P2027" i="3"/>
  <c r="L2026" i="3"/>
  <c r="M2026" i="3" s="1"/>
  <c r="L2024" i="3"/>
  <c r="M2024" i="3" s="1"/>
  <c r="L2023" i="3"/>
  <c r="M2023" i="3" s="1"/>
  <c r="L2021" i="3"/>
  <c r="M2021" i="3" s="1"/>
  <c r="L2020" i="3"/>
  <c r="M2020" i="3" s="1"/>
  <c r="N2020" i="3" s="1"/>
  <c r="L2019" i="3"/>
  <c r="M2019" i="3" s="1"/>
  <c r="L2018" i="3"/>
  <c r="M2018" i="3" s="1"/>
  <c r="L2017" i="3"/>
  <c r="M2017" i="3" s="1"/>
  <c r="R2017" i="3" s="1"/>
  <c r="L2016" i="3"/>
  <c r="M2016" i="3" s="1"/>
  <c r="L2015" i="3"/>
  <c r="M2015" i="3" s="1"/>
  <c r="O2015" i="3" s="1"/>
  <c r="L2014" i="3"/>
  <c r="M2014" i="3" s="1"/>
  <c r="L2013" i="3"/>
  <c r="M2013" i="3" s="1"/>
  <c r="L2012" i="3"/>
  <c r="M2012" i="3" s="1"/>
  <c r="L2011" i="3"/>
  <c r="M2011" i="3" s="1"/>
  <c r="L2010" i="3"/>
  <c r="M2010" i="3" s="1"/>
  <c r="R2010" i="3" s="1"/>
  <c r="L2009" i="3"/>
  <c r="M2009" i="3" s="1"/>
  <c r="N2009" i="3" s="1"/>
  <c r="L2008" i="3"/>
  <c r="M2008" i="3" s="1"/>
  <c r="L2007" i="3"/>
  <c r="M2007" i="3" s="1"/>
  <c r="L2006" i="3"/>
  <c r="M2006" i="3" s="1"/>
  <c r="L2005" i="3"/>
  <c r="M2005" i="3" s="1"/>
  <c r="L2004" i="3"/>
  <c r="M2004" i="3" s="1"/>
  <c r="N2004" i="3" s="1"/>
  <c r="L2003" i="3"/>
  <c r="M2003" i="3" s="1"/>
  <c r="L2002" i="3"/>
  <c r="M2002" i="3" s="1"/>
  <c r="R2002" i="3" s="1"/>
  <c r="L2001" i="3"/>
  <c r="M2001" i="3" s="1"/>
  <c r="P2001" i="3" s="1"/>
  <c r="L2000" i="3"/>
  <c r="M2000" i="3" s="1"/>
  <c r="L1997" i="3"/>
  <c r="M1997" i="3" s="1"/>
  <c r="O1997" i="3" s="1"/>
  <c r="L1996" i="3"/>
  <c r="M1996" i="3" s="1"/>
  <c r="L1995" i="3"/>
  <c r="M1995" i="3" s="1"/>
  <c r="R1995" i="3" s="1"/>
  <c r="L1994" i="3"/>
  <c r="M1994" i="3" s="1"/>
  <c r="L1993" i="3"/>
  <c r="M1993" i="3" s="1"/>
  <c r="L1992" i="3"/>
  <c r="M1992" i="3" s="1"/>
  <c r="L1991" i="3"/>
  <c r="M1991" i="3" s="1"/>
  <c r="N1991" i="3" s="1"/>
  <c r="L1990" i="3"/>
  <c r="M1990" i="3" s="1"/>
  <c r="L1989" i="3"/>
  <c r="M1989" i="3" s="1"/>
  <c r="L1988" i="3"/>
  <c r="M1988" i="3" s="1"/>
  <c r="P1988" i="3" s="1"/>
  <c r="L1987" i="3"/>
  <c r="M1987" i="3" s="1"/>
  <c r="L1986" i="3"/>
  <c r="M1986" i="3" s="1"/>
  <c r="N1986" i="3" s="1"/>
  <c r="L1985" i="3"/>
  <c r="M1985" i="3" s="1"/>
  <c r="L1984" i="3"/>
  <c r="M1984" i="3" s="1"/>
  <c r="R1984" i="3" s="1"/>
  <c r="L1983" i="3"/>
  <c r="M1983" i="3" s="1"/>
  <c r="P1983" i="3" s="1"/>
  <c r="L1982" i="3"/>
  <c r="M1982" i="3" s="1"/>
  <c r="L1981" i="3"/>
  <c r="M1981" i="3" s="1"/>
  <c r="L1980" i="3"/>
  <c r="M1980" i="3" s="1"/>
  <c r="R1980" i="3" s="1"/>
  <c r="L1979" i="3"/>
  <c r="M1979" i="3" s="1"/>
  <c r="R1979" i="3" s="1"/>
  <c r="L1978" i="3"/>
  <c r="M1978" i="3" s="1"/>
  <c r="L1977" i="3"/>
  <c r="M1977" i="3" s="1"/>
  <c r="P1977" i="3" s="1"/>
  <c r="L1976" i="3"/>
  <c r="M1976" i="3" s="1"/>
  <c r="L1975" i="3"/>
  <c r="M1975" i="3" s="1"/>
  <c r="L1974" i="3"/>
  <c r="M1974" i="3" s="1"/>
  <c r="N1974" i="3" s="1"/>
  <c r="L1973" i="3"/>
  <c r="M1973" i="3" s="1"/>
  <c r="L1972" i="3"/>
  <c r="M1972" i="3" s="1"/>
  <c r="L1971" i="3"/>
  <c r="M1971" i="3" s="1"/>
  <c r="L1970" i="3"/>
  <c r="M1970" i="3" s="1"/>
  <c r="P1970" i="3" s="1"/>
  <c r="L1969" i="3"/>
  <c r="M1969" i="3" s="1"/>
  <c r="L1968" i="3"/>
  <c r="M1968" i="3" s="1"/>
  <c r="L1967" i="3"/>
  <c r="M1967" i="3" s="1"/>
  <c r="P1967" i="3" s="1"/>
  <c r="L1966" i="3"/>
  <c r="M1966" i="3" s="1"/>
  <c r="L1965" i="3"/>
  <c r="M1965" i="3" s="1"/>
  <c r="L1964" i="3"/>
  <c r="M1964" i="3" s="1"/>
  <c r="L1963" i="3"/>
  <c r="M1963" i="3" s="1"/>
  <c r="L1962" i="3"/>
  <c r="M1962" i="3" s="1"/>
  <c r="P1962" i="3" s="1"/>
  <c r="L1961" i="3"/>
  <c r="M1961" i="3" s="1"/>
  <c r="L1960" i="3"/>
  <c r="M1960" i="3" s="1"/>
  <c r="P1960" i="3" s="1"/>
  <c r="L1959" i="3"/>
  <c r="M1959" i="3" s="1"/>
  <c r="L1958" i="3"/>
  <c r="M1958" i="3" s="1"/>
  <c r="R1958" i="3" s="1"/>
  <c r="L1957" i="3"/>
  <c r="M1957" i="3" s="1"/>
  <c r="L1956" i="3"/>
  <c r="M1956" i="3" s="1"/>
  <c r="L1955" i="3"/>
  <c r="M1955" i="3" s="1"/>
  <c r="L1954" i="3"/>
  <c r="M1954" i="3" s="1"/>
  <c r="L1953" i="3"/>
  <c r="M1953" i="3" s="1"/>
  <c r="L1952" i="3"/>
  <c r="M1952" i="3" s="1"/>
  <c r="L1950" i="3"/>
  <c r="M1950" i="3" s="1"/>
  <c r="L1949" i="3"/>
  <c r="M1949" i="3" s="1"/>
  <c r="L1948" i="3"/>
  <c r="M1948" i="3" s="1"/>
  <c r="L1947" i="3"/>
  <c r="M1947" i="3" s="1"/>
  <c r="L1945" i="3"/>
  <c r="M1945" i="3" s="1"/>
  <c r="L1944" i="3"/>
  <c r="M1944" i="3" s="1"/>
  <c r="L1943" i="3"/>
  <c r="M1943" i="3" s="1"/>
  <c r="L1942" i="3"/>
  <c r="M1942" i="3" s="1"/>
  <c r="L1941" i="3"/>
  <c r="M1941" i="3" s="1"/>
  <c r="L1940" i="3"/>
  <c r="M1940" i="3" s="1"/>
  <c r="L1939" i="3"/>
  <c r="M1939" i="3" s="1"/>
  <c r="L1938" i="3"/>
  <c r="M1938" i="3" s="1"/>
  <c r="L1936" i="3"/>
  <c r="M1936" i="3" s="1"/>
  <c r="O1936" i="3" s="1"/>
  <c r="L1935" i="3"/>
  <c r="M1935" i="3" s="1"/>
  <c r="L1934" i="3"/>
  <c r="M1934" i="3" s="1"/>
  <c r="L1933" i="3"/>
  <c r="M1933" i="3" s="1"/>
  <c r="P1933" i="3" s="1"/>
  <c r="L1932" i="3"/>
  <c r="M1932" i="3" s="1"/>
  <c r="P1932" i="3" s="1"/>
  <c r="L1931" i="3"/>
  <c r="M1931" i="3" s="1"/>
  <c r="L1930" i="3"/>
  <c r="M1930" i="3" s="1"/>
  <c r="P1930" i="3" s="1"/>
  <c r="L1929" i="3"/>
  <c r="M1929" i="3" s="1"/>
  <c r="L1928" i="3"/>
  <c r="M1928" i="3" s="1"/>
  <c r="L1927" i="3"/>
  <c r="M1927" i="3" s="1"/>
  <c r="L1926" i="3"/>
  <c r="M1926" i="3" s="1"/>
  <c r="L1925" i="3"/>
  <c r="M1925" i="3" s="1"/>
  <c r="L1924" i="3"/>
  <c r="M1924" i="3" s="1"/>
  <c r="L1923" i="3"/>
  <c r="M1923" i="3" s="1"/>
  <c r="N1923" i="3" s="1"/>
  <c r="L1922" i="3"/>
  <c r="M1922" i="3" s="1"/>
  <c r="L1921" i="3"/>
  <c r="M1921" i="3" s="1"/>
  <c r="L1920" i="3"/>
  <c r="M1920" i="3" s="1"/>
  <c r="L1919" i="3"/>
  <c r="M1919" i="3" s="1"/>
  <c r="L1918" i="3"/>
  <c r="M1918" i="3" s="1"/>
  <c r="L1917" i="3"/>
  <c r="M1917" i="3" s="1"/>
  <c r="L1916" i="3"/>
  <c r="M1916" i="3" s="1"/>
  <c r="L1915" i="3"/>
  <c r="M1915" i="3" s="1"/>
  <c r="L1914" i="3"/>
  <c r="M1914" i="3" s="1"/>
  <c r="L1912" i="3"/>
  <c r="M1912" i="3" s="1"/>
  <c r="L1910" i="3"/>
  <c r="M1910" i="3" s="1"/>
  <c r="L1909" i="3"/>
  <c r="M1909" i="3" s="1"/>
  <c r="P1909" i="3" s="1"/>
  <c r="L1908" i="3"/>
  <c r="M1908" i="3" s="1"/>
  <c r="L1907" i="3"/>
  <c r="M1907" i="3" s="1"/>
  <c r="L1906" i="3"/>
  <c r="M1906" i="3" s="1"/>
  <c r="L1904" i="3"/>
  <c r="M1904" i="3" s="1"/>
  <c r="L1903" i="3"/>
  <c r="M1903" i="3" s="1"/>
  <c r="O1903" i="3" s="1"/>
  <c r="L1902" i="3"/>
  <c r="M1902" i="3" s="1"/>
  <c r="L1901" i="3"/>
  <c r="M1901" i="3" s="1"/>
  <c r="L1900" i="3"/>
  <c r="M1900" i="3" s="1"/>
  <c r="O1900" i="3" s="1"/>
  <c r="L1899" i="3"/>
  <c r="M1899" i="3" s="1"/>
  <c r="L1898" i="3"/>
  <c r="M1898" i="3" s="1"/>
  <c r="L1897" i="3"/>
  <c r="M1897" i="3" s="1"/>
  <c r="L1896" i="3"/>
  <c r="M1896" i="3" s="1"/>
  <c r="L1895" i="3"/>
  <c r="M1895" i="3" s="1"/>
  <c r="L1894" i="3"/>
  <c r="M1894" i="3" s="1"/>
  <c r="O1894" i="3" s="1"/>
  <c r="L1893" i="3"/>
  <c r="M1893" i="3" s="1"/>
  <c r="L1892" i="3"/>
  <c r="M1892" i="3" s="1"/>
  <c r="L1891" i="3"/>
  <c r="M1891" i="3" s="1"/>
  <c r="L1890" i="3"/>
  <c r="M1890" i="3" s="1"/>
  <c r="L1889" i="3"/>
  <c r="M1889" i="3" s="1"/>
  <c r="L1888" i="3"/>
  <c r="M1888" i="3" s="1"/>
  <c r="L1887" i="3"/>
  <c r="M1887" i="3" s="1"/>
  <c r="O1887" i="3" s="1"/>
  <c r="L1886" i="3"/>
  <c r="M1886" i="3" s="1"/>
  <c r="L1885" i="3"/>
  <c r="M1885" i="3" s="1"/>
  <c r="L1884" i="3"/>
  <c r="M1884" i="3" s="1"/>
  <c r="O1884" i="3" s="1"/>
  <c r="L1883" i="3"/>
  <c r="M1883" i="3" s="1"/>
  <c r="L1882" i="3"/>
  <c r="M1882" i="3" s="1"/>
  <c r="L1880" i="3"/>
  <c r="M1880" i="3" s="1"/>
  <c r="L1879" i="3"/>
  <c r="M1879" i="3" s="1"/>
  <c r="L1878" i="3"/>
  <c r="M1878" i="3" s="1"/>
  <c r="L1877" i="3"/>
  <c r="M1877" i="3" s="1"/>
  <c r="L1876" i="3"/>
  <c r="M1876" i="3" s="1"/>
  <c r="L1875" i="3"/>
  <c r="M1875" i="3" s="1"/>
  <c r="L1874" i="3"/>
  <c r="M1874" i="3" s="1"/>
  <c r="L1871" i="3"/>
  <c r="M1871" i="3" s="1"/>
  <c r="L1870" i="3"/>
  <c r="M1870" i="3" s="1"/>
  <c r="L1869" i="3"/>
  <c r="M1869" i="3" s="1"/>
  <c r="L1868" i="3"/>
  <c r="M1868" i="3" s="1"/>
  <c r="L1867" i="3"/>
  <c r="M1867" i="3" s="1"/>
  <c r="L1866" i="3"/>
  <c r="M1866" i="3" s="1"/>
  <c r="L1865" i="3"/>
  <c r="M1865" i="3" s="1"/>
  <c r="L1864" i="3"/>
  <c r="M1864" i="3" s="1"/>
  <c r="L1863" i="3"/>
  <c r="M1863" i="3" s="1"/>
  <c r="L1862" i="3"/>
  <c r="M1862" i="3" s="1"/>
  <c r="L1860" i="3"/>
  <c r="M1860" i="3" s="1"/>
  <c r="L1859" i="3"/>
  <c r="M1859" i="3" s="1"/>
  <c r="L1858" i="3"/>
  <c r="M1858" i="3" s="1"/>
  <c r="L1857" i="3"/>
  <c r="M1857" i="3" s="1"/>
  <c r="L1856" i="3"/>
  <c r="M1856" i="3" s="1"/>
  <c r="L1855" i="3"/>
  <c r="M1855" i="3" s="1"/>
  <c r="L1854" i="3"/>
  <c r="M1854" i="3" s="1"/>
  <c r="L1853" i="3"/>
  <c r="M1853" i="3" s="1"/>
  <c r="L1852" i="3"/>
  <c r="M1852" i="3" s="1"/>
  <c r="Q1852" i="3" s="1"/>
  <c r="L1851" i="3"/>
  <c r="M1851" i="3" s="1"/>
  <c r="Q1851" i="3" s="1"/>
  <c r="L1850" i="3"/>
  <c r="M1850" i="3" s="1"/>
  <c r="L1849" i="3"/>
  <c r="M1849" i="3" s="1"/>
  <c r="O1849" i="3" s="1"/>
  <c r="L1848" i="3"/>
  <c r="M1848" i="3" s="1"/>
  <c r="L1847" i="3"/>
  <c r="M1847" i="3" s="1"/>
  <c r="O1847" i="3" s="1"/>
  <c r="L1846" i="3"/>
  <c r="M1846" i="3" s="1"/>
  <c r="L1845" i="3"/>
  <c r="M1845" i="3" s="1"/>
  <c r="O1845" i="3" s="1"/>
  <c r="L1844" i="3"/>
  <c r="M1844" i="3" s="1"/>
  <c r="L1843" i="3"/>
  <c r="M1843" i="3" s="1"/>
  <c r="L1842" i="3"/>
  <c r="M1842" i="3" s="1"/>
  <c r="L1841" i="3"/>
  <c r="M1841" i="3" s="1"/>
  <c r="L1840" i="3"/>
  <c r="M1840" i="3" s="1"/>
  <c r="L1839" i="3"/>
  <c r="M1839" i="3" s="1"/>
  <c r="L1838" i="3"/>
  <c r="M1838" i="3" s="1"/>
  <c r="L1837" i="3"/>
  <c r="M1837" i="3" s="1"/>
  <c r="L1836" i="3"/>
  <c r="M1836" i="3" s="1"/>
  <c r="L1835" i="3"/>
  <c r="M1835" i="3" s="1"/>
  <c r="L1834" i="3"/>
  <c r="M1834" i="3" s="1"/>
  <c r="L1833" i="3"/>
  <c r="M1833" i="3" s="1"/>
  <c r="L1831" i="3"/>
  <c r="M1831" i="3" s="1"/>
  <c r="N1831" i="3" s="1"/>
  <c r="L1830" i="3"/>
  <c r="M1830" i="3" s="1"/>
  <c r="L1829" i="3"/>
  <c r="M1829" i="3" s="1"/>
  <c r="L1828" i="3"/>
  <c r="M1828" i="3" s="1"/>
  <c r="L1827" i="3"/>
  <c r="M1827" i="3" s="1"/>
  <c r="L1826" i="3"/>
  <c r="M1826" i="3" s="1"/>
  <c r="L1825" i="3"/>
  <c r="M1825" i="3" s="1"/>
  <c r="L1824" i="3"/>
  <c r="M1824" i="3" s="1"/>
  <c r="L1823" i="3"/>
  <c r="M1823" i="3" s="1"/>
  <c r="N1823" i="3" s="1"/>
  <c r="L1822" i="3"/>
  <c r="M1822" i="3" s="1"/>
  <c r="L1821" i="3"/>
  <c r="M1821" i="3" s="1"/>
  <c r="L1820" i="3"/>
  <c r="M1820" i="3" s="1"/>
  <c r="L1818" i="3"/>
  <c r="M1818" i="3" s="1"/>
  <c r="P1818" i="3" s="1"/>
  <c r="L1817" i="3"/>
  <c r="M1817" i="3" s="1"/>
  <c r="L1816" i="3"/>
  <c r="M1816" i="3" s="1"/>
  <c r="L1815" i="3"/>
  <c r="M1815" i="3" s="1"/>
  <c r="L1814" i="3"/>
  <c r="M1814" i="3" s="1"/>
  <c r="L1813" i="3"/>
  <c r="M1813" i="3" s="1"/>
  <c r="L1812" i="3"/>
  <c r="M1812" i="3" s="1"/>
  <c r="L1811" i="3"/>
  <c r="M1811" i="3" s="1"/>
  <c r="L1810" i="3"/>
  <c r="M1810" i="3" s="1"/>
  <c r="L1809" i="3"/>
  <c r="M1809" i="3" s="1"/>
  <c r="Q1809" i="3" s="1"/>
  <c r="L1808" i="3"/>
  <c r="M1808" i="3" s="1"/>
  <c r="N1808" i="3" s="1"/>
  <c r="L1807" i="3"/>
  <c r="M1807" i="3" s="1"/>
  <c r="L1806" i="3"/>
  <c r="M1806" i="3" s="1"/>
  <c r="L1805" i="3"/>
  <c r="M1805" i="3" s="1"/>
  <c r="L1804" i="3"/>
  <c r="M1804" i="3" s="1"/>
  <c r="L1803" i="3"/>
  <c r="M1803" i="3" s="1"/>
  <c r="L1802" i="3"/>
  <c r="M1802" i="3" s="1"/>
  <c r="L1801" i="3"/>
  <c r="M1801" i="3" s="1"/>
  <c r="L1800" i="3"/>
  <c r="M1800" i="3" s="1"/>
  <c r="L1799" i="3"/>
  <c r="M1799" i="3" s="1"/>
  <c r="L1798" i="3"/>
  <c r="M1798" i="3" s="1"/>
  <c r="N1798" i="3" s="1"/>
  <c r="L1797" i="3"/>
  <c r="M1797" i="3" s="1"/>
  <c r="L1796" i="3"/>
  <c r="M1796" i="3" s="1"/>
  <c r="L1795" i="3"/>
  <c r="M1795" i="3" s="1"/>
  <c r="L1793" i="3"/>
  <c r="M1793" i="3" s="1"/>
  <c r="L1792" i="3"/>
  <c r="M1792" i="3" s="1"/>
  <c r="L1791" i="3"/>
  <c r="M1791" i="3" s="1"/>
  <c r="L1789" i="3"/>
  <c r="M1789" i="3" s="1"/>
  <c r="Q1789" i="3" s="1"/>
  <c r="L1788" i="3"/>
  <c r="M1788" i="3" s="1"/>
  <c r="L1787" i="3"/>
  <c r="M1787" i="3" s="1"/>
  <c r="L1786" i="3"/>
  <c r="M1786" i="3" s="1"/>
  <c r="L1785" i="3"/>
  <c r="M1785" i="3" s="1"/>
  <c r="Q1785" i="3" s="1"/>
  <c r="L1784" i="3"/>
  <c r="M1784" i="3" s="1"/>
  <c r="L1783" i="3"/>
  <c r="M1783" i="3" s="1"/>
  <c r="L1782" i="3"/>
  <c r="M1782" i="3" s="1"/>
  <c r="L1781" i="3"/>
  <c r="M1781" i="3" s="1"/>
  <c r="Q1781" i="3" s="1"/>
  <c r="L1780" i="3"/>
  <c r="M1780" i="3" s="1"/>
  <c r="L1779" i="3"/>
  <c r="M1779" i="3" s="1"/>
  <c r="Q1779" i="3" s="1"/>
  <c r="L1778" i="3"/>
  <c r="M1778" i="3" s="1"/>
  <c r="L1777" i="3"/>
  <c r="M1777" i="3" s="1"/>
  <c r="L1776" i="3"/>
  <c r="M1776" i="3" s="1"/>
  <c r="L1775" i="3"/>
  <c r="M1775" i="3" s="1"/>
  <c r="L1774" i="3"/>
  <c r="M1774" i="3" s="1"/>
  <c r="L1773" i="3"/>
  <c r="M1773" i="3" s="1"/>
  <c r="Q1773" i="3" s="1"/>
  <c r="L1771" i="3"/>
  <c r="M1771" i="3" s="1"/>
  <c r="L1770" i="3"/>
  <c r="M1770" i="3" s="1"/>
  <c r="L1769" i="3"/>
  <c r="M1769" i="3" s="1"/>
  <c r="L1768" i="3"/>
  <c r="M1768" i="3" s="1"/>
  <c r="Q1768" i="3" s="1"/>
  <c r="L1767" i="3"/>
  <c r="M1767" i="3" s="1"/>
  <c r="L1766" i="3"/>
  <c r="M1766" i="3" s="1"/>
  <c r="L1765" i="3"/>
  <c r="M1765" i="3" s="1"/>
  <c r="L1764" i="3"/>
  <c r="M1764" i="3" s="1"/>
  <c r="L1763" i="3"/>
  <c r="M1763" i="3" s="1"/>
  <c r="L1762" i="3"/>
  <c r="M1762" i="3" s="1"/>
  <c r="Q1762" i="3" s="1"/>
  <c r="L1761" i="3"/>
  <c r="M1761" i="3" s="1"/>
  <c r="L1760" i="3"/>
  <c r="M1760" i="3" s="1"/>
  <c r="Q1760" i="3" s="1"/>
  <c r="L1759" i="3"/>
  <c r="M1759" i="3" s="1"/>
  <c r="L1758" i="3"/>
  <c r="M1758" i="3" s="1"/>
  <c r="Q1758" i="3" s="1"/>
  <c r="L1756" i="3"/>
  <c r="M1756" i="3" s="1"/>
  <c r="N1756" i="3" s="1"/>
  <c r="L1755" i="3"/>
  <c r="M1755" i="3" s="1"/>
  <c r="L1754" i="3"/>
  <c r="M1754" i="3" s="1"/>
  <c r="L1753" i="3"/>
  <c r="M1753" i="3" s="1"/>
  <c r="L1752" i="3"/>
  <c r="M1752" i="3" s="1"/>
  <c r="N1752" i="3" s="1"/>
  <c r="L1751" i="3"/>
  <c r="M1751" i="3" s="1"/>
  <c r="L1750" i="3"/>
  <c r="M1750" i="3" s="1"/>
  <c r="L1749" i="3"/>
  <c r="M1749" i="3" s="1"/>
  <c r="L1748" i="3"/>
  <c r="M1748" i="3" s="1"/>
  <c r="L1747" i="3"/>
  <c r="M1747" i="3" s="1"/>
  <c r="L1746" i="3"/>
  <c r="M1746" i="3" s="1"/>
  <c r="L1745" i="3"/>
  <c r="M1745" i="3" s="1"/>
  <c r="L1743" i="3"/>
  <c r="M1743" i="3" s="1"/>
  <c r="N1743" i="3" s="1"/>
  <c r="L1742" i="3"/>
  <c r="M1742" i="3" s="1"/>
  <c r="Q1742" i="3" s="1"/>
  <c r="L1741" i="3"/>
  <c r="M1741" i="3" s="1"/>
  <c r="P1741" i="3" s="1"/>
  <c r="L1740" i="3"/>
  <c r="M1740" i="3" s="1"/>
  <c r="L1739" i="3"/>
  <c r="M1739" i="3" s="1"/>
  <c r="L1738" i="3"/>
  <c r="M1738" i="3" s="1"/>
  <c r="L1737" i="3"/>
  <c r="M1737" i="3" s="1"/>
  <c r="L1736" i="3"/>
  <c r="M1736" i="3" s="1"/>
  <c r="L1735" i="3"/>
  <c r="M1735" i="3" s="1"/>
  <c r="L1734" i="3"/>
  <c r="M1734" i="3" s="1"/>
  <c r="L1733" i="3"/>
  <c r="M1733" i="3" s="1"/>
  <c r="L1731" i="3"/>
  <c r="M1731" i="3" s="1"/>
  <c r="L1730" i="3"/>
  <c r="M1730" i="3" s="1"/>
  <c r="L1729" i="3"/>
  <c r="M1729" i="3" s="1"/>
  <c r="L1728" i="3"/>
  <c r="M1728" i="3" s="1"/>
  <c r="L1727" i="3"/>
  <c r="M1727" i="3" s="1"/>
  <c r="L1726" i="3"/>
  <c r="M1726" i="3" s="1"/>
  <c r="O1726" i="3" s="1"/>
  <c r="L1725" i="3"/>
  <c r="M1725" i="3" s="1"/>
  <c r="L1724" i="3"/>
  <c r="M1724" i="3" s="1"/>
  <c r="L1723" i="3"/>
  <c r="M1723" i="3" s="1"/>
  <c r="L1722" i="3"/>
  <c r="M1722" i="3" s="1"/>
  <c r="L1721" i="3"/>
  <c r="M1721" i="3" s="1"/>
  <c r="L1720" i="3"/>
  <c r="M1720" i="3" s="1"/>
  <c r="L1719" i="3"/>
  <c r="M1719" i="3" s="1"/>
  <c r="L1718" i="3"/>
  <c r="M1718" i="3" s="1"/>
  <c r="L1717" i="3"/>
  <c r="M1717" i="3" s="1"/>
  <c r="L1716" i="3"/>
  <c r="M1716" i="3" s="1"/>
  <c r="L1715" i="3"/>
  <c r="M1715" i="3" s="1"/>
  <c r="L1714" i="3"/>
  <c r="M1714" i="3" s="1"/>
  <c r="L1713" i="3"/>
  <c r="M1713" i="3" s="1"/>
  <c r="L1712" i="3"/>
  <c r="M1712" i="3" s="1"/>
  <c r="L1711" i="3"/>
  <c r="M1711" i="3" s="1"/>
  <c r="L1710" i="3"/>
  <c r="M1710" i="3" s="1"/>
  <c r="O1710" i="3" s="1"/>
  <c r="L1707" i="3"/>
  <c r="M1707" i="3" s="1"/>
  <c r="L1706" i="3"/>
  <c r="M1706" i="3" s="1"/>
  <c r="L1705" i="3"/>
  <c r="M1705" i="3" s="1"/>
  <c r="L1704" i="3"/>
  <c r="M1704" i="3" s="1"/>
  <c r="Q1704" i="3" s="1"/>
  <c r="L1703" i="3"/>
  <c r="M1703" i="3" s="1"/>
  <c r="L1702" i="3"/>
  <c r="M1702" i="3" s="1"/>
  <c r="L1701" i="3"/>
  <c r="M1701" i="3" s="1"/>
  <c r="L1700" i="3"/>
  <c r="M1700" i="3" s="1"/>
  <c r="L1699" i="3"/>
  <c r="M1699" i="3" s="1"/>
  <c r="L1698" i="3"/>
  <c r="M1698" i="3" s="1"/>
  <c r="L1696" i="3"/>
  <c r="M1696" i="3" s="1"/>
  <c r="L1695" i="3"/>
  <c r="M1695" i="3" s="1"/>
  <c r="Q1695" i="3" s="1"/>
  <c r="L1694" i="3"/>
  <c r="M1694" i="3" s="1"/>
  <c r="L1693" i="3"/>
  <c r="M1693" i="3" s="1"/>
  <c r="L1692" i="3"/>
  <c r="M1692" i="3" s="1"/>
  <c r="L1691" i="3"/>
  <c r="M1691" i="3" s="1"/>
  <c r="N1691" i="3" s="1"/>
  <c r="L1690" i="3"/>
  <c r="M1690" i="3" s="1"/>
  <c r="L1689" i="3"/>
  <c r="M1689" i="3" s="1"/>
  <c r="N1689" i="3" s="1"/>
  <c r="L1688" i="3"/>
  <c r="M1688" i="3" s="1"/>
  <c r="L1687" i="3"/>
  <c r="M1687" i="3" s="1"/>
  <c r="Q1687" i="3" s="1"/>
  <c r="L1686" i="3"/>
  <c r="M1686" i="3" s="1"/>
  <c r="P1686" i="3" s="1"/>
  <c r="L1685" i="3"/>
  <c r="M1685" i="3" s="1"/>
  <c r="L1684" i="3"/>
  <c r="M1684" i="3" s="1"/>
  <c r="L1683" i="3"/>
  <c r="M1683" i="3" s="1"/>
  <c r="L1682" i="3"/>
  <c r="M1682" i="3" s="1"/>
  <c r="L1681" i="3"/>
  <c r="M1681" i="3" s="1"/>
  <c r="L1680" i="3"/>
  <c r="M1680" i="3" s="1"/>
  <c r="N1680" i="3" s="1"/>
  <c r="L1679" i="3"/>
  <c r="M1679" i="3" s="1"/>
  <c r="L1678" i="3"/>
  <c r="M1678" i="3" s="1"/>
  <c r="L1677" i="3"/>
  <c r="M1677" i="3" s="1"/>
  <c r="L1676" i="3"/>
  <c r="M1676" i="3" s="1"/>
  <c r="L1675" i="3"/>
  <c r="M1675" i="3" s="1"/>
  <c r="L1674" i="3"/>
  <c r="M1674" i="3" s="1"/>
  <c r="L1673" i="3"/>
  <c r="M1673" i="3" s="1"/>
  <c r="L1672" i="3"/>
  <c r="M1672" i="3" s="1"/>
  <c r="L1671" i="3"/>
  <c r="M1671" i="3" s="1"/>
  <c r="L1670" i="3"/>
  <c r="M1670" i="3" s="1"/>
  <c r="L1669" i="3"/>
  <c r="M1669" i="3" s="1"/>
  <c r="L1667" i="3"/>
  <c r="M1667" i="3" s="1"/>
  <c r="L1666" i="3"/>
  <c r="M1666" i="3" s="1"/>
  <c r="L1665" i="3"/>
  <c r="M1665" i="3" s="1"/>
  <c r="L1664" i="3"/>
  <c r="M1664" i="3" s="1"/>
  <c r="L1663" i="3"/>
  <c r="M1663" i="3" s="1"/>
  <c r="L1662" i="3"/>
  <c r="M1662" i="3" s="1"/>
  <c r="L1661" i="3"/>
  <c r="M1661" i="3" s="1"/>
  <c r="L1660" i="3"/>
  <c r="M1660" i="3" s="1"/>
  <c r="L1659" i="3"/>
  <c r="M1659" i="3" s="1"/>
  <c r="L1658" i="3"/>
  <c r="M1658" i="3" s="1"/>
  <c r="L1657" i="3"/>
  <c r="M1657" i="3" s="1"/>
  <c r="L1656" i="3"/>
  <c r="M1656" i="3" s="1"/>
  <c r="L1654" i="3"/>
  <c r="M1654" i="3" s="1"/>
  <c r="L1653" i="3"/>
  <c r="M1653" i="3" s="1"/>
  <c r="L1652" i="3"/>
  <c r="M1652" i="3" s="1"/>
  <c r="L1651" i="3"/>
  <c r="M1651" i="3" s="1"/>
  <c r="L1650" i="3"/>
  <c r="M1650" i="3" s="1"/>
  <c r="L1649" i="3"/>
  <c r="M1649" i="3" s="1"/>
  <c r="L1648" i="3"/>
  <c r="M1648" i="3" s="1"/>
  <c r="L1647" i="3"/>
  <c r="M1647" i="3" s="1"/>
  <c r="L1646" i="3"/>
  <c r="M1646" i="3" s="1"/>
  <c r="L1645" i="3"/>
  <c r="M1645" i="3" s="1"/>
  <c r="L1644" i="3"/>
  <c r="M1644" i="3" s="1"/>
  <c r="L1643" i="3"/>
  <c r="M1643" i="3" s="1"/>
  <c r="L1642" i="3"/>
  <c r="M1642" i="3" s="1"/>
  <c r="L1641" i="3"/>
  <c r="M1641" i="3" s="1"/>
  <c r="L1640" i="3"/>
  <c r="M1640" i="3" s="1"/>
  <c r="L1639" i="3"/>
  <c r="M1639" i="3" s="1"/>
  <c r="L1638" i="3"/>
  <c r="M1638" i="3" s="1"/>
  <c r="L1637" i="3"/>
  <c r="M1637" i="3" s="1"/>
  <c r="L1636" i="3"/>
  <c r="M1636" i="3" s="1"/>
  <c r="L1635" i="3"/>
  <c r="M1635" i="3" s="1"/>
  <c r="L1634" i="3"/>
  <c r="M1634" i="3" s="1"/>
  <c r="L1633" i="3"/>
  <c r="M1633" i="3" s="1"/>
  <c r="L1632" i="3"/>
  <c r="M1632" i="3" s="1"/>
  <c r="L1631" i="3"/>
  <c r="M1631" i="3" s="1"/>
  <c r="L1629" i="3"/>
  <c r="M1629" i="3" s="1"/>
  <c r="T1628" i="3"/>
  <c r="L1627" i="3"/>
  <c r="M1627" i="3" s="1"/>
  <c r="L1625" i="3"/>
  <c r="M1625" i="3" s="1"/>
  <c r="L1624" i="3"/>
  <c r="M1624" i="3" s="1"/>
  <c r="L1623" i="3"/>
  <c r="M1623" i="3" s="1"/>
  <c r="L1622" i="3"/>
  <c r="M1622" i="3" s="1"/>
  <c r="L1621" i="3"/>
  <c r="M1621" i="3" s="1"/>
  <c r="L1620" i="3"/>
  <c r="M1620" i="3" s="1"/>
  <c r="L1619" i="3"/>
  <c r="M1619" i="3" s="1"/>
  <c r="L1618" i="3"/>
  <c r="M1618" i="3" s="1"/>
  <c r="L1617" i="3"/>
  <c r="M1617" i="3" s="1"/>
  <c r="L1616" i="3"/>
  <c r="M1616" i="3" s="1"/>
  <c r="L1615" i="3"/>
  <c r="M1615" i="3" s="1"/>
  <c r="L1614" i="3"/>
  <c r="M1614" i="3" s="1"/>
  <c r="L1613" i="3"/>
  <c r="M1613" i="3" s="1"/>
  <c r="L1612" i="3"/>
  <c r="M1612" i="3" s="1"/>
  <c r="Q1612" i="3" s="1"/>
  <c r="L1611" i="3"/>
  <c r="M1611" i="3" s="1"/>
  <c r="L1610" i="3"/>
  <c r="M1610" i="3" s="1"/>
  <c r="L1609" i="3"/>
  <c r="M1609" i="3" s="1"/>
  <c r="L1607" i="3"/>
  <c r="M1607" i="3" s="1"/>
  <c r="L1606" i="3"/>
  <c r="M1606" i="3" s="1"/>
  <c r="L1605" i="3"/>
  <c r="M1605" i="3" s="1"/>
  <c r="L1604" i="3"/>
  <c r="M1604" i="3" s="1"/>
  <c r="L1603" i="3"/>
  <c r="M1603" i="3" s="1"/>
  <c r="L1602" i="3"/>
  <c r="M1602" i="3" s="1"/>
  <c r="R1602" i="3" s="1"/>
  <c r="L1601" i="3"/>
  <c r="M1601" i="3" s="1"/>
  <c r="L1600" i="3"/>
  <c r="M1600" i="3" s="1"/>
  <c r="R1600" i="3" s="1"/>
  <c r="L1599" i="3"/>
  <c r="M1599" i="3" s="1"/>
  <c r="L1598" i="3"/>
  <c r="M1598" i="3" s="1"/>
  <c r="R1598" i="3" s="1"/>
  <c r="L1597" i="3"/>
  <c r="M1597" i="3" s="1"/>
  <c r="L1596" i="3"/>
  <c r="M1596" i="3" s="1"/>
  <c r="R1596" i="3" s="1"/>
  <c r="L1595" i="3"/>
  <c r="M1595" i="3" s="1"/>
  <c r="L1594" i="3"/>
  <c r="M1594" i="3" s="1"/>
  <c r="L1592" i="3"/>
  <c r="M1592" i="3" s="1"/>
  <c r="L1591" i="3"/>
  <c r="M1591" i="3" s="1"/>
  <c r="L1590" i="3"/>
  <c r="M1590" i="3" s="1"/>
  <c r="L1589" i="3"/>
  <c r="M1589" i="3" s="1"/>
  <c r="L1588" i="3"/>
  <c r="M1588" i="3" s="1"/>
  <c r="L1587" i="3"/>
  <c r="M1587" i="3" s="1"/>
  <c r="L1586" i="3"/>
  <c r="M1586" i="3" s="1"/>
  <c r="L1585" i="3"/>
  <c r="M1585" i="3" s="1"/>
  <c r="L1584" i="3"/>
  <c r="M1584" i="3" s="1"/>
  <c r="L1583" i="3"/>
  <c r="M1583" i="3" s="1"/>
  <c r="L1582" i="3"/>
  <c r="M1582" i="3" s="1"/>
  <c r="L1581" i="3"/>
  <c r="M1581" i="3" s="1"/>
  <c r="L1580" i="3"/>
  <c r="M1580" i="3" s="1"/>
  <c r="L1579" i="3"/>
  <c r="M1579" i="3" s="1"/>
  <c r="L1578" i="3"/>
  <c r="M1578" i="3" s="1"/>
  <c r="L1577" i="3"/>
  <c r="M1577" i="3" s="1"/>
  <c r="L1576" i="3"/>
  <c r="M1576" i="3" s="1"/>
  <c r="L1575" i="3"/>
  <c r="M1575" i="3" s="1"/>
  <c r="L1574" i="3"/>
  <c r="M1574" i="3" s="1"/>
  <c r="L1573" i="3"/>
  <c r="M1573" i="3" s="1"/>
  <c r="L1572" i="3"/>
  <c r="M1572" i="3" s="1"/>
  <c r="L1571" i="3"/>
  <c r="M1571" i="3" s="1"/>
  <c r="L1570" i="3"/>
  <c r="M1570" i="3" s="1"/>
  <c r="L1569" i="3"/>
  <c r="M1569" i="3" s="1"/>
  <c r="L1567" i="3"/>
  <c r="M1567" i="3" s="1"/>
  <c r="O1567" i="3" s="1"/>
  <c r="L1566" i="3"/>
  <c r="M1566" i="3" s="1"/>
  <c r="R1566" i="3" s="1"/>
  <c r="L1565" i="3"/>
  <c r="M1565" i="3" s="1"/>
  <c r="L1564" i="3"/>
  <c r="M1564" i="3" s="1"/>
  <c r="L1563" i="3"/>
  <c r="M1563" i="3" s="1"/>
  <c r="L1562" i="3"/>
  <c r="M1562" i="3" s="1"/>
  <c r="L1561" i="3"/>
  <c r="M1561" i="3" s="1"/>
  <c r="L1560" i="3"/>
  <c r="M1560" i="3" s="1"/>
  <c r="R1560" i="3" s="1"/>
  <c r="L1559" i="3"/>
  <c r="M1559" i="3" s="1"/>
  <c r="L1558" i="3"/>
  <c r="M1558" i="3" s="1"/>
  <c r="L1557" i="3"/>
  <c r="M1557" i="3" s="1"/>
  <c r="R1557" i="3" s="1"/>
  <c r="L1556" i="3"/>
  <c r="M1556" i="3" s="1"/>
  <c r="L1555" i="3"/>
  <c r="M1555" i="3" s="1"/>
  <c r="L1554" i="3"/>
  <c r="M1554" i="3" s="1"/>
  <c r="L1553" i="3"/>
  <c r="M1553" i="3" s="1"/>
  <c r="L1552" i="3"/>
  <c r="M1552" i="3" s="1"/>
  <c r="R1552" i="3" s="1"/>
  <c r="L1551" i="3"/>
  <c r="M1551" i="3" s="1"/>
  <c r="O1551" i="3" s="1"/>
  <c r="L1550" i="3"/>
  <c r="M1550" i="3" s="1"/>
  <c r="L1549" i="3"/>
  <c r="M1549" i="3" s="1"/>
  <c r="L1548" i="3"/>
  <c r="M1548" i="3" s="1"/>
  <c r="R1548" i="3" s="1"/>
  <c r="L1547" i="3"/>
  <c r="M1547" i="3" s="1"/>
  <c r="L1546" i="3"/>
  <c r="M1546" i="3" s="1"/>
  <c r="L1543" i="3"/>
  <c r="M1543" i="3" s="1"/>
  <c r="L1542" i="3"/>
  <c r="M1542" i="3" s="1"/>
  <c r="L1541" i="3"/>
  <c r="M1541" i="3" s="1"/>
  <c r="L1540" i="3"/>
  <c r="M1540" i="3" s="1"/>
  <c r="R1540" i="3" s="1"/>
  <c r="L1539" i="3"/>
  <c r="M1539" i="3" s="1"/>
  <c r="L1538" i="3"/>
  <c r="M1538" i="3" s="1"/>
  <c r="R1538" i="3" s="1"/>
  <c r="L1537" i="3"/>
  <c r="M1537" i="3" s="1"/>
  <c r="L1536" i="3"/>
  <c r="M1536" i="3" s="1"/>
  <c r="L1535" i="3"/>
  <c r="M1535" i="3" s="1"/>
  <c r="L1534" i="3"/>
  <c r="M1534" i="3" s="1"/>
  <c r="L1533" i="3"/>
  <c r="M1533" i="3" s="1"/>
  <c r="L1532" i="3"/>
  <c r="M1532" i="3" s="1"/>
  <c r="L1531" i="3"/>
  <c r="M1531" i="3" s="1"/>
  <c r="L1530" i="3"/>
  <c r="M1530" i="3" s="1"/>
  <c r="L1529" i="3"/>
  <c r="M1529" i="3" s="1"/>
  <c r="L1528" i="3"/>
  <c r="M1528" i="3" s="1"/>
  <c r="L1527" i="3"/>
  <c r="M1527" i="3" s="1"/>
  <c r="L1526" i="3"/>
  <c r="M1526" i="3" s="1"/>
  <c r="L1525" i="3"/>
  <c r="M1525" i="3" s="1"/>
  <c r="L1524" i="3"/>
  <c r="M1524" i="3" s="1"/>
  <c r="L1523" i="3"/>
  <c r="M1523" i="3" s="1"/>
  <c r="L1522" i="3"/>
  <c r="M1522" i="3" s="1"/>
  <c r="L1521" i="3"/>
  <c r="M1521" i="3" s="1"/>
  <c r="L1520" i="3"/>
  <c r="M1520" i="3" s="1"/>
  <c r="L1519" i="3"/>
  <c r="M1519" i="3" s="1"/>
  <c r="L1518" i="3"/>
  <c r="M1518" i="3" s="1"/>
  <c r="P1518" i="3" s="1"/>
  <c r="L1517" i="3"/>
  <c r="M1517" i="3" s="1"/>
  <c r="L1516" i="3"/>
  <c r="M1516" i="3" s="1"/>
  <c r="P1516" i="3" s="1"/>
  <c r="L1515" i="3"/>
  <c r="M1515" i="3" s="1"/>
  <c r="L1514" i="3"/>
  <c r="M1514" i="3" s="1"/>
  <c r="L1513" i="3"/>
  <c r="M1513" i="3" s="1"/>
  <c r="L1512" i="3"/>
  <c r="M1512" i="3" s="1"/>
  <c r="P1512" i="3" s="1"/>
  <c r="L1511" i="3"/>
  <c r="M1511" i="3" s="1"/>
  <c r="L1510" i="3"/>
  <c r="M1510" i="3" s="1"/>
  <c r="L1509" i="3"/>
  <c r="M1509" i="3" s="1"/>
  <c r="L1508" i="3"/>
  <c r="M1508" i="3" s="1"/>
  <c r="P1508" i="3" s="1"/>
  <c r="L1507" i="3"/>
  <c r="M1507" i="3" s="1"/>
  <c r="L1506" i="3"/>
  <c r="M1506" i="3" s="1"/>
  <c r="L1505" i="3"/>
  <c r="M1505" i="3" s="1"/>
  <c r="L1504" i="3"/>
  <c r="M1504" i="3" s="1"/>
  <c r="L1503" i="3"/>
  <c r="M1503" i="3" s="1"/>
  <c r="L1502" i="3"/>
  <c r="M1502" i="3" s="1"/>
  <c r="L1501" i="3"/>
  <c r="M1501" i="3" s="1"/>
  <c r="P1501" i="3" s="1"/>
  <c r="L1500" i="3"/>
  <c r="M1500" i="3" s="1"/>
  <c r="L1499" i="3"/>
  <c r="M1499" i="3" s="1"/>
  <c r="P1499" i="3"/>
  <c r="L1498" i="3"/>
  <c r="M1498" i="3" s="1"/>
  <c r="L1497" i="3"/>
  <c r="M1497" i="3" s="1"/>
  <c r="L1496" i="3"/>
  <c r="M1496" i="3" s="1"/>
  <c r="L1495" i="3"/>
  <c r="M1495" i="3" s="1"/>
  <c r="N1495" i="3" s="1"/>
  <c r="L1494" i="3"/>
  <c r="M1494" i="3" s="1"/>
  <c r="L1493" i="3"/>
  <c r="M1493" i="3" s="1"/>
  <c r="N1493" i="3" s="1"/>
  <c r="L1492" i="3"/>
  <c r="M1492" i="3" s="1"/>
  <c r="L1491" i="3"/>
  <c r="M1491" i="3" s="1"/>
  <c r="N1491" i="3" s="1"/>
  <c r="L1490" i="3"/>
  <c r="M1490" i="3" s="1"/>
  <c r="L1489" i="3"/>
  <c r="M1489" i="3" s="1"/>
  <c r="L1488" i="3"/>
  <c r="M1488" i="3" s="1"/>
  <c r="R1488" i="3" s="1"/>
  <c r="L1487" i="3"/>
  <c r="M1487" i="3" s="1"/>
  <c r="N1487" i="3" s="1"/>
  <c r="L1486" i="3"/>
  <c r="M1486" i="3" s="1"/>
  <c r="L1485" i="3"/>
  <c r="M1485" i="3" s="1"/>
  <c r="L1484" i="3"/>
  <c r="M1484" i="3" s="1"/>
  <c r="N1484" i="3" s="1"/>
  <c r="R1484" i="3"/>
  <c r="L1483" i="3"/>
  <c r="M1483" i="3" s="1"/>
  <c r="N1483" i="3" s="1"/>
  <c r="L1482" i="3"/>
  <c r="M1482" i="3" s="1"/>
  <c r="R1482" i="3" s="1"/>
  <c r="L1481" i="3"/>
  <c r="M1481" i="3" s="1"/>
  <c r="L1479" i="3"/>
  <c r="M1479" i="3" s="1"/>
  <c r="L1478" i="3"/>
  <c r="M1478" i="3" s="1"/>
  <c r="Q1478" i="3" s="1"/>
  <c r="L1477" i="3"/>
  <c r="M1477" i="3" s="1"/>
  <c r="Q1477" i="3" s="1"/>
  <c r="L1476" i="3"/>
  <c r="M1476" i="3" s="1"/>
  <c r="L1475" i="3"/>
  <c r="M1475" i="3" s="1"/>
  <c r="L1474" i="3"/>
  <c r="M1474" i="3" s="1"/>
  <c r="L1473" i="3"/>
  <c r="M1473" i="3" s="1"/>
  <c r="L1472" i="3"/>
  <c r="M1472" i="3" s="1"/>
  <c r="L1471" i="3"/>
  <c r="M1471" i="3" s="1"/>
  <c r="L1470" i="3"/>
  <c r="M1470" i="3" s="1"/>
  <c r="Q1470" i="3" s="1"/>
  <c r="L1469" i="3"/>
  <c r="M1469" i="3" s="1"/>
  <c r="Q1469" i="3" s="1"/>
  <c r="L1468" i="3"/>
  <c r="M1468" i="3" s="1"/>
  <c r="L1467" i="3"/>
  <c r="M1467" i="3" s="1"/>
  <c r="L1466" i="3"/>
  <c r="M1466" i="3" s="1"/>
  <c r="Q1466" i="3" s="1"/>
  <c r="L1465" i="3"/>
  <c r="M1465" i="3" s="1"/>
  <c r="L1464" i="3"/>
  <c r="M1464" i="3" s="1"/>
  <c r="L1463" i="3"/>
  <c r="M1463" i="3" s="1"/>
  <c r="L1462" i="3"/>
  <c r="M1462" i="3" s="1"/>
  <c r="L1460" i="3"/>
  <c r="M1460" i="3" s="1"/>
  <c r="L1459" i="3"/>
  <c r="M1459" i="3" s="1"/>
  <c r="L1458" i="3"/>
  <c r="M1458" i="3" s="1"/>
  <c r="L1457" i="3"/>
  <c r="M1457" i="3" s="1"/>
  <c r="L1456" i="3"/>
  <c r="M1456" i="3" s="1"/>
  <c r="L1455" i="3"/>
  <c r="M1455" i="3" s="1"/>
  <c r="O1455" i="3" s="1"/>
  <c r="L1454" i="3"/>
  <c r="M1454" i="3" s="1"/>
  <c r="L1453" i="3"/>
  <c r="M1453" i="3" s="1"/>
  <c r="L1452" i="3"/>
  <c r="M1452" i="3" s="1"/>
  <c r="L1451" i="3"/>
  <c r="M1451" i="3" s="1"/>
  <c r="L1450" i="3"/>
  <c r="M1450" i="3" s="1"/>
  <c r="L1449" i="3"/>
  <c r="M1449" i="3" s="1"/>
  <c r="L1448" i="3"/>
  <c r="M1448" i="3" s="1"/>
  <c r="L1447" i="3"/>
  <c r="M1447" i="3" s="1"/>
  <c r="O1447" i="3" s="1"/>
  <c r="L1446" i="3"/>
  <c r="M1446" i="3" s="1"/>
  <c r="L1445" i="3"/>
  <c r="M1445" i="3" s="1"/>
  <c r="L1444" i="3"/>
  <c r="M1444" i="3" s="1"/>
  <c r="L1443" i="3"/>
  <c r="M1443" i="3" s="1"/>
  <c r="O1443" i="3" s="1"/>
  <c r="L1442" i="3"/>
  <c r="M1442" i="3" s="1"/>
  <c r="L1441" i="3"/>
  <c r="M1441" i="3" s="1"/>
  <c r="L1440" i="3"/>
  <c r="M1440" i="3" s="1"/>
  <c r="M1439" i="3"/>
  <c r="O1439" i="3" s="1"/>
  <c r="L1439" i="3"/>
  <c r="L1438" i="3"/>
  <c r="M1438" i="3" s="1"/>
  <c r="L1437" i="3"/>
  <c r="M1437" i="3" s="1"/>
  <c r="L1435" i="3"/>
  <c r="M1435" i="3" s="1"/>
  <c r="L1434" i="3"/>
  <c r="M1434" i="3" s="1"/>
  <c r="R1434" i="3" s="1"/>
  <c r="L1433" i="3"/>
  <c r="M1433" i="3" s="1"/>
  <c r="Q1433" i="3" s="1"/>
  <c r="L1432" i="3"/>
  <c r="M1432" i="3" s="1"/>
  <c r="L1431" i="3"/>
  <c r="M1431" i="3" s="1"/>
  <c r="L1429" i="3"/>
  <c r="M1429" i="3" s="1"/>
  <c r="L1428" i="3"/>
  <c r="M1428" i="3" s="1"/>
  <c r="L1427" i="3"/>
  <c r="M1427" i="3" s="1"/>
  <c r="N1427" i="3" s="1"/>
  <c r="L1426" i="3"/>
  <c r="M1426" i="3" s="1"/>
  <c r="L1425" i="3"/>
  <c r="M1425" i="3" s="1"/>
  <c r="N1425" i="3" s="1"/>
  <c r="L1424" i="3"/>
  <c r="M1424" i="3" s="1"/>
  <c r="L1423" i="3"/>
  <c r="M1423" i="3" s="1"/>
  <c r="L1422" i="3"/>
  <c r="M1422" i="3" s="1"/>
  <c r="L1421" i="3"/>
  <c r="M1421" i="3" s="1"/>
  <c r="L1420" i="3"/>
  <c r="M1420" i="3" s="1"/>
  <c r="L1419" i="3"/>
  <c r="M1419" i="3" s="1"/>
  <c r="L1418" i="3"/>
  <c r="M1418" i="3" s="1"/>
  <c r="L1417" i="3"/>
  <c r="M1417" i="3" s="1"/>
  <c r="L1416" i="3"/>
  <c r="M1416" i="3" s="1"/>
  <c r="L1415" i="3"/>
  <c r="M1415" i="3" s="1"/>
  <c r="L1414" i="3"/>
  <c r="M1414" i="3" s="1"/>
  <c r="L1413" i="3"/>
  <c r="M1413" i="3" s="1"/>
  <c r="L1412" i="3"/>
  <c r="M1412" i="3" s="1"/>
  <c r="L1411" i="3"/>
  <c r="M1411" i="3" s="1"/>
  <c r="O1411" i="3" s="1"/>
  <c r="L1409" i="3"/>
  <c r="M1409" i="3" s="1"/>
  <c r="L1408" i="3"/>
  <c r="M1408" i="3" s="1"/>
  <c r="O1408" i="3" s="1"/>
  <c r="L1407" i="3"/>
  <c r="M1407" i="3" s="1"/>
  <c r="L1406" i="3"/>
  <c r="M1406" i="3" s="1"/>
  <c r="L1405" i="3"/>
  <c r="M1405" i="3" s="1"/>
  <c r="L1404" i="3"/>
  <c r="M1404" i="3" s="1"/>
  <c r="L1403" i="3"/>
  <c r="M1403" i="3" s="1"/>
  <c r="L1402" i="3"/>
  <c r="M1402" i="3" s="1"/>
  <c r="L1401" i="3"/>
  <c r="M1401" i="3" s="1"/>
  <c r="L1400" i="3"/>
  <c r="M1400" i="3" s="1"/>
  <c r="O1400" i="3" s="1"/>
  <c r="L1399" i="3"/>
  <c r="M1399" i="3" s="1"/>
  <c r="L1398" i="3"/>
  <c r="M1398" i="3" s="1"/>
  <c r="L1397" i="3"/>
  <c r="M1397" i="3" s="1"/>
  <c r="L1396" i="3"/>
  <c r="M1396" i="3" s="1"/>
  <c r="L1395" i="3"/>
  <c r="M1395" i="3" s="1"/>
  <c r="L1394" i="3"/>
  <c r="M1394" i="3" s="1"/>
  <c r="N1394" i="3" s="1"/>
  <c r="L1393" i="3"/>
  <c r="M1393" i="3" s="1"/>
  <c r="L1392" i="3"/>
  <c r="M1392" i="3" s="1"/>
  <c r="N1392" i="3" s="1"/>
  <c r="L1391" i="3"/>
  <c r="M1391" i="3" s="1"/>
  <c r="L1390" i="3"/>
  <c r="M1390" i="3" s="1"/>
  <c r="L1389" i="3"/>
  <c r="M1389" i="3" s="1"/>
  <c r="L1388" i="3"/>
  <c r="M1388" i="3" s="1"/>
  <c r="L1387" i="3"/>
  <c r="M1387" i="3" s="1"/>
  <c r="L1386" i="3"/>
  <c r="M1386" i="3" s="1"/>
  <c r="L1385" i="3"/>
  <c r="M1385" i="3" s="1"/>
  <c r="L1383" i="3"/>
  <c r="M1383" i="3" s="1"/>
  <c r="L1382" i="3"/>
  <c r="M1382" i="3" s="1"/>
  <c r="R1382" i="3" s="1"/>
  <c r="L1381" i="3"/>
  <c r="M1381" i="3" s="1"/>
  <c r="L1380" i="3"/>
  <c r="M1380" i="3" s="1"/>
  <c r="L1379" i="3"/>
  <c r="M1379" i="3" s="1"/>
  <c r="Q1379" i="3" s="1"/>
  <c r="L1378" i="3"/>
  <c r="M1378" i="3" s="1"/>
  <c r="L1377" i="3"/>
  <c r="M1377" i="3" s="1"/>
  <c r="L1376" i="3"/>
  <c r="M1376" i="3" s="1"/>
  <c r="Q1376" i="3" s="1"/>
  <c r="L1375" i="3"/>
  <c r="M1375" i="3" s="1"/>
  <c r="L1374" i="3"/>
  <c r="M1374" i="3" s="1"/>
  <c r="L1373" i="3"/>
  <c r="M1373" i="3" s="1"/>
  <c r="L1372" i="3"/>
  <c r="M1372" i="3" s="1"/>
  <c r="L1371" i="3"/>
  <c r="M1371" i="3" s="1"/>
  <c r="N1371" i="3" s="1"/>
  <c r="U1370" i="3"/>
  <c r="L1369" i="3"/>
  <c r="M1369" i="3" s="1"/>
  <c r="N1369" i="3" s="1"/>
  <c r="L1368" i="3"/>
  <c r="M1368" i="3" s="1"/>
  <c r="L1367" i="3"/>
  <c r="M1367" i="3" s="1"/>
  <c r="L1366" i="3"/>
  <c r="M1366" i="3" s="1"/>
  <c r="L1365" i="3"/>
  <c r="M1365" i="3" s="1"/>
  <c r="L1364" i="3"/>
  <c r="M1364" i="3" s="1"/>
  <c r="P1364" i="3" s="1"/>
  <c r="L1363" i="3"/>
  <c r="M1363" i="3" s="1"/>
  <c r="L1362" i="3"/>
  <c r="M1362" i="3" s="1"/>
  <c r="U1361" i="3"/>
  <c r="L1360" i="3"/>
  <c r="M1360" i="3" s="1"/>
  <c r="L1359" i="3"/>
  <c r="M1359" i="3" s="1"/>
  <c r="R1359" i="3" s="1"/>
  <c r="L1358" i="3"/>
  <c r="M1358" i="3" s="1"/>
  <c r="L1357" i="3"/>
  <c r="M1357" i="3" s="1"/>
  <c r="L1356" i="3"/>
  <c r="M1356" i="3" s="1"/>
  <c r="N1356" i="3" s="1"/>
  <c r="L1355" i="3"/>
  <c r="M1355" i="3" s="1"/>
  <c r="U1354" i="3"/>
  <c r="L1354" i="3"/>
  <c r="M1354" i="3" s="1"/>
  <c r="L1353" i="3"/>
  <c r="M1353" i="3" s="1"/>
  <c r="P1353" i="3" s="1"/>
  <c r="L1352" i="3"/>
  <c r="M1352" i="3" s="1"/>
  <c r="L1351" i="3"/>
  <c r="M1351" i="3" s="1"/>
  <c r="L1350" i="3"/>
  <c r="M1350" i="3" s="1"/>
  <c r="L1349" i="3"/>
  <c r="M1349" i="3" s="1"/>
  <c r="L1348" i="3"/>
  <c r="M1348" i="3" s="1"/>
  <c r="L1347" i="3"/>
  <c r="M1347" i="3" s="1"/>
  <c r="L1346" i="3"/>
  <c r="M1346" i="3" s="1"/>
  <c r="L1345" i="3"/>
  <c r="M1345" i="3" s="1"/>
  <c r="P1345" i="3" s="1"/>
  <c r="L1344" i="3"/>
  <c r="M1344" i="3" s="1"/>
  <c r="L1343" i="3"/>
  <c r="M1343" i="3" s="1"/>
  <c r="P1343" i="3" s="1"/>
  <c r="L1342" i="3"/>
  <c r="M1342" i="3" s="1"/>
  <c r="L1341" i="3"/>
  <c r="M1341" i="3" s="1"/>
  <c r="L1340" i="3"/>
  <c r="M1340" i="3" s="1"/>
  <c r="L1339" i="3"/>
  <c r="M1339" i="3" s="1"/>
  <c r="L1338" i="3"/>
  <c r="M1338" i="3" s="1"/>
  <c r="L1337" i="3"/>
  <c r="M1337" i="3" s="1"/>
  <c r="P1337" i="3" s="1"/>
  <c r="L1336" i="3"/>
  <c r="M1336" i="3" s="1"/>
  <c r="L1335" i="3"/>
  <c r="M1335" i="3" s="1"/>
  <c r="P1335" i="3" s="1"/>
  <c r="L1334" i="3"/>
  <c r="M1334" i="3" s="1"/>
  <c r="L1333" i="3"/>
  <c r="M1333" i="3" s="1"/>
  <c r="L1332" i="3"/>
  <c r="M1332" i="3" s="1"/>
  <c r="L1331" i="3"/>
  <c r="M1331" i="3" s="1"/>
  <c r="L1330" i="3"/>
  <c r="M1330" i="3" s="1"/>
  <c r="L1329" i="3"/>
  <c r="M1329" i="3" s="1"/>
  <c r="P1329" i="3" s="1"/>
  <c r="L1328" i="3"/>
  <c r="M1328" i="3" s="1"/>
  <c r="L1327" i="3"/>
  <c r="M1327" i="3" s="1"/>
  <c r="P1327" i="3" s="1"/>
  <c r="L1326" i="3"/>
  <c r="M1326" i="3" s="1"/>
  <c r="L1325" i="3"/>
  <c r="M1325" i="3" s="1"/>
  <c r="L1324" i="3"/>
  <c r="M1324" i="3" s="1"/>
  <c r="L1323" i="3"/>
  <c r="M1323" i="3" s="1"/>
  <c r="L1322" i="3"/>
  <c r="M1322" i="3" s="1"/>
  <c r="L1321" i="3"/>
  <c r="M1321" i="3" s="1"/>
  <c r="P1321" i="3" s="1"/>
  <c r="L1320" i="3"/>
  <c r="M1320" i="3" s="1"/>
  <c r="L1319" i="3"/>
  <c r="M1319" i="3" s="1"/>
  <c r="L1318" i="3"/>
  <c r="M1318" i="3" s="1"/>
  <c r="L1317" i="3"/>
  <c r="M1317" i="3" s="1"/>
  <c r="L1316" i="3"/>
  <c r="M1316" i="3" s="1"/>
  <c r="L1315" i="3"/>
  <c r="M1315" i="3" s="1"/>
  <c r="L1314" i="3"/>
  <c r="M1314" i="3" s="1"/>
  <c r="N1314" i="3" s="1"/>
  <c r="L1313" i="3"/>
  <c r="M1313" i="3" s="1"/>
  <c r="U1312" i="3"/>
  <c r="L1311" i="3"/>
  <c r="M1311" i="3" s="1"/>
  <c r="P1311" i="3" s="1"/>
  <c r="L1310" i="3"/>
  <c r="M1310" i="3" s="1"/>
  <c r="L1309" i="3"/>
  <c r="M1309" i="3" s="1"/>
  <c r="L1308" i="3"/>
  <c r="M1308" i="3" s="1"/>
  <c r="L1307" i="3"/>
  <c r="M1307" i="3" s="1"/>
  <c r="L1304" i="3"/>
  <c r="M1304" i="3" s="1"/>
  <c r="L1303" i="3"/>
  <c r="M1303" i="3" s="1"/>
  <c r="L1302" i="3"/>
  <c r="M1302" i="3" s="1"/>
  <c r="R1302" i="3" s="1"/>
  <c r="L1301" i="3"/>
  <c r="M1301" i="3" s="1"/>
  <c r="L1300" i="3"/>
  <c r="M1300" i="3" s="1"/>
  <c r="L1299" i="3"/>
  <c r="M1299" i="3" s="1"/>
  <c r="L1298" i="3"/>
  <c r="M1298" i="3" s="1"/>
  <c r="L1297" i="3"/>
  <c r="M1297" i="3" s="1"/>
  <c r="L1296" i="3"/>
  <c r="M1296" i="3" s="1"/>
  <c r="L1295" i="3"/>
  <c r="M1295" i="3" s="1"/>
  <c r="N1295" i="3" s="1"/>
  <c r="L1294" i="3"/>
  <c r="M1294" i="3" s="1"/>
  <c r="L1293" i="3"/>
  <c r="M1293" i="3" s="1"/>
  <c r="L1292" i="3"/>
  <c r="M1292" i="3" s="1"/>
  <c r="L1291" i="3"/>
  <c r="M1291" i="3" s="1"/>
  <c r="L1290" i="3"/>
  <c r="M1290" i="3" s="1"/>
  <c r="L1289" i="3"/>
  <c r="M1289" i="3" s="1"/>
  <c r="L1288" i="3"/>
  <c r="M1288" i="3" s="1"/>
  <c r="L1287" i="3"/>
  <c r="M1287" i="3" s="1"/>
  <c r="L1286" i="3"/>
  <c r="M1286" i="3" s="1"/>
  <c r="L1285" i="3"/>
  <c r="M1285" i="3" s="1"/>
  <c r="R1285" i="3" s="1"/>
  <c r="L1284" i="3"/>
  <c r="M1284" i="3" s="1"/>
  <c r="R1284" i="3" s="1"/>
  <c r="L1283" i="3"/>
  <c r="M1283" i="3" s="1"/>
  <c r="L1282" i="3"/>
  <c r="M1282" i="3" s="1"/>
  <c r="L1281" i="3"/>
  <c r="M1281" i="3" s="1"/>
  <c r="L1280" i="3"/>
  <c r="M1280" i="3" s="1"/>
  <c r="L1279" i="3"/>
  <c r="M1279" i="3" s="1"/>
  <c r="L1278" i="3"/>
  <c r="M1278" i="3" s="1"/>
  <c r="L1277" i="3"/>
  <c r="M1277" i="3" s="1"/>
  <c r="L1276" i="3"/>
  <c r="M1276" i="3" s="1"/>
  <c r="R1276" i="3" s="1"/>
  <c r="L1275" i="3"/>
  <c r="M1275" i="3" s="1"/>
  <c r="L1274" i="3"/>
  <c r="M1274" i="3" s="1"/>
  <c r="Q1274" i="3" s="1"/>
  <c r="L1273" i="3"/>
  <c r="M1273" i="3" s="1"/>
  <c r="L1272" i="3"/>
  <c r="M1272" i="3" s="1"/>
  <c r="N1272" i="3" s="1"/>
  <c r="L1271" i="3"/>
  <c r="M1271" i="3" s="1"/>
  <c r="L1270" i="3"/>
  <c r="M1270" i="3" s="1"/>
  <c r="L1269" i="3"/>
  <c r="M1269" i="3" s="1"/>
  <c r="L1268" i="3"/>
  <c r="M1268" i="3" s="1"/>
  <c r="L1267" i="3"/>
  <c r="M1267" i="3" s="1"/>
  <c r="L1266" i="3"/>
  <c r="M1266" i="3" s="1"/>
  <c r="L1265" i="3"/>
  <c r="M1265" i="3" s="1"/>
  <c r="L1264" i="3"/>
  <c r="M1264" i="3" s="1"/>
  <c r="L1263" i="3"/>
  <c r="M1263" i="3" s="1"/>
  <c r="L1262" i="3"/>
  <c r="M1262" i="3" s="1"/>
  <c r="L1261" i="3"/>
  <c r="M1261" i="3" s="1"/>
  <c r="L1260" i="3"/>
  <c r="M1260" i="3" s="1"/>
  <c r="L1259" i="3"/>
  <c r="M1259" i="3" s="1"/>
  <c r="L1258" i="3"/>
  <c r="M1258" i="3" s="1"/>
  <c r="L1257" i="3"/>
  <c r="M1257" i="3" s="1"/>
  <c r="L1256" i="3"/>
  <c r="M1256" i="3" s="1"/>
  <c r="L1255" i="3"/>
  <c r="M1255" i="3" s="1"/>
  <c r="L1254" i="3"/>
  <c r="M1254" i="3" s="1"/>
  <c r="L1253" i="3"/>
  <c r="M1253" i="3" s="1"/>
  <c r="L1252" i="3"/>
  <c r="M1252" i="3" s="1"/>
  <c r="L1251" i="3"/>
  <c r="M1251" i="3" s="1"/>
  <c r="L1250" i="3"/>
  <c r="M1250" i="3" s="1"/>
  <c r="L1249" i="3"/>
  <c r="M1249" i="3" s="1"/>
  <c r="L1248" i="3"/>
  <c r="M1248" i="3" s="1"/>
  <c r="L1247" i="3"/>
  <c r="M1247" i="3" s="1"/>
  <c r="L1246" i="3"/>
  <c r="M1246" i="3" s="1"/>
  <c r="L1245" i="3"/>
  <c r="M1245" i="3" s="1"/>
  <c r="L1244" i="3"/>
  <c r="M1244" i="3" s="1"/>
  <c r="L1243" i="3"/>
  <c r="M1243" i="3" s="1"/>
  <c r="L1242" i="3"/>
  <c r="M1242" i="3" s="1"/>
  <c r="L1241" i="3"/>
  <c r="M1241" i="3" s="1"/>
  <c r="L1240" i="3"/>
  <c r="M1240" i="3" s="1"/>
  <c r="L1239" i="3"/>
  <c r="M1239" i="3" s="1"/>
  <c r="L1238" i="3"/>
  <c r="M1238" i="3" s="1"/>
  <c r="L1237" i="3"/>
  <c r="M1237" i="3" s="1"/>
  <c r="L1236" i="3"/>
  <c r="M1236" i="3" s="1"/>
  <c r="L1235" i="3"/>
  <c r="M1235" i="3" s="1"/>
  <c r="L1234" i="3"/>
  <c r="M1234" i="3" s="1"/>
  <c r="L1233" i="3"/>
  <c r="M1233" i="3" s="1"/>
  <c r="L1232" i="3"/>
  <c r="M1232" i="3" s="1"/>
  <c r="L1231" i="3"/>
  <c r="M1231" i="3" s="1"/>
  <c r="L1230" i="3"/>
  <c r="M1230" i="3" s="1"/>
  <c r="L1229" i="3"/>
  <c r="M1229" i="3" s="1"/>
  <c r="Q1228" i="3"/>
  <c r="S1228" i="3" s="1"/>
  <c r="O1228" i="3"/>
  <c r="L1227" i="3"/>
  <c r="M1227" i="3" s="1"/>
  <c r="L1226" i="3"/>
  <c r="M1226" i="3" s="1"/>
  <c r="R1226" i="3" s="1"/>
  <c r="L1225" i="3"/>
  <c r="M1225" i="3" s="1"/>
  <c r="L1224" i="3"/>
  <c r="M1224" i="3" s="1"/>
  <c r="L1223" i="3"/>
  <c r="M1223" i="3" s="1"/>
  <c r="L1222" i="3"/>
  <c r="M1222" i="3" s="1"/>
  <c r="L1221" i="3"/>
  <c r="M1221" i="3" s="1"/>
  <c r="L1220" i="3"/>
  <c r="M1220" i="3" s="1"/>
  <c r="O1220" i="3" s="1"/>
  <c r="L1219" i="3"/>
  <c r="M1219" i="3" s="1"/>
  <c r="M1218" i="3"/>
  <c r="L1218" i="3"/>
  <c r="L1217" i="3"/>
  <c r="M1217" i="3" s="1"/>
  <c r="L1216" i="3"/>
  <c r="M1216" i="3" s="1"/>
  <c r="O1216" i="3" s="1"/>
  <c r="L1215" i="3"/>
  <c r="M1215" i="3" s="1"/>
  <c r="L1214" i="3"/>
  <c r="M1214" i="3" s="1"/>
  <c r="L1213" i="3"/>
  <c r="M1213" i="3" s="1"/>
  <c r="L1212" i="3"/>
  <c r="M1212" i="3" s="1"/>
  <c r="O1212" i="3" s="1"/>
  <c r="L1211" i="3"/>
  <c r="M1211" i="3" s="1"/>
  <c r="L1210" i="3"/>
  <c r="M1210" i="3" s="1"/>
  <c r="L1209" i="3"/>
  <c r="M1209" i="3" s="1"/>
  <c r="L1208" i="3"/>
  <c r="M1208" i="3" s="1"/>
  <c r="O1208" i="3" s="1"/>
  <c r="L1207" i="3"/>
  <c r="M1207" i="3" s="1"/>
  <c r="L1206" i="3"/>
  <c r="M1206" i="3" s="1"/>
  <c r="O1206" i="3" s="1"/>
  <c r="L1205" i="3"/>
  <c r="M1205" i="3" s="1"/>
  <c r="L1204" i="3"/>
  <c r="M1204" i="3" s="1"/>
  <c r="O1204" i="3" s="1"/>
  <c r="L1203" i="3"/>
  <c r="M1203" i="3" s="1"/>
  <c r="L1202" i="3"/>
  <c r="M1202" i="3" s="1"/>
  <c r="L1201" i="3"/>
  <c r="M1201" i="3" s="1"/>
  <c r="L1200" i="3"/>
  <c r="M1200" i="3" s="1"/>
  <c r="O1200" i="3" s="1"/>
  <c r="L1199" i="3"/>
  <c r="M1199" i="3" s="1"/>
  <c r="L1198" i="3"/>
  <c r="M1198" i="3" s="1"/>
  <c r="O1198" i="3" s="1"/>
  <c r="L1197" i="3"/>
  <c r="M1197" i="3" s="1"/>
  <c r="L1196" i="3"/>
  <c r="M1196" i="3" s="1"/>
  <c r="L1195" i="3"/>
  <c r="M1195" i="3" s="1"/>
  <c r="L1194" i="3"/>
  <c r="M1194" i="3" s="1"/>
  <c r="O1194" i="3" s="1"/>
  <c r="L1193" i="3"/>
  <c r="M1193" i="3" s="1"/>
  <c r="L1192" i="3"/>
  <c r="M1192" i="3" s="1"/>
  <c r="L1191" i="3"/>
  <c r="M1191" i="3" s="1"/>
  <c r="L1190" i="3"/>
  <c r="M1190" i="3" s="1"/>
  <c r="O1190" i="3" s="1"/>
  <c r="L1189" i="3"/>
  <c r="M1189" i="3" s="1"/>
  <c r="L1187" i="3"/>
  <c r="M1187" i="3" s="1"/>
  <c r="L1186" i="3"/>
  <c r="M1186" i="3" s="1"/>
  <c r="O1186" i="3" s="1"/>
  <c r="L1185" i="3"/>
  <c r="M1185" i="3" s="1"/>
  <c r="L1184" i="3"/>
  <c r="M1184" i="3" s="1"/>
  <c r="L1183" i="3"/>
  <c r="M1183" i="3" s="1"/>
  <c r="L1182" i="3"/>
  <c r="M1182" i="3" s="1"/>
  <c r="N1182" i="3" s="1"/>
  <c r="L1181" i="3"/>
  <c r="M1181" i="3" s="1"/>
  <c r="P1181" i="3" s="1"/>
  <c r="L1180" i="3"/>
  <c r="M1180" i="3" s="1"/>
  <c r="R1180" i="3" s="1"/>
  <c r="L1179" i="3"/>
  <c r="M1179" i="3" s="1"/>
  <c r="L1178" i="3"/>
  <c r="M1178" i="3" s="1"/>
  <c r="N1178" i="3" s="1"/>
  <c r="L1177" i="3"/>
  <c r="M1177" i="3" s="1"/>
  <c r="L1176" i="3"/>
  <c r="M1176" i="3" s="1"/>
  <c r="L1175" i="3"/>
  <c r="M1175" i="3" s="1"/>
  <c r="N1175" i="3" s="1"/>
  <c r="L1174" i="3"/>
  <c r="M1174" i="3" s="1"/>
  <c r="L1173" i="3"/>
  <c r="M1173" i="3" s="1"/>
  <c r="L1172" i="3"/>
  <c r="M1172" i="3" s="1"/>
  <c r="R1172" i="3" s="1"/>
  <c r="L1171" i="3"/>
  <c r="M1171" i="3" s="1"/>
  <c r="L1170" i="3"/>
  <c r="M1170" i="3" s="1"/>
  <c r="Q1170" i="3" s="1"/>
  <c r="L1169" i="3"/>
  <c r="M1169" i="3" s="1"/>
  <c r="L1168" i="3"/>
  <c r="M1168" i="3" s="1"/>
  <c r="Q1168" i="3" s="1"/>
  <c r="L1167" i="3"/>
  <c r="M1167" i="3" s="1"/>
  <c r="L1166" i="3"/>
  <c r="M1166" i="3" s="1"/>
  <c r="L1165" i="3"/>
  <c r="M1165" i="3" s="1"/>
  <c r="L1164" i="3"/>
  <c r="M1164" i="3" s="1"/>
  <c r="L1163" i="3"/>
  <c r="M1163" i="3" s="1"/>
  <c r="L1162" i="3"/>
  <c r="M1162" i="3" s="1"/>
  <c r="L1161" i="3"/>
  <c r="M1161" i="3" s="1"/>
  <c r="L1160" i="3"/>
  <c r="M1160" i="3" s="1"/>
  <c r="L1159" i="3"/>
  <c r="M1159" i="3" s="1"/>
  <c r="L1158" i="3"/>
  <c r="M1158" i="3" s="1"/>
  <c r="L1157" i="3"/>
  <c r="M1157" i="3" s="1"/>
  <c r="L1156" i="3"/>
  <c r="M1156" i="3" s="1"/>
  <c r="L1155" i="3"/>
  <c r="M1155" i="3" s="1"/>
  <c r="L1154" i="3"/>
  <c r="M1154" i="3" s="1"/>
  <c r="L1153" i="3"/>
  <c r="M1153" i="3" s="1"/>
  <c r="L1152" i="3"/>
  <c r="M1152" i="3" s="1"/>
  <c r="L1151" i="3"/>
  <c r="M1151" i="3" s="1"/>
  <c r="L1150" i="3"/>
  <c r="M1150" i="3" s="1"/>
  <c r="L1149" i="3"/>
  <c r="M1149" i="3" s="1"/>
  <c r="L1148" i="3"/>
  <c r="M1148" i="3" s="1"/>
  <c r="L1147" i="3"/>
  <c r="M1147" i="3" s="1"/>
  <c r="L1146" i="3"/>
  <c r="M1146" i="3" s="1"/>
  <c r="L1145" i="3"/>
  <c r="M1145" i="3" s="1"/>
  <c r="L1144" i="3"/>
  <c r="M1144" i="3" s="1"/>
  <c r="L1143" i="3"/>
  <c r="M1143" i="3" s="1"/>
  <c r="L1142" i="3"/>
  <c r="M1142" i="3" s="1"/>
  <c r="L1141" i="3"/>
  <c r="M1141" i="3" s="1"/>
  <c r="L1140" i="3"/>
  <c r="M1140" i="3" s="1"/>
  <c r="L1139" i="3"/>
  <c r="M1139" i="3" s="1"/>
  <c r="L1138" i="3"/>
  <c r="M1138" i="3" s="1"/>
  <c r="L1137" i="3"/>
  <c r="M1137" i="3" s="1"/>
  <c r="L1136" i="3"/>
  <c r="M1136" i="3" s="1"/>
  <c r="L1135" i="3"/>
  <c r="M1135" i="3" s="1"/>
  <c r="L1134" i="3"/>
  <c r="M1134" i="3" s="1"/>
  <c r="L1133" i="3"/>
  <c r="M1133" i="3" s="1"/>
  <c r="L1132" i="3"/>
  <c r="M1132" i="3" s="1"/>
  <c r="L1131" i="3"/>
  <c r="M1131" i="3" s="1"/>
  <c r="L1130" i="3"/>
  <c r="M1130" i="3" s="1"/>
  <c r="L1129" i="3"/>
  <c r="M1129" i="3" s="1"/>
  <c r="L1127" i="3"/>
  <c r="M1127" i="3" s="1"/>
  <c r="L1126" i="3"/>
  <c r="M1126" i="3" s="1"/>
  <c r="N1126" i="3" s="1"/>
  <c r="L1125" i="3"/>
  <c r="M1125" i="3" s="1"/>
  <c r="L1124" i="3"/>
  <c r="M1124" i="3" s="1"/>
  <c r="N1124" i="3" s="1"/>
  <c r="L1123" i="3"/>
  <c r="M1123" i="3" s="1"/>
  <c r="L1122" i="3"/>
  <c r="M1122" i="3" s="1"/>
  <c r="L1121" i="3"/>
  <c r="M1121" i="3" s="1"/>
  <c r="L1120" i="3"/>
  <c r="M1120" i="3" s="1"/>
  <c r="L1119" i="3"/>
  <c r="M1119" i="3" s="1"/>
  <c r="L1118" i="3"/>
  <c r="M1118" i="3" s="1"/>
  <c r="N1118" i="3" s="1"/>
  <c r="L1117" i="3"/>
  <c r="M1117" i="3" s="1"/>
  <c r="L1116" i="3"/>
  <c r="M1116" i="3" s="1"/>
  <c r="N1116" i="3" s="1"/>
  <c r="L1115" i="3"/>
  <c r="M1115" i="3" s="1"/>
  <c r="L1114" i="3"/>
  <c r="M1114" i="3" s="1"/>
  <c r="L1113" i="3"/>
  <c r="M1113" i="3" s="1"/>
  <c r="L1112" i="3"/>
  <c r="M1112" i="3" s="1"/>
  <c r="L1111" i="3"/>
  <c r="M1111" i="3" s="1"/>
  <c r="L1110" i="3"/>
  <c r="M1110" i="3" s="1"/>
  <c r="N1110" i="3" s="1"/>
  <c r="L1109" i="3"/>
  <c r="M1109" i="3" s="1"/>
  <c r="L1108" i="3"/>
  <c r="M1108" i="3" s="1"/>
  <c r="N1108" i="3" s="1"/>
  <c r="L1107" i="3"/>
  <c r="M1107" i="3" s="1"/>
  <c r="L1106" i="3"/>
  <c r="M1106" i="3" s="1"/>
  <c r="L1105" i="3"/>
  <c r="M1105" i="3" s="1"/>
  <c r="L1104" i="3"/>
  <c r="M1104" i="3" s="1"/>
  <c r="N1104" i="3" s="1"/>
  <c r="L1103" i="3"/>
  <c r="M1103" i="3" s="1"/>
  <c r="L1102" i="3"/>
  <c r="M1102" i="3" s="1"/>
  <c r="N1102" i="3" s="1"/>
  <c r="L1101" i="3"/>
  <c r="M1101" i="3" s="1"/>
  <c r="L1100" i="3"/>
  <c r="M1100" i="3" s="1"/>
  <c r="L1099" i="3"/>
  <c r="M1099" i="3" s="1"/>
  <c r="L1098" i="3"/>
  <c r="M1098" i="3" s="1"/>
  <c r="L1097" i="3"/>
  <c r="M1097" i="3" s="1"/>
  <c r="L1096" i="3"/>
  <c r="M1096" i="3" s="1"/>
  <c r="N1096" i="3" s="1"/>
  <c r="L1095" i="3"/>
  <c r="M1095" i="3" s="1"/>
  <c r="L1094" i="3"/>
  <c r="M1094" i="3" s="1"/>
  <c r="N1094" i="3" s="1"/>
  <c r="L1093" i="3"/>
  <c r="M1093" i="3" s="1"/>
  <c r="L1092" i="3"/>
  <c r="M1092" i="3" s="1"/>
  <c r="L1091" i="3"/>
  <c r="M1091" i="3" s="1"/>
  <c r="L1090" i="3"/>
  <c r="M1090" i="3" s="1"/>
  <c r="L1089" i="3"/>
  <c r="M1089" i="3" s="1"/>
  <c r="M1088" i="3"/>
  <c r="N1088" i="3" s="1"/>
  <c r="L1088" i="3"/>
  <c r="L1087" i="3"/>
  <c r="M1087" i="3" s="1"/>
  <c r="L1086" i="3"/>
  <c r="M1086" i="3" s="1"/>
  <c r="L1085" i="3"/>
  <c r="M1085" i="3" s="1"/>
  <c r="L1084" i="3"/>
  <c r="M1084" i="3" s="1"/>
  <c r="N1084" i="3" s="1"/>
  <c r="L1083" i="3"/>
  <c r="M1083" i="3" s="1"/>
  <c r="L1082" i="3"/>
  <c r="M1082" i="3" s="1"/>
  <c r="L1081" i="3"/>
  <c r="M1081" i="3" s="1"/>
  <c r="L1080" i="3"/>
  <c r="M1080" i="3" s="1"/>
  <c r="N1080" i="3" s="1"/>
  <c r="L1079" i="3"/>
  <c r="M1079" i="3" s="1"/>
  <c r="L1078" i="3"/>
  <c r="M1078" i="3" s="1"/>
  <c r="L1077" i="3"/>
  <c r="M1077" i="3" s="1"/>
  <c r="L1076" i="3"/>
  <c r="M1076" i="3" s="1"/>
  <c r="N1076" i="3" s="1"/>
  <c r="L1075" i="3"/>
  <c r="M1075" i="3" s="1"/>
  <c r="L1074" i="3"/>
  <c r="M1074" i="3" s="1"/>
  <c r="L1073" i="3"/>
  <c r="M1073" i="3" s="1"/>
  <c r="L1072" i="3"/>
  <c r="M1072" i="3" s="1"/>
  <c r="L1071" i="3"/>
  <c r="M1071" i="3" s="1"/>
  <c r="L1070" i="3"/>
  <c r="M1070" i="3" s="1"/>
  <c r="N1070" i="3" s="1"/>
  <c r="L1069" i="3"/>
  <c r="M1069" i="3" s="1"/>
  <c r="L1068" i="3"/>
  <c r="M1068" i="3" s="1"/>
  <c r="N1068" i="3" s="1"/>
  <c r="L1067" i="3"/>
  <c r="M1067" i="3" s="1"/>
  <c r="L1066" i="3"/>
  <c r="M1066" i="3" s="1"/>
  <c r="L1064" i="3"/>
  <c r="M1064" i="3" s="1"/>
  <c r="L1063" i="3"/>
  <c r="M1063" i="3" s="1"/>
  <c r="Q1063" i="3" s="1"/>
  <c r="L1062" i="3"/>
  <c r="M1062" i="3" s="1"/>
  <c r="L1061" i="3"/>
  <c r="M1061" i="3" s="1"/>
  <c r="L1060" i="3"/>
  <c r="M1060" i="3" s="1"/>
  <c r="L1059" i="3"/>
  <c r="M1059" i="3" s="1"/>
  <c r="O1059" i="3" s="1"/>
  <c r="L1058" i="3"/>
  <c r="M1058" i="3" s="1"/>
  <c r="L1057" i="3"/>
  <c r="M1057" i="3" s="1"/>
  <c r="L1056" i="3"/>
  <c r="M1056" i="3" s="1"/>
  <c r="L1055" i="3"/>
  <c r="M1055" i="3" s="1"/>
  <c r="L1054" i="3"/>
  <c r="M1054" i="3" s="1"/>
  <c r="L1053" i="3"/>
  <c r="M1053" i="3" s="1"/>
  <c r="L1052" i="3"/>
  <c r="M1052" i="3" s="1"/>
  <c r="L1051" i="3"/>
  <c r="M1051" i="3" s="1"/>
  <c r="L1050" i="3"/>
  <c r="M1050" i="3" s="1"/>
  <c r="L1049" i="3"/>
  <c r="M1049" i="3" s="1"/>
  <c r="L1048" i="3"/>
  <c r="M1048" i="3" s="1"/>
  <c r="L1047" i="3"/>
  <c r="M1047" i="3" s="1"/>
  <c r="N1047" i="3" s="1"/>
  <c r="L1046" i="3"/>
  <c r="M1046" i="3" s="1"/>
  <c r="L1045" i="3"/>
  <c r="M1045" i="3" s="1"/>
  <c r="L1044" i="3"/>
  <c r="M1044" i="3" s="1"/>
  <c r="L1043" i="3"/>
  <c r="M1043" i="3" s="1"/>
  <c r="L1042" i="3"/>
  <c r="M1042" i="3" s="1"/>
  <c r="L1041" i="3"/>
  <c r="M1041" i="3" s="1"/>
  <c r="L1040" i="3"/>
  <c r="M1040" i="3" s="1"/>
  <c r="L1039" i="3"/>
  <c r="M1039" i="3" s="1"/>
  <c r="L1038" i="3"/>
  <c r="M1038" i="3" s="1"/>
  <c r="L1037" i="3"/>
  <c r="M1037" i="3" s="1"/>
  <c r="L1036" i="3"/>
  <c r="M1036" i="3" s="1"/>
  <c r="L1035" i="3"/>
  <c r="M1035" i="3" s="1"/>
  <c r="L1033" i="3"/>
  <c r="M1033" i="3" s="1"/>
  <c r="L1032" i="3"/>
  <c r="M1032" i="3" s="1"/>
  <c r="L1031" i="3"/>
  <c r="M1031" i="3" s="1"/>
  <c r="L1030" i="3"/>
  <c r="M1030" i="3" s="1"/>
  <c r="L1029" i="3"/>
  <c r="M1029" i="3" s="1"/>
  <c r="L1028" i="3"/>
  <c r="M1028" i="3" s="1"/>
  <c r="L1027" i="3"/>
  <c r="M1027" i="3" s="1"/>
  <c r="N1027" i="3" s="1"/>
  <c r="L1026" i="3"/>
  <c r="M1026" i="3" s="1"/>
  <c r="L1025" i="3"/>
  <c r="M1025" i="3" s="1"/>
  <c r="N1025" i="3" s="1"/>
  <c r="L1024" i="3"/>
  <c r="M1024" i="3" s="1"/>
  <c r="L1023" i="3"/>
  <c r="M1023" i="3" s="1"/>
  <c r="N1023" i="3" s="1"/>
  <c r="L1022" i="3"/>
  <c r="M1022" i="3" s="1"/>
  <c r="L1021" i="3"/>
  <c r="M1021" i="3" s="1"/>
  <c r="L1020" i="3"/>
  <c r="M1020" i="3" s="1"/>
  <c r="L1019" i="3"/>
  <c r="M1019" i="3" s="1"/>
  <c r="N1019" i="3" s="1"/>
  <c r="L1017" i="3"/>
  <c r="M1017" i="3" s="1"/>
  <c r="L1016" i="3"/>
  <c r="M1016" i="3" s="1"/>
  <c r="O1016" i="3" s="1"/>
  <c r="L1015" i="3"/>
  <c r="M1015" i="3" s="1"/>
  <c r="L1014" i="3"/>
  <c r="M1014" i="3" s="1"/>
  <c r="L1013" i="3"/>
  <c r="M1013" i="3" s="1"/>
  <c r="L1012" i="3"/>
  <c r="M1012" i="3" s="1"/>
  <c r="O1012" i="3" s="1"/>
  <c r="L1011" i="3"/>
  <c r="M1011" i="3" s="1"/>
  <c r="Q1011" i="3" s="1"/>
  <c r="L1010" i="3"/>
  <c r="M1010" i="3" s="1"/>
  <c r="L1009" i="3"/>
  <c r="M1009" i="3" s="1"/>
  <c r="L1008" i="3"/>
  <c r="M1008" i="3" s="1"/>
  <c r="O1008" i="3" s="1"/>
  <c r="L1007" i="3"/>
  <c r="M1007" i="3" s="1"/>
  <c r="Q1007" i="3" s="1"/>
  <c r="L1006" i="3"/>
  <c r="M1006" i="3" s="1"/>
  <c r="L1005" i="3"/>
  <c r="M1005" i="3" s="1"/>
  <c r="L1004" i="3"/>
  <c r="M1004" i="3" s="1"/>
  <c r="O1004" i="3" s="1"/>
  <c r="L1003" i="3"/>
  <c r="M1003" i="3" s="1"/>
  <c r="L1002" i="3"/>
  <c r="M1002" i="3" s="1"/>
  <c r="O1002" i="3" s="1"/>
  <c r="L1001" i="3"/>
  <c r="M1001" i="3" s="1"/>
  <c r="L1000" i="3"/>
  <c r="M1000" i="3" s="1"/>
  <c r="L999" i="3"/>
  <c r="M999" i="3" s="1"/>
  <c r="Q999" i="3" s="1"/>
  <c r="L998" i="3"/>
  <c r="M998" i="3" s="1"/>
  <c r="L997" i="3"/>
  <c r="M997" i="3" s="1"/>
  <c r="L996" i="3"/>
  <c r="M996" i="3" s="1"/>
  <c r="L995" i="3"/>
  <c r="M995" i="3" s="1"/>
  <c r="L994" i="3"/>
  <c r="M994" i="3" s="1"/>
  <c r="L993" i="3"/>
  <c r="M993" i="3" s="1"/>
  <c r="L991" i="3"/>
  <c r="M991" i="3" s="1"/>
  <c r="L990" i="3"/>
  <c r="M990" i="3" s="1"/>
  <c r="L989" i="3"/>
  <c r="M989" i="3" s="1"/>
  <c r="L988" i="3"/>
  <c r="M988" i="3" s="1"/>
  <c r="L987" i="3"/>
  <c r="M987" i="3" s="1"/>
  <c r="P987" i="3" s="1"/>
  <c r="L986" i="3"/>
  <c r="M986" i="3" s="1"/>
  <c r="O986" i="3" s="1"/>
  <c r="L985" i="3"/>
  <c r="M985" i="3" s="1"/>
  <c r="L984" i="3"/>
  <c r="M984" i="3" s="1"/>
  <c r="L983" i="3"/>
  <c r="M983" i="3" s="1"/>
  <c r="R983" i="3" s="1"/>
  <c r="L982" i="3"/>
  <c r="M982" i="3" s="1"/>
  <c r="L981" i="3"/>
  <c r="M981" i="3" s="1"/>
  <c r="L980" i="3"/>
  <c r="M980" i="3" s="1"/>
  <c r="O980" i="3" s="1"/>
  <c r="L979" i="3"/>
  <c r="M979" i="3" s="1"/>
  <c r="L978" i="3"/>
  <c r="M978" i="3" s="1"/>
  <c r="L977" i="3"/>
  <c r="M977" i="3" s="1"/>
  <c r="L976" i="3"/>
  <c r="M976" i="3" s="1"/>
  <c r="O976" i="3" s="1"/>
  <c r="L975" i="3"/>
  <c r="M975" i="3" s="1"/>
  <c r="L974" i="3"/>
  <c r="M974" i="3" s="1"/>
  <c r="L973" i="3"/>
  <c r="M973" i="3" s="1"/>
  <c r="O973" i="3" s="1"/>
  <c r="L972" i="3"/>
  <c r="M972" i="3" s="1"/>
  <c r="O972" i="3" s="1"/>
  <c r="L971" i="3"/>
  <c r="M971" i="3" s="1"/>
  <c r="L970" i="3"/>
  <c r="M970" i="3" s="1"/>
  <c r="O970" i="3" s="1"/>
  <c r="L969" i="3"/>
  <c r="M969" i="3" s="1"/>
  <c r="O969" i="3" s="1"/>
  <c r="L968" i="3"/>
  <c r="M968" i="3" s="1"/>
  <c r="O968" i="3" s="1"/>
  <c r="L967" i="3"/>
  <c r="M967" i="3" s="1"/>
  <c r="L966" i="3"/>
  <c r="M966" i="3" s="1"/>
  <c r="O966" i="3" s="1"/>
  <c r="L965" i="3"/>
  <c r="M965" i="3" s="1"/>
  <c r="O965" i="3" s="1"/>
  <c r="L964" i="3"/>
  <c r="M964" i="3" s="1"/>
  <c r="O964" i="3" s="1"/>
  <c r="L963" i="3"/>
  <c r="M963" i="3" s="1"/>
  <c r="L962" i="3"/>
  <c r="M962" i="3" s="1"/>
  <c r="O962" i="3" s="1"/>
  <c r="L961" i="3"/>
  <c r="M961" i="3" s="1"/>
  <c r="O961" i="3" s="1"/>
  <c r="L960" i="3"/>
  <c r="M960" i="3" s="1"/>
  <c r="O960" i="3" s="1"/>
  <c r="U959" i="3"/>
  <c r="L958" i="3"/>
  <c r="M958" i="3" s="1"/>
  <c r="O958" i="3" s="1"/>
  <c r="L957" i="3"/>
  <c r="M957" i="3" s="1"/>
  <c r="O957" i="3" s="1"/>
  <c r="L956" i="3"/>
  <c r="M956" i="3" s="1"/>
  <c r="O956" i="3" s="1"/>
  <c r="L955" i="3"/>
  <c r="M955" i="3" s="1"/>
  <c r="O955" i="3" s="1"/>
  <c r="L954" i="3"/>
  <c r="M954" i="3" s="1"/>
  <c r="O954" i="3" s="1"/>
  <c r="L953" i="3"/>
  <c r="M953" i="3" s="1"/>
  <c r="L952" i="3"/>
  <c r="M952" i="3" s="1"/>
  <c r="O952" i="3" s="1"/>
  <c r="L951" i="3"/>
  <c r="M951" i="3" s="1"/>
  <c r="O951" i="3" s="1"/>
  <c r="L950" i="3"/>
  <c r="M950" i="3" s="1"/>
  <c r="O950" i="3" s="1"/>
  <c r="L949" i="3"/>
  <c r="M949" i="3" s="1"/>
  <c r="O949" i="3" s="1"/>
  <c r="L948" i="3"/>
  <c r="M948" i="3" s="1"/>
  <c r="O948" i="3" s="1"/>
  <c r="L947" i="3"/>
  <c r="M947" i="3" s="1"/>
  <c r="O947" i="3" s="1"/>
  <c r="L946" i="3"/>
  <c r="M946" i="3" s="1"/>
  <c r="O946" i="3" s="1"/>
  <c r="L945" i="3"/>
  <c r="M945" i="3" s="1"/>
  <c r="L944" i="3"/>
  <c r="M944" i="3" s="1"/>
  <c r="O944" i="3" s="1"/>
  <c r="L943" i="3"/>
  <c r="M943" i="3" s="1"/>
  <c r="O943" i="3" s="1"/>
  <c r="L942" i="3"/>
  <c r="M942" i="3" s="1"/>
  <c r="O942" i="3" s="1"/>
  <c r="L941" i="3"/>
  <c r="M941" i="3" s="1"/>
  <c r="L940" i="3"/>
  <c r="M940" i="3" s="1"/>
  <c r="L939" i="3"/>
  <c r="M939" i="3" s="1"/>
  <c r="L938" i="3"/>
  <c r="M938" i="3" s="1"/>
  <c r="L937" i="3"/>
  <c r="M937" i="3" s="1"/>
  <c r="L932" i="3"/>
  <c r="M932" i="3" s="1"/>
  <c r="L931" i="3"/>
  <c r="M931" i="3" s="1"/>
  <c r="L927" i="3"/>
  <c r="M927" i="3" s="1"/>
  <c r="L926" i="3"/>
  <c r="M926" i="3" s="1"/>
  <c r="L925" i="3"/>
  <c r="M925" i="3" s="1"/>
  <c r="L924" i="3"/>
  <c r="M924" i="3" s="1"/>
  <c r="R924" i="3" s="1"/>
  <c r="L923" i="3"/>
  <c r="M923" i="3" s="1"/>
  <c r="R923" i="3" s="1"/>
  <c r="L922" i="3"/>
  <c r="M922" i="3" s="1"/>
  <c r="L921" i="3"/>
  <c r="M921" i="3" s="1"/>
  <c r="R921" i="3" s="1"/>
  <c r="L920" i="3"/>
  <c r="M920" i="3" s="1"/>
  <c r="L919" i="3"/>
  <c r="M919" i="3" s="1"/>
  <c r="L918" i="3"/>
  <c r="M918" i="3" s="1"/>
  <c r="L917" i="3"/>
  <c r="M917" i="3" s="1"/>
  <c r="L916" i="3"/>
  <c r="M916" i="3" s="1"/>
  <c r="L915" i="3"/>
  <c r="M915" i="3" s="1"/>
  <c r="L914" i="3"/>
  <c r="M914" i="3" s="1"/>
  <c r="L912" i="3"/>
  <c r="M912" i="3" s="1"/>
  <c r="L911" i="3"/>
  <c r="M911" i="3" s="1"/>
  <c r="L910" i="3"/>
  <c r="M910" i="3" s="1"/>
  <c r="P910" i="3" s="1"/>
  <c r="M909" i="3"/>
  <c r="L909" i="3"/>
  <c r="L908" i="3"/>
  <c r="M908" i="3" s="1"/>
  <c r="L906" i="3"/>
  <c r="M906" i="3" s="1"/>
  <c r="L905" i="3"/>
  <c r="M905" i="3" s="1"/>
  <c r="L904" i="3"/>
  <c r="M904" i="3" s="1"/>
  <c r="L903" i="3"/>
  <c r="M903" i="3" s="1"/>
  <c r="L902" i="3"/>
  <c r="M902" i="3" s="1"/>
  <c r="L901" i="3"/>
  <c r="M901" i="3" s="1"/>
  <c r="L900" i="3"/>
  <c r="M900" i="3" s="1"/>
  <c r="L899" i="3"/>
  <c r="M899" i="3" s="1"/>
  <c r="L898" i="3"/>
  <c r="M898" i="3" s="1"/>
  <c r="L897" i="3"/>
  <c r="M897" i="3" s="1"/>
  <c r="L896" i="3"/>
  <c r="M896" i="3" s="1"/>
  <c r="L895" i="3"/>
  <c r="M895" i="3" s="1"/>
  <c r="P895" i="3" s="1"/>
  <c r="L894" i="3"/>
  <c r="M894" i="3" s="1"/>
  <c r="N894" i="3" s="1"/>
  <c r="M893" i="3"/>
  <c r="L893" i="3"/>
  <c r="L892" i="3"/>
  <c r="M892" i="3" s="1"/>
  <c r="L891" i="3"/>
  <c r="M891" i="3" s="1"/>
  <c r="L890" i="3"/>
  <c r="M890" i="3" s="1"/>
  <c r="L889" i="3"/>
  <c r="M889" i="3" s="1"/>
  <c r="L888" i="3"/>
  <c r="M888" i="3" s="1"/>
  <c r="N888" i="3" s="1"/>
  <c r="L887" i="3"/>
  <c r="M887" i="3" s="1"/>
  <c r="L886" i="3"/>
  <c r="M886" i="3" s="1"/>
  <c r="L885" i="3"/>
  <c r="M885" i="3" s="1"/>
  <c r="Q885" i="3" s="1"/>
  <c r="L884" i="3"/>
  <c r="M884" i="3" s="1"/>
  <c r="L883" i="3"/>
  <c r="M883" i="3" s="1"/>
  <c r="P883" i="3" s="1"/>
  <c r="L882" i="3"/>
  <c r="M882" i="3" s="1"/>
  <c r="L881" i="3"/>
  <c r="M881" i="3" s="1"/>
  <c r="L880" i="3"/>
  <c r="M880" i="3" s="1"/>
  <c r="L879" i="3"/>
  <c r="M879" i="3" s="1"/>
  <c r="L878" i="3"/>
  <c r="M878" i="3" s="1"/>
  <c r="L876" i="3"/>
  <c r="M876" i="3" s="1"/>
  <c r="L875" i="3"/>
  <c r="M875" i="3" s="1"/>
  <c r="L874" i="3"/>
  <c r="M874" i="3" s="1"/>
  <c r="L873" i="3"/>
  <c r="M873" i="3" s="1"/>
  <c r="L872" i="3"/>
  <c r="M872" i="3" s="1"/>
  <c r="L871" i="3"/>
  <c r="M871" i="3" s="1"/>
  <c r="L870" i="3"/>
  <c r="M870" i="3" s="1"/>
  <c r="L869" i="3"/>
  <c r="M869" i="3" s="1"/>
  <c r="L868" i="3"/>
  <c r="M868" i="3" s="1"/>
  <c r="L867" i="3"/>
  <c r="M867" i="3" s="1"/>
  <c r="L866" i="3"/>
  <c r="M866" i="3" s="1"/>
  <c r="L865" i="3"/>
  <c r="M865" i="3" s="1"/>
  <c r="L864" i="3"/>
  <c r="M864" i="3" s="1"/>
  <c r="L863" i="3"/>
  <c r="M863" i="3" s="1"/>
  <c r="O863" i="3" s="1"/>
  <c r="L862" i="3"/>
  <c r="M862" i="3" s="1"/>
  <c r="P862" i="3" s="1"/>
  <c r="L860" i="3"/>
  <c r="M860" i="3" s="1"/>
  <c r="L859" i="3"/>
  <c r="M859" i="3" s="1"/>
  <c r="L858" i="3"/>
  <c r="M858" i="3" s="1"/>
  <c r="L857" i="3"/>
  <c r="M857" i="3" s="1"/>
  <c r="L856" i="3"/>
  <c r="M856" i="3" s="1"/>
  <c r="L855" i="3"/>
  <c r="M855" i="3" s="1"/>
  <c r="L854" i="3"/>
  <c r="M854" i="3" s="1"/>
  <c r="L853" i="3"/>
  <c r="M853" i="3" s="1"/>
  <c r="L852" i="3"/>
  <c r="M852" i="3" s="1"/>
  <c r="L851" i="3"/>
  <c r="M851" i="3" s="1"/>
  <c r="L850" i="3"/>
  <c r="M850" i="3" s="1"/>
  <c r="L849" i="3"/>
  <c r="M849" i="3" s="1"/>
  <c r="L848" i="3"/>
  <c r="M848" i="3" s="1"/>
  <c r="L847" i="3"/>
  <c r="M847" i="3" s="1"/>
  <c r="L845" i="3"/>
  <c r="M845" i="3" s="1"/>
  <c r="L844" i="3"/>
  <c r="M844" i="3" s="1"/>
  <c r="L843" i="3"/>
  <c r="M843" i="3" s="1"/>
  <c r="L842" i="3"/>
  <c r="M842" i="3" s="1"/>
  <c r="L841" i="3"/>
  <c r="M841" i="3" s="1"/>
  <c r="L840" i="3"/>
  <c r="M840" i="3" s="1"/>
  <c r="L839" i="3"/>
  <c r="M839" i="3" s="1"/>
  <c r="L838" i="3"/>
  <c r="M838" i="3" s="1"/>
  <c r="O838" i="3" s="1"/>
  <c r="N838" i="3"/>
  <c r="L837" i="3"/>
  <c r="M837" i="3" s="1"/>
  <c r="L836" i="3"/>
  <c r="M836" i="3" s="1"/>
  <c r="L835" i="3"/>
  <c r="M835" i="3" s="1"/>
  <c r="L834" i="3"/>
  <c r="M834" i="3" s="1"/>
  <c r="O834" i="3" s="1"/>
  <c r="L833" i="3"/>
  <c r="M833" i="3" s="1"/>
  <c r="L832" i="3"/>
  <c r="M832" i="3" s="1"/>
  <c r="L831" i="3"/>
  <c r="M831" i="3" s="1"/>
  <c r="L829" i="3"/>
  <c r="M829" i="3" s="1"/>
  <c r="L828" i="3"/>
  <c r="M828" i="3" s="1"/>
  <c r="L827" i="3"/>
  <c r="M827" i="3" s="1"/>
  <c r="L826" i="3"/>
  <c r="M826" i="3" s="1"/>
  <c r="L825" i="3"/>
  <c r="M825" i="3" s="1"/>
  <c r="L824" i="3"/>
  <c r="M824" i="3" s="1"/>
  <c r="L822" i="3"/>
  <c r="M822" i="3" s="1"/>
  <c r="L821" i="3"/>
  <c r="M821" i="3" s="1"/>
  <c r="P821" i="3" s="1"/>
  <c r="L820" i="3"/>
  <c r="M820" i="3" s="1"/>
  <c r="L819" i="3"/>
  <c r="M819" i="3" s="1"/>
  <c r="L818" i="3"/>
  <c r="M818" i="3" s="1"/>
  <c r="L817" i="3"/>
  <c r="M817" i="3" s="1"/>
  <c r="L816" i="3"/>
  <c r="M816" i="3" s="1"/>
  <c r="L815" i="3"/>
  <c r="M815" i="3" s="1"/>
  <c r="L814" i="3"/>
  <c r="M814" i="3" s="1"/>
  <c r="L813" i="3"/>
  <c r="M813" i="3" s="1"/>
  <c r="L812" i="3"/>
  <c r="M812" i="3" s="1"/>
  <c r="R812" i="3" s="1"/>
  <c r="L811" i="3"/>
  <c r="M811" i="3" s="1"/>
  <c r="L810" i="3"/>
  <c r="M810" i="3" s="1"/>
  <c r="L809" i="3"/>
  <c r="M809" i="3" s="1"/>
  <c r="L808" i="3"/>
  <c r="M808" i="3" s="1"/>
  <c r="L807" i="3"/>
  <c r="M807" i="3" s="1"/>
  <c r="L806" i="3"/>
  <c r="M806" i="3" s="1"/>
  <c r="L805" i="3"/>
  <c r="M805" i="3" s="1"/>
  <c r="L804" i="3"/>
  <c r="M804" i="3" s="1"/>
  <c r="L803" i="3"/>
  <c r="M803" i="3" s="1"/>
  <c r="L802" i="3"/>
  <c r="M802" i="3" s="1"/>
  <c r="L801" i="3"/>
  <c r="M801" i="3" s="1"/>
  <c r="L800" i="3"/>
  <c r="M800" i="3" s="1"/>
  <c r="L799" i="3"/>
  <c r="M799" i="3" s="1"/>
  <c r="L798" i="3"/>
  <c r="M798" i="3" s="1"/>
  <c r="L797" i="3"/>
  <c r="M797" i="3" s="1"/>
  <c r="L796" i="3"/>
  <c r="M796" i="3" s="1"/>
  <c r="L795" i="3"/>
  <c r="M795" i="3" s="1"/>
  <c r="L794" i="3"/>
  <c r="M794" i="3" s="1"/>
  <c r="L793" i="3"/>
  <c r="M793" i="3" s="1"/>
  <c r="L792" i="3"/>
  <c r="M792" i="3" s="1"/>
  <c r="L791" i="3"/>
  <c r="M791" i="3" s="1"/>
  <c r="L790" i="3"/>
  <c r="M790" i="3" s="1"/>
  <c r="L789" i="3"/>
  <c r="M789" i="3" s="1"/>
  <c r="L788" i="3"/>
  <c r="M788" i="3" s="1"/>
  <c r="L787" i="3"/>
  <c r="M787" i="3" s="1"/>
  <c r="L786" i="3"/>
  <c r="M786" i="3" s="1"/>
  <c r="L785" i="3"/>
  <c r="M785" i="3" s="1"/>
  <c r="L784" i="3"/>
  <c r="M784" i="3" s="1"/>
  <c r="L783" i="3"/>
  <c r="M783" i="3" s="1"/>
  <c r="L782" i="3"/>
  <c r="M782" i="3" s="1"/>
  <c r="L781" i="3"/>
  <c r="M781" i="3" s="1"/>
  <c r="L780" i="3"/>
  <c r="M780" i="3" s="1"/>
  <c r="L779" i="3"/>
  <c r="M779" i="3" s="1"/>
  <c r="L778" i="3"/>
  <c r="M778" i="3" s="1"/>
  <c r="L777" i="3"/>
  <c r="M777" i="3" s="1"/>
  <c r="L776" i="3"/>
  <c r="M776" i="3" s="1"/>
  <c r="L775" i="3"/>
  <c r="M775" i="3" s="1"/>
  <c r="L774" i="3"/>
  <c r="M774" i="3" s="1"/>
  <c r="L773" i="3"/>
  <c r="M773" i="3" s="1"/>
  <c r="L772" i="3"/>
  <c r="M772" i="3" s="1"/>
  <c r="L771" i="3"/>
  <c r="M771" i="3" s="1"/>
  <c r="L770" i="3"/>
  <c r="M770" i="3" s="1"/>
  <c r="L769" i="3"/>
  <c r="M769" i="3" s="1"/>
  <c r="L768" i="3"/>
  <c r="M768" i="3" s="1"/>
  <c r="L767" i="3"/>
  <c r="M767" i="3" s="1"/>
  <c r="L766" i="3"/>
  <c r="M766" i="3" s="1"/>
  <c r="L762" i="3"/>
  <c r="M762" i="3" s="1"/>
  <c r="L761" i="3"/>
  <c r="M761" i="3" s="1"/>
  <c r="L760" i="3"/>
  <c r="M760" i="3" s="1"/>
  <c r="L759" i="3"/>
  <c r="M759" i="3" s="1"/>
  <c r="L758" i="3"/>
  <c r="M758" i="3" s="1"/>
  <c r="L757" i="3"/>
  <c r="M757" i="3" s="1"/>
  <c r="R756" i="3"/>
  <c r="P756" i="3"/>
  <c r="O756" i="3"/>
  <c r="N756" i="3"/>
  <c r="Q756" i="3"/>
  <c r="L755" i="3"/>
  <c r="M755" i="3" s="1"/>
  <c r="L754" i="3"/>
  <c r="M754" i="3" s="1"/>
  <c r="L753" i="3"/>
  <c r="M753" i="3" s="1"/>
  <c r="R752" i="3"/>
  <c r="L751" i="3"/>
  <c r="M751" i="3" s="1"/>
  <c r="L750" i="3"/>
  <c r="M750" i="3" s="1"/>
  <c r="L749" i="3"/>
  <c r="M749" i="3" s="1"/>
  <c r="L748" i="3"/>
  <c r="M748" i="3" s="1"/>
  <c r="L747" i="3"/>
  <c r="M747" i="3" s="1"/>
  <c r="L746" i="3"/>
  <c r="M746" i="3" s="1"/>
  <c r="L745" i="3"/>
  <c r="M745" i="3" s="1"/>
  <c r="L744" i="3"/>
  <c r="M744" i="3" s="1"/>
  <c r="L743" i="3"/>
  <c r="M743" i="3" s="1"/>
  <c r="L742" i="3"/>
  <c r="M742" i="3" s="1"/>
  <c r="L741" i="3"/>
  <c r="M741" i="3" s="1"/>
  <c r="L740" i="3"/>
  <c r="M740" i="3" s="1"/>
  <c r="L739" i="3"/>
  <c r="M739" i="3" s="1"/>
  <c r="L738" i="3"/>
  <c r="M738" i="3" s="1"/>
  <c r="L737" i="3"/>
  <c r="M737" i="3" s="1"/>
  <c r="L736" i="3"/>
  <c r="M736" i="3" s="1"/>
  <c r="L735" i="3"/>
  <c r="M735" i="3" s="1"/>
  <c r="L734" i="3"/>
  <c r="M734" i="3" s="1"/>
  <c r="L733" i="3"/>
  <c r="M733" i="3" s="1"/>
  <c r="L732" i="3"/>
  <c r="M732" i="3" s="1"/>
  <c r="L730" i="3"/>
  <c r="M730" i="3" s="1"/>
  <c r="L729" i="3"/>
  <c r="M729" i="3" s="1"/>
  <c r="L728" i="3"/>
  <c r="M728" i="3" s="1"/>
  <c r="R728" i="3" s="1"/>
  <c r="L727" i="3"/>
  <c r="M727" i="3" s="1"/>
  <c r="U726" i="3"/>
  <c r="L725" i="3"/>
  <c r="M725" i="3" s="1"/>
  <c r="L724" i="3"/>
  <c r="M724" i="3" s="1"/>
  <c r="L723" i="3"/>
  <c r="M723" i="3" s="1"/>
  <c r="R723" i="3" s="1"/>
  <c r="L722" i="3"/>
  <c r="M722" i="3" s="1"/>
  <c r="L721" i="3"/>
  <c r="M721" i="3" s="1"/>
  <c r="R721" i="3" s="1"/>
  <c r="U720" i="3"/>
  <c r="L719" i="3"/>
  <c r="M719" i="3" s="1"/>
  <c r="L718" i="3"/>
  <c r="M718" i="3" s="1"/>
  <c r="L717" i="3"/>
  <c r="M717" i="3" s="1"/>
  <c r="L716" i="3"/>
  <c r="M716" i="3" s="1"/>
  <c r="L715" i="3"/>
  <c r="M715" i="3" s="1"/>
  <c r="L714" i="3"/>
  <c r="M714" i="3" s="1"/>
  <c r="L713" i="3"/>
  <c r="M713" i="3" s="1"/>
  <c r="L712" i="3"/>
  <c r="M712" i="3" s="1"/>
  <c r="L711" i="3"/>
  <c r="M711" i="3" s="1"/>
  <c r="L710" i="3"/>
  <c r="M710" i="3" s="1"/>
  <c r="L709" i="3"/>
  <c r="M709" i="3" s="1"/>
  <c r="L708" i="3"/>
  <c r="M708" i="3" s="1"/>
  <c r="L707" i="3"/>
  <c r="M707" i="3" s="1"/>
  <c r="L706" i="3"/>
  <c r="M706" i="3" s="1"/>
  <c r="L705" i="3"/>
  <c r="M705" i="3" s="1"/>
  <c r="L704" i="3"/>
  <c r="M704" i="3" s="1"/>
  <c r="L703" i="3"/>
  <c r="M703" i="3" s="1"/>
  <c r="L702" i="3"/>
  <c r="M702" i="3" s="1"/>
  <c r="L701" i="3"/>
  <c r="M701" i="3" s="1"/>
  <c r="L700" i="3"/>
  <c r="M700" i="3" s="1"/>
  <c r="L699" i="3"/>
  <c r="M699" i="3" s="1"/>
  <c r="L698" i="3"/>
  <c r="M698" i="3" s="1"/>
  <c r="L697" i="3"/>
  <c r="M697" i="3" s="1"/>
  <c r="L696" i="3"/>
  <c r="M696" i="3" s="1"/>
  <c r="L695" i="3"/>
  <c r="M695" i="3" s="1"/>
  <c r="L694" i="3"/>
  <c r="M694" i="3" s="1"/>
  <c r="L693" i="3"/>
  <c r="M693" i="3" s="1"/>
  <c r="L692" i="3"/>
  <c r="M692" i="3" s="1"/>
  <c r="L691" i="3"/>
  <c r="M691" i="3" s="1"/>
  <c r="L690" i="3"/>
  <c r="M690" i="3" s="1"/>
  <c r="L689" i="3"/>
  <c r="M689" i="3" s="1"/>
  <c r="L688" i="3"/>
  <c r="M688" i="3" s="1"/>
  <c r="L687" i="3"/>
  <c r="M687" i="3" s="1"/>
  <c r="L686" i="3"/>
  <c r="M686" i="3" s="1"/>
  <c r="L685" i="3"/>
  <c r="M685" i="3" s="1"/>
  <c r="L684" i="3"/>
  <c r="M684" i="3" s="1"/>
  <c r="L683" i="3"/>
  <c r="M683" i="3" s="1"/>
  <c r="L682" i="3"/>
  <c r="M682" i="3" s="1"/>
  <c r="L681" i="3"/>
  <c r="M681" i="3" s="1"/>
  <c r="L680" i="3"/>
  <c r="M680" i="3" s="1"/>
  <c r="L679" i="3"/>
  <c r="M679" i="3" s="1"/>
  <c r="L678" i="3"/>
  <c r="M678" i="3" s="1"/>
  <c r="L677" i="3"/>
  <c r="M677" i="3" s="1"/>
  <c r="L676" i="3"/>
  <c r="M676" i="3" s="1"/>
  <c r="L675" i="3"/>
  <c r="M675" i="3" s="1"/>
  <c r="L674" i="3"/>
  <c r="M674" i="3" s="1"/>
  <c r="L673" i="3"/>
  <c r="M673" i="3" s="1"/>
  <c r="L672" i="3"/>
  <c r="M672" i="3" s="1"/>
  <c r="L671" i="3"/>
  <c r="M671" i="3" s="1"/>
  <c r="L670" i="3"/>
  <c r="M670" i="3" s="1"/>
  <c r="L669" i="3"/>
  <c r="M669" i="3" s="1"/>
  <c r="L668" i="3"/>
  <c r="M668" i="3" s="1"/>
  <c r="L667" i="3"/>
  <c r="M667" i="3" s="1"/>
  <c r="L666" i="3"/>
  <c r="M666" i="3" s="1"/>
  <c r="L665" i="3"/>
  <c r="M665" i="3" s="1"/>
  <c r="L664" i="3"/>
  <c r="M664" i="3" s="1"/>
  <c r="L663" i="3"/>
  <c r="M663" i="3" s="1"/>
  <c r="L661" i="3"/>
  <c r="M661" i="3" s="1"/>
  <c r="L660" i="3"/>
  <c r="M660" i="3" s="1"/>
  <c r="L659" i="3"/>
  <c r="M659" i="3" s="1"/>
  <c r="L658" i="3"/>
  <c r="M658" i="3" s="1"/>
  <c r="P658" i="3" s="1"/>
  <c r="L657" i="3"/>
  <c r="M657" i="3" s="1"/>
  <c r="L656" i="3"/>
  <c r="M656" i="3" s="1"/>
  <c r="P656" i="3" s="1"/>
  <c r="L655" i="3"/>
  <c r="M655" i="3" s="1"/>
  <c r="L654" i="3"/>
  <c r="M654" i="3" s="1"/>
  <c r="L653" i="3"/>
  <c r="M653" i="3" s="1"/>
  <c r="L652" i="3"/>
  <c r="M652" i="3" s="1"/>
  <c r="P652" i="3" s="1"/>
  <c r="L651" i="3"/>
  <c r="M651" i="3" s="1"/>
  <c r="L650" i="3"/>
  <c r="M650" i="3" s="1"/>
  <c r="L649" i="3"/>
  <c r="M649" i="3" s="1"/>
  <c r="L648" i="3"/>
  <c r="M648" i="3" s="1"/>
  <c r="L647" i="3"/>
  <c r="M647" i="3" s="1"/>
  <c r="L646" i="3"/>
  <c r="M646" i="3" s="1"/>
  <c r="L645" i="3"/>
  <c r="M645" i="3" s="1"/>
  <c r="P645" i="3" s="1"/>
  <c r="L644" i="3"/>
  <c r="M644" i="3" s="1"/>
  <c r="L642" i="3"/>
  <c r="M642" i="3" s="1"/>
  <c r="L641" i="3"/>
  <c r="M641" i="3" s="1"/>
  <c r="P641" i="3" s="1"/>
  <c r="L640" i="3"/>
  <c r="M640" i="3" s="1"/>
  <c r="P640" i="3" s="1"/>
  <c r="L639" i="3"/>
  <c r="M639" i="3" s="1"/>
  <c r="L638" i="3"/>
  <c r="M638" i="3" s="1"/>
  <c r="P638" i="3" s="1"/>
  <c r="L637" i="3"/>
  <c r="M637" i="3" s="1"/>
  <c r="P637" i="3" s="1"/>
  <c r="L636" i="3"/>
  <c r="M636" i="3" s="1"/>
  <c r="L635" i="3"/>
  <c r="M635" i="3" s="1"/>
  <c r="L634" i="3"/>
  <c r="M634" i="3" s="1"/>
  <c r="L633" i="3"/>
  <c r="M633" i="3" s="1"/>
  <c r="P633" i="3" s="1"/>
  <c r="L632" i="3"/>
  <c r="M632" i="3" s="1"/>
  <c r="L631" i="3"/>
  <c r="M631" i="3" s="1"/>
  <c r="L630" i="3"/>
  <c r="M630" i="3" s="1"/>
  <c r="P630" i="3" s="1"/>
  <c r="L629" i="3"/>
  <c r="M629" i="3" s="1"/>
  <c r="L628" i="3"/>
  <c r="M628" i="3" s="1"/>
  <c r="P628" i="3" s="1"/>
  <c r="L627" i="3"/>
  <c r="M627" i="3" s="1"/>
  <c r="L626" i="3"/>
  <c r="M626" i="3" s="1"/>
  <c r="L625" i="3"/>
  <c r="M625" i="3" s="1"/>
  <c r="L624" i="3"/>
  <c r="M624" i="3" s="1"/>
  <c r="L623" i="3"/>
  <c r="M623" i="3" s="1"/>
  <c r="L622" i="3"/>
  <c r="M622" i="3" s="1"/>
  <c r="L621" i="3"/>
  <c r="M621" i="3" s="1"/>
  <c r="L620" i="3"/>
  <c r="M620" i="3" s="1"/>
  <c r="L619" i="3"/>
  <c r="M619" i="3" s="1"/>
  <c r="L617" i="3"/>
  <c r="M617" i="3" s="1"/>
  <c r="L616" i="3"/>
  <c r="M616" i="3" s="1"/>
  <c r="R616" i="3" s="1"/>
  <c r="L615" i="3"/>
  <c r="M615" i="3" s="1"/>
  <c r="L614" i="3"/>
  <c r="M614" i="3" s="1"/>
  <c r="L613" i="3"/>
  <c r="M613" i="3" s="1"/>
  <c r="L611" i="3"/>
  <c r="M611" i="3" s="1"/>
  <c r="P611" i="3" s="1"/>
  <c r="L610" i="3"/>
  <c r="M610" i="3" s="1"/>
  <c r="L609" i="3"/>
  <c r="M609" i="3" s="1"/>
  <c r="L608" i="3"/>
  <c r="M608" i="3" s="1"/>
  <c r="R608" i="3" s="1"/>
  <c r="L607" i="3"/>
  <c r="M607" i="3" s="1"/>
  <c r="P607" i="3" s="1"/>
  <c r="L606" i="3"/>
  <c r="M606" i="3" s="1"/>
  <c r="L605" i="3"/>
  <c r="M605" i="3" s="1"/>
  <c r="O605" i="3" s="1"/>
  <c r="L604" i="3"/>
  <c r="M604" i="3" s="1"/>
  <c r="L603" i="3"/>
  <c r="M603" i="3" s="1"/>
  <c r="R603" i="3" s="1"/>
  <c r="L602" i="3"/>
  <c r="M602" i="3" s="1"/>
  <c r="L601" i="3"/>
  <c r="M601" i="3" s="1"/>
  <c r="L600" i="3"/>
  <c r="M600" i="3" s="1"/>
  <c r="L599" i="3"/>
  <c r="M599" i="3" s="1"/>
  <c r="L598" i="3"/>
  <c r="M598" i="3" s="1"/>
  <c r="L597" i="3"/>
  <c r="M597" i="3" s="1"/>
  <c r="O597" i="3" s="1"/>
  <c r="L596" i="3"/>
  <c r="M596" i="3" s="1"/>
  <c r="L595" i="3"/>
  <c r="M595" i="3" s="1"/>
  <c r="O595" i="3" s="1"/>
  <c r="L594" i="3"/>
  <c r="M594" i="3" s="1"/>
  <c r="L593" i="3"/>
  <c r="M593" i="3" s="1"/>
  <c r="O593" i="3" s="1"/>
  <c r="L591" i="3"/>
  <c r="M591" i="3" s="1"/>
  <c r="L590" i="3"/>
  <c r="M590" i="3" s="1"/>
  <c r="L589" i="3"/>
  <c r="M589" i="3" s="1"/>
  <c r="L588" i="3"/>
  <c r="M588" i="3" s="1"/>
  <c r="P588" i="3" s="1"/>
  <c r="L587" i="3"/>
  <c r="M587" i="3" s="1"/>
  <c r="L586" i="3"/>
  <c r="M586" i="3" s="1"/>
  <c r="L585" i="3"/>
  <c r="M585" i="3" s="1"/>
  <c r="L584" i="3"/>
  <c r="M584" i="3" s="1"/>
  <c r="L583" i="3"/>
  <c r="M583" i="3" s="1"/>
  <c r="Q583" i="3" s="1"/>
  <c r="L582" i="3"/>
  <c r="M582" i="3" s="1"/>
  <c r="O582" i="3" s="1"/>
  <c r="L581" i="3"/>
  <c r="M581" i="3" s="1"/>
  <c r="L580" i="3"/>
  <c r="M580" i="3" s="1"/>
  <c r="L579" i="3"/>
  <c r="M579" i="3" s="1"/>
  <c r="L578" i="3"/>
  <c r="M578" i="3" s="1"/>
  <c r="L577" i="3"/>
  <c r="M577" i="3" s="1"/>
  <c r="R577" i="3" s="1"/>
  <c r="L576" i="3"/>
  <c r="M576" i="3" s="1"/>
  <c r="L575" i="3"/>
  <c r="M575" i="3" s="1"/>
  <c r="L574" i="3"/>
  <c r="M574" i="3" s="1"/>
  <c r="L573" i="3"/>
  <c r="M573" i="3" s="1"/>
  <c r="O573" i="3" s="1"/>
  <c r="L572" i="3"/>
  <c r="M572" i="3" s="1"/>
  <c r="L571" i="3"/>
  <c r="M571" i="3" s="1"/>
  <c r="L570" i="3"/>
  <c r="M570" i="3" s="1"/>
  <c r="L569" i="3"/>
  <c r="M569" i="3" s="1"/>
  <c r="L568" i="3"/>
  <c r="M568" i="3" s="1"/>
  <c r="L567" i="3"/>
  <c r="M567" i="3" s="1"/>
  <c r="L566" i="3"/>
  <c r="M566" i="3" s="1"/>
  <c r="L564" i="3"/>
  <c r="M564" i="3" s="1"/>
  <c r="R564" i="3" s="1"/>
  <c r="L563" i="3"/>
  <c r="M563" i="3" s="1"/>
  <c r="L562" i="3"/>
  <c r="M562" i="3" s="1"/>
  <c r="L561" i="3"/>
  <c r="M561" i="3" s="1"/>
  <c r="L560" i="3"/>
  <c r="M560" i="3" s="1"/>
  <c r="L559" i="3"/>
  <c r="M559" i="3" s="1"/>
  <c r="N559" i="3" s="1"/>
  <c r="L558" i="3"/>
  <c r="M558" i="3" s="1"/>
  <c r="L557" i="3"/>
  <c r="M557" i="3" s="1"/>
  <c r="R557" i="3" s="1"/>
  <c r="L556" i="3"/>
  <c r="M556" i="3" s="1"/>
  <c r="L555" i="3"/>
  <c r="M555" i="3" s="1"/>
  <c r="R555" i="3" s="1"/>
  <c r="L554" i="3"/>
  <c r="M554" i="3" s="1"/>
  <c r="L553" i="3"/>
  <c r="M553" i="3" s="1"/>
  <c r="L552" i="3"/>
  <c r="M552" i="3" s="1"/>
  <c r="N552" i="3" s="1"/>
  <c r="L550" i="3"/>
  <c r="M550" i="3" s="1"/>
  <c r="L549" i="3"/>
  <c r="M549" i="3" s="1"/>
  <c r="L548" i="3"/>
  <c r="M548" i="3" s="1"/>
  <c r="L547" i="3"/>
  <c r="M547" i="3" s="1"/>
  <c r="P547" i="3" s="1"/>
  <c r="L546" i="3"/>
  <c r="M546" i="3" s="1"/>
  <c r="L545" i="3"/>
  <c r="M545" i="3" s="1"/>
  <c r="L544" i="3"/>
  <c r="M544" i="3" s="1"/>
  <c r="P544" i="3" s="1"/>
  <c r="L543" i="3"/>
  <c r="M543" i="3" s="1"/>
  <c r="L541" i="3"/>
  <c r="M541" i="3" s="1"/>
  <c r="L540" i="3"/>
  <c r="M540" i="3" s="1"/>
  <c r="P540" i="3" s="1"/>
  <c r="L539" i="3"/>
  <c r="M539" i="3" s="1"/>
  <c r="L538" i="3"/>
  <c r="M538" i="3" s="1"/>
  <c r="L537" i="3"/>
  <c r="M537" i="3" s="1"/>
  <c r="L536" i="3"/>
  <c r="M536" i="3" s="1"/>
  <c r="P536" i="3" s="1"/>
  <c r="L534" i="3"/>
  <c r="M534" i="3" s="1"/>
  <c r="L533" i="3"/>
  <c r="M533" i="3" s="1"/>
  <c r="L532" i="3"/>
  <c r="M532" i="3" s="1"/>
  <c r="P532" i="3" s="1"/>
  <c r="L531" i="3"/>
  <c r="M531" i="3" s="1"/>
  <c r="L530" i="3"/>
  <c r="M530" i="3" s="1"/>
  <c r="R530" i="3" s="1"/>
  <c r="L529" i="3"/>
  <c r="M529" i="3" s="1"/>
  <c r="L528" i="3"/>
  <c r="M528" i="3" s="1"/>
  <c r="O528" i="3" s="1"/>
  <c r="L527" i="3"/>
  <c r="M527" i="3" s="1"/>
  <c r="L526" i="3"/>
  <c r="M526" i="3" s="1"/>
  <c r="N526" i="3" s="1"/>
  <c r="L525" i="3"/>
  <c r="M525" i="3" s="1"/>
  <c r="P525" i="3" s="1"/>
  <c r="L524" i="3"/>
  <c r="M524" i="3" s="1"/>
  <c r="L523" i="3"/>
  <c r="M523" i="3" s="1"/>
  <c r="L522" i="3"/>
  <c r="M522" i="3" s="1"/>
  <c r="L521" i="3"/>
  <c r="M521" i="3" s="1"/>
  <c r="L520" i="3"/>
  <c r="M520" i="3" s="1"/>
  <c r="L519" i="3"/>
  <c r="M519" i="3" s="1"/>
  <c r="L518" i="3"/>
  <c r="M518" i="3" s="1"/>
  <c r="N518" i="3" s="1"/>
  <c r="L517" i="3"/>
  <c r="M517" i="3" s="1"/>
  <c r="L516" i="3"/>
  <c r="M516" i="3" s="1"/>
  <c r="L515" i="3"/>
  <c r="M515" i="3" s="1"/>
  <c r="L514" i="3"/>
  <c r="M514" i="3" s="1"/>
  <c r="L513" i="3"/>
  <c r="M513" i="3" s="1"/>
  <c r="L512" i="3"/>
  <c r="M512" i="3" s="1"/>
  <c r="L511" i="3"/>
  <c r="M511" i="3" s="1"/>
  <c r="L510" i="3"/>
  <c r="M510" i="3" s="1"/>
  <c r="L509" i="3"/>
  <c r="M509" i="3" s="1"/>
  <c r="L508" i="3"/>
  <c r="M508" i="3" s="1"/>
  <c r="L507" i="3"/>
  <c r="M507" i="3" s="1"/>
  <c r="L506" i="3"/>
  <c r="M506" i="3" s="1"/>
  <c r="L505" i="3"/>
  <c r="M505" i="3" s="1"/>
  <c r="L504" i="3"/>
  <c r="M504" i="3" s="1"/>
  <c r="L503" i="3"/>
  <c r="M503" i="3" s="1"/>
  <c r="L502" i="3"/>
  <c r="M502" i="3" s="1"/>
  <c r="L501" i="3"/>
  <c r="M501" i="3" s="1"/>
  <c r="L500" i="3"/>
  <c r="M500" i="3" s="1"/>
  <c r="L499" i="3"/>
  <c r="M499" i="3" s="1"/>
  <c r="L498" i="3"/>
  <c r="M498" i="3" s="1"/>
  <c r="L497" i="3"/>
  <c r="M497" i="3" s="1"/>
  <c r="L496" i="3"/>
  <c r="M496" i="3" s="1"/>
  <c r="L495" i="3"/>
  <c r="M495" i="3" s="1"/>
  <c r="L494" i="3"/>
  <c r="M494" i="3" s="1"/>
  <c r="L493" i="3"/>
  <c r="M493" i="3" s="1"/>
  <c r="L492" i="3"/>
  <c r="M492" i="3" s="1"/>
  <c r="L491" i="3"/>
  <c r="M491" i="3" s="1"/>
  <c r="L490" i="3"/>
  <c r="M490" i="3" s="1"/>
  <c r="L489" i="3"/>
  <c r="M489" i="3" s="1"/>
  <c r="P488" i="3"/>
  <c r="L484" i="3"/>
  <c r="M484" i="3" s="1"/>
  <c r="O484" i="3" s="1"/>
  <c r="L483" i="3"/>
  <c r="M483" i="3" s="1"/>
  <c r="L480" i="3"/>
  <c r="M480" i="3" s="1"/>
  <c r="L479" i="3"/>
  <c r="M479" i="3" s="1"/>
  <c r="L478" i="3"/>
  <c r="M478" i="3" s="1"/>
  <c r="L477" i="3"/>
  <c r="M477" i="3" s="1"/>
  <c r="L476" i="3"/>
  <c r="M476" i="3" s="1"/>
  <c r="O476" i="3" s="1"/>
  <c r="L474" i="3"/>
  <c r="M474" i="3" s="1"/>
  <c r="L473" i="3"/>
  <c r="M473" i="3" s="1"/>
  <c r="N473" i="3" s="1"/>
  <c r="L472" i="3"/>
  <c r="M472" i="3" s="1"/>
  <c r="N472" i="3" s="1"/>
  <c r="L471" i="3"/>
  <c r="M471" i="3" s="1"/>
  <c r="L470" i="3"/>
  <c r="M470" i="3" s="1"/>
  <c r="R470" i="3" s="1"/>
  <c r="L469" i="3"/>
  <c r="M469" i="3" s="1"/>
  <c r="L468" i="3"/>
  <c r="M468" i="3" s="1"/>
  <c r="L467" i="3"/>
  <c r="M467" i="3" s="1"/>
  <c r="L466" i="3"/>
  <c r="M466" i="3" s="1"/>
  <c r="L465" i="3"/>
  <c r="M465" i="3" s="1"/>
  <c r="L464" i="3"/>
  <c r="M464" i="3" s="1"/>
  <c r="L463" i="3"/>
  <c r="M463" i="3" s="1"/>
  <c r="L462" i="3"/>
  <c r="M462" i="3" s="1"/>
  <c r="N462" i="3" s="1"/>
  <c r="L461" i="3"/>
  <c r="M461" i="3" s="1"/>
  <c r="P461" i="3" s="1"/>
  <c r="L460" i="3"/>
  <c r="M460" i="3" s="1"/>
  <c r="L459" i="3"/>
  <c r="M459" i="3" s="1"/>
  <c r="O459" i="3" s="1"/>
  <c r="L458" i="3"/>
  <c r="M458" i="3" s="1"/>
  <c r="L457" i="3"/>
  <c r="M457" i="3" s="1"/>
  <c r="L456" i="3"/>
  <c r="M456" i="3" s="1"/>
  <c r="P456" i="3" s="1"/>
  <c r="L455" i="3"/>
  <c r="M455" i="3" s="1"/>
  <c r="L454" i="3"/>
  <c r="M454" i="3" s="1"/>
  <c r="R454" i="3" s="1"/>
  <c r="L453" i="3"/>
  <c r="M453" i="3" s="1"/>
  <c r="L452" i="3"/>
  <c r="M452" i="3" s="1"/>
  <c r="L451" i="3"/>
  <c r="M451" i="3" s="1"/>
  <c r="L450" i="3"/>
  <c r="M450" i="3" s="1"/>
  <c r="L449" i="3"/>
  <c r="M449" i="3" s="1"/>
  <c r="L448" i="3"/>
  <c r="M448" i="3" s="1"/>
  <c r="P448" i="3" s="1"/>
  <c r="L447" i="3"/>
  <c r="M447" i="3" s="1"/>
  <c r="L446" i="3"/>
  <c r="M446" i="3" s="1"/>
  <c r="N446" i="3" s="1"/>
  <c r="L445" i="3"/>
  <c r="M445" i="3" s="1"/>
  <c r="P445" i="3" s="1"/>
  <c r="L444" i="3"/>
  <c r="M444" i="3" s="1"/>
  <c r="L443" i="3"/>
  <c r="M443" i="3" s="1"/>
  <c r="N443" i="3" s="1"/>
  <c r="L442" i="3"/>
  <c r="M442" i="3" s="1"/>
  <c r="L441" i="3"/>
  <c r="M441" i="3" s="1"/>
  <c r="L440" i="3"/>
  <c r="M440" i="3" s="1"/>
  <c r="L439" i="3"/>
  <c r="M439" i="3" s="1"/>
  <c r="L438" i="3"/>
  <c r="M438" i="3" s="1"/>
  <c r="Q438" i="3" s="1"/>
  <c r="L437" i="3"/>
  <c r="M437" i="3" s="1"/>
  <c r="L436" i="3"/>
  <c r="M436" i="3" s="1"/>
  <c r="L435" i="3"/>
  <c r="M435" i="3" s="1"/>
  <c r="L434" i="3"/>
  <c r="M434" i="3" s="1"/>
  <c r="L433" i="3"/>
  <c r="M433" i="3" s="1"/>
  <c r="L432" i="3"/>
  <c r="M432" i="3" s="1"/>
  <c r="L431" i="3"/>
  <c r="M431" i="3" s="1"/>
  <c r="L430" i="3"/>
  <c r="M430" i="3" s="1"/>
  <c r="N430" i="3" s="1"/>
  <c r="L429" i="3"/>
  <c r="M429" i="3" s="1"/>
  <c r="L428" i="3"/>
  <c r="M428" i="3" s="1"/>
  <c r="L427" i="3"/>
  <c r="M427" i="3" s="1"/>
  <c r="L426" i="3"/>
  <c r="M426" i="3" s="1"/>
  <c r="P426" i="3" s="1"/>
  <c r="L425" i="3"/>
  <c r="M425" i="3" s="1"/>
  <c r="L424" i="3"/>
  <c r="M424" i="3" s="1"/>
  <c r="P424" i="3" s="1"/>
  <c r="L423" i="3"/>
  <c r="M423" i="3" s="1"/>
  <c r="L422" i="3"/>
  <c r="M422" i="3" s="1"/>
  <c r="L421" i="3"/>
  <c r="M421" i="3" s="1"/>
  <c r="L420" i="3"/>
  <c r="M420" i="3" s="1"/>
  <c r="L419" i="3"/>
  <c r="M419" i="3" s="1"/>
  <c r="L418" i="3"/>
  <c r="M418" i="3" s="1"/>
  <c r="L416" i="3"/>
  <c r="M416" i="3" s="1"/>
  <c r="L415" i="3"/>
  <c r="M415" i="3" s="1"/>
  <c r="L414" i="3"/>
  <c r="M414" i="3" s="1"/>
  <c r="L413" i="3"/>
  <c r="M413" i="3" s="1"/>
  <c r="L412" i="3"/>
  <c r="M412" i="3" s="1"/>
  <c r="L411" i="3"/>
  <c r="M411" i="3" s="1"/>
  <c r="L410" i="3"/>
  <c r="M410" i="3" s="1"/>
  <c r="L409" i="3"/>
  <c r="M409" i="3" s="1"/>
  <c r="L408" i="3"/>
  <c r="M408" i="3" s="1"/>
  <c r="L407" i="3"/>
  <c r="M407" i="3" s="1"/>
  <c r="L406" i="3"/>
  <c r="M406" i="3" s="1"/>
  <c r="L405" i="3"/>
  <c r="M405" i="3" s="1"/>
  <c r="L404" i="3"/>
  <c r="M404" i="3" s="1"/>
  <c r="L403" i="3"/>
  <c r="M403" i="3" s="1"/>
  <c r="L402" i="3"/>
  <c r="M402" i="3" s="1"/>
  <c r="L401" i="3"/>
  <c r="M401" i="3" s="1"/>
  <c r="L400" i="3"/>
  <c r="M400" i="3" s="1"/>
  <c r="L399" i="3"/>
  <c r="M399" i="3" s="1"/>
  <c r="L397" i="3"/>
  <c r="M397" i="3" s="1"/>
  <c r="O396" i="3"/>
  <c r="O395" i="3"/>
  <c r="Q395" i="3"/>
  <c r="R394" i="3"/>
  <c r="R393" i="3"/>
  <c r="N393" i="3"/>
  <c r="L392" i="3"/>
  <c r="M392" i="3" s="1"/>
  <c r="L391" i="3"/>
  <c r="M391" i="3" s="1"/>
  <c r="R391" i="3" s="1"/>
  <c r="O390" i="3"/>
  <c r="O389" i="3"/>
  <c r="Q389" i="3"/>
  <c r="R388" i="3"/>
  <c r="L387" i="3"/>
  <c r="M387" i="3" s="1"/>
  <c r="L386" i="3"/>
  <c r="M386" i="3" s="1"/>
  <c r="L385" i="3"/>
  <c r="M385" i="3" s="1"/>
  <c r="L384" i="3"/>
  <c r="M384" i="3" s="1"/>
  <c r="L383" i="3"/>
  <c r="M383" i="3" s="1"/>
  <c r="L382" i="3"/>
  <c r="M382" i="3" s="1"/>
  <c r="L381" i="3"/>
  <c r="M381" i="3" s="1"/>
  <c r="L380" i="3"/>
  <c r="M380" i="3" s="1"/>
  <c r="L379" i="3"/>
  <c r="M379" i="3" s="1"/>
  <c r="L378" i="3"/>
  <c r="M378" i="3" s="1"/>
  <c r="L377" i="3"/>
  <c r="M377" i="3" s="1"/>
  <c r="L376" i="3"/>
  <c r="M376" i="3" s="1"/>
  <c r="L375" i="3"/>
  <c r="M375" i="3" s="1"/>
  <c r="L374" i="3"/>
  <c r="M374" i="3" s="1"/>
  <c r="L372" i="3"/>
  <c r="M372" i="3" s="1"/>
  <c r="L371" i="3"/>
  <c r="M371" i="3" s="1"/>
  <c r="L370" i="3"/>
  <c r="M370" i="3" s="1"/>
  <c r="L369" i="3"/>
  <c r="M369" i="3" s="1"/>
  <c r="L368" i="3"/>
  <c r="M368" i="3" s="1"/>
  <c r="L366" i="3"/>
  <c r="M366" i="3" s="1"/>
  <c r="L365" i="3"/>
  <c r="M365" i="3" s="1"/>
  <c r="L364" i="3"/>
  <c r="M364" i="3" s="1"/>
  <c r="L363" i="3"/>
  <c r="M363" i="3" s="1"/>
  <c r="L362" i="3"/>
  <c r="M362" i="3" s="1"/>
  <c r="R362" i="3" s="1"/>
  <c r="L361" i="3"/>
  <c r="M361" i="3" s="1"/>
  <c r="L360" i="3"/>
  <c r="M360" i="3" s="1"/>
  <c r="Q360" i="3" s="1"/>
  <c r="L359" i="3"/>
  <c r="M359" i="3" s="1"/>
  <c r="L358" i="3"/>
  <c r="M358" i="3" s="1"/>
  <c r="L357" i="3"/>
  <c r="M357" i="3" s="1"/>
  <c r="O357" i="3" s="1"/>
  <c r="L356" i="3"/>
  <c r="M356" i="3" s="1"/>
  <c r="L355" i="3"/>
  <c r="M355" i="3" s="1"/>
  <c r="L354" i="3"/>
  <c r="M354" i="3" s="1"/>
  <c r="L353" i="3"/>
  <c r="M353" i="3" s="1"/>
  <c r="L352" i="3"/>
  <c r="M352" i="3" s="1"/>
  <c r="Q352" i="3" s="1"/>
  <c r="L351" i="3"/>
  <c r="M351" i="3" s="1"/>
  <c r="L350" i="3"/>
  <c r="M350" i="3" s="1"/>
  <c r="L349" i="3"/>
  <c r="M349" i="3" s="1"/>
  <c r="L348" i="3"/>
  <c r="M348" i="3" s="1"/>
  <c r="L346" i="3"/>
  <c r="M346" i="3" s="1"/>
  <c r="L345" i="3"/>
  <c r="M345" i="3" s="1"/>
  <c r="L344" i="3"/>
  <c r="M344" i="3" s="1"/>
  <c r="L343" i="3"/>
  <c r="M343" i="3" s="1"/>
  <c r="L342" i="3"/>
  <c r="M342" i="3" s="1"/>
  <c r="R342" i="3" s="1"/>
  <c r="L341" i="3"/>
  <c r="M341" i="3" s="1"/>
  <c r="L340" i="3"/>
  <c r="M340" i="3" s="1"/>
  <c r="L339" i="3"/>
  <c r="M339" i="3" s="1"/>
  <c r="Q339" i="3" s="1"/>
  <c r="L338" i="3"/>
  <c r="M338" i="3" s="1"/>
  <c r="P338" i="3" s="1"/>
  <c r="Q337" i="3"/>
  <c r="L336" i="3"/>
  <c r="M336" i="3" s="1"/>
  <c r="L335" i="3"/>
  <c r="M335" i="3" s="1"/>
  <c r="L334" i="3"/>
  <c r="M334" i="3" s="1"/>
  <c r="L333" i="3"/>
  <c r="M333" i="3" s="1"/>
  <c r="L332" i="3"/>
  <c r="M332" i="3" s="1"/>
  <c r="L331" i="3"/>
  <c r="M331" i="3" s="1"/>
  <c r="L330" i="3"/>
  <c r="M330" i="3" s="1"/>
  <c r="L329" i="3"/>
  <c r="M329" i="3" s="1"/>
  <c r="L328" i="3"/>
  <c r="M328" i="3" s="1"/>
  <c r="L327" i="3"/>
  <c r="M327" i="3" s="1"/>
  <c r="L326" i="3"/>
  <c r="M326" i="3" s="1"/>
  <c r="L325" i="3"/>
  <c r="M325" i="3" s="1"/>
  <c r="L324" i="3"/>
  <c r="M324" i="3" s="1"/>
  <c r="Q323" i="3"/>
  <c r="P323" i="3"/>
  <c r="R323" i="3"/>
  <c r="L322" i="3"/>
  <c r="M322" i="3" s="1"/>
  <c r="R321" i="3"/>
  <c r="Q321" i="3"/>
  <c r="S321" i="3" s="1"/>
  <c r="O321" i="3"/>
  <c r="O320" i="3"/>
  <c r="N319" i="3"/>
  <c r="R318" i="3"/>
  <c r="Q317" i="3"/>
  <c r="P317" i="3"/>
  <c r="R317" i="3"/>
  <c r="Q316" i="3"/>
  <c r="P316" i="3"/>
  <c r="O316" i="3"/>
  <c r="Q315" i="3"/>
  <c r="P315" i="3"/>
  <c r="O315" i="3"/>
  <c r="Q314" i="3"/>
  <c r="P314" i="3"/>
  <c r="R314" i="3"/>
  <c r="Q313" i="3"/>
  <c r="P313" i="3"/>
  <c r="R313" i="3"/>
  <c r="Q312" i="3"/>
  <c r="P312" i="3"/>
  <c r="O312" i="3"/>
  <c r="Q311" i="3"/>
  <c r="P311" i="3"/>
  <c r="O311" i="3"/>
  <c r="Q310" i="3"/>
  <c r="P310" i="3"/>
  <c r="R310" i="3"/>
  <c r="Q309" i="3"/>
  <c r="P309" i="3"/>
  <c r="R309" i="3"/>
  <c r="Q308" i="3"/>
  <c r="P308" i="3"/>
  <c r="O308" i="3"/>
  <c r="R307" i="3"/>
  <c r="Q307" i="3"/>
  <c r="S307" i="3" s="1"/>
  <c r="P307" i="3"/>
  <c r="L306" i="3"/>
  <c r="M306" i="3" s="1"/>
  <c r="L305" i="3"/>
  <c r="M305" i="3" s="1"/>
  <c r="P305" i="3" s="1"/>
  <c r="L304" i="3"/>
  <c r="M304" i="3" s="1"/>
  <c r="L303" i="3"/>
  <c r="M303" i="3" s="1"/>
  <c r="L302" i="3"/>
  <c r="M302" i="3" s="1"/>
  <c r="P302" i="3" s="1"/>
  <c r="L301" i="3"/>
  <c r="M301" i="3" s="1"/>
  <c r="P301" i="3" s="1"/>
  <c r="L300" i="3"/>
  <c r="M300" i="3" s="1"/>
  <c r="L299" i="3"/>
  <c r="M299" i="3" s="1"/>
  <c r="L297" i="3"/>
  <c r="M297" i="3" s="1"/>
  <c r="L296" i="3"/>
  <c r="M296" i="3" s="1"/>
  <c r="L295" i="3"/>
  <c r="M295" i="3" s="1"/>
  <c r="L294" i="3"/>
  <c r="M294" i="3" s="1"/>
  <c r="L293" i="3"/>
  <c r="M293" i="3" s="1"/>
  <c r="L292" i="3"/>
  <c r="M292" i="3" s="1"/>
  <c r="L290" i="3"/>
  <c r="M290" i="3" s="1"/>
  <c r="L289" i="3"/>
  <c r="M289" i="3" s="1"/>
  <c r="L288" i="3"/>
  <c r="M288" i="3" s="1"/>
  <c r="L287" i="3"/>
  <c r="M287" i="3" s="1"/>
  <c r="L286" i="3"/>
  <c r="M286" i="3" s="1"/>
  <c r="L285" i="3"/>
  <c r="M285" i="3" s="1"/>
  <c r="L284" i="3"/>
  <c r="M284" i="3" s="1"/>
  <c r="L283" i="3"/>
  <c r="M283" i="3" s="1"/>
  <c r="L282" i="3"/>
  <c r="M282" i="3" s="1"/>
  <c r="L281" i="3"/>
  <c r="M281" i="3" s="1"/>
  <c r="L280" i="3"/>
  <c r="M280" i="3" s="1"/>
  <c r="L279" i="3"/>
  <c r="M279" i="3" s="1"/>
  <c r="L278" i="3"/>
  <c r="M278" i="3" s="1"/>
  <c r="L277" i="3"/>
  <c r="M277" i="3" s="1"/>
  <c r="L276" i="3"/>
  <c r="M276" i="3" s="1"/>
  <c r="L275" i="3"/>
  <c r="M275" i="3" s="1"/>
  <c r="L274" i="3"/>
  <c r="M274" i="3" s="1"/>
  <c r="L273" i="3"/>
  <c r="M273" i="3" s="1"/>
  <c r="L272" i="3"/>
  <c r="M272" i="3" s="1"/>
  <c r="L271" i="3"/>
  <c r="M271" i="3" s="1"/>
  <c r="L270" i="3"/>
  <c r="M270" i="3" s="1"/>
  <c r="L269" i="3"/>
  <c r="M269" i="3" s="1"/>
  <c r="L268" i="3"/>
  <c r="M268" i="3" s="1"/>
  <c r="L267" i="3"/>
  <c r="M267" i="3" s="1"/>
  <c r="L266" i="3"/>
  <c r="M266" i="3" s="1"/>
  <c r="L265" i="3"/>
  <c r="M265" i="3" s="1"/>
  <c r="L264" i="3"/>
  <c r="M264" i="3" s="1"/>
  <c r="L263" i="3"/>
  <c r="M263" i="3" s="1"/>
  <c r="L262" i="3"/>
  <c r="M262" i="3" s="1"/>
  <c r="L261" i="3"/>
  <c r="M261" i="3" s="1"/>
  <c r="L260" i="3"/>
  <c r="M260" i="3" s="1"/>
  <c r="L259" i="3"/>
  <c r="M259" i="3" s="1"/>
  <c r="L258" i="3"/>
  <c r="M258" i="3" s="1"/>
  <c r="L257" i="3"/>
  <c r="M257" i="3" s="1"/>
  <c r="L256" i="3"/>
  <c r="M256" i="3" s="1"/>
  <c r="L255" i="3"/>
  <c r="M255" i="3" s="1"/>
  <c r="L254" i="3"/>
  <c r="M254" i="3" s="1"/>
  <c r="L253" i="3"/>
  <c r="M253" i="3" s="1"/>
  <c r="L252" i="3"/>
  <c r="M252" i="3" s="1"/>
  <c r="L251" i="3"/>
  <c r="M251" i="3" s="1"/>
  <c r="L250" i="3"/>
  <c r="M250" i="3" s="1"/>
  <c r="L249" i="3"/>
  <c r="M249" i="3" s="1"/>
  <c r="L248" i="3"/>
  <c r="M248" i="3" s="1"/>
  <c r="L247" i="3"/>
  <c r="M247" i="3" s="1"/>
  <c r="L246" i="3"/>
  <c r="M246" i="3" s="1"/>
  <c r="L245" i="3"/>
  <c r="M245" i="3" s="1"/>
  <c r="L244" i="3"/>
  <c r="M244" i="3" s="1"/>
  <c r="L240" i="3"/>
  <c r="M240" i="3" s="1"/>
  <c r="L239" i="3"/>
  <c r="M239" i="3" s="1"/>
  <c r="L238" i="3"/>
  <c r="M238" i="3" s="1"/>
  <c r="L237" i="3"/>
  <c r="M237" i="3" s="1"/>
  <c r="L236" i="3"/>
  <c r="M236" i="3" s="1"/>
  <c r="L234" i="3"/>
  <c r="M234" i="3" s="1"/>
  <c r="L233" i="3"/>
  <c r="M233" i="3" s="1"/>
  <c r="L232" i="3"/>
  <c r="M232" i="3" s="1"/>
  <c r="L231" i="3"/>
  <c r="M231" i="3" s="1"/>
  <c r="Q231" i="3" s="1"/>
  <c r="L230" i="3"/>
  <c r="M230" i="3" s="1"/>
  <c r="L229" i="3"/>
  <c r="M229" i="3" s="1"/>
  <c r="L228" i="3"/>
  <c r="M228" i="3" s="1"/>
  <c r="L227" i="3"/>
  <c r="M227" i="3" s="1"/>
  <c r="L226" i="3"/>
  <c r="M226" i="3" s="1"/>
  <c r="O226" i="3" s="1"/>
  <c r="L225" i="3"/>
  <c r="M225" i="3" s="1"/>
  <c r="R225" i="3" s="1"/>
  <c r="L224" i="3"/>
  <c r="M224" i="3" s="1"/>
  <c r="O224" i="3" s="1"/>
  <c r="L223" i="3"/>
  <c r="M223" i="3" s="1"/>
  <c r="Q223" i="3" s="1"/>
  <c r="L222" i="3"/>
  <c r="M222" i="3" s="1"/>
  <c r="L221" i="3"/>
  <c r="M221" i="3" s="1"/>
  <c r="L220" i="3"/>
  <c r="M220" i="3" s="1"/>
  <c r="L219" i="3"/>
  <c r="M219" i="3" s="1"/>
  <c r="L218" i="3"/>
  <c r="M218" i="3" s="1"/>
  <c r="L217" i="3"/>
  <c r="M217" i="3" s="1"/>
  <c r="R217" i="3" s="1"/>
  <c r="L216" i="3"/>
  <c r="M216" i="3" s="1"/>
  <c r="O216" i="3" s="1"/>
  <c r="L215" i="3"/>
  <c r="M215" i="3" s="1"/>
  <c r="Q215" i="3" s="1"/>
  <c r="L214" i="3"/>
  <c r="M214" i="3" s="1"/>
  <c r="L213" i="3"/>
  <c r="M213" i="3" s="1"/>
  <c r="L212" i="3"/>
  <c r="M212" i="3" s="1"/>
  <c r="L211" i="3"/>
  <c r="M211" i="3" s="1"/>
  <c r="L210" i="3"/>
  <c r="M210" i="3" s="1"/>
  <c r="L209" i="3"/>
  <c r="M209" i="3" s="1"/>
  <c r="R209" i="3" s="1"/>
  <c r="L208" i="3"/>
  <c r="M208" i="3" s="1"/>
  <c r="O208" i="3" s="1"/>
  <c r="L207" i="3"/>
  <c r="M207" i="3" s="1"/>
  <c r="Q207" i="3" s="1"/>
  <c r="L206" i="3"/>
  <c r="M206" i="3" s="1"/>
  <c r="L205" i="3"/>
  <c r="M205" i="3" s="1"/>
  <c r="L204" i="3"/>
  <c r="M204" i="3" s="1"/>
  <c r="L203" i="3"/>
  <c r="M203" i="3" s="1"/>
  <c r="L202" i="3"/>
  <c r="M202" i="3" s="1"/>
  <c r="O202" i="3" s="1"/>
  <c r="L201" i="3"/>
  <c r="M201" i="3" s="1"/>
  <c r="R201" i="3" s="1"/>
  <c r="L200" i="3"/>
  <c r="M200" i="3" s="1"/>
  <c r="O200" i="3" s="1"/>
  <c r="L199" i="3"/>
  <c r="M199" i="3" s="1"/>
  <c r="Q199" i="3" s="1"/>
  <c r="L198" i="3"/>
  <c r="M198" i="3" s="1"/>
  <c r="L197" i="3"/>
  <c r="M197" i="3" s="1"/>
  <c r="L196" i="3"/>
  <c r="M196" i="3" s="1"/>
  <c r="L195" i="3"/>
  <c r="M195" i="3" s="1"/>
  <c r="L194" i="3"/>
  <c r="M194" i="3" s="1"/>
  <c r="L193" i="3"/>
  <c r="M193" i="3" s="1"/>
  <c r="L192" i="3"/>
  <c r="M192" i="3" s="1"/>
  <c r="L191" i="3"/>
  <c r="M191" i="3" s="1"/>
  <c r="Q191" i="3" s="1"/>
  <c r="L190" i="3"/>
  <c r="M190" i="3" s="1"/>
  <c r="L189" i="3"/>
  <c r="M189" i="3" s="1"/>
  <c r="L188" i="3"/>
  <c r="M188" i="3" s="1"/>
  <c r="L187" i="3"/>
  <c r="M187" i="3" s="1"/>
  <c r="L186" i="3"/>
  <c r="M186" i="3" s="1"/>
  <c r="L185" i="3"/>
  <c r="M185" i="3" s="1"/>
  <c r="R185" i="3" s="1"/>
  <c r="L184" i="3"/>
  <c r="M184" i="3" s="1"/>
  <c r="L183" i="3"/>
  <c r="M183" i="3" s="1"/>
  <c r="Q183" i="3" s="1"/>
  <c r="L182" i="3"/>
  <c r="M182" i="3" s="1"/>
  <c r="L181" i="3"/>
  <c r="M181" i="3" s="1"/>
  <c r="L180" i="3"/>
  <c r="M180" i="3" s="1"/>
  <c r="L179" i="3"/>
  <c r="M179" i="3" s="1"/>
  <c r="L178" i="3"/>
  <c r="M178" i="3" s="1"/>
  <c r="L176" i="3"/>
  <c r="M176" i="3" s="1"/>
  <c r="L175" i="3"/>
  <c r="M175" i="3" s="1"/>
  <c r="L174" i="3"/>
  <c r="M174" i="3" s="1"/>
  <c r="L173" i="3"/>
  <c r="M173" i="3" s="1"/>
  <c r="L172" i="3"/>
  <c r="M172" i="3" s="1"/>
  <c r="L171" i="3"/>
  <c r="M171" i="3" s="1"/>
  <c r="L170" i="3"/>
  <c r="M170" i="3" s="1"/>
  <c r="L169" i="3"/>
  <c r="M169" i="3" s="1"/>
  <c r="L168" i="3"/>
  <c r="M168" i="3" s="1"/>
  <c r="L167" i="3"/>
  <c r="M167" i="3" s="1"/>
  <c r="L166" i="3"/>
  <c r="M166" i="3" s="1"/>
  <c r="L165" i="3"/>
  <c r="M165" i="3" s="1"/>
  <c r="L164" i="3"/>
  <c r="M164" i="3" s="1"/>
  <c r="L163" i="3"/>
  <c r="M163" i="3" s="1"/>
  <c r="L162" i="3"/>
  <c r="M162" i="3" s="1"/>
  <c r="L161" i="3"/>
  <c r="M161" i="3" s="1"/>
  <c r="L160" i="3"/>
  <c r="M160" i="3" s="1"/>
  <c r="L159" i="3"/>
  <c r="M159" i="3" s="1"/>
  <c r="L157" i="3"/>
  <c r="M157" i="3" s="1"/>
  <c r="L156" i="3"/>
  <c r="M156" i="3" s="1"/>
  <c r="L155" i="3"/>
  <c r="M155" i="3" s="1"/>
  <c r="L154" i="3"/>
  <c r="M154" i="3" s="1"/>
  <c r="L153" i="3"/>
  <c r="M153" i="3" s="1"/>
  <c r="L152" i="3"/>
  <c r="M152" i="3" s="1"/>
  <c r="L151" i="3"/>
  <c r="M151" i="3" s="1"/>
  <c r="L150" i="3"/>
  <c r="M150" i="3" s="1"/>
  <c r="L149" i="3"/>
  <c r="M149" i="3" s="1"/>
  <c r="L148" i="3"/>
  <c r="M148" i="3" s="1"/>
  <c r="L147" i="3"/>
  <c r="M147" i="3" s="1"/>
  <c r="L146" i="3"/>
  <c r="M146" i="3" s="1"/>
  <c r="L145" i="3"/>
  <c r="M145" i="3" s="1"/>
  <c r="L144" i="3"/>
  <c r="M144" i="3" s="1"/>
  <c r="L143" i="3"/>
  <c r="M143" i="3" s="1"/>
  <c r="L142" i="3"/>
  <c r="M142" i="3" s="1"/>
  <c r="L141" i="3"/>
  <c r="M141" i="3" s="1"/>
  <c r="L140" i="3"/>
  <c r="M140" i="3" s="1"/>
  <c r="L139" i="3"/>
  <c r="M139" i="3" s="1"/>
  <c r="L138" i="3"/>
  <c r="M138" i="3" s="1"/>
  <c r="L137" i="3"/>
  <c r="M137" i="3" s="1"/>
  <c r="L136" i="3"/>
  <c r="M136" i="3" s="1"/>
  <c r="L135" i="3"/>
  <c r="M135" i="3" s="1"/>
  <c r="L133" i="3"/>
  <c r="M133" i="3" s="1"/>
  <c r="L132" i="3"/>
  <c r="M132" i="3" s="1"/>
  <c r="L131" i="3"/>
  <c r="M131" i="3" s="1"/>
  <c r="L130" i="3"/>
  <c r="M130" i="3" s="1"/>
  <c r="L129" i="3"/>
  <c r="M129" i="3" s="1"/>
  <c r="L127" i="3"/>
  <c r="M127" i="3" s="1"/>
  <c r="L126" i="3"/>
  <c r="M126" i="3" s="1"/>
  <c r="L125" i="3"/>
  <c r="M125" i="3" s="1"/>
  <c r="L124" i="3"/>
  <c r="M124" i="3" s="1"/>
  <c r="L123" i="3"/>
  <c r="M123" i="3" s="1"/>
  <c r="L122" i="3"/>
  <c r="M122" i="3" s="1"/>
  <c r="L121" i="3"/>
  <c r="M121" i="3" s="1"/>
  <c r="L120" i="3"/>
  <c r="M120" i="3" s="1"/>
  <c r="L119" i="3"/>
  <c r="M119" i="3" s="1"/>
  <c r="L118" i="3"/>
  <c r="M118" i="3" s="1"/>
  <c r="L117" i="3"/>
  <c r="M117" i="3" s="1"/>
  <c r="P117" i="3" s="1"/>
  <c r="L116" i="3"/>
  <c r="M116" i="3" s="1"/>
  <c r="P116" i="3" s="1"/>
  <c r="L115" i="3"/>
  <c r="M115" i="3" s="1"/>
  <c r="L114" i="3"/>
  <c r="M114" i="3" s="1"/>
  <c r="L113" i="3"/>
  <c r="M113" i="3" s="1"/>
  <c r="P113" i="3" s="1"/>
  <c r="L112" i="3"/>
  <c r="M112" i="3" s="1"/>
  <c r="L111" i="3"/>
  <c r="M111" i="3" s="1"/>
  <c r="L110" i="3"/>
  <c r="M110" i="3" s="1"/>
  <c r="L109" i="3"/>
  <c r="M109" i="3" s="1"/>
  <c r="P109" i="3" s="1"/>
  <c r="L107" i="3"/>
  <c r="M107" i="3" s="1"/>
  <c r="L106" i="3"/>
  <c r="M106" i="3" s="1"/>
  <c r="Q106" i="3" s="1"/>
  <c r="L105" i="3"/>
  <c r="M105" i="3" s="1"/>
  <c r="L104" i="3"/>
  <c r="M104" i="3" s="1"/>
  <c r="Q104" i="3" s="1"/>
  <c r="L103" i="3"/>
  <c r="M103" i="3" s="1"/>
  <c r="L102" i="3"/>
  <c r="M102" i="3" s="1"/>
  <c r="Q102" i="3" s="1"/>
  <c r="L101" i="3"/>
  <c r="M101" i="3" s="1"/>
  <c r="L100" i="3"/>
  <c r="M100" i="3" s="1"/>
  <c r="Q100" i="3" s="1"/>
  <c r="L99" i="3"/>
  <c r="M99" i="3" s="1"/>
  <c r="L98" i="3"/>
  <c r="M98" i="3" s="1"/>
  <c r="Q98" i="3" s="1"/>
  <c r="L97" i="3"/>
  <c r="M97" i="3" s="1"/>
  <c r="L96" i="3"/>
  <c r="M96" i="3" s="1"/>
  <c r="Q96" i="3" s="1"/>
  <c r="L95" i="3"/>
  <c r="M95" i="3" s="1"/>
  <c r="L94" i="3"/>
  <c r="M94" i="3" s="1"/>
  <c r="Q94" i="3" s="1"/>
  <c r="L93" i="3"/>
  <c r="M93" i="3" s="1"/>
  <c r="R93" i="3" s="1"/>
  <c r="L92" i="3"/>
  <c r="M92" i="3" s="1"/>
  <c r="L91" i="3"/>
  <c r="M91" i="3" s="1"/>
  <c r="R91" i="3" s="1"/>
  <c r="M90" i="3"/>
  <c r="Q90" i="3" s="1"/>
  <c r="L90" i="3"/>
  <c r="L89" i="3"/>
  <c r="M89" i="3" s="1"/>
  <c r="L88" i="3"/>
  <c r="M88" i="3" s="1"/>
  <c r="L87" i="3"/>
  <c r="M87" i="3" s="1"/>
  <c r="L86" i="3"/>
  <c r="M86" i="3" s="1"/>
  <c r="Q86" i="3" s="1"/>
  <c r="L85" i="3"/>
  <c r="M85" i="3" s="1"/>
  <c r="L84" i="3"/>
  <c r="M84" i="3" s="1"/>
  <c r="L83" i="3"/>
  <c r="M83" i="3" s="1"/>
  <c r="L81" i="3"/>
  <c r="M81" i="3" s="1"/>
  <c r="O81" i="3" s="1"/>
  <c r="L80" i="3"/>
  <c r="M80" i="3" s="1"/>
  <c r="L79" i="3"/>
  <c r="M79" i="3" s="1"/>
  <c r="R79" i="3" s="1"/>
  <c r="L78" i="3"/>
  <c r="M78" i="3" s="1"/>
  <c r="L77" i="3"/>
  <c r="M77" i="3" s="1"/>
  <c r="L76" i="3"/>
  <c r="M76" i="3" s="1"/>
  <c r="L75" i="3"/>
  <c r="M75" i="3" s="1"/>
  <c r="L74" i="3"/>
  <c r="M74" i="3" s="1"/>
  <c r="N74" i="3" s="1"/>
  <c r="L73" i="3"/>
  <c r="M73" i="3" s="1"/>
  <c r="L72" i="3"/>
  <c r="M72" i="3" s="1"/>
  <c r="L71" i="3"/>
  <c r="M71" i="3" s="1"/>
  <c r="N71" i="3" s="1"/>
  <c r="L70" i="3"/>
  <c r="M70" i="3" s="1"/>
  <c r="R70" i="3" s="1"/>
  <c r="L69" i="3"/>
  <c r="M69" i="3" s="1"/>
  <c r="L67" i="3"/>
  <c r="M67" i="3" s="1"/>
  <c r="P67" i="3" s="1"/>
  <c r="L66" i="3"/>
  <c r="M66" i="3" s="1"/>
  <c r="L65" i="3"/>
  <c r="M65" i="3" s="1"/>
  <c r="P65" i="3" s="1"/>
  <c r="L64" i="3"/>
  <c r="M64" i="3" s="1"/>
  <c r="L63" i="3"/>
  <c r="M63" i="3" s="1"/>
  <c r="P63" i="3" s="1"/>
  <c r="L62" i="3"/>
  <c r="M62" i="3" s="1"/>
  <c r="L61" i="3"/>
  <c r="M61" i="3" s="1"/>
  <c r="L60" i="3"/>
  <c r="M60" i="3" s="1"/>
  <c r="P60" i="3" s="1"/>
  <c r="L58" i="3"/>
  <c r="M58" i="3" s="1"/>
  <c r="L57" i="3"/>
  <c r="M57" i="3" s="1"/>
  <c r="L56" i="3"/>
  <c r="M56" i="3" s="1"/>
  <c r="L55" i="3"/>
  <c r="M55" i="3" s="1"/>
  <c r="L54" i="3"/>
  <c r="M54" i="3" s="1"/>
  <c r="L53" i="3"/>
  <c r="M53" i="3" s="1"/>
  <c r="L51" i="3"/>
  <c r="M51" i="3" s="1"/>
  <c r="L50" i="3"/>
  <c r="M50" i="3" s="1"/>
  <c r="L49" i="3"/>
  <c r="M49" i="3" s="1"/>
  <c r="R49" i="3" s="1"/>
  <c r="L48" i="3"/>
  <c r="M48" i="3" s="1"/>
  <c r="L47" i="3"/>
  <c r="M47" i="3" s="1"/>
  <c r="L46" i="3"/>
  <c r="M46" i="3" s="1"/>
  <c r="L45" i="3"/>
  <c r="M45" i="3" s="1"/>
  <c r="R45" i="3" s="1"/>
  <c r="L44" i="3"/>
  <c r="M44" i="3" s="1"/>
  <c r="L43" i="3"/>
  <c r="M43" i="3" s="1"/>
  <c r="L42" i="3"/>
  <c r="M42" i="3" s="1"/>
  <c r="L41" i="3"/>
  <c r="M41" i="3" s="1"/>
  <c r="R41" i="3" s="1"/>
  <c r="L40" i="3"/>
  <c r="M40" i="3" s="1"/>
  <c r="L39" i="3"/>
  <c r="M39" i="3" s="1"/>
  <c r="L38" i="3"/>
  <c r="M38" i="3" s="1"/>
  <c r="L37" i="3"/>
  <c r="M37" i="3" s="1"/>
  <c r="L36" i="3"/>
  <c r="M36" i="3" s="1"/>
  <c r="L35" i="3"/>
  <c r="M35" i="3" s="1"/>
  <c r="L34" i="3"/>
  <c r="M34" i="3" s="1"/>
  <c r="R34" i="3" s="1"/>
  <c r="L33" i="3"/>
  <c r="M33" i="3" s="1"/>
  <c r="L32" i="3"/>
  <c r="M32" i="3" s="1"/>
  <c r="L31" i="3"/>
  <c r="M31" i="3" s="1"/>
  <c r="R31" i="3" s="1"/>
  <c r="L30" i="3"/>
  <c r="M30" i="3" s="1"/>
  <c r="N30" i="3" s="1"/>
  <c r="L29" i="3"/>
  <c r="M29" i="3" s="1"/>
  <c r="R29" i="3" s="1"/>
  <c r="L28" i="3"/>
  <c r="M28" i="3" s="1"/>
  <c r="L27" i="3"/>
  <c r="M27" i="3" s="1"/>
  <c r="L26" i="3"/>
  <c r="M26" i="3" s="1"/>
  <c r="L25" i="3"/>
  <c r="M25" i="3" s="1"/>
  <c r="L24" i="3"/>
  <c r="M24" i="3" s="1"/>
  <c r="R24" i="3" s="1"/>
  <c r="L23" i="3"/>
  <c r="M23" i="3" s="1"/>
  <c r="L22" i="3"/>
  <c r="M22" i="3" s="1"/>
  <c r="L21" i="3"/>
  <c r="M21" i="3" s="1"/>
  <c r="R21" i="3" s="1"/>
  <c r="L20" i="3"/>
  <c r="M20" i="3" s="1"/>
  <c r="L19" i="3"/>
  <c r="M19" i="3" s="1"/>
  <c r="L18" i="3"/>
  <c r="M18" i="3" s="1"/>
  <c r="L17" i="3"/>
  <c r="M17" i="3" s="1"/>
  <c r="L16" i="3"/>
  <c r="M16" i="3" s="1"/>
  <c r="L15" i="3"/>
  <c r="M15" i="3" s="1"/>
  <c r="R15" i="3" s="1"/>
  <c r="L14" i="3"/>
  <c r="M14" i="3" s="1"/>
  <c r="N14" i="3" s="1"/>
  <c r="L13" i="3"/>
  <c r="M13" i="3" s="1"/>
  <c r="R13" i="3" s="1"/>
  <c r="L12" i="3"/>
  <c r="M12" i="3" s="1"/>
  <c r="R12" i="3" s="1"/>
  <c r="L11" i="3"/>
  <c r="M11" i="3" s="1"/>
  <c r="L10" i="3"/>
  <c r="M10" i="3" s="1"/>
  <c r="R10" i="3" s="1"/>
  <c r="L9" i="3"/>
  <c r="M9" i="3" s="1"/>
  <c r="R9" i="3" s="1"/>
  <c r="L8" i="3"/>
  <c r="M8" i="3" s="1"/>
  <c r="L7" i="3"/>
  <c r="M7" i="3" s="1"/>
  <c r="L6" i="3"/>
  <c r="M6" i="3" s="1"/>
  <c r="L5" i="3"/>
  <c r="M5" i="3" s="1"/>
  <c r="P963" i="3" l="1"/>
  <c r="O963" i="3"/>
  <c r="R996" i="3"/>
  <c r="Q996" i="3"/>
  <c r="O996" i="3"/>
  <c r="N996" i="3"/>
  <c r="P996" i="3"/>
  <c r="N922" i="3"/>
  <c r="R922" i="3"/>
  <c r="R937" i="3"/>
  <c r="Q937" i="3"/>
  <c r="O937" i="3"/>
  <c r="P937" i="3"/>
  <c r="R945" i="3"/>
  <c r="O945" i="3"/>
  <c r="R953" i="3"/>
  <c r="O953" i="3"/>
  <c r="R994" i="3"/>
  <c r="N994" i="3"/>
  <c r="O994" i="3"/>
  <c r="P994" i="3"/>
  <c r="Q994" i="3"/>
  <c r="R995" i="3"/>
  <c r="Q995" i="3"/>
  <c r="S995" i="3" s="1"/>
  <c r="P995" i="3"/>
  <c r="O995" i="3"/>
  <c r="N995" i="3"/>
  <c r="P971" i="3"/>
  <c r="O971" i="3"/>
  <c r="R925" i="3"/>
  <c r="O925" i="3"/>
  <c r="Q925" i="3"/>
  <c r="R940" i="3"/>
  <c r="O940" i="3"/>
  <c r="R997" i="3"/>
  <c r="Q997" i="3"/>
  <c r="P997" i="3"/>
  <c r="O997" i="3"/>
  <c r="R926" i="3"/>
  <c r="O926" i="3"/>
  <c r="P926" i="3"/>
  <c r="Q926" i="3"/>
  <c r="R941" i="3"/>
  <c r="O941" i="3"/>
  <c r="Q998" i="3"/>
  <c r="P998" i="3"/>
  <c r="O998" i="3"/>
  <c r="N1311" i="3"/>
  <c r="O1311" i="3"/>
  <c r="R927" i="3"/>
  <c r="Q927" i="3"/>
  <c r="O927" i="3"/>
  <c r="P927" i="3"/>
  <c r="R938" i="3"/>
  <c r="O938" i="3"/>
  <c r="P938" i="3"/>
  <c r="R939" i="3"/>
  <c r="P939" i="3"/>
  <c r="O939" i="3"/>
  <c r="R931" i="3"/>
  <c r="P931" i="3"/>
  <c r="Q931" i="3"/>
  <c r="O931" i="3"/>
  <c r="R967" i="3"/>
  <c r="O967" i="3"/>
  <c r="Q991" i="3"/>
  <c r="P991" i="3"/>
  <c r="O991" i="3"/>
  <c r="N991" i="3"/>
  <c r="S991" i="3" s="1"/>
  <c r="R991" i="3"/>
  <c r="N1313" i="3"/>
  <c r="O1313" i="3"/>
  <c r="R3549" i="3"/>
  <c r="Q3549" i="3"/>
  <c r="R932" i="3"/>
  <c r="P932" i="3"/>
  <c r="Q932" i="3"/>
  <c r="O932" i="3"/>
  <c r="N993" i="3"/>
  <c r="R993" i="3"/>
  <c r="P993" i="3"/>
  <c r="Q993" i="3"/>
  <c r="O993" i="3"/>
  <c r="O1181" i="3"/>
  <c r="P3253" i="3"/>
  <c r="R2412" i="3"/>
  <c r="P2234" i="3"/>
  <c r="R2259" i="3"/>
  <c r="O2373" i="3"/>
  <c r="R588" i="3"/>
  <c r="N812" i="3"/>
  <c r="O3163" i="3"/>
  <c r="N554" i="3"/>
  <c r="Q578" i="3"/>
  <c r="O1451" i="3"/>
  <c r="P1950" i="3"/>
  <c r="P1994" i="3"/>
  <c r="Q2138" i="3"/>
  <c r="N3491" i="3"/>
  <c r="N344" i="3"/>
  <c r="R522" i="3"/>
  <c r="O570" i="3"/>
  <c r="R578" i="3"/>
  <c r="N1167" i="3"/>
  <c r="P1310" i="3"/>
  <c r="O2327" i="3"/>
  <c r="Q2382" i="3"/>
  <c r="S2382" i="3" s="1"/>
  <c r="O2465" i="3"/>
  <c r="P2617" i="3"/>
  <c r="P2625" i="3"/>
  <c r="R2645" i="3"/>
  <c r="O2665" i="3"/>
  <c r="P2760" i="3"/>
  <c r="R2803" i="3"/>
  <c r="R2811" i="3"/>
  <c r="P2830" i="3"/>
  <c r="R3061" i="3"/>
  <c r="N3076" i="3"/>
  <c r="R3114" i="3"/>
  <c r="R3118" i="3"/>
  <c r="O3130" i="3"/>
  <c r="P3145" i="3"/>
  <c r="Q3149" i="3"/>
  <c r="P3161" i="3"/>
  <c r="P3201" i="3"/>
  <c r="N3217" i="3"/>
  <c r="R3232" i="3"/>
  <c r="P3239" i="3"/>
  <c r="N3266" i="3"/>
  <c r="O3270" i="3"/>
  <c r="R3286" i="3"/>
  <c r="O3294" i="3"/>
  <c r="Q3362" i="3"/>
  <c r="O3427" i="3"/>
  <c r="R3460" i="3"/>
  <c r="N3485" i="3"/>
  <c r="N3489" i="3"/>
  <c r="Q3592" i="3"/>
  <c r="R25" i="3"/>
  <c r="O421" i="3"/>
  <c r="P865" i="3"/>
  <c r="R1378" i="3"/>
  <c r="N1933" i="3"/>
  <c r="N3011" i="3"/>
  <c r="S3011" i="3" s="1"/>
  <c r="O3096" i="3"/>
  <c r="P3108" i="3"/>
  <c r="N3115" i="3"/>
  <c r="P3130" i="3"/>
  <c r="R3138" i="3"/>
  <c r="O3255" i="3"/>
  <c r="P3409" i="3"/>
  <c r="P3413" i="3"/>
  <c r="Q3417" i="3"/>
  <c r="N3513" i="3"/>
  <c r="O3536" i="3"/>
  <c r="O232" i="3"/>
  <c r="O349" i="3"/>
  <c r="R841" i="3"/>
  <c r="Q1468" i="3"/>
  <c r="Q1476" i="3"/>
  <c r="P1493" i="3"/>
  <c r="P1497" i="3"/>
  <c r="P2289" i="3"/>
  <c r="N2403" i="3"/>
  <c r="N2422" i="3"/>
  <c r="P2906" i="3"/>
  <c r="R3039" i="3"/>
  <c r="R3108" i="3"/>
  <c r="R3130" i="3"/>
  <c r="R3240" i="3"/>
  <c r="N72" i="3"/>
  <c r="O353" i="3"/>
  <c r="Q560" i="3"/>
  <c r="P1351" i="3"/>
  <c r="R1371" i="3"/>
  <c r="R1992" i="3"/>
  <c r="P3332" i="3"/>
  <c r="Q3387" i="3"/>
  <c r="N3474" i="3"/>
  <c r="N3494" i="3"/>
  <c r="Q3514" i="3"/>
  <c r="Q3537" i="3"/>
  <c r="R835" i="3"/>
  <c r="O988" i="3"/>
  <c r="R1169" i="3"/>
  <c r="P1308" i="3"/>
  <c r="O1714" i="3"/>
  <c r="O1722" i="3"/>
  <c r="N2279" i="3"/>
  <c r="P2387" i="3"/>
  <c r="N2439" i="3"/>
  <c r="P3186" i="3"/>
  <c r="O3237" i="3"/>
  <c r="P581" i="3"/>
  <c r="R1060" i="3"/>
  <c r="N1825" i="3"/>
  <c r="Q1850" i="3"/>
  <c r="Q1854" i="3"/>
  <c r="O1889" i="3"/>
  <c r="N1940" i="3"/>
  <c r="S1940" i="3" s="1"/>
  <c r="P1944" i="3"/>
  <c r="Q2126" i="3"/>
  <c r="O2184" i="3"/>
  <c r="N2248" i="3"/>
  <c r="S2248" i="3" s="1"/>
  <c r="U2248" i="3" s="1"/>
  <c r="Q3257" i="3"/>
  <c r="R3426" i="3"/>
  <c r="P521" i="3"/>
  <c r="P649" i="3"/>
  <c r="R915" i="3"/>
  <c r="R919" i="3"/>
  <c r="P965" i="3"/>
  <c r="P989" i="3"/>
  <c r="R1185" i="3"/>
  <c r="P1487" i="3"/>
  <c r="Q1801" i="3"/>
  <c r="P2154" i="3"/>
  <c r="N2252" i="3"/>
  <c r="N2276" i="3"/>
  <c r="N2288" i="3"/>
  <c r="Q2370" i="3"/>
  <c r="O2377" i="3"/>
  <c r="P2388" i="3"/>
  <c r="P2397" i="3"/>
  <c r="P2412" i="3"/>
  <c r="P2586" i="3"/>
  <c r="P2826" i="3"/>
  <c r="R2852" i="3"/>
  <c r="P3033" i="3"/>
  <c r="P3068" i="3"/>
  <c r="R37" i="3"/>
  <c r="Q3275" i="3"/>
  <c r="N3275" i="3"/>
  <c r="R22" i="3"/>
  <c r="O64" i="3"/>
  <c r="O67" i="3"/>
  <c r="O70" i="3"/>
  <c r="R72" i="3"/>
  <c r="O180" i="3"/>
  <c r="O192" i="3"/>
  <c r="O220" i="3"/>
  <c r="N432" i="3"/>
  <c r="P458" i="3"/>
  <c r="N492" i="3"/>
  <c r="R527" i="3"/>
  <c r="P529" i="3"/>
  <c r="N558" i="3"/>
  <c r="Q563" i="3"/>
  <c r="O581" i="3"/>
  <c r="P629" i="3"/>
  <c r="P819" i="3"/>
  <c r="O828" i="3"/>
  <c r="R831" i="3"/>
  <c r="N926" i="3"/>
  <c r="S926" i="3" s="1"/>
  <c r="R949" i="3"/>
  <c r="R957" i="3"/>
  <c r="N962" i="3"/>
  <c r="N1033" i="3"/>
  <c r="O1061" i="3"/>
  <c r="N1072" i="3"/>
  <c r="R1222" i="3"/>
  <c r="P1315" i="3"/>
  <c r="P1323" i="3"/>
  <c r="P1331" i="3"/>
  <c r="P1339" i="3"/>
  <c r="P1347" i="3"/>
  <c r="O1371" i="3"/>
  <c r="Q1381" i="3"/>
  <c r="N1453" i="3"/>
  <c r="R1492" i="3"/>
  <c r="R1571" i="3"/>
  <c r="P1637" i="3"/>
  <c r="P1645" i="3"/>
  <c r="P1653" i="3"/>
  <c r="Q1683" i="3"/>
  <c r="R1688" i="3"/>
  <c r="Q1693" i="3"/>
  <c r="N1695" i="3"/>
  <c r="S1695" i="3" s="1"/>
  <c r="O1712" i="3"/>
  <c r="O1720" i="3"/>
  <c r="P1739" i="3"/>
  <c r="P2282" i="3"/>
  <c r="O2282" i="3"/>
  <c r="N2372" i="3"/>
  <c r="P2372" i="3"/>
  <c r="O2717" i="3"/>
  <c r="N2717" i="3"/>
  <c r="Q3324" i="3"/>
  <c r="P3324" i="3"/>
  <c r="R17" i="3"/>
  <c r="P344" i="3"/>
  <c r="P857" i="3"/>
  <c r="P859" i="3"/>
  <c r="Q881" i="3"/>
  <c r="P891" i="3"/>
  <c r="P893" i="3"/>
  <c r="O911" i="3"/>
  <c r="R1052" i="3"/>
  <c r="O1569" i="3"/>
  <c r="N1683" i="3"/>
  <c r="Q3147" i="3"/>
  <c r="O3147" i="3"/>
  <c r="N488" i="3"/>
  <c r="N495" i="3"/>
  <c r="P515" i="3"/>
  <c r="R543" i="3"/>
  <c r="P548" i="3"/>
  <c r="R561" i="3"/>
  <c r="Q584" i="3"/>
  <c r="P589" i="3"/>
  <c r="P608" i="3"/>
  <c r="P648" i="3"/>
  <c r="R725" i="3"/>
  <c r="O842" i="3"/>
  <c r="P853" i="3"/>
  <c r="P871" i="3"/>
  <c r="Q884" i="3"/>
  <c r="N920" i="3"/>
  <c r="Q1047" i="3"/>
  <c r="Q2264" i="3"/>
  <c r="R2264" i="3"/>
  <c r="R193" i="3"/>
  <c r="O355" i="3"/>
  <c r="O365" i="3"/>
  <c r="O488" i="3"/>
  <c r="R520" i="3"/>
  <c r="P546" i="3"/>
  <c r="Q556" i="3"/>
  <c r="P620" i="3"/>
  <c r="O978" i="3"/>
  <c r="N1086" i="3"/>
  <c r="N1112" i="3"/>
  <c r="N1120" i="3"/>
  <c r="Q1179" i="3"/>
  <c r="Q1184" i="3"/>
  <c r="O1202" i="3"/>
  <c r="O1210" i="3"/>
  <c r="P1319" i="3"/>
  <c r="N1437" i="3"/>
  <c r="P1464" i="3"/>
  <c r="Q1472" i="3"/>
  <c r="P1483" i="3"/>
  <c r="P1506" i="3"/>
  <c r="P1514" i="3"/>
  <c r="P1522" i="3"/>
  <c r="O1555" i="3"/>
  <c r="O1558" i="3"/>
  <c r="N1563" i="3"/>
  <c r="P1633" i="3"/>
  <c r="R1696" i="3"/>
  <c r="N1917" i="3"/>
  <c r="O2560" i="3"/>
  <c r="N38" i="3"/>
  <c r="R75" i="3"/>
  <c r="R80" i="3"/>
  <c r="O178" i="3"/>
  <c r="O218" i="3"/>
  <c r="R233" i="3"/>
  <c r="R33" i="3"/>
  <c r="R43" i="3"/>
  <c r="R78" i="3"/>
  <c r="R26" i="3"/>
  <c r="R36" i="3"/>
  <c r="N46" i="3"/>
  <c r="O63" i="3"/>
  <c r="R419" i="3"/>
  <c r="P440" i="3"/>
  <c r="R488" i="3"/>
  <c r="P513" i="3"/>
  <c r="N582" i="3"/>
  <c r="R606" i="3"/>
  <c r="O812" i="3"/>
  <c r="P829" i="3"/>
  <c r="O840" i="3"/>
  <c r="R864" i="3"/>
  <c r="P869" i="3"/>
  <c r="N904" i="3"/>
  <c r="P912" i="3"/>
  <c r="N1372" i="3"/>
  <c r="Q1377" i="3"/>
  <c r="P1504" i="3"/>
  <c r="Q1570" i="3"/>
  <c r="Q1620" i="3"/>
  <c r="P1641" i="3"/>
  <c r="P1649" i="3"/>
  <c r="N1679" i="3"/>
  <c r="R1684" i="3"/>
  <c r="Q1700" i="3"/>
  <c r="O1716" i="3"/>
  <c r="O1724" i="3"/>
  <c r="N1748" i="3"/>
  <c r="Q1766" i="3"/>
  <c r="Q1915" i="3"/>
  <c r="P1973" i="3"/>
  <c r="N1973" i="3"/>
  <c r="N3498" i="3"/>
  <c r="P523" i="3"/>
  <c r="N902" i="3"/>
  <c r="P2299" i="3"/>
  <c r="N2299" i="3"/>
  <c r="N3199" i="3"/>
  <c r="P3199" i="3"/>
  <c r="O3199" i="3"/>
  <c r="O184" i="3"/>
  <c r="O194" i="3"/>
  <c r="O212" i="3"/>
  <c r="R356" i="3"/>
  <c r="N389" i="3"/>
  <c r="Q391" i="3"/>
  <c r="R473" i="3"/>
  <c r="P531" i="3"/>
  <c r="R615" i="3"/>
  <c r="Q1058" i="3"/>
  <c r="N1092" i="3"/>
  <c r="N1100" i="3"/>
  <c r="R1167" i="3"/>
  <c r="Q1175" i="3"/>
  <c r="S1175" i="3" s="1"/>
  <c r="O1224" i="3"/>
  <c r="P1235" i="3"/>
  <c r="R1272" i="3"/>
  <c r="P1317" i="3"/>
  <c r="P1325" i="3"/>
  <c r="P1333" i="3"/>
  <c r="P1341" i="3"/>
  <c r="P1349" i="3"/>
  <c r="N1375" i="3"/>
  <c r="Q1383" i="3"/>
  <c r="N1445" i="3"/>
  <c r="P1484" i="3"/>
  <c r="P1489" i="3"/>
  <c r="R1556" i="3"/>
  <c r="R1564" i="3"/>
  <c r="R1573" i="3"/>
  <c r="Q1616" i="3"/>
  <c r="N1675" i="3"/>
  <c r="R1690" i="3"/>
  <c r="Q1698" i="3"/>
  <c r="N1746" i="3"/>
  <c r="Q1775" i="3"/>
  <c r="O1795" i="3"/>
  <c r="R1795" i="3"/>
  <c r="P2032" i="3"/>
  <c r="N3477" i="3"/>
  <c r="Q1777" i="3"/>
  <c r="N1829" i="3"/>
  <c r="Q1853" i="3"/>
  <c r="O1882" i="3"/>
  <c r="O1895" i="3"/>
  <c r="R2027" i="3"/>
  <c r="R2048" i="3"/>
  <c r="Q2122" i="3"/>
  <c r="Q2134" i="3"/>
  <c r="Q2229" i="3"/>
  <c r="Q2287" i="3"/>
  <c r="R2292" i="3"/>
  <c r="N2297" i="3"/>
  <c r="O2307" i="3"/>
  <c r="P2335" i="3"/>
  <c r="N2377" i="3"/>
  <c r="Q2418" i="3"/>
  <c r="Q2436" i="3"/>
  <c r="O2462" i="3"/>
  <c r="O2470" i="3"/>
  <c r="O2570" i="3"/>
  <c r="N2669" i="3"/>
  <c r="R2677" i="3"/>
  <c r="N2701" i="3"/>
  <c r="Q2734" i="3"/>
  <c r="R2739" i="3"/>
  <c r="O2809" i="3"/>
  <c r="P2903" i="3"/>
  <c r="O2945" i="3"/>
  <c r="P3018" i="3"/>
  <c r="O3026" i="3"/>
  <c r="Q3034" i="3"/>
  <c r="Q3054" i="3"/>
  <c r="R3069" i="3"/>
  <c r="P3074" i="3"/>
  <c r="O3084" i="3"/>
  <c r="R3089" i="3"/>
  <c r="N3117" i="3"/>
  <c r="R3122" i="3"/>
  <c r="P3137" i="3"/>
  <c r="P3191" i="3"/>
  <c r="R3234" i="3"/>
  <c r="R3238" i="3"/>
  <c r="Q3253" i="3"/>
  <c r="O3263" i="3"/>
  <c r="R3268" i="3"/>
  <c r="O3347" i="3"/>
  <c r="Q3360" i="3"/>
  <c r="P3401" i="3"/>
  <c r="R3416" i="3"/>
  <c r="Q3455" i="3"/>
  <c r="N3500" i="3"/>
  <c r="O3530" i="3"/>
  <c r="P3555" i="3"/>
  <c r="R3574" i="3"/>
  <c r="R1846" i="3"/>
  <c r="Q2280" i="3"/>
  <c r="N2290" i="3"/>
  <c r="O2297" i="3"/>
  <c r="P2307" i="3"/>
  <c r="P2396" i="3"/>
  <c r="P2436" i="3"/>
  <c r="Q2732" i="3"/>
  <c r="P2734" i="3"/>
  <c r="R3032" i="3"/>
  <c r="R3037" i="3"/>
  <c r="R3065" i="3"/>
  <c r="N3084" i="3"/>
  <c r="R3137" i="3"/>
  <c r="O3241" i="3"/>
  <c r="R3278" i="3"/>
  <c r="N3327" i="3"/>
  <c r="O3337" i="3"/>
  <c r="N3355" i="3"/>
  <c r="R3406" i="3"/>
  <c r="P3411" i="3"/>
  <c r="N3488" i="3"/>
  <c r="N3496" i="3"/>
  <c r="N3503" i="3"/>
  <c r="Q3541" i="3"/>
  <c r="P3552" i="3"/>
  <c r="R3594" i="3"/>
  <c r="O1920" i="3"/>
  <c r="P1927" i="3"/>
  <c r="O2267" i="3"/>
  <c r="O2357" i="3"/>
  <c r="N2365" i="3"/>
  <c r="N2370" i="3"/>
  <c r="S2370" i="3" s="1"/>
  <c r="U2370" i="3" s="1"/>
  <c r="R2385" i="3"/>
  <c r="N2390" i="3"/>
  <c r="N2732" i="3"/>
  <c r="S2732" i="3" s="1"/>
  <c r="R3045" i="3"/>
  <c r="R3055" i="3"/>
  <c r="Q3108" i="3"/>
  <c r="S3108" i="3" s="1"/>
  <c r="R3140" i="3"/>
  <c r="P3259" i="3"/>
  <c r="Q3453" i="3"/>
  <c r="N3490" i="3"/>
  <c r="R3582" i="3"/>
  <c r="Q1783" i="3"/>
  <c r="Q2100" i="3"/>
  <c r="Q2117" i="3"/>
  <c r="Q2142" i="3"/>
  <c r="Q2241" i="3"/>
  <c r="P2273" i="3"/>
  <c r="P1806" i="3"/>
  <c r="O1834" i="3"/>
  <c r="N1849" i="3"/>
  <c r="O1886" i="3"/>
  <c r="P2241" i="3"/>
  <c r="N2291" i="3"/>
  <c r="Q2355" i="3"/>
  <c r="N2378" i="3"/>
  <c r="Q2407" i="3"/>
  <c r="N2419" i="3"/>
  <c r="S2419" i="3" s="1"/>
  <c r="O2479" i="3"/>
  <c r="R2673" i="3"/>
  <c r="P2689" i="3"/>
  <c r="R2735" i="3"/>
  <c r="P2748" i="3"/>
  <c r="O2805" i="3"/>
  <c r="P2862" i="3"/>
  <c r="P2907" i="3"/>
  <c r="O3022" i="3"/>
  <c r="R3025" i="3"/>
  <c r="Q3030" i="3"/>
  <c r="P3040" i="3"/>
  <c r="Q3048" i="3"/>
  <c r="R3053" i="3"/>
  <c r="R3085" i="3"/>
  <c r="N3113" i="3"/>
  <c r="Q3151" i="3"/>
  <c r="N3156" i="3"/>
  <c r="R3161" i="3"/>
  <c r="Q3166" i="3"/>
  <c r="Q3174" i="3"/>
  <c r="P3205" i="3"/>
  <c r="P3213" i="3"/>
  <c r="R3279" i="3"/>
  <c r="Q3374" i="3"/>
  <c r="R3392" i="3"/>
  <c r="R3407" i="3"/>
  <c r="Q3412" i="3"/>
  <c r="N3420" i="3"/>
  <c r="R3434" i="3"/>
  <c r="R3437" i="3"/>
  <c r="N3484" i="3"/>
  <c r="Q3512" i="3"/>
  <c r="Q3528" i="3"/>
  <c r="R3534" i="3"/>
  <c r="P3559" i="3"/>
  <c r="R3590" i="3"/>
  <c r="O1800" i="3"/>
  <c r="R1923" i="3"/>
  <c r="P1942" i="3"/>
  <c r="N1979" i="3"/>
  <c r="O2353" i="3"/>
  <c r="N2361" i="3"/>
  <c r="R2427" i="3"/>
  <c r="O2437" i="3"/>
  <c r="O2469" i="3"/>
  <c r="P2600" i="3"/>
  <c r="N2711" i="3"/>
  <c r="N3111" i="3"/>
  <c r="N3126" i="3"/>
  <c r="R3131" i="3"/>
  <c r="P3154" i="3"/>
  <c r="Q3159" i="3"/>
  <c r="O3211" i="3"/>
  <c r="N3213" i="3"/>
  <c r="Q3245" i="3"/>
  <c r="N3265" i="3"/>
  <c r="R3285" i="3"/>
  <c r="R3364" i="3"/>
  <c r="N3369" i="3"/>
  <c r="O3420" i="3"/>
  <c r="N3497" i="3"/>
  <c r="P3557" i="3"/>
  <c r="R1989" i="3"/>
  <c r="N2242" i="3"/>
  <c r="P2274" i="3"/>
  <c r="R2294" i="3"/>
  <c r="P2319" i="3"/>
  <c r="N2356" i="3"/>
  <c r="O2381" i="3"/>
  <c r="N2415" i="3"/>
  <c r="P2420" i="3"/>
  <c r="P2433" i="3"/>
  <c r="Q3028" i="3"/>
  <c r="Q3056" i="3"/>
  <c r="P3066" i="3"/>
  <c r="P3134" i="3"/>
  <c r="R3213" i="3"/>
  <c r="R3293" i="3"/>
  <c r="P3341" i="3"/>
  <c r="P306" i="3"/>
  <c r="O306" i="3"/>
  <c r="N306" i="3"/>
  <c r="R345" i="3"/>
  <c r="N345" i="3"/>
  <c r="R397" i="3"/>
  <c r="Q397" i="3"/>
  <c r="R354" i="3"/>
  <c r="Q354" i="3"/>
  <c r="O427" i="3"/>
  <c r="N427" i="3"/>
  <c r="P614" i="3"/>
  <c r="N614" i="3"/>
  <c r="P851" i="3"/>
  <c r="N851" i="3"/>
  <c r="Q877" i="3"/>
  <c r="P877" i="3"/>
  <c r="Q975" i="3"/>
  <c r="N975" i="3"/>
  <c r="S975" i="3" s="1"/>
  <c r="N1273" i="3"/>
  <c r="R1273" i="3"/>
  <c r="O1286" i="3"/>
  <c r="Q1286" i="3"/>
  <c r="P2311" i="3"/>
  <c r="O2311" i="3"/>
  <c r="O2663" i="3"/>
  <c r="N2663" i="3"/>
  <c r="P2663" i="3"/>
  <c r="Q2919" i="3"/>
  <c r="N2919" i="3"/>
  <c r="P2926" i="3"/>
  <c r="Q2926" i="3"/>
  <c r="O1402" i="3"/>
  <c r="R1402" i="3"/>
  <c r="P1498" i="3"/>
  <c r="N69" i="3"/>
  <c r="N80" i="3"/>
  <c r="R16" i="3"/>
  <c r="R76" i="3"/>
  <c r="O210" i="3"/>
  <c r="O228" i="3"/>
  <c r="O302" i="3"/>
  <c r="O345" i="3"/>
  <c r="P429" i="3"/>
  <c r="P431" i="3"/>
  <c r="R431" i="3"/>
  <c r="R438" i="3"/>
  <c r="N438" i="3"/>
  <c r="S438" i="3" s="1"/>
  <c r="O443" i="3"/>
  <c r="R467" i="3"/>
  <c r="N467" i="3"/>
  <c r="O478" i="3"/>
  <c r="P815" i="3"/>
  <c r="O815" i="3"/>
  <c r="P849" i="3"/>
  <c r="Q880" i="3"/>
  <c r="P961" i="3"/>
  <c r="N961" i="3"/>
  <c r="P973" i="3"/>
  <c r="P981" i="3"/>
  <c r="N981" i="3"/>
  <c r="P1965" i="3"/>
  <c r="N1965" i="3"/>
  <c r="P2035" i="3"/>
  <c r="N2035" i="3"/>
  <c r="R71" i="3"/>
  <c r="R18" i="3"/>
  <c r="N50" i="3"/>
  <c r="O186" i="3"/>
  <c r="O204" i="3"/>
  <c r="N337" i="3"/>
  <c r="O392" i="3"/>
  <c r="P897" i="3"/>
  <c r="N897" i="3"/>
  <c r="P943" i="3"/>
  <c r="Q943" i="3"/>
  <c r="N943" i="3"/>
  <c r="P951" i="3"/>
  <c r="Q951" i="3"/>
  <c r="N951" i="3"/>
  <c r="S951" i="3" s="1"/>
  <c r="Q1297" i="3"/>
  <c r="R1297" i="3"/>
  <c r="R435" i="3"/>
  <c r="N435" i="3"/>
  <c r="O234" i="3"/>
  <c r="P464" i="3"/>
  <c r="N464" i="3"/>
  <c r="Q1013" i="3"/>
  <c r="R1013" i="3"/>
  <c r="R27" i="3"/>
  <c r="R40" i="3"/>
  <c r="R77" i="3"/>
  <c r="O337" i="3"/>
  <c r="P419" i="3"/>
  <c r="R421" i="3"/>
  <c r="P453" i="3"/>
  <c r="N453" i="3"/>
  <c r="P847" i="3"/>
  <c r="N847" i="3"/>
  <c r="Q1009" i="3"/>
  <c r="R1009" i="3"/>
  <c r="O1053" i="3"/>
  <c r="N1053" i="3"/>
  <c r="O1290" i="3"/>
  <c r="Q1290" i="3"/>
  <c r="P1922" i="3"/>
  <c r="N1922" i="3"/>
  <c r="R83" i="3"/>
  <c r="R42" i="3"/>
  <c r="R337" i="3"/>
  <c r="N421" i="3"/>
  <c r="R451" i="3"/>
  <c r="N451" i="3"/>
  <c r="R586" i="3"/>
  <c r="O586" i="3"/>
  <c r="N1489" i="3"/>
  <c r="Q1736" i="3"/>
  <c r="O1736" i="3"/>
  <c r="P469" i="3"/>
  <c r="N469" i="3"/>
  <c r="R39" i="3"/>
  <c r="O188" i="3"/>
  <c r="P899" i="3"/>
  <c r="N899" i="3"/>
  <c r="R19" i="3"/>
  <c r="R51" i="3"/>
  <c r="O196" i="3"/>
  <c r="N339" i="3"/>
  <c r="S339" i="3" s="1"/>
  <c r="U339" i="3" s="1"/>
  <c r="O342" i="3"/>
  <c r="O393" i="3"/>
  <c r="P442" i="3"/>
  <c r="P463" i="3"/>
  <c r="R463" i="3"/>
  <c r="O490" i="3"/>
  <c r="O558" i="3"/>
  <c r="R839" i="3"/>
  <c r="O839" i="3"/>
  <c r="P855" i="3"/>
  <c r="N855" i="3"/>
  <c r="P876" i="3"/>
  <c r="Q1000" i="3"/>
  <c r="N1000" i="3"/>
  <c r="O73" i="3"/>
  <c r="R47" i="3"/>
  <c r="N78" i="3"/>
  <c r="O361" i="3"/>
  <c r="O363" i="3"/>
  <c r="P393" i="3"/>
  <c r="P437" i="3"/>
  <c r="N437" i="3"/>
  <c r="P447" i="3"/>
  <c r="R447" i="3"/>
  <c r="Q579" i="3"/>
  <c r="N579" i="3"/>
  <c r="Q939" i="3"/>
  <c r="S939" i="3" s="1"/>
  <c r="N939" i="3"/>
  <c r="P947" i="3"/>
  <c r="Q947" i="3"/>
  <c r="N947" i="3"/>
  <c r="Q955" i="3"/>
  <c r="S955" i="3" s="1"/>
  <c r="N955" i="3"/>
  <c r="Q983" i="3"/>
  <c r="Q1005" i="3"/>
  <c r="R1005" i="3"/>
  <c r="Q1301" i="3"/>
  <c r="R1301" i="3"/>
  <c r="Q446" i="3"/>
  <c r="O480" i="3"/>
  <c r="P517" i="3"/>
  <c r="Q591" i="3"/>
  <c r="P625" i="3"/>
  <c r="P632" i="3"/>
  <c r="P660" i="3"/>
  <c r="P824" i="3"/>
  <c r="N898" i="3"/>
  <c r="N935" i="3"/>
  <c r="S935" i="3" s="1"/>
  <c r="N937" i="3"/>
  <c r="S937" i="3" s="1"/>
  <c r="N941" i="3"/>
  <c r="N945" i="3"/>
  <c r="Q949" i="3"/>
  <c r="Q953" i="3"/>
  <c r="Q957" i="3"/>
  <c r="P1173" i="3"/>
  <c r="Q1178" i="3"/>
  <c r="S1178" i="3" s="1"/>
  <c r="O1192" i="3"/>
  <c r="R1228" i="3"/>
  <c r="P1233" i="3"/>
  <c r="Q1380" i="3"/>
  <c r="O1444" i="3"/>
  <c r="O1460" i="3"/>
  <c r="Q1471" i="3"/>
  <c r="Q1479" i="3"/>
  <c r="O2218" i="3"/>
  <c r="R2218" i="3"/>
  <c r="N2218" i="3"/>
  <c r="P432" i="3"/>
  <c r="Q462" i="3"/>
  <c r="R511" i="3"/>
  <c r="O591" i="3"/>
  <c r="R903" i="3"/>
  <c r="Q1050" i="3"/>
  <c r="Q1056" i="3"/>
  <c r="R1293" i="3"/>
  <c r="Q1474" i="3"/>
  <c r="Q1640" i="3"/>
  <c r="O1640" i="3"/>
  <c r="R1811" i="3"/>
  <c r="O1811" i="3"/>
  <c r="N1958" i="3"/>
  <c r="R1963" i="3"/>
  <c r="O1963" i="3"/>
  <c r="N1963" i="3"/>
  <c r="P1968" i="3"/>
  <c r="N1968" i="3"/>
  <c r="P1982" i="3"/>
  <c r="N1982" i="3"/>
  <c r="S1982" i="3" s="1"/>
  <c r="P2021" i="3"/>
  <c r="R2021" i="3"/>
  <c r="N2021" i="3"/>
  <c r="N2025" i="3"/>
  <c r="P2025" i="3"/>
  <c r="P2045" i="3"/>
  <c r="R2045" i="3"/>
  <c r="O2045" i="3"/>
  <c r="N2045" i="3"/>
  <c r="Q2224" i="3"/>
  <c r="P2224" i="3"/>
  <c r="O2224" i="3"/>
  <c r="O435" i="3"/>
  <c r="Q454" i="3"/>
  <c r="Q493" i="3"/>
  <c r="Q509" i="3"/>
  <c r="O520" i="3"/>
  <c r="P825" i="3"/>
  <c r="N842" i="3"/>
  <c r="Q967" i="3"/>
  <c r="R1050" i="3"/>
  <c r="R1174" i="3"/>
  <c r="O1178" i="3"/>
  <c r="P1229" i="3"/>
  <c r="R1445" i="3"/>
  <c r="P1635" i="3"/>
  <c r="R1635" i="3"/>
  <c r="R1676" i="3"/>
  <c r="P1676" i="3"/>
  <c r="N1676" i="3"/>
  <c r="P1814" i="3"/>
  <c r="N1814" i="3"/>
  <c r="P1939" i="3"/>
  <c r="N1939" i="3"/>
  <c r="P2016" i="3"/>
  <c r="N2016" i="3"/>
  <c r="P2036" i="3"/>
  <c r="R2036" i="3"/>
  <c r="N2036" i="3"/>
  <c r="O2190" i="3"/>
  <c r="N2190" i="3"/>
  <c r="O2216" i="3"/>
  <c r="N2216" i="3"/>
  <c r="Q470" i="3"/>
  <c r="Q472" i="3"/>
  <c r="Q507" i="3"/>
  <c r="P571" i="3"/>
  <c r="N578" i="3"/>
  <c r="S578" i="3" s="1"/>
  <c r="U578" i="3" s="1"/>
  <c r="P585" i="3"/>
  <c r="R848" i="3"/>
  <c r="N960" i="3"/>
  <c r="Q1055" i="3"/>
  <c r="R1183" i="3"/>
  <c r="O1363" i="3"/>
  <c r="R1817" i="3"/>
  <c r="O1817" i="3"/>
  <c r="R1928" i="3"/>
  <c r="O1928" i="3"/>
  <c r="N1928" i="3"/>
  <c r="P1948" i="3"/>
  <c r="N1948" i="3"/>
  <c r="P2006" i="3"/>
  <c r="R2006" i="3"/>
  <c r="N2006" i="3"/>
  <c r="P2011" i="3"/>
  <c r="O2011" i="3"/>
  <c r="N2011" i="3"/>
  <c r="P2028" i="3"/>
  <c r="R2028" i="3"/>
  <c r="N2028" i="3"/>
  <c r="P2039" i="3"/>
  <c r="R2039" i="3"/>
  <c r="O498" i="3"/>
  <c r="Q505" i="3"/>
  <c r="O543" i="3"/>
  <c r="R550" i="3"/>
  <c r="P605" i="3"/>
  <c r="P621" i="3"/>
  <c r="P636" i="3"/>
  <c r="P646" i="3"/>
  <c r="P664" i="3"/>
  <c r="R852" i="3"/>
  <c r="N859" i="3"/>
  <c r="P872" i="3"/>
  <c r="P875" i="3"/>
  <c r="N893" i="3"/>
  <c r="N895" i="3"/>
  <c r="N911" i="3"/>
  <c r="N965" i="3"/>
  <c r="O984" i="3"/>
  <c r="N1278" i="3"/>
  <c r="Q1298" i="3"/>
  <c r="P1365" i="3"/>
  <c r="R1376" i="3"/>
  <c r="Q1431" i="3"/>
  <c r="O1452" i="3"/>
  <c r="Q1467" i="3"/>
  <c r="Q1475" i="3"/>
  <c r="P1495" i="3"/>
  <c r="Q1657" i="3"/>
  <c r="N1657" i="3"/>
  <c r="R1738" i="3"/>
  <c r="Q1807" i="3"/>
  <c r="R1910" i="3"/>
  <c r="O1910" i="3"/>
  <c r="N1910" i="3"/>
  <c r="P2023" i="3"/>
  <c r="R2023" i="3"/>
  <c r="N2023" i="3"/>
  <c r="N2039" i="3"/>
  <c r="P2046" i="3"/>
  <c r="R2046" i="3"/>
  <c r="R2056" i="3"/>
  <c r="O2061" i="3"/>
  <c r="Q2061" i="3"/>
  <c r="O2077" i="3"/>
  <c r="R2077" i="3"/>
  <c r="O2188" i="3"/>
  <c r="N2188" i="3"/>
  <c r="Q430" i="3"/>
  <c r="S430" i="3" s="1"/>
  <c r="N448" i="3"/>
  <c r="O451" i="3"/>
  <c r="N459" i="3"/>
  <c r="R477" i="3"/>
  <c r="Q503" i="3"/>
  <c r="O512" i="3"/>
  <c r="P533" i="3"/>
  <c r="O536" i="3"/>
  <c r="Q555" i="3"/>
  <c r="P557" i="3"/>
  <c r="Q564" i="3"/>
  <c r="P590" i="3"/>
  <c r="Q603" i="3"/>
  <c r="P624" i="3"/>
  <c r="P654" i="3"/>
  <c r="P828" i="3"/>
  <c r="R856" i="3"/>
  <c r="Q921" i="3"/>
  <c r="N964" i="3"/>
  <c r="N1016" i="3"/>
  <c r="N1031" i="3"/>
  <c r="N1063" i="3"/>
  <c r="N1078" i="3"/>
  <c r="O1196" i="3"/>
  <c r="R1394" i="3"/>
  <c r="O1459" i="3"/>
  <c r="R1945" i="3"/>
  <c r="O1945" i="3"/>
  <c r="N1945" i="3"/>
  <c r="P1957" i="3"/>
  <c r="N1957" i="3"/>
  <c r="O467" i="3"/>
  <c r="Q501" i="3"/>
  <c r="R519" i="3"/>
  <c r="N555" i="3"/>
  <c r="R562" i="3"/>
  <c r="O569" i="3"/>
  <c r="P622" i="3"/>
  <c r="P644" i="3"/>
  <c r="O820" i="3"/>
  <c r="R860" i="3"/>
  <c r="P873" i="3"/>
  <c r="N896" i="3"/>
  <c r="S896" i="3" s="1"/>
  <c r="R1003" i="3"/>
  <c r="R1015" i="3"/>
  <c r="R1214" i="3"/>
  <c r="R1237" i="3"/>
  <c r="R1239" i="3"/>
  <c r="Q1302" i="3"/>
  <c r="R1357" i="3"/>
  <c r="O1375" i="3"/>
  <c r="R1427" i="3"/>
  <c r="R1432" i="3"/>
  <c r="R1437" i="3"/>
  <c r="R1453" i="3"/>
  <c r="Q1465" i="3"/>
  <c r="Q1473" i="3"/>
  <c r="P1491" i="3"/>
  <c r="P1502" i="3"/>
  <c r="P1733" i="3"/>
  <c r="N1733" i="3"/>
  <c r="Q1764" i="3"/>
  <c r="R1940" i="3"/>
  <c r="P1952" i="3"/>
  <c r="N1952" i="3"/>
  <c r="O2145" i="3"/>
  <c r="P2145" i="3"/>
  <c r="R1594" i="3"/>
  <c r="N1674" i="3"/>
  <c r="Q1689" i="3"/>
  <c r="N1754" i="3"/>
  <c r="R1803" i="3"/>
  <c r="O1955" i="3"/>
  <c r="P1978" i="3"/>
  <c r="Q1984" i="3"/>
  <c r="Q2002" i="3"/>
  <c r="O2071" i="3"/>
  <c r="N2231" i="3"/>
  <c r="Q2245" i="3"/>
  <c r="Q2256" i="3"/>
  <c r="R2262" i="3"/>
  <c r="R2274" i="3"/>
  <c r="P2297" i="3"/>
  <c r="P2321" i="3"/>
  <c r="O2695" i="3"/>
  <c r="P2695" i="3"/>
  <c r="N2695" i="3"/>
  <c r="P1547" i="3"/>
  <c r="R1554" i="3"/>
  <c r="R1575" i="3"/>
  <c r="P1694" i="3"/>
  <c r="O1838" i="3"/>
  <c r="N1978" i="3"/>
  <c r="N2234" i="3"/>
  <c r="N2256" i="3"/>
  <c r="O2274" i="3"/>
  <c r="N2282" i="3"/>
  <c r="O2653" i="3"/>
  <c r="P2653" i="3"/>
  <c r="N2653" i="3"/>
  <c r="P1617" i="3"/>
  <c r="R1632" i="3"/>
  <c r="R1692" i="3"/>
  <c r="O1743" i="3"/>
  <c r="P1914" i="3"/>
  <c r="P1916" i="3"/>
  <c r="O1971" i="3"/>
  <c r="R1978" i="3"/>
  <c r="N1994" i="3"/>
  <c r="Q2030" i="3"/>
  <c r="R2256" i="3"/>
  <c r="N2264" i="3"/>
  <c r="S2264" i="3" s="1"/>
  <c r="U2264" i="3" s="1"/>
  <c r="R2298" i="3"/>
  <c r="O2685" i="3"/>
  <c r="P2685" i="3"/>
  <c r="N2685" i="3"/>
  <c r="O2729" i="3"/>
  <c r="R2729" i="3"/>
  <c r="N2729" i="3"/>
  <c r="Q3005" i="3"/>
  <c r="S3005" i="3" s="1"/>
  <c r="R3005" i="3"/>
  <c r="O3463" i="3"/>
  <c r="R3463" i="3"/>
  <c r="P3463" i="3"/>
  <c r="P1520" i="3"/>
  <c r="O1546" i="3"/>
  <c r="R1550" i="3"/>
  <c r="N1555" i="3"/>
  <c r="O1646" i="3"/>
  <c r="O1735" i="3"/>
  <c r="O1801" i="3"/>
  <c r="O1808" i="3"/>
  <c r="O1816" i="3"/>
  <c r="O1904" i="3"/>
  <c r="Q1923" i="3"/>
  <c r="Q1940" i="3"/>
  <c r="R1994" i="3"/>
  <c r="Q2239" i="3"/>
  <c r="R2241" i="3"/>
  <c r="Q3315" i="3"/>
  <c r="R3315" i="3"/>
  <c r="Q3561" i="3"/>
  <c r="S3561" i="3" s="1"/>
  <c r="P3561" i="3"/>
  <c r="O1562" i="3"/>
  <c r="Q1572" i="3"/>
  <c r="O1579" i="3"/>
  <c r="Q1931" i="3"/>
  <c r="Q1958" i="3"/>
  <c r="O2046" i="3"/>
  <c r="P2337" i="3"/>
  <c r="P2355" i="3"/>
  <c r="O2675" i="3"/>
  <c r="N2675" i="3"/>
  <c r="O2707" i="3"/>
  <c r="N2707" i="3"/>
  <c r="O2727" i="3"/>
  <c r="N2727" i="3"/>
  <c r="P2727" i="3"/>
  <c r="Q2938" i="3"/>
  <c r="N2938" i="3"/>
  <c r="P1510" i="3"/>
  <c r="N1551" i="3"/>
  <c r="O1654" i="3"/>
  <c r="R1675" i="3"/>
  <c r="Q1681" i="3"/>
  <c r="O1718" i="3"/>
  <c r="O1842" i="3"/>
  <c r="O1892" i="3"/>
  <c r="O1902" i="3"/>
  <c r="Q1949" i="3"/>
  <c r="N1977" i="3"/>
  <c r="N2032" i="3"/>
  <c r="N2040" i="3"/>
  <c r="Q2096" i="3"/>
  <c r="P2131" i="3"/>
  <c r="O2154" i="3"/>
  <c r="N2184" i="3"/>
  <c r="N2186" i="3"/>
  <c r="N2220" i="3"/>
  <c r="S2220" i="3" s="1"/>
  <c r="Q2237" i="3"/>
  <c r="N2244" i="3"/>
  <c r="S2244" i="3" s="1"/>
  <c r="Q2249" i="3"/>
  <c r="Q2251" i="3"/>
  <c r="N2255" i="3"/>
  <c r="S2255" i="3" s="1"/>
  <c r="U2255" i="3" s="1"/>
  <c r="Q2257" i="3"/>
  <c r="N2259" i="3"/>
  <c r="S2259" i="3" s="1"/>
  <c r="N2263" i="3"/>
  <c r="S2263" i="3" s="1"/>
  <c r="U2263" i="3" s="1"/>
  <c r="Q2267" i="3"/>
  <c r="N2271" i="3"/>
  <c r="S2271" i="3" s="1"/>
  <c r="U2271" i="3" s="1"/>
  <c r="Q2285" i="3"/>
  <c r="R2290" i="3"/>
  <c r="N2292" i="3"/>
  <c r="O2303" i="3"/>
  <c r="P2315" i="3"/>
  <c r="R2355" i="3"/>
  <c r="P2363" i="3"/>
  <c r="R2363" i="3"/>
  <c r="N3335" i="3"/>
  <c r="O3335" i="3"/>
  <c r="Q1567" i="3"/>
  <c r="S1567" i="3" s="1"/>
  <c r="O1577" i="3"/>
  <c r="Q1624" i="3"/>
  <c r="Q1770" i="3"/>
  <c r="Q1787" i="3"/>
  <c r="P1798" i="3"/>
  <c r="P1804" i="3"/>
  <c r="O1890" i="3"/>
  <c r="P1907" i="3"/>
  <c r="P1917" i="3"/>
  <c r="P1925" i="3"/>
  <c r="Q1966" i="3"/>
  <c r="Q1974" i="3"/>
  <c r="R2032" i="3"/>
  <c r="R2040" i="3"/>
  <c r="O2075" i="3"/>
  <c r="R2186" i="3"/>
  <c r="R2210" i="3"/>
  <c r="P2249" i="3"/>
  <c r="N2251" i="3"/>
  <c r="R2257" i="3"/>
  <c r="O2259" i="3"/>
  <c r="Q2261" i="3"/>
  <c r="O2263" i="3"/>
  <c r="R2265" i="3"/>
  <c r="N2267" i="3"/>
  <c r="Q2269" i="3"/>
  <c r="O2271" i="3"/>
  <c r="P2290" i="3"/>
  <c r="O2299" i="3"/>
  <c r="P2313" i="3"/>
  <c r="O2556" i="3"/>
  <c r="R2556" i="3"/>
  <c r="O2697" i="3"/>
  <c r="R2697" i="3"/>
  <c r="N2697" i="3"/>
  <c r="N2358" i="3"/>
  <c r="O2369" i="3"/>
  <c r="N2405" i="3"/>
  <c r="R2418" i="3"/>
  <c r="N2665" i="3"/>
  <c r="R2771" i="3"/>
  <c r="R3022" i="3"/>
  <c r="R3041" i="3"/>
  <c r="R3057" i="3"/>
  <c r="O3140" i="3"/>
  <c r="O3231" i="3"/>
  <c r="R3354" i="3"/>
  <c r="O3432" i="3"/>
  <c r="O3592" i="3"/>
  <c r="N2427" i="3"/>
  <c r="N2431" i="3"/>
  <c r="S2431" i="3" s="1"/>
  <c r="U2431" i="3" s="1"/>
  <c r="R2434" i="3"/>
  <c r="P2444" i="3"/>
  <c r="P2613" i="3"/>
  <c r="R2665" i="3"/>
  <c r="N2679" i="3"/>
  <c r="O2938" i="3"/>
  <c r="R3013" i="3"/>
  <c r="Q2403" i="3"/>
  <c r="S2403" i="3" s="1"/>
  <c r="N2407" i="3"/>
  <c r="S2407" i="3" s="1"/>
  <c r="P2417" i="3"/>
  <c r="O2819" i="3"/>
  <c r="O2919" i="3"/>
  <c r="O2990" i="3"/>
  <c r="N3022" i="3"/>
  <c r="Q3027" i="3"/>
  <c r="Q3046" i="3"/>
  <c r="P3048" i="3"/>
  <c r="Q3062" i="3"/>
  <c r="P3064" i="3"/>
  <c r="O3080" i="3"/>
  <c r="P3082" i="3"/>
  <c r="N3096" i="3"/>
  <c r="R3110" i="3"/>
  <c r="P3138" i="3"/>
  <c r="N3140" i="3"/>
  <c r="R3145" i="3"/>
  <c r="R3164" i="3"/>
  <c r="R3202" i="3"/>
  <c r="N3258" i="3"/>
  <c r="P3307" i="3"/>
  <c r="R3342" i="3"/>
  <c r="P3391" i="3"/>
  <c r="R3414" i="3"/>
  <c r="O3435" i="3"/>
  <c r="P3443" i="3"/>
  <c r="N3504" i="3"/>
  <c r="R3563" i="3"/>
  <c r="Q3584" i="3"/>
  <c r="N2381" i="3"/>
  <c r="P2421" i="3"/>
  <c r="N2430" i="3"/>
  <c r="N2451" i="3"/>
  <c r="S2451" i="3" s="1"/>
  <c r="U2451" i="3" s="1"/>
  <c r="R2932" i="3"/>
  <c r="R2993" i="3"/>
  <c r="P3025" i="3"/>
  <c r="N3027" i="3"/>
  <c r="S3027" i="3" s="1"/>
  <c r="Q3044" i="3"/>
  <c r="P3046" i="3"/>
  <c r="R3051" i="3"/>
  <c r="Q3060" i="3"/>
  <c r="P3062" i="3"/>
  <c r="R3071" i="3"/>
  <c r="N3080" i="3"/>
  <c r="S3080" i="3" s="1"/>
  <c r="P3085" i="3"/>
  <c r="Q3131" i="3"/>
  <c r="Q3143" i="3"/>
  <c r="Q3155" i="3"/>
  <c r="P3162" i="3"/>
  <c r="N3164" i="3"/>
  <c r="Q3172" i="3"/>
  <c r="Q3180" i="3"/>
  <c r="R3236" i="3"/>
  <c r="N3261" i="3"/>
  <c r="O3265" i="3"/>
  <c r="Q3310" i="3"/>
  <c r="O3319" i="3"/>
  <c r="R3324" i="3"/>
  <c r="Q3340" i="3"/>
  <c r="P3403" i="3"/>
  <c r="P3419" i="3"/>
  <c r="Q3447" i="3"/>
  <c r="N3478" i="3"/>
  <c r="N3483" i="3"/>
  <c r="N3493" i="3"/>
  <c r="N3502" i="3"/>
  <c r="Q3523" i="3"/>
  <c r="N3566" i="3"/>
  <c r="O2472" i="3"/>
  <c r="R2779" i="3"/>
  <c r="P3044" i="3"/>
  <c r="R3049" i="3"/>
  <c r="P3060" i="3"/>
  <c r="P3153" i="3"/>
  <c r="O3155" i="3"/>
  <c r="R3220" i="3"/>
  <c r="O3305" i="3"/>
  <c r="O3310" i="3"/>
  <c r="Q3408" i="3"/>
  <c r="O3545" i="3"/>
  <c r="Q3576" i="3"/>
  <c r="R2370" i="3"/>
  <c r="O2388" i="3"/>
  <c r="Q2408" i="3"/>
  <c r="N2426" i="3"/>
  <c r="S2426" i="3" s="1"/>
  <c r="U2426" i="3" s="1"/>
  <c r="P2717" i="3"/>
  <c r="P2732" i="3"/>
  <c r="R2763" i="3"/>
  <c r="R3030" i="3"/>
  <c r="P3042" i="3"/>
  <c r="R3047" i="3"/>
  <c r="P3058" i="3"/>
  <c r="R3063" i="3"/>
  <c r="P3081" i="3"/>
  <c r="N3092" i="3"/>
  <c r="R3120" i="3"/>
  <c r="Q3139" i="3"/>
  <c r="Q3141" i="3"/>
  <c r="P3146" i="3"/>
  <c r="N3148" i="3"/>
  <c r="R3153" i="3"/>
  <c r="N3243" i="3"/>
  <c r="S3243" i="3" s="1"/>
  <c r="U3243" i="3" s="1"/>
  <c r="O3257" i="3"/>
  <c r="P3261" i="3"/>
  <c r="R3263" i="3"/>
  <c r="R3270" i="3"/>
  <c r="O3324" i="3"/>
  <c r="Q3364" i="3"/>
  <c r="R3533" i="3"/>
  <c r="O3543" i="3"/>
  <c r="N2406" i="3"/>
  <c r="S2406" i="3" s="1"/>
  <c r="O2426" i="3"/>
  <c r="O2445" i="3"/>
  <c r="Q2450" i="3"/>
  <c r="S2450" i="3" s="1"/>
  <c r="R2560" i="3"/>
  <c r="P2612" i="3"/>
  <c r="P2911" i="3"/>
  <c r="R3003" i="3"/>
  <c r="O3139" i="3"/>
  <c r="R3189" i="3"/>
  <c r="O3194" i="3"/>
  <c r="N3201" i="3"/>
  <c r="N3203" i="3"/>
  <c r="P3228" i="3"/>
  <c r="N3257" i="3"/>
  <c r="S3257" i="3" s="1"/>
  <c r="O3311" i="3"/>
  <c r="Q3332" i="3"/>
  <c r="R3358" i="3"/>
  <c r="S3420" i="3"/>
  <c r="U3420" i="3" s="1"/>
  <c r="Q3568" i="3"/>
  <c r="N2369" i="3"/>
  <c r="S2369" i="3" s="1"/>
  <c r="Q2373" i="3"/>
  <c r="S2373" i="3" s="1"/>
  <c r="Q2375" i="3"/>
  <c r="N2402" i="3"/>
  <c r="S2402" i="3" s="1"/>
  <c r="N2418" i="3"/>
  <c r="Q2422" i="3"/>
  <c r="O2554" i="3"/>
  <c r="N2731" i="3"/>
  <c r="R2809" i="3"/>
  <c r="R2916" i="3"/>
  <c r="O2937" i="3"/>
  <c r="Q2948" i="3"/>
  <c r="O3019" i="3"/>
  <c r="N3026" i="3"/>
  <c r="Q3036" i="3"/>
  <c r="P3038" i="3"/>
  <c r="R3043" i="3"/>
  <c r="Q3052" i="3"/>
  <c r="P3054" i="3"/>
  <c r="R3059" i="3"/>
  <c r="Q3068" i="3"/>
  <c r="Q3070" i="3"/>
  <c r="P3072" i="3"/>
  <c r="P3077" i="3"/>
  <c r="N3088" i="3"/>
  <c r="R3093" i="3"/>
  <c r="P3100" i="3"/>
  <c r="O3108" i="3"/>
  <c r="R3116" i="3"/>
  <c r="R3271" i="3"/>
  <c r="O3277" i="3"/>
  <c r="R3429" i="3"/>
  <c r="Q3464" i="3"/>
  <c r="P3531" i="3"/>
  <c r="N3548" i="3"/>
  <c r="S3548" i="3" s="1"/>
  <c r="N3562" i="3"/>
  <c r="P3601" i="3"/>
  <c r="N11" i="3"/>
  <c r="R11" i="3"/>
  <c r="R203" i="3"/>
  <c r="Q203" i="3"/>
  <c r="R221" i="3"/>
  <c r="Q221" i="3"/>
  <c r="R366" i="3"/>
  <c r="Q366" i="3"/>
  <c r="P434" i="3"/>
  <c r="R434" i="3"/>
  <c r="N434" i="3"/>
  <c r="P436" i="3"/>
  <c r="R436" i="3"/>
  <c r="N436" i="3"/>
  <c r="S436" i="3" s="1"/>
  <c r="P449" i="3"/>
  <c r="R449" i="3"/>
  <c r="O449" i="3"/>
  <c r="N449" i="3"/>
  <c r="P455" i="3"/>
  <c r="R455" i="3"/>
  <c r="O455" i="3"/>
  <c r="N455" i="3"/>
  <c r="N20" i="3"/>
  <c r="R20" i="3"/>
  <c r="R179" i="3"/>
  <c r="Q179" i="3"/>
  <c r="R197" i="3"/>
  <c r="Q197" i="3"/>
  <c r="P299" i="3"/>
  <c r="R299" i="3"/>
  <c r="Q299" i="3"/>
  <c r="N299" i="3"/>
  <c r="P340" i="3"/>
  <c r="R340" i="3"/>
  <c r="O340" i="3"/>
  <c r="N340" i="3"/>
  <c r="P346" i="3"/>
  <c r="R346" i="3"/>
  <c r="O346" i="3"/>
  <c r="N346" i="3"/>
  <c r="P465" i="3"/>
  <c r="R465" i="3"/>
  <c r="O465" i="3"/>
  <c r="N465" i="3"/>
  <c r="P471" i="3"/>
  <c r="R471" i="3"/>
  <c r="O471" i="3"/>
  <c r="N471" i="3"/>
  <c r="N35" i="3"/>
  <c r="R35" i="3"/>
  <c r="N48" i="3"/>
  <c r="R48" i="3"/>
  <c r="R219" i="3"/>
  <c r="Q219" i="3"/>
  <c r="P304" i="3"/>
  <c r="R304" i="3"/>
  <c r="O304" i="3"/>
  <c r="N304" i="3"/>
  <c r="R358" i="3"/>
  <c r="Q358" i="3"/>
  <c r="R364" i="3"/>
  <c r="Q364" i="3"/>
  <c r="P425" i="3"/>
  <c r="R425" i="3"/>
  <c r="O425" i="3"/>
  <c r="N425" i="3"/>
  <c r="P444" i="3"/>
  <c r="R444" i="3"/>
  <c r="N444" i="3"/>
  <c r="N44" i="3"/>
  <c r="R44" i="3"/>
  <c r="R195" i="3"/>
  <c r="Q195" i="3"/>
  <c r="R213" i="3"/>
  <c r="Q213" i="3"/>
  <c r="Q343" i="3"/>
  <c r="R343" i="3"/>
  <c r="N343" i="3"/>
  <c r="R350" i="3"/>
  <c r="Q350" i="3"/>
  <c r="P423" i="3"/>
  <c r="R423" i="3"/>
  <c r="O423" i="3"/>
  <c r="N423" i="3"/>
  <c r="P450" i="3"/>
  <c r="R450" i="3"/>
  <c r="N450" i="3"/>
  <c r="P452" i="3"/>
  <c r="R452" i="3"/>
  <c r="N452" i="3"/>
  <c r="P460" i="3"/>
  <c r="R460" i="3"/>
  <c r="N460" i="3"/>
  <c r="R89" i="3"/>
  <c r="Q89" i="3"/>
  <c r="R189" i="3"/>
  <c r="Q189" i="3"/>
  <c r="P300" i="3"/>
  <c r="R300" i="3"/>
  <c r="O300" i="3"/>
  <c r="N300" i="3"/>
  <c r="Q341" i="3"/>
  <c r="S341" i="3" s="1"/>
  <c r="R341" i="3"/>
  <c r="N341" i="3"/>
  <c r="P466" i="3"/>
  <c r="R466" i="3"/>
  <c r="N466" i="3"/>
  <c r="P468" i="3"/>
  <c r="R468" i="3"/>
  <c r="N468" i="3"/>
  <c r="S468" i="3" s="1"/>
  <c r="N23" i="3"/>
  <c r="R23" i="3"/>
  <c r="R211" i="3"/>
  <c r="Q211" i="3"/>
  <c r="R229" i="3"/>
  <c r="Q229" i="3"/>
  <c r="R348" i="3"/>
  <c r="Q348" i="3"/>
  <c r="P433" i="3"/>
  <c r="R433" i="3"/>
  <c r="O433" i="3"/>
  <c r="N433" i="3"/>
  <c r="P441" i="3"/>
  <c r="R441" i="3"/>
  <c r="O441" i="3"/>
  <c r="N441" i="3"/>
  <c r="N32" i="3"/>
  <c r="R32" i="3"/>
  <c r="R187" i="3"/>
  <c r="Q187" i="3"/>
  <c r="R205" i="3"/>
  <c r="Q205" i="3"/>
  <c r="P439" i="3"/>
  <c r="R439" i="3"/>
  <c r="O439" i="3"/>
  <c r="N439" i="3"/>
  <c r="N28" i="3"/>
  <c r="R28" i="3"/>
  <c r="R85" i="3"/>
  <c r="Q85" i="3"/>
  <c r="R181" i="3"/>
  <c r="Q181" i="3"/>
  <c r="R227" i="3"/>
  <c r="Q227" i="3"/>
  <c r="P303" i="3"/>
  <c r="R303" i="3"/>
  <c r="Q303" i="3"/>
  <c r="N303" i="3"/>
  <c r="P428" i="3"/>
  <c r="R428" i="3"/>
  <c r="N428" i="3"/>
  <c r="P457" i="3"/>
  <c r="R457" i="3"/>
  <c r="O457" i="3"/>
  <c r="N457" i="3"/>
  <c r="O69" i="3"/>
  <c r="R74" i="3"/>
  <c r="N76" i="3"/>
  <c r="Q301" i="3"/>
  <c r="R302" i="3"/>
  <c r="O305" i="3"/>
  <c r="N309" i="3"/>
  <c r="S309" i="3" s="1"/>
  <c r="U309" i="3" s="1"/>
  <c r="R311" i="3"/>
  <c r="N313" i="3"/>
  <c r="S313" i="3" s="1"/>
  <c r="U313" i="3" s="1"/>
  <c r="R315" i="3"/>
  <c r="N317" i="3"/>
  <c r="S317" i="3" s="1"/>
  <c r="U317" i="3" s="1"/>
  <c r="Q318" i="3"/>
  <c r="O339" i="3"/>
  <c r="Q394" i="3"/>
  <c r="R424" i="3"/>
  <c r="O429" i="3"/>
  <c r="Q432" i="3"/>
  <c r="R440" i="3"/>
  <c r="O445" i="3"/>
  <c r="Q448" i="3"/>
  <c r="R456" i="3"/>
  <c r="O461" i="3"/>
  <c r="Q464" i="3"/>
  <c r="P473" i="3"/>
  <c r="O473" i="3"/>
  <c r="R493" i="3"/>
  <c r="P497" i="3"/>
  <c r="R497" i="3"/>
  <c r="N497" i="3"/>
  <c r="P499" i="3"/>
  <c r="R499" i="3"/>
  <c r="N499" i="3"/>
  <c r="S499" i="3" s="1"/>
  <c r="P534" i="3"/>
  <c r="R534" i="3"/>
  <c r="O534" i="3"/>
  <c r="N534" i="3"/>
  <c r="P604" i="3"/>
  <c r="N604" i="3"/>
  <c r="O724" i="3"/>
  <c r="Q724" i="3"/>
  <c r="R917" i="3"/>
  <c r="Q917" i="3"/>
  <c r="P917" i="3"/>
  <c r="N932" i="3"/>
  <c r="P979" i="3"/>
  <c r="R979" i="3"/>
  <c r="Q979" i="3"/>
  <c r="N979" i="3"/>
  <c r="Q1001" i="3"/>
  <c r="R1001" i="3"/>
  <c r="N1001" i="3"/>
  <c r="Q1017" i="3"/>
  <c r="R1017" i="3"/>
  <c r="Q1062" i="3"/>
  <c r="R1062" i="3"/>
  <c r="R69" i="3"/>
  <c r="R183" i="3"/>
  <c r="O190" i="3"/>
  <c r="R199" i="3"/>
  <c r="O206" i="3"/>
  <c r="R215" i="3"/>
  <c r="O222" i="3"/>
  <c r="R231" i="3"/>
  <c r="R301" i="3"/>
  <c r="O309" i="3"/>
  <c r="O313" i="3"/>
  <c r="O317" i="3"/>
  <c r="Q345" i="3"/>
  <c r="R352" i="3"/>
  <c r="O359" i="3"/>
  <c r="S389" i="3"/>
  <c r="Q426" i="3"/>
  <c r="P427" i="3"/>
  <c r="R429" i="3"/>
  <c r="P438" i="3"/>
  <c r="Q442" i="3"/>
  <c r="P443" i="3"/>
  <c r="R445" i="3"/>
  <c r="P454" i="3"/>
  <c r="Q458" i="3"/>
  <c r="P459" i="3"/>
  <c r="R461" i="3"/>
  <c r="P470" i="3"/>
  <c r="P526" i="3"/>
  <c r="R526" i="3"/>
  <c r="O526" i="3"/>
  <c r="P530" i="3"/>
  <c r="O530" i="3"/>
  <c r="N530" i="3"/>
  <c r="P905" i="3"/>
  <c r="Q905" i="3"/>
  <c r="S905" i="3" s="1"/>
  <c r="N905" i="3"/>
  <c r="R905" i="3"/>
  <c r="P977" i="3"/>
  <c r="R977" i="3"/>
  <c r="Q977" i="3"/>
  <c r="N977" i="3"/>
  <c r="Q1054" i="3"/>
  <c r="R1054" i="3"/>
  <c r="Q1064" i="3"/>
  <c r="R1064" i="3"/>
  <c r="O303" i="3"/>
  <c r="O343" i="3"/>
  <c r="Q436" i="3"/>
  <c r="Q452" i="3"/>
  <c r="N454" i="3"/>
  <c r="Q468" i="3"/>
  <c r="N470" i="3"/>
  <c r="P492" i="3"/>
  <c r="R492" i="3"/>
  <c r="O492" i="3"/>
  <c r="P518" i="3"/>
  <c r="R518" i="3"/>
  <c r="O518" i="3"/>
  <c r="P522" i="3"/>
  <c r="O522" i="3"/>
  <c r="N522" i="3"/>
  <c r="P549" i="3"/>
  <c r="N549" i="3"/>
  <c r="R549" i="3"/>
  <c r="O549" i="3"/>
  <c r="O722" i="3"/>
  <c r="Q722" i="3"/>
  <c r="Q866" i="3"/>
  <c r="R866" i="3"/>
  <c r="O866" i="3"/>
  <c r="P969" i="3"/>
  <c r="R969" i="3"/>
  <c r="Q969" i="3"/>
  <c r="N969" i="3"/>
  <c r="Q1048" i="3"/>
  <c r="R1048" i="3"/>
  <c r="R50" i="3"/>
  <c r="R73" i="3"/>
  <c r="Q93" i="3"/>
  <c r="Q185" i="3"/>
  <c r="Q201" i="3"/>
  <c r="Q217" i="3"/>
  <c r="Q233" i="3"/>
  <c r="N305" i="3"/>
  <c r="O319" i="3"/>
  <c r="P496" i="3"/>
  <c r="O496" i="3"/>
  <c r="N496" i="3"/>
  <c r="P500" i="3"/>
  <c r="R500" i="3"/>
  <c r="O500" i="3"/>
  <c r="P502" i="3"/>
  <c r="R502" i="3"/>
  <c r="O502" i="3"/>
  <c r="P504" i="3"/>
  <c r="R504" i="3"/>
  <c r="O504" i="3"/>
  <c r="P506" i="3"/>
  <c r="R506" i="3"/>
  <c r="O506" i="3"/>
  <c r="P508" i="3"/>
  <c r="R508" i="3"/>
  <c r="O508" i="3"/>
  <c r="P510" i="3"/>
  <c r="R510" i="3"/>
  <c r="O510" i="3"/>
  <c r="P514" i="3"/>
  <c r="O514" i="3"/>
  <c r="N514" i="3"/>
  <c r="P524" i="3"/>
  <c r="R524" i="3"/>
  <c r="O524" i="3"/>
  <c r="N524" i="3"/>
  <c r="T578" i="3"/>
  <c r="P889" i="3"/>
  <c r="R889" i="3"/>
  <c r="Q889" i="3"/>
  <c r="N889" i="3"/>
  <c r="N933" i="3"/>
  <c r="S933" i="3" s="1"/>
  <c r="R998" i="3"/>
  <c r="N998" i="3"/>
  <c r="O77" i="3"/>
  <c r="O301" i="3"/>
  <c r="Q305" i="3"/>
  <c r="R306" i="3"/>
  <c r="N311" i="3"/>
  <c r="S311" i="3" s="1"/>
  <c r="U311" i="3" s="1"/>
  <c r="N315" i="3"/>
  <c r="S315" i="3" s="1"/>
  <c r="U315" i="3" s="1"/>
  <c r="P319" i="3"/>
  <c r="N338" i="3"/>
  <c r="R339" i="3"/>
  <c r="O344" i="3"/>
  <c r="Q356" i="3"/>
  <c r="P389" i="3"/>
  <c r="Q393" i="3"/>
  <c r="S393" i="3" s="1"/>
  <c r="P395" i="3"/>
  <c r="N419" i="3"/>
  <c r="Q424" i="3"/>
  <c r="N426" i="3"/>
  <c r="S426" i="3" s="1"/>
  <c r="T426" i="3" s="1"/>
  <c r="R427" i="3"/>
  <c r="N431" i="3"/>
  <c r="R432" i="3"/>
  <c r="O437" i="3"/>
  <c r="Q440" i="3"/>
  <c r="N442" i="3"/>
  <c r="R443" i="3"/>
  <c r="N447" i="3"/>
  <c r="R448" i="3"/>
  <c r="O453" i="3"/>
  <c r="Q456" i="3"/>
  <c r="N458" i="3"/>
  <c r="R459" i="3"/>
  <c r="N463" i="3"/>
  <c r="R464" i="3"/>
  <c r="O469" i="3"/>
  <c r="P472" i="3"/>
  <c r="R472" i="3"/>
  <c r="Q474" i="3"/>
  <c r="P494" i="3"/>
  <c r="R494" i="3"/>
  <c r="O494" i="3"/>
  <c r="N494" i="3"/>
  <c r="R496" i="3"/>
  <c r="R498" i="3"/>
  <c r="N500" i="3"/>
  <c r="N502" i="3"/>
  <c r="N504" i="3"/>
  <c r="N506" i="3"/>
  <c r="N508" i="3"/>
  <c r="N510" i="3"/>
  <c r="R514" i="3"/>
  <c r="P516" i="3"/>
  <c r="R516" i="3"/>
  <c r="O516" i="3"/>
  <c r="N516" i="3"/>
  <c r="P539" i="3"/>
  <c r="Q539" i="3"/>
  <c r="R539" i="3"/>
  <c r="P545" i="3"/>
  <c r="R545" i="3"/>
  <c r="O545" i="3"/>
  <c r="N545" i="3"/>
  <c r="P901" i="3"/>
  <c r="Q901" i="3"/>
  <c r="S901" i="3" s="1"/>
  <c r="N901" i="3"/>
  <c r="R901" i="3"/>
  <c r="O1006" i="3"/>
  <c r="R1006" i="3"/>
  <c r="Q1006" i="3"/>
  <c r="N1006" i="3"/>
  <c r="S1006" i="3" s="1"/>
  <c r="O1010" i="3"/>
  <c r="R1010" i="3"/>
  <c r="Q1010" i="3"/>
  <c r="N1010" i="3"/>
  <c r="O1014" i="3"/>
  <c r="Q1014" i="3"/>
  <c r="N1014" i="3"/>
  <c r="O1057" i="3"/>
  <c r="Q1057" i="3"/>
  <c r="N1057" i="3"/>
  <c r="N17" i="3"/>
  <c r="N25" i="3"/>
  <c r="N41" i="3"/>
  <c r="N90" i="3"/>
  <c r="S90" i="3" s="1"/>
  <c r="O182" i="3"/>
  <c r="R191" i="3"/>
  <c r="O198" i="3"/>
  <c r="R207" i="3"/>
  <c r="O214" i="3"/>
  <c r="R223" i="3"/>
  <c r="O230" i="3"/>
  <c r="R305" i="3"/>
  <c r="Q319" i="3"/>
  <c r="S319" i="3" s="1"/>
  <c r="O338" i="3"/>
  <c r="O341" i="3"/>
  <c r="P342" i="3"/>
  <c r="R344" i="3"/>
  <c r="O351" i="3"/>
  <c r="R360" i="3"/>
  <c r="O419" i="3"/>
  <c r="P421" i="3"/>
  <c r="R426" i="3"/>
  <c r="P430" i="3"/>
  <c r="O431" i="3"/>
  <c r="Q434" i="3"/>
  <c r="P435" i="3"/>
  <c r="R437" i="3"/>
  <c r="R442" i="3"/>
  <c r="P446" i="3"/>
  <c r="O447" i="3"/>
  <c r="Q450" i="3"/>
  <c r="P451" i="3"/>
  <c r="R453" i="3"/>
  <c r="R458" i="3"/>
  <c r="P462" i="3"/>
  <c r="O463" i="3"/>
  <c r="Q466" i="3"/>
  <c r="P467" i="3"/>
  <c r="R469" i="3"/>
  <c r="S472" i="3"/>
  <c r="T472" i="3" s="1"/>
  <c r="Q489" i="3"/>
  <c r="N938" i="3"/>
  <c r="N942" i="3"/>
  <c r="N946" i="3"/>
  <c r="N950" i="3"/>
  <c r="N954" i="3"/>
  <c r="N958" i="3"/>
  <c r="O1049" i="3"/>
  <c r="Q1049" i="3"/>
  <c r="N1049" i="3"/>
  <c r="S1049" i="3" s="1"/>
  <c r="O1051" i="3"/>
  <c r="Q1051" i="3"/>
  <c r="N1051" i="3"/>
  <c r="O299" i="3"/>
  <c r="N302" i="3"/>
  <c r="R338" i="3"/>
  <c r="N342" i="3"/>
  <c r="Q428" i="3"/>
  <c r="Q444" i="3"/>
  <c r="Q460" i="3"/>
  <c r="P474" i="3"/>
  <c r="N474" i="3"/>
  <c r="S474" i="3" s="1"/>
  <c r="Q574" i="3"/>
  <c r="S574" i="3" s="1"/>
  <c r="O574" i="3"/>
  <c r="T574" i="3" s="1"/>
  <c r="P925" i="3"/>
  <c r="N934" i="3"/>
  <c r="S934" i="3" s="1"/>
  <c r="N936" i="3"/>
  <c r="S936" i="3" s="1"/>
  <c r="N940" i="3"/>
  <c r="N944" i="3"/>
  <c r="N948" i="3"/>
  <c r="N952" i="3"/>
  <c r="N956" i="3"/>
  <c r="R14" i="3"/>
  <c r="R30" i="3"/>
  <c r="R38" i="3"/>
  <c r="R46" i="3"/>
  <c r="P64" i="3"/>
  <c r="R81" i="3"/>
  <c r="Q193" i="3"/>
  <c r="Q209" i="3"/>
  <c r="Q225" i="3"/>
  <c r="N301" i="3"/>
  <c r="S301" i="3" s="1"/>
  <c r="Q362" i="3"/>
  <c r="Q388" i="3"/>
  <c r="N424" i="3"/>
  <c r="S424" i="3" s="1"/>
  <c r="N429" i="3"/>
  <c r="R430" i="3"/>
  <c r="N440" i="3"/>
  <c r="N445" i="3"/>
  <c r="R446" i="3"/>
  <c r="N456" i="3"/>
  <c r="S456" i="3" s="1"/>
  <c r="T456" i="3" s="1"/>
  <c r="N461" i="3"/>
  <c r="R462" i="3"/>
  <c r="R474" i="3"/>
  <c r="Q477" i="3"/>
  <c r="R479" i="3"/>
  <c r="Q479" i="3"/>
  <c r="P489" i="3"/>
  <c r="R489" i="3"/>
  <c r="N489" i="3"/>
  <c r="P491" i="3"/>
  <c r="R491" i="3"/>
  <c r="N491" i="3"/>
  <c r="P495" i="3"/>
  <c r="R495" i="3"/>
  <c r="O567" i="3"/>
  <c r="P567" i="3"/>
  <c r="N567" i="3"/>
  <c r="R567" i="3"/>
  <c r="N596" i="3"/>
  <c r="P596" i="3"/>
  <c r="P908" i="3"/>
  <c r="R908" i="3"/>
  <c r="Q908" i="3"/>
  <c r="N908" i="3"/>
  <c r="P985" i="3"/>
  <c r="R985" i="3"/>
  <c r="Q985" i="3"/>
  <c r="N985" i="3"/>
  <c r="Q495" i="3"/>
  <c r="S495" i="3" s="1"/>
  <c r="R525" i="3"/>
  <c r="N532" i="3"/>
  <c r="R548" i="3"/>
  <c r="P561" i="3"/>
  <c r="N569" i="3"/>
  <c r="Q576" i="3"/>
  <c r="O578" i="3"/>
  <c r="R579" i="3"/>
  <c r="R581" i="3"/>
  <c r="O589" i="3"/>
  <c r="N595" i="3"/>
  <c r="S595" i="3" s="1"/>
  <c r="N606" i="3"/>
  <c r="O824" i="3"/>
  <c r="O831" i="3"/>
  <c r="R833" i="3"/>
  <c r="N849" i="3"/>
  <c r="N853" i="3"/>
  <c r="N857" i="3"/>
  <c r="N862" i="3"/>
  <c r="N864" i="3"/>
  <c r="O865" i="3"/>
  <c r="O869" i="3"/>
  <c r="O871" i="3"/>
  <c r="P885" i="3"/>
  <c r="Q893" i="3"/>
  <c r="Q897" i="3"/>
  <c r="N912" i="3"/>
  <c r="P919" i="3"/>
  <c r="Q963" i="3"/>
  <c r="Q973" i="3"/>
  <c r="Q989" i="3"/>
  <c r="Q1002" i="3"/>
  <c r="Q1061" i="3"/>
  <c r="Q1167" i="3"/>
  <c r="Q1171" i="3"/>
  <c r="O1173" i="3"/>
  <c r="O1182" i="3"/>
  <c r="N1186" i="3"/>
  <c r="R1190" i="3"/>
  <c r="R1194" i="3"/>
  <c r="R1198" i="3"/>
  <c r="R1202" i="3"/>
  <c r="R1206" i="3"/>
  <c r="R1210" i="3"/>
  <c r="O1232" i="3"/>
  <c r="R1280" i="3"/>
  <c r="Q1299" i="3"/>
  <c r="R1299" i="3"/>
  <c r="N1299" i="3"/>
  <c r="S1299" i="3" s="1"/>
  <c r="Q1307" i="3"/>
  <c r="R1307" i="3"/>
  <c r="N1307" i="3"/>
  <c r="O1404" i="3"/>
  <c r="N1404" i="3"/>
  <c r="O1415" i="3"/>
  <c r="R1415" i="3"/>
  <c r="N1415" i="3"/>
  <c r="Q1644" i="3"/>
  <c r="O1644" i="3"/>
  <c r="P490" i="3"/>
  <c r="P501" i="3"/>
  <c r="P505" i="3"/>
  <c r="P509" i="3"/>
  <c r="P512" i="3"/>
  <c r="R515" i="3"/>
  <c r="P519" i="3"/>
  <c r="P528" i="3"/>
  <c r="R531" i="3"/>
  <c r="O532" i="3"/>
  <c r="O557" i="3"/>
  <c r="O566" i="3"/>
  <c r="P569" i="3"/>
  <c r="O571" i="3"/>
  <c r="P595" i="3"/>
  <c r="N608" i="3"/>
  <c r="S756" i="3"/>
  <c r="R811" i="3"/>
  <c r="O819" i="3"/>
  <c r="O829" i="3"/>
  <c r="Q849" i="3"/>
  <c r="Q853" i="3"/>
  <c r="Q857" i="3"/>
  <c r="Q862" i="3"/>
  <c r="O873" i="3"/>
  <c r="O875" i="3"/>
  <c r="R893" i="3"/>
  <c r="R897" i="3"/>
  <c r="P903" i="3"/>
  <c r="Q912" i="3"/>
  <c r="Q919" i="3"/>
  <c r="N924" i="3"/>
  <c r="S924" i="3" s="1"/>
  <c r="P955" i="3"/>
  <c r="R963" i="3"/>
  <c r="R973" i="3"/>
  <c r="P975" i="3"/>
  <c r="O982" i="3"/>
  <c r="R989" i="3"/>
  <c r="O1000" i="3"/>
  <c r="R1002" i="3"/>
  <c r="N1029" i="3"/>
  <c r="O1047" i="3"/>
  <c r="Q1060" i="3"/>
  <c r="O1063" i="3"/>
  <c r="N1074" i="3"/>
  <c r="N1090" i="3"/>
  <c r="N1106" i="3"/>
  <c r="N1122" i="3"/>
  <c r="R1177" i="3"/>
  <c r="R1182" i="3"/>
  <c r="O1222" i="3"/>
  <c r="N1222" i="3"/>
  <c r="R1238" i="3"/>
  <c r="Q1289" i="3"/>
  <c r="R1289" i="3"/>
  <c r="N1289" i="3"/>
  <c r="Q1291" i="3"/>
  <c r="R1291" i="3"/>
  <c r="N1291" i="3"/>
  <c r="Q1303" i="3"/>
  <c r="N1303" i="3"/>
  <c r="S1303" i="3" s="1"/>
  <c r="R1303" i="3"/>
  <c r="N1358" i="3"/>
  <c r="Q1358" i="3"/>
  <c r="P1362" i="3"/>
  <c r="O1362" i="3"/>
  <c r="O1390" i="3"/>
  <c r="N1390" i="3"/>
  <c r="R1390" i="3"/>
  <c r="N490" i="3"/>
  <c r="Q499" i="3"/>
  <c r="R501" i="3"/>
  <c r="R505" i="3"/>
  <c r="R509" i="3"/>
  <c r="N512" i="3"/>
  <c r="R521" i="3"/>
  <c r="N528" i="3"/>
  <c r="R532" i="3"/>
  <c r="R544" i="3"/>
  <c r="Q559" i="3"/>
  <c r="S559" i="3" s="1"/>
  <c r="P564" i="3"/>
  <c r="N571" i="3"/>
  <c r="P577" i="3"/>
  <c r="R585" i="3"/>
  <c r="Q588" i="3"/>
  <c r="N591" i="3"/>
  <c r="S591" i="3" s="1"/>
  <c r="Q595" i="3"/>
  <c r="N605" i="3"/>
  <c r="N848" i="3"/>
  <c r="R849" i="3"/>
  <c r="N852" i="3"/>
  <c r="R853" i="3"/>
  <c r="N856" i="3"/>
  <c r="S856" i="3" s="1"/>
  <c r="R857" i="3"/>
  <c r="N860" i="3"/>
  <c r="R862" i="3"/>
  <c r="N866" i="3"/>
  <c r="N903" i="3"/>
  <c r="R912" i="3"/>
  <c r="P921" i="3"/>
  <c r="N931" i="3"/>
  <c r="S931" i="3" s="1"/>
  <c r="S943" i="3"/>
  <c r="S947" i="3"/>
  <c r="U947" i="3" s="1"/>
  <c r="S1000" i="3"/>
  <c r="S1047" i="3"/>
  <c r="S1063" i="3"/>
  <c r="T1063" i="3" s="1"/>
  <c r="P1172" i="3"/>
  <c r="O1413" i="3"/>
  <c r="N1413" i="3"/>
  <c r="O1423" i="3"/>
  <c r="N1423" i="3"/>
  <c r="R1423" i="3"/>
  <c r="O1449" i="3"/>
  <c r="R1449" i="3"/>
  <c r="P1449" i="3"/>
  <c r="N1449" i="3"/>
  <c r="P1549" i="3"/>
  <c r="O1549" i="3"/>
  <c r="Q903" i="3"/>
  <c r="O1218" i="3"/>
  <c r="N1218" i="3"/>
  <c r="S1218" i="3" s="1"/>
  <c r="R1240" i="3"/>
  <c r="N1240" i="3"/>
  <c r="R1281" i="3"/>
  <c r="N1281" i="3"/>
  <c r="O1296" i="3"/>
  <c r="Q1296" i="3"/>
  <c r="N1296" i="3"/>
  <c r="S1296" i="3" s="1"/>
  <c r="O1300" i="3"/>
  <c r="R1300" i="3"/>
  <c r="Q1300" i="3"/>
  <c r="O1388" i="3"/>
  <c r="N1388" i="3"/>
  <c r="O1398" i="3"/>
  <c r="R1398" i="3"/>
  <c r="N1398" i="3"/>
  <c r="P1542" i="3"/>
  <c r="R1542" i="3"/>
  <c r="Q1542" i="3"/>
  <c r="O1542" i="3"/>
  <c r="N1542" i="3"/>
  <c r="N1565" i="3"/>
  <c r="O1565" i="3"/>
  <c r="R490" i="3"/>
  <c r="R512" i="3"/>
  <c r="R517" i="3"/>
  <c r="R528" i="3"/>
  <c r="R533" i="3"/>
  <c r="Q536" i="3"/>
  <c r="N547" i="3"/>
  <c r="P556" i="3"/>
  <c r="Q562" i="3"/>
  <c r="N563" i="3"/>
  <c r="S563" i="3" s="1"/>
  <c r="U563" i="3" s="1"/>
  <c r="R571" i="3"/>
  <c r="N573" i="3"/>
  <c r="Q575" i="3"/>
  <c r="Q580" i="3"/>
  <c r="N583" i="3"/>
  <c r="S583" i="3" s="1"/>
  <c r="U583" i="3" s="1"/>
  <c r="Q587" i="3"/>
  <c r="N597" i="3"/>
  <c r="O601" i="3"/>
  <c r="O603" i="3"/>
  <c r="N607" i="3"/>
  <c r="N615" i="3"/>
  <c r="R617" i="3"/>
  <c r="Q809" i="3"/>
  <c r="P813" i="3"/>
  <c r="O832" i="3"/>
  <c r="N834" i="3"/>
  <c r="R840" i="3"/>
  <c r="Q847" i="3"/>
  <c r="Q851" i="3"/>
  <c r="S851" i="3" s="1"/>
  <c r="Q855" i="3"/>
  <c r="Q859" i="3"/>
  <c r="P881" i="3"/>
  <c r="N891" i="3"/>
  <c r="Q895" i="3"/>
  <c r="S895" i="3" s="1"/>
  <c r="Q899" i="3"/>
  <c r="N910" i="3"/>
  <c r="P915" i="3"/>
  <c r="P923" i="3"/>
  <c r="R943" i="3"/>
  <c r="R947" i="3"/>
  <c r="R951" i="3"/>
  <c r="R955" i="3"/>
  <c r="Q961" i="3"/>
  <c r="S961" i="3" s="1"/>
  <c r="Q965" i="3"/>
  <c r="S965" i="3" s="1"/>
  <c r="N971" i="3"/>
  <c r="R975" i="3"/>
  <c r="Q981" i="3"/>
  <c r="S981" i="3" s="1"/>
  <c r="N987" i="3"/>
  <c r="S994" i="3"/>
  <c r="N999" i="3"/>
  <c r="S999" i="3" s="1"/>
  <c r="U999" i="3" s="1"/>
  <c r="R1000" i="3"/>
  <c r="N1004" i="3"/>
  <c r="N1008" i="3"/>
  <c r="N1012" i="3"/>
  <c r="Q1016" i="3"/>
  <c r="S1016" i="3" s="1"/>
  <c r="Q1053" i="3"/>
  <c r="S1053" i="3" s="1"/>
  <c r="R1056" i="3"/>
  <c r="N1059" i="3"/>
  <c r="N1170" i="3"/>
  <c r="S1170" i="3" s="1"/>
  <c r="R1175" i="3"/>
  <c r="P1180" i="3"/>
  <c r="Q1183" i="3"/>
  <c r="Q1187" i="3"/>
  <c r="R1218" i="3"/>
  <c r="O1229" i="3"/>
  <c r="Q1229" i="3"/>
  <c r="N1229" i="3"/>
  <c r="O1233" i="3"/>
  <c r="N1233" i="3"/>
  <c r="Q1233" i="3"/>
  <c r="O1235" i="3"/>
  <c r="Q1235" i="3"/>
  <c r="O1237" i="3"/>
  <c r="N1237" i="3"/>
  <c r="Q1240" i="3"/>
  <c r="O1272" i="3"/>
  <c r="Q1272" i="3"/>
  <c r="S1272" i="3" s="1"/>
  <c r="R1277" i="3"/>
  <c r="O1292" i="3"/>
  <c r="N1292" i="3"/>
  <c r="R1292" i="3"/>
  <c r="Q1292" i="3"/>
  <c r="O1294" i="3"/>
  <c r="R1294" i="3"/>
  <c r="Q1294" i="3"/>
  <c r="N1294" i="3"/>
  <c r="R1296" i="3"/>
  <c r="N1300" i="3"/>
  <c r="S1300" i="3" s="1"/>
  <c r="O1304" i="3"/>
  <c r="R1304" i="3"/>
  <c r="Q1304" i="3"/>
  <c r="N1304" i="3"/>
  <c r="O1421" i="3"/>
  <c r="N1421" i="3"/>
  <c r="N1561" i="3"/>
  <c r="O1561" i="3"/>
  <c r="P493" i="3"/>
  <c r="Q497" i="3"/>
  <c r="S497" i="3" s="1"/>
  <c r="P498" i="3"/>
  <c r="P503" i="3"/>
  <c r="P507" i="3"/>
  <c r="P511" i="3"/>
  <c r="P520" i="3"/>
  <c r="R523" i="3"/>
  <c r="P527" i="3"/>
  <c r="R536" i="3"/>
  <c r="O540" i="3"/>
  <c r="P543" i="3"/>
  <c r="R546" i="3"/>
  <c r="O547" i="3"/>
  <c r="P550" i="3"/>
  <c r="R556" i="3"/>
  <c r="Q558" i="3"/>
  <c r="N562" i="3"/>
  <c r="S562" i="3" s="1"/>
  <c r="U562" i="3" s="1"/>
  <c r="R563" i="3"/>
  <c r="P573" i="3"/>
  <c r="N575" i="3"/>
  <c r="S575" i="3" s="1"/>
  <c r="P580" i="3"/>
  <c r="Q586" i="3"/>
  <c r="N587" i="3"/>
  <c r="S587" i="3" s="1"/>
  <c r="U587" i="3" s="1"/>
  <c r="N590" i="3"/>
  <c r="P597" i="3"/>
  <c r="O599" i="3"/>
  <c r="Q601" i="3"/>
  <c r="N603" i="3"/>
  <c r="N611" i="3"/>
  <c r="P615" i="3"/>
  <c r="N617" i="3"/>
  <c r="P752" i="3"/>
  <c r="Q812" i="3"/>
  <c r="S812" i="3" s="1"/>
  <c r="R832" i="3"/>
  <c r="N839" i="3"/>
  <c r="R847" i="3"/>
  <c r="R851" i="3"/>
  <c r="R855" i="3"/>
  <c r="R859" i="3"/>
  <c r="N863" i="3"/>
  <c r="Q891" i="3"/>
  <c r="R895" i="3"/>
  <c r="R899" i="3"/>
  <c r="Q910" i="3"/>
  <c r="Q915" i="3"/>
  <c r="Q923" i="3"/>
  <c r="P941" i="3"/>
  <c r="P945" i="3"/>
  <c r="P949" i="3"/>
  <c r="P953" i="3"/>
  <c r="P957" i="3"/>
  <c r="R961" i="3"/>
  <c r="R965" i="3"/>
  <c r="P967" i="3"/>
  <c r="Q971" i="3"/>
  <c r="O974" i="3"/>
  <c r="R981" i="3"/>
  <c r="P983" i="3"/>
  <c r="Q987" i="3"/>
  <c r="O990" i="3"/>
  <c r="R999" i="3"/>
  <c r="Q1003" i="3"/>
  <c r="Q1004" i="3"/>
  <c r="Q1008" i="3"/>
  <c r="Q1012" i="3"/>
  <c r="Q1015" i="3"/>
  <c r="N1021" i="3"/>
  <c r="Q1052" i="3"/>
  <c r="O1055" i="3"/>
  <c r="Q1059" i="3"/>
  <c r="N1066" i="3"/>
  <c r="N1082" i="3"/>
  <c r="N1098" i="3"/>
  <c r="N1114" i="3"/>
  <c r="O1170" i="3"/>
  <c r="N1174" i="3"/>
  <c r="N1183" i="3"/>
  <c r="S1183" i="3" s="1"/>
  <c r="O1214" i="3"/>
  <c r="N1214" i="3"/>
  <c r="O1239" i="3"/>
  <c r="Q1239" i="3"/>
  <c r="N1239" i="3"/>
  <c r="O1288" i="3"/>
  <c r="R1288" i="3"/>
  <c r="Q1288" i="3"/>
  <c r="N1288" i="3"/>
  <c r="R1298" i="3"/>
  <c r="N1368" i="3"/>
  <c r="Q1368" i="3"/>
  <c r="O1396" i="3"/>
  <c r="N1396" i="3"/>
  <c r="Q491" i="3"/>
  <c r="N493" i="3"/>
  <c r="S493" i="3" s="1"/>
  <c r="T493" i="3" s="1"/>
  <c r="N498" i="3"/>
  <c r="R503" i="3"/>
  <c r="R507" i="3"/>
  <c r="R513" i="3"/>
  <c r="N520" i="3"/>
  <c r="R529" i="3"/>
  <c r="R540" i="3"/>
  <c r="N543" i="3"/>
  <c r="R547" i="3"/>
  <c r="S558" i="3"/>
  <c r="T558" i="3" s="1"/>
  <c r="O562" i="3"/>
  <c r="R580" i="3"/>
  <c r="Q582" i="3"/>
  <c r="N586" i="3"/>
  <c r="R587" i="3"/>
  <c r="R589" i="3"/>
  <c r="R597" i="3"/>
  <c r="R599" i="3"/>
  <c r="R601" i="3"/>
  <c r="P603" i="3"/>
  <c r="P816" i="3"/>
  <c r="P820" i="3"/>
  <c r="N831" i="3"/>
  <c r="R843" i="3"/>
  <c r="R850" i="3"/>
  <c r="R858" i="3"/>
  <c r="R891" i="3"/>
  <c r="R910" i="3"/>
  <c r="N949" i="3"/>
  <c r="S949" i="3" s="1"/>
  <c r="N953" i="3"/>
  <c r="S953" i="3" s="1"/>
  <c r="N957" i="3"/>
  <c r="S957" i="3" s="1"/>
  <c r="N967" i="3"/>
  <c r="S967" i="3" s="1"/>
  <c r="U967" i="3" s="1"/>
  <c r="R971" i="3"/>
  <c r="N983" i="3"/>
  <c r="S983" i="3" s="1"/>
  <c r="R987" i="3"/>
  <c r="N1003" i="3"/>
  <c r="R1004" i="3"/>
  <c r="R1008" i="3"/>
  <c r="R1012" i="3"/>
  <c r="N1055" i="3"/>
  <c r="S1055" i="3" s="1"/>
  <c r="U1055" i="3" s="1"/>
  <c r="O1174" i="3"/>
  <c r="P1239" i="3"/>
  <c r="O1276" i="3"/>
  <c r="Q1276" i="3"/>
  <c r="O1282" i="3"/>
  <c r="R1282" i="3"/>
  <c r="Q1282" i="3"/>
  <c r="O1406" i="3"/>
  <c r="R1406" i="3"/>
  <c r="N1406" i="3"/>
  <c r="O1429" i="3"/>
  <c r="N1429" i="3"/>
  <c r="O1441" i="3"/>
  <c r="R1441" i="3"/>
  <c r="P1441" i="3"/>
  <c r="N1441" i="3"/>
  <c r="O1457" i="3"/>
  <c r="R1457" i="3"/>
  <c r="P1457" i="3"/>
  <c r="N1457" i="3"/>
  <c r="R1559" i="3"/>
  <c r="O1559" i="3"/>
  <c r="S582" i="3"/>
  <c r="Q941" i="3"/>
  <c r="S941" i="3" s="1"/>
  <c r="Q945" i="3"/>
  <c r="N963" i="3"/>
  <c r="S963" i="3" s="1"/>
  <c r="N973" i="3"/>
  <c r="S973" i="3" s="1"/>
  <c r="U973" i="3" s="1"/>
  <c r="N989" i="3"/>
  <c r="S989" i="3" s="1"/>
  <c r="N997" i="3"/>
  <c r="N1002" i="3"/>
  <c r="R1007" i="3"/>
  <c r="R1011" i="3"/>
  <c r="R1058" i="3"/>
  <c r="N1061" i="3"/>
  <c r="S1061" i="3" s="1"/>
  <c r="Q1176" i="3"/>
  <c r="Q1186" i="3"/>
  <c r="N1190" i="3"/>
  <c r="N1194" i="3"/>
  <c r="N1198" i="3"/>
  <c r="N1202" i="3"/>
  <c r="N1206" i="3"/>
  <c r="N1210" i="3"/>
  <c r="O1226" i="3"/>
  <c r="N1226" i="3"/>
  <c r="O1274" i="3"/>
  <c r="R1274" i="3"/>
  <c r="N1274" i="3"/>
  <c r="N1276" i="3"/>
  <c r="O1278" i="3"/>
  <c r="R1278" i="3"/>
  <c r="Q1278" i="3"/>
  <c r="S1278" i="3" s="1"/>
  <c r="N1282" i="3"/>
  <c r="Q1295" i="3"/>
  <c r="R1295" i="3"/>
  <c r="P1366" i="3"/>
  <c r="O1366" i="3"/>
  <c r="P1553" i="3"/>
  <c r="O1553" i="3"/>
  <c r="N1297" i="3"/>
  <c r="S1297" i="3" s="1"/>
  <c r="N1302" i="3"/>
  <c r="S1302" i="3" s="1"/>
  <c r="R1366" i="3"/>
  <c r="Q1371" i="3"/>
  <c r="Q1375" i="3"/>
  <c r="S1375" i="3" s="1"/>
  <c r="N1376" i="3"/>
  <c r="S1376" i="3" s="1"/>
  <c r="U1376" i="3" s="1"/>
  <c r="O1378" i="3"/>
  <c r="R1379" i="3"/>
  <c r="Q1435" i="3"/>
  <c r="N1482" i="3"/>
  <c r="O1548" i="3"/>
  <c r="N1557" i="3"/>
  <c r="O1564" i="3"/>
  <c r="R1577" i="3"/>
  <c r="P1603" i="3"/>
  <c r="Q1603" i="3"/>
  <c r="P1802" i="3"/>
  <c r="N1802" i="3"/>
  <c r="P1812" i="3"/>
  <c r="N1812" i="3"/>
  <c r="P1912" i="3"/>
  <c r="R1912" i="3"/>
  <c r="N1912" i="3"/>
  <c r="P1929" i="3"/>
  <c r="R1929" i="3"/>
  <c r="N1929" i="3"/>
  <c r="P1947" i="3"/>
  <c r="R1947" i="3"/>
  <c r="N1947" i="3"/>
  <c r="P1954" i="3"/>
  <c r="R1954" i="3"/>
  <c r="N1954" i="3"/>
  <c r="P1981" i="3"/>
  <c r="R1981" i="3"/>
  <c r="O1981" i="3"/>
  <c r="N1981" i="3"/>
  <c r="P1987" i="3"/>
  <c r="R1987" i="3"/>
  <c r="O1987" i="3"/>
  <c r="N1987" i="3"/>
  <c r="S1371" i="3"/>
  <c r="U1371" i="3" s="1"/>
  <c r="P1437" i="3"/>
  <c r="P1445" i="3"/>
  <c r="P1453" i="3"/>
  <c r="O1464" i="3"/>
  <c r="R1546" i="3"/>
  <c r="O1550" i="3"/>
  <c r="P1555" i="3"/>
  <c r="N1559" i="3"/>
  <c r="R1562" i="3"/>
  <c r="O1566" i="3"/>
  <c r="Q1611" i="3"/>
  <c r="P1611" i="3"/>
  <c r="P1631" i="3"/>
  <c r="R1631" i="3"/>
  <c r="P1647" i="3"/>
  <c r="R1647" i="3"/>
  <c r="P1796" i="3"/>
  <c r="N1796" i="3"/>
  <c r="P1964" i="3"/>
  <c r="R1964" i="3"/>
  <c r="N1964" i="3"/>
  <c r="S1964" i="3" s="1"/>
  <c r="P1972" i="3"/>
  <c r="R1972" i="3"/>
  <c r="N1972" i="3"/>
  <c r="S1972" i="3" s="1"/>
  <c r="N1286" i="3"/>
  <c r="S1286" i="3" s="1"/>
  <c r="N1290" i="3"/>
  <c r="S1290" i="3" s="1"/>
  <c r="N1301" i="3"/>
  <c r="O1308" i="3"/>
  <c r="N1354" i="3"/>
  <c r="T1354" i="3" s="1"/>
  <c r="O1364" i="3"/>
  <c r="Q1373" i="3"/>
  <c r="P1378" i="3"/>
  <c r="N1400" i="3"/>
  <c r="N1402" i="3"/>
  <c r="N1439" i="3"/>
  <c r="N1447" i="3"/>
  <c r="N1455" i="3"/>
  <c r="P1462" i="3"/>
  <c r="O1552" i="3"/>
  <c r="Q1561" i="3"/>
  <c r="P1601" i="3"/>
  <c r="Q1601" i="3"/>
  <c r="Q1652" i="3"/>
  <c r="O1652" i="3"/>
  <c r="R1682" i="3"/>
  <c r="P1682" i="3"/>
  <c r="Q1740" i="3"/>
  <c r="R1740" i="3"/>
  <c r="O1740" i="3"/>
  <c r="P1976" i="3"/>
  <c r="R1976" i="3"/>
  <c r="N1976" i="3"/>
  <c r="Q1434" i="3"/>
  <c r="P1439" i="3"/>
  <c r="P1447" i="3"/>
  <c r="P1455" i="3"/>
  <c r="N1547" i="3"/>
  <c r="O1554" i="3"/>
  <c r="O1557" i="3"/>
  <c r="Q1563" i="3"/>
  <c r="R1569" i="3"/>
  <c r="N1578" i="3"/>
  <c r="O1578" i="3"/>
  <c r="P1599" i="3"/>
  <c r="Q1599" i="3"/>
  <c r="Q1623" i="3"/>
  <c r="P1623" i="3"/>
  <c r="O1665" i="3"/>
  <c r="Q1665" i="3"/>
  <c r="N1665" i="3"/>
  <c r="Q1734" i="3"/>
  <c r="R1734" i="3"/>
  <c r="O1734" i="3"/>
  <c r="Q1805" i="3"/>
  <c r="R1805" i="3"/>
  <c r="O1805" i="3"/>
  <c r="Q1813" i="3"/>
  <c r="R1813" i="3"/>
  <c r="O1813" i="3"/>
  <c r="Q1815" i="3"/>
  <c r="R1815" i="3"/>
  <c r="O1815" i="3"/>
  <c r="P1908" i="3"/>
  <c r="R1908" i="3"/>
  <c r="O1908" i="3"/>
  <c r="N1908" i="3"/>
  <c r="P1926" i="3"/>
  <c r="R1926" i="3"/>
  <c r="O1926" i="3"/>
  <c r="N1926" i="3"/>
  <c r="P1943" i="3"/>
  <c r="R1943" i="3"/>
  <c r="O1943" i="3"/>
  <c r="N1943" i="3"/>
  <c r="R1286" i="3"/>
  <c r="R1290" i="3"/>
  <c r="Q1356" i="3"/>
  <c r="S1356" i="3" s="1"/>
  <c r="O1365" i="3"/>
  <c r="R1374" i="3"/>
  <c r="N1380" i="3"/>
  <c r="N1408" i="3"/>
  <c r="N1411" i="3"/>
  <c r="N1434" i="3"/>
  <c r="R1481" i="3"/>
  <c r="N1549" i="3"/>
  <c r="O1556" i="3"/>
  <c r="Q1565" i="3"/>
  <c r="P1595" i="3"/>
  <c r="Q1595" i="3"/>
  <c r="P1629" i="3"/>
  <c r="Q1636" i="3"/>
  <c r="O1636" i="3"/>
  <c r="P1643" i="3"/>
  <c r="R1643" i="3"/>
  <c r="Q1648" i="3"/>
  <c r="O1648" i="3"/>
  <c r="Q1797" i="3"/>
  <c r="R1797" i="3"/>
  <c r="O1797" i="3"/>
  <c r="Q1799" i="3"/>
  <c r="R1799" i="3"/>
  <c r="O1799" i="3"/>
  <c r="P1906" i="3"/>
  <c r="R1906" i="3"/>
  <c r="O1906" i="3"/>
  <c r="N1906" i="3"/>
  <c r="P1918" i="3"/>
  <c r="R1918" i="3"/>
  <c r="O1918" i="3"/>
  <c r="N1918" i="3"/>
  <c r="P1924" i="3"/>
  <c r="R1924" i="3"/>
  <c r="O1924" i="3"/>
  <c r="N1924" i="3"/>
  <c r="P1934" i="3"/>
  <c r="R1934" i="3"/>
  <c r="O1934" i="3"/>
  <c r="N1934" i="3"/>
  <c r="P1941" i="3"/>
  <c r="R1941" i="3"/>
  <c r="O1941" i="3"/>
  <c r="N1941" i="3"/>
  <c r="P1961" i="3"/>
  <c r="R1961" i="3"/>
  <c r="O1961" i="3"/>
  <c r="N1961" i="3"/>
  <c r="O1280" i="3"/>
  <c r="O1284" i="3"/>
  <c r="Q1293" i="3"/>
  <c r="S1293" i="3" s="1"/>
  <c r="O1298" i="3"/>
  <c r="N1360" i="3"/>
  <c r="P1363" i="3"/>
  <c r="O1386" i="3"/>
  <c r="R1411" i="3"/>
  <c r="O1417" i="3"/>
  <c r="O1419" i="3"/>
  <c r="S1563" i="3"/>
  <c r="U1563" i="3" s="1"/>
  <c r="N1576" i="3"/>
  <c r="O1576" i="3"/>
  <c r="Q1615" i="3"/>
  <c r="P1615" i="3"/>
  <c r="P1639" i="3"/>
  <c r="R1639" i="3"/>
  <c r="P1953" i="3"/>
  <c r="R1953" i="3"/>
  <c r="O1953" i="3"/>
  <c r="N1953" i="3"/>
  <c r="P1959" i="3"/>
  <c r="R1959" i="3"/>
  <c r="O1959" i="3"/>
  <c r="N1959" i="3"/>
  <c r="P2000" i="3"/>
  <c r="R2000" i="3"/>
  <c r="N2000" i="3"/>
  <c r="N1280" i="3"/>
  <c r="N1284" i="3"/>
  <c r="N1293" i="3"/>
  <c r="N1298" i="3"/>
  <c r="S1298" i="3" s="1"/>
  <c r="Q1360" i="3"/>
  <c r="R1362" i="3"/>
  <c r="Q1372" i="3"/>
  <c r="S1372" i="3" s="1"/>
  <c r="R1377" i="3"/>
  <c r="N1379" i="3"/>
  <c r="S1379" i="3" s="1"/>
  <c r="N1383" i="3"/>
  <c r="S1383" i="3" s="1"/>
  <c r="N1386" i="3"/>
  <c r="N1417" i="3"/>
  <c r="N1419" i="3"/>
  <c r="N1433" i="3"/>
  <c r="S1433" i="3" s="1"/>
  <c r="U1433" i="3" s="1"/>
  <c r="N1443" i="3"/>
  <c r="N1451" i="3"/>
  <c r="N1459" i="3"/>
  <c r="O1547" i="3"/>
  <c r="N1553" i="3"/>
  <c r="O1560" i="3"/>
  <c r="O1563" i="3"/>
  <c r="N1570" i="3"/>
  <c r="N1574" i="3"/>
  <c r="S1574" i="3" s="1"/>
  <c r="O1574" i="3"/>
  <c r="P1613" i="3"/>
  <c r="Q1627" i="3"/>
  <c r="R1627" i="3"/>
  <c r="P1921" i="3"/>
  <c r="R1921" i="3"/>
  <c r="N1921" i="3"/>
  <c r="P1938" i="3"/>
  <c r="R1938" i="3"/>
  <c r="N1938" i="3"/>
  <c r="P1969" i="3"/>
  <c r="R1969" i="3"/>
  <c r="O1969" i="3"/>
  <c r="N1969" i="3"/>
  <c r="Q1280" i="3"/>
  <c r="Q1284" i="3"/>
  <c r="O1302" i="3"/>
  <c r="R1355" i="3"/>
  <c r="R1364" i="3"/>
  <c r="O1369" i="3"/>
  <c r="O1379" i="3"/>
  <c r="O1383" i="3"/>
  <c r="R1386" i="3"/>
  <c r="O1392" i="3"/>
  <c r="O1394" i="3"/>
  <c r="R1419" i="3"/>
  <c r="O1425" i="3"/>
  <c r="O1427" i="3"/>
  <c r="O1433" i="3"/>
  <c r="O1437" i="3"/>
  <c r="O1440" i="3"/>
  <c r="P1443" i="3"/>
  <c r="O1445" i="3"/>
  <c r="O1448" i="3"/>
  <c r="P1451" i="3"/>
  <c r="O1453" i="3"/>
  <c r="O1456" i="3"/>
  <c r="P1459" i="3"/>
  <c r="P1551" i="3"/>
  <c r="R1558" i="3"/>
  <c r="N1567" i="3"/>
  <c r="O1570" i="3"/>
  <c r="N1572" i="3"/>
  <c r="S1572" i="3" s="1"/>
  <c r="T1572" i="3" s="1"/>
  <c r="P1651" i="3"/>
  <c r="R1651" i="3"/>
  <c r="O1661" i="3"/>
  <c r="Q1661" i="3"/>
  <c r="N1661" i="3"/>
  <c r="O1670" i="3"/>
  <c r="Q1670" i="3"/>
  <c r="N1670" i="3"/>
  <c r="P1737" i="3"/>
  <c r="N1737" i="3"/>
  <c r="P1810" i="3"/>
  <c r="N1810" i="3"/>
  <c r="N1821" i="3"/>
  <c r="R1821" i="3"/>
  <c r="P1919" i="3"/>
  <c r="R1919" i="3"/>
  <c r="N1919" i="3"/>
  <c r="P1935" i="3"/>
  <c r="R1935" i="3"/>
  <c r="N1935" i="3"/>
  <c r="P1956" i="3"/>
  <c r="R1956" i="3"/>
  <c r="N1956" i="3"/>
  <c r="N1648" i="3"/>
  <c r="S1648" i="3" s="1"/>
  <c r="Q1675" i="3"/>
  <c r="N1687" i="3"/>
  <c r="S1687" i="3" s="1"/>
  <c r="P1690" i="3"/>
  <c r="R1736" i="3"/>
  <c r="N1739" i="3"/>
  <c r="O1741" i="3"/>
  <c r="O1742" i="3"/>
  <c r="P1758" i="3"/>
  <c r="P1760" i="3"/>
  <c r="P1762" i="3"/>
  <c r="P1764" i="3"/>
  <c r="P1766" i="3"/>
  <c r="P1768" i="3"/>
  <c r="P1770" i="3"/>
  <c r="P1773" i="3"/>
  <c r="P1775" i="3"/>
  <c r="P1777" i="3"/>
  <c r="P1779" i="3"/>
  <c r="P1781" i="3"/>
  <c r="P1783" i="3"/>
  <c r="P1785" i="3"/>
  <c r="P1787" i="3"/>
  <c r="P1789" i="3"/>
  <c r="R1801" i="3"/>
  <c r="N1804" i="3"/>
  <c r="O1806" i="3"/>
  <c r="O1807" i="3"/>
  <c r="P1849" i="3"/>
  <c r="P1882" i="3"/>
  <c r="O1896" i="3"/>
  <c r="Q1907" i="3"/>
  <c r="N1909" i="3"/>
  <c r="S1909" i="3" s="1"/>
  <c r="N1916" i="3"/>
  <c r="R1917" i="3"/>
  <c r="O1922" i="3"/>
  <c r="Q1925" i="3"/>
  <c r="N1927" i="3"/>
  <c r="N1932" i="3"/>
  <c r="R1933" i="3"/>
  <c r="O1939" i="3"/>
  <c r="Q1942" i="3"/>
  <c r="N1944" i="3"/>
  <c r="N1950" i="3"/>
  <c r="R1952" i="3"/>
  <c r="O1957" i="3"/>
  <c r="Q1960" i="3"/>
  <c r="N1962" i="3"/>
  <c r="N1967" i="3"/>
  <c r="R1968" i="3"/>
  <c r="O1973" i="3"/>
  <c r="O1977" i="3"/>
  <c r="N1983" i="3"/>
  <c r="Q1996" i="3"/>
  <c r="N2001" i="3"/>
  <c r="P2017" i="3"/>
  <c r="O2017" i="3"/>
  <c r="N2017" i="3"/>
  <c r="P2041" i="3"/>
  <c r="R2041" i="3"/>
  <c r="O2041" i="3"/>
  <c r="N2041" i="3"/>
  <c r="R2164" i="3"/>
  <c r="N2164" i="3"/>
  <c r="O2212" i="3"/>
  <c r="N2212" i="3"/>
  <c r="Q2240" i="3"/>
  <c r="R2240" i="3"/>
  <c r="N2240" i="3"/>
  <c r="Q2247" i="3"/>
  <c r="O2247" i="3"/>
  <c r="N2247" i="3"/>
  <c r="Q1574" i="3"/>
  <c r="P1621" i="3"/>
  <c r="O1634" i="3"/>
  <c r="O1650" i="3"/>
  <c r="R1674" i="3"/>
  <c r="R1694" i="3"/>
  <c r="P1735" i="3"/>
  <c r="Q1738" i="3"/>
  <c r="R1742" i="3"/>
  <c r="O1796" i="3"/>
  <c r="P1800" i="3"/>
  <c r="Q1803" i="3"/>
  <c r="R1807" i="3"/>
  <c r="O1812" i="3"/>
  <c r="P1816" i="3"/>
  <c r="O1818" i="3"/>
  <c r="N1827" i="3"/>
  <c r="Q1849" i="3"/>
  <c r="R1909" i="3"/>
  <c r="P1915" i="3"/>
  <c r="O1916" i="3"/>
  <c r="Q1919" i="3"/>
  <c r="P1920" i="3"/>
  <c r="R1922" i="3"/>
  <c r="R1927" i="3"/>
  <c r="P1931" i="3"/>
  <c r="O1932" i="3"/>
  <c r="Q1935" i="3"/>
  <c r="P1936" i="3"/>
  <c r="R1939" i="3"/>
  <c r="R1944" i="3"/>
  <c r="P1949" i="3"/>
  <c r="O1950" i="3"/>
  <c r="Q1954" i="3"/>
  <c r="P1955" i="3"/>
  <c r="R1957" i="3"/>
  <c r="R1962" i="3"/>
  <c r="P1966" i="3"/>
  <c r="O1967" i="3"/>
  <c r="Q1970" i="3"/>
  <c r="P1971" i="3"/>
  <c r="R1973" i="3"/>
  <c r="R1977" i="3"/>
  <c r="P1979" i="3"/>
  <c r="O1979" i="3"/>
  <c r="O1983" i="3"/>
  <c r="P1991" i="3"/>
  <c r="R1991" i="3"/>
  <c r="O1991" i="3"/>
  <c r="O2001" i="3"/>
  <c r="Q2014" i="3"/>
  <c r="P2019" i="3"/>
  <c r="R2019" i="3"/>
  <c r="O2019" i="3"/>
  <c r="N2019" i="3"/>
  <c r="P2038" i="3"/>
  <c r="R2038" i="3"/>
  <c r="N2038" i="3"/>
  <c r="O2059" i="3"/>
  <c r="Q2059" i="3"/>
  <c r="O2069" i="3"/>
  <c r="R2069" i="3"/>
  <c r="Q2139" i="3"/>
  <c r="P2139" i="3"/>
  <c r="Q2173" i="3"/>
  <c r="R2173" i="3"/>
  <c r="N2173" i="3"/>
  <c r="O2180" i="3"/>
  <c r="N2180" i="3"/>
  <c r="Q2233" i="3"/>
  <c r="R2233" i="3"/>
  <c r="P2233" i="3"/>
  <c r="Q1576" i="3"/>
  <c r="S1576" i="3" s="1"/>
  <c r="R1579" i="3"/>
  <c r="P1597" i="3"/>
  <c r="R1604" i="3"/>
  <c r="Q1619" i="3"/>
  <c r="P1625" i="3"/>
  <c r="Q1632" i="3"/>
  <c r="R1636" i="3"/>
  <c r="N1652" i="3"/>
  <c r="S1652" i="3" s="1"/>
  <c r="T1652" i="3" s="1"/>
  <c r="N1735" i="3"/>
  <c r="O1737" i="3"/>
  <c r="O1738" i="3"/>
  <c r="N1800" i="3"/>
  <c r="O1802" i="3"/>
  <c r="O1803" i="3"/>
  <c r="R1849" i="3"/>
  <c r="Q1912" i="3"/>
  <c r="S1912" i="3" s="1"/>
  <c r="N1915" i="3"/>
  <c r="R1916" i="3"/>
  <c r="N1920" i="3"/>
  <c r="Q1929" i="3"/>
  <c r="N1931" i="3"/>
  <c r="S1931" i="3" s="1"/>
  <c r="R1932" i="3"/>
  <c r="N1936" i="3"/>
  <c r="Q1947" i="3"/>
  <c r="N1949" i="3"/>
  <c r="R1950" i="3"/>
  <c r="N1955" i="3"/>
  <c r="Q1964" i="3"/>
  <c r="N1966" i="3"/>
  <c r="R1967" i="3"/>
  <c r="N1971" i="3"/>
  <c r="P1975" i="3"/>
  <c r="O1975" i="3"/>
  <c r="R1983" i="3"/>
  <c r="O1989" i="3"/>
  <c r="P1996" i="3"/>
  <c r="R1996" i="3"/>
  <c r="N1996" i="3"/>
  <c r="R2001" i="3"/>
  <c r="P2008" i="3"/>
  <c r="R2008" i="3"/>
  <c r="N2008" i="3"/>
  <c r="P2010" i="3"/>
  <c r="N2010" i="3"/>
  <c r="P2044" i="3"/>
  <c r="R2044" i="3"/>
  <c r="N2044" i="3"/>
  <c r="Q2135" i="3"/>
  <c r="P2135" i="3"/>
  <c r="P2169" i="3"/>
  <c r="Q2169" i="3"/>
  <c r="N2169" i="3"/>
  <c r="P2171" i="3"/>
  <c r="R2171" i="3"/>
  <c r="Q2171" i="3"/>
  <c r="N2171" i="3"/>
  <c r="O2198" i="3"/>
  <c r="R2198" i="3"/>
  <c r="N2198" i="3"/>
  <c r="N2258" i="3"/>
  <c r="O2258" i="3"/>
  <c r="O1572" i="3"/>
  <c r="Q1578" i="3"/>
  <c r="Q1597" i="3"/>
  <c r="P1619" i="3"/>
  <c r="O1632" i="3"/>
  <c r="O1638" i="3"/>
  <c r="P1674" i="3"/>
  <c r="P1684" i="3"/>
  <c r="N1741" i="3"/>
  <c r="N1806" i="3"/>
  <c r="O1809" i="3"/>
  <c r="N1845" i="3"/>
  <c r="N1846" i="3"/>
  <c r="P1883" i="3"/>
  <c r="N1907" i="3"/>
  <c r="N1914" i="3"/>
  <c r="R1915" i="3"/>
  <c r="N1925" i="3"/>
  <c r="S1925" i="3" s="1"/>
  <c r="N1930" i="3"/>
  <c r="R1931" i="3"/>
  <c r="N1942" i="3"/>
  <c r="R1949" i="3"/>
  <c r="N1960" i="3"/>
  <c r="S1960" i="3" s="1"/>
  <c r="R1966" i="3"/>
  <c r="N1975" i="3"/>
  <c r="P1985" i="3"/>
  <c r="R1985" i="3"/>
  <c r="O1985" i="3"/>
  <c r="N1985" i="3"/>
  <c r="P1993" i="3"/>
  <c r="R1993" i="3"/>
  <c r="P2003" i="3"/>
  <c r="R2003" i="3"/>
  <c r="O2003" i="3"/>
  <c r="N2003" i="3"/>
  <c r="P2005" i="3"/>
  <c r="O2005" i="3"/>
  <c r="P2014" i="3"/>
  <c r="R2014" i="3"/>
  <c r="N2014" i="3"/>
  <c r="S2014" i="3" s="1"/>
  <c r="Q2018" i="3"/>
  <c r="R2018" i="3"/>
  <c r="P2042" i="3"/>
  <c r="R2042" i="3"/>
  <c r="N2042" i="3"/>
  <c r="O2057" i="3"/>
  <c r="Q2057" i="3"/>
  <c r="P2165" i="3"/>
  <c r="Q2165" i="3"/>
  <c r="N2165" i="3"/>
  <c r="S2165" i="3" s="1"/>
  <c r="P2167" i="3"/>
  <c r="T2167" i="3" s="1"/>
  <c r="R2167" i="3"/>
  <c r="Q2167" i="3"/>
  <c r="N2167" i="3"/>
  <c r="S2167" i="3" s="1"/>
  <c r="R2169" i="3"/>
  <c r="Q2228" i="3"/>
  <c r="P2228" i="3"/>
  <c r="O2228" i="3"/>
  <c r="Q2243" i="3"/>
  <c r="R2243" i="3"/>
  <c r="O2243" i="3"/>
  <c r="N2243" i="3"/>
  <c r="O1571" i="3"/>
  <c r="R1640" i="3"/>
  <c r="O1733" i="3"/>
  <c r="O1798" i="3"/>
  <c r="R1809" i="3"/>
  <c r="O1814" i="3"/>
  <c r="P1845" i="3"/>
  <c r="O1883" i="3"/>
  <c r="O1897" i="3"/>
  <c r="R1907" i="3"/>
  <c r="O1914" i="3"/>
  <c r="Q1917" i="3"/>
  <c r="R1920" i="3"/>
  <c r="R1925" i="3"/>
  <c r="O1930" i="3"/>
  <c r="Q1933" i="3"/>
  <c r="S1933" i="3" s="1"/>
  <c r="R1936" i="3"/>
  <c r="R1942" i="3"/>
  <c r="O1948" i="3"/>
  <c r="Q1952" i="3"/>
  <c r="R1955" i="3"/>
  <c r="R1960" i="3"/>
  <c r="O1965" i="3"/>
  <c r="Q1968" i="3"/>
  <c r="N1970" i="3"/>
  <c r="R1971" i="3"/>
  <c r="R1975" i="3"/>
  <c r="R1982" i="3"/>
  <c r="N1988" i="3"/>
  <c r="S1988" i="3" s="1"/>
  <c r="Q1992" i="3"/>
  <c r="N1993" i="3"/>
  <c r="N2005" i="3"/>
  <c r="P2012" i="3"/>
  <c r="R2012" i="3"/>
  <c r="N2012" i="3"/>
  <c r="P2020" i="3"/>
  <c r="R2020" i="3"/>
  <c r="P2024" i="3"/>
  <c r="R2024" i="3"/>
  <c r="O2024" i="3"/>
  <c r="N2024" i="3"/>
  <c r="O2055" i="3"/>
  <c r="Q2055" i="3"/>
  <c r="Q2127" i="3"/>
  <c r="P2127" i="3"/>
  <c r="O2149" i="3"/>
  <c r="Q2149" i="3"/>
  <c r="P2149" i="3"/>
  <c r="P2163" i="3"/>
  <c r="R2163" i="3"/>
  <c r="Q2163" i="3"/>
  <c r="N2163" i="3"/>
  <c r="S2163" i="3" s="1"/>
  <c r="R2165" i="3"/>
  <c r="O2196" i="3"/>
  <c r="N2196" i="3"/>
  <c r="O2206" i="3"/>
  <c r="R2206" i="3"/>
  <c r="N2206" i="3"/>
  <c r="Q2236" i="3"/>
  <c r="N2236" i="3"/>
  <c r="S2236" i="3" s="1"/>
  <c r="R2266" i="3"/>
  <c r="P2266" i="3"/>
  <c r="O2266" i="3"/>
  <c r="O1573" i="3"/>
  <c r="O1642" i="3"/>
  <c r="O1657" i="3"/>
  <c r="O1739" i="3"/>
  <c r="P1743" i="3"/>
  <c r="N1750" i="3"/>
  <c r="Q1795" i="3"/>
  <c r="O1804" i="3"/>
  <c r="P1808" i="3"/>
  <c r="Q1811" i="3"/>
  <c r="Q1817" i="3"/>
  <c r="Q1845" i="3"/>
  <c r="O1888" i="3"/>
  <c r="Q1909" i="3"/>
  <c r="P1910" i="3"/>
  <c r="R1914" i="3"/>
  <c r="P1923" i="3"/>
  <c r="Q1927" i="3"/>
  <c r="P1928" i="3"/>
  <c r="R1930" i="3"/>
  <c r="P1940" i="3"/>
  <c r="Q1944" i="3"/>
  <c r="S1944" i="3" s="1"/>
  <c r="P1945" i="3"/>
  <c r="R1948" i="3"/>
  <c r="P1958" i="3"/>
  <c r="Q1962" i="3"/>
  <c r="P1963" i="3"/>
  <c r="R1965" i="3"/>
  <c r="R1970" i="3"/>
  <c r="P1974" i="3"/>
  <c r="R1974" i="3"/>
  <c r="Q1980" i="3"/>
  <c r="Q1986" i="3"/>
  <c r="R1988" i="3"/>
  <c r="O1993" i="3"/>
  <c r="P1995" i="3"/>
  <c r="O1995" i="3"/>
  <c r="N1995" i="3"/>
  <c r="Q2004" i="3"/>
  <c r="R2005" i="3"/>
  <c r="R2007" i="3"/>
  <c r="O2007" i="3"/>
  <c r="P2009" i="3"/>
  <c r="R2009" i="3"/>
  <c r="O2009" i="3"/>
  <c r="O2051" i="3"/>
  <c r="Q2051" i="3"/>
  <c r="O2147" i="3"/>
  <c r="Q2147" i="3"/>
  <c r="P2147" i="3"/>
  <c r="O1575" i="3"/>
  <c r="P1609" i="3"/>
  <c r="N1644" i="3"/>
  <c r="S1644" i="3" s="1"/>
  <c r="S1657" i="3"/>
  <c r="U1657" i="3" s="1"/>
  <c r="O1810" i="3"/>
  <c r="O1898" i="3"/>
  <c r="Q1921" i="3"/>
  <c r="Q1938" i="3"/>
  <c r="Q1956" i="3"/>
  <c r="Q1972" i="3"/>
  <c r="Q1976" i="3"/>
  <c r="P1990" i="3"/>
  <c r="R1990" i="3"/>
  <c r="N1990" i="3"/>
  <c r="P1992" i="3"/>
  <c r="N1992" i="3"/>
  <c r="P1997" i="3"/>
  <c r="R1997" i="3"/>
  <c r="N1997" i="3"/>
  <c r="P2004" i="3"/>
  <c r="R2004" i="3"/>
  <c r="O2029" i="3"/>
  <c r="P2037" i="3"/>
  <c r="R2037" i="3"/>
  <c r="N2037" i="3"/>
  <c r="S2037" i="3" s="1"/>
  <c r="P2043" i="3"/>
  <c r="R2043" i="3"/>
  <c r="O2043" i="3"/>
  <c r="N2043" i="3"/>
  <c r="O2073" i="3"/>
  <c r="R2073" i="3"/>
  <c r="Q2123" i="3"/>
  <c r="P2123" i="3"/>
  <c r="R2172" i="3"/>
  <c r="N2172" i="3"/>
  <c r="O2194" i="3"/>
  <c r="R2194" i="3"/>
  <c r="N2194" i="3"/>
  <c r="O2204" i="3"/>
  <c r="N2204" i="3"/>
  <c r="O2214" i="3"/>
  <c r="R2214" i="3"/>
  <c r="N2214" i="3"/>
  <c r="S1917" i="3"/>
  <c r="T1917" i="3" s="1"/>
  <c r="S1952" i="3"/>
  <c r="S1968" i="3"/>
  <c r="P1980" i="3"/>
  <c r="N1980" i="3"/>
  <c r="S1980" i="3" s="1"/>
  <c r="P1986" i="3"/>
  <c r="R1986" i="3"/>
  <c r="P2013" i="3"/>
  <c r="R2013" i="3"/>
  <c r="O2013" i="3"/>
  <c r="N2013" i="3"/>
  <c r="P2015" i="3"/>
  <c r="R2015" i="3"/>
  <c r="N2015" i="3"/>
  <c r="P2029" i="3"/>
  <c r="R2029" i="3"/>
  <c r="N2029" i="3"/>
  <c r="P2031" i="3"/>
  <c r="R2031" i="3"/>
  <c r="N2031" i="3"/>
  <c r="O2049" i="3"/>
  <c r="Q2049" i="3"/>
  <c r="Q2118" i="3"/>
  <c r="P2118" i="3"/>
  <c r="O2143" i="3"/>
  <c r="Q2143" i="3"/>
  <c r="P2143" i="3"/>
  <c r="R2168" i="3"/>
  <c r="N2168" i="3"/>
  <c r="O2182" i="3"/>
  <c r="R2182" i="3"/>
  <c r="N2182" i="3"/>
  <c r="O2192" i="3"/>
  <c r="N2192" i="3"/>
  <c r="U2369" i="3"/>
  <c r="T2369" i="3"/>
  <c r="O2380" i="3"/>
  <c r="P2380" i="3"/>
  <c r="Q2395" i="3"/>
  <c r="R2395" i="3"/>
  <c r="N2395" i="3"/>
  <c r="Q2404" i="3"/>
  <c r="P2404" i="3"/>
  <c r="R2404" i="3"/>
  <c r="O2661" i="3"/>
  <c r="R2661" i="3"/>
  <c r="P2661" i="3"/>
  <c r="N2661" i="3"/>
  <c r="O2667" i="3"/>
  <c r="N2667" i="3"/>
  <c r="O2721" i="3"/>
  <c r="R2721" i="3"/>
  <c r="N2721" i="3"/>
  <c r="O2723" i="3"/>
  <c r="P2723" i="3"/>
  <c r="N2723" i="3"/>
  <c r="R2918" i="3"/>
  <c r="O2918" i="3"/>
  <c r="Q2918" i="3"/>
  <c r="Q1990" i="3"/>
  <c r="Q2008" i="3"/>
  <c r="R2011" i="3"/>
  <c r="R2016" i="3"/>
  <c r="O2021" i="3"/>
  <c r="O2027" i="3"/>
  <c r="R2035" i="3"/>
  <c r="Q2037" i="3"/>
  <c r="O2039" i="3"/>
  <c r="O2042" i="3"/>
  <c r="Q2145" i="3"/>
  <c r="R2190" i="3"/>
  <c r="R2248" i="3"/>
  <c r="N2250" i="3"/>
  <c r="O2251" i="3"/>
  <c r="Q2253" i="3"/>
  <c r="O2255" i="3"/>
  <c r="R2258" i="3"/>
  <c r="R2270" i="3"/>
  <c r="Q2273" i="3"/>
  <c r="Q2276" i="3"/>
  <c r="S2276" i="3" s="1"/>
  <c r="P2281" i="3"/>
  <c r="N2284" i="3"/>
  <c r="S2284" i="3" s="1"/>
  <c r="U2284" i="3" s="1"/>
  <c r="Q2288" i="3"/>
  <c r="S2288" i="3" s="1"/>
  <c r="R2289" i="3"/>
  <c r="Q2291" i="3"/>
  <c r="S2291" i="3" s="1"/>
  <c r="N2296" i="3"/>
  <c r="Q2353" i="3"/>
  <c r="N2353" i="3"/>
  <c r="P2356" i="3"/>
  <c r="O2356" i="3"/>
  <c r="Q2361" i="3"/>
  <c r="O2361" i="3"/>
  <c r="O2364" i="3"/>
  <c r="O2372" i="3"/>
  <c r="U2402" i="3"/>
  <c r="T2402" i="3"/>
  <c r="Q2411" i="3"/>
  <c r="N2411" i="3"/>
  <c r="R2411" i="3"/>
  <c r="O2566" i="3"/>
  <c r="P2667" i="3"/>
  <c r="O2689" i="3"/>
  <c r="R2689" i="3"/>
  <c r="N2689" i="3"/>
  <c r="O2691" i="3"/>
  <c r="P2691" i="3"/>
  <c r="N2691" i="3"/>
  <c r="P2721" i="3"/>
  <c r="Q3212" i="3"/>
  <c r="R3212" i="3"/>
  <c r="O3212" i="3"/>
  <c r="P3269" i="3"/>
  <c r="R3269" i="3"/>
  <c r="O3269" i="3"/>
  <c r="P2030" i="3"/>
  <c r="Q2041" i="3"/>
  <c r="O2053" i="3"/>
  <c r="R2060" i="3"/>
  <c r="O2065" i="3"/>
  <c r="O2067" i="3"/>
  <c r="O2200" i="3"/>
  <c r="O2202" i="3"/>
  <c r="R2281" i="3"/>
  <c r="P2323" i="3"/>
  <c r="O2323" i="3"/>
  <c r="Q2374" i="3"/>
  <c r="N2374" i="3"/>
  <c r="P2413" i="3"/>
  <c r="O2413" i="3"/>
  <c r="Q2442" i="3"/>
  <c r="R2442" i="3"/>
  <c r="O2442" i="3"/>
  <c r="N2442" i="3"/>
  <c r="R2444" i="3"/>
  <c r="Q2446" i="3"/>
  <c r="O2446" i="3"/>
  <c r="N2446" i="3"/>
  <c r="P2596" i="3"/>
  <c r="O2657" i="3"/>
  <c r="R2657" i="3"/>
  <c r="N2657" i="3"/>
  <c r="O2659" i="3"/>
  <c r="P2659" i="3"/>
  <c r="N2659" i="3"/>
  <c r="O2715" i="3"/>
  <c r="P2715" i="3"/>
  <c r="N2715" i="3"/>
  <c r="O2719" i="3"/>
  <c r="N2719" i="3"/>
  <c r="P2719" i="3"/>
  <c r="O2755" i="3"/>
  <c r="R2755" i="3"/>
  <c r="Q2812" i="3"/>
  <c r="N2812" i="3"/>
  <c r="O2929" i="3"/>
  <c r="N2929" i="3"/>
  <c r="R2934" i="3"/>
  <c r="Q2934" i="3"/>
  <c r="Q1978" i="3"/>
  <c r="Q1994" i="3"/>
  <c r="Q2012" i="3"/>
  <c r="N2030" i="3"/>
  <c r="S2030" i="3" s="1"/>
  <c r="O2036" i="3"/>
  <c r="Q2053" i="3"/>
  <c r="R2065" i="3"/>
  <c r="N2174" i="3"/>
  <c r="N2200" i="3"/>
  <c r="S2200" i="3" s="1"/>
  <c r="N2202" i="3"/>
  <c r="P2222" i="3"/>
  <c r="Q2231" i="3"/>
  <c r="S2231" i="3" s="1"/>
  <c r="N2232" i="3"/>
  <c r="S2232" i="3" s="1"/>
  <c r="U2232" i="3" s="1"/>
  <c r="N2235" i="3"/>
  <c r="S2235" i="3" s="1"/>
  <c r="N2239" i="3"/>
  <c r="S2239" i="3" s="1"/>
  <c r="U2239" i="3" s="1"/>
  <c r="R2242" i="3"/>
  <c r="O2250" i="3"/>
  <c r="R2254" i="3"/>
  <c r="P2258" i="3"/>
  <c r="Q2265" i="3"/>
  <c r="Q2268" i="3"/>
  <c r="Q2272" i="3"/>
  <c r="R2273" i="3"/>
  <c r="Q2275" i="3"/>
  <c r="Q2279" i="3"/>
  <c r="S2279" i="3" s="1"/>
  <c r="N2280" i="3"/>
  <c r="S2280" i="3" s="1"/>
  <c r="U2280" i="3" s="1"/>
  <c r="N2283" i="3"/>
  <c r="S2283" i="3" s="1"/>
  <c r="N2287" i="3"/>
  <c r="S2287" i="3" s="1"/>
  <c r="R2288" i="3"/>
  <c r="O2291" i="3"/>
  <c r="Q2293" i="3"/>
  <c r="Q2295" i="3"/>
  <c r="R2353" i="3"/>
  <c r="R2361" i="3"/>
  <c r="Q2367" i="3"/>
  <c r="Q2428" i="3"/>
  <c r="R2428" i="3"/>
  <c r="P2428" i="3"/>
  <c r="O2564" i="3"/>
  <c r="R2564" i="3"/>
  <c r="P2621" i="3"/>
  <c r="P2657" i="3"/>
  <c r="O2683" i="3"/>
  <c r="P2683" i="3"/>
  <c r="N2683" i="3"/>
  <c r="O2687" i="3"/>
  <c r="N2687" i="3"/>
  <c r="P2687" i="3"/>
  <c r="P1984" i="3"/>
  <c r="Q1988" i="3"/>
  <c r="P1989" i="3"/>
  <c r="P2002" i="3"/>
  <c r="Q2006" i="3"/>
  <c r="P2007" i="3"/>
  <c r="P2018" i="3"/>
  <c r="Q2023" i="3"/>
  <c r="Q2028" i="3"/>
  <c r="S2028" i="3" s="1"/>
  <c r="R2030" i="3"/>
  <c r="Q2032" i="3"/>
  <c r="O2040" i="3"/>
  <c r="Q2045" i="3"/>
  <c r="O2158" i="3"/>
  <c r="R2166" i="3"/>
  <c r="R2170" i="3"/>
  <c r="R2174" i="3"/>
  <c r="O2176" i="3"/>
  <c r="O2178" i="3"/>
  <c r="R2202" i="3"/>
  <c r="O2208" i="3"/>
  <c r="O2210" i="3"/>
  <c r="Q2225" i="3"/>
  <c r="R2232" i="3"/>
  <c r="O2235" i="3"/>
  <c r="O2239" i="3"/>
  <c r="O2242" i="3"/>
  <c r="R2246" i="3"/>
  <c r="P2250" i="3"/>
  <c r="Q2260" i="3"/>
  <c r="S2260" i="3" s="1"/>
  <c r="U2260" i="3" s="1"/>
  <c r="P2265" i="3"/>
  <c r="N2268" i="3"/>
  <c r="S2268" i="3" s="1"/>
  <c r="N2272" i="3"/>
  <c r="N2275" i="3"/>
  <c r="S2275" i="3" s="1"/>
  <c r="R2280" i="3"/>
  <c r="O2283" i="3"/>
  <c r="O2287" i="3"/>
  <c r="R2291" i="3"/>
  <c r="N2293" i="3"/>
  <c r="S2293" i="3" s="1"/>
  <c r="U2293" i="3" s="1"/>
  <c r="N2295" i="3"/>
  <c r="S2295" i="3" s="1"/>
  <c r="O2331" i="3"/>
  <c r="Q2357" i="3"/>
  <c r="N2357" i="3"/>
  <c r="Q2365" i="3"/>
  <c r="S2365" i="3" s="1"/>
  <c r="O2365" i="3"/>
  <c r="Q2394" i="3"/>
  <c r="R2394" i="3"/>
  <c r="O2394" i="3"/>
  <c r="N2394" i="3"/>
  <c r="R2396" i="3"/>
  <c r="Q2398" i="3"/>
  <c r="O2398" i="3"/>
  <c r="N2398" i="3"/>
  <c r="R2410" i="3"/>
  <c r="N2410" i="3"/>
  <c r="P2454" i="3"/>
  <c r="R2454" i="3"/>
  <c r="O2651" i="3"/>
  <c r="P2651" i="3"/>
  <c r="N2651" i="3"/>
  <c r="O2655" i="3"/>
  <c r="N2655" i="3"/>
  <c r="P2655" i="3"/>
  <c r="O2705" i="3"/>
  <c r="P2705" i="3"/>
  <c r="N2705" i="3"/>
  <c r="O2709" i="3"/>
  <c r="N2709" i="3"/>
  <c r="P2709" i="3"/>
  <c r="O2713" i="3"/>
  <c r="R2713" i="3"/>
  <c r="P2713" i="3"/>
  <c r="N2713" i="3"/>
  <c r="O2775" i="3"/>
  <c r="R2775" i="3"/>
  <c r="Q2815" i="3"/>
  <c r="N2815" i="3"/>
  <c r="P2815" i="3"/>
  <c r="R2815" i="3"/>
  <c r="R2870" i="3"/>
  <c r="P2870" i="3"/>
  <c r="Q2870" i="3"/>
  <c r="Q1982" i="3"/>
  <c r="N1984" i="3"/>
  <c r="S1984" i="3" s="1"/>
  <c r="T1984" i="3" s="1"/>
  <c r="N1989" i="3"/>
  <c r="Q2000" i="3"/>
  <c r="N2002" i="3"/>
  <c r="S2002" i="3" s="1"/>
  <c r="N2007" i="3"/>
  <c r="Q2016" i="3"/>
  <c r="S2016" i="3" s="1"/>
  <c r="N2018" i="3"/>
  <c r="S2018" i="3" s="1"/>
  <c r="Q2035" i="3"/>
  <c r="Q2039" i="3"/>
  <c r="N2166" i="3"/>
  <c r="N2170" i="3"/>
  <c r="N2176" i="3"/>
  <c r="N2178" i="3"/>
  <c r="N2208" i="3"/>
  <c r="N2210" i="3"/>
  <c r="O2231" i="3"/>
  <c r="R2234" i="3"/>
  <c r="R2235" i="3"/>
  <c r="P2242" i="3"/>
  <c r="Q2252" i="3"/>
  <c r="S2252" i="3" s="1"/>
  <c r="P2257" i="3"/>
  <c r="R2272" i="3"/>
  <c r="N2274" i="3"/>
  <c r="O2275" i="3"/>
  <c r="Q2277" i="3"/>
  <c r="O2279" i="3"/>
  <c r="R2282" i="3"/>
  <c r="R2283" i="3"/>
  <c r="O2290" i="3"/>
  <c r="R2295" i="3"/>
  <c r="P2368" i="3"/>
  <c r="Q2379" i="3"/>
  <c r="R2379" i="3"/>
  <c r="P2379" i="3"/>
  <c r="Q2414" i="3"/>
  <c r="N2414" i="3"/>
  <c r="O2414" i="3"/>
  <c r="Q2447" i="3"/>
  <c r="N2447" i="3"/>
  <c r="P2585" i="3"/>
  <c r="O2673" i="3"/>
  <c r="P2673" i="3"/>
  <c r="N2673" i="3"/>
  <c r="O2677" i="3"/>
  <c r="N2677" i="3"/>
  <c r="P2677" i="3"/>
  <c r="O2681" i="3"/>
  <c r="R2681" i="3"/>
  <c r="P2681" i="3"/>
  <c r="N2681" i="3"/>
  <c r="R2705" i="3"/>
  <c r="R2709" i="3"/>
  <c r="O2751" i="3"/>
  <c r="R2751" i="3"/>
  <c r="P2756" i="3"/>
  <c r="O2807" i="3"/>
  <c r="N2807" i="3"/>
  <c r="Q2807" i="3"/>
  <c r="P2807" i="3"/>
  <c r="Q2010" i="3"/>
  <c r="O2031" i="3"/>
  <c r="O2044" i="3"/>
  <c r="P2226" i="3"/>
  <c r="R2238" i="3"/>
  <c r="R2286" i="3"/>
  <c r="O2429" i="3"/>
  <c r="P2429" i="3"/>
  <c r="Q2443" i="3"/>
  <c r="R2443" i="3"/>
  <c r="N2443" i="3"/>
  <c r="P2452" i="3"/>
  <c r="R2452" i="3"/>
  <c r="O2645" i="3"/>
  <c r="N2645" i="3"/>
  <c r="P2645" i="3"/>
  <c r="O2649" i="3"/>
  <c r="R2649" i="3"/>
  <c r="P2649" i="3"/>
  <c r="N2649" i="3"/>
  <c r="O2703" i="3"/>
  <c r="P2703" i="3"/>
  <c r="N2703" i="3"/>
  <c r="O2725" i="3"/>
  <c r="R2725" i="3"/>
  <c r="P2725" i="3"/>
  <c r="N2725" i="3"/>
  <c r="S2731" i="3"/>
  <c r="U2731" i="3" s="1"/>
  <c r="O2795" i="3"/>
  <c r="R2795" i="3"/>
  <c r="Q2020" i="3"/>
  <c r="O2038" i="3"/>
  <c r="Q2043" i="3"/>
  <c r="S2043" i="3" s="1"/>
  <c r="N2266" i="3"/>
  <c r="R2278" i="3"/>
  <c r="P2339" i="3"/>
  <c r="O2339" i="3"/>
  <c r="Q2354" i="3"/>
  <c r="N2354" i="3"/>
  <c r="Q2362" i="3"/>
  <c r="S2362" i="3" s="1"/>
  <c r="R2362" i="3"/>
  <c r="Q2399" i="3"/>
  <c r="N2399" i="3"/>
  <c r="O2568" i="3"/>
  <c r="R2568" i="3"/>
  <c r="O2671" i="3"/>
  <c r="P2671" i="3"/>
  <c r="N2671" i="3"/>
  <c r="O2693" i="3"/>
  <c r="R2693" i="3"/>
  <c r="P2693" i="3"/>
  <c r="N2693" i="3"/>
  <c r="O2699" i="3"/>
  <c r="N2699" i="3"/>
  <c r="Q2733" i="3"/>
  <c r="N2733" i="3"/>
  <c r="N2735" i="3"/>
  <c r="S2735" i="3" s="1"/>
  <c r="Q2735" i="3"/>
  <c r="O2759" i="3"/>
  <c r="R2759" i="3"/>
  <c r="Q2928" i="3"/>
  <c r="O2928" i="3"/>
  <c r="O2935" i="3"/>
  <c r="R2935" i="3"/>
  <c r="R3103" i="3"/>
  <c r="P3103" i="3"/>
  <c r="N2413" i="3"/>
  <c r="P2425" i="3"/>
  <c r="O2647" i="3"/>
  <c r="O2669" i="3"/>
  <c r="O2679" i="3"/>
  <c r="O2701" i="3"/>
  <c r="O2711" i="3"/>
  <c r="P2942" i="3"/>
  <c r="R2942" i="3"/>
  <c r="Q2942" i="3"/>
  <c r="S2942" i="3" s="1"/>
  <c r="O2942" i="3"/>
  <c r="P2946" i="3"/>
  <c r="R2946" i="3"/>
  <c r="Q2946" i="3"/>
  <c r="N2946" i="3"/>
  <c r="Q2999" i="3"/>
  <c r="R2999" i="3"/>
  <c r="O2999" i="3"/>
  <c r="N2999" i="3"/>
  <c r="Q3015" i="3"/>
  <c r="N3015" i="3"/>
  <c r="R3015" i="3"/>
  <c r="Q3017" i="3"/>
  <c r="R3017" i="3"/>
  <c r="O3017" i="3"/>
  <c r="R3101" i="3"/>
  <c r="P3101" i="3"/>
  <c r="O3192" i="3"/>
  <c r="R3192" i="3"/>
  <c r="Q3192" i="3"/>
  <c r="P3192" i="3"/>
  <c r="N3192" i="3"/>
  <c r="R3221" i="3"/>
  <c r="N3221" i="3"/>
  <c r="P3221" i="3"/>
  <c r="Q3446" i="3"/>
  <c r="P3446" i="3"/>
  <c r="O3472" i="3"/>
  <c r="R3472" i="3"/>
  <c r="Q3472" i="3"/>
  <c r="P3472" i="3"/>
  <c r="N3472" i="3"/>
  <c r="S3472" i="3" s="1"/>
  <c r="P3506" i="3"/>
  <c r="R3506" i="3"/>
  <c r="Q3506" i="3"/>
  <c r="O3506" i="3"/>
  <c r="N3506" i="3"/>
  <c r="Q3524" i="3"/>
  <c r="R3524" i="3"/>
  <c r="N3524" i="3"/>
  <c r="S3524" i="3" s="1"/>
  <c r="R3304" i="3"/>
  <c r="P3304" i="3"/>
  <c r="Q2366" i="3"/>
  <c r="Q2371" i="3"/>
  <c r="Q2385" i="3"/>
  <c r="Q2386" i="3"/>
  <c r="R2387" i="3"/>
  <c r="Q2389" i="3"/>
  <c r="Q2400" i="3"/>
  <c r="O2402" i="3"/>
  <c r="R2403" i="3"/>
  <c r="O2406" i="3"/>
  <c r="Q2423" i="3"/>
  <c r="Q2434" i="3"/>
  <c r="Q2435" i="3"/>
  <c r="R2436" i="3"/>
  <c r="Q2438" i="3"/>
  <c r="Q2448" i="3"/>
  <c r="O2450" i="3"/>
  <c r="R2451" i="3"/>
  <c r="O2453" i="3"/>
  <c r="O2455" i="3"/>
  <c r="P2647" i="3"/>
  <c r="P2669" i="3"/>
  <c r="P2679" i="3"/>
  <c r="P2701" i="3"/>
  <c r="P2711" i="3"/>
  <c r="O2769" i="3"/>
  <c r="O2783" i="3"/>
  <c r="Q2823" i="3"/>
  <c r="R2823" i="3"/>
  <c r="P2823" i="3"/>
  <c r="R2838" i="3"/>
  <c r="Q2838" i="3"/>
  <c r="P2838" i="3"/>
  <c r="Q2936" i="3"/>
  <c r="O2936" i="3"/>
  <c r="Q2995" i="3"/>
  <c r="R2995" i="3"/>
  <c r="O2995" i="3"/>
  <c r="N2995" i="3"/>
  <c r="Q2997" i="3"/>
  <c r="R2997" i="3"/>
  <c r="O2997" i="3"/>
  <c r="N2997" i="3"/>
  <c r="P3006" i="3"/>
  <c r="N3006" i="3"/>
  <c r="Q3011" i="3"/>
  <c r="R3011" i="3"/>
  <c r="O3011" i="3"/>
  <c r="R3099" i="3"/>
  <c r="P3099" i="3"/>
  <c r="R3219" i="3"/>
  <c r="P3219" i="3"/>
  <c r="R3292" i="3"/>
  <c r="O3292" i="3"/>
  <c r="N3292" i="3"/>
  <c r="R3302" i="3"/>
  <c r="P3302" i="3"/>
  <c r="Q2358" i="3"/>
  <c r="S2358" i="3" s="1"/>
  <c r="Q2363" i="3"/>
  <c r="N2366" i="3"/>
  <c r="P2371" i="3"/>
  <c r="Q2377" i="3"/>
  <c r="S2377" i="3" s="1"/>
  <c r="Q2378" i="3"/>
  <c r="S2378" i="3" s="1"/>
  <c r="U2378" i="3" s="1"/>
  <c r="Q2381" i="3"/>
  <c r="S2381" i="3" s="1"/>
  <c r="N2385" i="3"/>
  <c r="N2386" i="3"/>
  <c r="S2386" i="3" s="1"/>
  <c r="U2386" i="3" s="1"/>
  <c r="N2389" i="3"/>
  <c r="Q2392" i="3"/>
  <c r="N2397" i="3"/>
  <c r="R2402" i="3"/>
  <c r="P2409" i="3"/>
  <c r="Q2415" i="3"/>
  <c r="S2415" i="3" s="1"/>
  <c r="Q2420" i="3"/>
  <c r="N2423" i="3"/>
  <c r="Q2427" i="3"/>
  <c r="S2427" i="3" s="1"/>
  <c r="U2427" i="3" s="1"/>
  <c r="Q2430" i="3"/>
  <c r="S2430" i="3" s="1"/>
  <c r="N2434" i="3"/>
  <c r="S2434" i="3" s="1"/>
  <c r="N2435" i="3"/>
  <c r="N2438" i="3"/>
  <c r="S2438" i="3" s="1"/>
  <c r="Q2440" i="3"/>
  <c r="N2445" i="3"/>
  <c r="R2450" i="3"/>
  <c r="P2453" i="3"/>
  <c r="P2455" i="3"/>
  <c r="R2669" i="3"/>
  <c r="R2701" i="3"/>
  <c r="O2767" i="3"/>
  <c r="R2767" i="3"/>
  <c r="O2793" i="3"/>
  <c r="O2811" i="3"/>
  <c r="Q2811" i="3"/>
  <c r="S2811" i="3" s="1"/>
  <c r="N2814" i="3"/>
  <c r="S2814" i="3" s="1"/>
  <c r="T2814" i="3" s="1"/>
  <c r="P2818" i="3"/>
  <c r="N2823" i="3"/>
  <c r="R2846" i="3"/>
  <c r="Q2846" i="3"/>
  <c r="P2846" i="3"/>
  <c r="P2917" i="3"/>
  <c r="R2917" i="3"/>
  <c r="N2917" i="3"/>
  <c r="O2927" i="3"/>
  <c r="R2927" i="3"/>
  <c r="Q3035" i="3"/>
  <c r="R3035" i="3"/>
  <c r="N3035" i="3"/>
  <c r="O3078" i="3"/>
  <c r="P3078" i="3"/>
  <c r="Q3210" i="3"/>
  <c r="R3210" i="3"/>
  <c r="R2371" i="3"/>
  <c r="O2385" i="3"/>
  <c r="R2386" i="3"/>
  <c r="N2388" i="3"/>
  <c r="O2389" i="3"/>
  <c r="P2401" i="3"/>
  <c r="O2405" i="3"/>
  <c r="O2434" i="3"/>
  <c r="R2435" i="3"/>
  <c r="N2437" i="3"/>
  <c r="O2438" i="3"/>
  <c r="P2449" i="3"/>
  <c r="O2468" i="3"/>
  <c r="O2791" i="3"/>
  <c r="R2791" i="3"/>
  <c r="O2803" i="3"/>
  <c r="N2811" i="3"/>
  <c r="P2930" i="3"/>
  <c r="R2930" i="3"/>
  <c r="Q2930" i="3"/>
  <c r="S2930" i="3" s="1"/>
  <c r="Q3009" i="3"/>
  <c r="R3009" i="3"/>
  <c r="O3009" i="3"/>
  <c r="N3009" i="3"/>
  <c r="R3105" i="3"/>
  <c r="P3105" i="3"/>
  <c r="Q3196" i="3"/>
  <c r="R3196" i="3"/>
  <c r="P3196" i="3"/>
  <c r="O3196" i="3"/>
  <c r="N3196" i="3"/>
  <c r="N2380" i="3"/>
  <c r="P2393" i="3"/>
  <c r="N2429" i="3"/>
  <c r="P2441" i="3"/>
  <c r="R2854" i="3"/>
  <c r="Q2854" i="3"/>
  <c r="P2854" i="3"/>
  <c r="O2943" i="3"/>
  <c r="R2943" i="3"/>
  <c r="Q3007" i="3"/>
  <c r="R3007" i="3"/>
  <c r="O3007" i="3"/>
  <c r="N3007" i="3"/>
  <c r="P3014" i="3"/>
  <c r="N3014" i="3"/>
  <c r="Q3288" i="3"/>
  <c r="N3288" i="3"/>
  <c r="S3288" i="3" s="1"/>
  <c r="T3288" i="3" s="1"/>
  <c r="N2364" i="3"/>
  <c r="R2369" i="3"/>
  <c r="P2376" i="3"/>
  <c r="Q2390" i="3"/>
  <c r="S2390" i="3" s="1"/>
  <c r="U2390" i="3" s="1"/>
  <c r="Q2396" i="3"/>
  <c r="Q2410" i="3"/>
  <c r="Q2416" i="3"/>
  <c r="O2418" i="3"/>
  <c r="R2419" i="3"/>
  <c r="N2421" i="3"/>
  <c r="O2422" i="3"/>
  <c r="R2426" i="3"/>
  <c r="Q2439" i="3"/>
  <c r="S2439" i="3" s="1"/>
  <c r="Q2444" i="3"/>
  <c r="O2464" i="3"/>
  <c r="R2653" i="3"/>
  <c r="P2665" i="3"/>
  <c r="P2675" i="3"/>
  <c r="R2685" i="3"/>
  <c r="P2697" i="3"/>
  <c r="P2707" i="3"/>
  <c r="R2717" i="3"/>
  <c r="P2729" i="3"/>
  <c r="O2773" i="3"/>
  <c r="O2787" i="3"/>
  <c r="R2787" i="3"/>
  <c r="O2799" i="3"/>
  <c r="R2799" i="3"/>
  <c r="R2808" i="3"/>
  <c r="Q2808" i="3"/>
  <c r="S2808" i="3" s="1"/>
  <c r="R2862" i="3"/>
  <c r="Q2862" i="3"/>
  <c r="P2879" i="3"/>
  <c r="Q2879" i="3"/>
  <c r="N2879" i="3"/>
  <c r="Q3001" i="3"/>
  <c r="S3001" i="3" s="1"/>
  <c r="R3001" i="3"/>
  <c r="O3001" i="3"/>
  <c r="O3086" i="3"/>
  <c r="P3086" i="3"/>
  <c r="R3132" i="3"/>
  <c r="P3132" i="3"/>
  <c r="N3132" i="3"/>
  <c r="O3216" i="3"/>
  <c r="N3216" i="3"/>
  <c r="N2816" i="3"/>
  <c r="R2926" i="3"/>
  <c r="R2928" i="3"/>
  <c r="O2941" i="3"/>
  <c r="N2945" i="3"/>
  <c r="R2948" i="3"/>
  <c r="N3010" i="3"/>
  <c r="N3019" i="3"/>
  <c r="P3097" i="3"/>
  <c r="R3107" i="3"/>
  <c r="P3140" i="3"/>
  <c r="P3148" i="3"/>
  <c r="P3156" i="3"/>
  <c r="P3164" i="3"/>
  <c r="O3203" i="3"/>
  <c r="Q3216" i="3"/>
  <c r="R3230" i="3"/>
  <c r="N3259" i="3"/>
  <c r="O3284" i="3"/>
  <c r="N3395" i="3"/>
  <c r="R3395" i="3"/>
  <c r="P3395" i="3"/>
  <c r="Q3522" i="3"/>
  <c r="R3522" i="3"/>
  <c r="O3522" i="3"/>
  <c r="N3522" i="3"/>
  <c r="Q2839" i="3"/>
  <c r="R2914" i="3"/>
  <c r="P2934" i="3"/>
  <c r="Q2950" i="3"/>
  <c r="Q2952" i="3"/>
  <c r="Q2954" i="3"/>
  <c r="Q2956" i="3"/>
  <c r="Q2958" i="3"/>
  <c r="Q2960" i="3"/>
  <c r="Q2962" i="3"/>
  <c r="Q2964" i="3"/>
  <c r="Q2966" i="3"/>
  <c r="Q2968" i="3"/>
  <c r="Q2970" i="3"/>
  <c r="Q2972" i="3"/>
  <c r="Q2974" i="3"/>
  <c r="Q2976" i="3"/>
  <c r="Q2978" i="3"/>
  <c r="Q2980" i="3"/>
  <c r="Q2982" i="3"/>
  <c r="Q2984" i="3"/>
  <c r="Q2986" i="3"/>
  <c r="Q2988" i="3"/>
  <c r="Q2990" i="3"/>
  <c r="P2996" i="3"/>
  <c r="P3000" i="3"/>
  <c r="Q3003" i="3"/>
  <c r="Q3013" i="3"/>
  <c r="R3185" i="3"/>
  <c r="Q3224" i="3"/>
  <c r="N3224" i="3"/>
  <c r="O3224" i="3"/>
  <c r="R3248" i="3"/>
  <c r="R3259" i="3"/>
  <c r="R3284" i="3"/>
  <c r="P3284" i="3"/>
  <c r="R3291" i="3"/>
  <c r="Q3291" i="3"/>
  <c r="N3291" i="3"/>
  <c r="R3300" i="3"/>
  <c r="P3300" i="3"/>
  <c r="Q3321" i="3"/>
  <c r="O3321" i="3"/>
  <c r="N3321" i="3"/>
  <c r="R3393" i="3"/>
  <c r="P3393" i="3"/>
  <c r="N3393" i="3"/>
  <c r="Q3441" i="3"/>
  <c r="P3441" i="3"/>
  <c r="O3468" i="3"/>
  <c r="Q3468" i="3"/>
  <c r="P3468" i="3"/>
  <c r="R2817" i="3"/>
  <c r="O2914" i="3"/>
  <c r="R2924" i="3"/>
  <c r="N2934" i="3"/>
  <c r="S2934" i="3" s="1"/>
  <c r="T2934" i="3" s="1"/>
  <c r="R2944" i="3"/>
  <c r="Q2992" i="3"/>
  <c r="N2996" i="3"/>
  <c r="N3000" i="3"/>
  <c r="N3003" i="3"/>
  <c r="S3003" i="3" s="1"/>
  <c r="U3003" i="3" s="1"/>
  <c r="N3013" i="3"/>
  <c r="P3028" i="3"/>
  <c r="N3030" i="3"/>
  <c r="S3030" i="3" s="1"/>
  <c r="U3030" i="3" s="1"/>
  <c r="N3034" i="3"/>
  <c r="S3034" i="3" s="1"/>
  <c r="U3034" i="3" s="1"/>
  <c r="O3251" i="3"/>
  <c r="P3251" i="3"/>
  <c r="R3298" i="3"/>
  <c r="P3298" i="3"/>
  <c r="Q3308" i="3"/>
  <c r="O3308" i="3"/>
  <c r="N3308" i="3"/>
  <c r="R3352" i="3"/>
  <c r="Q3352" i="3"/>
  <c r="Q3366" i="3"/>
  <c r="R3366" i="3"/>
  <c r="R3520" i="3"/>
  <c r="Q3520" i="3"/>
  <c r="P3526" i="3"/>
  <c r="R3526" i="3"/>
  <c r="O3526" i="3"/>
  <c r="N3526" i="3"/>
  <c r="R3588" i="3"/>
  <c r="Q3588" i="3"/>
  <c r="O3588" i="3"/>
  <c r="Q2914" i="3"/>
  <c r="P2919" i="3"/>
  <c r="O2933" i="3"/>
  <c r="O2934" i="3"/>
  <c r="P2938" i="3"/>
  <c r="R2996" i="3"/>
  <c r="O3003" i="3"/>
  <c r="O3013" i="3"/>
  <c r="O3030" i="3"/>
  <c r="O3034" i="3"/>
  <c r="N3130" i="3"/>
  <c r="S3130" i="3" s="1"/>
  <c r="U3130" i="3" s="1"/>
  <c r="O3131" i="3"/>
  <c r="Q3135" i="3"/>
  <c r="R3139" i="3"/>
  <c r="N3143" i="3"/>
  <c r="R3147" i="3"/>
  <c r="N3151" i="3"/>
  <c r="S3151" i="3" s="1"/>
  <c r="R3155" i="3"/>
  <c r="N3159" i="3"/>
  <c r="S3159" i="3" s="1"/>
  <c r="T3159" i="3" s="1"/>
  <c r="R3163" i="3"/>
  <c r="Q3170" i="3"/>
  <c r="Q3178" i="3"/>
  <c r="R3211" i="3"/>
  <c r="Q3218" i="3"/>
  <c r="Q3229" i="3"/>
  <c r="P3229" i="3"/>
  <c r="N3229" i="3"/>
  <c r="S3229" i="3" s="1"/>
  <c r="N3231" i="3"/>
  <c r="Q3233" i="3"/>
  <c r="P3233" i="3"/>
  <c r="N3233" i="3"/>
  <c r="N3244" i="3"/>
  <c r="R3289" i="3"/>
  <c r="R2921" i="3"/>
  <c r="O2930" i="3"/>
  <c r="R2940" i="3"/>
  <c r="R2998" i="3"/>
  <c r="P3029" i="3"/>
  <c r="R3033" i="3"/>
  <c r="R3146" i="3"/>
  <c r="R3154" i="3"/>
  <c r="Q3157" i="3"/>
  <c r="R3162" i="3"/>
  <c r="R3204" i="3"/>
  <c r="P3211" i="3"/>
  <c r="R3218" i="3"/>
  <c r="O3220" i="3"/>
  <c r="R3227" i="3"/>
  <c r="P3227" i="3"/>
  <c r="O3229" i="3"/>
  <c r="O3233" i="3"/>
  <c r="P3235" i="3"/>
  <c r="O3243" i="3"/>
  <c r="R3243" i="3"/>
  <c r="P3243" i="3"/>
  <c r="N3249" i="3"/>
  <c r="S3249" i="3" s="1"/>
  <c r="P3268" i="3"/>
  <c r="P3270" i="3"/>
  <c r="Q3280" i="3"/>
  <c r="S3280" i="3" s="1"/>
  <c r="T3280" i="3" s="1"/>
  <c r="R3280" i="3"/>
  <c r="P3280" i="3"/>
  <c r="O3285" i="3"/>
  <c r="P3308" i="3"/>
  <c r="R3338" i="3"/>
  <c r="P3338" i="3"/>
  <c r="O3338" i="3"/>
  <c r="N3399" i="3"/>
  <c r="R3399" i="3"/>
  <c r="P3399" i="3"/>
  <c r="R3410" i="3"/>
  <c r="N3410" i="3"/>
  <c r="P3415" i="3"/>
  <c r="R3415" i="3"/>
  <c r="Q3415" i="3"/>
  <c r="O3415" i="3"/>
  <c r="N3415" i="3"/>
  <c r="Q3442" i="3"/>
  <c r="P3442" i="3"/>
  <c r="Q3445" i="3"/>
  <c r="P3445" i="3"/>
  <c r="R3535" i="3"/>
  <c r="Q3535" i="3"/>
  <c r="R3580" i="3"/>
  <c r="Q3580" i="3"/>
  <c r="O3580" i="3"/>
  <c r="P2878" i="3"/>
  <c r="R2913" i="3"/>
  <c r="N2926" i="3"/>
  <c r="S2926" i="3" s="1"/>
  <c r="U2926" i="3" s="1"/>
  <c r="R2936" i="3"/>
  <c r="O2944" i="3"/>
  <c r="O2946" i="3"/>
  <c r="R2949" i="3"/>
  <c r="R2951" i="3"/>
  <c r="R2953" i="3"/>
  <c r="R2955" i="3"/>
  <c r="R2957" i="3"/>
  <c r="R2959" i="3"/>
  <c r="R2961" i="3"/>
  <c r="R2963" i="3"/>
  <c r="R2965" i="3"/>
  <c r="R2967" i="3"/>
  <c r="R2969" i="3"/>
  <c r="R2971" i="3"/>
  <c r="R2973" i="3"/>
  <c r="R2975" i="3"/>
  <c r="R2977" i="3"/>
  <c r="R2979" i="3"/>
  <c r="R2981" i="3"/>
  <c r="R2983" i="3"/>
  <c r="R2985" i="3"/>
  <c r="R2987" i="3"/>
  <c r="R2989" i="3"/>
  <c r="N3005" i="3"/>
  <c r="P3104" i="3"/>
  <c r="Q3133" i="3"/>
  <c r="O3276" i="3"/>
  <c r="P3276" i="3"/>
  <c r="N3336" i="3"/>
  <c r="R3336" i="3"/>
  <c r="N3346" i="3"/>
  <c r="O3346" i="3"/>
  <c r="Q3448" i="3"/>
  <c r="P3448" i="3"/>
  <c r="Q2878" i="3"/>
  <c r="Q2903" i="3"/>
  <c r="R2919" i="3"/>
  <c r="O2925" i="3"/>
  <c r="O2926" i="3"/>
  <c r="R2938" i="3"/>
  <c r="R2991" i="3"/>
  <c r="N3004" i="3"/>
  <c r="O3005" i="3"/>
  <c r="N3017" i="3"/>
  <c r="Q3022" i="3"/>
  <c r="S3022" i="3" s="1"/>
  <c r="R3024" i="3"/>
  <c r="Q3026" i="3"/>
  <c r="S3026" i="3" s="1"/>
  <c r="R3027" i="3"/>
  <c r="R3068" i="3"/>
  <c r="P3070" i="3"/>
  <c r="Q3072" i="3"/>
  <c r="P3094" i="3"/>
  <c r="O3132" i="3"/>
  <c r="Q3136" i="3"/>
  <c r="P3142" i="3"/>
  <c r="Q3144" i="3"/>
  <c r="P3150" i="3"/>
  <c r="Q3152" i="3"/>
  <c r="P3158" i="3"/>
  <c r="Q3160" i="3"/>
  <c r="P3197" i="3"/>
  <c r="Q3217" i="3"/>
  <c r="S3217" i="3" s="1"/>
  <c r="O3219" i="3"/>
  <c r="N3239" i="3"/>
  <c r="N3241" i="3"/>
  <c r="O3245" i="3"/>
  <c r="N3245" i="3"/>
  <c r="P3245" i="3"/>
  <c r="R3260" i="3"/>
  <c r="N3276" i="3"/>
  <c r="P3283" i="3"/>
  <c r="N3283" i="3"/>
  <c r="R3397" i="3"/>
  <c r="Q3397" i="3"/>
  <c r="P3397" i="3"/>
  <c r="N3397" i="3"/>
  <c r="R3572" i="3"/>
  <c r="Q3572" i="3"/>
  <c r="O3572" i="3"/>
  <c r="Q3226" i="3"/>
  <c r="P3234" i="3"/>
  <c r="N3253" i="3"/>
  <c r="N3267" i="3"/>
  <c r="R3274" i="3"/>
  <c r="R3275" i="3"/>
  <c r="Q3287" i="3"/>
  <c r="R3310" i="3"/>
  <c r="N3322" i="3"/>
  <c r="N3330" i="3"/>
  <c r="R3332" i="3"/>
  <c r="Q3338" i="3"/>
  <c r="R3401" i="3"/>
  <c r="Q3404" i="3"/>
  <c r="S3404" i="3" s="1"/>
  <c r="P3423" i="3"/>
  <c r="Q3425" i="3"/>
  <c r="S3425" i="3" s="1"/>
  <c r="R3431" i="3"/>
  <c r="Q3513" i="3"/>
  <c r="O3523" i="3"/>
  <c r="O3528" i="3"/>
  <c r="P3548" i="3"/>
  <c r="Q3570" i="3"/>
  <c r="Q3578" i="3"/>
  <c r="Q3586" i="3"/>
  <c r="Q3594" i="3"/>
  <c r="Q3526" i="3"/>
  <c r="Q3539" i="3"/>
  <c r="O3541" i="3"/>
  <c r="R3326" i="3"/>
  <c r="O3355" i="3"/>
  <c r="O3409" i="3"/>
  <c r="N3412" i="3"/>
  <c r="S3412" i="3" s="1"/>
  <c r="T3412" i="3" s="1"/>
  <c r="N3434" i="3"/>
  <c r="P3436" i="3"/>
  <c r="O3438" i="3"/>
  <c r="Q3225" i="3"/>
  <c r="S3225" i="3" s="1"/>
  <c r="U3225" i="3" s="1"/>
  <c r="O3227" i="3"/>
  <c r="P3236" i="3"/>
  <c r="R3257" i="3"/>
  <c r="O3259" i="3"/>
  <c r="R3276" i="3"/>
  <c r="R3308" i="3"/>
  <c r="P3310" i="3"/>
  <c r="Q3326" i="3"/>
  <c r="O3340" i="3"/>
  <c r="Q3382" i="3"/>
  <c r="R3409" i="3"/>
  <c r="N3424" i="3"/>
  <c r="P3438" i="3"/>
  <c r="Q3463" i="3"/>
  <c r="O3524" i="3"/>
  <c r="N3528" i="3"/>
  <c r="N3536" i="3"/>
  <c r="R3561" i="3"/>
  <c r="O3574" i="3"/>
  <c r="O3582" i="3"/>
  <c r="O3590" i="3"/>
  <c r="P3340" i="3"/>
  <c r="Q3354" i="3"/>
  <c r="R3391" i="3"/>
  <c r="P3405" i="3"/>
  <c r="P3407" i="3"/>
  <c r="O3424" i="3"/>
  <c r="N3426" i="3"/>
  <c r="O3465" i="3"/>
  <c r="O3521" i="3"/>
  <c r="R3528" i="3"/>
  <c r="R3568" i="3"/>
  <c r="Q3574" i="3"/>
  <c r="R3576" i="3"/>
  <c r="Q3582" i="3"/>
  <c r="R3584" i="3"/>
  <c r="Q3590" i="3"/>
  <c r="R3592" i="3"/>
  <c r="Q3220" i="3"/>
  <c r="P3232" i="3"/>
  <c r="Q3235" i="3"/>
  <c r="S3235" i="3" s="1"/>
  <c r="Q3279" i="3"/>
  <c r="N3310" i="3"/>
  <c r="S3310" i="3" s="1"/>
  <c r="Q3316" i="3"/>
  <c r="P3318" i="3"/>
  <c r="Q3342" i="3"/>
  <c r="R3360" i="3"/>
  <c r="N3391" i="3"/>
  <c r="Q3393" i="3"/>
  <c r="N3402" i="3"/>
  <c r="N3407" i="3"/>
  <c r="Q3416" i="3"/>
  <c r="O3419" i="3"/>
  <c r="N3428" i="3"/>
  <c r="R3430" i="3"/>
  <c r="N3465" i="3"/>
  <c r="N3531" i="3"/>
  <c r="P3533" i="3"/>
  <c r="N3535" i="3"/>
  <c r="S3535" i="3" s="1"/>
  <c r="O3568" i="3"/>
  <c r="O3576" i="3"/>
  <c r="O3584" i="3"/>
  <c r="O3407" i="3"/>
  <c r="O3428" i="3"/>
  <c r="O3470" i="3"/>
  <c r="R3518" i="3"/>
  <c r="P3523" i="3"/>
  <c r="O3531" i="3"/>
  <c r="Q3231" i="3"/>
  <c r="O3235" i="3"/>
  <c r="O3247" i="3"/>
  <c r="O3249" i="3"/>
  <c r="O3253" i="3"/>
  <c r="O3261" i="3"/>
  <c r="R3281" i="3"/>
  <c r="P3285" i="3"/>
  <c r="R3316" i="3"/>
  <c r="R3318" i="3"/>
  <c r="R3368" i="3"/>
  <c r="Q3391" i="3"/>
  <c r="O3401" i="3"/>
  <c r="Q3407" i="3"/>
  <c r="Q3419" i="3"/>
  <c r="S3419" i="3" s="1"/>
  <c r="O3423" i="3"/>
  <c r="N3470" i="3"/>
  <c r="Q3518" i="3"/>
  <c r="N3523" i="3"/>
  <c r="O3570" i="3"/>
  <c r="O3578" i="3"/>
  <c r="O3586" i="3"/>
  <c r="O3594" i="3"/>
  <c r="P7" i="3"/>
  <c r="O7" i="3"/>
  <c r="R7" i="3"/>
  <c r="N7" i="3"/>
  <c r="Q7" i="3"/>
  <c r="N54" i="3"/>
  <c r="R54" i="3"/>
  <c r="O54" i="3"/>
  <c r="Q54" i="3"/>
  <c r="P54" i="3"/>
  <c r="P5" i="3"/>
  <c r="O5" i="3"/>
  <c r="N5" i="3"/>
  <c r="R5" i="3"/>
  <c r="Q5" i="3"/>
  <c r="R57" i="3"/>
  <c r="O57" i="3"/>
  <c r="N57" i="3"/>
  <c r="Q57" i="3"/>
  <c r="P57" i="3"/>
  <c r="P8" i="3"/>
  <c r="R8" i="3"/>
  <c r="N8" i="3"/>
  <c r="Q8" i="3"/>
  <c r="O8" i="3"/>
  <c r="R55" i="3"/>
  <c r="O55" i="3"/>
  <c r="N55" i="3"/>
  <c r="Q55" i="3"/>
  <c r="P55" i="3"/>
  <c r="Q6" i="3"/>
  <c r="R6" i="3"/>
  <c r="P6" i="3"/>
  <c r="O6" i="3"/>
  <c r="N6" i="3"/>
  <c r="N58" i="3"/>
  <c r="R58" i="3"/>
  <c r="O58" i="3"/>
  <c r="Q58" i="3"/>
  <c r="P58" i="3"/>
  <c r="R53" i="3"/>
  <c r="O53" i="3"/>
  <c r="N53" i="3"/>
  <c r="Q53" i="3"/>
  <c r="P53" i="3"/>
  <c r="N56" i="3"/>
  <c r="R56" i="3"/>
  <c r="O56" i="3"/>
  <c r="Q56" i="3"/>
  <c r="P56" i="3"/>
  <c r="U90" i="3"/>
  <c r="R63" i="3"/>
  <c r="Q63" i="3"/>
  <c r="N63" i="3"/>
  <c r="Q72" i="3"/>
  <c r="S72" i="3" s="1"/>
  <c r="P72" i="3"/>
  <c r="O72" i="3"/>
  <c r="Q76" i="3"/>
  <c r="P76" i="3"/>
  <c r="O76" i="3"/>
  <c r="Q80" i="3"/>
  <c r="S80" i="3" s="1"/>
  <c r="P80" i="3"/>
  <c r="O80" i="3"/>
  <c r="P89" i="3"/>
  <c r="O89" i="3"/>
  <c r="N89" i="3"/>
  <c r="S89" i="3" s="1"/>
  <c r="O96" i="3"/>
  <c r="N96" i="3"/>
  <c r="S96" i="3" s="1"/>
  <c r="R96" i="3"/>
  <c r="P96" i="3"/>
  <c r="O100" i="3"/>
  <c r="N100" i="3"/>
  <c r="S100" i="3" s="1"/>
  <c r="R100" i="3"/>
  <c r="P100" i="3"/>
  <c r="O104" i="3"/>
  <c r="N104" i="3"/>
  <c r="S104" i="3" s="1"/>
  <c r="R104" i="3"/>
  <c r="P104" i="3"/>
  <c r="R113" i="3"/>
  <c r="Q113" i="3"/>
  <c r="O113" i="3"/>
  <c r="N113" i="3"/>
  <c r="R148" i="3"/>
  <c r="Q148" i="3"/>
  <c r="P148" i="3"/>
  <c r="O148" i="3"/>
  <c r="N148" i="3"/>
  <c r="R156" i="3"/>
  <c r="Q156" i="3"/>
  <c r="P156" i="3"/>
  <c r="O156" i="3"/>
  <c r="N156" i="3"/>
  <c r="N161" i="3"/>
  <c r="R161" i="3"/>
  <c r="Q161" i="3"/>
  <c r="P161" i="3"/>
  <c r="O161" i="3"/>
  <c r="N169" i="3"/>
  <c r="R169" i="3"/>
  <c r="Q169" i="3"/>
  <c r="P169" i="3"/>
  <c r="O169" i="3"/>
  <c r="N237" i="3"/>
  <c r="R237" i="3"/>
  <c r="Q237" i="3"/>
  <c r="P237" i="3"/>
  <c r="O237" i="3"/>
  <c r="R244" i="3"/>
  <c r="Q244" i="3"/>
  <c r="P244" i="3"/>
  <c r="O244" i="3"/>
  <c r="N244" i="3"/>
  <c r="R252" i="3"/>
  <c r="Q252" i="3"/>
  <c r="P252" i="3"/>
  <c r="O252" i="3"/>
  <c r="N252" i="3"/>
  <c r="R260" i="3"/>
  <c r="Q260" i="3"/>
  <c r="P260" i="3"/>
  <c r="O260" i="3"/>
  <c r="N260" i="3"/>
  <c r="R268" i="3"/>
  <c r="Q268" i="3"/>
  <c r="P268" i="3"/>
  <c r="O268" i="3"/>
  <c r="N268" i="3"/>
  <c r="R276" i="3"/>
  <c r="Q276" i="3"/>
  <c r="P276" i="3"/>
  <c r="O276" i="3"/>
  <c r="N276" i="3"/>
  <c r="R284" i="3"/>
  <c r="Q284" i="3"/>
  <c r="P284" i="3"/>
  <c r="O284" i="3"/>
  <c r="N284" i="3"/>
  <c r="N324" i="3"/>
  <c r="R324" i="3"/>
  <c r="Q324" i="3"/>
  <c r="P324" i="3"/>
  <c r="O324" i="3"/>
  <c r="N332" i="3"/>
  <c r="R332" i="3"/>
  <c r="Q332" i="3"/>
  <c r="P332" i="3"/>
  <c r="O332" i="3"/>
  <c r="R371" i="3"/>
  <c r="Q371" i="3"/>
  <c r="P371" i="3"/>
  <c r="O371" i="3"/>
  <c r="N371" i="3"/>
  <c r="R377" i="3"/>
  <c r="Q377" i="3"/>
  <c r="P377" i="3"/>
  <c r="O377" i="3"/>
  <c r="N377" i="3"/>
  <c r="R385" i="3"/>
  <c r="Q385" i="3"/>
  <c r="P385" i="3"/>
  <c r="O385" i="3"/>
  <c r="N385" i="3"/>
  <c r="R404" i="3"/>
  <c r="Q404" i="3"/>
  <c r="P404" i="3"/>
  <c r="O404" i="3"/>
  <c r="N404" i="3"/>
  <c r="R412" i="3"/>
  <c r="Q412" i="3"/>
  <c r="P412" i="3"/>
  <c r="O412" i="3"/>
  <c r="N412" i="3"/>
  <c r="S446" i="3"/>
  <c r="S462" i="3"/>
  <c r="Q537" i="3"/>
  <c r="P537" i="3"/>
  <c r="O537" i="3"/>
  <c r="R537" i="3"/>
  <c r="R541" i="3"/>
  <c r="Q541" i="3"/>
  <c r="P541" i="3"/>
  <c r="O541" i="3"/>
  <c r="U574" i="3"/>
  <c r="Q62" i="3"/>
  <c r="N62" i="3"/>
  <c r="R62" i="3"/>
  <c r="O88" i="3"/>
  <c r="R88" i="3"/>
  <c r="P88" i="3"/>
  <c r="N110" i="3"/>
  <c r="R110" i="3"/>
  <c r="Q110" i="3"/>
  <c r="O110" i="3"/>
  <c r="N118" i="3"/>
  <c r="R118" i="3"/>
  <c r="Q118" i="3"/>
  <c r="P118" i="3"/>
  <c r="O118" i="3"/>
  <c r="N120" i="3"/>
  <c r="R120" i="3"/>
  <c r="Q120" i="3"/>
  <c r="P120" i="3"/>
  <c r="O120" i="3"/>
  <c r="N122" i="3"/>
  <c r="R122" i="3"/>
  <c r="Q122" i="3"/>
  <c r="P122" i="3"/>
  <c r="O122" i="3"/>
  <c r="N124" i="3"/>
  <c r="R124" i="3"/>
  <c r="Q124" i="3"/>
  <c r="P124" i="3"/>
  <c r="O124" i="3"/>
  <c r="N126" i="3"/>
  <c r="R126" i="3"/>
  <c r="Q126" i="3"/>
  <c r="P126" i="3"/>
  <c r="O126" i="3"/>
  <c r="Q151" i="3"/>
  <c r="P151" i="3"/>
  <c r="O151" i="3"/>
  <c r="N151" i="3"/>
  <c r="S151" i="3" s="1"/>
  <c r="R151" i="3"/>
  <c r="R164" i="3"/>
  <c r="Q164" i="3"/>
  <c r="P164" i="3"/>
  <c r="O164" i="3"/>
  <c r="N164" i="3"/>
  <c r="R172" i="3"/>
  <c r="Q172" i="3"/>
  <c r="P172" i="3"/>
  <c r="O172" i="3"/>
  <c r="N172" i="3"/>
  <c r="R240" i="3"/>
  <c r="Q240" i="3"/>
  <c r="P240" i="3"/>
  <c r="O240" i="3"/>
  <c r="N240" i="3"/>
  <c r="S240" i="3" s="1"/>
  <c r="N247" i="3"/>
  <c r="R247" i="3"/>
  <c r="Q247" i="3"/>
  <c r="P247" i="3"/>
  <c r="O247" i="3"/>
  <c r="N255" i="3"/>
  <c r="R255" i="3"/>
  <c r="Q255" i="3"/>
  <c r="P255" i="3"/>
  <c r="O255" i="3"/>
  <c r="N263" i="3"/>
  <c r="R263" i="3"/>
  <c r="Q263" i="3"/>
  <c r="P263" i="3"/>
  <c r="O263" i="3"/>
  <c r="N271" i="3"/>
  <c r="R271" i="3"/>
  <c r="Q271" i="3"/>
  <c r="P271" i="3"/>
  <c r="O271" i="3"/>
  <c r="N279" i="3"/>
  <c r="R279" i="3"/>
  <c r="Q279" i="3"/>
  <c r="P279" i="3"/>
  <c r="O279" i="3"/>
  <c r="N287" i="3"/>
  <c r="R287" i="3"/>
  <c r="Q287" i="3"/>
  <c r="P287" i="3"/>
  <c r="O287" i="3"/>
  <c r="Q293" i="3"/>
  <c r="P293" i="3"/>
  <c r="O293" i="3"/>
  <c r="N293" i="3"/>
  <c r="R293" i="3"/>
  <c r="T301" i="3"/>
  <c r="U301" i="3"/>
  <c r="R322" i="3"/>
  <c r="Q322" i="3"/>
  <c r="P322" i="3"/>
  <c r="O322" i="3"/>
  <c r="N322" i="3"/>
  <c r="R327" i="3"/>
  <c r="Q327" i="3"/>
  <c r="P327" i="3"/>
  <c r="O327" i="3"/>
  <c r="N327" i="3"/>
  <c r="R335" i="3"/>
  <c r="Q335" i="3"/>
  <c r="P335" i="3"/>
  <c r="O335" i="3"/>
  <c r="N335" i="3"/>
  <c r="Q380" i="3"/>
  <c r="P380" i="3"/>
  <c r="O380" i="3"/>
  <c r="N380" i="3"/>
  <c r="R380" i="3"/>
  <c r="N399" i="3"/>
  <c r="R399" i="3"/>
  <c r="Q399" i="3"/>
  <c r="P399" i="3"/>
  <c r="O399" i="3"/>
  <c r="N407" i="3"/>
  <c r="R407" i="3"/>
  <c r="Q407" i="3"/>
  <c r="P407" i="3"/>
  <c r="O407" i="3"/>
  <c r="N415" i="3"/>
  <c r="R415" i="3"/>
  <c r="Q415" i="3"/>
  <c r="P415" i="3"/>
  <c r="O415" i="3"/>
  <c r="R418" i="3"/>
  <c r="Q418" i="3"/>
  <c r="P418" i="3"/>
  <c r="O418" i="3"/>
  <c r="N418" i="3"/>
  <c r="T424" i="3"/>
  <c r="U424" i="3"/>
  <c r="U472" i="3"/>
  <c r="Q600" i="3"/>
  <c r="O600" i="3"/>
  <c r="R600" i="3"/>
  <c r="P600" i="3"/>
  <c r="N600" i="3"/>
  <c r="S600" i="3" s="1"/>
  <c r="Q602" i="3"/>
  <c r="O602" i="3"/>
  <c r="R602" i="3"/>
  <c r="P602" i="3"/>
  <c r="N602" i="3"/>
  <c r="O9" i="3"/>
  <c r="P9" i="3"/>
  <c r="P12" i="3"/>
  <c r="O12" i="3"/>
  <c r="O15" i="3"/>
  <c r="P15" i="3"/>
  <c r="O19" i="3"/>
  <c r="P19" i="3"/>
  <c r="P22" i="3"/>
  <c r="O22" i="3"/>
  <c r="O27" i="3"/>
  <c r="P27" i="3"/>
  <c r="O31" i="3"/>
  <c r="P31" i="3"/>
  <c r="P34" i="3"/>
  <c r="O34" i="3"/>
  <c r="O37" i="3"/>
  <c r="P37" i="3"/>
  <c r="P40" i="3"/>
  <c r="O40" i="3"/>
  <c r="O43" i="3"/>
  <c r="P43" i="3"/>
  <c r="O47" i="3"/>
  <c r="P47" i="3"/>
  <c r="O51" i="3"/>
  <c r="P51" i="3"/>
  <c r="R61" i="3"/>
  <c r="Q61" i="3"/>
  <c r="N61" i="3"/>
  <c r="O62" i="3"/>
  <c r="P75" i="3"/>
  <c r="Q75" i="3"/>
  <c r="P79" i="3"/>
  <c r="Q79" i="3"/>
  <c r="P87" i="3"/>
  <c r="O87" i="3"/>
  <c r="N87" i="3"/>
  <c r="R95" i="3"/>
  <c r="P95" i="3"/>
  <c r="O95" i="3"/>
  <c r="N95" i="3"/>
  <c r="R99" i="3"/>
  <c r="P99" i="3"/>
  <c r="O99" i="3"/>
  <c r="N99" i="3"/>
  <c r="R103" i="3"/>
  <c r="P103" i="3"/>
  <c r="O103" i="3"/>
  <c r="N103" i="3"/>
  <c r="R107" i="3"/>
  <c r="P107" i="3"/>
  <c r="O107" i="3"/>
  <c r="N107" i="3"/>
  <c r="P110" i="3"/>
  <c r="R115" i="3"/>
  <c r="Q115" i="3"/>
  <c r="O115" i="3"/>
  <c r="N115" i="3"/>
  <c r="S115" i="3" s="1"/>
  <c r="R129" i="3"/>
  <c r="Q129" i="3"/>
  <c r="P129" i="3"/>
  <c r="O129" i="3"/>
  <c r="N129" i="3"/>
  <c r="S129" i="3" s="1"/>
  <c r="R131" i="3"/>
  <c r="Q131" i="3"/>
  <c r="P131" i="3"/>
  <c r="O131" i="3"/>
  <c r="N131" i="3"/>
  <c r="R133" i="3"/>
  <c r="Q133" i="3"/>
  <c r="P133" i="3"/>
  <c r="O133" i="3"/>
  <c r="N133" i="3"/>
  <c r="R136" i="3"/>
  <c r="Q136" i="3"/>
  <c r="P136" i="3"/>
  <c r="O136" i="3"/>
  <c r="N136" i="3"/>
  <c r="R138" i="3"/>
  <c r="Q138" i="3"/>
  <c r="P138" i="3"/>
  <c r="O138" i="3"/>
  <c r="N138" i="3"/>
  <c r="S138" i="3" s="1"/>
  <c r="R140" i="3"/>
  <c r="Q140" i="3"/>
  <c r="P140" i="3"/>
  <c r="O140" i="3"/>
  <c r="N140" i="3"/>
  <c r="R142" i="3"/>
  <c r="Q142" i="3"/>
  <c r="P142" i="3"/>
  <c r="O142" i="3"/>
  <c r="N142" i="3"/>
  <c r="R144" i="3"/>
  <c r="Q144" i="3"/>
  <c r="P144" i="3"/>
  <c r="O144" i="3"/>
  <c r="N144" i="3"/>
  <c r="R146" i="3"/>
  <c r="Q146" i="3"/>
  <c r="P146" i="3"/>
  <c r="O146" i="3"/>
  <c r="N146" i="3"/>
  <c r="S146" i="3" s="1"/>
  <c r="R154" i="3"/>
  <c r="Q154" i="3"/>
  <c r="P154" i="3"/>
  <c r="O154" i="3"/>
  <c r="N154" i="3"/>
  <c r="N159" i="3"/>
  <c r="R159" i="3"/>
  <c r="Q159" i="3"/>
  <c r="P159" i="3"/>
  <c r="O159" i="3"/>
  <c r="N167" i="3"/>
  <c r="S167" i="3" s="1"/>
  <c r="R167" i="3"/>
  <c r="Q167" i="3"/>
  <c r="P167" i="3"/>
  <c r="O167" i="3"/>
  <c r="N175" i="3"/>
  <c r="R175" i="3"/>
  <c r="Q175" i="3"/>
  <c r="P175" i="3"/>
  <c r="O175" i="3"/>
  <c r="R250" i="3"/>
  <c r="Q250" i="3"/>
  <c r="P250" i="3"/>
  <c r="O250" i="3"/>
  <c r="N250" i="3"/>
  <c r="R258" i="3"/>
  <c r="Q258" i="3"/>
  <c r="P258" i="3"/>
  <c r="O258" i="3"/>
  <c r="N258" i="3"/>
  <c r="R266" i="3"/>
  <c r="Q266" i="3"/>
  <c r="P266" i="3"/>
  <c r="O266" i="3"/>
  <c r="N266" i="3"/>
  <c r="S266" i="3" s="1"/>
  <c r="R274" i="3"/>
  <c r="Q274" i="3"/>
  <c r="P274" i="3"/>
  <c r="O274" i="3"/>
  <c r="N274" i="3"/>
  <c r="S274" i="3" s="1"/>
  <c r="R282" i="3"/>
  <c r="Q282" i="3"/>
  <c r="P282" i="3"/>
  <c r="O282" i="3"/>
  <c r="N282" i="3"/>
  <c r="R290" i="3"/>
  <c r="Q290" i="3"/>
  <c r="P290" i="3"/>
  <c r="O290" i="3"/>
  <c r="N290" i="3"/>
  <c r="R296" i="3"/>
  <c r="Q296" i="3"/>
  <c r="P296" i="3"/>
  <c r="O296" i="3"/>
  <c r="N296" i="3"/>
  <c r="N330" i="3"/>
  <c r="R330" i="3"/>
  <c r="Q330" i="3"/>
  <c r="P330" i="3"/>
  <c r="O330" i="3"/>
  <c r="R369" i="3"/>
  <c r="Q369" i="3"/>
  <c r="P369" i="3"/>
  <c r="O369" i="3"/>
  <c r="N369" i="3"/>
  <c r="R375" i="3"/>
  <c r="Q375" i="3"/>
  <c r="P375" i="3"/>
  <c r="O375" i="3"/>
  <c r="N375" i="3"/>
  <c r="R383" i="3"/>
  <c r="Q383" i="3"/>
  <c r="P383" i="3"/>
  <c r="O383" i="3"/>
  <c r="N383" i="3"/>
  <c r="R402" i="3"/>
  <c r="Q402" i="3"/>
  <c r="P402" i="3"/>
  <c r="O402" i="3"/>
  <c r="N402" i="3"/>
  <c r="R410" i="3"/>
  <c r="Q410" i="3"/>
  <c r="P410" i="3"/>
  <c r="O410" i="3"/>
  <c r="N410" i="3"/>
  <c r="R483" i="3"/>
  <c r="Q483" i="3"/>
  <c r="P483" i="3"/>
  <c r="O483" i="3"/>
  <c r="N483" i="3"/>
  <c r="P10" i="3"/>
  <c r="O10" i="3"/>
  <c r="O13" i="3"/>
  <c r="P13" i="3"/>
  <c r="P16" i="3"/>
  <c r="O16" i="3"/>
  <c r="P18" i="3"/>
  <c r="O18" i="3"/>
  <c r="O21" i="3"/>
  <c r="P21" i="3"/>
  <c r="P24" i="3"/>
  <c r="O24" i="3"/>
  <c r="P26" i="3"/>
  <c r="O26" i="3"/>
  <c r="O29" i="3"/>
  <c r="P29" i="3"/>
  <c r="O33" i="3"/>
  <c r="P33" i="3"/>
  <c r="P36" i="3"/>
  <c r="O36" i="3"/>
  <c r="O39" i="3"/>
  <c r="P39" i="3"/>
  <c r="P42" i="3"/>
  <c r="O42" i="3"/>
  <c r="O45" i="3"/>
  <c r="P45" i="3"/>
  <c r="O49" i="3"/>
  <c r="P49" i="3"/>
  <c r="N9" i="3"/>
  <c r="N10" i="3"/>
  <c r="N12" i="3"/>
  <c r="N13" i="3"/>
  <c r="N15" i="3"/>
  <c r="N16" i="3"/>
  <c r="N18" i="3"/>
  <c r="N19" i="3"/>
  <c r="N21" i="3"/>
  <c r="N22" i="3"/>
  <c r="N24" i="3"/>
  <c r="N26" i="3"/>
  <c r="N27" i="3"/>
  <c r="N29" i="3"/>
  <c r="N31" i="3"/>
  <c r="N33" i="3"/>
  <c r="N34" i="3"/>
  <c r="N36" i="3"/>
  <c r="N37" i="3"/>
  <c r="N39" i="3"/>
  <c r="N40" i="3"/>
  <c r="N42" i="3"/>
  <c r="N43" i="3"/>
  <c r="N45" i="3"/>
  <c r="N47" i="3"/>
  <c r="N49" i="3"/>
  <c r="N51" i="3"/>
  <c r="Q60" i="3"/>
  <c r="N60" i="3"/>
  <c r="R60" i="3"/>
  <c r="O61" i="3"/>
  <c r="P62" i="3"/>
  <c r="Q70" i="3"/>
  <c r="P70" i="3"/>
  <c r="N75" i="3"/>
  <c r="S75" i="3" s="1"/>
  <c r="N79" i="3"/>
  <c r="S79" i="3" s="1"/>
  <c r="O86" i="3"/>
  <c r="R86" i="3"/>
  <c r="P86" i="3"/>
  <c r="Q87" i="3"/>
  <c r="Q88" i="3"/>
  <c r="O94" i="3"/>
  <c r="R94" i="3"/>
  <c r="P94" i="3"/>
  <c r="Q95" i="3"/>
  <c r="Q99" i="3"/>
  <c r="Q103" i="3"/>
  <c r="Q107" i="3"/>
  <c r="N112" i="3"/>
  <c r="R112" i="3"/>
  <c r="Q112" i="3"/>
  <c r="O112" i="3"/>
  <c r="P115" i="3"/>
  <c r="Q149" i="3"/>
  <c r="P149" i="3"/>
  <c r="O149" i="3"/>
  <c r="N149" i="3"/>
  <c r="R149" i="3"/>
  <c r="Q157" i="3"/>
  <c r="P157" i="3"/>
  <c r="O157" i="3"/>
  <c r="N157" i="3"/>
  <c r="R157" i="3"/>
  <c r="R162" i="3"/>
  <c r="Q162" i="3"/>
  <c r="P162" i="3"/>
  <c r="O162" i="3"/>
  <c r="N162" i="3"/>
  <c r="R170" i="3"/>
  <c r="Q170" i="3"/>
  <c r="P170" i="3"/>
  <c r="O170" i="3"/>
  <c r="N170" i="3"/>
  <c r="R238" i="3"/>
  <c r="Q238" i="3"/>
  <c r="P238" i="3"/>
  <c r="O238" i="3"/>
  <c r="N238" i="3"/>
  <c r="N245" i="3"/>
  <c r="R245" i="3"/>
  <c r="Q245" i="3"/>
  <c r="P245" i="3"/>
  <c r="O245" i="3"/>
  <c r="N253" i="3"/>
  <c r="S253" i="3" s="1"/>
  <c r="R253" i="3"/>
  <c r="Q253" i="3"/>
  <c r="P253" i="3"/>
  <c r="O253" i="3"/>
  <c r="N261" i="3"/>
  <c r="R261" i="3"/>
  <c r="Q261" i="3"/>
  <c r="P261" i="3"/>
  <c r="O261" i="3"/>
  <c r="N269" i="3"/>
  <c r="R269" i="3"/>
  <c r="Q269" i="3"/>
  <c r="P269" i="3"/>
  <c r="O269" i="3"/>
  <c r="N277" i="3"/>
  <c r="R277" i="3"/>
  <c r="Q277" i="3"/>
  <c r="P277" i="3"/>
  <c r="O277" i="3"/>
  <c r="N285" i="3"/>
  <c r="R285" i="3"/>
  <c r="Q285" i="3"/>
  <c r="P285" i="3"/>
  <c r="O285" i="3"/>
  <c r="R325" i="3"/>
  <c r="Q325" i="3"/>
  <c r="P325" i="3"/>
  <c r="O325" i="3"/>
  <c r="N325" i="3"/>
  <c r="S325" i="3" s="1"/>
  <c r="R333" i="3"/>
  <c r="Q333" i="3"/>
  <c r="P333" i="3"/>
  <c r="O333" i="3"/>
  <c r="N333" i="3"/>
  <c r="N372" i="3"/>
  <c r="R372" i="3"/>
  <c r="Q372" i="3"/>
  <c r="P372" i="3"/>
  <c r="O372" i="3"/>
  <c r="Q378" i="3"/>
  <c r="P378" i="3"/>
  <c r="O378" i="3"/>
  <c r="N378" i="3"/>
  <c r="R378" i="3"/>
  <c r="Q386" i="3"/>
  <c r="P386" i="3"/>
  <c r="O386" i="3"/>
  <c r="N386" i="3"/>
  <c r="R386" i="3"/>
  <c r="U389" i="3"/>
  <c r="T389" i="3"/>
  <c r="N405" i="3"/>
  <c r="R405" i="3"/>
  <c r="Q405" i="3"/>
  <c r="P405" i="3"/>
  <c r="O405" i="3"/>
  <c r="N413" i="3"/>
  <c r="R413" i="3"/>
  <c r="Q413" i="3"/>
  <c r="P413" i="3"/>
  <c r="O413" i="3"/>
  <c r="R420" i="3"/>
  <c r="Q420" i="3"/>
  <c r="P420" i="3"/>
  <c r="O420" i="3"/>
  <c r="N420" i="3"/>
  <c r="O568" i="3"/>
  <c r="R568" i="3"/>
  <c r="Q568" i="3"/>
  <c r="P568" i="3"/>
  <c r="N568" i="3"/>
  <c r="O11" i="3"/>
  <c r="P11" i="3"/>
  <c r="P14" i="3"/>
  <c r="O14" i="3"/>
  <c r="O17" i="3"/>
  <c r="P17" i="3"/>
  <c r="P20" i="3"/>
  <c r="O20" i="3"/>
  <c r="O23" i="3"/>
  <c r="P23" i="3"/>
  <c r="O25" i="3"/>
  <c r="P25" i="3"/>
  <c r="P28" i="3"/>
  <c r="O28" i="3"/>
  <c r="P30" i="3"/>
  <c r="O30" i="3"/>
  <c r="P32" i="3"/>
  <c r="O32" i="3"/>
  <c r="O35" i="3"/>
  <c r="P35" i="3"/>
  <c r="P38" i="3"/>
  <c r="O38" i="3"/>
  <c r="O41" i="3"/>
  <c r="P41" i="3"/>
  <c r="P44" i="3"/>
  <c r="O44" i="3"/>
  <c r="P46" i="3"/>
  <c r="O46" i="3"/>
  <c r="P48" i="3"/>
  <c r="O48" i="3"/>
  <c r="P50" i="3"/>
  <c r="O50" i="3"/>
  <c r="P71" i="3"/>
  <c r="Q71" i="3"/>
  <c r="S71" i="3" s="1"/>
  <c r="N88" i="3"/>
  <c r="Q9" i="3"/>
  <c r="Q10" i="3"/>
  <c r="Q11" i="3"/>
  <c r="S11" i="3" s="1"/>
  <c r="Q12" i="3"/>
  <c r="Q13" i="3"/>
  <c r="Q14" i="3"/>
  <c r="S14" i="3" s="1"/>
  <c r="Q15" i="3"/>
  <c r="Q16" i="3"/>
  <c r="Q17" i="3"/>
  <c r="S17" i="3" s="1"/>
  <c r="Q18" i="3"/>
  <c r="Q19" i="3"/>
  <c r="Q20" i="3"/>
  <c r="S20" i="3" s="1"/>
  <c r="Q21" i="3"/>
  <c r="Q22" i="3"/>
  <c r="Q23" i="3"/>
  <c r="S23" i="3" s="1"/>
  <c r="Q24" i="3"/>
  <c r="Q25" i="3"/>
  <c r="S25" i="3" s="1"/>
  <c r="Q26" i="3"/>
  <c r="Q27" i="3"/>
  <c r="Q28" i="3"/>
  <c r="S28" i="3" s="1"/>
  <c r="Q29" i="3"/>
  <c r="Q30" i="3"/>
  <c r="S30" i="3" s="1"/>
  <c r="Q31" i="3"/>
  <c r="Q32" i="3"/>
  <c r="S32" i="3" s="1"/>
  <c r="Q33" i="3"/>
  <c r="Q34" i="3"/>
  <c r="Q35" i="3"/>
  <c r="S35" i="3" s="1"/>
  <c r="Q36" i="3"/>
  <c r="Q37" i="3"/>
  <c r="Q38" i="3"/>
  <c r="S38" i="3" s="1"/>
  <c r="Q39" i="3"/>
  <c r="Q40" i="3"/>
  <c r="Q41" i="3"/>
  <c r="S41" i="3" s="1"/>
  <c r="Q42" i="3"/>
  <c r="Q43" i="3"/>
  <c r="Q44" i="3"/>
  <c r="Q45" i="3"/>
  <c r="Q46" i="3"/>
  <c r="S46" i="3" s="1"/>
  <c r="Q47" i="3"/>
  <c r="Q48" i="3"/>
  <c r="Q49" i="3"/>
  <c r="Q50" i="3"/>
  <c r="S50" i="3" s="1"/>
  <c r="Q51" i="3"/>
  <c r="O60" i="3"/>
  <c r="P61" i="3"/>
  <c r="R67" i="3"/>
  <c r="Q67" i="3"/>
  <c r="N67" i="3"/>
  <c r="S67" i="3" s="1"/>
  <c r="P69" i="3"/>
  <c r="Q69" i="3"/>
  <c r="S69" i="3" s="1"/>
  <c r="N70" i="3"/>
  <c r="O71" i="3"/>
  <c r="Q74" i="3"/>
  <c r="S74" i="3" s="1"/>
  <c r="P74" i="3"/>
  <c r="O74" i="3"/>
  <c r="O75" i="3"/>
  <c r="Q78" i="3"/>
  <c r="S78" i="3" s="1"/>
  <c r="P78" i="3"/>
  <c r="O78" i="3"/>
  <c r="O79" i="3"/>
  <c r="P85" i="3"/>
  <c r="O85" i="3"/>
  <c r="N85" i="3"/>
  <c r="S85" i="3" s="1"/>
  <c r="N86" i="3"/>
  <c r="S86" i="3" s="1"/>
  <c r="R87" i="3"/>
  <c r="P93" i="3"/>
  <c r="O93" i="3"/>
  <c r="N93" i="3"/>
  <c r="S93" i="3" s="1"/>
  <c r="N94" i="3"/>
  <c r="S94" i="3" s="1"/>
  <c r="O98" i="3"/>
  <c r="N98" i="3"/>
  <c r="S98" i="3" s="1"/>
  <c r="R98" i="3"/>
  <c r="P98" i="3"/>
  <c r="O102" i="3"/>
  <c r="N102" i="3"/>
  <c r="S102" i="3" s="1"/>
  <c r="R102" i="3"/>
  <c r="P102" i="3"/>
  <c r="O106" i="3"/>
  <c r="N106" i="3"/>
  <c r="S106" i="3" s="1"/>
  <c r="R106" i="3"/>
  <c r="P106" i="3"/>
  <c r="R109" i="3"/>
  <c r="Q109" i="3"/>
  <c r="O109" i="3"/>
  <c r="N109" i="3"/>
  <c r="S109" i="3" s="1"/>
  <c r="P112" i="3"/>
  <c r="R117" i="3"/>
  <c r="Q117" i="3"/>
  <c r="O117" i="3"/>
  <c r="N117" i="3"/>
  <c r="R152" i="3"/>
  <c r="Q152" i="3"/>
  <c r="P152" i="3"/>
  <c r="O152" i="3"/>
  <c r="N152" i="3"/>
  <c r="N165" i="3"/>
  <c r="R165" i="3"/>
  <c r="Q165" i="3"/>
  <c r="P165" i="3"/>
  <c r="O165" i="3"/>
  <c r="N173" i="3"/>
  <c r="R173" i="3"/>
  <c r="Q173" i="3"/>
  <c r="P173" i="3"/>
  <c r="O173" i="3"/>
  <c r="R248" i="3"/>
  <c r="Q248" i="3"/>
  <c r="P248" i="3"/>
  <c r="O248" i="3"/>
  <c r="N248" i="3"/>
  <c r="S248" i="3" s="1"/>
  <c r="R256" i="3"/>
  <c r="Q256" i="3"/>
  <c r="P256" i="3"/>
  <c r="O256" i="3"/>
  <c r="N256" i="3"/>
  <c r="R264" i="3"/>
  <c r="Q264" i="3"/>
  <c r="P264" i="3"/>
  <c r="O264" i="3"/>
  <c r="N264" i="3"/>
  <c r="R272" i="3"/>
  <c r="Q272" i="3"/>
  <c r="P272" i="3"/>
  <c r="O272" i="3"/>
  <c r="N272" i="3"/>
  <c r="S272" i="3" s="1"/>
  <c r="R280" i="3"/>
  <c r="Q280" i="3"/>
  <c r="P280" i="3"/>
  <c r="O280" i="3"/>
  <c r="N280" i="3"/>
  <c r="R288" i="3"/>
  <c r="Q288" i="3"/>
  <c r="P288" i="3"/>
  <c r="O288" i="3"/>
  <c r="N288" i="3"/>
  <c r="R294" i="3"/>
  <c r="Q294" i="3"/>
  <c r="P294" i="3"/>
  <c r="O294" i="3"/>
  <c r="N294" i="3"/>
  <c r="N328" i="3"/>
  <c r="R328" i="3"/>
  <c r="Q328" i="3"/>
  <c r="P328" i="3"/>
  <c r="O328" i="3"/>
  <c r="N336" i="3"/>
  <c r="R336" i="3"/>
  <c r="Q336" i="3"/>
  <c r="P336" i="3"/>
  <c r="O336" i="3"/>
  <c r="S345" i="3"/>
  <c r="R381" i="3"/>
  <c r="Q381" i="3"/>
  <c r="P381" i="3"/>
  <c r="O381" i="3"/>
  <c r="N381" i="3"/>
  <c r="R400" i="3"/>
  <c r="Q400" i="3"/>
  <c r="P400" i="3"/>
  <c r="O400" i="3"/>
  <c r="N400" i="3"/>
  <c r="R408" i="3"/>
  <c r="Q408" i="3"/>
  <c r="P408" i="3"/>
  <c r="O408" i="3"/>
  <c r="N408" i="3"/>
  <c r="R416" i="3"/>
  <c r="Q416" i="3"/>
  <c r="P416" i="3"/>
  <c r="O416" i="3"/>
  <c r="N416" i="3"/>
  <c r="S454" i="3"/>
  <c r="S470" i="3"/>
  <c r="S489" i="3"/>
  <c r="T583" i="3"/>
  <c r="Q594" i="3"/>
  <c r="O594" i="3"/>
  <c r="R594" i="3"/>
  <c r="P594" i="3"/>
  <c r="N594" i="3"/>
  <c r="Q66" i="3"/>
  <c r="N66" i="3"/>
  <c r="R66" i="3"/>
  <c r="O84" i="3"/>
  <c r="R84" i="3"/>
  <c r="P84" i="3"/>
  <c r="O92" i="3"/>
  <c r="R92" i="3"/>
  <c r="P92" i="3"/>
  <c r="N114" i="3"/>
  <c r="R114" i="3"/>
  <c r="Q114" i="3"/>
  <c r="O114" i="3"/>
  <c r="R119" i="3"/>
  <c r="Q119" i="3"/>
  <c r="O119" i="3"/>
  <c r="N119" i="3"/>
  <c r="S119" i="3" s="1"/>
  <c r="R121" i="3"/>
  <c r="Q121" i="3"/>
  <c r="O121" i="3"/>
  <c r="N121" i="3"/>
  <c r="R123" i="3"/>
  <c r="Q123" i="3"/>
  <c r="O123" i="3"/>
  <c r="N123" i="3"/>
  <c r="S123" i="3" s="1"/>
  <c r="R125" i="3"/>
  <c r="Q125" i="3"/>
  <c r="O125" i="3"/>
  <c r="N125" i="3"/>
  <c r="R127" i="3"/>
  <c r="Q127" i="3"/>
  <c r="O127" i="3"/>
  <c r="N127" i="3"/>
  <c r="S127" i="3" s="1"/>
  <c r="Q147" i="3"/>
  <c r="P147" i="3"/>
  <c r="O147" i="3"/>
  <c r="N147" i="3"/>
  <c r="R147" i="3"/>
  <c r="Q155" i="3"/>
  <c r="P155" i="3"/>
  <c r="O155" i="3"/>
  <c r="N155" i="3"/>
  <c r="R155" i="3"/>
  <c r="R160" i="3"/>
  <c r="Q160" i="3"/>
  <c r="P160" i="3"/>
  <c r="O160" i="3"/>
  <c r="N160" i="3"/>
  <c r="R168" i="3"/>
  <c r="Q168" i="3"/>
  <c r="P168" i="3"/>
  <c r="O168" i="3"/>
  <c r="N168" i="3"/>
  <c r="R176" i="3"/>
  <c r="Q176" i="3"/>
  <c r="P176" i="3"/>
  <c r="O176" i="3"/>
  <c r="N176" i="3"/>
  <c r="S176" i="3" s="1"/>
  <c r="R236" i="3"/>
  <c r="Q236" i="3"/>
  <c r="P236" i="3"/>
  <c r="O236" i="3"/>
  <c r="N236" i="3"/>
  <c r="N251" i="3"/>
  <c r="R251" i="3"/>
  <c r="Q251" i="3"/>
  <c r="P251" i="3"/>
  <c r="O251" i="3"/>
  <c r="N259" i="3"/>
  <c r="S259" i="3" s="1"/>
  <c r="R259" i="3"/>
  <c r="Q259" i="3"/>
  <c r="P259" i="3"/>
  <c r="O259" i="3"/>
  <c r="N267" i="3"/>
  <c r="R267" i="3"/>
  <c r="Q267" i="3"/>
  <c r="P267" i="3"/>
  <c r="O267" i="3"/>
  <c r="N275" i="3"/>
  <c r="R275" i="3"/>
  <c r="Q275" i="3"/>
  <c r="P275" i="3"/>
  <c r="O275" i="3"/>
  <c r="N283" i="3"/>
  <c r="R283" i="3"/>
  <c r="Q283" i="3"/>
  <c r="P283" i="3"/>
  <c r="O283" i="3"/>
  <c r="Q297" i="3"/>
  <c r="P297" i="3"/>
  <c r="O297" i="3"/>
  <c r="N297" i="3"/>
  <c r="R297" i="3"/>
  <c r="R331" i="3"/>
  <c r="Q331" i="3"/>
  <c r="P331" i="3"/>
  <c r="O331" i="3"/>
  <c r="N331" i="3"/>
  <c r="T339" i="3"/>
  <c r="N370" i="3"/>
  <c r="R370" i="3"/>
  <c r="Q370" i="3"/>
  <c r="P370" i="3"/>
  <c r="O370" i="3"/>
  <c r="Q376" i="3"/>
  <c r="P376" i="3"/>
  <c r="O376" i="3"/>
  <c r="N376" i="3"/>
  <c r="R376" i="3"/>
  <c r="Q384" i="3"/>
  <c r="P384" i="3"/>
  <c r="O384" i="3"/>
  <c r="N384" i="3"/>
  <c r="R384" i="3"/>
  <c r="N403" i="3"/>
  <c r="R403" i="3"/>
  <c r="Q403" i="3"/>
  <c r="P403" i="3"/>
  <c r="O403" i="3"/>
  <c r="N411" i="3"/>
  <c r="R411" i="3"/>
  <c r="Q411" i="3"/>
  <c r="P411" i="3"/>
  <c r="O411" i="3"/>
  <c r="R422" i="3"/>
  <c r="Q422" i="3"/>
  <c r="P422" i="3"/>
  <c r="O422" i="3"/>
  <c r="N422" i="3"/>
  <c r="S432" i="3"/>
  <c r="S448" i="3"/>
  <c r="S464" i="3"/>
  <c r="U575" i="3"/>
  <c r="T575" i="3"/>
  <c r="P77" i="3"/>
  <c r="Q77" i="3"/>
  <c r="P81" i="3"/>
  <c r="Q81" i="3"/>
  <c r="P83" i="3"/>
  <c r="O83" i="3"/>
  <c r="N83" i="3"/>
  <c r="N84" i="3"/>
  <c r="P91" i="3"/>
  <c r="O91" i="3"/>
  <c r="N91" i="3"/>
  <c r="N92" i="3"/>
  <c r="R97" i="3"/>
  <c r="P97" i="3"/>
  <c r="O97" i="3"/>
  <c r="N97" i="3"/>
  <c r="R101" i="3"/>
  <c r="P101" i="3"/>
  <c r="O101" i="3"/>
  <c r="N101" i="3"/>
  <c r="R111" i="3"/>
  <c r="Q111" i="3"/>
  <c r="O111" i="3"/>
  <c r="N111" i="3"/>
  <c r="P114" i="3"/>
  <c r="P119" i="3"/>
  <c r="P121" i="3"/>
  <c r="P123" i="3"/>
  <c r="P125" i="3"/>
  <c r="P127" i="3"/>
  <c r="Q130" i="3"/>
  <c r="P130" i="3"/>
  <c r="N130" i="3"/>
  <c r="R130" i="3"/>
  <c r="Q132" i="3"/>
  <c r="P132" i="3"/>
  <c r="N132" i="3"/>
  <c r="R132" i="3"/>
  <c r="Q135" i="3"/>
  <c r="P135" i="3"/>
  <c r="N135" i="3"/>
  <c r="R135" i="3"/>
  <c r="Q137" i="3"/>
  <c r="P137" i="3"/>
  <c r="N137" i="3"/>
  <c r="R137" i="3"/>
  <c r="Q139" i="3"/>
  <c r="P139" i="3"/>
  <c r="N139" i="3"/>
  <c r="R139" i="3"/>
  <c r="Q141" i="3"/>
  <c r="P141" i="3"/>
  <c r="N141" i="3"/>
  <c r="R141" i="3"/>
  <c r="Q143" i="3"/>
  <c r="P143" i="3"/>
  <c r="N143" i="3"/>
  <c r="R143" i="3"/>
  <c r="Q145" i="3"/>
  <c r="P145" i="3"/>
  <c r="N145" i="3"/>
  <c r="R145" i="3"/>
  <c r="R150" i="3"/>
  <c r="Q150" i="3"/>
  <c r="P150" i="3"/>
  <c r="O150" i="3"/>
  <c r="N150" i="3"/>
  <c r="N163" i="3"/>
  <c r="R163" i="3"/>
  <c r="Q163" i="3"/>
  <c r="P163" i="3"/>
  <c r="O163" i="3"/>
  <c r="N171" i="3"/>
  <c r="R171" i="3"/>
  <c r="Q171" i="3"/>
  <c r="P171" i="3"/>
  <c r="O171" i="3"/>
  <c r="N239" i="3"/>
  <c r="R239" i="3"/>
  <c r="Q239" i="3"/>
  <c r="P239" i="3"/>
  <c r="O239" i="3"/>
  <c r="R246" i="3"/>
  <c r="Q246" i="3"/>
  <c r="P246" i="3"/>
  <c r="O246" i="3"/>
  <c r="N246" i="3"/>
  <c r="R254" i="3"/>
  <c r="Q254" i="3"/>
  <c r="P254" i="3"/>
  <c r="O254" i="3"/>
  <c r="N254" i="3"/>
  <c r="R262" i="3"/>
  <c r="Q262" i="3"/>
  <c r="P262" i="3"/>
  <c r="O262" i="3"/>
  <c r="N262" i="3"/>
  <c r="R270" i="3"/>
  <c r="Q270" i="3"/>
  <c r="P270" i="3"/>
  <c r="O270" i="3"/>
  <c r="N270" i="3"/>
  <c r="R278" i="3"/>
  <c r="Q278" i="3"/>
  <c r="P278" i="3"/>
  <c r="O278" i="3"/>
  <c r="N278" i="3"/>
  <c r="R286" i="3"/>
  <c r="Q286" i="3"/>
  <c r="P286" i="3"/>
  <c r="O286" i="3"/>
  <c r="N286" i="3"/>
  <c r="R292" i="3"/>
  <c r="Q292" i="3"/>
  <c r="P292" i="3"/>
  <c r="O292" i="3"/>
  <c r="N292" i="3"/>
  <c r="N326" i="3"/>
  <c r="R326" i="3"/>
  <c r="Q326" i="3"/>
  <c r="P326" i="3"/>
  <c r="O326" i="3"/>
  <c r="N334" i="3"/>
  <c r="R334" i="3"/>
  <c r="Q334" i="3"/>
  <c r="P334" i="3"/>
  <c r="O334" i="3"/>
  <c r="R379" i="3"/>
  <c r="Q379" i="3"/>
  <c r="P379" i="3"/>
  <c r="O379" i="3"/>
  <c r="N379" i="3"/>
  <c r="R387" i="3"/>
  <c r="Q387" i="3"/>
  <c r="P387" i="3"/>
  <c r="O387" i="3"/>
  <c r="N387" i="3"/>
  <c r="R406" i="3"/>
  <c r="Q406" i="3"/>
  <c r="P406" i="3"/>
  <c r="O406" i="3"/>
  <c r="N406" i="3"/>
  <c r="R414" i="3"/>
  <c r="Q414" i="3"/>
  <c r="P414" i="3"/>
  <c r="O414" i="3"/>
  <c r="N414" i="3"/>
  <c r="T474" i="3"/>
  <c r="U474" i="3"/>
  <c r="U493" i="3"/>
  <c r="R553" i="3"/>
  <c r="Q553" i="3"/>
  <c r="P553" i="3"/>
  <c r="O553" i="3"/>
  <c r="N553" i="3"/>
  <c r="U558" i="3"/>
  <c r="R65" i="3"/>
  <c r="Q65" i="3"/>
  <c r="N65" i="3"/>
  <c r="O66" i="3"/>
  <c r="P73" i="3"/>
  <c r="Q73" i="3"/>
  <c r="R105" i="3"/>
  <c r="P105" i="3"/>
  <c r="O105" i="3"/>
  <c r="N105" i="3"/>
  <c r="Q64" i="3"/>
  <c r="N64" i="3"/>
  <c r="R64" i="3"/>
  <c r="O65" i="3"/>
  <c r="P66" i="3"/>
  <c r="N73" i="3"/>
  <c r="S73" i="3" s="1"/>
  <c r="N77" i="3"/>
  <c r="S77" i="3" s="1"/>
  <c r="N81" i="3"/>
  <c r="Q83" i="3"/>
  <c r="Q84" i="3"/>
  <c r="O90" i="3"/>
  <c r="R90" i="3"/>
  <c r="P90" i="3"/>
  <c r="T90" i="3" s="1"/>
  <c r="Q91" i="3"/>
  <c r="Q92" i="3"/>
  <c r="Q97" i="3"/>
  <c r="Q101" i="3"/>
  <c r="Q105" i="3"/>
  <c r="P111" i="3"/>
  <c r="N116" i="3"/>
  <c r="R116" i="3"/>
  <c r="Q116" i="3"/>
  <c r="O116" i="3"/>
  <c r="O130" i="3"/>
  <c r="O132" i="3"/>
  <c r="O135" i="3"/>
  <c r="O137" i="3"/>
  <c r="O139" i="3"/>
  <c r="O141" i="3"/>
  <c r="O143" i="3"/>
  <c r="O145" i="3"/>
  <c r="Q153" i="3"/>
  <c r="P153" i="3"/>
  <c r="O153" i="3"/>
  <c r="N153" i="3"/>
  <c r="R153" i="3"/>
  <c r="R166" i="3"/>
  <c r="Q166" i="3"/>
  <c r="P166" i="3"/>
  <c r="O166" i="3"/>
  <c r="N166" i="3"/>
  <c r="R174" i="3"/>
  <c r="Q174" i="3"/>
  <c r="P174" i="3"/>
  <c r="O174" i="3"/>
  <c r="N174" i="3"/>
  <c r="N249" i="3"/>
  <c r="R249" i="3"/>
  <c r="Q249" i="3"/>
  <c r="P249" i="3"/>
  <c r="O249" i="3"/>
  <c r="N257" i="3"/>
  <c r="R257" i="3"/>
  <c r="Q257" i="3"/>
  <c r="P257" i="3"/>
  <c r="O257" i="3"/>
  <c r="N265" i="3"/>
  <c r="R265" i="3"/>
  <c r="Q265" i="3"/>
  <c r="P265" i="3"/>
  <c r="O265" i="3"/>
  <c r="N273" i="3"/>
  <c r="R273" i="3"/>
  <c r="Q273" i="3"/>
  <c r="P273" i="3"/>
  <c r="O273" i="3"/>
  <c r="N281" i="3"/>
  <c r="R281" i="3"/>
  <c r="Q281" i="3"/>
  <c r="P281" i="3"/>
  <c r="O281" i="3"/>
  <c r="N289" i="3"/>
  <c r="R289" i="3"/>
  <c r="Q289" i="3"/>
  <c r="P289" i="3"/>
  <c r="O289" i="3"/>
  <c r="Q295" i="3"/>
  <c r="P295" i="3"/>
  <c r="O295" i="3"/>
  <c r="N295" i="3"/>
  <c r="R295" i="3"/>
  <c r="R329" i="3"/>
  <c r="Q329" i="3"/>
  <c r="P329" i="3"/>
  <c r="O329" i="3"/>
  <c r="N329" i="3"/>
  <c r="S337" i="3"/>
  <c r="S343" i="3"/>
  <c r="N368" i="3"/>
  <c r="R368" i="3"/>
  <c r="Q368" i="3"/>
  <c r="P368" i="3"/>
  <c r="O368" i="3"/>
  <c r="Q374" i="3"/>
  <c r="P374" i="3"/>
  <c r="O374" i="3"/>
  <c r="N374" i="3"/>
  <c r="R374" i="3"/>
  <c r="Q382" i="3"/>
  <c r="P382" i="3"/>
  <c r="O382" i="3"/>
  <c r="N382" i="3"/>
  <c r="R382" i="3"/>
  <c r="N401" i="3"/>
  <c r="R401" i="3"/>
  <c r="Q401" i="3"/>
  <c r="P401" i="3"/>
  <c r="O401" i="3"/>
  <c r="N409" i="3"/>
  <c r="R409" i="3"/>
  <c r="Q409" i="3"/>
  <c r="P409" i="3"/>
  <c r="O409" i="3"/>
  <c r="S452" i="3"/>
  <c r="O572" i="3"/>
  <c r="R572" i="3"/>
  <c r="Q572" i="3"/>
  <c r="P572" i="3"/>
  <c r="N572" i="3"/>
  <c r="U582" i="3"/>
  <c r="T582" i="3"/>
  <c r="P178" i="3"/>
  <c r="P180" i="3"/>
  <c r="P182" i="3"/>
  <c r="P184" i="3"/>
  <c r="P186" i="3"/>
  <c r="P188" i="3"/>
  <c r="P190" i="3"/>
  <c r="P192" i="3"/>
  <c r="P194" i="3"/>
  <c r="P196" i="3"/>
  <c r="P198" i="3"/>
  <c r="P200" i="3"/>
  <c r="P202" i="3"/>
  <c r="P204" i="3"/>
  <c r="P206" i="3"/>
  <c r="P208" i="3"/>
  <c r="P210" i="3"/>
  <c r="P212" i="3"/>
  <c r="P214" i="3"/>
  <c r="P216" i="3"/>
  <c r="P218" i="3"/>
  <c r="P220" i="3"/>
  <c r="P222" i="3"/>
  <c r="P224" i="3"/>
  <c r="P226" i="3"/>
  <c r="P228" i="3"/>
  <c r="P230" i="3"/>
  <c r="P232" i="3"/>
  <c r="P234" i="3"/>
  <c r="Q300" i="3"/>
  <c r="S300" i="3" s="1"/>
  <c r="Q302" i="3"/>
  <c r="S302" i="3" s="1"/>
  <c r="Q304" i="3"/>
  <c r="S304" i="3" s="1"/>
  <c r="Q306" i="3"/>
  <c r="R319" i="3"/>
  <c r="P320" i="3"/>
  <c r="Q338" i="3"/>
  <c r="S338" i="3" s="1"/>
  <c r="Q340" i="3"/>
  <c r="S340" i="3" s="1"/>
  <c r="Q342" i="3"/>
  <c r="S342" i="3" s="1"/>
  <c r="Q344" i="3"/>
  <c r="S344" i="3" s="1"/>
  <c r="Q346" i="3"/>
  <c r="S346" i="3" s="1"/>
  <c r="P349" i="3"/>
  <c r="P351" i="3"/>
  <c r="P353" i="3"/>
  <c r="P355" i="3"/>
  <c r="P357" i="3"/>
  <c r="P359" i="3"/>
  <c r="P361" i="3"/>
  <c r="P363" i="3"/>
  <c r="P365" i="3"/>
  <c r="R389" i="3"/>
  <c r="P390" i="3"/>
  <c r="P392" i="3"/>
  <c r="R395" i="3"/>
  <c r="P396" i="3"/>
  <c r="Q419" i="3"/>
  <c r="S419" i="3" s="1"/>
  <c r="Q421" i="3"/>
  <c r="S421" i="3" s="1"/>
  <c r="Q423" i="3"/>
  <c r="S423" i="3" s="1"/>
  <c r="Q425" i="3"/>
  <c r="S425" i="3" s="1"/>
  <c r="Q427" i="3"/>
  <c r="Q429" i="3"/>
  <c r="S429" i="3" s="1"/>
  <c r="Q431" i="3"/>
  <c r="S431" i="3" s="1"/>
  <c r="Q433" i="3"/>
  <c r="S433" i="3" s="1"/>
  <c r="Q435" i="3"/>
  <c r="S435" i="3" s="1"/>
  <c r="Q437" i="3"/>
  <c r="S437" i="3" s="1"/>
  <c r="Q439" i="3"/>
  <c r="S439" i="3" s="1"/>
  <c r="Q441" i="3"/>
  <c r="S441" i="3" s="1"/>
  <c r="Q443" i="3"/>
  <c r="S443" i="3" s="1"/>
  <c r="Q445" i="3"/>
  <c r="S445" i="3" s="1"/>
  <c r="Q447" i="3"/>
  <c r="S447" i="3" s="1"/>
  <c r="Q449" i="3"/>
  <c r="S449" i="3" s="1"/>
  <c r="Q451" i="3"/>
  <c r="S451" i="3" s="1"/>
  <c r="Q453" i="3"/>
  <c r="S453" i="3" s="1"/>
  <c r="Q455" i="3"/>
  <c r="Q457" i="3"/>
  <c r="S457" i="3" s="1"/>
  <c r="Q459" i="3"/>
  <c r="Q461" i="3"/>
  <c r="S461" i="3" s="1"/>
  <c r="Q463" i="3"/>
  <c r="S463" i="3" s="1"/>
  <c r="Q465" i="3"/>
  <c r="S465" i="3" s="1"/>
  <c r="Q467" i="3"/>
  <c r="Q469" i="3"/>
  <c r="Q471" i="3"/>
  <c r="S471" i="3" s="1"/>
  <c r="Q473" i="3"/>
  <c r="S473" i="3" s="1"/>
  <c r="P476" i="3"/>
  <c r="P478" i="3"/>
  <c r="P480" i="3"/>
  <c r="P484" i="3"/>
  <c r="Q488" i="3"/>
  <c r="S488" i="3" s="1"/>
  <c r="Q490" i="3"/>
  <c r="S490" i="3" s="1"/>
  <c r="Q492" i="3"/>
  <c r="S492" i="3" s="1"/>
  <c r="Q494" i="3"/>
  <c r="S494" i="3" s="1"/>
  <c r="Q496" i="3"/>
  <c r="Q498" i="3"/>
  <c r="S498" i="3" s="1"/>
  <c r="Q500" i="3"/>
  <c r="S500" i="3" s="1"/>
  <c r="Q502" i="3"/>
  <c r="S502" i="3" s="1"/>
  <c r="Q504" i="3"/>
  <c r="S504" i="3" s="1"/>
  <c r="Q506" i="3"/>
  <c r="Q508" i="3"/>
  <c r="S508" i="3" s="1"/>
  <c r="Q510" i="3"/>
  <c r="S510" i="3" s="1"/>
  <c r="Q512" i="3"/>
  <c r="S512" i="3" s="1"/>
  <c r="Q514" i="3"/>
  <c r="S514" i="3" s="1"/>
  <c r="Q516" i="3"/>
  <c r="S516" i="3" s="1"/>
  <c r="Q518" i="3"/>
  <c r="S518" i="3" s="1"/>
  <c r="Q520" i="3"/>
  <c r="S520" i="3" s="1"/>
  <c r="Q522" i="3"/>
  <c r="S522" i="3" s="1"/>
  <c r="Q524" i="3"/>
  <c r="S524" i="3" s="1"/>
  <c r="Q526" i="3"/>
  <c r="S526" i="3" s="1"/>
  <c r="Q528" i="3"/>
  <c r="Q530" i="3"/>
  <c r="S530" i="3" s="1"/>
  <c r="Q532" i="3"/>
  <c r="S532" i="3" s="1"/>
  <c r="Q534" i="3"/>
  <c r="S534" i="3" s="1"/>
  <c r="O538" i="3"/>
  <c r="Q540" i="3"/>
  <c r="S540" i="3" s="1"/>
  <c r="Q543" i="3"/>
  <c r="Q545" i="3"/>
  <c r="S545" i="3" s="1"/>
  <c r="Q547" i="3"/>
  <c r="Q549" i="3"/>
  <c r="S549" i="3" s="1"/>
  <c r="O552" i="3"/>
  <c r="O554" i="3"/>
  <c r="R558" i="3"/>
  <c r="P559" i="3"/>
  <c r="O560" i="3"/>
  <c r="N561" i="3"/>
  <c r="P566" i="3"/>
  <c r="R569" i="3"/>
  <c r="P570" i="3"/>
  <c r="R573" i="3"/>
  <c r="R574" i="3"/>
  <c r="P575" i="3"/>
  <c r="O576" i="3"/>
  <c r="N577" i="3"/>
  <c r="R582" i="3"/>
  <c r="P583" i="3"/>
  <c r="O584" i="3"/>
  <c r="N585" i="3"/>
  <c r="R591" i="3"/>
  <c r="P593" i="3"/>
  <c r="Q596" i="3"/>
  <c r="S596" i="3" s="1"/>
  <c r="O596" i="3"/>
  <c r="R605" i="3"/>
  <c r="Q611" i="3"/>
  <c r="S611" i="3" s="1"/>
  <c r="O611" i="3"/>
  <c r="Q614" i="3"/>
  <c r="S614" i="3" s="1"/>
  <c r="O614" i="3"/>
  <c r="P616" i="3"/>
  <c r="R621" i="3"/>
  <c r="Q621" i="3"/>
  <c r="O621" i="3"/>
  <c r="N621" i="3"/>
  <c r="R629" i="3"/>
  <c r="Q629" i="3"/>
  <c r="O629" i="3"/>
  <c r="N629" i="3"/>
  <c r="R637" i="3"/>
  <c r="Q637" i="3"/>
  <c r="O637" i="3"/>
  <c r="N637" i="3"/>
  <c r="R645" i="3"/>
  <c r="Q645" i="3"/>
  <c r="O645" i="3"/>
  <c r="N645" i="3"/>
  <c r="N668" i="3"/>
  <c r="R668" i="3"/>
  <c r="Q668" i="3"/>
  <c r="P668" i="3"/>
  <c r="O668" i="3"/>
  <c r="N676" i="3"/>
  <c r="R676" i="3"/>
  <c r="Q676" i="3"/>
  <c r="P676" i="3"/>
  <c r="O676" i="3"/>
  <c r="N684" i="3"/>
  <c r="R684" i="3"/>
  <c r="Q684" i="3"/>
  <c r="P684" i="3"/>
  <c r="O684" i="3"/>
  <c r="N692" i="3"/>
  <c r="R692" i="3"/>
  <c r="Q692" i="3"/>
  <c r="P692" i="3"/>
  <c r="O692" i="3"/>
  <c r="N700" i="3"/>
  <c r="R700" i="3"/>
  <c r="Q700" i="3"/>
  <c r="P700" i="3"/>
  <c r="O700" i="3"/>
  <c r="N708" i="3"/>
  <c r="R708" i="3"/>
  <c r="Q708" i="3"/>
  <c r="P708" i="3"/>
  <c r="O708" i="3"/>
  <c r="N716" i="3"/>
  <c r="R716" i="3"/>
  <c r="Q716" i="3"/>
  <c r="P716" i="3"/>
  <c r="O716" i="3"/>
  <c r="R737" i="3"/>
  <c r="Q737" i="3"/>
  <c r="P737" i="3"/>
  <c r="O737" i="3"/>
  <c r="N737" i="3"/>
  <c r="R745" i="3"/>
  <c r="Q745" i="3"/>
  <c r="P745" i="3"/>
  <c r="O745" i="3"/>
  <c r="N745" i="3"/>
  <c r="N753" i="3"/>
  <c r="R753" i="3"/>
  <c r="Q753" i="3"/>
  <c r="P753" i="3"/>
  <c r="O753" i="3"/>
  <c r="R760" i="3"/>
  <c r="Q760" i="3"/>
  <c r="P760" i="3"/>
  <c r="O760" i="3"/>
  <c r="N760" i="3"/>
  <c r="R773" i="3"/>
  <c r="Q773" i="3"/>
  <c r="P773" i="3"/>
  <c r="O773" i="3"/>
  <c r="N773" i="3"/>
  <c r="R781" i="3"/>
  <c r="Q781" i="3"/>
  <c r="P781" i="3"/>
  <c r="O781" i="3"/>
  <c r="N781" i="3"/>
  <c r="S781" i="3" s="1"/>
  <c r="R789" i="3"/>
  <c r="Q789" i="3"/>
  <c r="P789" i="3"/>
  <c r="O789" i="3"/>
  <c r="N789" i="3"/>
  <c r="R797" i="3"/>
  <c r="Q797" i="3"/>
  <c r="P797" i="3"/>
  <c r="O797" i="3"/>
  <c r="N797" i="3"/>
  <c r="R805" i="3"/>
  <c r="Q805" i="3"/>
  <c r="P805" i="3"/>
  <c r="O805" i="3"/>
  <c r="N805" i="3"/>
  <c r="Q178" i="3"/>
  <c r="Q180" i="3"/>
  <c r="Q182" i="3"/>
  <c r="Q184" i="3"/>
  <c r="Q186" i="3"/>
  <c r="Q188" i="3"/>
  <c r="Q190" i="3"/>
  <c r="Q192" i="3"/>
  <c r="Q194" i="3"/>
  <c r="Q196" i="3"/>
  <c r="Q198" i="3"/>
  <c r="Q200" i="3"/>
  <c r="Q202" i="3"/>
  <c r="Q204" i="3"/>
  <c r="Q206" i="3"/>
  <c r="Q208" i="3"/>
  <c r="Q210" i="3"/>
  <c r="Q212" i="3"/>
  <c r="Q214" i="3"/>
  <c r="Q216" i="3"/>
  <c r="Q218" i="3"/>
  <c r="Q220" i="3"/>
  <c r="Q222" i="3"/>
  <c r="Q224" i="3"/>
  <c r="Q226" i="3"/>
  <c r="Q228" i="3"/>
  <c r="Q230" i="3"/>
  <c r="Q232" i="3"/>
  <c r="Q234" i="3"/>
  <c r="Q320" i="3"/>
  <c r="Q349" i="3"/>
  <c r="Q351" i="3"/>
  <c r="Q353" i="3"/>
  <c r="Q355" i="3"/>
  <c r="Q357" i="3"/>
  <c r="Q359" i="3"/>
  <c r="Q361" i="3"/>
  <c r="Q363" i="3"/>
  <c r="Q365" i="3"/>
  <c r="Q390" i="3"/>
  <c r="Q392" i="3"/>
  <c r="Q396" i="3"/>
  <c r="Q476" i="3"/>
  <c r="Q478" i="3"/>
  <c r="Q480" i="3"/>
  <c r="Q484" i="3"/>
  <c r="N501" i="3"/>
  <c r="S501" i="3" s="1"/>
  <c r="N503" i="3"/>
  <c r="S503" i="3" s="1"/>
  <c r="N505" i="3"/>
  <c r="S505" i="3" s="1"/>
  <c r="N507" i="3"/>
  <c r="S507" i="3" s="1"/>
  <c r="N509" i="3"/>
  <c r="N511" i="3"/>
  <c r="N513" i="3"/>
  <c r="N515" i="3"/>
  <c r="N517" i="3"/>
  <c r="N519" i="3"/>
  <c r="N521" i="3"/>
  <c r="N523" i="3"/>
  <c r="N525" i="3"/>
  <c r="N527" i="3"/>
  <c r="N529" i="3"/>
  <c r="N531" i="3"/>
  <c r="N533" i="3"/>
  <c r="P538" i="3"/>
  <c r="N544" i="3"/>
  <c r="N546" i="3"/>
  <c r="N548" i="3"/>
  <c r="N550" i="3"/>
  <c r="P552" i="3"/>
  <c r="P554" i="3"/>
  <c r="R559" i="3"/>
  <c r="P560" i="3"/>
  <c r="O561" i="3"/>
  <c r="Q566" i="3"/>
  <c r="Q570" i="3"/>
  <c r="R575" i="3"/>
  <c r="P576" i="3"/>
  <c r="O577" i="3"/>
  <c r="R583" i="3"/>
  <c r="P584" i="3"/>
  <c r="O585" i="3"/>
  <c r="Q593" i="3"/>
  <c r="Q598" i="3"/>
  <c r="O598" i="3"/>
  <c r="Q610" i="3"/>
  <c r="O610" i="3"/>
  <c r="O613" i="3"/>
  <c r="Q613" i="3"/>
  <c r="N626" i="3"/>
  <c r="R626" i="3"/>
  <c r="Q626" i="3"/>
  <c r="O626" i="3"/>
  <c r="N634" i="3"/>
  <c r="R634" i="3"/>
  <c r="Q634" i="3"/>
  <c r="O634" i="3"/>
  <c r="N642" i="3"/>
  <c r="R642" i="3"/>
  <c r="Q642" i="3"/>
  <c r="O642" i="3"/>
  <c r="N650" i="3"/>
  <c r="R650" i="3"/>
  <c r="Q650" i="3"/>
  <c r="O650" i="3"/>
  <c r="R671" i="3"/>
  <c r="Q671" i="3"/>
  <c r="P671" i="3"/>
  <c r="O671" i="3"/>
  <c r="N671" i="3"/>
  <c r="R679" i="3"/>
  <c r="Q679" i="3"/>
  <c r="P679" i="3"/>
  <c r="O679" i="3"/>
  <c r="N679" i="3"/>
  <c r="R687" i="3"/>
  <c r="Q687" i="3"/>
  <c r="P687" i="3"/>
  <c r="O687" i="3"/>
  <c r="N687" i="3"/>
  <c r="R695" i="3"/>
  <c r="Q695" i="3"/>
  <c r="P695" i="3"/>
  <c r="O695" i="3"/>
  <c r="N695" i="3"/>
  <c r="R703" i="3"/>
  <c r="Q703" i="3"/>
  <c r="P703" i="3"/>
  <c r="O703" i="3"/>
  <c r="N703" i="3"/>
  <c r="R711" i="3"/>
  <c r="Q711" i="3"/>
  <c r="P711" i="3"/>
  <c r="O711" i="3"/>
  <c r="N711" i="3"/>
  <c r="R719" i="3"/>
  <c r="Q719" i="3"/>
  <c r="P719" i="3"/>
  <c r="O719" i="3"/>
  <c r="N719" i="3"/>
  <c r="P732" i="3"/>
  <c r="O732" i="3"/>
  <c r="N732" i="3"/>
  <c r="R732" i="3"/>
  <c r="Q732" i="3"/>
  <c r="P740" i="3"/>
  <c r="O740" i="3"/>
  <c r="N740" i="3"/>
  <c r="R740" i="3"/>
  <c r="Q740" i="3"/>
  <c r="P748" i="3"/>
  <c r="O748" i="3"/>
  <c r="N748" i="3"/>
  <c r="R748" i="3"/>
  <c r="Q748" i="3"/>
  <c r="T756" i="3"/>
  <c r="U756" i="3"/>
  <c r="N768" i="3"/>
  <c r="R768" i="3"/>
  <c r="Q768" i="3"/>
  <c r="P768" i="3"/>
  <c r="O768" i="3"/>
  <c r="N776" i="3"/>
  <c r="R776" i="3"/>
  <c r="Q776" i="3"/>
  <c r="P776" i="3"/>
  <c r="O776" i="3"/>
  <c r="N784" i="3"/>
  <c r="R784" i="3"/>
  <c r="Q784" i="3"/>
  <c r="P784" i="3"/>
  <c r="O784" i="3"/>
  <c r="N792" i="3"/>
  <c r="R792" i="3"/>
  <c r="Q792" i="3"/>
  <c r="P792" i="3"/>
  <c r="O792" i="3"/>
  <c r="N800" i="3"/>
  <c r="R800" i="3"/>
  <c r="Q800" i="3"/>
  <c r="P800" i="3"/>
  <c r="O800" i="3"/>
  <c r="N808" i="3"/>
  <c r="R808" i="3"/>
  <c r="Q808" i="3"/>
  <c r="P808" i="3"/>
  <c r="O808" i="3"/>
  <c r="R178" i="3"/>
  <c r="N179" i="3"/>
  <c r="S179" i="3" s="1"/>
  <c r="R180" i="3"/>
  <c r="N181" i="3"/>
  <c r="R182" i="3"/>
  <c r="N183" i="3"/>
  <c r="S183" i="3" s="1"/>
  <c r="R184" i="3"/>
  <c r="N185" i="3"/>
  <c r="R186" i="3"/>
  <c r="N187" i="3"/>
  <c r="S187" i="3" s="1"/>
  <c r="R188" i="3"/>
  <c r="N189" i="3"/>
  <c r="S189" i="3" s="1"/>
  <c r="R190" i="3"/>
  <c r="N191" i="3"/>
  <c r="S191" i="3" s="1"/>
  <c r="R192" i="3"/>
  <c r="N193" i="3"/>
  <c r="S193" i="3" s="1"/>
  <c r="R194" i="3"/>
  <c r="N195" i="3"/>
  <c r="S195" i="3" s="1"/>
  <c r="R196" i="3"/>
  <c r="N197" i="3"/>
  <c r="S197" i="3" s="1"/>
  <c r="R198" i="3"/>
  <c r="N199" i="3"/>
  <c r="S199" i="3" s="1"/>
  <c r="R200" i="3"/>
  <c r="N201" i="3"/>
  <c r="S201" i="3" s="1"/>
  <c r="R202" i="3"/>
  <c r="N203" i="3"/>
  <c r="S203" i="3" s="1"/>
  <c r="R204" i="3"/>
  <c r="N205" i="3"/>
  <c r="S205" i="3" s="1"/>
  <c r="R206" i="3"/>
  <c r="N207" i="3"/>
  <c r="S207" i="3" s="1"/>
  <c r="R208" i="3"/>
  <c r="N209" i="3"/>
  <c r="R210" i="3"/>
  <c r="N211" i="3"/>
  <c r="S211" i="3" s="1"/>
  <c r="R212" i="3"/>
  <c r="N213" i="3"/>
  <c r="R214" i="3"/>
  <c r="N215" i="3"/>
  <c r="S215" i="3" s="1"/>
  <c r="R216" i="3"/>
  <c r="N217" i="3"/>
  <c r="S217" i="3" s="1"/>
  <c r="R218" i="3"/>
  <c r="N219" i="3"/>
  <c r="R220" i="3"/>
  <c r="N221" i="3"/>
  <c r="R222" i="3"/>
  <c r="N223" i="3"/>
  <c r="S223" i="3" s="1"/>
  <c r="R224" i="3"/>
  <c r="N225" i="3"/>
  <c r="S225" i="3" s="1"/>
  <c r="R226" i="3"/>
  <c r="N227" i="3"/>
  <c r="S227" i="3" s="1"/>
  <c r="R228" i="3"/>
  <c r="N229" i="3"/>
  <c r="S229" i="3" s="1"/>
  <c r="R230" i="3"/>
  <c r="N231" i="3"/>
  <c r="S231" i="3" s="1"/>
  <c r="R232" i="3"/>
  <c r="N233" i="3"/>
  <c r="R234" i="3"/>
  <c r="R308" i="3"/>
  <c r="N310" i="3"/>
  <c r="S310" i="3" s="1"/>
  <c r="T311" i="3"/>
  <c r="R312" i="3"/>
  <c r="N314" i="3"/>
  <c r="S314" i="3" s="1"/>
  <c r="R316" i="3"/>
  <c r="N318" i="3"/>
  <c r="S318" i="3" s="1"/>
  <c r="R320" i="3"/>
  <c r="N348" i="3"/>
  <c r="R349" i="3"/>
  <c r="N350" i="3"/>
  <c r="S350" i="3" s="1"/>
  <c r="R351" i="3"/>
  <c r="N352" i="3"/>
  <c r="S352" i="3" s="1"/>
  <c r="R353" i="3"/>
  <c r="N354" i="3"/>
  <c r="S354" i="3" s="1"/>
  <c r="R355" i="3"/>
  <c r="N356" i="3"/>
  <c r="S356" i="3" s="1"/>
  <c r="R357" i="3"/>
  <c r="N358" i="3"/>
  <c r="S358" i="3" s="1"/>
  <c r="R359" i="3"/>
  <c r="N360" i="3"/>
  <c r="S360" i="3" s="1"/>
  <c r="R361" i="3"/>
  <c r="N362" i="3"/>
  <c r="S362" i="3" s="1"/>
  <c r="R363" i="3"/>
  <c r="N364" i="3"/>
  <c r="R365" i="3"/>
  <c r="N366" i="3"/>
  <c r="S366" i="3" s="1"/>
  <c r="N388" i="3"/>
  <c r="S388" i="3" s="1"/>
  <c r="R390" i="3"/>
  <c r="N391" i="3"/>
  <c r="R392" i="3"/>
  <c r="N394" i="3"/>
  <c r="S394" i="3" s="1"/>
  <c r="R396" i="3"/>
  <c r="N397" i="3"/>
  <c r="S397" i="3" s="1"/>
  <c r="O424" i="3"/>
  <c r="O426" i="3"/>
  <c r="O428" i="3"/>
  <c r="O430" i="3"/>
  <c r="O432" i="3"/>
  <c r="O434" i="3"/>
  <c r="O436" i="3"/>
  <c r="O438" i="3"/>
  <c r="O440" i="3"/>
  <c r="O442" i="3"/>
  <c r="O444" i="3"/>
  <c r="O446" i="3"/>
  <c r="O448" i="3"/>
  <c r="O450" i="3"/>
  <c r="O452" i="3"/>
  <c r="O454" i="3"/>
  <c r="O456" i="3"/>
  <c r="O458" i="3"/>
  <c r="O460" i="3"/>
  <c r="O462" i="3"/>
  <c r="O464" i="3"/>
  <c r="O466" i="3"/>
  <c r="O468" i="3"/>
  <c r="O470" i="3"/>
  <c r="O472" i="3"/>
  <c r="O474" i="3"/>
  <c r="R476" i="3"/>
  <c r="N477" i="3"/>
  <c r="S477" i="3" s="1"/>
  <c r="R478" i="3"/>
  <c r="N479" i="3"/>
  <c r="S479" i="3" s="1"/>
  <c r="R480" i="3"/>
  <c r="R484" i="3"/>
  <c r="O489" i="3"/>
  <c r="O491" i="3"/>
  <c r="O493" i="3"/>
  <c r="O495" i="3"/>
  <c r="O497" i="3"/>
  <c r="O499" i="3"/>
  <c r="O501" i="3"/>
  <c r="O503" i="3"/>
  <c r="O505" i="3"/>
  <c r="O507" i="3"/>
  <c r="O509" i="3"/>
  <c r="O511" i="3"/>
  <c r="O513" i="3"/>
  <c r="O515" i="3"/>
  <c r="O517" i="3"/>
  <c r="O519" i="3"/>
  <c r="O521" i="3"/>
  <c r="O523" i="3"/>
  <c r="O525" i="3"/>
  <c r="O527" i="3"/>
  <c r="O529" i="3"/>
  <c r="O531" i="3"/>
  <c r="O533" i="3"/>
  <c r="Q538" i="3"/>
  <c r="S538" i="3" s="1"/>
  <c r="S539" i="3"/>
  <c r="O544" i="3"/>
  <c r="O546" i="3"/>
  <c r="O548" i="3"/>
  <c r="O550" i="3"/>
  <c r="Q552" i="3"/>
  <c r="S552" i="3" s="1"/>
  <c r="T552" i="3" s="1"/>
  <c r="Q554" i="3"/>
  <c r="R560" i="3"/>
  <c r="R566" i="3"/>
  <c r="R570" i="3"/>
  <c r="R576" i="3"/>
  <c r="R584" i="3"/>
  <c r="R593" i="3"/>
  <c r="N598" i="3"/>
  <c r="S598" i="3" s="1"/>
  <c r="N599" i="3"/>
  <c r="Q609" i="3"/>
  <c r="O609" i="3"/>
  <c r="N610" i="3"/>
  <c r="S610" i="3" s="1"/>
  <c r="N613" i="3"/>
  <c r="R623" i="3"/>
  <c r="Q623" i="3"/>
  <c r="O623" i="3"/>
  <c r="N623" i="3"/>
  <c r="P626" i="3"/>
  <c r="R631" i="3"/>
  <c r="Q631" i="3"/>
  <c r="O631" i="3"/>
  <c r="N631" i="3"/>
  <c r="P634" i="3"/>
  <c r="R639" i="3"/>
  <c r="Q639" i="3"/>
  <c r="O639" i="3"/>
  <c r="N639" i="3"/>
  <c r="P642" i="3"/>
  <c r="R647" i="3"/>
  <c r="Q647" i="3"/>
  <c r="O647" i="3"/>
  <c r="N647" i="3"/>
  <c r="P650" i="3"/>
  <c r="N666" i="3"/>
  <c r="R666" i="3"/>
  <c r="Q666" i="3"/>
  <c r="P666" i="3"/>
  <c r="O666" i="3"/>
  <c r="N674" i="3"/>
  <c r="R674" i="3"/>
  <c r="Q674" i="3"/>
  <c r="P674" i="3"/>
  <c r="O674" i="3"/>
  <c r="N682" i="3"/>
  <c r="R682" i="3"/>
  <c r="Q682" i="3"/>
  <c r="P682" i="3"/>
  <c r="O682" i="3"/>
  <c r="N690" i="3"/>
  <c r="R690" i="3"/>
  <c r="Q690" i="3"/>
  <c r="P690" i="3"/>
  <c r="O690" i="3"/>
  <c r="N698" i="3"/>
  <c r="R698" i="3"/>
  <c r="Q698" i="3"/>
  <c r="P698" i="3"/>
  <c r="O698" i="3"/>
  <c r="N706" i="3"/>
  <c r="R706" i="3"/>
  <c r="Q706" i="3"/>
  <c r="P706" i="3"/>
  <c r="O706" i="3"/>
  <c r="N714" i="3"/>
  <c r="R714" i="3"/>
  <c r="Q714" i="3"/>
  <c r="P714" i="3"/>
  <c r="O714" i="3"/>
  <c r="R735" i="3"/>
  <c r="Q735" i="3"/>
  <c r="P735" i="3"/>
  <c r="O735" i="3"/>
  <c r="N735" i="3"/>
  <c r="R743" i="3"/>
  <c r="Q743" i="3"/>
  <c r="P743" i="3"/>
  <c r="O743" i="3"/>
  <c r="N743" i="3"/>
  <c r="S743" i="3" s="1"/>
  <c r="R751" i="3"/>
  <c r="Q751" i="3"/>
  <c r="P751" i="3"/>
  <c r="O751" i="3"/>
  <c r="N751" i="3"/>
  <c r="R758" i="3"/>
  <c r="Q758" i="3"/>
  <c r="P758" i="3"/>
  <c r="O758" i="3"/>
  <c r="N758" i="3"/>
  <c r="R771" i="3"/>
  <c r="Q771" i="3"/>
  <c r="P771" i="3"/>
  <c r="O771" i="3"/>
  <c r="N771" i="3"/>
  <c r="R779" i="3"/>
  <c r="Q779" i="3"/>
  <c r="P779" i="3"/>
  <c r="O779" i="3"/>
  <c r="N779" i="3"/>
  <c r="R787" i="3"/>
  <c r="Q787" i="3"/>
  <c r="P787" i="3"/>
  <c r="O787" i="3"/>
  <c r="N787" i="3"/>
  <c r="R795" i="3"/>
  <c r="Q795" i="3"/>
  <c r="P795" i="3"/>
  <c r="O795" i="3"/>
  <c r="N795" i="3"/>
  <c r="R803" i="3"/>
  <c r="Q803" i="3"/>
  <c r="P803" i="3"/>
  <c r="O803" i="3"/>
  <c r="N803" i="3"/>
  <c r="O179" i="3"/>
  <c r="O181" i="3"/>
  <c r="O183" i="3"/>
  <c r="O185" i="3"/>
  <c r="O187" i="3"/>
  <c r="O189" i="3"/>
  <c r="O191" i="3"/>
  <c r="O193" i="3"/>
  <c r="O195" i="3"/>
  <c r="O197" i="3"/>
  <c r="O199" i="3"/>
  <c r="O201" i="3"/>
  <c r="O203" i="3"/>
  <c r="O205" i="3"/>
  <c r="O207" i="3"/>
  <c r="O209" i="3"/>
  <c r="O211" i="3"/>
  <c r="O213" i="3"/>
  <c r="O215" i="3"/>
  <c r="O217" i="3"/>
  <c r="O219" i="3"/>
  <c r="O221" i="3"/>
  <c r="O223" i="3"/>
  <c r="O225" i="3"/>
  <c r="O227" i="3"/>
  <c r="O229" i="3"/>
  <c r="O231" i="3"/>
  <c r="O233" i="3"/>
  <c r="O310" i="3"/>
  <c r="O314" i="3"/>
  <c r="O318" i="3"/>
  <c r="N323" i="3"/>
  <c r="S323" i="3" s="1"/>
  <c r="P337" i="3"/>
  <c r="P339" i="3"/>
  <c r="P341" i="3"/>
  <c r="P343" i="3"/>
  <c r="P345" i="3"/>
  <c r="O348" i="3"/>
  <c r="O350" i="3"/>
  <c r="O352" i="3"/>
  <c r="O354" i="3"/>
  <c r="O356" i="3"/>
  <c r="O358" i="3"/>
  <c r="O360" i="3"/>
  <c r="O362" i="3"/>
  <c r="O364" i="3"/>
  <c r="O366" i="3"/>
  <c r="O388" i="3"/>
  <c r="O391" i="3"/>
  <c r="O394" i="3"/>
  <c r="O397" i="3"/>
  <c r="O477" i="3"/>
  <c r="O479" i="3"/>
  <c r="R538" i="3"/>
  <c r="O539" i="3"/>
  <c r="R552" i="3"/>
  <c r="R554" i="3"/>
  <c r="O555" i="3"/>
  <c r="N556" i="3"/>
  <c r="S556" i="3" s="1"/>
  <c r="T556" i="3" s="1"/>
  <c r="Q557" i="3"/>
  <c r="P562" i="3"/>
  <c r="O563" i="3"/>
  <c r="N564" i="3"/>
  <c r="Q567" i="3"/>
  <c r="S567" i="3" s="1"/>
  <c r="Q571" i="3"/>
  <c r="S571" i="3" s="1"/>
  <c r="P578" i="3"/>
  <c r="O579" i="3"/>
  <c r="N580" i="3"/>
  <c r="S580" i="3" s="1"/>
  <c r="Q581" i="3"/>
  <c r="P586" i="3"/>
  <c r="O587" i="3"/>
  <c r="N588" i="3"/>
  <c r="Q589" i="3"/>
  <c r="R595" i="3"/>
  <c r="R596" i="3"/>
  <c r="Q597" i="3"/>
  <c r="S597" i="3" s="1"/>
  <c r="P598" i="3"/>
  <c r="P599" i="3"/>
  <c r="N601" i="3"/>
  <c r="S601" i="3" s="1"/>
  <c r="Q608" i="3"/>
  <c r="O608" i="3"/>
  <c r="N609" i="3"/>
  <c r="P610" i="3"/>
  <c r="R611" i="3"/>
  <c r="P613" i="3"/>
  <c r="R614" i="3"/>
  <c r="N620" i="3"/>
  <c r="R620" i="3"/>
  <c r="Q620" i="3"/>
  <c r="O620" i="3"/>
  <c r="P623" i="3"/>
  <c r="N628" i="3"/>
  <c r="R628" i="3"/>
  <c r="Q628" i="3"/>
  <c r="O628" i="3"/>
  <c r="P631" i="3"/>
  <c r="N636" i="3"/>
  <c r="R636" i="3"/>
  <c r="Q636" i="3"/>
  <c r="O636" i="3"/>
  <c r="P639" i="3"/>
  <c r="N644" i="3"/>
  <c r="R644" i="3"/>
  <c r="Q644" i="3"/>
  <c r="O644" i="3"/>
  <c r="P647" i="3"/>
  <c r="N652" i="3"/>
  <c r="R652" i="3"/>
  <c r="Q652" i="3"/>
  <c r="O652" i="3"/>
  <c r="N654" i="3"/>
  <c r="R654" i="3"/>
  <c r="Q654" i="3"/>
  <c r="O654" i="3"/>
  <c r="N656" i="3"/>
  <c r="R656" i="3"/>
  <c r="Q656" i="3"/>
  <c r="O656" i="3"/>
  <c r="N658" i="3"/>
  <c r="R658" i="3"/>
  <c r="Q658" i="3"/>
  <c r="O658" i="3"/>
  <c r="N660" i="3"/>
  <c r="R660" i="3"/>
  <c r="Q660" i="3"/>
  <c r="O660" i="3"/>
  <c r="N664" i="3"/>
  <c r="R664" i="3"/>
  <c r="Q664" i="3"/>
  <c r="O664" i="3"/>
  <c r="R669" i="3"/>
  <c r="Q669" i="3"/>
  <c r="P669" i="3"/>
  <c r="O669" i="3"/>
  <c r="N669" i="3"/>
  <c r="R677" i="3"/>
  <c r="Q677" i="3"/>
  <c r="P677" i="3"/>
  <c r="O677" i="3"/>
  <c r="N677" i="3"/>
  <c r="R685" i="3"/>
  <c r="Q685" i="3"/>
  <c r="P685" i="3"/>
  <c r="O685" i="3"/>
  <c r="N685" i="3"/>
  <c r="R693" i="3"/>
  <c r="Q693" i="3"/>
  <c r="P693" i="3"/>
  <c r="O693" i="3"/>
  <c r="N693" i="3"/>
  <c r="R701" i="3"/>
  <c r="Q701" i="3"/>
  <c r="P701" i="3"/>
  <c r="O701" i="3"/>
  <c r="N701" i="3"/>
  <c r="R709" i="3"/>
  <c r="Q709" i="3"/>
  <c r="P709" i="3"/>
  <c r="O709" i="3"/>
  <c r="N709" i="3"/>
  <c r="R717" i="3"/>
  <c r="Q717" i="3"/>
  <c r="P717" i="3"/>
  <c r="O717" i="3"/>
  <c r="N717" i="3"/>
  <c r="P729" i="3"/>
  <c r="O729" i="3"/>
  <c r="N729" i="3"/>
  <c r="R729" i="3"/>
  <c r="Q729" i="3"/>
  <c r="P738" i="3"/>
  <c r="O738" i="3"/>
  <c r="N738" i="3"/>
  <c r="R738" i="3"/>
  <c r="Q738" i="3"/>
  <c r="P746" i="3"/>
  <c r="O746" i="3"/>
  <c r="N746" i="3"/>
  <c r="R746" i="3"/>
  <c r="Q746" i="3"/>
  <c r="R754" i="3"/>
  <c r="Q754" i="3"/>
  <c r="P754" i="3"/>
  <c r="O754" i="3"/>
  <c r="N754" i="3"/>
  <c r="P761" i="3"/>
  <c r="O761" i="3"/>
  <c r="N761" i="3"/>
  <c r="R761" i="3"/>
  <c r="Q761" i="3"/>
  <c r="N766" i="3"/>
  <c r="R766" i="3"/>
  <c r="Q766" i="3"/>
  <c r="P766" i="3"/>
  <c r="O766" i="3"/>
  <c r="N774" i="3"/>
  <c r="R774" i="3"/>
  <c r="Q774" i="3"/>
  <c r="P774" i="3"/>
  <c r="O774" i="3"/>
  <c r="N782" i="3"/>
  <c r="R782" i="3"/>
  <c r="Q782" i="3"/>
  <c r="P782" i="3"/>
  <c r="O782" i="3"/>
  <c r="N790" i="3"/>
  <c r="R790" i="3"/>
  <c r="Q790" i="3"/>
  <c r="P790" i="3"/>
  <c r="O790" i="3"/>
  <c r="N798" i="3"/>
  <c r="R798" i="3"/>
  <c r="Q798" i="3"/>
  <c r="P798" i="3"/>
  <c r="O798" i="3"/>
  <c r="N806" i="3"/>
  <c r="R806" i="3"/>
  <c r="Q806" i="3"/>
  <c r="P806" i="3"/>
  <c r="O806" i="3"/>
  <c r="P179" i="3"/>
  <c r="P181" i="3"/>
  <c r="P183" i="3"/>
  <c r="P185" i="3"/>
  <c r="P187" i="3"/>
  <c r="P189" i="3"/>
  <c r="P191" i="3"/>
  <c r="P193" i="3"/>
  <c r="P195" i="3"/>
  <c r="P197" i="3"/>
  <c r="P199" i="3"/>
  <c r="P201" i="3"/>
  <c r="P203" i="3"/>
  <c r="P205" i="3"/>
  <c r="P207" i="3"/>
  <c r="P209" i="3"/>
  <c r="P211" i="3"/>
  <c r="P213" i="3"/>
  <c r="P215" i="3"/>
  <c r="P217" i="3"/>
  <c r="P219" i="3"/>
  <c r="P221" i="3"/>
  <c r="P223" i="3"/>
  <c r="P225" i="3"/>
  <c r="P227" i="3"/>
  <c r="P229" i="3"/>
  <c r="P231" i="3"/>
  <c r="P233" i="3"/>
  <c r="P318" i="3"/>
  <c r="O323" i="3"/>
  <c r="P348" i="3"/>
  <c r="P350" i="3"/>
  <c r="P352" i="3"/>
  <c r="P354" i="3"/>
  <c r="P356" i="3"/>
  <c r="P358" i="3"/>
  <c r="P360" i="3"/>
  <c r="P362" i="3"/>
  <c r="P364" i="3"/>
  <c r="P366" i="3"/>
  <c r="P388" i="3"/>
  <c r="P391" i="3"/>
  <c r="P394" i="3"/>
  <c r="N395" i="3"/>
  <c r="S395" i="3" s="1"/>
  <c r="P397" i="3"/>
  <c r="P477" i="3"/>
  <c r="P479" i="3"/>
  <c r="Q511" i="3"/>
  <c r="Q513" i="3"/>
  <c r="Q515" i="3"/>
  <c r="Q517" i="3"/>
  <c r="Q519" i="3"/>
  <c r="Q521" i="3"/>
  <c r="Q523" i="3"/>
  <c r="Q525" i="3"/>
  <c r="Q527" i="3"/>
  <c r="Q529" i="3"/>
  <c r="Q531" i="3"/>
  <c r="Q533" i="3"/>
  <c r="Q544" i="3"/>
  <c r="Q546" i="3"/>
  <c r="Q548" i="3"/>
  <c r="Q550" i="3"/>
  <c r="P555" i="3"/>
  <c r="O556" i="3"/>
  <c r="N557" i="3"/>
  <c r="P563" i="3"/>
  <c r="O564" i="3"/>
  <c r="P579" i="3"/>
  <c r="O580" i="3"/>
  <c r="N581" i="3"/>
  <c r="P587" i="3"/>
  <c r="O588" i="3"/>
  <c r="N589" i="3"/>
  <c r="O590" i="3"/>
  <c r="Q590" i="3"/>
  <c r="S590" i="3" s="1"/>
  <c r="R598" i="3"/>
  <c r="Q599" i="3"/>
  <c r="P601" i="3"/>
  <c r="S603" i="3"/>
  <c r="Q604" i="3"/>
  <c r="S604" i="3" s="1"/>
  <c r="O604" i="3"/>
  <c r="Q607" i="3"/>
  <c r="O607" i="3"/>
  <c r="P609" i="3"/>
  <c r="R610" i="3"/>
  <c r="R613" i="3"/>
  <c r="R625" i="3"/>
  <c r="Q625" i="3"/>
  <c r="O625" i="3"/>
  <c r="N625" i="3"/>
  <c r="R633" i="3"/>
  <c r="Q633" i="3"/>
  <c r="O633" i="3"/>
  <c r="N633" i="3"/>
  <c r="R641" i="3"/>
  <c r="Q641" i="3"/>
  <c r="O641" i="3"/>
  <c r="N641" i="3"/>
  <c r="R649" i="3"/>
  <c r="Q649" i="3"/>
  <c r="O649" i="3"/>
  <c r="N649" i="3"/>
  <c r="N672" i="3"/>
  <c r="R672" i="3"/>
  <c r="Q672" i="3"/>
  <c r="P672" i="3"/>
  <c r="O672" i="3"/>
  <c r="N680" i="3"/>
  <c r="R680" i="3"/>
  <c r="Q680" i="3"/>
  <c r="P680" i="3"/>
  <c r="O680" i="3"/>
  <c r="N688" i="3"/>
  <c r="R688" i="3"/>
  <c r="Q688" i="3"/>
  <c r="P688" i="3"/>
  <c r="O688" i="3"/>
  <c r="N696" i="3"/>
  <c r="R696" i="3"/>
  <c r="Q696" i="3"/>
  <c r="P696" i="3"/>
  <c r="O696" i="3"/>
  <c r="N704" i="3"/>
  <c r="S704" i="3" s="1"/>
  <c r="R704" i="3"/>
  <c r="Q704" i="3"/>
  <c r="P704" i="3"/>
  <c r="O704" i="3"/>
  <c r="N712" i="3"/>
  <c r="R712" i="3"/>
  <c r="Q712" i="3"/>
  <c r="P712" i="3"/>
  <c r="O712" i="3"/>
  <c r="R733" i="3"/>
  <c r="Q733" i="3"/>
  <c r="P733" i="3"/>
  <c r="O733" i="3"/>
  <c r="N733" i="3"/>
  <c r="R741" i="3"/>
  <c r="Q741" i="3"/>
  <c r="P741" i="3"/>
  <c r="O741" i="3"/>
  <c r="N741" i="3"/>
  <c r="R749" i="3"/>
  <c r="Q749" i="3"/>
  <c r="P749" i="3"/>
  <c r="O749" i="3"/>
  <c r="N749" i="3"/>
  <c r="R769" i="3"/>
  <c r="Q769" i="3"/>
  <c r="P769" i="3"/>
  <c r="O769" i="3"/>
  <c r="N769" i="3"/>
  <c r="S769" i="3" s="1"/>
  <c r="R777" i="3"/>
  <c r="Q777" i="3"/>
  <c r="P777" i="3"/>
  <c r="O777" i="3"/>
  <c r="N777" i="3"/>
  <c r="R785" i="3"/>
  <c r="Q785" i="3"/>
  <c r="P785" i="3"/>
  <c r="O785" i="3"/>
  <c r="N785" i="3"/>
  <c r="R793" i="3"/>
  <c r="Q793" i="3"/>
  <c r="P793" i="3"/>
  <c r="O793" i="3"/>
  <c r="N793" i="3"/>
  <c r="R801" i="3"/>
  <c r="Q801" i="3"/>
  <c r="P801" i="3"/>
  <c r="O801" i="3"/>
  <c r="N801" i="3"/>
  <c r="N886" i="3"/>
  <c r="R886" i="3"/>
  <c r="P886" i="3"/>
  <c r="O886" i="3"/>
  <c r="Q886" i="3"/>
  <c r="Q606" i="3"/>
  <c r="S606" i="3" s="1"/>
  <c r="O606" i="3"/>
  <c r="S607" i="3"/>
  <c r="R609" i="3"/>
  <c r="O617" i="3"/>
  <c r="Q617" i="3"/>
  <c r="S617" i="3" s="1"/>
  <c r="N622" i="3"/>
  <c r="R622" i="3"/>
  <c r="Q622" i="3"/>
  <c r="O622" i="3"/>
  <c r="N630" i="3"/>
  <c r="R630" i="3"/>
  <c r="Q630" i="3"/>
  <c r="O630" i="3"/>
  <c r="N638" i="3"/>
  <c r="R638" i="3"/>
  <c r="Q638" i="3"/>
  <c r="O638" i="3"/>
  <c r="N646" i="3"/>
  <c r="R646" i="3"/>
  <c r="Q646" i="3"/>
  <c r="O646" i="3"/>
  <c r="R667" i="3"/>
  <c r="Q667" i="3"/>
  <c r="P667" i="3"/>
  <c r="O667" i="3"/>
  <c r="N667" i="3"/>
  <c r="R675" i="3"/>
  <c r="Q675" i="3"/>
  <c r="P675" i="3"/>
  <c r="O675" i="3"/>
  <c r="N675" i="3"/>
  <c r="R683" i="3"/>
  <c r="Q683" i="3"/>
  <c r="P683" i="3"/>
  <c r="O683" i="3"/>
  <c r="N683" i="3"/>
  <c r="R691" i="3"/>
  <c r="Q691" i="3"/>
  <c r="P691" i="3"/>
  <c r="O691" i="3"/>
  <c r="N691" i="3"/>
  <c r="R699" i="3"/>
  <c r="Q699" i="3"/>
  <c r="P699" i="3"/>
  <c r="O699" i="3"/>
  <c r="N699" i="3"/>
  <c r="R707" i="3"/>
  <c r="Q707" i="3"/>
  <c r="P707" i="3"/>
  <c r="O707" i="3"/>
  <c r="N707" i="3"/>
  <c r="R715" i="3"/>
  <c r="Q715" i="3"/>
  <c r="P715" i="3"/>
  <c r="O715" i="3"/>
  <c r="N715" i="3"/>
  <c r="R730" i="3"/>
  <c r="Q730" i="3"/>
  <c r="P730" i="3"/>
  <c r="O730" i="3"/>
  <c r="N730" i="3"/>
  <c r="P736" i="3"/>
  <c r="O736" i="3"/>
  <c r="N736" i="3"/>
  <c r="R736" i="3"/>
  <c r="Q736" i="3"/>
  <c r="P744" i="3"/>
  <c r="O744" i="3"/>
  <c r="N744" i="3"/>
  <c r="R744" i="3"/>
  <c r="Q744" i="3"/>
  <c r="P759" i="3"/>
  <c r="O759" i="3"/>
  <c r="N759" i="3"/>
  <c r="R759" i="3"/>
  <c r="Q759" i="3"/>
  <c r="N772" i="3"/>
  <c r="R772" i="3"/>
  <c r="Q772" i="3"/>
  <c r="P772" i="3"/>
  <c r="O772" i="3"/>
  <c r="N780" i="3"/>
  <c r="R780" i="3"/>
  <c r="Q780" i="3"/>
  <c r="P780" i="3"/>
  <c r="O780" i="3"/>
  <c r="N788" i="3"/>
  <c r="R788" i="3"/>
  <c r="Q788" i="3"/>
  <c r="P788" i="3"/>
  <c r="O788" i="3"/>
  <c r="N796" i="3"/>
  <c r="R796" i="3"/>
  <c r="Q796" i="3"/>
  <c r="P796" i="3"/>
  <c r="O796" i="3"/>
  <c r="N804" i="3"/>
  <c r="R804" i="3"/>
  <c r="Q804" i="3"/>
  <c r="P804" i="3"/>
  <c r="O804" i="3"/>
  <c r="N178" i="3"/>
  <c r="N180" i="3"/>
  <c r="S180" i="3" s="1"/>
  <c r="N182" i="3"/>
  <c r="S182" i="3" s="1"/>
  <c r="N184" i="3"/>
  <c r="N186" i="3"/>
  <c r="S186" i="3" s="1"/>
  <c r="N188" i="3"/>
  <c r="S188" i="3" s="1"/>
  <c r="N190" i="3"/>
  <c r="N192" i="3"/>
  <c r="S192" i="3" s="1"/>
  <c r="N194" i="3"/>
  <c r="N196" i="3"/>
  <c r="S196" i="3" s="1"/>
  <c r="N198" i="3"/>
  <c r="S198" i="3" s="1"/>
  <c r="N200" i="3"/>
  <c r="N202" i="3"/>
  <c r="S202" i="3" s="1"/>
  <c r="N204" i="3"/>
  <c r="S204" i="3" s="1"/>
  <c r="N206" i="3"/>
  <c r="N208" i="3"/>
  <c r="S208" i="3" s="1"/>
  <c r="N210" i="3"/>
  <c r="N212" i="3"/>
  <c r="S212" i="3" s="1"/>
  <c r="N214" i="3"/>
  <c r="S214" i="3" s="1"/>
  <c r="N216" i="3"/>
  <c r="N218" i="3"/>
  <c r="S218" i="3" s="1"/>
  <c r="N220" i="3"/>
  <c r="S220" i="3" s="1"/>
  <c r="N222" i="3"/>
  <c r="N224" i="3"/>
  <c r="S224" i="3" s="1"/>
  <c r="N226" i="3"/>
  <c r="N228" i="3"/>
  <c r="S228" i="3" s="1"/>
  <c r="N230" i="3"/>
  <c r="S230" i="3" s="1"/>
  <c r="N232" i="3"/>
  <c r="N234" i="3"/>
  <c r="S234" i="3" s="1"/>
  <c r="N308" i="3"/>
  <c r="S308" i="3" s="1"/>
  <c r="T309" i="3"/>
  <c r="N312" i="3"/>
  <c r="S312" i="3" s="1"/>
  <c r="T313" i="3"/>
  <c r="N316" i="3"/>
  <c r="S316" i="3" s="1"/>
  <c r="N320" i="3"/>
  <c r="S320" i="3" s="1"/>
  <c r="N349" i="3"/>
  <c r="N351" i="3"/>
  <c r="S351" i="3" s="1"/>
  <c r="N353" i="3"/>
  <c r="S353" i="3" s="1"/>
  <c r="N355" i="3"/>
  <c r="S355" i="3" s="1"/>
  <c r="N357" i="3"/>
  <c r="S357" i="3" s="1"/>
  <c r="N359" i="3"/>
  <c r="S359" i="3" s="1"/>
  <c r="N361" i="3"/>
  <c r="S361" i="3" s="1"/>
  <c r="N363" i="3"/>
  <c r="S363" i="3" s="1"/>
  <c r="N365" i="3"/>
  <c r="N390" i="3"/>
  <c r="S390" i="3" s="1"/>
  <c r="N392" i="3"/>
  <c r="S392" i="3" s="1"/>
  <c r="N396" i="3"/>
  <c r="S396" i="3" s="1"/>
  <c r="N476" i="3"/>
  <c r="S476" i="3" s="1"/>
  <c r="N478" i="3"/>
  <c r="S478" i="3" s="1"/>
  <c r="N480" i="3"/>
  <c r="S480" i="3" s="1"/>
  <c r="N484" i="3"/>
  <c r="S484" i="3" s="1"/>
  <c r="Q616" i="3"/>
  <c r="O616" i="3"/>
  <c r="R619" i="3"/>
  <c r="Q619" i="3"/>
  <c r="O619" i="3"/>
  <c r="N619" i="3"/>
  <c r="R627" i="3"/>
  <c r="Q627" i="3"/>
  <c r="O627" i="3"/>
  <c r="N627" i="3"/>
  <c r="R635" i="3"/>
  <c r="Q635" i="3"/>
  <c r="O635" i="3"/>
  <c r="N635" i="3"/>
  <c r="R651" i="3"/>
  <c r="Q651" i="3"/>
  <c r="O651" i="3"/>
  <c r="N651" i="3"/>
  <c r="N670" i="3"/>
  <c r="R670" i="3"/>
  <c r="Q670" i="3"/>
  <c r="P670" i="3"/>
  <c r="O670" i="3"/>
  <c r="N678" i="3"/>
  <c r="R678" i="3"/>
  <c r="Q678" i="3"/>
  <c r="P678" i="3"/>
  <c r="O678" i="3"/>
  <c r="N686" i="3"/>
  <c r="R686" i="3"/>
  <c r="Q686" i="3"/>
  <c r="P686" i="3"/>
  <c r="O686" i="3"/>
  <c r="N694" i="3"/>
  <c r="S694" i="3" s="1"/>
  <c r="R694" i="3"/>
  <c r="Q694" i="3"/>
  <c r="P694" i="3"/>
  <c r="O694" i="3"/>
  <c r="N702" i="3"/>
  <c r="R702" i="3"/>
  <c r="Q702" i="3"/>
  <c r="P702" i="3"/>
  <c r="O702" i="3"/>
  <c r="N710" i="3"/>
  <c r="R710" i="3"/>
  <c r="Q710" i="3"/>
  <c r="P710" i="3"/>
  <c r="O710" i="3"/>
  <c r="N718" i="3"/>
  <c r="R718" i="3"/>
  <c r="Q718" i="3"/>
  <c r="P718" i="3"/>
  <c r="O718" i="3"/>
  <c r="N727" i="3"/>
  <c r="R727" i="3"/>
  <c r="Q727" i="3"/>
  <c r="P727" i="3"/>
  <c r="O727" i="3"/>
  <c r="R739" i="3"/>
  <c r="Q739" i="3"/>
  <c r="P739" i="3"/>
  <c r="O739" i="3"/>
  <c r="N739" i="3"/>
  <c r="R747" i="3"/>
  <c r="Q747" i="3"/>
  <c r="P747" i="3"/>
  <c r="O747" i="3"/>
  <c r="N747" i="3"/>
  <c r="N755" i="3"/>
  <c r="R755" i="3"/>
  <c r="Q755" i="3"/>
  <c r="P755" i="3"/>
  <c r="O755" i="3"/>
  <c r="R762" i="3"/>
  <c r="Q762" i="3"/>
  <c r="P762" i="3"/>
  <c r="O762" i="3"/>
  <c r="N762" i="3"/>
  <c r="R767" i="3"/>
  <c r="Q767" i="3"/>
  <c r="P767" i="3"/>
  <c r="O767" i="3"/>
  <c r="N767" i="3"/>
  <c r="R775" i="3"/>
  <c r="Q775" i="3"/>
  <c r="P775" i="3"/>
  <c r="O775" i="3"/>
  <c r="N775" i="3"/>
  <c r="R783" i="3"/>
  <c r="Q783" i="3"/>
  <c r="P783" i="3"/>
  <c r="O783" i="3"/>
  <c r="N783" i="3"/>
  <c r="R791" i="3"/>
  <c r="Q791" i="3"/>
  <c r="P791" i="3"/>
  <c r="O791" i="3"/>
  <c r="N791" i="3"/>
  <c r="R799" i="3"/>
  <c r="Q799" i="3"/>
  <c r="P799" i="3"/>
  <c r="O799" i="3"/>
  <c r="N799" i="3"/>
  <c r="R807" i="3"/>
  <c r="Q807" i="3"/>
  <c r="P807" i="3"/>
  <c r="O807" i="3"/>
  <c r="N807" i="3"/>
  <c r="N878" i="3"/>
  <c r="R878" i="3"/>
  <c r="P878" i="3"/>
  <c r="O878" i="3"/>
  <c r="Q878" i="3"/>
  <c r="P558" i="3"/>
  <c r="O559" i="3"/>
  <c r="N560" i="3"/>
  <c r="Q561" i="3"/>
  <c r="T563" i="3"/>
  <c r="N566" i="3"/>
  <c r="S566" i="3" s="1"/>
  <c r="Q569" i="3"/>
  <c r="S569" i="3" s="1"/>
  <c r="N570" i="3"/>
  <c r="S570" i="3" s="1"/>
  <c r="Q573" i="3"/>
  <c r="S573" i="3" s="1"/>
  <c r="P574" i="3"/>
  <c r="O575" i="3"/>
  <c r="N576" i="3"/>
  <c r="S576" i="3" s="1"/>
  <c r="Q577" i="3"/>
  <c r="P582" i="3"/>
  <c r="O583" i="3"/>
  <c r="N584" i="3"/>
  <c r="S584" i="3" s="1"/>
  <c r="Q585" i="3"/>
  <c r="T587" i="3"/>
  <c r="R590" i="3"/>
  <c r="P591" i="3"/>
  <c r="N593" i="3"/>
  <c r="S593" i="3" s="1"/>
  <c r="R604" i="3"/>
  <c r="Q605" i="3"/>
  <c r="P606" i="3"/>
  <c r="R607" i="3"/>
  <c r="O615" i="3"/>
  <c r="Q615" i="3"/>
  <c r="S615" i="3" s="1"/>
  <c r="N616" i="3"/>
  <c r="P617" i="3"/>
  <c r="P619" i="3"/>
  <c r="N624" i="3"/>
  <c r="R624" i="3"/>
  <c r="Q624" i="3"/>
  <c r="O624" i="3"/>
  <c r="P627" i="3"/>
  <c r="N632" i="3"/>
  <c r="R632" i="3"/>
  <c r="Q632" i="3"/>
  <c r="O632" i="3"/>
  <c r="P635" i="3"/>
  <c r="N640" i="3"/>
  <c r="R640" i="3"/>
  <c r="Q640" i="3"/>
  <c r="O640" i="3"/>
  <c r="N648" i="3"/>
  <c r="R648" i="3"/>
  <c r="Q648" i="3"/>
  <c r="O648" i="3"/>
  <c r="P651" i="3"/>
  <c r="R653" i="3"/>
  <c r="Q653" i="3"/>
  <c r="P653" i="3"/>
  <c r="O653" i="3"/>
  <c r="N653" i="3"/>
  <c r="R655" i="3"/>
  <c r="Q655" i="3"/>
  <c r="P655" i="3"/>
  <c r="O655" i="3"/>
  <c r="N655" i="3"/>
  <c r="R657" i="3"/>
  <c r="Q657" i="3"/>
  <c r="P657" i="3"/>
  <c r="O657" i="3"/>
  <c r="N657" i="3"/>
  <c r="R659" i="3"/>
  <c r="Q659" i="3"/>
  <c r="P659" i="3"/>
  <c r="O659" i="3"/>
  <c r="N659" i="3"/>
  <c r="S659" i="3" s="1"/>
  <c r="R661" i="3"/>
  <c r="Q661" i="3"/>
  <c r="P661" i="3"/>
  <c r="O661" i="3"/>
  <c r="N661" i="3"/>
  <c r="R663" i="3"/>
  <c r="Q663" i="3"/>
  <c r="P663" i="3"/>
  <c r="O663" i="3"/>
  <c r="N663" i="3"/>
  <c r="R665" i="3"/>
  <c r="Q665" i="3"/>
  <c r="P665" i="3"/>
  <c r="O665" i="3"/>
  <c r="N665" i="3"/>
  <c r="R673" i="3"/>
  <c r="Q673" i="3"/>
  <c r="P673" i="3"/>
  <c r="O673" i="3"/>
  <c r="N673" i="3"/>
  <c r="S673" i="3" s="1"/>
  <c r="R681" i="3"/>
  <c r="Q681" i="3"/>
  <c r="P681" i="3"/>
  <c r="O681" i="3"/>
  <c r="N681" i="3"/>
  <c r="R689" i="3"/>
  <c r="Q689" i="3"/>
  <c r="P689" i="3"/>
  <c r="O689" i="3"/>
  <c r="N689" i="3"/>
  <c r="R697" i="3"/>
  <c r="Q697" i="3"/>
  <c r="P697" i="3"/>
  <c r="O697" i="3"/>
  <c r="N697" i="3"/>
  <c r="R705" i="3"/>
  <c r="Q705" i="3"/>
  <c r="P705" i="3"/>
  <c r="O705" i="3"/>
  <c r="N705" i="3"/>
  <c r="S705" i="3" s="1"/>
  <c r="R713" i="3"/>
  <c r="Q713" i="3"/>
  <c r="P713" i="3"/>
  <c r="O713" i="3"/>
  <c r="N713" i="3"/>
  <c r="P734" i="3"/>
  <c r="O734" i="3"/>
  <c r="N734" i="3"/>
  <c r="R734" i="3"/>
  <c r="Q734" i="3"/>
  <c r="P742" i="3"/>
  <c r="O742" i="3"/>
  <c r="N742" i="3"/>
  <c r="R742" i="3"/>
  <c r="Q742" i="3"/>
  <c r="P750" i="3"/>
  <c r="O750" i="3"/>
  <c r="N750" i="3"/>
  <c r="R750" i="3"/>
  <c r="Q750" i="3"/>
  <c r="P757" i="3"/>
  <c r="O757" i="3"/>
  <c r="N757" i="3"/>
  <c r="R757" i="3"/>
  <c r="Q757" i="3"/>
  <c r="N770" i="3"/>
  <c r="R770" i="3"/>
  <c r="Q770" i="3"/>
  <c r="P770" i="3"/>
  <c r="O770" i="3"/>
  <c r="N778" i="3"/>
  <c r="R778" i="3"/>
  <c r="Q778" i="3"/>
  <c r="P778" i="3"/>
  <c r="O778" i="3"/>
  <c r="N786" i="3"/>
  <c r="R786" i="3"/>
  <c r="Q786" i="3"/>
  <c r="P786" i="3"/>
  <c r="O786" i="3"/>
  <c r="N794" i="3"/>
  <c r="R794" i="3"/>
  <c r="Q794" i="3"/>
  <c r="P794" i="3"/>
  <c r="O794" i="3"/>
  <c r="N802" i="3"/>
  <c r="R802" i="3"/>
  <c r="Q802" i="3"/>
  <c r="P802" i="3"/>
  <c r="O802" i="3"/>
  <c r="P722" i="3"/>
  <c r="P724" i="3"/>
  <c r="Q819" i="3"/>
  <c r="N819" i="3"/>
  <c r="R819" i="3"/>
  <c r="Q828" i="3"/>
  <c r="N828" i="3"/>
  <c r="R828" i="3"/>
  <c r="Q838" i="3"/>
  <c r="S838" i="3" s="1"/>
  <c r="P838" i="3"/>
  <c r="O848" i="3"/>
  <c r="Q848" i="3"/>
  <c r="S848" i="3" s="1"/>
  <c r="P848" i="3"/>
  <c r="S849" i="3"/>
  <c r="O856" i="3"/>
  <c r="Q856" i="3"/>
  <c r="P856" i="3"/>
  <c r="S857" i="3"/>
  <c r="P863" i="3"/>
  <c r="R863" i="3"/>
  <c r="Q863" i="3"/>
  <c r="S863" i="3" s="1"/>
  <c r="O864" i="3"/>
  <c r="N884" i="3"/>
  <c r="S884" i="3" s="1"/>
  <c r="R884" i="3"/>
  <c r="P884" i="3"/>
  <c r="O884" i="3"/>
  <c r="O888" i="3"/>
  <c r="R888" i="3"/>
  <c r="Q888" i="3"/>
  <c r="P888" i="3"/>
  <c r="S899" i="3"/>
  <c r="O904" i="3"/>
  <c r="R904" i="3"/>
  <c r="Q904" i="3"/>
  <c r="P904" i="3"/>
  <c r="U1006" i="3"/>
  <c r="T1006" i="3"/>
  <c r="R1022" i="3"/>
  <c r="Q1022" i="3"/>
  <c r="P1022" i="3"/>
  <c r="O1022" i="3"/>
  <c r="N1022" i="3"/>
  <c r="Q1036" i="3"/>
  <c r="P1036" i="3"/>
  <c r="O1036" i="3"/>
  <c r="N1036" i="3"/>
  <c r="S1036" i="3" s="1"/>
  <c r="R1036" i="3"/>
  <c r="Q1044" i="3"/>
  <c r="P1044" i="3"/>
  <c r="O1044" i="3"/>
  <c r="N1044" i="3"/>
  <c r="R1044" i="3"/>
  <c r="R1067" i="3"/>
  <c r="Q1067" i="3"/>
  <c r="P1067" i="3"/>
  <c r="O1067" i="3"/>
  <c r="N1067" i="3"/>
  <c r="R1083" i="3"/>
  <c r="Q1083" i="3"/>
  <c r="P1083" i="3"/>
  <c r="O1083" i="3"/>
  <c r="N1083" i="3"/>
  <c r="R1099" i="3"/>
  <c r="Q1099" i="3"/>
  <c r="P1099" i="3"/>
  <c r="O1099" i="3"/>
  <c r="N1099" i="3"/>
  <c r="R1115" i="3"/>
  <c r="Q1115" i="3"/>
  <c r="P1115" i="3"/>
  <c r="O1115" i="3"/>
  <c r="N1115" i="3"/>
  <c r="R1135" i="3"/>
  <c r="Q1135" i="3"/>
  <c r="P1135" i="3"/>
  <c r="O1135" i="3"/>
  <c r="N1135" i="3"/>
  <c r="R1143" i="3"/>
  <c r="Q1143" i="3"/>
  <c r="P1143" i="3"/>
  <c r="O1143" i="3"/>
  <c r="N1143" i="3"/>
  <c r="R1151" i="3"/>
  <c r="Q1151" i="3"/>
  <c r="P1151" i="3"/>
  <c r="O1151" i="3"/>
  <c r="N1151" i="3"/>
  <c r="R1159" i="3"/>
  <c r="Q1159" i="3"/>
  <c r="P1159" i="3"/>
  <c r="O1159" i="3"/>
  <c r="N1159" i="3"/>
  <c r="R818" i="3"/>
  <c r="Q818" i="3"/>
  <c r="N818" i="3"/>
  <c r="R827" i="3"/>
  <c r="Q827" i="3"/>
  <c r="N827" i="3"/>
  <c r="P837" i="3"/>
  <c r="Q837" i="3"/>
  <c r="P845" i="3"/>
  <c r="R845" i="3"/>
  <c r="Q845" i="3"/>
  <c r="R868" i="3"/>
  <c r="Q868" i="3"/>
  <c r="O868" i="3"/>
  <c r="N868" i="3"/>
  <c r="R872" i="3"/>
  <c r="Q872" i="3"/>
  <c r="O872" i="3"/>
  <c r="N872" i="3"/>
  <c r="R876" i="3"/>
  <c r="Q876" i="3"/>
  <c r="O876" i="3"/>
  <c r="N876" i="3"/>
  <c r="R883" i="3"/>
  <c r="O883" i="3"/>
  <c r="N883" i="3"/>
  <c r="S888" i="3"/>
  <c r="S893" i="3"/>
  <c r="O898" i="3"/>
  <c r="R898" i="3"/>
  <c r="Q898" i="3"/>
  <c r="S898" i="3" s="1"/>
  <c r="P898" i="3"/>
  <c r="R1020" i="3"/>
  <c r="Q1020" i="3"/>
  <c r="P1020" i="3"/>
  <c r="O1020" i="3"/>
  <c r="N1020" i="3"/>
  <c r="R1039" i="3"/>
  <c r="Q1039" i="3"/>
  <c r="P1039" i="3"/>
  <c r="O1039" i="3"/>
  <c r="N1039" i="3"/>
  <c r="R1081" i="3"/>
  <c r="Q1081" i="3"/>
  <c r="P1081" i="3"/>
  <c r="O1081" i="3"/>
  <c r="N1081" i="3"/>
  <c r="R1097" i="3"/>
  <c r="Q1097" i="3"/>
  <c r="P1097" i="3"/>
  <c r="O1097" i="3"/>
  <c r="N1097" i="3"/>
  <c r="R1113" i="3"/>
  <c r="Q1113" i="3"/>
  <c r="P1113" i="3"/>
  <c r="O1113" i="3"/>
  <c r="N1113" i="3"/>
  <c r="Q1130" i="3"/>
  <c r="P1130" i="3"/>
  <c r="O1130" i="3"/>
  <c r="N1130" i="3"/>
  <c r="R1130" i="3"/>
  <c r="Q1138" i="3"/>
  <c r="P1138" i="3"/>
  <c r="O1138" i="3"/>
  <c r="N1138" i="3"/>
  <c r="R1138" i="3"/>
  <c r="Q1146" i="3"/>
  <c r="P1146" i="3"/>
  <c r="O1146" i="3"/>
  <c r="N1146" i="3"/>
  <c r="R1146" i="3"/>
  <c r="Q1154" i="3"/>
  <c r="P1154" i="3"/>
  <c r="O1154" i="3"/>
  <c r="N1154" i="3"/>
  <c r="R1154" i="3"/>
  <c r="Q1162" i="3"/>
  <c r="P1162" i="3"/>
  <c r="O1162" i="3"/>
  <c r="N1162" i="3"/>
  <c r="R1162" i="3"/>
  <c r="N721" i="3"/>
  <c r="R722" i="3"/>
  <c r="N723" i="3"/>
  <c r="R724" i="3"/>
  <c r="N725" i="3"/>
  <c r="N728" i="3"/>
  <c r="N809" i="3"/>
  <c r="S809" i="3" s="1"/>
  <c r="Q810" i="3"/>
  <c r="Q817" i="3"/>
  <c r="N817" i="3"/>
  <c r="R817" i="3"/>
  <c r="O818" i="3"/>
  <c r="Q826" i="3"/>
  <c r="N826" i="3"/>
  <c r="R826" i="3"/>
  <c r="O827" i="3"/>
  <c r="Q836" i="3"/>
  <c r="P836" i="3"/>
  <c r="N837" i="3"/>
  <c r="S837" i="3" s="1"/>
  <c r="Q844" i="3"/>
  <c r="P844" i="3"/>
  <c r="N845" i="3"/>
  <c r="S845" i="3" s="1"/>
  <c r="O854" i="3"/>
  <c r="Q854" i="3"/>
  <c r="P854" i="3"/>
  <c r="R867" i="3"/>
  <c r="Q867" i="3"/>
  <c r="P868" i="3"/>
  <c r="N882" i="3"/>
  <c r="R882" i="3"/>
  <c r="P882" i="3"/>
  <c r="O882" i="3"/>
  <c r="O892" i="3"/>
  <c r="R892" i="3"/>
  <c r="Q892" i="3"/>
  <c r="P892" i="3"/>
  <c r="O909" i="3"/>
  <c r="R909" i="3"/>
  <c r="Q909" i="3"/>
  <c r="P909" i="3"/>
  <c r="N918" i="3"/>
  <c r="R918" i="3"/>
  <c r="Q918" i="3"/>
  <c r="P918" i="3"/>
  <c r="O918" i="3"/>
  <c r="U943" i="3"/>
  <c r="T943" i="3"/>
  <c r="U1000" i="3"/>
  <c r="T1000" i="3"/>
  <c r="Q1042" i="3"/>
  <c r="P1042" i="3"/>
  <c r="O1042" i="3"/>
  <c r="N1042" i="3"/>
  <c r="R1042" i="3"/>
  <c r="U1047" i="3"/>
  <c r="T1047" i="3"/>
  <c r="U1063" i="3"/>
  <c r="R1079" i="3"/>
  <c r="Q1079" i="3"/>
  <c r="P1079" i="3"/>
  <c r="O1079" i="3"/>
  <c r="N1079" i="3"/>
  <c r="R1095" i="3"/>
  <c r="Q1095" i="3"/>
  <c r="P1095" i="3"/>
  <c r="O1095" i="3"/>
  <c r="N1095" i="3"/>
  <c r="R1111" i="3"/>
  <c r="Q1111" i="3"/>
  <c r="P1111" i="3"/>
  <c r="O1111" i="3"/>
  <c r="N1111" i="3"/>
  <c r="R1127" i="3"/>
  <c r="Q1127" i="3"/>
  <c r="P1127" i="3"/>
  <c r="O1127" i="3"/>
  <c r="N1127" i="3"/>
  <c r="R1133" i="3"/>
  <c r="Q1133" i="3"/>
  <c r="P1133" i="3"/>
  <c r="O1133" i="3"/>
  <c r="N1133" i="3"/>
  <c r="R1141" i="3"/>
  <c r="Q1141" i="3"/>
  <c r="P1141" i="3"/>
  <c r="O1141" i="3"/>
  <c r="N1141" i="3"/>
  <c r="R1149" i="3"/>
  <c r="Q1149" i="3"/>
  <c r="P1149" i="3"/>
  <c r="O1149" i="3"/>
  <c r="N1149" i="3"/>
  <c r="R1157" i="3"/>
  <c r="Q1157" i="3"/>
  <c r="P1157" i="3"/>
  <c r="O1157" i="3"/>
  <c r="N1157" i="3"/>
  <c r="R1165" i="3"/>
  <c r="Q1165" i="3"/>
  <c r="P1165" i="3"/>
  <c r="O1165" i="3"/>
  <c r="N1165" i="3"/>
  <c r="O1189" i="3"/>
  <c r="R1189" i="3"/>
  <c r="Q1189" i="3"/>
  <c r="P1189" i="3"/>
  <c r="N1189" i="3"/>
  <c r="O1193" i="3"/>
  <c r="R1193" i="3"/>
  <c r="Q1193" i="3"/>
  <c r="P1193" i="3"/>
  <c r="N1193" i="3"/>
  <c r="O1197" i="3"/>
  <c r="R1197" i="3"/>
  <c r="Q1197" i="3"/>
  <c r="P1197" i="3"/>
  <c r="N1197" i="3"/>
  <c r="O1201" i="3"/>
  <c r="R1201" i="3"/>
  <c r="Q1201" i="3"/>
  <c r="P1201" i="3"/>
  <c r="N1201" i="3"/>
  <c r="O1205" i="3"/>
  <c r="R1205" i="3"/>
  <c r="Q1205" i="3"/>
  <c r="P1205" i="3"/>
  <c r="N1205" i="3"/>
  <c r="O1209" i="3"/>
  <c r="R1209" i="3"/>
  <c r="Q1209" i="3"/>
  <c r="P1209" i="3"/>
  <c r="N1209" i="3"/>
  <c r="O1213" i="3"/>
  <c r="R1213" i="3"/>
  <c r="Q1213" i="3"/>
  <c r="P1213" i="3"/>
  <c r="N1213" i="3"/>
  <c r="O1217" i="3"/>
  <c r="R1217" i="3"/>
  <c r="Q1217" i="3"/>
  <c r="P1217" i="3"/>
  <c r="N1217" i="3"/>
  <c r="O1221" i="3"/>
  <c r="R1221" i="3"/>
  <c r="Q1221" i="3"/>
  <c r="P1221" i="3"/>
  <c r="N1221" i="3"/>
  <c r="O1225" i="3"/>
  <c r="R1225" i="3"/>
  <c r="Q1225" i="3"/>
  <c r="P1225" i="3"/>
  <c r="N1225" i="3"/>
  <c r="O721" i="3"/>
  <c r="O723" i="3"/>
  <c r="O725" i="3"/>
  <c r="O728" i="3"/>
  <c r="N752" i="3"/>
  <c r="O809" i="3"/>
  <c r="N810" i="3"/>
  <c r="S810" i="3" s="1"/>
  <c r="Q811" i="3"/>
  <c r="R816" i="3"/>
  <c r="Q816" i="3"/>
  <c r="N816" i="3"/>
  <c r="O817" i="3"/>
  <c r="P818" i="3"/>
  <c r="R825" i="3"/>
  <c r="Q825" i="3"/>
  <c r="N825" i="3"/>
  <c r="O826" i="3"/>
  <c r="P827" i="3"/>
  <c r="P835" i="3"/>
  <c r="Q835" i="3"/>
  <c r="N836" i="3"/>
  <c r="S836" i="3" s="1"/>
  <c r="O837" i="3"/>
  <c r="R838" i="3"/>
  <c r="P843" i="3"/>
  <c r="Q843" i="3"/>
  <c r="N844" i="3"/>
  <c r="O845" i="3"/>
  <c r="N854" i="3"/>
  <c r="S854" i="3" s="1"/>
  <c r="Q871" i="3"/>
  <c r="N871" i="3"/>
  <c r="R871" i="3"/>
  <c r="Q875" i="3"/>
  <c r="N875" i="3"/>
  <c r="R875" i="3"/>
  <c r="R881" i="3"/>
  <c r="O881" i="3"/>
  <c r="N881" i="3"/>
  <c r="S881" i="3" s="1"/>
  <c r="Q882" i="3"/>
  <c r="Q883" i="3"/>
  <c r="N892" i="3"/>
  <c r="S892" i="3" s="1"/>
  <c r="S897" i="3"/>
  <c r="O902" i="3"/>
  <c r="R902" i="3"/>
  <c r="Q902" i="3"/>
  <c r="P902" i="3"/>
  <c r="N909" i="3"/>
  <c r="R1032" i="3"/>
  <c r="Q1032" i="3"/>
  <c r="P1032" i="3"/>
  <c r="O1032" i="3"/>
  <c r="N1032" i="3"/>
  <c r="R1037" i="3"/>
  <c r="Q1037" i="3"/>
  <c r="P1037" i="3"/>
  <c r="O1037" i="3"/>
  <c r="N1037" i="3"/>
  <c r="R1045" i="3"/>
  <c r="Q1045" i="3"/>
  <c r="P1045" i="3"/>
  <c r="O1045" i="3"/>
  <c r="N1045" i="3"/>
  <c r="R1077" i="3"/>
  <c r="Q1077" i="3"/>
  <c r="P1077" i="3"/>
  <c r="O1077" i="3"/>
  <c r="N1077" i="3"/>
  <c r="R1093" i="3"/>
  <c r="Q1093" i="3"/>
  <c r="P1093" i="3"/>
  <c r="O1093" i="3"/>
  <c r="N1093" i="3"/>
  <c r="S1093" i="3" s="1"/>
  <c r="R1109" i="3"/>
  <c r="Q1109" i="3"/>
  <c r="P1109" i="3"/>
  <c r="O1109" i="3"/>
  <c r="N1109" i="3"/>
  <c r="R1125" i="3"/>
  <c r="Q1125" i="3"/>
  <c r="P1125" i="3"/>
  <c r="O1125" i="3"/>
  <c r="N1125" i="3"/>
  <c r="Q1136" i="3"/>
  <c r="P1136" i="3"/>
  <c r="O1136" i="3"/>
  <c r="N1136" i="3"/>
  <c r="S1136" i="3" s="1"/>
  <c r="R1136" i="3"/>
  <c r="Q1144" i="3"/>
  <c r="P1144" i="3"/>
  <c r="O1144" i="3"/>
  <c r="N1144" i="3"/>
  <c r="R1144" i="3"/>
  <c r="Q1152" i="3"/>
  <c r="P1152" i="3"/>
  <c r="O1152" i="3"/>
  <c r="N1152" i="3"/>
  <c r="R1152" i="3"/>
  <c r="Q1160" i="3"/>
  <c r="P1160" i="3"/>
  <c r="O1160" i="3"/>
  <c r="N1160" i="3"/>
  <c r="R1160" i="3"/>
  <c r="O1191" i="3"/>
  <c r="R1191" i="3"/>
  <c r="Q1191" i="3"/>
  <c r="P1191" i="3"/>
  <c r="N1191" i="3"/>
  <c r="O1195" i="3"/>
  <c r="R1195" i="3"/>
  <c r="Q1195" i="3"/>
  <c r="P1195" i="3"/>
  <c r="N1195" i="3"/>
  <c r="O1199" i="3"/>
  <c r="R1199" i="3"/>
  <c r="Q1199" i="3"/>
  <c r="P1199" i="3"/>
  <c r="N1199" i="3"/>
  <c r="O1203" i="3"/>
  <c r="R1203" i="3"/>
  <c r="Q1203" i="3"/>
  <c r="P1203" i="3"/>
  <c r="N1203" i="3"/>
  <c r="O1207" i="3"/>
  <c r="R1207" i="3"/>
  <c r="Q1207" i="3"/>
  <c r="P1207" i="3"/>
  <c r="N1207" i="3"/>
  <c r="O1211" i="3"/>
  <c r="R1211" i="3"/>
  <c r="Q1211" i="3"/>
  <c r="P1211" i="3"/>
  <c r="N1211" i="3"/>
  <c r="S1211" i="3" s="1"/>
  <c r="O1215" i="3"/>
  <c r="R1215" i="3"/>
  <c r="Q1215" i="3"/>
  <c r="P1215" i="3"/>
  <c r="N1215" i="3"/>
  <c r="O1219" i="3"/>
  <c r="R1219" i="3"/>
  <c r="Q1219" i="3"/>
  <c r="P1219" i="3"/>
  <c r="N1219" i="3"/>
  <c r="O1223" i="3"/>
  <c r="R1223" i="3"/>
  <c r="Q1223" i="3"/>
  <c r="P1223" i="3"/>
  <c r="N1223" i="3"/>
  <c r="O1227" i="3"/>
  <c r="R1227" i="3"/>
  <c r="Q1227" i="3"/>
  <c r="P1227" i="3"/>
  <c r="N1227" i="3"/>
  <c r="O1230" i="3"/>
  <c r="R1230" i="3"/>
  <c r="Q1230" i="3"/>
  <c r="P1230" i="3"/>
  <c r="N1230" i="3"/>
  <c r="P721" i="3"/>
  <c r="P723" i="3"/>
  <c r="P725" i="3"/>
  <c r="P728" i="3"/>
  <c r="O752" i="3"/>
  <c r="P809" i="3"/>
  <c r="O810" i="3"/>
  <c r="N811" i="3"/>
  <c r="Q815" i="3"/>
  <c r="N815" i="3"/>
  <c r="R815" i="3"/>
  <c r="O816" i="3"/>
  <c r="P817" i="3"/>
  <c r="Q824" i="3"/>
  <c r="N824" i="3"/>
  <c r="R824" i="3"/>
  <c r="O825" i="3"/>
  <c r="P826" i="3"/>
  <c r="Q834" i="3"/>
  <c r="P834" i="3"/>
  <c r="N835" i="3"/>
  <c r="O836" i="3"/>
  <c r="R837" i="3"/>
  <c r="Q842" i="3"/>
  <c r="P842" i="3"/>
  <c r="N843" i="3"/>
  <c r="S843" i="3" s="1"/>
  <c r="O844" i="3"/>
  <c r="O852" i="3"/>
  <c r="Q852" i="3"/>
  <c r="P852" i="3"/>
  <c r="S853" i="3"/>
  <c r="R854" i="3"/>
  <c r="O860" i="3"/>
  <c r="Q860" i="3"/>
  <c r="S860" i="3" s="1"/>
  <c r="P860" i="3"/>
  <c r="S862" i="3"/>
  <c r="R865" i="3"/>
  <c r="Q865" i="3"/>
  <c r="P867" i="3"/>
  <c r="N880" i="3"/>
  <c r="R880" i="3"/>
  <c r="P880" i="3"/>
  <c r="O880" i="3"/>
  <c r="S891" i="3"/>
  <c r="O896" i="3"/>
  <c r="R896" i="3"/>
  <c r="Q896" i="3"/>
  <c r="P896" i="3"/>
  <c r="S908" i="3"/>
  <c r="N914" i="3"/>
  <c r="R914" i="3"/>
  <c r="Q914" i="3"/>
  <c r="P914" i="3"/>
  <c r="O914" i="3"/>
  <c r="R1030" i="3"/>
  <c r="Q1030" i="3"/>
  <c r="P1030" i="3"/>
  <c r="O1030" i="3"/>
  <c r="N1030" i="3"/>
  <c r="Q1040" i="3"/>
  <c r="P1040" i="3"/>
  <c r="O1040" i="3"/>
  <c r="N1040" i="3"/>
  <c r="R1040" i="3"/>
  <c r="R1075" i="3"/>
  <c r="Q1075" i="3"/>
  <c r="P1075" i="3"/>
  <c r="O1075" i="3"/>
  <c r="N1075" i="3"/>
  <c r="R1091" i="3"/>
  <c r="Q1091" i="3"/>
  <c r="P1091" i="3"/>
  <c r="O1091" i="3"/>
  <c r="N1091" i="3"/>
  <c r="R1107" i="3"/>
  <c r="Q1107" i="3"/>
  <c r="P1107" i="3"/>
  <c r="O1107" i="3"/>
  <c r="N1107" i="3"/>
  <c r="R1123" i="3"/>
  <c r="Q1123" i="3"/>
  <c r="P1123" i="3"/>
  <c r="O1123" i="3"/>
  <c r="N1123" i="3"/>
  <c r="R1131" i="3"/>
  <c r="Q1131" i="3"/>
  <c r="P1131" i="3"/>
  <c r="O1131" i="3"/>
  <c r="N1131" i="3"/>
  <c r="R1139" i="3"/>
  <c r="Q1139" i="3"/>
  <c r="P1139" i="3"/>
  <c r="O1139" i="3"/>
  <c r="N1139" i="3"/>
  <c r="R1147" i="3"/>
  <c r="Q1147" i="3"/>
  <c r="P1147" i="3"/>
  <c r="O1147" i="3"/>
  <c r="N1147" i="3"/>
  <c r="R1155" i="3"/>
  <c r="Q1155" i="3"/>
  <c r="P1155" i="3"/>
  <c r="O1155" i="3"/>
  <c r="N1155" i="3"/>
  <c r="R1163" i="3"/>
  <c r="Q1163" i="3"/>
  <c r="P1163" i="3"/>
  <c r="O1163" i="3"/>
  <c r="N1163" i="3"/>
  <c r="U1170" i="3"/>
  <c r="T1170" i="3"/>
  <c r="Q721" i="3"/>
  <c r="Q723" i="3"/>
  <c r="Q725" i="3"/>
  <c r="Q728" i="3"/>
  <c r="R809" i="3"/>
  <c r="P810" i="3"/>
  <c r="O811" i="3"/>
  <c r="Q813" i="3"/>
  <c r="R813" i="3"/>
  <c r="R814" i="3"/>
  <c r="Q814" i="3"/>
  <c r="N814" i="3"/>
  <c r="R822" i="3"/>
  <c r="Q822" i="3"/>
  <c r="N822" i="3"/>
  <c r="P833" i="3"/>
  <c r="Q833" i="3"/>
  <c r="O835" i="3"/>
  <c r="R836" i="3"/>
  <c r="P841" i="3"/>
  <c r="Q841" i="3"/>
  <c r="O843" i="3"/>
  <c r="R844" i="3"/>
  <c r="S852" i="3"/>
  <c r="N867" i="3"/>
  <c r="S867" i="3" s="1"/>
  <c r="R870" i="3"/>
  <c r="Q870" i="3"/>
  <c r="O870" i="3"/>
  <c r="N870" i="3"/>
  <c r="R874" i="3"/>
  <c r="Q874" i="3"/>
  <c r="O874" i="3"/>
  <c r="N874" i="3"/>
  <c r="R879" i="3"/>
  <c r="O879" i="3"/>
  <c r="N879" i="3"/>
  <c r="O890" i="3"/>
  <c r="R890" i="3"/>
  <c r="Q890" i="3"/>
  <c r="P890" i="3"/>
  <c r="O906" i="3"/>
  <c r="R906" i="3"/>
  <c r="Q906" i="3"/>
  <c r="P906" i="3"/>
  <c r="R1028" i="3"/>
  <c r="Q1028" i="3"/>
  <c r="P1028" i="3"/>
  <c r="O1028" i="3"/>
  <c r="N1028" i="3"/>
  <c r="R1035" i="3"/>
  <c r="Q1035" i="3"/>
  <c r="P1035" i="3"/>
  <c r="O1035" i="3"/>
  <c r="N1035" i="3"/>
  <c r="R1043" i="3"/>
  <c r="Q1043" i="3"/>
  <c r="P1043" i="3"/>
  <c r="O1043" i="3"/>
  <c r="N1043" i="3"/>
  <c r="R1046" i="3"/>
  <c r="Q1046" i="3"/>
  <c r="S1046" i="3" s="1"/>
  <c r="P1046" i="3"/>
  <c r="O1046" i="3"/>
  <c r="U1049" i="3"/>
  <c r="T1049" i="3"/>
  <c r="R1073" i="3"/>
  <c r="Q1073" i="3"/>
  <c r="P1073" i="3"/>
  <c r="O1073" i="3"/>
  <c r="N1073" i="3"/>
  <c r="R1089" i="3"/>
  <c r="Q1089" i="3"/>
  <c r="P1089" i="3"/>
  <c r="O1089" i="3"/>
  <c r="N1089" i="3"/>
  <c r="R1105" i="3"/>
  <c r="Q1105" i="3"/>
  <c r="P1105" i="3"/>
  <c r="O1105" i="3"/>
  <c r="N1105" i="3"/>
  <c r="R1121" i="3"/>
  <c r="Q1121" i="3"/>
  <c r="P1121" i="3"/>
  <c r="O1121" i="3"/>
  <c r="N1121" i="3"/>
  <c r="Q1134" i="3"/>
  <c r="P1134" i="3"/>
  <c r="O1134" i="3"/>
  <c r="N1134" i="3"/>
  <c r="R1134" i="3"/>
  <c r="Q1142" i="3"/>
  <c r="P1142" i="3"/>
  <c r="O1142" i="3"/>
  <c r="N1142" i="3"/>
  <c r="R1142" i="3"/>
  <c r="Q1150" i="3"/>
  <c r="P1150" i="3"/>
  <c r="O1150" i="3"/>
  <c r="N1150" i="3"/>
  <c r="R1150" i="3"/>
  <c r="Q1158" i="3"/>
  <c r="P1158" i="3"/>
  <c r="O1158" i="3"/>
  <c r="N1158" i="3"/>
  <c r="R1158" i="3"/>
  <c r="Q1166" i="3"/>
  <c r="P1166" i="3"/>
  <c r="O1166" i="3"/>
  <c r="N1166" i="3"/>
  <c r="R1166" i="3"/>
  <c r="U1183" i="3"/>
  <c r="T1183" i="3"/>
  <c r="O1234" i="3"/>
  <c r="P1234" i="3"/>
  <c r="R1234" i="3"/>
  <c r="Q1234" i="3"/>
  <c r="N1234" i="3"/>
  <c r="N722" i="3"/>
  <c r="N724" i="3"/>
  <c r="S724" i="3" s="1"/>
  <c r="Q752" i="3"/>
  <c r="R810" i="3"/>
  <c r="P811" i="3"/>
  <c r="N813" i="3"/>
  <c r="O814" i="3"/>
  <c r="Q821" i="3"/>
  <c r="N821" i="3"/>
  <c r="R821" i="3"/>
  <c r="O822" i="3"/>
  <c r="Q832" i="3"/>
  <c r="P832" i="3"/>
  <c r="N833" i="3"/>
  <c r="S833" i="3" s="1"/>
  <c r="Q840" i="3"/>
  <c r="P840" i="3"/>
  <c r="N841" i="3"/>
  <c r="S841" i="3" s="1"/>
  <c r="O850" i="3"/>
  <c r="Q850" i="3"/>
  <c r="P850" i="3"/>
  <c r="O858" i="3"/>
  <c r="Q858" i="3"/>
  <c r="P858" i="3"/>
  <c r="O867" i="3"/>
  <c r="P870" i="3"/>
  <c r="P874" i="3"/>
  <c r="P879" i="3"/>
  <c r="N890" i="3"/>
  <c r="S890" i="3" s="1"/>
  <c r="O900" i="3"/>
  <c r="R900" i="3"/>
  <c r="Q900" i="3"/>
  <c r="P900" i="3"/>
  <c r="N906" i="3"/>
  <c r="U949" i="3"/>
  <c r="T949" i="3"/>
  <c r="U953" i="3"/>
  <c r="T953" i="3"/>
  <c r="U957" i="3"/>
  <c r="T957" i="3"/>
  <c r="U983" i="3"/>
  <c r="T983" i="3"/>
  <c r="R1026" i="3"/>
  <c r="Q1026" i="3"/>
  <c r="P1026" i="3"/>
  <c r="O1026" i="3"/>
  <c r="N1026" i="3"/>
  <c r="Q1038" i="3"/>
  <c r="P1038" i="3"/>
  <c r="O1038" i="3"/>
  <c r="N1038" i="3"/>
  <c r="R1038" i="3"/>
  <c r="R1071" i="3"/>
  <c r="Q1071" i="3"/>
  <c r="P1071" i="3"/>
  <c r="O1071" i="3"/>
  <c r="N1071" i="3"/>
  <c r="R1087" i="3"/>
  <c r="Q1087" i="3"/>
  <c r="P1087" i="3"/>
  <c r="O1087" i="3"/>
  <c r="N1087" i="3"/>
  <c r="R1103" i="3"/>
  <c r="Q1103" i="3"/>
  <c r="P1103" i="3"/>
  <c r="O1103" i="3"/>
  <c r="N1103" i="3"/>
  <c r="R1119" i="3"/>
  <c r="Q1119" i="3"/>
  <c r="P1119" i="3"/>
  <c r="O1119" i="3"/>
  <c r="N1119" i="3"/>
  <c r="R1129" i="3"/>
  <c r="Q1129" i="3"/>
  <c r="P1129" i="3"/>
  <c r="O1129" i="3"/>
  <c r="N1129" i="3"/>
  <c r="R1137" i="3"/>
  <c r="Q1137" i="3"/>
  <c r="P1137" i="3"/>
  <c r="O1137" i="3"/>
  <c r="N1137" i="3"/>
  <c r="R1145" i="3"/>
  <c r="Q1145" i="3"/>
  <c r="P1145" i="3"/>
  <c r="O1145" i="3"/>
  <c r="N1145" i="3"/>
  <c r="R1153" i="3"/>
  <c r="Q1153" i="3"/>
  <c r="P1153" i="3"/>
  <c r="O1153" i="3"/>
  <c r="N1153" i="3"/>
  <c r="R1161" i="3"/>
  <c r="Q1161" i="3"/>
  <c r="P1161" i="3"/>
  <c r="O1161" i="3"/>
  <c r="N1161" i="3"/>
  <c r="O1231" i="3"/>
  <c r="Q1231" i="3"/>
  <c r="P1231" i="3"/>
  <c r="N1231" i="3"/>
  <c r="R1231" i="3"/>
  <c r="O1236" i="3"/>
  <c r="P1236" i="3"/>
  <c r="R1236" i="3"/>
  <c r="Q1236" i="3"/>
  <c r="N1236" i="3"/>
  <c r="P812" i="3"/>
  <c r="O813" i="3"/>
  <c r="P814" i="3"/>
  <c r="R820" i="3"/>
  <c r="Q820" i="3"/>
  <c r="N820" i="3"/>
  <c r="O821" i="3"/>
  <c r="P822" i="3"/>
  <c r="R829" i="3"/>
  <c r="Q829" i="3"/>
  <c r="N829" i="3"/>
  <c r="P831" i="3"/>
  <c r="Q831" i="3"/>
  <c r="S831" i="3" s="1"/>
  <c r="N832" i="3"/>
  <c r="S832" i="3" s="1"/>
  <c r="O833" i="3"/>
  <c r="R834" i="3"/>
  <c r="P839" i="3"/>
  <c r="Q839" i="3"/>
  <c r="S839" i="3" s="1"/>
  <c r="N840" i="3"/>
  <c r="O841" i="3"/>
  <c r="R842" i="3"/>
  <c r="N850" i="3"/>
  <c r="N858" i="3"/>
  <c r="S858" i="3" s="1"/>
  <c r="Q864" i="3"/>
  <c r="S864" i="3" s="1"/>
  <c r="N865" i="3"/>
  <c r="Q869" i="3"/>
  <c r="N869" i="3"/>
  <c r="R869" i="3"/>
  <c r="Q873" i="3"/>
  <c r="N873" i="3"/>
  <c r="R873" i="3"/>
  <c r="R877" i="3"/>
  <c r="O877" i="3"/>
  <c r="N877" i="3"/>
  <c r="S877" i="3" s="1"/>
  <c r="Q879" i="3"/>
  <c r="R885" i="3"/>
  <c r="O885" i="3"/>
  <c r="N885" i="3"/>
  <c r="S885" i="3" s="1"/>
  <c r="S889" i="3"/>
  <c r="O894" i="3"/>
  <c r="R894" i="3"/>
  <c r="Q894" i="3"/>
  <c r="S894" i="3" s="1"/>
  <c r="P894" i="3"/>
  <c r="N900" i="3"/>
  <c r="N916" i="3"/>
  <c r="R916" i="3"/>
  <c r="Q916" i="3"/>
  <c r="P916" i="3"/>
  <c r="O916" i="3"/>
  <c r="U963" i="3"/>
  <c r="T963" i="3"/>
  <c r="U989" i="3"/>
  <c r="T989" i="3"/>
  <c r="S997" i="3"/>
  <c r="R1024" i="3"/>
  <c r="Q1024" i="3"/>
  <c r="P1024" i="3"/>
  <c r="O1024" i="3"/>
  <c r="N1024" i="3"/>
  <c r="R1041" i="3"/>
  <c r="Q1041" i="3"/>
  <c r="P1041" i="3"/>
  <c r="O1041" i="3"/>
  <c r="N1041" i="3"/>
  <c r="U1061" i="3"/>
  <c r="T1061" i="3"/>
  <c r="R1069" i="3"/>
  <c r="Q1069" i="3"/>
  <c r="P1069" i="3"/>
  <c r="O1069" i="3"/>
  <c r="N1069" i="3"/>
  <c r="R1085" i="3"/>
  <c r="Q1085" i="3"/>
  <c r="P1085" i="3"/>
  <c r="O1085" i="3"/>
  <c r="N1085" i="3"/>
  <c r="R1101" i="3"/>
  <c r="Q1101" i="3"/>
  <c r="P1101" i="3"/>
  <c r="O1101" i="3"/>
  <c r="N1101" i="3"/>
  <c r="R1117" i="3"/>
  <c r="Q1117" i="3"/>
  <c r="P1117" i="3"/>
  <c r="O1117" i="3"/>
  <c r="N1117" i="3"/>
  <c r="S1117" i="3" s="1"/>
  <c r="Q1132" i="3"/>
  <c r="P1132" i="3"/>
  <c r="O1132" i="3"/>
  <c r="N1132" i="3"/>
  <c r="R1132" i="3"/>
  <c r="Q1140" i="3"/>
  <c r="P1140" i="3"/>
  <c r="O1140" i="3"/>
  <c r="N1140" i="3"/>
  <c r="R1140" i="3"/>
  <c r="Q1148" i="3"/>
  <c r="P1148" i="3"/>
  <c r="O1148" i="3"/>
  <c r="N1148" i="3"/>
  <c r="R1148" i="3"/>
  <c r="Q1156" i="3"/>
  <c r="P1156" i="3"/>
  <c r="O1156" i="3"/>
  <c r="N1156" i="3"/>
  <c r="R1156" i="3"/>
  <c r="Q1164" i="3"/>
  <c r="P1164" i="3"/>
  <c r="O1164" i="3"/>
  <c r="N1164" i="3"/>
  <c r="R1164" i="3"/>
  <c r="P911" i="3"/>
  <c r="O920" i="3"/>
  <c r="O922" i="3"/>
  <c r="O924" i="3"/>
  <c r="P940" i="3"/>
  <c r="P942" i="3"/>
  <c r="P944" i="3"/>
  <c r="P946" i="3"/>
  <c r="P948" i="3"/>
  <c r="P950" i="3"/>
  <c r="P952" i="3"/>
  <c r="P954" i="3"/>
  <c r="P956" i="3"/>
  <c r="P958" i="3"/>
  <c r="P960" i="3"/>
  <c r="P962" i="3"/>
  <c r="P964" i="3"/>
  <c r="P966" i="3"/>
  <c r="P968" i="3"/>
  <c r="P970" i="3"/>
  <c r="P972" i="3"/>
  <c r="P974" i="3"/>
  <c r="P976" i="3"/>
  <c r="P978" i="3"/>
  <c r="P980" i="3"/>
  <c r="P982" i="3"/>
  <c r="P984" i="3"/>
  <c r="P986" i="3"/>
  <c r="P988" i="3"/>
  <c r="P990" i="3"/>
  <c r="P1000" i="3"/>
  <c r="P1002" i="3"/>
  <c r="P1004" i="3"/>
  <c r="P1006" i="3"/>
  <c r="P1008" i="3"/>
  <c r="P1010" i="3"/>
  <c r="P1012" i="3"/>
  <c r="P1014" i="3"/>
  <c r="P1016" i="3"/>
  <c r="O1019" i="3"/>
  <c r="O1021" i="3"/>
  <c r="O1023" i="3"/>
  <c r="O1025" i="3"/>
  <c r="O1027" i="3"/>
  <c r="O1029" i="3"/>
  <c r="O1031" i="3"/>
  <c r="O1033" i="3"/>
  <c r="P1047" i="3"/>
  <c r="P1049" i="3"/>
  <c r="P1051" i="3"/>
  <c r="P1053" i="3"/>
  <c r="P1055" i="3"/>
  <c r="P1057" i="3"/>
  <c r="P1059" i="3"/>
  <c r="P1061" i="3"/>
  <c r="P1063" i="3"/>
  <c r="O1066" i="3"/>
  <c r="O1068" i="3"/>
  <c r="O1070" i="3"/>
  <c r="O1072" i="3"/>
  <c r="O1074" i="3"/>
  <c r="O1076" i="3"/>
  <c r="O1078" i="3"/>
  <c r="O1080" i="3"/>
  <c r="O1082" i="3"/>
  <c r="O1084" i="3"/>
  <c r="O1086" i="3"/>
  <c r="O1088" i="3"/>
  <c r="O1090" i="3"/>
  <c r="O1092" i="3"/>
  <c r="O1094" i="3"/>
  <c r="O1096" i="3"/>
  <c r="O1098" i="3"/>
  <c r="O1100" i="3"/>
  <c r="O1102" i="3"/>
  <c r="O1104" i="3"/>
  <c r="O1106" i="3"/>
  <c r="O1108" i="3"/>
  <c r="O1110" i="3"/>
  <c r="O1112" i="3"/>
  <c r="O1114" i="3"/>
  <c r="O1116" i="3"/>
  <c r="O1118" i="3"/>
  <c r="O1120" i="3"/>
  <c r="O1122" i="3"/>
  <c r="O1124" i="3"/>
  <c r="O1126" i="3"/>
  <c r="P1167" i="3"/>
  <c r="O1168" i="3"/>
  <c r="N1169" i="3"/>
  <c r="P1175" i="3"/>
  <c r="O1176" i="3"/>
  <c r="N1177" i="3"/>
  <c r="P1183" i="3"/>
  <c r="O1184" i="3"/>
  <c r="N1185" i="3"/>
  <c r="Q1190" i="3"/>
  <c r="Q1194" i="3"/>
  <c r="S1194" i="3" s="1"/>
  <c r="Q1198" i="3"/>
  <c r="S1198" i="3" s="1"/>
  <c r="Q1202" i="3"/>
  <c r="Q1206" i="3"/>
  <c r="Q1210" i="3"/>
  <c r="Q1214" i="3"/>
  <c r="Q1218" i="3"/>
  <c r="Q1222" i="3"/>
  <c r="Q1226" i="3"/>
  <c r="S1226" i="3" s="1"/>
  <c r="P1232" i="3"/>
  <c r="Q1237" i="3"/>
  <c r="Q1238" i="3"/>
  <c r="S1239" i="3"/>
  <c r="O1240" i="3"/>
  <c r="P1240" i="3"/>
  <c r="O1407" i="3"/>
  <c r="R1407" i="3"/>
  <c r="Q1407" i="3"/>
  <c r="P1407" i="3"/>
  <c r="N1407" i="3"/>
  <c r="O1409" i="3"/>
  <c r="R1409" i="3"/>
  <c r="Q1409" i="3"/>
  <c r="P1409" i="3"/>
  <c r="N1409" i="3"/>
  <c r="N1463" i="3"/>
  <c r="R1463" i="3"/>
  <c r="Q1463" i="3"/>
  <c r="P1463" i="3"/>
  <c r="O1463" i="3"/>
  <c r="Q911" i="3"/>
  <c r="P920" i="3"/>
  <c r="P922" i="3"/>
  <c r="P924" i="3"/>
  <c r="Q938" i="3"/>
  <c r="S938" i="3" s="1"/>
  <c r="Q940" i="3"/>
  <c r="S940" i="3" s="1"/>
  <c r="Q942" i="3"/>
  <c r="S942" i="3" s="1"/>
  <c r="Q944" i="3"/>
  <c r="S944" i="3" s="1"/>
  <c r="Q946" i="3"/>
  <c r="S946" i="3" s="1"/>
  <c r="Q948" i="3"/>
  <c r="S948" i="3" s="1"/>
  <c r="Q950" i="3"/>
  <c r="S950" i="3" s="1"/>
  <c r="Q952" i="3"/>
  <c r="S952" i="3" s="1"/>
  <c r="Q954" i="3"/>
  <c r="S954" i="3" s="1"/>
  <c r="Q956" i="3"/>
  <c r="Q958" i="3"/>
  <c r="S958" i="3" s="1"/>
  <c r="Q960" i="3"/>
  <c r="Q962" i="3"/>
  <c r="Q964" i="3"/>
  <c r="Q966" i="3"/>
  <c r="Q968" i="3"/>
  <c r="Q970" i="3"/>
  <c r="Q972" i="3"/>
  <c r="Q974" i="3"/>
  <c r="Q976" i="3"/>
  <c r="Q978" i="3"/>
  <c r="Q980" i="3"/>
  <c r="Q982" i="3"/>
  <c r="Q984" i="3"/>
  <c r="Q986" i="3"/>
  <c r="Q988" i="3"/>
  <c r="Q990" i="3"/>
  <c r="P1019" i="3"/>
  <c r="P1021" i="3"/>
  <c r="P1023" i="3"/>
  <c r="P1025" i="3"/>
  <c r="P1027" i="3"/>
  <c r="P1029" i="3"/>
  <c r="P1031" i="3"/>
  <c r="P1033" i="3"/>
  <c r="P1066" i="3"/>
  <c r="P1068" i="3"/>
  <c r="P1070" i="3"/>
  <c r="P1072" i="3"/>
  <c r="P1074" i="3"/>
  <c r="P1076" i="3"/>
  <c r="P1078" i="3"/>
  <c r="P1080" i="3"/>
  <c r="P1082" i="3"/>
  <c r="P1084" i="3"/>
  <c r="P1086" i="3"/>
  <c r="P1088" i="3"/>
  <c r="P1090" i="3"/>
  <c r="P1092" i="3"/>
  <c r="P1094" i="3"/>
  <c r="P1096" i="3"/>
  <c r="P1098" i="3"/>
  <c r="P1100" i="3"/>
  <c r="P1102" i="3"/>
  <c r="P1104" i="3"/>
  <c r="P1106" i="3"/>
  <c r="P1108" i="3"/>
  <c r="P1110" i="3"/>
  <c r="P1112" i="3"/>
  <c r="P1114" i="3"/>
  <c r="P1116" i="3"/>
  <c r="P1118" i="3"/>
  <c r="P1120" i="3"/>
  <c r="P1122" i="3"/>
  <c r="P1124" i="3"/>
  <c r="P1126" i="3"/>
  <c r="P1168" i="3"/>
  <c r="O1169" i="3"/>
  <c r="P1176" i="3"/>
  <c r="O1177" i="3"/>
  <c r="P1184" i="3"/>
  <c r="O1185" i="3"/>
  <c r="Q1232" i="3"/>
  <c r="P1241" i="3"/>
  <c r="O1241" i="3"/>
  <c r="O1242" i="3"/>
  <c r="P1242" i="3"/>
  <c r="P1243" i="3"/>
  <c r="O1243" i="3"/>
  <c r="O1244" i="3"/>
  <c r="P1244" i="3"/>
  <c r="P1245" i="3"/>
  <c r="O1245" i="3"/>
  <c r="O1246" i="3"/>
  <c r="P1246" i="3"/>
  <c r="P1247" i="3"/>
  <c r="O1247" i="3"/>
  <c r="O1248" i="3"/>
  <c r="P1248" i="3"/>
  <c r="P1249" i="3"/>
  <c r="O1249" i="3"/>
  <c r="O1250" i="3"/>
  <c r="P1250" i="3"/>
  <c r="P1251" i="3"/>
  <c r="O1251" i="3"/>
  <c r="O1252" i="3"/>
  <c r="P1252" i="3"/>
  <c r="P1253" i="3"/>
  <c r="O1253" i="3"/>
  <c r="O1254" i="3"/>
  <c r="P1254" i="3"/>
  <c r="P1255" i="3"/>
  <c r="O1255" i="3"/>
  <c r="O1256" i="3"/>
  <c r="P1256" i="3"/>
  <c r="P1257" i="3"/>
  <c r="O1257" i="3"/>
  <c r="O1258" i="3"/>
  <c r="P1258" i="3"/>
  <c r="P1259" i="3"/>
  <c r="O1259" i="3"/>
  <c r="O1260" i="3"/>
  <c r="P1260" i="3"/>
  <c r="P1261" i="3"/>
  <c r="O1261" i="3"/>
  <c r="O1262" i="3"/>
  <c r="P1262" i="3"/>
  <c r="P1263" i="3"/>
  <c r="O1263" i="3"/>
  <c r="O1264" i="3"/>
  <c r="P1264" i="3"/>
  <c r="P1265" i="3"/>
  <c r="O1265" i="3"/>
  <c r="O1266" i="3"/>
  <c r="P1266" i="3"/>
  <c r="P1267" i="3"/>
  <c r="O1267" i="3"/>
  <c r="O1268" i="3"/>
  <c r="P1268" i="3"/>
  <c r="P1269" i="3"/>
  <c r="O1269" i="3"/>
  <c r="O1270" i="3"/>
  <c r="P1270" i="3"/>
  <c r="Q1271" i="3"/>
  <c r="P1271" i="3"/>
  <c r="O1271" i="3"/>
  <c r="Q1279" i="3"/>
  <c r="P1279" i="3"/>
  <c r="O1279" i="3"/>
  <c r="Q1287" i="3"/>
  <c r="P1287" i="3"/>
  <c r="O1287" i="3"/>
  <c r="U1299" i="3"/>
  <c r="T1299" i="3"/>
  <c r="O1412" i="3"/>
  <c r="R1412" i="3"/>
  <c r="Q1412" i="3"/>
  <c r="P1412" i="3"/>
  <c r="N1412" i="3"/>
  <c r="O1414" i="3"/>
  <c r="R1414" i="3"/>
  <c r="Q1414" i="3"/>
  <c r="P1414" i="3"/>
  <c r="N1414" i="3"/>
  <c r="R911" i="3"/>
  <c r="Q920" i="3"/>
  <c r="S920" i="3" s="1"/>
  <c r="Q922" i="3"/>
  <c r="Q924" i="3"/>
  <c r="R942" i="3"/>
  <c r="R944" i="3"/>
  <c r="R946" i="3"/>
  <c r="R948" i="3"/>
  <c r="R950" i="3"/>
  <c r="R952" i="3"/>
  <c r="R954" i="3"/>
  <c r="R956" i="3"/>
  <c r="R958" i="3"/>
  <c r="R960" i="3"/>
  <c r="R962" i="3"/>
  <c r="R964" i="3"/>
  <c r="R966" i="3"/>
  <c r="R968" i="3"/>
  <c r="R970" i="3"/>
  <c r="R972" i="3"/>
  <c r="R974" i="3"/>
  <c r="R976" i="3"/>
  <c r="R978" i="3"/>
  <c r="R980" i="3"/>
  <c r="R982" i="3"/>
  <c r="R984" i="3"/>
  <c r="R986" i="3"/>
  <c r="R988" i="3"/>
  <c r="R990" i="3"/>
  <c r="N1005" i="3"/>
  <c r="N1007" i="3"/>
  <c r="S1007" i="3" s="1"/>
  <c r="N1009" i="3"/>
  <c r="S1009" i="3" s="1"/>
  <c r="N1011" i="3"/>
  <c r="S1011" i="3" s="1"/>
  <c r="N1013" i="3"/>
  <c r="S1013" i="3" s="1"/>
  <c r="R1014" i="3"/>
  <c r="N1015" i="3"/>
  <c r="S1015" i="3" s="1"/>
  <c r="R1016" i="3"/>
  <c r="N1017" i="3"/>
  <c r="S1017" i="3" s="1"/>
  <c r="Q1019" i="3"/>
  <c r="S1019" i="3" s="1"/>
  <c r="Q1021" i="3"/>
  <c r="S1021" i="3" s="1"/>
  <c r="Q1023" i="3"/>
  <c r="S1023" i="3" s="1"/>
  <c r="Q1025" i="3"/>
  <c r="S1025" i="3" s="1"/>
  <c r="Q1027" i="3"/>
  <c r="S1027" i="3" s="1"/>
  <c r="Q1029" i="3"/>
  <c r="S1029" i="3" s="1"/>
  <c r="Q1031" i="3"/>
  <c r="S1031" i="3" s="1"/>
  <c r="Q1033" i="3"/>
  <c r="S1033" i="3" s="1"/>
  <c r="R1047" i="3"/>
  <c r="N1048" i="3"/>
  <c r="R1049" i="3"/>
  <c r="N1050" i="3"/>
  <c r="S1050" i="3" s="1"/>
  <c r="R1051" i="3"/>
  <c r="N1052" i="3"/>
  <c r="S1052" i="3" s="1"/>
  <c r="R1053" i="3"/>
  <c r="N1054" i="3"/>
  <c r="S1054" i="3" s="1"/>
  <c r="R1055" i="3"/>
  <c r="N1056" i="3"/>
  <c r="S1056" i="3" s="1"/>
  <c r="R1057" i="3"/>
  <c r="N1058" i="3"/>
  <c r="S1058" i="3" s="1"/>
  <c r="R1059" i="3"/>
  <c r="N1060" i="3"/>
  <c r="S1060" i="3" s="1"/>
  <c r="R1061" i="3"/>
  <c r="N1062" i="3"/>
  <c r="S1062" i="3" s="1"/>
  <c r="R1063" i="3"/>
  <c r="N1064" i="3"/>
  <c r="S1064" i="3" s="1"/>
  <c r="Q1066" i="3"/>
  <c r="S1066" i="3" s="1"/>
  <c r="Q1068" i="3"/>
  <c r="S1068" i="3" s="1"/>
  <c r="Q1070" i="3"/>
  <c r="S1070" i="3" s="1"/>
  <c r="Q1072" i="3"/>
  <c r="S1072" i="3" s="1"/>
  <c r="Q1074" i="3"/>
  <c r="S1074" i="3" s="1"/>
  <c r="Q1076" i="3"/>
  <c r="S1076" i="3" s="1"/>
  <c r="Q1078" i="3"/>
  <c r="S1078" i="3" s="1"/>
  <c r="Q1080" i="3"/>
  <c r="S1080" i="3" s="1"/>
  <c r="Q1082" i="3"/>
  <c r="S1082" i="3" s="1"/>
  <c r="Q1084" i="3"/>
  <c r="S1084" i="3" s="1"/>
  <c r="Q1086" i="3"/>
  <c r="S1086" i="3" s="1"/>
  <c r="Q1088" i="3"/>
  <c r="S1088" i="3" s="1"/>
  <c r="Q1090" i="3"/>
  <c r="S1090" i="3" s="1"/>
  <c r="Q1092" i="3"/>
  <c r="Q1094" i="3"/>
  <c r="S1094" i="3" s="1"/>
  <c r="Q1096" i="3"/>
  <c r="S1096" i="3" s="1"/>
  <c r="Q1098" i="3"/>
  <c r="Q1100" i="3"/>
  <c r="S1100" i="3" s="1"/>
  <c r="Q1102" i="3"/>
  <c r="S1102" i="3" s="1"/>
  <c r="Q1104" i="3"/>
  <c r="S1104" i="3" s="1"/>
  <c r="Q1106" i="3"/>
  <c r="S1106" i="3" s="1"/>
  <c r="Q1108" i="3"/>
  <c r="S1108" i="3" s="1"/>
  <c r="Q1110" i="3"/>
  <c r="S1110" i="3" s="1"/>
  <c r="Q1112" i="3"/>
  <c r="S1112" i="3" s="1"/>
  <c r="Q1114" i="3"/>
  <c r="S1114" i="3" s="1"/>
  <c r="Q1116" i="3"/>
  <c r="S1116" i="3" s="1"/>
  <c r="Q1118" i="3"/>
  <c r="S1118" i="3" s="1"/>
  <c r="Q1120" i="3"/>
  <c r="S1120" i="3" s="1"/>
  <c r="Q1122" i="3"/>
  <c r="S1122" i="3" s="1"/>
  <c r="Q1124" i="3"/>
  <c r="S1124" i="3" s="1"/>
  <c r="Q1126" i="3"/>
  <c r="S1126" i="3" s="1"/>
  <c r="R1168" i="3"/>
  <c r="P1169" i="3"/>
  <c r="N1171" i="3"/>
  <c r="S1171" i="3" s="1"/>
  <c r="Q1172" i="3"/>
  <c r="R1176" i="3"/>
  <c r="P1177" i="3"/>
  <c r="N1179" i="3"/>
  <c r="Q1180" i="3"/>
  <c r="R1184" i="3"/>
  <c r="P1185" i="3"/>
  <c r="N1187" i="3"/>
  <c r="S1187" i="3" s="1"/>
  <c r="N1192" i="3"/>
  <c r="N1196" i="3"/>
  <c r="N1200" i="3"/>
  <c r="N1204" i="3"/>
  <c r="N1208" i="3"/>
  <c r="N1212" i="3"/>
  <c r="N1216" i="3"/>
  <c r="N1220" i="3"/>
  <c r="N1224" i="3"/>
  <c r="R1232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9" i="3"/>
  <c r="N1287" i="3"/>
  <c r="U1298" i="3"/>
  <c r="T1298" i="3"/>
  <c r="R1309" i="3"/>
  <c r="Q1309" i="3"/>
  <c r="O1309" i="3"/>
  <c r="N1309" i="3"/>
  <c r="Q1314" i="3"/>
  <c r="O1314" i="3"/>
  <c r="R1314" i="3"/>
  <c r="O1385" i="3"/>
  <c r="R1385" i="3"/>
  <c r="Q1385" i="3"/>
  <c r="P1385" i="3"/>
  <c r="N1385" i="3"/>
  <c r="O1416" i="3"/>
  <c r="R1416" i="3"/>
  <c r="Q1416" i="3"/>
  <c r="P1416" i="3"/>
  <c r="N1416" i="3"/>
  <c r="O1418" i="3"/>
  <c r="R1418" i="3"/>
  <c r="Q1418" i="3"/>
  <c r="P1418" i="3"/>
  <c r="N1418" i="3"/>
  <c r="O1442" i="3"/>
  <c r="R1442" i="3"/>
  <c r="Q1442" i="3"/>
  <c r="P1442" i="3"/>
  <c r="N1442" i="3"/>
  <c r="O1450" i="3"/>
  <c r="R1450" i="3"/>
  <c r="Q1450" i="3"/>
  <c r="P1450" i="3"/>
  <c r="N1450" i="3"/>
  <c r="O1458" i="3"/>
  <c r="R1458" i="3"/>
  <c r="Q1458" i="3"/>
  <c r="P1458" i="3"/>
  <c r="N1458" i="3"/>
  <c r="O847" i="3"/>
  <c r="O849" i="3"/>
  <c r="O851" i="3"/>
  <c r="O853" i="3"/>
  <c r="O855" i="3"/>
  <c r="O857" i="3"/>
  <c r="O859" i="3"/>
  <c r="O862" i="3"/>
  <c r="P864" i="3"/>
  <c r="P866" i="3"/>
  <c r="O889" i="3"/>
  <c r="O891" i="3"/>
  <c r="O893" i="3"/>
  <c r="O895" i="3"/>
  <c r="O897" i="3"/>
  <c r="O899" i="3"/>
  <c r="O901" i="3"/>
  <c r="O903" i="3"/>
  <c r="O905" i="3"/>
  <c r="O908" i="3"/>
  <c r="O910" i="3"/>
  <c r="O912" i="3"/>
  <c r="N915" i="3"/>
  <c r="S915" i="3" s="1"/>
  <c r="N917" i="3"/>
  <c r="S917" i="3" s="1"/>
  <c r="N919" i="3"/>
  <c r="S919" i="3" s="1"/>
  <c r="R920" i="3"/>
  <c r="N921" i="3"/>
  <c r="S921" i="3" s="1"/>
  <c r="N923" i="3"/>
  <c r="N925" i="3"/>
  <c r="N927" i="3"/>
  <c r="S927" i="3" s="1"/>
  <c r="O975" i="3"/>
  <c r="O977" i="3"/>
  <c r="O979" i="3"/>
  <c r="O981" i="3"/>
  <c r="O983" i="3"/>
  <c r="O985" i="3"/>
  <c r="O987" i="3"/>
  <c r="O989" i="3"/>
  <c r="O999" i="3"/>
  <c r="O1001" i="3"/>
  <c r="O1003" i="3"/>
  <c r="O1005" i="3"/>
  <c r="O1007" i="3"/>
  <c r="O1009" i="3"/>
  <c r="O1011" i="3"/>
  <c r="O1013" i="3"/>
  <c r="O1015" i="3"/>
  <c r="O1017" i="3"/>
  <c r="R1019" i="3"/>
  <c r="R1021" i="3"/>
  <c r="R1023" i="3"/>
  <c r="R1025" i="3"/>
  <c r="R1027" i="3"/>
  <c r="R1029" i="3"/>
  <c r="R1031" i="3"/>
  <c r="R1033" i="3"/>
  <c r="O1048" i="3"/>
  <c r="O1050" i="3"/>
  <c r="O1052" i="3"/>
  <c r="O1054" i="3"/>
  <c r="O1056" i="3"/>
  <c r="O1058" i="3"/>
  <c r="O1060" i="3"/>
  <c r="O1062" i="3"/>
  <c r="O1064" i="3"/>
  <c r="R1066" i="3"/>
  <c r="R1068" i="3"/>
  <c r="R1070" i="3"/>
  <c r="R1072" i="3"/>
  <c r="R1074" i="3"/>
  <c r="R1076" i="3"/>
  <c r="R1078" i="3"/>
  <c r="R1080" i="3"/>
  <c r="R1082" i="3"/>
  <c r="R1084" i="3"/>
  <c r="R1086" i="3"/>
  <c r="R1088" i="3"/>
  <c r="R1090" i="3"/>
  <c r="R1092" i="3"/>
  <c r="R1094" i="3"/>
  <c r="R1096" i="3"/>
  <c r="R1098" i="3"/>
  <c r="R1100" i="3"/>
  <c r="R1102" i="3"/>
  <c r="R1104" i="3"/>
  <c r="R1106" i="3"/>
  <c r="R1108" i="3"/>
  <c r="R1110" i="3"/>
  <c r="R1112" i="3"/>
  <c r="R1114" i="3"/>
  <c r="R1116" i="3"/>
  <c r="R1118" i="3"/>
  <c r="R1120" i="3"/>
  <c r="R1122" i="3"/>
  <c r="R1124" i="3"/>
  <c r="R1126" i="3"/>
  <c r="P1170" i="3"/>
  <c r="O1171" i="3"/>
  <c r="N1172" i="3"/>
  <c r="S1172" i="3" s="1"/>
  <c r="Q1173" i="3"/>
  <c r="P1178" i="3"/>
  <c r="O1179" i="3"/>
  <c r="N1180" i="3"/>
  <c r="Q1181" i="3"/>
  <c r="P1186" i="3"/>
  <c r="O1187" i="3"/>
  <c r="P1192" i="3"/>
  <c r="P1196" i="3"/>
  <c r="P1200" i="3"/>
  <c r="P1204" i="3"/>
  <c r="P1208" i="3"/>
  <c r="P1212" i="3"/>
  <c r="P1216" i="3"/>
  <c r="P1220" i="3"/>
  <c r="P1224" i="3"/>
  <c r="Q1241" i="3"/>
  <c r="Q1242" i="3"/>
  <c r="Q1243" i="3"/>
  <c r="Q1244" i="3"/>
  <c r="Q1245" i="3"/>
  <c r="Q1246" i="3"/>
  <c r="Q1247" i="3"/>
  <c r="Q1248" i="3"/>
  <c r="Q1249" i="3"/>
  <c r="Q1250" i="3"/>
  <c r="Q1251" i="3"/>
  <c r="Q1252" i="3"/>
  <c r="Q1253" i="3"/>
  <c r="Q1254" i="3"/>
  <c r="Q1255" i="3"/>
  <c r="Q1256" i="3"/>
  <c r="Q1257" i="3"/>
  <c r="Q1258" i="3"/>
  <c r="Q1259" i="3"/>
  <c r="Q1260" i="3"/>
  <c r="Q1261" i="3"/>
  <c r="Q1262" i="3"/>
  <c r="Q1263" i="3"/>
  <c r="Q1264" i="3"/>
  <c r="Q1265" i="3"/>
  <c r="Q1266" i="3"/>
  <c r="Q1267" i="3"/>
  <c r="Q1268" i="3"/>
  <c r="Q1269" i="3"/>
  <c r="Q1270" i="3"/>
  <c r="R1271" i="3"/>
  <c r="Q1277" i="3"/>
  <c r="P1277" i="3"/>
  <c r="O1277" i="3"/>
  <c r="R1279" i="3"/>
  <c r="Q1285" i="3"/>
  <c r="P1285" i="3"/>
  <c r="O1285" i="3"/>
  <c r="U1286" i="3"/>
  <c r="T1286" i="3"/>
  <c r="R1287" i="3"/>
  <c r="N1308" i="3"/>
  <c r="R1308" i="3"/>
  <c r="P1309" i="3"/>
  <c r="P1314" i="3"/>
  <c r="Q1316" i="3"/>
  <c r="P1316" i="3"/>
  <c r="O1316" i="3"/>
  <c r="N1316" i="3"/>
  <c r="R1316" i="3"/>
  <c r="Q1318" i="3"/>
  <c r="P1318" i="3"/>
  <c r="O1318" i="3"/>
  <c r="N1318" i="3"/>
  <c r="R1318" i="3"/>
  <c r="Q1320" i="3"/>
  <c r="P1320" i="3"/>
  <c r="O1320" i="3"/>
  <c r="N1320" i="3"/>
  <c r="R1320" i="3"/>
  <c r="Q1322" i="3"/>
  <c r="P1322" i="3"/>
  <c r="O1322" i="3"/>
  <c r="N1322" i="3"/>
  <c r="R1322" i="3"/>
  <c r="Q1324" i="3"/>
  <c r="P1324" i="3"/>
  <c r="O1324" i="3"/>
  <c r="N1324" i="3"/>
  <c r="R1324" i="3"/>
  <c r="Q1326" i="3"/>
  <c r="P1326" i="3"/>
  <c r="O1326" i="3"/>
  <c r="N1326" i="3"/>
  <c r="R1326" i="3"/>
  <c r="Q1328" i="3"/>
  <c r="P1328" i="3"/>
  <c r="O1328" i="3"/>
  <c r="N1328" i="3"/>
  <c r="R1328" i="3"/>
  <c r="Q1330" i="3"/>
  <c r="P1330" i="3"/>
  <c r="O1330" i="3"/>
  <c r="N1330" i="3"/>
  <c r="R1330" i="3"/>
  <c r="Q1332" i="3"/>
  <c r="P1332" i="3"/>
  <c r="O1332" i="3"/>
  <c r="N1332" i="3"/>
  <c r="R1332" i="3"/>
  <c r="Q1334" i="3"/>
  <c r="P1334" i="3"/>
  <c r="O1334" i="3"/>
  <c r="N1334" i="3"/>
  <c r="S1334" i="3" s="1"/>
  <c r="R1334" i="3"/>
  <c r="Q1336" i="3"/>
  <c r="P1336" i="3"/>
  <c r="O1336" i="3"/>
  <c r="N1336" i="3"/>
  <c r="R1336" i="3"/>
  <c r="Q1338" i="3"/>
  <c r="P1338" i="3"/>
  <c r="O1338" i="3"/>
  <c r="N1338" i="3"/>
  <c r="R1338" i="3"/>
  <c r="Q1340" i="3"/>
  <c r="P1340" i="3"/>
  <c r="O1340" i="3"/>
  <c r="N1340" i="3"/>
  <c r="R1340" i="3"/>
  <c r="Q1342" i="3"/>
  <c r="P1342" i="3"/>
  <c r="O1342" i="3"/>
  <c r="N1342" i="3"/>
  <c r="R1342" i="3"/>
  <c r="Q1344" i="3"/>
  <c r="P1344" i="3"/>
  <c r="O1344" i="3"/>
  <c r="N1344" i="3"/>
  <c r="R1344" i="3"/>
  <c r="Q1346" i="3"/>
  <c r="P1346" i="3"/>
  <c r="O1346" i="3"/>
  <c r="N1346" i="3"/>
  <c r="R1346" i="3"/>
  <c r="Q1348" i="3"/>
  <c r="P1348" i="3"/>
  <c r="O1348" i="3"/>
  <c r="N1348" i="3"/>
  <c r="R1348" i="3"/>
  <c r="Q1350" i="3"/>
  <c r="P1350" i="3"/>
  <c r="O1350" i="3"/>
  <c r="N1350" i="3"/>
  <c r="S1350" i="3" s="1"/>
  <c r="R1350" i="3"/>
  <c r="Q1352" i="3"/>
  <c r="P1352" i="3"/>
  <c r="O1352" i="3"/>
  <c r="N1352" i="3"/>
  <c r="R1352" i="3"/>
  <c r="O1387" i="3"/>
  <c r="R1387" i="3"/>
  <c r="Q1387" i="3"/>
  <c r="P1387" i="3"/>
  <c r="N1387" i="3"/>
  <c r="O1389" i="3"/>
  <c r="R1389" i="3"/>
  <c r="Q1389" i="3"/>
  <c r="P1389" i="3"/>
  <c r="N1389" i="3"/>
  <c r="O1420" i="3"/>
  <c r="R1420" i="3"/>
  <c r="Q1420" i="3"/>
  <c r="P1420" i="3"/>
  <c r="N1420" i="3"/>
  <c r="O1422" i="3"/>
  <c r="R1422" i="3"/>
  <c r="Q1422" i="3"/>
  <c r="P1422" i="3"/>
  <c r="N1422" i="3"/>
  <c r="O915" i="3"/>
  <c r="O917" i="3"/>
  <c r="O919" i="3"/>
  <c r="O921" i="3"/>
  <c r="O923" i="3"/>
  <c r="P999" i="3"/>
  <c r="P1001" i="3"/>
  <c r="P1003" i="3"/>
  <c r="P1005" i="3"/>
  <c r="P1007" i="3"/>
  <c r="P1009" i="3"/>
  <c r="P1011" i="3"/>
  <c r="P1013" i="3"/>
  <c r="P1015" i="3"/>
  <c r="P1017" i="3"/>
  <c r="P1048" i="3"/>
  <c r="P1050" i="3"/>
  <c r="P1052" i="3"/>
  <c r="P1054" i="3"/>
  <c r="P1056" i="3"/>
  <c r="P1058" i="3"/>
  <c r="P1060" i="3"/>
  <c r="P1062" i="3"/>
  <c r="P1064" i="3"/>
  <c r="R1170" i="3"/>
  <c r="P1171" i="3"/>
  <c r="O1172" i="3"/>
  <c r="N1173" i="3"/>
  <c r="Q1174" i="3"/>
  <c r="S1174" i="3" s="1"/>
  <c r="R1178" i="3"/>
  <c r="P1179" i="3"/>
  <c r="O1180" i="3"/>
  <c r="N1181" i="3"/>
  <c r="S1181" i="3" s="1"/>
  <c r="Q1182" i="3"/>
  <c r="S1182" i="3" s="1"/>
  <c r="R1186" i="3"/>
  <c r="P1187" i="3"/>
  <c r="Q1192" i="3"/>
  <c r="Q1196" i="3"/>
  <c r="Q1200" i="3"/>
  <c r="Q1204" i="3"/>
  <c r="Q1208" i="3"/>
  <c r="Q1212" i="3"/>
  <c r="Q1216" i="3"/>
  <c r="Q1220" i="3"/>
  <c r="Q1224" i="3"/>
  <c r="R1229" i="3"/>
  <c r="R1233" i="3"/>
  <c r="N1235" i="3"/>
  <c r="S1235" i="3" s="1"/>
  <c r="R1241" i="3"/>
  <c r="R1242" i="3"/>
  <c r="R1243" i="3"/>
  <c r="R1244" i="3"/>
  <c r="R1245" i="3"/>
  <c r="R1246" i="3"/>
  <c r="R1247" i="3"/>
  <c r="R1248" i="3"/>
  <c r="R1249" i="3"/>
  <c r="R1250" i="3"/>
  <c r="R1251" i="3"/>
  <c r="R1252" i="3"/>
  <c r="R1253" i="3"/>
  <c r="R1254" i="3"/>
  <c r="R1255" i="3"/>
  <c r="R1256" i="3"/>
  <c r="R1257" i="3"/>
  <c r="R1258" i="3"/>
  <c r="R1259" i="3"/>
  <c r="R1260" i="3"/>
  <c r="R1261" i="3"/>
  <c r="R1262" i="3"/>
  <c r="R1263" i="3"/>
  <c r="R1264" i="3"/>
  <c r="R1265" i="3"/>
  <c r="R1266" i="3"/>
  <c r="R1267" i="3"/>
  <c r="R1268" i="3"/>
  <c r="R1269" i="3"/>
  <c r="R1270" i="3"/>
  <c r="N1277" i="3"/>
  <c r="S1277" i="3" s="1"/>
  <c r="N1285" i="3"/>
  <c r="U1302" i="3"/>
  <c r="T1302" i="3"/>
  <c r="R1311" i="3"/>
  <c r="Q1311" i="3"/>
  <c r="O1391" i="3"/>
  <c r="R1391" i="3"/>
  <c r="Q1391" i="3"/>
  <c r="P1391" i="3"/>
  <c r="N1391" i="3"/>
  <c r="O1393" i="3"/>
  <c r="R1393" i="3"/>
  <c r="Q1393" i="3"/>
  <c r="P1393" i="3"/>
  <c r="N1393" i="3"/>
  <c r="O1424" i="3"/>
  <c r="R1424" i="3"/>
  <c r="Q1424" i="3"/>
  <c r="P1424" i="3"/>
  <c r="N1424" i="3"/>
  <c r="O1426" i="3"/>
  <c r="R1426" i="3"/>
  <c r="Q1426" i="3"/>
  <c r="P1426" i="3"/>
  <c r="N1426" i="3"/>
  <c r="R1171" i="3"/>
  <c r="R1179" i="3"/>
  <c r="R1187" i="3"/>
  <c r="R1192" i="3"/>
  <c r="R1196" i="3"/>
  <c r="R1200" i="3"/>
  <c r="R1204" i="3"/>
  <c r="R1208" i="3"/>
  <c r="R1212" i="3"/>
  <c r="R1216" i="3"/>
  <c r="R1220" i="3"/>
  <c r="R1224" i="3"/>
  <c r="Q1275" i="3"/>
  <c r="P1275" i="3"/>
  <c r="O1275" i="3"/>
  <c r="Q1283" i="3"/>
  <c r="P1283" i="3"/>
  <c r="O1283" i="3"/>
  <c r="U1296" i="3"/>
  <c r="T1296" i="3"/>
  <c r="R1313" i="3"/>
  <c r="Q1313" i="3"/>
  <c r="O1395" i="3"/>
  <c r="R1395" i="3"/>
  <c r="Q1395" i="3"/>
  <c r="P1395" i="3"/>
  <c r="N1395" i="3"/>
  <c r="O1397" i="3"/>
  <c r="R1397" i="3"/>
  <c r="Q1397" i="3"/>
  <c r="P1397" i="3"/>
  <c r="N1397" i="3"/>
  <c r="O1428" i="3"/>
  <c r="R1428" i="3"/>
  <c r="Q1428" i="3"/>
  <c r="P1428" i="3"/>
  <c r="N1428" i="3"/>
  <c r="N966" i="3"/>
  <c r="S966" i="3" s="1"/>
  <c r="N968" i="3"/>
  <c r="S968" i="3" s="1"/>
  <c r="N970" i="3"/>
  <c r="S970" i="3" s="1"/>
  <c r="N972" i="3"/>
  <c r="S972" i="3" s="1"/>
  <c r="N974" i="3"/>
  <c r="N976" i="3"/>
  <c r="S976" i="3" s="1"/>
  <c r="N978" i="3"/>
  <c r="S978" i="3" s="1"/>
  <c r="N980" i="3"/>
  <c r="N982" i="3"/>
  <c r="S982" i="3" s="1"/>
  <c r="N984" i="3"/>
  <c r="S984" i="3" s="1"/>
  <c r="N986" i="3"/>
  <c r="S986" i="3" s="1"/>
  <c r="N988" i="3"/>
  <c r="S988" i="3" s="1"/>
  <c r="N990" i="3"/>
  <c r="S992" i="3"/>
  <c r="S1190" i="3"/>
  <c r="S1206" i="3"/>
  <c r="S1210" i="3"/>
  <c r="S1214" i="3"/>
  <c r="S1222" i="3"/>
  <c r="O1238" i="3"/>
  <c r="P1238" i="3"/>
  <c r="N1275" i="3"/>
  <c r="N1283" i="3"/>
  <c r="S1283" i="3" s="1"/>
  <c r="U1290" i="3"/>
  <c r="T1290" i="3"/>
  <c r="S1301" i="3"/>
  <c r="P1313" i="3"/>
  <c r="O1399" i="3"/>
  <c r="R1399" i="3"/>
  <c r="Q1399" i="3"/>
  <c r="P1399" i="3"/>
  <c r="N1399" i="3"/>
  <c r="O1401" i="3"/>
  <c r="R1401" i="3"/>
  <c r="Q1401" i="3"/>
  <c r="P1401" i="3"/>
  <c r="N1401" i="3"/>
  <c r="O1438" i="3"/>
  <c r="R1438" i="3"/>
  <c r="Q1438" i="3"/>
  <c r="P1438" i="3"/>
  <c r="N1438" i="3"/>
  <c r="O1446" i="3"/>
  <c r="R1446" i="3"/>
  <c r="Q1446" i="3"/>
  <c r="P1446" i="3"/>
  <c r="N1446" i="3"/>
  <c r="O1454" i="3"/>
  <c r="R1454" i="3"/>
  <c r="Q1454" i="3"/>
  <c r="P1454" i="3"/>
  <c r="N1454" i="3"/>
  <c r="O1167" i="3"/>
  <c r="N1168" i="3"/>
  <c r="S1168" i="3" s="1"/>
  <c r="Q1169" i="3"/>
  <c r="R1173" i="3"/>
  <c r="P1174" i="3"/>
  <c r="O1175" i="3"/>
  <c r="N1176" i="3"/>
  <c r="Q1177" i="3"/>
  <c r="R1181" i="3"/>
  <c r="P1182" i="3"/>
  <c r="O1183" i="3"/>
  <c r="N1184" i="3"/>
  <c r="S1184" i="3" s="1"/>
  <c r="Q1185" i="3"/>
  <c r="P1190" i="3"/>
  <c r="P1194" i="3"/>
  <c r="P1198" i="3"/>
  <c r="P1202" i="3"/>
  <c r="P1206" i="3"/>
  <c r="P1210" i="3"/>
  <c r="P1214" i="3"/>
  <c r="P1218" i="3"/>
  <c r="P1222" i="3"/>
  <c r="P1226" i="3"/>
  <c r="N1232" i="3"/>
  <c r="S1232" i="3" s="1"/>
  <c r="R1235" i="3"/>
  <c r="P1237" i="3"/>
  <c r="N1238" i="3"/>
  <c r="S1238" i="3" s="1"/>
  <c r="Q1273" i="3"/>
  <c r="S1273" i="3" s="1"/>
  <c r="P1273" i="3"/>
  <c r="O1273" i="3"/>
  <c r="S1274" i="3"/>
  <c r="R1275" i="3"/>
  <c r="Q1281" i="3"/>
  <c r="S1281" i="3" s="1"/>
  <c r="P1281" i="3"/>
  <c r="O1281" i="3"/>
  <c r="S1282" i="3"/>
  <c r="R1283" i="3"/>
  <c r="S1295" i="3"/>
  <c r="U1300" i="3"/>
  <c r="Q1310" i="3"/>
  <c r="O1310" i="3"/>
  <c r="N1310" i="3"/>
  <c r="R1310" i="3"/>
  <c r="R1315" i="3"/>
  <c r="Q1315" i="3"/>
  <c r="O1315" i="3"/>
  <c r="N1315" i="3"/>
  <c r="R1317" i="3"/>
  <c r="Q1317" i="3"/>
  <c r="O1317" i="3"/>
  <c r="N1317" i="3"/>
  <c r="R1319" i="3"/>
  <c r="Q1319" i="3"/>
  <c r="O1319" i="3"/>
  <c r="N1319" i="3"/>
  <c r="R1321" i="3"/>
  <c r="Q1321" i="3"/>
  <c r="O1321" i="3"/>
  <c r="N1321" i="3"/>
  <c r="R1323" i="3"/>
  <c r="Q1323" i="3"/>
  <c r="O1323" i="3"/>
  <c r="N1323" i="3"/>
  <c r="R1325" i="3"/>
  <c r="Q1325" i="3"/>
  <c r="O1325" i="3"/>
  <c r="N1325" i="3"/>
  <c r="R1327" i="3"/>
  <c r="Q1327" i="3"/>
  <c r="O1327" i="3"/>
  <c r="N1327" i="3"/>
  <c r="R1329" i="3"/>
  <c r="Q1329" i="3"/>
  <c r="O1329" i="3"/>
  <c r="N1329" i="3"/>
  <c r="R1331" i="3"/>
  <c r="Q1331" i="3"/>
  <c r="O1331" i="3"/>
  <c r="N1331" i="3"/>
  <c r="R1333" i="3"/>
  <c r="Q1333" i="3"/>
  <c r="O1333" i="3"/>
  <c r="N1333" i="3"/>
  <c r="R1335" i="3"/>
  <c r="Q1335" i="3"/>
  <c r="O1335" i="3"/>
  <c r="N1335" i="3"/>
  <c r="R1337" i="3"/>
  <c r="Q1337" i="3"/>
  <c r="O1337" i="3"/>
  <c r="N1337" i="3"/>
  <c r="R1339" i="3"/>
  <c r="Q1339" i="3"/>
  <c r="O1339" i="3"/>
  <c r="N1339" i="3"/>
  <c r="R1341" i="3"/>
  <c r="Q1341" i="3"/>
  <c r="O1341" i="3"/>
  <c r="N1341" i="3"/>
  <c r="R1343" i="3"/>
  <c r="Q1343" i="3"/>
  <c r="O1343" i="3"/>
  <c r="N1343" i="3"/>
  <c r="R1345" i="3"/>
  <c r="Q1345" i="3"/>
  <c r="O1345" i="3"/>
  <c r="N1345" i="3"/>
  <c r="R1347" i="3"/>
  <c r="Q1347" i="3"/>
  <c r="O1347" i="3"/>
  <c r="N1347" i="3"/>
  <c r="R1349" i="3"/>
  <c r="Q1349" i="3"/>
  <c r="O1349" i="3"/>
  <c r="N1349" i="3"/>
  <c r="R1351" i="3"/>
  <c r="Q1351" i="3"/>
  <c r="O1351" i="3"/>
  <c r="N1351" i="3"/>
  <c r="R1353" i="3"/>
  <c r="Q1353" i="3"/>
  <c r="O1353" i="3"/>
  <c r="N1353" i="3"/>
  <c r="O1367" i="3"/>
  <c r="R1367" i="3"/>
  <c r="Q1367" i="3"/>
  <c r="P1367" i="3"/>
  <c r="N1367" i="3"/>
  <c r="S1367" i="3" s="1"/>
  <c r="U1379" i="3"/>
  <c r="T1379" i="3"/>
  <c r="O1403" i="3"/>
  <c r="R1403" i="3"/>
  <c r="Q1403" i="3"/>
  <c r="P1403" i="3"/>
  <c r="N1403" i="3"/>
  <c r="O1405" i="3"/>
  <c r="R1405" i="3"/>
  <c r="Q1405" i="3"/>
  <c r="P1405" i="3"/>
  <c r="N1405" i="3"/>
  <c r="P1272" i="3"/>
  <c r="P1274" i="3"/>
  <c r="P1276" i="3"/>
  <c r="P1278" i="3"/>
  <c r="P1280" i="3"/>
  <c r="P1282" i="3"/>
  <c r="P1284" i="3"/>
  <c r="P1286" i="3"/>
  <c r="P1288" i="3"/>
  <c r="P1290" i="3"/>
  <c r="P1292" i="3"/>
  <c r="P1294" i="3"/>
  <c r="P1296" i="3"/>
  <c r="P1298" i="3"/>
  <c r="P1300" i="3"/>
  <c r="T1300" i="3" s="1"/>
  <c r="P1302" i="3"/>
  <c r="P1304" i="3"/>
  <c r="Q1308" i="3"/>
  <c r="O1356" i="3"/>
  <c r="O1358" i="3"/>
  <c r="O1360" i="3"/>
  <c r="Q1363" i="3"/>
  <c r="Q1365" i="3"/>
  <c r="O1368" i="3"/>
  <c r="R1375" i="3"/>
  <c r="P1376" i="3"/>
  <c r="O1377" i="3"/>
  <c r="N1378" i="3"/>
  <c r="R1383" i="3"/>
  <c r="Q1386" i="3"/>
  <c r="S1386" i="3" s="1"/>
  <c r="Q1390" i="3"/>
  <c r="S1390" i="3" s="1"/>
  <c r="Q1394" i="3"/>
  <c r="S1394" i="3" s="1"/>
  <c r="Q1398" i="3"/>
  <c r="S1398" i="3" s="1"/>
  <c r="Q1402" i="3"/>
  <c r="Q1406" i="3"/>
  <c r="S1406" i="3" s="1"/>
  <c r="Q1411" i="3"/>
  <c r="Q1415" i="3"/>
  <c r="Q1419" i="3"/>
  <c r="Q1423" i="3"/>
  <c r="Q1427" i="3"/>
  <c r="S1427" i="3" s="1"/>
  <c r="R1433" i="3"/>
  <c r="P1434" i="3"/>
  <c r="O1435" i="3"/>
  <c r="R1439" i="3"/>
  <c r="P1440" i="3"/>
  <c r="R1443" i="3"/>
  <c r="P1444" i="3"/>
  <c r="R1447" i="3"/>
  <c r="P1448" i="3"/>
  <c r="R1451" i="3"/>
  <c r="P1452" i="3"/>
  <c r="R1455" i="3"/>
  <c r="P1456" i="3"/>
  <c r="R1459" i="3"/>
  <c r="P1460" i="3"/>
  <c r="R1462" i="3"/>
  <c r="N1462" i="3"/>
  <c r="P1481" i="3"/>
  <c r="R1487" i="3"/>
  <c r="Q1487" i="3"/>
  <c r="S1487" i="3" s="1"/>
  <c r="O1487" i="3"/>
  <c r="R1491" i="3"/>
  <c r="Q1491" i="3"/>
  <c r="O1491" i="3"/>
  <c r="R1495" i="3"/>
  <c r="Q1495" i="3"/>
  <c r="S1495" i="3" s="1"/>
  <c r="O1495" i="3"/>
  <c r="O1498" i="3"/>
  <c r="N1498" i="3"/>
  <c r="R1498" i="3"/>
  <c r="Q1498" i="3"/>
  <c r="R1525" i="3"/>
  <c r="Q1525" i="3"/>
  <c r="P1525" i="3"/>
  <c r="O1525" i="3"/>
  <c r="N1525" i="3"/>
  <c r="R1533" i="3"/>
  <c r="Q1533" i="3"/>
  <c r="P1533" i="3"/>
  <c r="O1533" i="3"/>
  <c r="N1533" i="3"/>
  <c r="R1543" i="3"/>
  <c r="Q1543" i="3"/>
  <c r="P1543" i="3"/>
  <c r="O1543" i="3"/>
  <c r="N1543" i="3"/>
  <c r="R1584" i="3"/>
  <c r="Q1584" i="3"/>
  <c r="P1584" i="3"/>
  <c r="O1584" i="3"/>
  <c r="N1584" i="3"/>
  <c r="R1592" i="3"/>
  <c r="Q1592" i="3"/>
  <c r="P1592" i="3"/>
  <c r="O1592" i="3"/>
  <c r="N1592" i="3"/>
  <c r="O1606" i="3"/>
  <c r="Q1606" i="3"/>
  <c r="P1606" i="3"/>
  <c r="N1606" i="3"/>
  <c r="R1606" i="3"/>
  <c r="O1660" i="3"/>
  <c r="Q1660" i="3"/>
  <c r="P1660" i="3"/>
  <c r="N1660" i="3"/>
  <c r="R1660" i="3"/>
  <c r="O1666" i="3"/>
  <c r="R1666" i="3"/>
  <c r="Q1666" i="3"/>
  <c r="P1666" i="3"/>
  <c r="N1666" i="3"/>
  <c r="P1356" i="3"/>
  <c r="P1358" i="3"/>
  <c r="P1360" i="3"/>
  <c r="N1362" i="3"/>
  <c r="R1363" i="3"/>
  <c r="N1364" i="3"/>
  <c r="R1365" i="3"/>
  <c r="N1366" i="3"/>
  <c r="P1368" i="3"/>
  <c r="P1377" i="3"/>
  <c r="P1435" i="3"/>
  <c r="Q1440" i="3"/>
  <c r="Q1444" i="3"/>
  <c r="Q1448" i="3"/>
  <c r="Q1452" i="3"/>
  <c r="Q1456" i="3"/>
  <c r="Q1460" i="3"/>
  <c r="O1462" i="3"/>
  <c r="O1486" i="3"/>
  <c r="Q1486" i="3"/>
  <c r="S1491" i="3"/>
  <c r="R1503" i="3"/>
  <c r="Q1503" i="3"/>
  <c r="P1503" i="3"/>
  <c r="O1503" i="3"/>
  <c r="N1503" i="3"/>
  <c r="R1505" i="3"/>
  <c r="Q1505" i="3"/>
  <c r="P1505" i="3"/>
  <c r="O1505" i="3"/>
  <c r="N1505" i="3"/>
  <c r="R1507" i="3"/>
  <c r="Q1507" i="3"/>
  <c r="P1507" i="3"/>
  <c r="O1507" i="3"/>
  <c r="N1507" i="3"/>
  <c r="R1509" i="3"/>
  <c r="Q1509" i="3"/>
  <c r="P1509" i="3"/>
  <c r="O1509" i="3"/>
  <c r="N1509" i="3"/>
  <c r="R1511" i="3"/>
  <c r="Q1511" i="3"/>
  <c r="P1511" i="3"/>
  <c r="O1511" i="3"/>
  <c r="N1511" i="3"/>
  <c r="R1513" i="3"/>
  <c r="Q1513" i="3"/>
  <c r="P1513" i="3"/>
  <c r="O1513" i="3"/>
  <c r="N1513" i="3"/>
  <c r="R1515" i="3"/>
  <c r="Q1515" i="3"/>
  <c r="P1515" i="3"/>
  <c r="O1515" i="3"/>
  <c r="N1515" i="3"/>
  <c r="R1517" i="3"/>
  <c r="Q1517" i="3"/>
  <c r="P1517" i="3"/>
  <c r="O1517" i="3"/>
  <c r="N1517" i="3"/>
  <c r="R1519" i="3"/>
  <c r="Q1519" i="3"/>
  <c r="P1519" i="3"/>
  <c r="O1519" i="3"/>
  <c r="N1519" i="3"/>
  <c r="R1521" i="3"/>
  <c r="Q1521" i="3"/>
  <c r="P1521" i="3"/>
  <c r="O1521" i="3"/>
  <c r="N1521" i="3"/>
  <c r="R1523" i="3"/>
  <c r="Q1523" i="3"/>
  <c r="P1523" i="3"/>
  <c r="O1523" i="3"/>
  <c r="N1523" i="3"/>
  <c r="P1528" i="3"/>
  <c r="O1528" i="3"/>
  <c r="N1528" i="3"/>
  <c r="R1528" i="3"/>
  <c r="Q1528" i="3"/>
  <c r="P1536" i="3"/>
  <c r="O1536" i="3"/>
  <c r="N1536" i="3"/>
  <c r="R1536" i="3"/>
  <c r="Q1536" i="3"/>
  <c r="P1539" i="3"/>
  <c r="O1539" i="3"/>
  <c r="N1539" i="3"/>
  <c r="R1539" i="3"/>
  <c r="Q1539" i="3"/>
  <c r="N1587" i="3"/>
  <c r="R1587" i="3"/>
  <c r="Q1587" i="3"/>
  <c r="P1587" i="3"/>
  <c r="O1587" i="3"/>
  <c r="O1656" i="3"/>
  <c r="Q1656" i="3"/>
  <c r="P1656" i="3"/>
  <c r="N1656" i="3"/>
  <c r="R1656" i="3"/>
  <c r="O1662" i="3"/>
  <c r="R1662" i="3"/>
  <c r="Q1662" i="3"/>
  <c r="P1662" i="3"/>
  <c r="N1662" i="3"/>
  <c r="T1433" i="3"/>
  <c r="R1435" i="3"/>
  <c r="R1440" i="3"/>
  <c r="R1444" i="3"/>
  <c r="R1448" i="3"/>
  <c r="R1452" i="3"/>
  <c r="R1456" i="3"/>
  <c r="R1460" i="3"/>
  <c r="Q1485" i="3"/>
  <c r="O1485" i="3"/>
  <c r="N1486" i="3"/>
  <c r="O1490" i="3"/>
  <c r="N1490" i="3"/>
  <c r="Q1490" i="3"/>
  <c r="O1494" i="3"/>
  <c r="N1494" i="3"/>
  <c r="Q1494" i="3"/>
  <c r="O1500" i="3"/>
  <c r="N1500" i="3"/>
  <c r="R1500" i="3"/>
  <c r="Q1500" i="3"/>
  <c r="R1531" i="3"/>
  <c r="Q1531" i="3"/>
  <c r="P1531" i="3"/>
  <c r="O1531" i="3"/>
  <c r="N1531" i="3"/>
  <c r="U1572" i="3"/>
  <c r="R1582" i="3"/>
  <c r="Q1582" i="3"/>
  <c r="P1582" i="3"/>
  <c r="O1582" i="3"/>
  <c r="N1582" i="3"/>
  <c r="R1590" i="3"/>
  <c r="Q1590" i="3"/>
  <c r="P1590" i="3"/>
  <c r="O1590" i="3"/>
  <c r="N1590" i="3"/>
  <c r="U1652" i="3"/>
  <c r="O1658" i="3"/>
  <c r="R1658" i="3"/>
  <c r="Q1658" i="3"/>
  <c r="P1658" i="3"/>
  <c r="N1658" i="3"/>
  <c r="O1672" i="3"/>
  <c r="R1672" i="3"/>
  <c r="Q1672" i="3"/>
  <c r="P1672" i="3"/>
  <c r="N1672" i="3"/>
  <c r="O1289" i="3"/>
  <c r="O1291" i="3"/>
  <c r="O1293" i="3"/>
  <c r="O1295" i="3"/>
  <c r="O1297" i="3"/>
  <c r="O1299" i="3"/>
  <c r="O1301" i="3"/>
  <c r="O1303" i="3"/>
  <c r="O1307" i="3"/>
  <c r="N1355" i="3"/>
  <c r="R1356" i="3"/>
  <c r="N1357" i="3"/>
  <c r="R1358" i="3"/>
  <c r="N1359" i="3"/>
  <c r="R1360" i="3"/>
  <c r="R1368" i="3"/>
  <c r="P1369" i="3"/>
  <c r="P1371" i="3"/>
  <c r="O1372" i="3"/>
  <c r="N1373" i="3"/>
  <c r="S1373" i="3" s="1"/>
  <c r="Q1374" i="3"/>
  <c r="T1376" i="3"/>
  <c r="P1379" i="3"/>
  <c r="O1380" i="3"/>
  <c r="N1381" i="3"/>
  <c r="S1381" i="3" s="1"/>
  <c r="Q1382" i="3"/>
  <c r="P1388" i="3"/>
  <c r="P1392" i="3"/>
  <c r="P1396" i="3"/>
  <c r="P1400" i="3"/>
  <c r="P1404" i="3"/>
  <c r="P1408" i="3"/>
  <c r="P1413" i="3"/>
  <c r="P1417" i="3"/>
  <c r="P1421" i="3"/>
  <c r="P1425" i="3"/>
  <c r="P1429" i="3"/>
  <c r="N1431" i="3"/>
  <c r="S1431" i="3" s="1"/>
  <c r="Q1432" i="3"/>
  <c r="Q1437" i="3"/>
  <c r="S1437" i="3" s="1"/>
  <c r="Q1441" i="3"/>
  <c r="S1441" i="3" s="1"/>
  <c r="Q1445" i="3"/>
  <c r="S1445" i="3" s="1"/>
  <c r="Q1449" i="3"/>
  <c r="S1449" i="3" s="1"/>
  <c r="Q1453" i="3"/>
  <c r="S1453" i="3" s="1"/>
  <c r="Q1457" i="3"/>
  <c r="S1457" i="3" s="1"/>
  <c r="Q1462" i="3"/>
  <c r="O1484" i="3"/>
  <c r="Q1484" i="3"/>
  <c r="N1485" i="3"/>
  <c r="S1485" i="3" s="1"/>
  <c r="P1486" i="3"/>
  <c r="P1490" i="3"/>
  <c r="P1494" i="3"/>
  <c r="R1497" i="3"/>
  <c r="Q1497" i="3"/>
  <c r="O1497" i="3"/>
  <c r="N1497" i="3"/>
  <c r="P1500" i="3"/>
  <c r="P1526" i="3"/>
  <c r="O1526" i="3"/>
  <c r="N1526" i="3"/>
  <c r="R1526" i="3"/>
  <c r="Q1526" i="3"/>
  <c r="P1534" i="3"/>
  <c r="O1534" i="3"/>
  <c r="N1534" i="3"/>
  <c r="R1534" i="3"/>
  <c r="Q1534" i="3"/>
  <c r="N1585" i="3"/>
  <c r="R1585" i="3"/>
  <c r="Q1585" i="3"/>
  <c r="P1585" i="3"/>
  <c r="O1585" i="3"/>
  <c r="O1607" i="3"/>
  <c r="N1607" i="3"/>
  <c r="R1607" i="3"/>
  <c r="Q1607" i="3"/>
  <c r="P1607" i="3"/>
  <c r="O1667" i="3"/>
  <c r="R1667" i="3"/>
  <c r="Q1667" i="3"/>
  <c r="P1667" i="3"/>
  <c r="N1667" i="3"/>
  <c r="P1289" i="3"/>
  <c r="P1291" i="3"/>
  <c r="P1293" i="3"/>
  <c r="P1295" i="3"/>
  <c r="P1297" i="3"/>
  <c r="P1299" i="3"/>
  <c r="P1301" i="3"/>
  <c r="P1303" i="3"/>
  <c r="P1307" i="3"/>
  <c r="O1355" i="3"/>
  <c r="O1357" i="3"/>
  <c r="O1359" i="3"/>
  <c r="Q1362" i="3"/>
  <c r="Q1364" i="3"/>
  <c r="Q1366" i="3"/>
  <c r="Q1369" i="3"/>
  <c r="S1369" i="3" s="1"/>
  <c r="P1372" i="3"/>
  <c r="O1373" i="3"/>
  <c r="N1374" i="3"/>
  <c r="P1380" i="3"/>
  <c r="O1381" i="3"/>
  <c r="N1382" i="3"/>
  <c r="Q1388" i="3"/>
  <c r="S1388" i="3" s="1"/>
  <c r="Q1392" i="3"/>
  <c r="S1392" i="3" s="1"/>
  <c r="Q1396" i="3"/>
  <c r="S1396" i="3" s="1"/>
  <c r="Q1400" i="3"/>
  <c r="S1400" i="3" s="1"/>
  <c r="Q1404" i="3"/>
  <c r="S1404" i="3" s="1"/>
  <c r="Q1408" i="3"/>
  <c r="Q1413" i="3"/>
  <c r="S1413" i="3" s="1"/>
  <c r="Q1417" i="3"/>
  <c r="S1417" i="3" s="1"/>
  <c r="Q1421" i="3"/>
  <c r="S1421" i="3" s="1"/>
  <c r="Q1425" i="3"/>
  <c r="S1425" i="3" s="1"/>
  <c r="Q1429" i="3"/>
  <c r="S1429" i="3" s="1"/>
  <c r="O1431" i="3"/>
  <c r="N1432" i="3"/>
  <c r="S1432" i="3" s="1"/>
  <c r="R1464" i="3"/>
  <c r="N1464" i="3"/>
  <c r="Q1483" i="3"/>
  <c r="S1483" i="3" s="1"/>
  <c r="O1483" i="3"/>
  <c r="S1484" i="3"/>
  <c r="P1485" i="3"/>
  <c r="R1486" i="3"/>
  <c r="R1489" i="3"/>
  <c r="Q1489" i="3"/>
  <c r="S1489" i="3" s="1"/>
  <c r="O1489" i="3"/>
  <c r="R1490" i="3"/>
  <c r="R1493" i="3"/>
  <c r="Q1493" i="3"/>
  <c r="S1493" i="3" s="1"/>
  <c r="O1493" i="3"/>
  <c r="R1494" i="3"/>
  <c r="O1502" i="3"/>
  <c r="N1502" i="3"/>
  <c r="R1502" i="3"/>
  <c r="Q1502" i="3"/>
  <c r="R1529" i="3"/>
  <c r="Q1529" i="3"/>
  <c r="P1529" i="3"/>
  <c r="O1529" i="3"/>
  <c r="N1529" i="3"/>
  <c r="R1537" i="3"/>
  <c r="Q1537" i="3"/>
  <c r="P1537" i="3"/>
  <c r="O1537" i="3"/>
  <c r="N1537" i="3"/>
  <c r="R1580" i="3"/>
  <c r="Q1580" i="3"/>
  <c r="S1580" i="3" s="1"/>
  <c r="O1580" i="3"/>
  <c r="R1588" i="3"/>
  <c r="Q1588" i="3"/>
  <c r="P1588" i="3"/>
  <c r="O1588" i="3"/>
  <c r="N1588" i="3"/>
  <c r="O1663" i="3"/>
  <c r="R1663" i="3"/>
  <c r="Q1663" i="3"/>
  <c r="P1663" i="3"/>
  <c r="N1663" i="3"/>
  <c r="P1355" i="3"/>
  <c r="P1357" i="3"/>
  <c r="P1359" i="3"/>
  <c r="N1363" i="3"/>
  <c r="N1365" i="3"/>
  <c r="R1369" i="3"/>
  <c r="R1372" i="3"/>
  <c r="P1373" i="3"/>
  <c r="O1374" i="3"/>
  <c r="R1380" i="3"/>
  <c r="P1381" i="3"/>
  <c r="O1382" i="3"/>
  <c r="R1388" i="3"/>
  <c r="R1392" i="3"/>
  <c r="R1396" i="3"/>
  <c r="R1400" i="3"/>
  <c r="R1404" i="3"/>
  <c r="R1408" i="3"/>
  <c r="R1413" i="3"/>
  <c r="R1417" i="3"/>
  <c r="R1421" i="3"/>
  <c r="R1425" i="3"/>
  <c r="R1429" i="3"/>
  <c r="P1431" i="3"/>
  <c r="O1432" i="3"/>
  <c r="O1482" i="3"/>
  <c r="Q1482" i="3"/>
  <c r="R1485" i="3"/>
  <c r="R1499" i="3"/>
  <c r="Q1499" i="3"/>
  <c r="O1499" i="3"/>
  <c r="N1499" i="3"/>
  <c r="O1504" i="3"/>
  <c r="N1504" i="3"/>
  <c r="R1504" i="3"/>
  <c r="Q1504" i="3"/>
  <c r="O1506" i="3"/>
  <c r="N1506" i="3"/>
  <c r="R1506" i="3"/>
  <c r="Q1506" i="3"/>
  <c r="O1508" i="3"/>
  <c r="N1508" i="3"/>
  <c r="R1508" i="3"/>
  <c r="Q1508" i="3"/>
  <c r="O1510" i="3"/>
  <c r="N1510" i="3"/>
  <c r="R1510" i="3"/>
  <c r="Q1510" i="3"/>
  <c r="O1512" i="3"/>
  <c r="N1512" i="3"/>
  <c r="R1512" i="3"/>
  <c r="Q1512" i="3"/>
  <c r="O1514" i="3"/>
  <c r="N1514" i="3"/>
  <c r="R1514" i="3"/>
  <c r="Q1514" i="3"/>
  <c r="O1516" i="3"/>
  <c r="N1516" i="3"/>
  <c r="R1516" i="3"/>
  <c r="Q1516" i="3"/>
  <c r="O1518" i="3"/>
  <c r="N1518" i="3"/>
  <c r="R1518" i="3"/>
  <c r="Q1518" i="3"/>
  <c r="O1520" i="3"/>
  <c r="N1520" i="3"/>
  <c r="R1520" i="3"/>
  <c r="Q1520" i="3"/>
  <c r="O1522" i="3"/>
  <c r="N1522" i="3"/>
  <c r="R1522" i="3"/>
  <c r="Q1522" i="3"/>
  <c r="P1524" i="3"/>
  <c r="O1524" i="3"/>
  <c r="N1524" i="3"/>
  <c r="R1524" i="3"/>
  <c r="Q1524" i="3"/>
  <c r="P1532" i="3"/>
  <c r="O1532" i="3"/>
  <c r="N1532" i="3"/>
  <c r="R1532" i="3"/>
  <c r="Q1532" i="3"/>
  <c r="N1583" i="3"/>
  <c r="R1583" i="3"/>
  <c r="Q1583" i="3"/>
  <c r="P1583" i="3"/>
  <c r="O1583" i="3"/>
  <c r="N1591" i="3"/>
  <c r="R1591" i="3"/>
  <c r="Q1591" i="3"/>
  <c r="P1591" i="3"/>
  <c r="O1591" i="3"/>
  <c r="O1605" i="3"/>
  <c r="R1605" i="3"/>
  <c r="Q1605" i="3"/>
  <c r="P1605" i="3"/>
  <c r="N1605" i="3"/>
  <c r="O1659" i="3"/>
  <c r="R1659" i="3"/>
  <c r="Q1659" i="3"/>
  <c r="P1659" i="3"/>
  <c r="N1659" i="3"/>
  <c r="P1673" i="3"/>
  <c r="O1673" i="3"/>
  <c r="R1673" i="3"/>
  <c r="Q1673" i="3"/>
  <c r="N1673" i="3"/>
  <c r="Q1355" i="3"/>
  <c r="Q1357" i="3"/>
  <c r="Q1359" i="3"/>
  <c r="R1373" i="3"/>
  <c r="P1374" i="3"/>
  <c r="R1381" i="3"/>
  <c r="P1382" i="3"/>
  <c r="S1402" i="3"/>
  <c r="S1411" i="3"/>
  <c r="S1415" i="3"/>
  <c r="S1419" i="3"/>
  <c r="R1431" i="3"/>
  <c r="P1432" i="3"/>
  <c r="P1465" i="3"/>
  <c r="N1465" i="3"/>
  <c r="R1465" i="3"/>
  <c r="R1466" i="3"/>
  <c r="P1466" i="3"/>
  <c r="N1466" i="3"/>
  <c r="S1466" i="3" s="1"/>
  <c r="P1467" i="3"/>
  <c r="N1467" i="3"/>
  <c r="S1467" i="3" s="1"/>
  <c r="R1467" i="3"/>
  <c r="R1468" i="3"/>
  <c r="P1468" i="3"/>
  <c r="N1468" i="3"/>
  <c r="S1468" i="3" s="1"/>
  <c r="P1469" i="3"/>
  <c r="N1469" i="3"/>
  <c r="S1469" i="3" s="1"/>
  <c r="R1469" i="3"/>
  <c r="R1470" i="3"/>
  <c r="P1470" i="3"/>
  <c r="N1470" i="3"/>
  <c r="S1470" i="3" s="1"/>
  <c r="P1471" i="3"/>
  <c r="N1471" i="3"/>
  <c r="S1471" i="3" s="1"/>
  <c r="R1471" i="3"/>
  <c r="R1472" i="3"/>
  <c r="P1472" i="3"/>
  <c r="N1472" i="3"/>
  <c r="S1472" i="3" s="1"/>
  <c r="P1473" i="3"/>
  <c r="N1473" i="3"/>
  <c r="S1473" i="3" s="1"/>
  <c r="R1473" i="3"/>
  <c r="R1474" i="3"/>
  <c r="P1474" i="3"/>
  <c r="N1474" i="3"/>
  <c r="S1474" i="3" s="1"/>
  <c r="P1475" i="3"/>
  <c r="N1475" i="3"/>
  <c r="S1475" i="3" s="1"/>
  <c r="R1475" i="3"/>
  <c r="R1476" i="3"/>
  <c r="P1476" i="3"/>
  <c r="N1476" i="3"/>
  <c r="P1477" i="3"/>
  <c r="N1477" i="3"/>
  <c r="S1477" i="3" s="1"/>
  <c r="R1477" i="3"/>
  <c r="R1478" i="3"/>
  <c r="P1478" i="3"/>
  <c r="N1478" i="3"/>
  <c r="S1478" i="3" s="1"/>
  <c r="P1479" i="3"/>
  <c r="N1479" i="3"/>
  <c r="R1479" i="3"/>
  <c r="Q1481" i="3"/>
  <c r="O1481" i="3"/>
  <c r="S1482" i="3"/>
  <c r="O1488" i="3"/>
  <c r="N1488" i="3"/>
  <c r="Q1488" i="3"/>
  <c r="O1492" i="3"/>
  <c r="N1492" i="3"/>
  <c r="Q1492" i="3"/>
  <c r="O1496" i="3"/>
  <c r="N1496" i="3"/>
  <c r="R1496" i="3"/>
  <c r="Q1496" i="3"/>
  <c r="R1527" i="3"/>
  <c r="Q1527" i="3"/>
  <c r="P1527" i="3"/>
  <c r="O1527" i="3"/>
  <c r="N1527" i="3"/>
  <c r="R1535" i="3"/>
  <c r="Q1535" i="3"/>
  <c r="P1535" i="3"/>
  <c r="O1535" i="3"/>
  <c r="N1535" i="3"/>
  <c r="R1541" i="3"/>
  <c r="Q1541" i="3"/>
  <c r="P1541" i="3"/>
  <c r="O1541" i="3"/>
  <c r="N1541" i="3"/>
  <c r="R1586" i="3"/>
  <c r="Q1586" i="3"/>
  <c r="P1586" i="3"/>
  <c r="O1586" i="3"/>
  <c r="N1586" i="3"/>
  <c r="T1644" i="3"/>
  <c r="U1644" i="3"/>
  <c r="O1669" i="3"/>
  <c r="Q1669" i="3"/>
  <c r="P1669" i="3"/>
  <c r="N1669" i="3"/>
  <c r="R1669" i="3"/>
  <c r="P1375" i="3"/>
  <c r="O1376" i="3"/>
  <c r="N1377" i="3"/>
  <c r="S1377" i="3" s="1"/>
  <c r="Q1378" i="3"/>
  <c r="P1383" i="3"/>
  <c r="P1386" i="3"/>
  <c r="P1390" i="3"/>
  <c r="P1394" i="3"/>
  <c r="P1398" i="3"/>
  <c r="P1402" i="3"/>
  <c r="P1406" i="3"/>
  <c r="P1411" i="3"/>
  <c r="P1415" i="3"/>
  <c r="P1419" i="3"/>
  <c r="P1423" i="3"/>
  <c r="P1427" i="3"/>
  <c r="P1433" i="3"/>
  <c r="O1434" i="3"/>
  <c r="N1435" i="3"/>
  <c r="Q1439" i="3"/>
  <c r="S1439" i="3" s="1"/>
  <c r="N1440" i="3"/>
  <c r="Q1443" i="3"/>
  <c r="N1444" i="3"/>
  <c r="S1444" i="3" s="1"/>
  <c r="Q1447" i="3"/>
  <c r="S1447" i="3" s="1"/>
  <c r="N1448" i="3"/>
  <c r="S1448" i="3" s="1"/>
  <c r="Q1451" i="3"/>
  <c r="S1451" i="3" s="1"/>
  <c r="N1452" i="3"/>
  <c r="Q1455" i="3"/>
  <c r="N1456" i="3"/>
  <c r="Q1459" i="3"/>
  <c r="S1459" i="3" s="1"/>
  <c r="N1460" i="3"/>
  <c r="S1460" i="3" s="1"/>
  <c r="Q1464" i="3"/>
  <c r="O1465" i="3"/>
  <c r="O1466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N1481" i="3"/>
  <c r="S1481" i="3" s="1"/>
  <c r="P1482" i="3"/>
  <c r="R1483" i="3"/>
  <c r="P1488" i="3"/>
  <c r="P1492" i="3"/>
  <c r="P1496" i="3"/>
  <c r="R1501" i="3"/>
  <c r="Q1501" i="3"/>
  <c r="O1501" i="3"/>
  <c r="N1501" i="3"/>
  <c r="P1530" i="3"/>
  <c r="O1530" i="3"/>
  <c r="N1530" i="3"/>
  <c r="R1530" i="3"/>
  <c r="Q1530" i="3"/>
  <c r="S1565" i="3"/>
  <c r="N1581" i="3"/>
  <c r="R1581" i="3"/>
  <c r="Q1581" i="3"/>
  <c r="P1581" i="3"/>
  <c r="O1581" i="3"/>
  <c r="N1589" i="3"/>
  <c r="R1589" i="3"/>
  <c r="Q1589" i="3"/>
  <c r="P1589" i="3"/>
  <c r="O1589" i="3"/>
  <c r="O1664" i="3"/>
  <c r="Q1664" i="3"/>
  <c r="P1664" i="3"/>
  <c r="N1664" i="3"/>
  <c r="R1664" i="3"/>
  <c r="O1671" i="3"/>
  <c r="R1671" i="3"/>
  <c r="Q1671" i="3"/>
  <c r="P1671" i="3"/>
  <c r="N1671" i="3"/>
  <c r="N1540" i="3"/>
  <c r="P1557" i="3"/>
  <c r="P1559" i="3"/>
  <c r="P1561" i="3"/>
  <c r="P1563" i="3"/>
  <c r="P1565" i="3"/>
  <c r="P1567" i="3"/>
  <c r="P1570" i="3"/>
  <c r="P1572" i="3"/>
  <c r="P1574" i="3"/>
  <c r="P1576" i="3"/>
  <c r="P1578" i="3"/>
  <c r="N1594" i="3"/>
  <c r="R1595" i="3"/>
  <c r="N1596" i="3"/>
  <c r="R1597" i="3"/>
  <c r="N1598" i="3"/>
  <c r="R1599" i="3"/>
  <c r="N1600" i="3"/>
  <c r="R1601" i="3"/>
  <c r="N1602" i="3"/>
  <c r="R1603" i="3"/>
  <c r="N1604" i="3"/>
  <c r="O1612" i="3"/>
  <c r="O1616" i="3"/>
  <c r="O1620" i="3"/>
  <c r="O1624" i="3"/>
  <c r="Q1629" i="3"/>
  <c r="N1633" i="3"/>
  <c r="N1637" i="3"/>
  <c r="N1641" i="3"/>
  <c r="N1645" i="3"/>
  <c r="N1649" i="3"/>
  <c r="N1653" i="3"/>
  <c r="P1657" i="3"/>
  <c r="P1661" i="3"/>
  <c r="P1665" i="3"/>
  <c r="P1670" i="3"/>
  <c r="N1682" i="3"/>
  <c r="Q1682" i="3"/>
  <c r="O1682" i="3"/>
  <c r="R1687" i="3"/>
  <c r="P1687" i="3"/>
  <c r="O1687" i="3"/>
  <c r="P1688" i="3"/>
  <c r="N1693" i="3"/>
  <c r="S1693" i="3" s="1"/>
  <c r="R1700" i="3"/>
  <c r="P1700" i="3"/>
  <c r="O1700" i="3"/>
  <c r="N1700" i="3"/>
  <c r="S1700" i="3" s="1"/>
  <c r="N1707" i="3"/>
  <c r="R1707" i="3"/>
  <c r="Q1707" i="3"/>
  <c r="P1707" i="3"/>
  <c r="O1707" i="3"/>
  <c r="R1729" i="3"/>
  <c r="Q1729" i="3"/>
  <c r="P1729" i="3"/>
  <c r="O1729" i="3"/>
  <c r="N1729" i="3"/>
  <c r="R1751" i="3"/>
  <c r="Q1751" i="3"/>
  <c r="P1751" i="3"/>
  <c r="O1751" i="3"/>
  <c r="N1751" i="3"/>
  <c r="P1793" i="3"/>
  <c r="O1793" i="3"/>
  <c r="N1793" i="3"/>
  <c r="R1793" i="3"/>
  <c r="Q1793" i="3"/>
  <c r="N1877" i="3"/>
  <c r="R1877" i="3"/>
  <c r="O1877" i="3"/>
  <c r="Q1877" i="3"/>
  <c r="P1877" i="3"/>
  <c r="O1540" i="3"/>
  <c r="Q1547" i="3"/>
  <c r="S1547" i="3" s="1"/>
  <c r="Q1549" i="3"/>
  <c r="S1549" i="3" s="1"/>
  <c r="Q1551" i="3"/>
  <c r="S1551" i="3" s="1"/>
  <c r="Q1553" i="3"/>
  <c r="S1553" i="3" s="1"/>
  <c r="Q1555" i="3"/>
  <c r="Q1557" i="3"/>
  <c r="S1557" i="3" s="1"/>
  <c r="Q1559" i="3"/>
  <c r="O1594" i="3"/>
  <c r="O1596" i="3"/>
  <c r="O1598" i="3"/>
  <c r="O1600" i="3"/>
  <c r="O1602" i="3"/>
  <c r="O1604" i="3"/>
  <c r="R1609" i="3"/>
  <c r="N1609" i="3"/>
  <c r="P1612" i="3"/>
  <c r="R1613" i="3"/>
  <c r="N1613" i="3"/>
  <c r="P1616" i="3"/>
  <c r="R1617" i="3"/>
  <c r="N1617" i="3"/>
  <c r="P1620" i="3"/>
  <c r="R1621" i="3"/>
  <c r="N1621" i="3"/>
  <c r="P1624" i="3"/>
  <c r="R1625" i="3"/>
  <c r="N1625" i="3"/>
  <c r="N1629" i="3"/>
  <c r="O1633" i="3"/>
  <c r="P1634" i="3"/>
  <c r="O1637" i="3"/>
  <c r="P1638" i="3"/>
  <c r="O1641" i="3"/>
  <c r="P1642" i="3"/>
  <c r="R1644" i="3"/>
  <c r="O1645" i="3"/>
  <c r="P1646" i="3"/>
  <c r="R1648" i="3"/>
  <c r="O1649" i="3"/>
  <c r="P1650" i="3"/>
  <c r="R1652" i="3"/>
  <c r="O1653" i="3"/>
  <c r="P1654" i="3"/>
  <c r="R1681" i="3"/>
  <c r="P1681" i="3"/>
  <c r="O1681" i="3"/>
  <c r="N1692" i="3"/>
  <c r="Q1692" i="3"/>
  <c r="O1692" i="3"/>
  <c r="R1702" i="3"/>
  <c r="P1702" i="3"/>
  <c r="O1702" i="3"/>
  <c r="N1702" i="3"/>
  <c r="R1749" i="3"/>
  <c r="Q1749" i="3"/>
  <c r="P1749" i="3"/>
  <c r="O1749" i="3"/>
  <c r="N1749" i="3"/>
  <c r="O1835" i="3"/>
  <c r="R1835" i="3"/>
  <c r="Q1835" i="3"/>
  <c r="P1835" i="3"/>
  <c r="N1835" i="3"/>
  <c r="O1840" i="3"/>
  <c r="R1840" i="3"/>
  <c r="Q1840" i="3"/>
  <c r="P1840" i="3"/>
  <c r="N1840" i="3"/>
  <c r="R1880" i="3"/>
  <c r="O1880" i="3"/>
  <c r="N1880" i="3"/>
  <c r="Q1880" i="3"/>
  <c r="P1880" i="3"/>
  <c r="P1540" i="3"/>
  <c r="N1546" i="3"/>
  <c r="R1547" i="3"/>
  <c r="N1548" i="3"/>
  <c r="R1549" i="3"/>
  <c r="N1550" i="3"/>
  <c r="R1551" i="3"/>
  <c r="N1552" i="3"/>
  <c r="R1553" i="3"/>
  <c r="N1554" i="3"/>
  <c r="R1555" i="3"/>
  <c r="N1556" i="3"/>
  <c r="N1558" i="3"/>
  <c r="N1560" i="3"/>
  <c r="R1561" i="3"/>
  <c r="N1562" i="3"/>
  <c r="R1563" i="3"/>
  <c r="N1564" i="3"/>
  <c r="R1565" i="3"/>
  <c r="N1566" i="3"/>
  <c r="R1567" i="3"/>
  <c r="N1569" i="3"/>
  <c r="R1570" i="3"/>
  <c r="N1571" i="3"/>
  <c r="R1572" i="3"/>
  <c r="N1573" i="3"/>
  <c r="R1574" i="3"/>
  <c r="N1575" i="3"/>
  <c r="R1576" i="3"/>
  <c r="N1577" i="3"/>
  <c r="R1578" i="3"/>
  <c r="N1579" i="3"/>
  <c r="P1594" i="3"/>
  <c r="P1596" i="3"/>
  <c r="P1598" i="3"/>
  <c r="P1600" i="3"/>
  <c r="P1602" i="3"/>
  <c r="P1604" i="3"/>
  <c r="O1609" i="3"/>
  <c r="O1613" i="3"/>
  <c r="O1617" i="3"/>
  <c r="O1621" i="3"/>
  <c r="O1625" i="3"/>
  <c r="O1629" i="3"/>
  <c r="Q1633" i="3"/>
  <c r="N1634" i="3"/>
  <c r="Q1637" i="3"/>
  <c r="N1638" i="3"/>
  <c r="Q1641" i="3"/>
  <c r="N1642" i="3"/>
  <c r="Q1645" i="3"/>
  <c r="N1646" i="3"/>
  <c r="Q1649" i="3"/>
  <c r="N1650" i="3"/>
  <c r="Q1653" i="3"/>
  <c r="N1654" i="3"/>
  <c r="R1657" i="3"/>
  <c r="R1661" i="3"/>
  <c r="R1665" i="3"/>
  <c r="R1670" i="3"/>
  <c r="P1679" i="3"/>
  <c r="O1679" i="3"/>
  <c r="Q1680" i="3"/>
  <c r="S1680" i="3" s="1"/>
  <c r="O1680" i="3"/>
  <c r="N1681" i="3"/>
  <c r="S1681" i="3" s="1"/>
  <c r="N1686" i="3"/>
  <c r="Q1686" i="3"/>
  <c r="O1686" i="3"/>
  <c r="R1691" i="3"/>
  <c r="P1691" i="3"/>
  <c r="O1691" i="3"/>
  <c r="P1692" i="3"/>
  <c r="N1696" i="3"/>
  <c r="Q1696" i="3"/>
  <c r="P1696" i="3"/>
  <c r="O1696" i="3"/>
  <c r="Q1702" i="3"/>
  <c r="R1704" i="3"/>
  <c r="P1704" i="3"/>
  <c r="O1704" i="3"/>
  <c r="N1704" i="3"/>
  <c r="S1704" i="3" s="1"/>
  <c r="R1711" i="3"/>
  <c r="Q1711" i="3"/>
  <c r="P1711" i="3"/>
  <c r="O1711" i="3"/>
  <c r="N1711" i="3"/>
  <c r="R1713" i="3"/>
  <c r="Q1713" i="3"/>
  <c r="P1713" i="3"/>
  <c r="O1713" i="3"/>
  <c r="N1713" i="3"/>
  <c r="R1715" i="3"/>
  <c r="Q1715" i="3"/>
  <c r="P1715" i="3"/>
  <c r="O1715" i="3"/>
  <c r="N1715" i="3"/>
  <c r="R1717" i="3"/>
  <c r="Q1717" i="3"/>
  <c r="P1717" i="3"/>
  <c r="O1717" i="3"/>
  <c r="N1717" i="3"/>
  <c r="R1719" i="3"/>
  <c r="Q1719" i="3"/>
  <c r="P1719" i="3"/>
  <c r="O1719" i="3"/>
  <c r="N1719" i="3"/>
  <c r="R1721" i="3"/>
  <c r="Q1721" i="3"/>
  <c r="P1721" i="3"/>
  <c r="O1721" i="3"/>
  <c r="N1721" i="3"/>
  <c r="R1723" i="3"/>
  <c r="Q1723" i="3"/>
  <c r="P1723" i="3"/>
  <c r="O1723" i="3"/>
  <c r="N1723" i="3"/>
  <c r="R1725" i="3"/>
  <c r="Q1725" i="3"/>
  <c r="P1725" i="3"/>
  <c r="O1725" i="3"/>
  <c r="N1725" i="3"/>
  <c r="R1727" i="3"/>
  <c r="Q1727" i="3"/>
  <c r="P1727" i="3"/>
  <c r="O1727" i="3"/>
  <c r="N1727" i="3"/>
  <c r="R1747" i="3"/>
  <c r="Q1747" i="3"/>
  <c r="P1747" i="3"/>
  <c r="O1747" i="3"/>
  <c r="N1747" i="3"/>
  <c r="R1833" i="3"/>
  <c r="Q1833" i="3"/>
  <c r="P1833" i="3"/>
  <c r="O1833" i="3"/>
  <c r="N1833" i="3"/>
  <c r="O1848" i="3"/>
  <c r="P1848" i="3"/>
  <c r="R1848" i="3"/>
  <c r="Q1848" i="3"/>
  <c r="N1848" i="3"/>
  <c r="N1875" i="3"/>
  <c r="R1875" i="3"/>
  <c r="O1875" i="3"/>
  <c r="Q1875" i="3"/>
  <c r="P1875" i="3"/>
  <c r="Q1540" i="3"/>
  <c r="Q1594" i="3"/>
  <c r="Q1596" i="3"/>
  <c r="Q1598" i="3"/>
  <c r="Q1600" i="3"/>
  <c r="Q1602" i="3"/>
  <c r="Q1604" i="3"/>
  <c r="N1610" i="3"/>
  <c r="R1610" i="3"/>
  <c r="N1614" i="3"/>
  <c r="R1614" i="3"/>
  <c r="N1618" i="3"/>
  <c r="R1618" i="3"/>
  <c r="N1622" i="3"/>
  <c r="R1622" i="3"/>
  <c r="R1633" i="3"/>
  <c r="R1637" i="3"/>
  <c r="R1641" i="3"/>
  <c r="R1645" i="3"/>
  <c r="R1649" i="3"/>
  <c r="R1653" i="3"/>
  <c r="P1677" i="3"/>
  <c r="O1677" i="3"/>
  <c r="Q1678" i="3"/>
  <c r="O1678" i="3"/>
  <c r="R1685" i="3"/>
  <c r="P1685" i="3"/>
  <c r="O1685" i="3"/>
  <c r="R1706" i="3"/>
  <c r="P1706" i="3"/>
  <c r="O1706" i="3"/>
  <c r="N1706" i="3"/>
  <c r="P1730" i="3"/>
  <c r="O1730" i="3"/>
  <c r="N1730" i="3"/>
  <c r="R1730" i="3"/>
  <c r="Q1730" i="3"/>
  <c r="R1745" i="3"/>
  <c r="Q1745" i="3"/>
  <c r="P1745" i="3"/>
  <c r="O1745" i="3"/>
  <c r="N1745" i="3"/>
  <c r="R1759" i="3"/>
  <c r="Q1759" i="3"/>
  <c r="P1759" i="3"/>
  <c r="O1759" i="3"/>
  <c r="N1759" i="3"/>
  <c r="R1761" i="3"/>
  <c r="Q1761" i="3"/>
  <c r="P1761" i="3"/>
  <c r="O1761" i="3"/>
  <c r="N1761" i="3"/>
  <c r="R1763" i="3"/>
  <c r="Q1763" i="3"/>
  <c r="P1763" i="3"/>
  <c r="O1763" i="3"/>
  <c r="N1763" i="3"/>
  <c r="R1765" i="3"/>
  <c r="Q1765" i="3"/>
  <c r="P1765" i="3"/>
  <c r="O1765" i="3"/>
  <c r="N1765" i="3"/>
  <c r="R1767" i="3"/>
  <c r="Q1767" i="3"/>
  <c r="P1767" i="3"/>
  <c r="O1767" i="3"/>
  <c r="N1767" i="3"/>
  <c r="R1769" i="3"/>
  <c r="Q1769" i="3"/>
  <c r="P1769" i="3"/>
  <c r="O1769" i="3"/>
  <c r="N1769" i="3"/>
  <c r="R1771" i="3"/>
  <c r="Q1771" i="3"/>
  <c r="P1771" i="3"/>
  <c r="O1771" i="3"/>
  <c r="N1771" i="3"/>
  <c r="R1774" i="3"/>
  <c r="Q1774" i="3"/>
  <c r="P1774" i="3"/>
  <c r="O1774" i="3"/>
  <c r="N1774" i="3"/>
  <c r="R1776" i="3"/>
  <c r="Q1776" i="3"/>
  <c r="P1776" i="3"/>
  <c r="O1776" i="3"/>
  <c r="N1776" i="3"/>
  <c r="R1778" i="3"/>
  <c r="Q1778" i="3"/>
  <c r="P1778" i="3"/>
  <c r="O1778" i="3"/>
  <c r="N1778" i="3"/>
  <c r="R1780" i="3"/>
  <c r="Q1780" i="3"/>
  <c r="P1780" i="3"/>
  <c r="O1780" i="3"/>
  <c r="N1780" i="3"/>
  <c r="R1782" i="3"/>
  <c r="Q1782" i="3"/>
  <c r="P1782" i="3"/>
  <c r="O1782" i="3"/>
  <c r="N1782" i="3"/>
  <c r="R1784" i="3"/>
  <c r="Q1784" i="3"/>
  <c r="P1784" i="3"/>
  <c r="O1784" i="3"/>
  <c r="N1784" i="3"/>
  <c r="R1786" i="3"/>
  <c r="Q1786" i="3"/>
  <c r="P1786" i="3"/>
  <c r="O1786" i="3"/>
  <c r="N1786" i="3"/>
  <c r="R1788" i="3"/>
  <c r="Q1788" i="3"/>
  <c r="P1788" i="3"/>
  <c r="O1788" i="3"/>
  <c r="N1788" i="3"/>
  <c r="R1791" i="3"/>
  <c r="Q1791" i="3"/>
  <c r="P1791" i="3"/>
  <c r="O1791" i="3"/>
  <c r="N1791" i="3"/>
  <c r="R1830" i="3"/>
  <c r="Q1830" i="3"/>
  <c r="P1830" i="3"/>
  <c r="O1830" i="3"/>
  <c r="N1830" i="3"/>
  <c r="O1843" i="3"/>
  <c r="R1843" i="3"/>
  <c r="Q1843" i="3"/>
  <c r="P1843" i="3"/>
  <c r="N1843" i="3"/>
  <c r="R1878" i="3"/>
  <c r="O1878" i="3"/>
  <c r="N1878" i="3"/>
  <c r="Q1878" i="3"/>
  <c r="P1878" i="3"/>
  <c r="O1538" i="3"/>
  <c r="P1546" i="3"/>
  <c r="P1548" i="3"/>
  <c r="P1550" i="3"/>
  <c r="P1552" i="3"/>
  <c r="P1554" i="3"/>
  <c r="P1556" i="3"/>
  <c r="P1558" i="3"/>
  <c r="P1560" i="3"/>
  <c r="P1562" i="3"/>
  <c r="P1564" i="3"/>
  <c r="P1566" i="3"/>
  <c r="P1569" i="3"/>
  <c r="P1571" i="3"/>
  <c r="P1573" i="3"/>
  <c r="P1575" i="3"/>
  <c r="P1577" i="3"/>
  <c r="P1579" i="3"/>
  <c r="N1595" i="3"/>
  <c r="S1595" i="3" s="1"/>
  <c r="N1597" i="3"/>
  <c r="N1599" i="3"/>
  <c r="S1599" i="3" s="1"/>
  <c r="N1601" i="3"/>
  <c r="S1601" i="3" s="1"/>
  <c r="N1603" i="3"/>
  <c r="S1603" i="3" s="1"/>
  <c r="Q1609" i="3"/>
  <c r="O1610" i="3"/>
  <c r="Q1613" i="3"/>
  <c r="O1614" i="3"/>
  <c r="Q1617" i="3"/>
  <c r="O1618" i="3"/>
  <c r="Q1621" i="3"/>
  <c r="O1622" i="3"/>
  <c r="Q1625" i="3"/>
  <c r="N1627" i="3"/>
  <c r="R1629" i="3"/>
  <c r="N1631" i="3"/>
  <c r="Q1634" i="3"/>
  <c r="N1635" i="3"/>
  <c r="Q1638" i="3"/>
  <c r="N1639" i="3"/>
  <c r="Q1642" i="3"/>
  <c r="N1643" i="3"/>
  <c r="Q1646" i="3"/>
  <c r="N1647" i="3"/>
  <c r="Q1650" i="3"/>
  <c r="N1651" i="3"/>
  <c r="Q1654" i="3"/>
  <c r="P1675" i="3"/>
  <c r="O1675" i="3"/>
  <c r="Q1676" i="3"/>
  <c r="S1676" i="3" s="1"/>
  <c r="O1676" i="3"/>
  <c r="N1677" i="3"/>
  <c r="N1678" i="3"/>
  <c r="S1678" i="3" s="1"/>
  <c r="Q1679" i="3"/>
  <c r="S1679" i="3" s="1"/>
  <c r="P1680" i="3"/>
  <c r="N1685" i="3"/>
  <c r="R1686" i="3"/>
  <c r="N1690" i="3"/>
  <c r="Q1690" i="3"/>
  <c r="O1690" i="3"/>
  <c r="Q1691" i="3"/>
  <c r="S1691" i="3" s="1"/>
  <c r="R1695" i="3"/>
  <c r="P1695" i="3"/>
  <c r="O1695" i="3"/>
  <c r="N1699" i="3"/>
  <c r="R1699" i="3"/>
  <c r="Q1699" i="3"/>
  <c r="P1699" i="3"/>
  <c r="O1699" i="3"/>
  <c r="Q1706" i="3"/>
  <c r="R1828" i="3"/>
  <c r="Q1828" i="3"/>
  <c r="P1828" i="3"/>
  <c r="O1828" i="3"/>
  <c r="N1828" i="3"/>
  <c r="O1836" i="3"/>
  <c r="R1836" i="3"/>
  <c r="Q1836" i="3"/>
  <c r="P1836" i="3"/>
  <c r="N1836" i="3"/>
  <c r="O1841" i="3"/>
  <c r="Q1841" i="3"/>
  <c r="P1841" i="3"/>
  <c r="N1841" i="3"/>
  <c r="R1841" i="3"/>
  <c r="Q1538" i="3"/>
  <c r="S1538" i="3" s="1"/>
  <c r="Q1546" i="3"/>
  <c r="Q1548" i="3"/>
  <c r="Q1550" i="3"/>
  <c r="Q1552" i="3"/>
  <c r="Q1554" i="3"/>
  <c r="Q1556" i="3"/>
  <c r="Q1558" i="3"/>
  <c r="Q1560" i="3"/>
  <c r="Q1562" i="3"/>
  <c r="Q1564" i="3"/>
  <c r="Q1566" i="3"/>
  <c r="Q1569" i="3"/>
  <c r="Q1571" i="3"/>
  <c r="Q1573" i="3"/>
  <c r="Q1575" i="3"/>
  <c r="Q1577" i="3"/>
  <c r="Q1579" i="3"/>
  <c r="O1595" i="3"/>
  <c r="O1597" i="3"/>
  <c r="O1599" i="3"/>
  <c r="O1601" i="3"/>
  <c r="O1603" i="3"/>
  <c r="P1610" i="3"/>
  <c r="R1611" i="3"/>
  <c r="N1611" i="3"/>
  <c r="S1611" i="3" s="1"/>
  <c r="P1614" i="3"/>
  <c r="R1615" i="3"/>
  <c r="N1615" i="3"/>
  <c r="P1618" i="3"/>
  <c r="R1619" i="3"/>
  <c r="N1619" i="3"/>
  <c r="S1619" i="3" s="1"/>
  <c r="P1622" i="3"/>
  <c r="R1623" i="3"/>
  <c r="N1623" i="3"/>
  <c r="S1623" i="3" s="1"/>
  <c r="O1627" i="3"/>
  <c r="O1631" i="3"/>
  <c r="P1632" i="3"/>
  <c r="R1634" i="3"/>
  <c r="O1635" i="3"/>
  <c r="P1636" i="3"/>
  <c r="R1638" i="3"/>
  <c r="O1639" i="3"/>
  <c r="P1640" i="3"/>
  <c r="R1642" i="3"/>
  <c r="O1643" i="3"/>
  <c r="P1644" i="3"/>
  <c r="R1646" i="3"/>
  <c r="O1647" i="3"/>
  <c r="P1648" i="3"/>
  <c r="R1650" i="3"/>
  <c r="O1651" i="3"/>
  <c r="P1652" i="3"/>
  <c r="R1654" i="3"/>
  <c r="Q1674" i="3"/>
  <c r="O1674" i="3"/>
  <c r="S1675" i="3"/>
  <c r="Q1677" i="3"/>
  <c r="P1678" i="3"/>
  <c r="R1679" i="3"/>
  <c r="R1680" i="3"/>
  <c r="N1684" i="3"/>
  <c r="Q1684" i="3"/>
  <c r="O1684" i="3"/>
  <c r="Q1685" i="3"/>
  <c r="R1689" i="3"/>
  <c r="P1689" i="3"/>
  <c r="O1689" i="3"/>
  <c r="N1701" i="3"/>
  <c r="R1701" i="3"/>
  <c r="Q1701" i="3"/>
  <c r="P1701" i="3"/>
  <c r="O1701" i="3"/>
  <c r="P1728" i="3"/>
  <c r="O1728" i="3"/>
  <c r="N1728" i="3"/>
  <c r="R1728" i="3"/>
  <c r="Q1728" i="3"/>
  <c r="R1792" i="3"/>
  <c r="Q1792" i="3"/>
  <c r="S1792" i="3" s="1"/>
  <c r="O1792" i="3"/>
  <c r="R1826" i="3"/>
  <c r="Q1826" i="3"/>
  <c r="P1826" i="3"/>
  <c r="O1826" i="3"/>
  <c r="N1826" i="3"/>
  <c r="R1876" i="3"/>
  <c r="O1876" i="3"/>
  <c r="N1876" i="3"/>
  <c r="Q1876" i="3"/>
  <c r="P1876" i="3"/>
  <c r="Q1610" i="3"/>
  <c r="O1611" i="3"/>
  <c r="Q1614" i="3"/>
  <c r="O1615" i="3"/>
  <c r="Q1618" i="3"/>
  <c r="O1619" i="3"/>
  <c r="Q1622" i="3"/>
  <c r="O1623" i="3"/>
  <c r="P1627" i="3"/>
  <c r="Q1631" i="3"/>
  <c r="N1632" i="3"/>
  <c r="S1632" i="3" s="1"/>
  <c r="Q1635" i="3"/>
  <c r="N1636" i="3"/>
  <c r="S1636" i="3" s="1"/>
  <c r="Q1639" i="3"/>
  <c r="N1640" i="3"/>
  <c r="S1640" i="3" s="1"/>
  <c r="Q1643" i="3"/>
  <c r="Q1647" i="3"/>
  <c r="Q1651" i="3"/>
  <c r="S1674" i="3"/>
  <c r="R1677" i="3"/>
  <c r="R1678" i="3"/>
  <c r="R1683" i="3"/>
  <c r="P1683" i="3"/>
  <c r="O1683" i="3"/>
  <c r="S1689" i="3"/>
  <c r="N1694" i="3"/>
  <c r="Q1694" i="3"/>
  <c r="O1694" i="3"/>
  <c r="N1703" i="3"/>
  <c r="R1703" i="3"/>
  <c r="Q1703" i="3"/>
  <c r="P1703" i="3"/>
  <c r="O1703" i="3"/>
  <c r="P1710" i="3"/>
  <c r="N1710" i="3"/>
  <c r="R1710" i="3"/>
  <c r="Q1710" i="3"/>
  <c r="P1712" i="3"/>
  <c r="N1712" i="3"/>
  <c r="R1712" i="3"/>
  <c r="Q1712" i="3"/>
  <c r="P1714" i="3"/>
  <c r="N1714" i="3"/>
  <c r="R1714" i="3"/>
  <c r="Q1714" i="3"/>
  <c r="P1716" i="3"/>
  <c r="N1716" i="3"/>
  <c r="R1716" i="3"/>
  <c r="Q1716" i="3"/>
  <c r="P1718" i="3"/>
  <c r="N1718" i="3"/>
  <c r="R1718" i="3"/>
  <c r="Q1718" i="3"/>
  <c r="P1720" i="3"/>
  <c r="N1720" i="3"/>
  <c r="R1720" i="3"/>
  <c r="Q1720" i="3"/>
  <c r="P1722" i="3"/>
  <c r="N1722" i="3"/>
  <c r="R1722" i="3"/>
  <c r="Q1722" i="3"/>
  <c r="P1724" i="3"/>
  <c r="N1724" i="3"/>
  <c r="R1724" i="3"/>
  <c r="Q1724" i="3"/>
  <c r="P1726" i="3"/>
  <c r="N1726" i="3"/>
  <c r="R1726" i="3"/>
  <c r="Q1726" i="3"/>
  <c r="R1731" i="3"/>
  <c r="Q1731" i="3"/>
  <c r="P1731" i="3"/>
  <c r="O1731" i="3"/>
  <c r="N1731" i="3"/>
  <c r="R1755" i="3"/>
  <c r="Q1755" i="3"/>
  <c r="P1755" i="3"/>
  <c r="O1755" i="3"/>
  <c r="N1755" i="3"/>
  <c r="R1824" i="3"/>
  <c r="Q1824" i="3"/>
  <c r="P1824" i="3"/>
  <c r="O1824" i="3"/>
  <c r="N1824" i="3"/>
  <c r="O1839" i="3"/>
  <c r="R1839" i="3"/>
  <c r="Q1839" i="3"/>
  <c r="P1839" i="3"/>
  <c r="N1839" i="3"/>
  <c r="O1844" i="3"/>
  <c r="R1844" i="3"/>
  <c r="Q1844" i="3"/>
  <c r="P1844" i="3"/>
  <c r="N1844" i="3"/>
  <c r="N1879" i="3"/>
  <c r="R1879" i="3"/>
  <c r="O1879" i="3"/>
  <c r="Q1879" i="3"/>
  <c r="P1879" i="3"/>
  <c r="N1612" i="3"/>
  <c r="S1612" i="3" s="1"/>
  <c r="R1612" i="3"/>
  <c r="N1616" i="3"/>
  <c r="S1616" i="3" s="1"/>
  <c r="R1616" i="3"/>
  <c r="N1620" i="3"/>
  <c r="S1620" i="3" s="1"/>
  <c r="R1620" i="3"/>
  <c r="N1624" i="3"/>
  <c r="S1624" i="3" s="1"/>
  <c r="R1624" i="3"/>
  <c r="S1683" i="3"/>
  <c r="N1688" i="3"/>
  <c r="Q1688" i="3"/>
  <c r="O1688" i="3"/>
  <c r="R1693" i="3"/>
  <c r="P1693" i="3"/>
  <c r="O1693" i="3"/>
  <c r="R1698" i="3"/>
  <c r="P1698" i="3"/>
  <c r="O1698" i="3"/>
  <c r="N1698" i="3"/>
  <c r="S1698" i="3" s="1"/>
  <c r="N1705" i="3"/>
  <c r="R1705" i="3"/>
  <c r="Q1705" i="3"/>
  <c r="P1705" i="3"/>
  <c r="O1705" i="3"/>
  <c r="R1753" i="3"/>
  <c r="Q1753" i="3"/>
  <c r="P1753" i="3"/>
  <c r="O1753" i="3"/>
  <c r="N1753" i="3"/>
  <c r="R1820" i="3"/>
  <c r="Q1820" i="3"/>
  <c r="P1820" i="3"/>
  <c r="O1820" i="3"/>
  <c r="N1820" i="3"/>
  <c r="R1822" i="3"/>
  <c r="Q1822" i="3"/>
  <c r="P1822" i="3"/>
  <c r="O1822" i="3"/>
  <c r="N1822" i="3"/>
  <c r="S1822" i="3" s="1"/>
  <c r="O1837" i="3"/>
  <c r="Q1837" i="3"/>
  <c r="P1837" i="3"/>
  <c r="N1837" i="3"/>
  <c r="R1837" i="3"/>
  <c r="R1874" i="3"/>
  <c r="O1874" i="3"/>
  <c r="N1874" i="3"/>
  <c r="Q1874" i="3"/>
  <c r="P1874" i="3"/>
  <c r="O1746" i="3"/>
  <c r="O1748" i="3"/>
  <c r="O1750" i="3"/>
  <c r="O1752" i="3"/>
  <c r="O1754" i="3"/>
  <c r="O1756" i="3"/>
  <c r="R1758" i="3"/>
  <c r="R1760" i="3"/>
  <c r="R1762" i="3"/>
  <c r="R1764" i="3"/>
  <c r="R1766" i="3"/>
  <c r="R1768" i="3"/>
  <c r="R1770" i="3"/>
  <c r="R1773" i="3"/>
  <c r="R1775" i="3"/>
  <c r="R1777" i="3"/>
  <c r="R1779" i="3"/>
  <c r="R1781" i="3"/>
  <c r="R1783" i="3"/>
  <c r="R1785" i="3"/>
  <c r="R1787" i="3"/>
  <c r="R1789" i="3"/>
  <c r="O1821" i="3"/>
  <c r="O1823" i="3"/>
  <c r="O1825" i="3"/>
  <c r="O1827" i="3"/>
  <c r="O1829" i="3"/>
  <c r="O1831" i="3"/>
  <c r="P1834" i="3"/>
  <c r="P1838" i="3"/>
  <c r="P1842" i="3"/>
  <c r="R1845" i="3"/>
  <c r="P1847" i="3"/>
  <c r="R1886" i="3"/>
  <c r="Q1886" i="3"/>
  <c r="P1886" i="3"/>
  <c r="N1886" i="3"/>
  <c r="S1886" i="3" s="1"/>
  <c r="R1894" i="3"/>
  <c r="Q1894" i="3"/>
  <c r="P1894" i="3"/>
  <c r="N1894" i="3"/>
  <c r="R1902" i="3"/>
  <c r="Q1902" i="3"/>
  <c r="P1902" i="3"/>
  <c r="N1902" i="3"/>
  <c r="S1902" i="3" s="1"/>
  <c r="S1927" i="3"/>
  <c r="S1962" i="3"/>
  <c r="S1978" i="3"/>
  <c r="S1994" i="3"/>
  <c r="S2012" i="3"/>
  <c r="O2064" i="3"/>
  <c r="R2064" i="3"/>
  <c r="Q2064" i="3"/>
  <c r="P2064" i="3"/>
  <c r="N2064" i="3"/>
  <c r="O2066" i="3"/>
  <c r="R2066" i="3"/>
  <c r="Q2066" i="3"/>
  <c r="P2066" i="3"/>
  <c r="N2066" i="3"/>
  <c r="N2097" i="3"/>
  <c r="R2097" i="3"/>
  <c r="Q2097" i="3"/>
  <c r="P2097" i="3"/>
  <c r="O2097" i="3"/>
  <c r="R2104" i="3"/>
  <c r="O2104" i="3"/>
  <c r="N2104" i="3"/>
  <c r="Q2104" i="3"/>
  <c r="P2104" i="3"/>
  <c r="R2113" i="3"/>
  <c r="O2113" i="3"/>
  <c r="N2113" i="3"/>
  <c r="Q2113" i="3"/>
  <c r="P2113" i="3"/>
  <c r="R2119" i="3"/>
  <c r="P2119" i="3"/>
  <c r="O2119" i="3"/>
  <c r="N2119" i="3"/>
  <c r="Q2119" i="3"/>
  <c r="R2136" i="3"/>
  <c r="P2136" i="3"/>
  <c r="O2136" i="3"/>
  <c r="N2136" i="3"/>
  <c r="Q2136" i="3"/>
  <c r="Q1733" i="3"/>
  <c r="S1733" i="3" s="1"/>
  <c r="Q1735" i="3"/>
  <c r="S1735" i="3" s="1"/>
  <c r="Q1737" i="3"/>
  <c r="S1737" i="3" s="1"/>
  <c r="Q1739" i="3"/>
  <c r="Q1741" i="3"/>
  <c r="S1741" i="3" s="1"/>
  <c r="Q1743" i="3"/>
  <c r="S1743" i="3" s="1"/>
  <c r="P1746" i="3"/>
  <c r="P1748" i="3"/>
  <c r="P1750" i="3"/>
  <c r="P1752" i="3"/>
  <c r="P1754" i="3"/>
  <c r="P1756" i="3"/>
  <c r="Q1796" i="3"/>
  <c r="S1796" i="3" s="1"/>
  <c r="Q1798" i="3"/>
  <c r="S1798" i="3" s="1"/>
  <c r="Q1800" i="3"/>
  <c r="S1800" i="3" s="1"/>
  <c r="Q1802" i="3"/>
  <c r="S1802" i="3" s="1"/>
  <c r="Q1804" i="3"/>
  <c r="S1804" i="3" s="1"/>
  <c r="Q1806" i="3"/>
  <c r="S1806" i="3" s="1"/>
  <c r="Q1808" i="3"/>
  <c r="S1808" i="3" s="1"/>
  <c r="Q1810" i="3"/>
  <c r="S1810" i="3" s="1"/>
  <c r="Q1812" i="3"/>
  <c r="S1812" i="3" s="1"/>
  <c r="Q1814" i="3"/>
  <c r="Q1816" i="3"/>
  <c r="Q1818" i="3"/>
  <c r="P1821" i="3"/>
  <c r="P1823" i="3"/>
  <c r="P1825" i="3"/>
  <c r="P1827" i="3"/>
  <c r="P1829" i="3"/>
  <c r="P1831" i="3"/>
  <c r="Q1834" i="3"/>
  <c r="Q1838" i="3"/>
  <c r="Q1842" i="3"/>
  <c r="Q1847" i="3"/>
  <c r="S1849" i="3"/>
  <c r="O1850" i="3"/>
  <c r="P1850" i="3"/>
  <c r="P1851" i="3"/>
  <c r="O1851" i="3"/>
  <c r="O1852" i="3"/>
  <c r="P1852" i="3"/>
  <c r="P1853" i="3"/>
  <c r="O1853" i="3"/>
  <c r="O1854" i="3"/>
  <c r="P1854" i="3"/>
  <c r="P1855" i="3"/>
  <c r="O1855" i="3"/>
  <c r="O1856" i="3"/>
  <c r="P1856" i="3"/>
  <c r="P1857" i="3"/>
  <c r="O1857" i="3"/>
  <c r="O1858" i="3"/>
  <c r="P1858" i="3"/>
  <c r="P1859" i="3"/>
  <c r="O1859" i="3"/>
  <c r="O1860" i="3"/>
  <c r="P1860" i="3"/>
  <c r="P1862" i="3"/>
  <c r="O1862" i="3"/>
  <c r="O1863" i="3"/>
  <c r="P1863" i="3"/>
  <c r="P1864" i="3"/>
  <c r="O1864" i="3"/>
  <c r="O1865" i="3"/>
  <c r="P1865" i="3"/>
  <c r="P1866" i="3"/>
  <c r="O1866" i="3"/>
  <c r="O1867" i="3"/>
  <c r="P1867" i="3"/>
  <c r="P1868" i="3"/>
  <c r="O1868" i="3"/>
  <c r="O1869" i="3"/>
  <c r="P1869" i="3"/>
  <c r="P1870" i="3"/>
  <c r="O1870" i="3"/>
  <c r="O1871" i="3"/>
  <c r="P1871" i="3"/>
  <c r="Q1891" i="3"/>
  <c r="P1891" i="3"/>
  <c r="N1891" i="3"/>
  <c r="R1891" i="3"/>
  <c r="Q1899" i="3"/>
  <c r="P1899" i="3"/>
  <c r="N1899" i="3"/>
  <c r="R1899" i="3"/>
  <c r="S1921" i="3"/>
  <c r="S1938" i="3"/>
  <c r="S1956" i="3"/>
  <c r="S2006" i="3"/>
  <c r="S2023" i="3"/>
  <c r="S2032" i="3"/>
  <c r="S2045" i="3"/>
  <c r="N2095" i="3"/>
  <c r="R2095" i="3"/>
  <c r="Q2095" i="3"/>
  <c r="P2095" i="3"/>
  <c r="O2095" i="3"/>
  <c r="O2107" i="3"/>
  <c r="N2107" i="3"/>
  <c r="R2107" i="3"/>
  <c r="Q2107" i="3"/>
  <c r="P2107" i="3"/>
  <c r="R1733" i="3"/>
  <c r="N1734" i="3"/>
  <c r="S1734" i="3" s="1"/>
  <c r="R1735" i="3"/>
  <c r="N1736" i="3"/>
  <c r="S1736" i="3" s="1"/>
  <c r="R1737" i="3"/>
  <c r="N1738" i="3"/>
  <c r="S1738" i="3" s="1"/>
  <c r="R1739" i="3"/>
  <c r="N1740" i="3"/>
  <c r="S1740" i="3" s="1"/>
  <c r="R1741" i="3"/>
  <c r="N1742" i="3"/>
  <c r="S1742" i="3" s="1"/>
  <c r="R1743" i="3"/>
  <c r="Q1746" i="3"/>
  <c r="Q1748" i="3"/>
  <c r="S1748" i="3" s="1"/>
  <c r="Q1750" i="3"/>
  <c r="Q1752" i="3"/>
  <c r="S1752" i="3" s="1"/>
  <c r="Q1754" i="3"/>
  <c r="S1754" i="3" s="1"/>
  <c r="Q1756" i="3"/>
  <c r="S1756" i="3" s="1"/>
  <c r="N1795" i="3"/>
  <c r="S1795" i="3" s="1"/>
  <c r="R1796" i="3"/>
  <c r="N1797" i="3"/>
  <c r="R1798" i="3"/>
  <c r="N1799" i="3"/>
  <c r="R1800" i="3"/>
  <c r="N1801" i="3"/>
  <c r="S1801" i="3" s="1"/>
  <c r="R1802" i="3"/>
  <c r="N1803" i="3"/>
  <c r="S1803" i="3" s="1"/>
  <c r="R1804" i="3"/>
  <c r="N1805" i="3"/>
  <c r="S1805" i="3" s="1"/>
  <c r="R1806" i="3"/>
  <c r="N1807" i="3"/>
  <c r="S1807" i="3" s="1"/>
  <c r="R1808" i="3"/>
  <c r="N1809" i="3"/>
  <c r="S1809" i="3" s="1"/>
  <c r="R1810" i="3"/>
  <c r="N1811" i="3"/>
  <c r="S1811" i="3" s="1"/>
  <c r="R1812" i="3"/>
  <c r="N1813" i="3"/>
  <c r="R1814" i="3"/>
  <c r="N1815" i="3"/>
  <c r="R1816" i="3"/>
  <c r="N1817" i="3"/>
  <c r="R1818" i="3"/>
  <c r="Q1821" i="3"/>
  <c r="S1821" i="3" s="1"/>
  <c r="Q1823" i="3"/>
  <c r="S1823" i="3" s="1"/>
  <c r="Q1825" i="3"/>
  <c r="S1825" i="3" s="1"/>
  <c r="Q1827" i="3"/>
  <c r="Q1829" i="3"/>
  <c r="S1829" i="3" s="1"/>
  <c r="Q1831" i="3"/>
  <c r="S1831" i="3" s="1"/>
  <c r="R1834" i="3"/>
  <c r="R1838" i="3"/>
  <c r="R1842" i="3"/>
  <c r="R1847" i="3"/>
  <c r="N1850" i="3"/>
  <c r="N1851" i="3"/>
  <c r="S1851" i="3" s="1"/>
  <c r="N1852" i="3"/>
  <c r="S1852" i="3" s="1"/>
  <c r="N1853" i="3"/>
  <c r="S1853" i="3" s="1"/>
  <c r="N1854" i="3"/>
  <c r="S1854" i="3" s="1"/>
  <c r="N1855" i="3"/>
  <c r="N1856" i="3"/>
  <c r="N1857" i="3"/>
  <c r="N1858" i="3"/>
  <c r="N1859" i="3"/>
  <c r="N1860" i="3"/>
  <c r="N1862" i="3"/>
  <c r="N1863" i="3"/>
  <c r="N1864" i="3"/>
  <c r="N1865" i="3"/>
  <c r="N1866" i="3"/>
  <c r="N1867" i="3"/>
  <c r="N1868" i="3"/>
  <c r="N1869" i="3"/>
  <c r="N1870" i="3"/>
  <c r="N1871" i="3"/>
  <c r="R1888" i="3"/>
  <c r="Q1888" i="3"/>
  <c r="P1888" i="3"/>
  <c r="N1888" i="3"/>
  <c r="O1891" i="3"/>
  <c r="R1896" i="3"/>
  <c r="Q1896" i="3"/>
  <c r="P1896" i="3"/>
  <c r="N1896" i="3"/>
  <c r="O1899" i="3"/>
  <c r="R1904" i="3"/>
  <c r="Q1904" i="3"/>
  <c r="P1904" i="3"/>
  <c r="N1904" i="3"/>
  <c r="S1915" i="3"/>
  <c r="S1949" i="3"/>
  <c r="S1966" i="3"/>
  <c r="S2000" i="3"/>
  <c r="S2035" i="3"/>
  <c r="S2039" i="3"/>
  <c r="N2093" i="3"/>
  <c r="R2093" i="3"/>
  <c r="Q2093" i="3"/>
  <c r="P2093" i="3"/>
  <c r="O2093" i="3"/>
  <c r="R2111" i="3"/>
  <c r="O2111" i="3"/>
  <c r="N2111" i="3"/>
  <c r="Q2111" i="3"/>
  <c r="P2111" i="3"/>
  <c r="R2124" i="3"/>
  <c r="P2124" i="3"/>
  <c r="O2124" i="3"/>
  <c r="N2124" i="3"/>
  <c r="S2124" i="3" s="1"/>
  <c r="Q2124" i="3"/>
  <c r="R2140" i="3"/>
  <c r="P2140" i="3"/>
  <c r="O2140" i="3"/>
  <c r="N2140" i="3"/>
  <c r="Q2140" i="3"/>
  <c r="R1746" i="3"/>
  <c r="R1748" i="3"/>
  <c r="R1750" i="3"/>
  <c r="R1752" i="3"/>
  <c r="R1754" i="3"/>
  <c r="R1756" i="3"/>
  <c r="R1823" i="3"/>
  <c r="R1825" i="3"/>
  <c r="R1827" i="3"/>
  <c r="R1829" i="3"/>
  <c r="R1831" i="3"/>
  <c r="Q1855" i="3"/>
  <c r="Q1856" i="3"/>
  <c r="Q1857" i="3"/>
  <c r="Q1858" i="3"/>
  <c r="Q1859" i="3"/>
  <c r="Q1860" i="3"/>
  <c r="Q1862" i="3"/>
  <c r="Q1863" i="3"/>
  <c r="Q1864" i="3"/>
  <c r="Q1865" i="3"/>
  <c r="Q1866" i="3"/>
  <c r="Q1867" i="3"/>
  <c r="Q1868" i="3"/>
  <c r="Q1869" i="3"/>
  <c r="Q1870" i="3"/>
  <c r="Q1871" i="3"/>
  <c r="Q1885" i="3"/>
  <c r="P1885" i="3"/>
  <c r="N1885" i="3"/>
  <c r="R1885" i="3"/>
  <c r="Q1893" i="3"/>
  <c r="P1893" i="3"/>
  <c r="N1893" i="3"/>
  <c r="R1893" i="3"/>
  <c r="Q1901" i="3"/>
  <c r="P1901" i="3"/>
  <c r="N1901" i="3"/>
  <c r="R1901" i="3"/>
  <c r="T1925" i="3"/>
  <c r="U1925" i="3"/>
  <c r="T1960" i="3"/>
  <c r="U1960" i="3"/>
  <c r="N2091" i="3"/>
  <c r="R2091" i="3"/>
  <c r="Q2091" i="3"/>
  <c r="P2091" i="3"/>
  <c r="O2091" i="3"/>
  <c r="O2105" i="3"/>
  <c r="N2105" i="3"/>
  <c r="R2105" i="3"/>
  <c r="Q2105" i="3"/>
  <c r="P2105" i="3"/>
  <c r="O2114" i="3"/>
  <c r="N2114" i="3"/>
  <c r="R2114" i="3"/>
  <c r="Q2114" i="3"/>
  <c r="P2114" i="3"/>
  <c r="P1734" i="3"/>
  <c r="P1736" i="3"/>
  <c r="P1738" i="3"/>
  <c r="P1740" i="3"/>
  <c r="P1742" i="3"/>
  <c r="N1758" i="3"/>
  <c r="S1758" i="3" s="1"/>
  <c r="N1760" i="3"/>
  <c r="S1760" i="3" s="1"/>
  <c r="N1762" i="3"/>
  <c r="S1762" i="3" s="1"/>
  <c r="N1764" i="3"/>
  <c r="S1764" i="3" s="1"/>
  <c r="N1766" i="3"/>
  <c r="S1766" i="3" s="1"/>
  <c r="N1768" i="3"/>
  <c r="S1768" i="3" s="1"/>
  <c r="N1770" i="3"/>
  <c r="N1773" i="3"/>
  <c r="S1773" i="3" s="1"/>
  <c r="N1775" i="3"/>
  <c r="S1775" i="3" s="1"/>
  <c r="N1777" i="3"/>
  <c r="S1777" i="3" s="1"/>
  <c r="N1779" i="3"/>
  <c r="S1779" i="3" s="1"/>
  <c r="N1781" i="3"/>
  <c r="S1781" i="3" s="1"/>
  <c r="N1783" i="3"/>
  <c r="S1783" i="3" s="1"/>
  <c r="N1785" i="3"/>
  <c r="S1785" i="3" s="1"/>
  <c r="N1787" i="3"/>
  <c r="S1787" i="3" s="1"/>
  <c r="N1789" i="3"/>
  <c r="S1789" i="3" s="1"/>
  <c r="P1795" i="3"/>
  <c r="P1797" i="3"/>
  <c r="P1799" i="3"/>
  <c r="P1801" i="3"/>
  <c r="P1803" i="3"/>
  <c r="P1805" i="3"/>
  <c r="P1807" i="3"/>
  <c r="P1809" i="3"/>
  <c r="P1811" i="3"/>
  <c r="P1813" i="3"/>
  <c r="P1815" i="3"/>
  <c r="P1817" i="3"/>
  <c r="R1850" i="3"/>
  <c r="R1851" i="3"/>
  <c r="R1852" i="3"/>
  <c r="R1853" i="3"/>
  <c r="R1854" i="3"/>
  <c r="R1855" i="3"/>
  <c r="R1856" i="3"/>
  <c r="R1857" i="3"/>
  <c r="R1858" i="3"/>
  <c r="R1859" i="3"/>
  <c r="R1860" i="3"/>
  <c r="R1862" i="3"/>
  <c r="R1863" i="3"/>
  <c r="R1864" i="3"/>
  <c r="R1865" i="3"/>
  <c r="R1866" i="3"/>
  <c r="R1867" i="3"/>
  <c r="R1868" i="3"/>
  <c r="R1869" i="3"/>
  <c r="R1870" i="3"/>
  <c r="R1871" i="3"/>
  <c r="O1885" i="3"/>
  <c r="R1890" i="3"/>
  <c r="Q1890" i="3"/>
  <c r="P1890" i="3"/>
  <c r="N1890" i="3"/>
  <c r="O1893" i="3"/>
  <c r="R1898" i="3"/>
  <c r="Q1898" i="3"/>
  <c r="P1898" i="3"/>
  <c r="N1898" i="3"/>
  <c r="O1901" i="3"/>
  <c r="S1919" i="3"/>
  <c r="S1935" i="3"/>
  <c r="S1954" i="3"/>
  <c r="S1970" i="3"/>
  <c r="S1986" i="3"/>
  <c r="S2004" i="3"/>
  <c r="S2020" i="3"/>
  <c r="Q2033" i="3"/>
  <c r="P2033" i="3"/>
  <c r="O2033" i="3"/>
  <c r="N2033" i="3"/>
  <c r="R2033" i="3"/>
  <c r="N2089" i="3"/>
  <c r="R2089" i="3"/>
  <c r="Q2089" i="3"/>
  <c r="P2089" i="3"/>
  <c r="O2089" i="3"/>
  <c r="R2109" i="3"/>
  <c r="O2109" i="3"/>
  <c r="N2109" i="3"/>
  <c r="Q2109" i="3"/>
  <c r="P2109" i="3"/>
  <c r="R2128" i="3"/>
  <c r="P2128" i="3"/>
  <c r="O2128" i="3"/>
  <c r="N2128" i="3"/>
  <c r="Q2128" i="3"/>
  <c r="O1758" i="3"/>
  <c r="O1760" i="3"/>
  <c r="O1762" i="3"/>
  <c r="O1764" i="3"/>
  <c r="O1766" i="3"/>
  <c r="O1768" i="3"/>
  <c r="O1770" i="3"/>
  <c r="O1773" i="3"/>
  <c r="O1775" i="3"/>
  <c r="O1777" i="3"/>
  <c r="O1779" i="3"/>
  <c r="O1781" i="3"/>
  <c r="O1783" i="3"/>
  <c r="O1785" i="3"/>
  <c r="O1787" i="3"/>
  <c r="O1789" i="3"/>
  <c r="O1846" i="3"/>
  <c r="P1846" i="3"/>
  <c r="R1884" i="3"/>
  <c r="Q1884" i="3"/>
  <c r="P1884" i="3"/>
  <c r="N1884" i="3"/>
  <c r="Q1887" i="3"/>
  <c r="P1887" i="3"/>
  <c r="N1887" i="3"/>
  <c r="R1887" i="3"/>
  <c r="Q1895" i="3"/>
  <c r="P1895" i="3"/>
  <c r="N1895" i="3"/>
  <c r="S1895" i="3" s="1"/>
  <c r="R1895" i="3"/>
  <c r="Q1903" i="3"/>
  <c r="P1903" i="3"/>
  <c r="N1903" i="3"/>
  <c r="R1903" i="3"/>
  <c r="S1929" i="3"/>
  <c r="S1947" i="3"/>
  <c r="S1996" i="3"/>
  <c r="O2076" i="3"/>
  <c r="R2076" i="3"/>
  <c r="Q2076" i="3"/>
  <c r="P2076" i="3"/>
  <c r="N2076" i="3"/>
  <c r="O2078" i="3"/>
  <c r="R2078" i="3"/>
  <c r="Q2078" i="3"/>
  <c r="P2078" i="3"/>
  <c r="N2078" i="3"/>
  <c r="N2087" i="3"/>
  <c r="R2087" i="3"/>
  <c r="Q2087" i="3"/>
  <c r="P2087" i="3"/>
  <c r="O2087" i="3"/>
  <c r="O2103" i="3"/>
  <c r="N2103" i="3"/>
  <c r="R2103" i="3"/>
  <c r="Q2103" i="3"/>
  <c r="P2103" i="3"/>
  <c r="O2112" i="3"/>
  <c r="N2112" i="3"/>
  <c r="R2112" i="3"/>
  <c r="Q2112" i="3"/>
  <c r="P2112" i="3"/>
  <c r="N1816" i="3"/>
  <c r="S1816" i="3" s="1"/>
  <c r="N1818" i="3"/>
  <c r="S1818" i="3" s="1"/>
  <c r="Q1883" i="3"/>
  <c r="N1883" i="3"/>
  <c r="R1883" i="3"/>
  <c r="R1892" i="3"/>
  <c r="Q1892" i="3"/>
  <c r="P1892" i="3"/>
  <c r="N1892" i="3"/>
  <c r="R1900" i="3"/>
  <c r="Q1900" i="3"/>
  <c r="P1900" i="3"/>
  <c r="N1900" i="3"/>
  <c r="S1923" i="3"/>
  <c r="S1958" i="3"/>
  <c r="S1974" i="3"/>
  <c r="S1990" i="3"/>
  <c r="S2008" i="3"/>
  <c r="O2072" i="3"/>
  <c r="R2072" i="3"/>
  <c r="Q2072" i="3"/>
  <c r="P2072" i="3"/>
  <c r="N2072" i="3"/>
  <c r="S2072" i="3" s="1"/>
  <c r="O2074" i="3"/>
  <c r="R2074" i="3"/>
  <c r="Q2074" i="3"/>
  <c r="P2074" i="3"/>
  <c r="N2074" i="3"/>
  <c r="N2085" i="3"/>
  <c r="R2085" i="3"/>
  <c r="Q2085" i="3"/>
  <c r="P2085" i="3"/>
  <c r="O2085" i="3"/>
  <c r="N2101" i="3"/>
  <c r="R2101" i="3"/>
  <c r="Q2101" i="3"/>
  <c r="P2101" i="3"/>
  <c r="O2101" i="3"/>
  <c r="R2106" i="3"/>
  <c r="O2106" i="3"/>
  <c r="N2106" i="3"/>
  <c r="Q2106" i="3"/>
  <c r="P2106" i="3"/>
  <c r="R2115" i="3"/>
  <c r="P2115" i="3"/>
  <c r="O2115" i="3"/>
  <c r="N2115" i="3"/>
  <c r="Q2115" i="3"/>
  <c r="R2132" i="3"/>
  <c r="P2132" i="3"/>
  <c r="O2132" i="3"/>
  <c r="N2132" i="3"/>
  <c r="Q2132" i="3"/>
  <c r="N1834" i="3"/>
  <c r="S1834" i="3" s="1"/>
  <c r="N1838" i="3"/>
  <c r="N1842" i="3"/>
  <c r="Q1846" i="3"/>
  <c r="S1846" i="3" s="1"/>
  <c r="N1847" i="3"/>
  <c r="S1847" i="3" s="1"/>
  <c r="R1882" i="3"/>
  <c r="Q1882" i="3"/>
  <c r="N1882" i="3"/>
  <c r="Q1889" i="3"/>
  <c r="P1889" i="3"/>
  <c r="N1889" i="3"/>
  <c r="R1889" i="3"/>
  <c r="Q1897" i="3"/>
  <c r="P1897" i="3"/>
  <c r="N1897" i="3"/>
  <c r="R1897" i="3"/>
  <c r="T1952" i="3"/>
  <c r="U1952" i="3"/>
  <c r="T1968" i="3"/>
  <c r="U1968" i="3"/>
  <c r="T2002" i="3"/>
  <c r="U2002" i="3"/>
  <c r="T2018" i="3"/>
  <c r="U2018" i="3"/>
  <c r="R2026" i="3"/>
  <c r="Q2026" i="3"/>
  <c r="P2026" i="3"/>
  <c r="O2026" i="3"/>
  <c r="N2026" i="3"/>
  <c r="O2068" i="3"/>
  <c r="R2068" i="3"/>
  <c r="Q2068" i="3"/>
  <c r="P2068" i="3"/>
  <c r="N2068" i="3"/>
  <c r="O2070" i="3"/>
  <c r="R2070" i="3"/>
  <c r="Q2070" i="3"/>
  <c r="P2070" i="3"/>
  <c r="N2070" i="3"/>
  <c r="N2081" i="3"/>
  <c r="R2081" i="3"/>
  <c r="Q2081" i="3"/>
  <c r="P2081" i="3"/>
  <c r="O2081" i="3"/>
  <c r="N2099" i="3"/>
  <c r="R2099" i="3"/>
  <c r="Q2099" i="3"/>
  <c r="P2099" i="3"/>
  <c r="O2099" i="3"/>
  <c r="O2110" i="3"/>
  <c r="N2110" i="3"/>
  <c r="R2110" i="3"/>
  <c r="Q2110" i="3"/>
  <c r="P2110" i="3"/>
  <c r="Q1906" i="3"/>
  <c r="S1906" i="3" s="1"/>
  <c r="Q1908" i="3"/>
  <c r="S1908" i="3" s="1"/>
  <c r="Q1910" i="3"/>
  <c r="S1910" i="3" s="1"/>
  <c r="Q1914" i="3"/>
  <c r="Q1916" i="3"/>
  <c r="S1916" i="3" s="1"/>
  <c r="Q1918" i="3"/>
  <c r="S1918" i="3" s="1"/>
  <c r="Q1920" i="3"/>
  <c r="S1920" i="3" s="1"/>
  <c r="Q1922" i="3"/>
  <c r="Q1924" i="3"/>
  <c r="S1924" i="3" s="1"/>
  <c r="Q1926" i="3"/>
  <c r="S1926" i="3" s="1"/>
  <c r="Q1928" i="3"/>
  <c r="Q1930" i="3"/>
  <c r="Q1932" i="3"/>
  <c r="S1932" i="3" s="1"/>
  <c r="Q1934" i="3"/>
  <c r="S1934" i="3" s="1"/>
  <c r="Q1936" i="3"/>
  <c r="S1936" i="3" s="1"/>
  <c r="Q1939" i="3"/>
  <c r="S1939" i="3" s="1"/>
  <c r="Q1941" i="3"/>
  <c r="S1941" i="3" s="1"/>
  <c r="Q1943" i="3"/>
  <c r="S1943" i="3" s="1"/>
  <c r="Q1945" i="3"/>
  <c r="S1945" i="3" s="1"/>
  <c r="Q1948" i="3"/>
  <c r="S1948" i="3" s="1"/>
  <c r="Q1950" i="3"/>
  <c r="S1950" i="3" s="1"/>
  <c r="Q1953" i="3"/>
  <c r="S1953" i="3" s="1"/>
  <c r="Q1955" i="3"/>
  <c r="S1955" i="3" s="1"/>
  <c r="Q1957" i="3"/>
  <c r="S1957" i="3" s="1"/>
  <c r="Q1959" i="3"/>
  <c r="S1959" i="3" s="1"/>
  <c r="Q1961" i="3"/>
  <c r="S1961" i="3" s="1"/>
  <c r="Q1963" i="3"/>
  <c r="S1963" i="3" s="1"/>
  <c r="Q1965" i="3"/>
  <c r="S1965" i="3" s="1"/>
  <c r="Q1967" i="3"/>
  <c r="Q1969" i="3"/>
  <c r="S1969" i="3" s="1"/>
  <c r="Q1971" i="3"/>
  <c r="S1971" i="3" s="1"/>
  <c r="Q1973" i="3"/>
  <c r="S1973" i="3" s="1"/>
  <c r="Q1975" i="3"/>
  <c r="S1975" i="3" s="1"/>
  <c r="Q1977" i="3"/>
  <c r="S1977" i="3" s="1"/>
  <c r="Q1979" i="3"/>
  <c r="S1979" i="3" s="1"/>
  <c r="Q1981" i="3"/>
  <c r="S1981" i="3" s="1"/>
  <c r="Q1983" i="3"/>
  <c r="S1983" i="3" s="1"/>
  <c r="Q1985" i="3"/>
  <c r="S1985" i="3" s="1"/>
  <c r="Q1987" i="3"/>
  <c r="S1987" i="3" s="1"/>
  <c r="Q1989" i="3"/>
  <c r="S1989" i="3" s="1"/>
  <c r="Q1991" i="3"/>
  <c r="S1991" i="3" s="1"/>
  <c r="Q1993" i="3"/>
  <c r="S1993" i="3" s="1"/>
  <c r="Q1995" i="3"/>
  <c r="Q1997" i="3"/>
  <c r="S1997" i="3" s="1"/>
  <c r="Q2001" i="3"/>
  <c r="S2001" i="3" s="1"/>
  <c r="Q2003" i="3"/>
  <c r="Q2005" i="3"/>
  <c r="S2005" i="3" s="1"/>
  <c r="Q2007" i="3"/>
  <c r="S2007" i="3" s="1"/>
  <c r="Q2009" i="3"/>
  <c r="S2009" i="3" s="1"/>
  <c r="Q2011" i="3"/>
  <c r="S2011" i="3" s="1"/>
  <c r="Q2013" i="3"/>
  <c r="S2013" i="3" s="1"/>
  <c r="Q2015" i="3"/>
  <c r="S2015" i="3" s="1"/>
  <c r="Q2017" i="3"/>
  <c r="S2017" i="3" s="1"/>
  <c r="Q2019" i="3"/>
  <c r="S2019" i="3" s="1"/>
  <c r="Q2021" i="3"/>
  <c r="S2021" i="3" s="1"/>
  <c r="Q2024" i="3"/>
  <c r="S2024" i="3" s="1"/>
  <c r="O2025" i="3"/>
  <c r="Q2027" i="3"/>
  <c r="S2027" i="3" s="1"/>
  <c r="Q2029" i="3"/>
  <c r="S2029" i="3" s="1"/>
  <c r="Q2031" i="3"/>
  <c r="S2031" i="3" s="1"/>
  <c r="Q2036" i="3"/>
  <c r="S2036" i="3" s="1"/>
  <c r="Q2038" i="3"/>
  <c r="S2038" i="3" s="1"/>
  <c r="Q2040" i="3"/>
  <c r="S2040" i="3" s="1"/>
  <c r="Q2042" i="3"/>
  <c r="S2042" i="3" s="1"/>
  <c r="Q2044" i="3"/>
  <c r="S2044" i="3" s="1"/>
  <c r="Q2046" i="3"/>
  <c r="S2046" i="3" s="1"/>
  <c r="P2049" i="3"/>
  <c r="P2051" i="3"/>
  <c r="P2053" i="3"/>
  <c r="P2055" i="3"/>
  <c r="P2057" i="3"/>
  <c r="P2059" i="3"/>
  <c r="P2061" i="3"/>
  <c r="Q2065" i="3"/>
  <c r="Q2069" i="3"/>
  <c r="Q2073" i="3"/>
  <c r="Q2077" i="3"/>
  <c r="R2117" i="3"/>
  <c r="P2117" i="3"/>
  <c r="O2117" i="3"/>
  <c r="N2117" i="3"/>
  <c r="R2126" i="3"/>
  <c r="P2126" i="3"/>
  <c r="O2126" i="3"/>
  <c r="N2126" i="3"/>
  <c r="S2126" i="3" s="1"/>
  <c r="R2134" i="3"/>
  <c r="P2134" i="3"/>
  <c r="O2134" i="3"/>
  <c r="N2134" i="3"/>
  <c r="S2134" i="3" s="1"/>
  <c r="R2142" i="3"/>
  <c r="P2142" i="3"/>
  <c r="O2142" i="3"/>
  <c r="N2142" i="3"/>
  <c r="S2142" i="3" s="1"/>
  <c r="R2150" i="3"/>
  <c r="Q2150" i="3"/>
  <c r="S2150" i="3" s="1"/>
  <c r="R2155" i="3"/>
  <c r="Q2155" i="3"/>
  <c r="P2155" i="3"/>
  <c r="O2155" i="3"/>
  <c r="N2155" i="3"/>
  <c r="O2177" i="3"/>
  <c r="R2177" i="3"/>
  <c r="Q2177" i="3"/>
  <c r="P2177" i="3"/>
  <c r="N2177" i="3"/>
  <c r="O2199" i="3"/>
  <c r="Q2199" i="3"/>
  <c r="P2199" i="3"/>
  <c r="N2199" i="3"/>
  <c r="R2199" i="3"/>
  <c r="O2201" i="3"/>
  <c r="R2201" i="3"/>
  <c r="Q2201" i="3"/>
  <c r="P2201" i="3"/>
  <c r="N2201" i="3"/>
  <c r="R2086" i="3"/>
  <c r="N2086" i="3"/>
  <c r="R2090" i="3"/>
  <c r="N2090" i="3"/>
  <c r="R2094" i="3"/>
  <c r="N2094" i="3"/>
  <c r="R2098" i="3"/>
  <c r="N2098" i="3"/>
  <c r="R2102" i="3"/>
  <c r="N2102" i="3"/>
  <c r="O2116" i="3"/>
  <c r="N2116" i="3"/>
  <c r="R2116" i="3"/>
  <c r="O2125" i="3"/>
  <c r="N2125" i="3"/>
  <c r="R2125" i="3"/>
  <c r="O2133" i="3"/>
  <c r="N2133" i="3"/>
  <c r="R2133" i="3"/>
  <c r="O2141" i="3"/>
  <c r="N2141" i="3"/>
  <c r="R2141" i="3"/>
  <c r="R2146" i="3"/>
  <c r="Q2146" i="3"/>
  <c r="P2146" i="3"/>
  <c r="O2146" i="3"/>
  <c r="N2146" i="3"/>
  <c r="N2152" i="3"/>
  <c r="R2152" i="3"/>
  <c r="Q2152" i="3"/>
  <c r="O2160" i="3"/>
  <c r="N2160" i="3"/>
  <c r="R2160" i="3"/>
  <c r="Q2160" i="3"/>
  <c r="U2163" i="3"/>
  <c r="T2163" i="3"/>
  <c r="U2167" i="3"/>
  <c r="O2203" i="3"/>
  <c r="Q2203" i="3"/>
  <c r="P2203" i="3"/>
  <c r="N2203" i="3"/>
  <c r="R2203" i="3"/>
  <c r="O2205" i="3"/>
  <c r="R2205" i="3"/>
  <c r="Q2205" i="3"/>
  <c r="P2205" i="3"/>
  <c r="N2205" i="3"/>
  <c r="U2244" i="3"/>
  <c r="U2259" i="3"/>
  <c r="O1907" i="3"/>
  <c r="O1909" i="3"/>
  <c r="O1912" i="3"/>
  <c r="O1915" i="3"/>
  <c r="O1917" i="3"/>
  <c r="O1919" i="3"/>
  <c r="O1921" i="3"/>
  <c r="O1923" i="3"/>
  <c r="O1925" i="3"/>
  <c r="O1927" i="3"/>
  <c r="O1929" i="3"/>
  <c r="O1931" i="3"/>
  <c r="O1933" i="3"/>
  <c r="O1935" i="3"/>
  <c r="O1938" i="3"/>
  <c r="O1940" i="3"/>
  <c r="O1942" i="3"/>
  <c r="O1944" i="3"/>
  <c r="O1947" i="3"/>
  <c r="O1949" i="3"/>
  <c r="O1952" i="3"/>
  <c r="O1954" i="3"/>
  <c r="O1956" i="3"/>
  <c r="O1958" i="3"/>
  <c r="O1960" i="3"/>
  <c r="O1962" i="3"/>
  <c r="O1964" i="3"/>
  <c r="O1966" i="3"/>
  <c r="O1968" i="3"/>
  <c r="O1970" i="3"/>
  <c r="O1972" i="3"/>
  <c r="O1974" i="3"/>
  <c r="O1976" i="3"/>
  <c r="O1978" i="3"/>
  <c r="O1980" i="3"/>
  <c r="O1982" i="3"/>
  <c r="O1984" i="3"/>
  <c r="O1986" i="3"/>
  <c r="O1988" i="3"/>
  <c r="O1990" i="3"/>
  <c r="O1992" i="3"/>
  <c r="O1994" i="3"/>
  <c r="O1996" i="3"/>
  <c r="O2000" i="3"/>
  <c r="O2002" i="3"/>
  <c r="O2004" i="3"/>
  <c r="O2006" i="3"/>
  <c r="O2008" i="3"/>
  <c r="O2010" i="3"/>
  <c r="O2012" i="3"/>
  <c r="O2014" i="3"/>
  <c r="O2016" i="3"/>
  <c r="O2018" i="3"/>
  <c r="O2020" i="3"/>
  <c r="O2023" i="3"/>
  <c r="Q2025" i="3"/>
  <c r="S2025" i="3" s="1"/>
  <c r="O2028" i="3"/>
  <c r="O2030" i="3"/>
  <c r="O2032" i="3"/>
  <c r="O2035" i="3"/>
  <c r="O2037" i="3"/>
  <c r="N2048" i="3"/>
  <c r="R2049" i="3"/>
  <c r="N2050" i="3"/>
  <c r="R2051" i="3"/>
  <c r="N2052" i="3"/>
  <c r="R2053" i="3"/>
  <c r="N2054" i="3"/>
  <c r="R2055" i="3"/>
  <c r="N2056" i="3"/>
  <c r="R2057" i="3"/>
  <c r="N2058" i="3"/>
  <c r="R2059" i="3"/>
  <c r="N2060" i="3"/>
  <c r="R2061" i="3"/>
  <c r="N2063" i="3"/>
  <c r="N2067" i="3"/>
  <c r="N2071" i="3"/>
  <c r="N2075" i="3"/>
  <c r="N2079" i="3"/>
  <c r="O2086" i="3"/>
  <c r="O2090" i="3"/>
  <c r="O2094" i="3"/>
  <c r="O2098" i="3"/>
  <c r="O2102" i="3"/>
  <c r="P2116" i="3"/>
  <c r="P2125" i="3"/>
  <c r="P2133" i="3"/>
  <c r="P2141" i="3"/>
  <c r="O2152" i="3"/>
  <c r="R2157" i="3"/>
  <c r="Q2157" i="3"/>
  <c r="P2157" i="3"/>
  <c r="O2157" i="3"/>
  <c r="N2157" i="3"/>
  <c r="P2160" i="3"/>
  <c r="O2179" i="3"/>
  <c r="P2179" i="3"/>
  <c r="N2179" i="3"/>
  <c r="R2179" i="3"/>
  <c r="O2207" i="3"/>
  <c r="Q2207" i="3"/>
  <c r="P2207" i="3"/>
  <c r="N2207" i="3"/>
  <c r="R2207" i="3"/>
  <c r="O2209" i="3"/>
  <c r="R2209" i="3"/>
  <c r="Q2209" i="3"/>
  <c r="P2209" i="3"/>
  <c r="N2209" i="3"/>
  <c r="R2025" i="3"/>
  <c r="O2048" i="3"/>
  <c r="O2050" i="3"/>
  <c r="O2052" i="3"/>
  <c r="O2054" i="3"/>
  <c r="O2056" i="3"/>
  <c r="O2058" i="3"/>
  <c r="O2060" i="3"/>
  <c r="P2063" i="3"/>
  <c r="P2067" i="3"/>
  <c r="P2071" i="3"/>
  <c r="P2075" i="3"/>
  <c r="P2079" i="3"/>
  <c r="P2086" i="3"/>
  <c r="P2090" i="3"/>
  <c r="P2094" i="3"/>
  <c r="P2098" i="3"/>
  <c r="P2102" i="3"/>
  <c r="Q2116" i="3"/>
  <c r="O2123" i="3"/>
  <c r="N2123" i="3"/>
  <c r="S2123" i="3" s="1"/>
  <c r="R2123" i="3"/>
  <c r="Q2125" i="3"/>
  <c r="O2131" i="3"/>
  <c r="N2131" i="3"/>
  <c r="S2131" i="3" s="1"/>
  <c r="R2131" i="3"/>
  <c r="Q2133" i="3"/>
  <c r="O2139" i="3"/>
  <c r="N2139" i="3"/>
  <c r="S2139" i="3" s="1"/>
  <c r="R2139" i="3"/>
  <c r="Q2141" i="3"/>
  <c r="P2152" i="3"/>
  <c r="N2154" i="3"/>
  <c r="R2154" i="3"/>
  <c r="Q2154" i="3"/>
  <c r="Q2179" i="3"/>
  <c r="O2181" i="3"/>
  <c r="R2181" i="3"/>
  <c r="Q2181" i="3"/>
  <c r="P2181" i="3"/>
  <c r="N2181" i="3"/>
  <c r="O2211" i="3"/>
  <c r="Q2211" i="3"/>
  <c r="P2211" i="3"/>
  <c r="N2211" i="3"/>
  <c r="R2211" i="3"/>
  <c r="O2213" i="3"/>
  <c r="R2213" i="3"/>
  <c r="Q2213" i="3"/>
  <c r="P2213" i="3"/>
  <c r="N2213" i="3"/>
  <c r="U2236" i="3"/>
  <c r="T2236" i="3"/>
  <c r="P2048" i="3"/>
  <c r="P2050" i="3"/>
  <c r="P2052" i="3"/>
  <c r="P2054" i="3"/>
  <c r="P2056" i="3"/>
  <c r="P2058" i="3"/>
  <c r="P2060" i="3"/>
  <c r="Q2063" i="3"/>
  <c r="Q2067" i="3"/>
  <c r="Q2071" i="3"/>
  <c r="Q2075" i="3"/>
  <c r="Q2079" i="3"/>
  <c r="Q2086" i="3"/>
  <c r="Q2090" i="3"/>
  <c r="Q2094" i="3"/>
  <c r="Q2098" i="3"/>
  <c r="Q2102" i="3"/>
  <c r="R2122" i="3"/>
  <c r="P2122" i="3"/>
  <c r="O2122" i="3"/>
  <c r="N2122" i="3"/>
  <c r="S2122" i="3" s="1"/>
  <c r="R2130" i="3"/>
  <c r="P2130" i="3"/>
  <c r="O2130" i="3"/>
  <c r="N2130" i="3"/>
  <c r="S2130" i="3" s="1"/>
  <c r="R2138" i="3"/>
  <c r="P2138" i="3"/>
  <c r="O2138" i="3"/>
  <c r="N2138" i="3"/>
  <c r="S2138" i="3" s="1"/>
  <c r="R2151" i="3"/>
  <c r="Q2151" i="3"/>
  <c r="P2151" i="3"/>
  <c r="O2151" i="3"/>
  <c r="N2151" i="3"/>
  <c r="R2159" i="3"/>
  <c r="Q2159" i="3"/>
  <c r="P2159" i="3"/>
  <c r="O2159" i="3"/>
  <c r="N2159" i="3"/>
  <c r="O2183" i="3"/>
  <c r="Q2183" i="3"/>
  <c r="P2183" i="3"/>
  <c r="N2183" i="3"/>
  <c r="R2183" i="3"/>
  <c r="O2185" i="3"/>
  <c r="R2185" i="3"/>
  <c r="Q2185" i="3"/>
  <c r="P2185" i="3"/>
  <c r="N2185" i="3"/>
  <c r="O2215" i="3"/>
  <c r="Q2215" i="3"/>
  <c r="P2215" i="3"/>
  <c r="N2215" i="3"/>
  <c r="R2215" i="3"/>
  <c r="O2217" i="3"/>
  <c r="R2217" i="3"/>
  <c r="Q2217" i="3"/>
  <c r="P2217" i="3"/>
  <c r="N2217" i="3"/>
  <c r="Q2048" i="3"/>
  <c r="Q2050" i="3"/>
  <c r="Q2052" i="3"/>
  <c r="Q2054" i="3"/>
  <c r="Q2056" i="3"/>
  <c r="Q2058" i="3"/>
  <c r="Q2060" i="3"/>
  <c r="R2063" i="3"/>
  <c r="R2067" i="3"/>
  <c r="R2071" i="3"/>
  <c r="R2075" i="3"/>
  <c r="R2079" i="3"/>
  <c r="R2083" i="3"/>
  <c r="N2083" i="3"/>
  <c r="S2083" i="3" s="1"/>
  <c r="R2088" i="3"/>
  <c r="N2088" i="3"/>
  <c r="S2088" i="3" s="1"/>
  <c r="R2092" i="3"/>
  <c r="N2092" i="3"/>
  <c r="S2092" i="3" s="1"/>
  <c r="R2096" i="3"/>
  <c r="N2096" i="3"/>
  <c r="S2096" i="3" s="1"/>
  <c r="R2100" i="3"/>
  <c r="N2100" i="3"/>
  <c r="S2100" i="3" s="1"/>
  <c r="O2120" i="3"/>
  <c r="N2120" i="3"/>
  <c r="R2120" i="3"/>
  <c r="O2129" i="3"/>
  <c r="N2129" i="3"/>
  <c r="R2129" i="3"/>
  <c r="O2137" i="3"/>
  <c r="N2137" i="3"/>
  <c r="R2137" i="3"/>
  <c r="R2144" i="3"/>
  <c r="Q2144" i="3"/>
  <c r="P2144" i="3"/>
  <c r="O2144" i="3"/>
  <c r="N2144" i="3"/>
  <c r="R2148" i="3"/>
  <c r="Q2148" i="3"/>
  <c r="P2148" i="3"/>
  <c r="O2148" i="3"/>
  <c r="N2148" i="3"/>
  <c r="N2156" i="3"/>
  <c r="R2156" i="3"/>
  <c r="Q2156" i="3"/>
  <c r="U2165" i="3"/>
  <c r="T2165" i="3"/>
  <c r="O2187" i="3"/>
  <c r="Q2187" i="3"/>
  <c r="P2187" i="3"/>
  <c r="N2187" i="3"/>
  <c r="R2187" i="3"/>
  <c r="O2189" i="3"/>
  <c r="R2189" i="3"/>
  <c r="Q2189" i="3"/>
  <c r="P2189" i="3"/>
  <c r="N2189" i="3"/>
  <c r="O2219" i="3"/>
  <c r="Q2219" i="3"/>
  <c r="P2219" i="3"/>
  <c r="N2219" i="3"/>
  <c r="R2219" i="3"/>
  <c r="U2235" i="3"/>
  <c r="T2235" i="3"/>
  <c r="U2283" i="3"/>
  <c r="N2049" i="3"/>
  <c r="S2049" i="3" s="1"/>
  <c r="N2051" i="3"/>
  <c r="S2051" i="3" s="1"/>
  <c r="N2053" i="3"/>
  <c r="S2053" i="3" s="1"/>
  <c r="N2055" i="3"/>
  <c r="S2055" i="3" s="1"/>
  <c r="N2057" i="3"/>
  <c r="S2057" i="3" s="1"/>
  <c r="N2059" i="3"/>
  <c r="S2059" i="3" s="1"/>
  <c r="N2061" i="3"/>
  <c r="S2061" i="3" s="1"/>
  <c r="N2065" i="3"/>
  <c r="N2069" i="3"/>
  <c r="S2069" i="3" s="1"/>
  <c r="N2073" i="3"/>
  <c r="S2073" i="3" s="1"/>
  <c r="N2077" i="3"/>
  <c r="O2083" i="3"/>
  <c r="O2088" i="3"/>
  <c r="O2092" i="3"/>
  <c r="O2096" i="3"/>
  <c r="O2100" i="3"/>
  <c r="P2120" i="3"/>
  <c r="P2129" i="3"/>
  <c r="P2137" i="3"/>
  <c r="R2153" i="3"/>
  <c r="Q2153" i="3"/>
  <c r="P2153" i="3"/>
  <c r="O2153" i="3"/>
  <c r="N2153" i="3"/>
  <c r="O2156" i="3"/>
  <c r="O2191" i="3"/>
  <c r="Q2191" i="3"/>
  <c r="P2191" i="3"/>
  <c r="N2191" i="3"/>
  <c r="R2191" i="3"/>
  <c r="O2193" i="3"/>
  <c r="R2193" i="3"/>
  <c r="Q2193" i="3"/>
  <c r="P2193" i="3"/>
  <c r="N2193" i="3"/>
  <c r="U2268" i="3"/>
  <c r="T2268" i="3"/>
  <c r="U2275" i="3"/>
  <c r="T2275" i="3"/>
  <c r="P2065" i="3"/>
  <c r="P2069" i="3"/>
  <c r="P2073" i="3"/>
  <c r="P2077" i="3"/>
  <c r="P2083" i="3"/>
  <c r="P2088" i="3"/>
  <c r="P2092" i="3"/>
  <c r="P2096" i="3"/>
  <c r="P2100" i="3"/>
  <c r="O2118" i="3"/>
  <c r="N2118" i="3"/>
  <c r="S2118" i="3" s="1"/>
  <c r="R2118" i="3"/>
  <c r="Q2120" i="3"/>
  <c r="O2127" i="3"/>
  <c r="N2127" i="3"/>
  <c r="S2127" i="3" s="1"/>
  <c r="R2127" i="3"/>
  <c r="Q2129" i="3"/>
  <c r="O2135" i="3"/>
  <c r="N2135" i="3"/>
  <c r="S2135" i="3" s="1"/>
  <c r="R2135" i="3"/>
  <c r="Q2137" i="3"/>
  <c r="P2156" i="3"/>
  <c r="N2158" i="3"/>
  <c r="R2158" i="3"/>
  <c r="Q2158" i="3"/>
  <c r="O2175" i="3"/>
  <c r="P2175" i="3"/>
  <c r="N2175" i="3"/>
  <c r="S2175" i="3" s="1"/>
  <c r="R2175" i="3"/>
  <c r="O2195" i="3"/>
  <c r="Q2195" i="3"/>
  <c r="P2195" i="3"/>
  <c r="N2195" i="3"/>
  <c r="R2195" i="3"/>
  <c r="O2197" i="3"/>
  <c r="R2197" i="3"/>
  <c r="Q2197" i="3"/>
  <c r="P2197" i="3"/>
  <c r="N2197" i="3"/>
  <c r="R2143" i="3"/>
  <c r="R2145" i="3"/>
  <c r="R2147" i="3"/>
  <c r="R2149" i="3"/>
  <c r="O2164" i="3"/>
  <c r="O2166" i="3"/>
  <c r="O2168" i="3"/>
  <c r="O2170" i="3"/>
  <c r="O2172" i="3"/>
  <c r="P2176" i="3"/>
  <c r="P2180" i="3"/>
  <c r="P2184" i="3"/>
  <c r="P2188" i="3"/>
  <c r="P2192" i="3"/>
  <c r="P2196" i="3"/>
  <c r="P2200" i="3"/>
  <c r="P2204" i="3"/>
  <c r="P2208" i="3"/>
  <c r="P2212" i="3"/>
  <c r="P2216" i="3"/>
  <c r="P2220" i="3"/>
  <c r="O2225" i="3"/>
  <c r="O2229" i="3"/>
  <c r="P2235" i="3"/>
  <c r="O2236" i="3"/>
  <c r="N2237" i="3"/>
  <c r="S2237" i="3" s="1"/>
  <c r="Q2238" i="3"/>
  <c r="P2243" i="3"/>
  <c r="O2244" i="3"/>
  <c r="N2245" i="3"/>
  <c r="S2245" i="3" s="1"/>
  <c r="Q2246" i="3"/>
  <c r="T2248" i="3"/>
  <c r="P2251" i="3"/>
  <c r="O2252" i="3"/>
  <c r="N2253" i="3"/>
  <c r="S2253" i="3" s="1"/>
  <c r="Q2254" i="3"/>
  <c r="P2259" i="3"/>
  <c r="T2259" i="3" s="1"/>
  <c r="O2260" i="3"/>
  <c r="N2261" i="3"/>
  <c r="S2261" i="3" s="1"/>
  <c r="Q2262" i="3"/>
  <c r="T2264" i="3"/>
  <c r="P2267" i="3"/>
  <c r="O2268" i="3"/>
  <c r="N2269" i="3"/>
  <c r="S2269" i="3" s="1"/>
  <c r="Q2270" i="3"/>
  <c r="P2275" i="3"/>
  <c r="O2276" i="3"/>
  <c r="N2277" i="3"/>
  <c r="Q2278" i="3"/>
  <c r="T2280" i="3"/>
  <c r="P2283" i="3"/>
  <c r="T2283" i="3" s="1"/>
  <c r="O2284" i="3"/>
  <c r="N2285" i="3"/>
  <c r="S2285" i="3" s="1"/>
  <c r="Q2286" i="3"/>
  <c r="P2291" i="3"/>
  <c r="P2292" i="3"/>
  <c r="O2293" i="3"/>
  <c r="P2294" i="3"/>
  <c r="O2295" i="3"/>
  <c r="R2299" i="3"/>
  <c r="Q2299" i="3"/>
  <c r="P2302" i="3"/>
  <c r="O2302" i="3"/>
  <c r="N2302" i="3"/>
  <c r="R2302" i="3"/>
  <c r="Q2302" i="3"/>
  <c r="O2305" i="3"/>
  <c r="P2310" i="3"/>
  <c r="O2310" i="3"/>
  <c r="N2310" i="3"/>
  <c r="R2310" i="3"/>
  <c r="Q2310" i="3"/>
  <c r="O2313" i="3"/>
  <c r="P2318" i="3"/>
  <c r="O2318" i="3"/>
  <c r="N2318" i="3"/>
  <c r="R2318" i="3"/>
  <c r="Q2318" i="3"/>
  <c r="O2321" i="3"/>
  <c r="P2326" i="3"/>
  <c r="O2326" i="3"/>
  <c r="N2326" i="3"/>
  <c r="R2326" i="3"/>
  <c r="Q2326" i="3"/>
  <c r="O2329" i="3"/>
  <c r="P2334" i="3"/>
  <c r="O2334" i="3"/>
  <c r="N2334" i="3"/>
  <c r="R2334" i="3"/>
  <c r="Q2334" i="3"/>
  <c r="O2337" i="3"/>
  <c r="P2164" i="3"/>
  <c r="P2166" i="3"/>
  <c r="P2168" i="3"/>
  <c r="P2170" i="3"/>
  <c r="P2172" i="3"/>
  <c r="Q2176" i="3"/>
  <c r="S2176" i="3" s="1"/>
  <c r="Q2180" i="3"/>
  <c r="S2180" i="3" s="1"/>
  <c r="Q2184" i="3"/>
  <c r="Q2188" i="3"/>
  <c r="S2188" i="3" s="1"/>
  <c r="Q2192" i="3"/>
  <c r="S2192" i="3" s="1"/>
  <c r="Q2196" i="3"/>
  <c r="S2196" i="3" s="1"/>
  <c r="Q2200" i="3"/>
  <c r="Q2204" i="3"/>
  <c r="Q2208" i="3"/>
  <c r="S2208" i="3" s="1"/>
  <c r="Q2212" i="3"/>
  <c r="S2212" i="3" s="1"/>
  <c r="Q2216" i="3"/>
  <c r="Q2220" i="3"/>
  <c r="R2222" i="3"/>
  <c r="N2222" i="3"/>
  <c r="P2225" i="3"/>
  <c r="R2226" i="3"/>
  <c r="N2226" i="3"/>
  <c r="P2229" i="3"/>
  <c r="P2236" i="3"/>
  <c r="O2237" i="3"/>
  <c r="N2238" i="3"/>
  <c r="S2238" i="3" s="1"/>
  <c r="P2244" i="3"/>
  <c r="T2244" i="3" s="1"/>
  <c r="O2245" i="3"/>
  <c r="N2246" i="3"/>
  <c r="P2252" i="3"/>
  <c r="O2253" i="3"/>
  <c r="N2254" i="3"/>
  <c r="P2260" i="3"/>
  <c r="O2261" i="3"/>
  <c r="N2262" i="3"/>
  <c r="S2262" i="3" s="1"/>
  <c r="P2268" i="3"/>
  <c r="O2269" i="3"/>
  <c r="N2270" i="3"/>
  <c r="S2270" i="3" s="1"/>
  <c r="P2276" i="3"/>
  <c r="O2277" i="3"/>
  <c r="N2278" i="3"/>
  <c r="P2284" i="3"/>
  <c r="O2285" i="3"/>
  <c r="N2286" i="3"/>
  <c r="P2293" i="3"/>
  <c r="P2295" i="3"/>
  <c r="S2299" i="3"/>
  <c r="R2307" i="3"/>
  <c r="Q2307" i="3"/>
  <c r="N2307" i="3"/>
  <c r="R2315" i="3"/>
  <c r="Q2315" i="3"/>
  <c r="N2315" i="3"/>
  <c r="R2323" i="3"/>
  <c r="Q2323" i="3"/>
  <c r="N2323" i="3"/>
  <c r="R2331" i="3"/>
  <c r="Q2331" i="3"/>
  <c r="N2331" i="3"/>
  <c r="R2339" i="3"/>
  <c r="Q2339" i="3"/>
  <c r="N2339" i="3"/>
  <c r="S2339" i="3" s="1"/>
  <c r="Q2164" i="3"/>
  <c r="S2164" i="3" s="1"/>
  <c r="Q2166" i="3"/>
  <c r="S2166" i="3" s="1"/>
  <c r="Q2168" i="3"/>
  <c r="S2168" i="3" s="1"/>
  <c r="Q2170" i="3"/>
  <c r="S2170" i="3" s="1"/>
  <c r="Q2172" i="3"/>
  <c r="S2172" i="3" s="1"/>
  <c r="R2176" i="3"/>
  <c r="R2180" i="3"/>
  <c r="R2184" i="3"/>
  <c r="R2188" i="3"/>
  <c r="R2192" i="3"/>
  <c r="R2196" i="3"/>
  <c r="R2200" i="3"/>
  <c r="R2204" i="3"/>
  <c r="R2208" i="3"/>
  <c r="R2212" i="3"/>
  <c r="R2216" i="3"/>
  <c r="R2220" i="3"/>
  <c r="O2222" i="3"/>
  <c r="O2226" i="3"/>
  <c r="R2236" i="3"/>
  <c r="P2237" i="3"/>
  <c r="O2238" i="3"/>
  <c r="R2244" i="3"/>
  <c r="P2245" i="3"/>
  <c r="O2246" i="3"/>
  <c r="R2252" i="3"/>
  <c r="P2253" i="3"/>
  <c r="O2254" i="3"/>
  <c r="R2260" i="3"/>
  <c r="P2261" i="3"/>
  <c r="O2262" i="3"/>
  <c r="R2268" i="3"/>
  <c r="P2269" i="3"/>
  <c r="O2270" i="3"/>
  <c r="R2276" i="3"/>
  <c r="P2277" i="3"/>
  <c r="O2278" i="3"/>
  <c r="R2284" i="3"/>
  <c r="P2285" i="3"/>
  <c r="O2286" i="3"/>
  <c r="R2293" i="3"/>
  <c r="P2298" i="3"/>
  <c r="O2298" i="3"/>
  <c r="N2298" i="3"/>
  <c r="Q2298" i="3"/>
  <c r="P2304" i="3"/>
  <c r="O2304" i="3"/>
  <c r="N2304" i="3"/>
  <c r="R2304" i="3"/>
  <c r="Q2304" i="3"/>
  <c r="P2312" i="3"/>
  <c r="O2312" i="3"/>
  <c r="N2312" i="3"/>
  <c r="R2312" i="3"/>
  <c r="Q2312" i="3"/>
  <c r="P2320" i="3"/>
  <c r="O2320" i="3"/>
  <c r="N2320" i="3"/>
  <c r="R2320" i="3"/>
  <c r="Q2320" i="3"/>
  <c r="P2328" i="3"/>
  <c r="O2328" i="3"/>
  <c r="N2328" i="3"/>
  <c r="R2328" i="3"/>
  <c r="Q2328" i="3"/>
  <c r="P2336" i="3"/>
  <c r="O2336" i="3"/>
  <c r="N2336" i="3"/>
  <c r="R2336" i="3"/>
  <c r="Q2336" i="3"/>
  <c r="U2407" i="3"/>
  <c r="T2407" i="3"/>
  <c r="N2223" i="3"/>
  <c r="S2223" i="3" s="1"/>
  <c r="R2223" i="3"/>
  <c r="N2227" i="3"/>
  <c r="S2227" i="3" s="1"/>
  <c r="R2227" i="3"/>
  <c r="R2237" i="3"/>
  <c r="P2238" i="3"/>
  <c r="R2245" i="3"/>
  <c r="P2246" i="3"/>
  <c r="R2253" i="3"/>
  <c r="P2254" i="3"/>
  <c r="R2261" i="3"/>
  <c r="P2262" i="3"/>
  <c r="R2269" i="3"/>
  <c r="P2270" i="3"/>
  <c r="R2277" i="3"/>
  <c r="P2278" i="3"/>
  <c r="R2285" i="3"/>
  <c r="P2286" i="3"/>
  <c r="T2293" i="3"/>
  <c r="R2301" i="3"/>
  <c r="Q2301" i="3"/>
  <c r="N2301" i="3"/>
  <c r="R2309" i="3"/>
  <c r="Q2309" i="3"/>
  <c r="N2309" i="3"/>
  <c r="R2317" i="3"/>
  <c r="Q2317" i="3"/>
  <c r="N2317" i="3"/>
  <c r="R2325" i="3"/>
  <c r="Q2325" i="3"/>
  <c r="N2325" i="3"/>
  <c r="R2333" i="3"/>
  <c r="Q2333" i="3"/>
  <c r="N2333" i="3"/>
  <c r="R2341" i="3"/>
  <c r="Q2341" i="3"/>
  <c r="O2341" i="3"/>
  <c r="N2341" i="3"/>
  <c r="R2343" i="3"/>
  <c r="Q2343" i="3"/>
  <c r="O2343" i="3"/>
  <c r="N2343" i="3"/>
  <c r="R2345" i="3"/>
  <c r="Q2345" i="3"/>
  <c r="O2345" i="3"/>
  <c r="N2345" i="3"/>
  <c r="R2347" i="3"/>
  <c r="Q2347" i="3"/>
  <c r="O2347" i="3"/>
  <c r="N2347" i="3"/>
  <c r="R2349" i="3"/>
  <c r="Q2349" i="3"/>
  <c r="O2349" i="3"/>
  <c r="N2349" i="3"/>
  <c r="R2351" i="3"/>
  <c r="Q2351" i="3"/>
  <c r="O2351" i="3"/>
  <c r="N2351" i="3"/>
  <c r="Q2359" i="3"/>
  <c r="R2359" i="3"/>
  <c r="P2359" i="3"/>
  <c r="O2359" i="3"/>
  <c r="N2359" i="3"/>
  <c r="N2143" i="3"/>
  <c r="S2143" i="3" s="1"/>
  <c r="N2145" i="3"/>
  <c r="S2145" i="3" s="1"/>
  <c r="N2147" i="3"/>
  <c r="S2147" i="3" s="1"/>
  <c r="N2149" i="3"/>
  <c r="S2149" i="3" s="1"/>
  <c r="O2163" i="3"/>
  <c r="O2165" i="3"/>
  <c r="O2167" i="3"/>
  <c r="O2169" i="3"/>
  <c r="O2171" i="3"/>
  <c r="O2173" i="3"/>
  <c r="P2174" i="3"/>
  <c r="P2178" i="3"/>
  <c r="P2182" i="3"/>
  <c r="P2186" i="3"/>
  <c r="P2190" i="3"/>
  <c r="P2194" i="3"/>
  <c r="P2198" i="3"/>
  <c r="P2202" i="3"/>
  <c r="P2206" i="3"/>
  <c r="P2210" i="3"/>
  <c r="P2214" i="3"/>
  <c r="P2218" i="3"/>
  <c r="Q2222" i="3"/>
  <c r="O2223" i="3"/>
  <c r="Q2226" i="3"/>
  <c r="O2227" i="3"/>
  <c r="P2231" i="3"/>
  <c r="O2232" i="3"/>
  <c r="N2233" i="3"/>
  <c r="Q2234" i="3"/>
  <c r="S2234" i="3" s="1"/>
  <c r="P2239" i="3"/>
  <c r="T2239" i="3" s="1"/>
  <c r="O2240" i="3"/>
  <c r="N2241" i="3"/>
  <c r="S2241" i="3" s="1"/>
  <c r="Q2242" i="3"/>
  <c r="S2242" i="3" s="1"/>
  <c r="P2247" i="3"/>
  <c r="O2248" i="3"/>
  <c r="N2249" i="3"/>
  <c r="S2249" i="3" s="1"/>
  <c r="Q2250" i="3"/>
  <c r="S2250" i="3" s="1"/>
  <c r="P2255" i="3"/>
  <c r="O2256" i="3"/>
  <c r="N2257" i="3"/>
  <c r="S2257" i="3" s="1"/>
  <c r="Q2258" i="3"/>
  <c r="S2258" i="3" s="1"/>
  <c r="P2263" i="3"/>
  <c r="O2264" i="3"/>
  <c r="N2265" i="3"/>
  <c r="Q2266" i="3"/>
  <c r="S2266" i="3" s="1"/>
  <c r="P2271" i="3"/>
  <c r="T2271" i="3" s="1"/>
  <c r="O2272" i="3"/>
  <c r="N2273" i="3"/>
  <c r="Q2274" i="3"/>
  <c r="S2274" i="3" s="1"/>
  <c r="P2279" i="3"/>
  <c r="O2280" i="3"/>
  <c r="N2281" i="3"/>
  <c r="S2281" i="3" s="1"/>
  <c r="Q2282" i="3"/>
  <c r="S2282" i="3" s="1"/>
  <c r="P2287" i="3"/>
  <c r="O2288" i="3"/>
  <c r="N2289" i="3"/>
  <c r="S2289" i="3" s="1"/>
  <c r="Q2290" i="3"/>
  <c r="S2290" i="3" s="1"/>
  <c r="R2297" i="3"/>
  <c r="Q2297" i="3"/>
  <c r="S2297" i="3" s="1"/>
  <c r="O2301" i="3"/>
  <c r="P2306" i="3"/>
  <c r="O2306" i="3"/>
  <c r="N2306" i="3"/>
  <c r="R2306" i="3"/>
  <c r="Q2306" i="3"/>
  <c r="O2309" i="3"/>
  <c r="P2314" i="3"/>
  <c r="O2314" i="3"/>
  <c r="N2314" i="3"/>
  <c r="R2314" i="3"/>
  <c r="Q2314" i="3"/>
  <c r="O2317" i="3"/>
  <c r="P2322" i="3"/>
  <c r="O2322" i="3"/>
  <c r="N2322" i="3"/>
  <c r="R2322" i="3"/>
  <c r="Q2322" i="3"/>
  <c r="O2325" i="3"/>
  <c r="P2330" i="3"/>
  <c r="O2330" i="3"/>
  <c r="N2330" i="3"/>
  <c r="R2330" i="3"/>
  <c r="Q2330" i="3"/>
  <c r="O2333" i="3"/>
  <c r="P2338" i="3"/>
  <c r="O2338" i="3"/>
  <c r="N2338" i="3"/>
  <c r="R2338" i="3"/>
  <c r="Q2338" i="3"/>
  <c r="P2341" i="3"/>
  <c r="P2343" i="3"/>
  <c r="P2345" i="3"/>
  <c r="P2347" i="3"/>
  <c r="P2349" i="3"/>
  <c r="P2351" i="3"/>
  <c r="P2173" i="3"/>
  <c r="Q2174" i="3"/>
  <c r="S2174" i="3" s="1"/>
  <c r="Q2178" i="3"/>
  <c r="S2178" i="3" s="1"/>
  <c r="Q2182" i="3"/>
  <c r="Q2186" i="3"/>
  <c r="S2186" i="3" s="1"/>
  <c r="Q2190" i="3"/>
  <c r="S2190" i="3" s="1"/>
  <c r="Q2194" i="3"/>
  <c r="S2194" i="3" s="1"/>
  <c r="Q2198" i="3"/>
  <c r="S2198" i="3" s="1"/>
  <c r="Q2202" i="3"/>
  <c r="S2202" i="3" s="1"/>
  <c r="Q2206" i="3"/>
  <c r="S2206" i="3" s="1"/>
  <c r="Q2210" i="3"/>
  <c r="S2210" i="3" s="1"/>
  <c r="Q2214" i="3"/>
  <c r="S2214" i="3" s="1"/>
  <c r="Q2218" i="3"/>
  <c r="P2223" i="3"/>
  <c r="R2224" i="3"/>
  <c r="N2224" i="3"/>
  <c r="S2224" i="3" s="1"/>
  <c r="P2227" i="3"/>
  <c r="R2228" i="3"/>
  <c r="N2228" i="3"/>
  <c r="R2231" i="3"/>
  <c r="P2232" i="3"/>
  <c r="T2232" i="3" s="1"/>
  <c r="O2233" i="3"/>
  <c r="R2239" i="3"/>
  <c r="P2240" i="3"/>
  <c r="O2241" i="3"/>
  <c r="R2247" i="3"/>
  <c r="P2248" i="3"/>
  <c r="O2249" i="3"/>
  <c r="R2255" i="3"/>
  <c r="P2256" i="3"/>
  <c r="O2257" i="3"/>
  <c r="R2263" i="3"/>
  <c r="P2264" i="3"/>
  <c r="O2265" i="3"/>
  <c r="R2271" i="3"/>
  <c r="P2272" i="3"/>
  <c r="O2273" i="3"/>
  <c r="R2279" i="3"/>
  <c r="P2280" i="3"/>
  <c r="O2281" i="3"/>
  <c r="R2287" i="3"/>
  <c r="P2288" i="3"/>
  <c r="O2289" i="3"/>
  <c r="P2296" i="3"/>
  <c r="O2296" i="3"/>
  <c r="Q2296" i="3"/>
  <c r="S2296" i="3" s="1"/>
  <c r="P2301" i="3"/>
  <c r="R2303" i="3"/>
  <c r="Q2303" i="3"/>
  <c r="N2303" i="3"/>
  <c r="P2309" i="3"/>
  <c r="R2311" i="3"/>
  <c r="Q2311" i="3"/>
  <c r="N2311" i="3"/>
  <c r="P2317" i="3"/>
  <c r="R2319" i="3"/>
  <c r="Q2319" i="3"/>
  <c r="N2319" i="3"/>
  <c r="P2325" i="3"/>
  <c r="R2327" i="3"/>
  <c r="Q2327" i="3"/>
  <c r="N2327" i="3"/>
  <c r="P2333" i="3"/>
  <c r="R2335" i="3"/>
  <c r="Q2335" i="3"/>
  <c r="N2335" i="3"/>
  <c r="P2360" i="3"/>
  <c r="O2360" i="3"/>
  <c r="N2360" i="3"/>
  <c r="R2360" i="3"/>
  <c r="U2406" i="3"/>
  <c r="T2406" i="3"/>
  <c r="T2431" i="3"/>
  <c r="O2292" i="3"/>
  <c r="Q2292" i="3"/>
  <c r="O2294" i="3"/>
  <c r="Q2294" i="3"/>
  <c r="S2294" i="3" s="1"/>
  <c r="P2300" i="3"/>
  <c r="O2300" i="3"/>
  <c r="N2300" i="3"/>
  <c r="R2300" i="3"/>
  <c r="Q2300" i="3"/>
  <c r="P2308" i="3"/>
  <c r="O2308" i="3"/>
  <c r="N2308" i="3"/>
  <c r="R2308" i="3"/>
  <c r="Q2308" i="3"/>
  <c r="P2316" i="3"/>
  <c r="O2316" i="3"/>
  <c r="N2316" i="3"/>
  <c r="R2316" i="3"/>
  <c r="Q2316" i="3"/>
  <c r="P2324" i="3"/>
  <c r="O2324" i="3"/>
  <c r="N2324" i="3"/>
  <c r="R2324" i="3"/>
  <c r="Q2324" i="3"/>
  <c r="P2332" i="3"/>
  <c r="O2332" i="3"/>
  <c r="N2332" i="3"/>
  <c r="R2332" i="3"/>
  <c r="Q2332" i="3"/>
  <c r="P2340" i="3"/>
  <c r="O2340" i="3"/>
  <c r="N2340" i="3"/>
  <c r="R2340" i="3"/>
  <c r="Q2340" i="3"/>
  <c r="S2184" i="3"/>
  <c r="S2204" i="3"/>
  <c r="S2216" i="3"/>
  <c r="N2225" i="3"/>
  <c r="S2225" i="3" s="1"/>
  <c r="R2225" i="3"/>
  <c r="N2229" i="3"/>
  <c r="S2229" i="3" s="1"/>
  <c r="R2229" i="3"/>
  <c r="T2295" i="3"/>
  <c r="U2295" i="3"/>
  <c r="R2305" i="3"/>
  <c r="Q2305" i="3"/>
  <c r="N2305" i="3"/>
  <c r="R2313" i="3"/>
  <c r="Q2313" i="3"/>
  <c r="N2313" i="3"/>
  <c r="R2321" i="3"/>
  <c r="Q2321" i="3"/>
  <c r="N2321" i="3"/>
  <c r="R2329" i="3"/>
  <c r="Q2329" i="3"/>
  <c r="N2329" i="3"/>
  <c r="R2337" i="3"/>
  <c r="Q2337" i="3"/>
  <c r="N2337" i="3"/>
  <c r="P2342" i="3"/>
  <c r="O2342" i="3"/>
  <c r="N2342" i="3"/>
  <c r="R2342" i="3"/>
  <c r="Q2342" i="3"/>
  <c r="P2344" i="3"/>
  <c r="O2344" i="3"/>
  <c r="N2344" i="3"/>
  <c r="R2344" i="3"/>
  <c r="Q2344" i="3"/>
  <c r="P2346" i="3"/>
  <c r="O2346" i="3"/>
  <c r="N2346" i="3"/>
  <c r="R2346" i="3"/>
  <c r="Q2346" i="3"/>
  <c r="P2348" i="3"/>
  <c r="O2348" i="3"/>
  <c r="N2348" i="3"/>
  <c r="R2348" i="3"/>
  <c r="Q2348" i="3"/>
  <c r="P2350" i="3"/>
  <c r="O2350" i="3"/>
  <c r="N2350" i="3"/>
  <c r="R2350" i="3"/>
  <c r="Q2350" i="3"/>
  <c r="Q2352" i="3"/>
  <c r="P2352" i="3"/>
  <c r="O2352" i="3"/>
  <c r="N2352" i="3"/>
  <c r="R2352" i="3"/>
  <c r="U2438" i="3"/>
  <c r="T2438" i="3"/>
  <c r="P2353" i="3"/>
  <c r="O2354" i="3"/>
  <c r="N2355" i="3"/>
  <c r="S2355" i="3" s="1"/>
  <c r="Q2356" i="3"/>
  <c r="S2356" i="3" s="1"/>
  <c r="P2361" i="3"/>
  <c r="O2362" i="3"/>
  <c r="N2363" i="3"/>
  <c r="Q2364" i="3"/>
  <c r="S2364" i="3" s="1"/>
  <c r="R2368" i="3"/>
  <c r="P2369" i="3"/>
  <c r="O2370" i="3"/>
  <c r="N2371" i="3"/>
  <c r="S2371" i="3" s="1"/>
  <c r="Q2372" i="3"/>
  <c r="S2372" i="3" s="1"/>
  <c r="R2376" i="3"/>
  <c r="P2377" i="3"/>
  <c r="O2378" i="3"/>
  <c r="N2379" i="3"/>
  <c r="Q2380" i="3"/>
  <c r="R2384" i="3"/>
  <c r="P2385" i="3"/>
  <c r="O2386" i="3"/>
  <c r="N2387" i="3"/>
  <c r="S2387" i="3" s="1"/>
  <c r="Q2388" i="3"/>
  <c r="S2388" i="3" s="1"/>
  <c r="R2393" i="3"/>
  <c r="P2394" i="3"/>
  <c r="O2395" i="3"/>
  <c r="N2396" i="3"/>
  <c r="S2396" i="3" s="1"/>
  <c r="Q2397" i="3"/>
  <c r="S2397" i="3" s="1"/>
  <c r="R2401" i="3"/>
  <c r="P2402" i="3"/>
  <c r="O2403" i="3"/>
  <c r="N2404" i="3"/>
  <c r="Q2405" i="3"/>
  <c r="S2405" i="3" s="1"/>
  <c r="R2409" i="3"/>
  <c r="P2410" i="3"/>
  <c r="O2411" i="3"/>
  <c r="N2412" i="3"/>
  <c r="S2412" i="3" s="1"/>
  <c r="Q2413" i="3"/>
  <c r="S2413" i="3" s="1"/>
  <c r="R2417" i="3"/>
  <c r="P2418" i="3"/>
  <c r="O2419" i="3"/>
  <c r="N2420" i="3"/>
  <c r="S2420" i="3" s="1"/>
  <c r="Q2421" i="3"/>
  <c r="S2421" i="3" s="1"/>
  <c r="R2425" i="3"/>
  <c r="P2426" i="3"/>
  <c r="T2426" i="3" s="1"/>
  <c r="O2427" i="3"/>
  <c r="N2428" i="3"/>
  <c r="Q2429" i="3"/>
  <c r="S2429" i="3" s="1"/>
  <c r="R2433" i="3"/>
  <c r="P2434" i="3"/>
  <c r="O2435" i="3"/>
  <c r="N2436" i="3"/>
  <c r="S2436" i="3" s="1"/>
  <c r="Q2437" i="3"/>
  <c r="S2437" i="3" s="1"/>
  <c r="R2441" i="3"/>
  <c r="P2442" i="3"/>
  <c r="O2443" i="3"/>
  <c r="N2444" i="3"/>
  <c r="S2444" i="3" s="1"/>
  <c r="Q2445" i="3"/>
  <c r="S2445" i="3" s="1"/>
  <c r="R2449" i="3"/>
  <c r="P2450" i="3"/>
  <c r="O2451" i="3"/>
  <c r="O2452" i="3"/>
  <c r="N2453" i="3"/>
  <c r="O2454" i="3"/>
  <c r="N2455" i="3"/>
  <c r="O2456" i="3"/>
  <c r="O2457" i="3"/>
  <c r="R2460" i="3"/>
  <c r="Q2460" i="3"/>
  <c r="P2460" i="3"/>
  <c r="N2460" i="3"/>
  <c r="R2468" i="3"/>
  <c r="Q2468" i="3"/>
  <c r="P2468" i="3"/>
  <c r="N2468" i="3"/>
  <c r="R2476" i="3"/>
  <c r="Q2476" i="3"/>
  <c r="P2476" i="3"/>
  <c r="N2476" i="3"/>
  <c r="Q2487" i="3"/>
  <c r="P2487" i="3"/>
  <c r="O2487" i="3"/>
  <c r="N2487" i="3"/>
  <c r="R2487" i="3"/>
  <c r="Q2495" i="3"/>
  <c r="P2495" i="3"/>
  <c r="O2495" i="3"/>
  <c r="N2495" i="3"/>
  <c r="R2495" i="3"/>
  <c r="Q2503" i="3"/>
  <c r="P2503" i="3"/>
  <c r="O2503" i="3"/>
  <c r="N2503" i="3"/>
  <c r="R2503" i="3"/>
  <c r="Q2511" i="3"/>
  <c r="P2511" i="3"/>
  <c r="O2511" i="3"/>
  <c r="N2511" i="3"/>
  <c r="R2511" i="3"/>
  <c r="Q2519" i="3"/>
  <c r="P2519" i="3"/>
  <c r="O2519" i="3"/>
  <c r="N2519" i="3"/>
  <c r="R2519" i="3"/>
  <c r="Q2527" i="3"/>
  <c r="P2527" i="3"/>
  <c r="O2527" i="3"/>
  <c r="N2527" i="3"/>
  <c r="R2527" i="3"/>
  <c r="Q2535" i="3"/>
  <c r="P2535" i="3"/>
  <c r="O2535" i="3"/>
  <c r="N2535" i="3"/>
  <c r="R2535" i="3"/>
  <c r="Q2543" i="3"/>
  <c r="P2543" i="3"/>
  <c r="O2543" i="3"/>
  <c r="N2543" i="3"/>
  <c r="R2543" i="3"/>
  <c r="Q2551" i="3"/>
  <c r="P2551" i="3"/>
  <c r="O2551" i="3"/>
  <c r="N2551" i="3"/>
  <c r="R2551" i="3"/>
  <c r="N2573" i="3"/>
  <c r="O2573" i="3"/>
  <c r="R2573" i="3"/>
  <c r="Q2573" i="3"/>
  <c r="P2573" i="3"/>
  <c r="P2354" i="3"/>
  <c r="O2355" i="3"/>
  <c r="P2362" i="3"/>
  <c r="O2363" i="3"/>
  <c r="P2370" i="3"/>
  <c r="O2371" i="3"/>
  <c r="P2378" i="3"/>
  <c r="O2379" i="3"/>
  <c r="P2386" i="3"/>
  <c r="T2386" i="3" s="1"/>
  <c r="O2387" i="3"/>
  <c r="P2395" i="3"/>
  <c r="O2396" i="3"/>
  <c r="P2403" i="3"/>
  <c r="O2404" i="3"/>
  <c r="P2411" i="3"/>
  <c r="O2412" i="3"/>
  <c r="P2419" i="3"/>
  <c r="O2420" i="3"/>
  <c r="P2427" i="3"/>
  <c r="O2428" i="3"/>
  <c r="P2435" i="3"/>
  <c r="O2436" i="3"/>
  <c r="P2443" i="3"/>
  <c r="O2444" i="3"/>
  <c r="P2451" i="3"/>
  <c r="P2456" i="3"/>
  <c r="Q2465" i="3"/>
  <c r="P2465" i="3"/>
  <c r="N2465" i="3"/>
  <c r="R2465" i="3"/>
  <c r="Q2473" i="3"/>
  <c r="P2473" i="3"/>
  <c r="N2473" i="3"/>
  <c r="R2473" i="3"/>
  <c r="R2482" i="3"/>
  <c r="Q2482" i="3"/>
  <c r="P2482" i="3"/>
  <c r="O2482" i="3"/>
  <c r="N2482" i="3"/>
  <c r="R2490" i="3"/>
  <c r="Q2490" i="3"/>
  <c r="P2490" i="3"/>
  <c r="O2490" i="3"/>
  <c r="N2490" i="3"/>
  <c r="R2498" i="3"/>
  <c r="Q2498" i="3"/>
  <c r="P2498" i="3"/>
  <c r="O2498" i="3"/>
  <c r="N2498" i="3"/>
  <c r="S2498" i="3" s="1"/>
  <c r="R2506" i="3"/>
  <c r="Q2506" i="3"/>
  <c r="P2506" i="3"/>
  <c r="O2506" i="3"/>
  <c r="N2506" i="3"/>
  <c r="R2514" i="3"/>
  <c r="Q2514" i="3"/>
  <c r="P2514" i="3"/>
  <c r="O2514" i="3"/>
  <c r="N2514" i="3"/>
  <c r="R2522" i="3"/>
  <c r="Q2522" i="3"/>
  <c r="P2522" i="3"/>
  <c r="O2522" i="3"/>
  <c r="N2522" i="3"/>
  <c r="R2530" i="3"/>
  <c r="Q2530" i="3"/>
  <c r="P2530" i="3"/>
  <c r="O2530" i="3"/>
  <c r="N2530" i="3"/>
  <c r="R2538" i="3"/>
  <c r="Q2538" i="3"/>
  <c r="P2538" i="3"/>
  <c r="O2538" i="3"/>
  <c r="N2538" i="3"/>
  <c r="R2546" i="3"/>
  <c r="Q2546" i="3"/>
  <c r="P2546" i="3"/>
  <c r="O2546" i="3"/>
  <c r="N2546" i="3"/>
  <c r="O2571" i="3"/>
  <c r="R2571" i="3"/>
  <c r="Q2571" i="3"/>
  <c r="P2571" i="3"/>
  <c r="N2571" i="3"/>
  <c r="R2576" i="3"/>
  <c r="O2576" i="3"/>
  <c r="N2576" i="3"/>
  <c r="Q2576" i="3"/>
  <c r="P2576" i="3"/>
  <c r="R2462" i="3"/>
  <c r="Q2462" i="3"/>
  <c r="P2462" i="3"/>
  <c r="N2462" i="3"/>
  <c r="R2470" i="3"/>
  <c r="Q2470" i="3"/>
  <c r="P2470" i="3"/>
  <c r="N2470" i="3"/>
  <c r="R2478" i="3"/>
  <c r="Q2478" i="3"/>
  <c r="P2478" i="3"/>
  <c r="N2478" i="3"/>
  <c r="Q2485" i="3"/>
  <c r="P2485" i="3"/>
  <c r="O2485" i="3"/>
  <c r="N2485" i="3"/>
  <c r="S2485" i="3" s="1"/>
  <c r="R2485" i="3"/>
  <c r="Q2493" i="3"/>
  <c r="P2493" i="3"/>
  <c r="O2493" i="3"/>
  <c r="N2493" i="3"/>
  <c r="R2493" i="3"/>
  <c r="Q2501" i="3"/>
  <c r="P2501" i="3"/>
  <c r="O2501" i="3"/>
  <c r="N2501" i="3"/>
  <c r="R2501" i="3"/>
  <c r="Q2509" i="3"/>
  <c r="P2509" i="3"/>
  <c r="O2509" i="3"/>
  <c r="N2509" i="3"/>
  <c r="R2509" i="3"/>
  <c r="Q2517" i="3"/>
  <c r="P2517" i="3"/>
  <c r="O2517" i="3"/>
  <c r="N2517" i="3"/>
  <c r="S2517" i="3" s="1"/>
  <c r="R2517" i="3"/>
  <c r="Q2525" i="3"/>
  <c r="P2525" i="3"/>
  <c r="O2525" i="3"/>
  <c r="N2525" i="3"/>
  <c r="R2525" i="3"/>
  <c r="Q2533" i="3"/>
  <c r="P2533" i="3"/>
  <c r="O2533" i="3"/>
  <c r="N2533" i="3"/>
  <c r="R2533" i="3"/>
  <c r="Q2541" i="3"/>
  <c r="P2541" i="3"/>
  <c r="O2541" i="3"/>
  <c r="N2541" i="3"/>
  <c r="R2541" i="3"/>
  <c r="Q2549" i="3"/>
  <c r="P2549" i="3"/>
  <c r="O2549" i="3"/>
  <c r="N2549" i="3"/>
  <c r="S2549" i="3" s="1"/>
  <c r="R2549" i="3"/>
  <c r="O2567" i="3"/>
  <c r="R2567" i="3"/>
  <c r="Q2567" i="3"/>
  <c r="P2567" i="3"/>
  <c r="N2567" i="3"/>
  <c r="O2569" i="3"/>
  <c r="R2569" i="3"/>
  <c r="Q2569" i="3"/>
  <c r="P2569" i="3"/>
  <c r="N2569" i="3"/>
  <c r="Q2459" i="3"/>
  <c r="P2459" i="3"/>
  <c r="N2459" i="3"/>
  <c r="R2459" i="3"/>
  <c r="Q2467" i="3"/>
  <c r="P2467" i="3"/>
  <c r="N2467" i="3"/>
  <c r="R2467" i="3"/>
  <c r="Q2475" i="3"/>
  <c r="P2475" i="3"/>
  <c r="N2475" i="3"/>
  <c r="R2475" i="3"/>
  <c r="R2480" i="3"/>
  <c r="Q2480" i="3"/>
  <c r="P2480" i="3"/>
  <c r="O2480" i="3"/>
  <c r="N2480" i="3"/>
  <c r="R2488" i="3"/>
  <c r="Q2488" i="3"/>
  <c r="P2488" i="3"/>
  <c r="O2488" i="3"/>
  <c r="N2488" i="3"/>
  <c r="R2496" i="3"/>
  <c r="Q2496" i="3"/>
  <c r="P2496" i="3"/>
  <c r="O2496" i="3"/>
  <c r="N2496" i="3"/>
  <c r="R2504" i="3"/>
  <c r="Q2504" i="3"/>
  <c r="P2504" i="3"/>
  <c r="O2504" i="3"/>
  <c r="N2504" i="3"/>
  <c r="R2512" i="3"/>
  <c r="Q2512" i="3"/>
  <c r="P2512" i="3"/>
  <c r="O2512" i="3"/>
  <c r="N2512" i="3"/>
  <c r="R2520" i="3"/>
  <c r="Q2520" i="3"/>
  <c r="P2520" i="3"/>
  <c r="O2520" i="3"/>
  <c r="N2520" i="3"/>
  <c r="R2528" i="3"/>
  <c r="Q2528" i="3"/>
  <c r="P2528" i="3"/>
  <c r="O2528" i="3"/>
  <c r="N2528" i="3"/>
  <c r="R2536" i="3"/>
  <c r="Q2536" i="3"/>
  <c r="P2536" i="3"/>
  <c r="O2536" i="3"/>
  <c r="N2536" i="3"/>
  <c r="R2544" i="3"/>
  <c r="Q2544" i="3"/>
  <c r="P2544" i="3"/>
  <c r="O2544" i="3"/>
  <c r="N2544" i="3"/>
  <c r="R2552" i="3"/>
  <c r="Q2552" i="3"/>
  <c r="P2552" i="3"/>
  <c r="O2552" i="3"/>
  <c r="N2552" i="3"/>
  <c r="O2563" i="3"/>
  <c r="R2563" i="3"/>
  <c r="Q2563" i="3"/>
  <c r="P2563" i="3"/>
  <c r="N2563" i="3"/>
  <c r="O2565" i="3"/>
  <c r="R2565" i="3"/>
  <c r="Q2565" i="3"/>
  <c r="P2565" i="3"/>
  <c r="N2565" i="3"/>
  <c r="R2574" i="3"/>
  <c r="O2574" i="3"/>
  <c r="N2574" i="3"/>
  <c r="Q2574" i="3"/>
  <c r="P2574" i="3"/>
  <c r="R2356" i="3"/>
  <c r="P2357" i="3"/>
  <c r="O2358" i="3"/>
  <c r="Q2360" i="3"/>
  <c r="R2364" i="3"/>
  <c r="P2365" i="3"/>
  <c r="O2366" i="3"/>
  <c r="N2367" i="3"/>
  <c r="S2367" i="3" s="1"/>
  <c r="Q2368" i="3"/>
  <c r="T2370" i="3"/>
  <c r="R2372" i="3"/>
  <c r="P2373" i="3"/>
  <c r="O2374" i="3"/>
  <c r="N2375" i="3"/>
  <c r="Q2376" i="3"/>
  <c r="T2378" i="3"/>
  <c r="R2380" i="3"/>
  <c r="P2381" i="3"/>
  <c r="O2382" i="3"/>
  <c r="N2383" i="3"/>
  <c r="S2383" i="3" s="1"/>
  <c r="Q2384" i="3"/>
  <c r="R2388" i="3"/>
  <c r="P2389" i="3"/>
  <c r="O2390" i="3"/>
  <c r="N2392" i="3"/>
  <c r="S2392" i="3" s="1"/>
  <c r="Q2393" i="3"/>
  <c r="R2397" i="3"/>
  <c r="P2398" i="3"/>
  <c r="O2399" i="3"/>
  <c r="N2400" i="3"/>
  <c r="S2400" i="3" s="1"/>
  <c r="Q2401" i="3"/>
  <c r="R2405" i="3"/>
  <c r="P2406" i="3"/>
  <c r="O2407" i="3"/>
  <c r="N2408" i="3"/>
  <c r="S2408" i="3" s="1"/>
  <c r="Q2409" i="3"/>
  <c r="R2413" i="3"/>
  <c r="P2414" i="3"/>
  <c r="O2415" i="3"/>
  <c r="N2416" i="3"/>
  <c r="S2416" i="3" s="1"/>
  <c r="Q2417" i="3"/>
  <c r="R2421" i="3"/>
  <c r="P2422" i="3"/>
  <c r="O2423" i="3"/>
  <c r="N2424" i="3"/>
  <c r="S2424" i="3" s="1"/>
  <c r="Q2425" i="3"/>
  <c r="R2429" i="3"/>
  <c r="P2430" i="3"/>
  <c r="O2431" i="3"/>
  <c r="N2432" i="3"/>
  <c r="S2432" i="3" s="1"/>
  <c r="Q2433" i="3"/>
  <c r="R2437" i="3"/>
  <c r="P2438" i="3"/>
  <c r="O2439" i="3"/>
  <c r="N2440" i="3"/>
  <c r="S2440" i="3" s="1"/>
  <c r="Q2441" i="3"/>
  <c r="R2445" i="3"/>
  <c r="P2446" i="3"/>
  <c r="O2447" i="3"/>
  <c r="N2448" i="3"/>
  <c r="S2448" i="3" s="1"/>
  <c r="Q2449" i="3"/>
  <c r="T2451" i="3"/>
  <c r="O2459" i="3"/>
  <c r="R2464" i="3"/>
  <c r="Q2464" i="3"/>
  <c r="P2464" i="3"/>
  <c r="N2464" i="3"/>
  <c r="O2467" i="3"/>
  <c r="R2472" i="3"/>
  <c r="Q2472" i="3"/>
  <c r="P2472" i="3"/>
  <c r="N2472" i="3"/>
  <c r="O2475" i="3"/>
  <c r="Q2483" i="3"/>
  <c r="P2483" i="3"/>
  <c r="O2483" i="3"/>
  <c r="N2483" i="3"/>
  <c r="R2483" i="3"/>
  <c r="Q2491" i="3"/>
  <c r="P2491" i="3"/>
  <c r="O2491" i="3"/>
  <c r="N2491" i="3"/>
  <c r="R2491" i="3"/>
  <c r="Q2499" i="3"/>
  <c r="P2499" i="3"/>
  <c r="O2499" i="3"/>
  <c r="N2499" i="3"/>
  <c r="R2499" i="3"/>
  <c r="Q2507" i="3"/>
  <c r="P2507" i="3"/>
  <c r="O2507" i="3"/>
  <c r="N2507" i="3"/>
  <c r="S2507" i="3" s="1"/>
  <c r="R2507" i="3"/>
  <c r="Q2515" i="3"/>
  <c r="P2515" i="3"/>
  <c r="O2515" i="3"/>
  <c r="N2515" i="3"/>
  <c r="R2515" i="3"/>
  <c r="Q2523" i="3"/>
  <c r="P2523" i="3"/>
  <c r="O2523" i="3"/>
  <c r="N2523" i="3"/>
  <c r="R2523" i="3"/>
  <c r="Q2531" i="3"/>
  <c r="P2531" i="3"/>
  <c r="O2531" i="3"/>
  <c r="N2531" i="3"/>
  <c r="R2531" i="3"/>
  <c r="Q2539" i="3"/>
  <c r="P2539" i="3"/>
  <c r="O2539" i="3"/>
  <c r="N2539" i="3"/>
  <c r="R2539" i="3"/>
  <c r="Q2547" i="3"/>
  <c r="P2547" i="3"/>
  <c r="O2547" i="3"/>
  <c r="N2547" i="3"/>
  <c r="R2547" i="3"/>
  <c r="O2559" i="3"/>
  <c r="R2559" i="3"/>
  <c r="Q2559" i="3"/>
  <c r="P2559" i="3"/>
  <c r="N2559" i="3"/>
  <c r="S2559" i="3" s="1"/>
  <c r="O2561" i="3"/>
  <c r="R2561" i="3"/>
  <c r="Q2561" i="3"/>
  <c r="P2561" i="3"/>
  <c r="N2561" i="3"/>
  <c r="N2577" i="3"/>
  <c r="R2577" i="3"/>
  <c r="O2577" i="3"/>
  <c r="Q2577" i="3"/>
  <c r="P2577" i="3"/>
  <c r="R2357" i="3"/>
  <c r="P2358" i="3"/>
  <c r="R2365" i="3"/>
  <c r="P2366" i="3"/>
  <c r="O2367" i="3"/>
  <c r="N2368" i="3"/>
  <c r="R2373" i="3"/>
  <c r="P2374" i="3"/>
  <c r="O2375" i="3"/>
  <c r="N2376" i="3"/>
  <c r="R2381" i="3"/>
  <c r="P2382" i="3"/>
  <c r="O2383" i="3"/>
  <c r="N2384" i="3"/>
  <c r="S2384" i="3" s="1"/>
  <c r="R2389" i="3"/>
  <c r="P2390" i="3"/>
  <c r="O2392" i="3"/>
  <c r="N2393" i="3"/>
  <c r="S2393" i="3" s="1"/>
  <c r="R2398" i="3"/>
  <c r="P2399" i="3"/>
  <c r="O2400" i="3"/>
  <c r="N2401" i="3"/>
  <c r="R2406" i="3"/>
  <c r="P2407" i="3"/>
  <c r="O2408" i="3"/>
  <c r="N2409" i="3"/>
  <c r="R2414" i="3"/>
  <c r="P2415" i="3"/>
  <c r="O2416" i="3"/>
  <c r="N2417" i="3"/>
  <c r="R2422" i="3"/>
  <c r="P2423" i="3"/>
  <c r="O2424" i="3"/>
  <c r="N2425" i="3"/>
  <c r="R2430" i="3"/>
  <c r="P2431" i="3"/>
  <c r="O2432" i="3"/>
  <c r="N2433" i="3"/>
  <c r="R2438" i="3"/>
  <c r="P2439" i="3"/>
  <c r="O2440" i="3"/>
  <c r="N2441" i="3"/>
  <c r="S2441" i="3" s="1"/>
  <c r="R2446" i="3"/>
  <c r="P2447" i="3"/>
  <c r="O2448" i="3"/>
  <c r="N2449" i="3"/>
  <c r="Q2461" i="3"/>
  <c r="P2461" i="3"/>
  <c r="N2461" i="3"/>
  <c r="R2461" i="3"/>
  <c r="Q2469" i="3"/>
  <c r="P2469" i="3"/>
  <c r="N2469" i="3"/>
  <c r="R2469" i="3"/>
  <c r="Q2477" i="3"/>
  <c r="P2477" i="3"/>
  <c r="N2477" i="3"/>
  <c r="R2477" i="3"/>
  <c r="R2486" i="3"/>
  <c r="Q2486" i="3"/>
  <c r="P2486" i="3"/>
  <c r="O2486" i="3"/>
  <c r="N2486" i="3"/>
  <c r="R2494" i="3"/>
  <c r="Q2494" i="3"/>
  <c r="P2494" i="3"/>
  <c r="O2494" i="3"/>
  <c r="N2494" i="3"/>
  <c r="R2502" i="3"/>
  <c r="Q2502" i="3"/>
  <c r="P2502" i="3"/>
  <c r="O2502" i="3"/>
  <c r="N2502" i="3"/>
  <c r="R2510" i="3"/>
  <c r="Q2510" i="3"/>
  <c r="P2510" i="3"/>
  <c r="O2510" i="3"/>
  <c r="N2510" i="3"/>
  <c r="R2518" i="3"/>
  <c r="Q2518" i="3"/>
  <c r="P2518" i="3"/>
  <c r="O2518" i="3"/>
  <c r="N2518" i="3"/>
  <c r="R2526" i="3"/>
  <c r="Q2526" i="3"/>
  <c r="P2526" i="3"/>
  <c r="O2526" i="3"/>
  <c r="N2526" i="3"/>
  <c r="R2534" i="3"/>
  <c r="Q2534" i="3"/>
  <c r="P2534" i="3"/>
  <c r="O2534" i="3"/>
  <c r="N2534" i="3"/>
  <c r="R2542" i="3"/>
  <c r="Q2542" i="3"/>
  <c r="P2542" i="3"/>
  <c r="O2542" i="3"/>
  <c r="N2542" i="3"/>
  <c r="R2550" i="3"/>
  <c r="Q2550" i="3"/>
  <c r="P2550" i="3"/>
  <c r="O2550" i="3"/>
  <c r="N2550" i="3"/>
  <c r="O2555" i="3"/>
  <c r="R2555" i="3"/>
  <c r="Q2555" i="3"/>
  <c r="P2555" i="3"/>
  <c r="N2555" i="3"/>
  <c r="O2557" i="3"/>
  <c r="R2557" i="3"/>
  <c r="Q2557" i="3"/>
  <c r="P2557" i="3"/>
  <c r="N2557" i="3"/>
  <c r="R2358" i="3"/>
  <c r="R2366" i="3"/>
  <c r="P2367" i="3"/>
  <c r="O2368" i="3"/>
  <c r="R2374" i="3"/>
  <c r="P2375" i="3"/>
  <c r="O2376" i="3"/>
  <c r="R2382" i="3"/>
  <c r="P2383" i="3"/>
  <c r="O2384" i="3"/>
  <c r="R2390" i="3"/>
  <c r="P2392" i="3"/>
  <c r="O2393" i="3"/>
  <c r="R2399" i="3"/>
  <c r="P2400" i="3"/>
  <c r="O2401" i="3"/>
  <c r="R2407" i="3"/>
  <c r="P2408" i="3"/>
  <c r="O2409" i="3"/>
  <c r="R2415" i="3"/>
  <c r="P2416" i="3"/>
  <c r="O2417" i="3"/>
  <c r="R2423" i="3"/>
  <c r="P2424" i="3"/>
  <c r="O2425" i="3"/>
  <c r="R2431" i="3"/>
  <c r="P2432" i="3"/>
  <c r="O2433" i="3"/>
  <c r="R2439" i="3"/>
  <c r="P2440" i="3"/>
  <c r="O2441" i="3"/>
  <c r="R2447" i="3"/>
  <c r="P2448" i="3"/>
  <c r="O2449" i="3"/>
  <c r="R2458" i="3"/>
  <c r="Q2458" i="3"/>
  <c r="P2458" i="3"/>
  <c r="N2458" i="3"/>
  <c r="R2466" i="3"/>
  <c r="Q2466" i="3"/>
  <c r="P2466" i="3"/>
  <c r="N2466" i="3"/>
  <c r="S2466" i="3" s="1"/>
  <c r="R2474" i="3"/>
  <c r="Q2474" i="3"/>
  <c r="P2474" i="3"/>
  <c r="N2474" i="3"/>
  <c r="Q2481" i="3"/>
  <c r="P2481" i="3"/>
  <c r="O2481" i="3"/>
  <c r="N2481" i="3"/>
  <c r="R2481" i="3"/>
  <c r="Q2489" i="3"/>
  <c r="P2489" i="3"/>
  <c r="O2489" i="3"/>
  <c r="N2489" i="3"/>
  <c r="R2489" i="3"/>
  <c r="Q2497" i="3"/>
  <c r="P2497" i="3"/>
  <c r="O2497" i="3"/>
  <c r="N2497" i="3"/>
  <c r="R2497" i="3"/>
  <c r="Q2505" i="3"/>
  <c r="P2505" i="3"/>
  <c r="O2505" i="3"/>
  <c r="N2505" i="3"/>
  <c r="R2505" i="3"/>
  <c r="Q2513" i="3"/>
  <c r="P2513" i="3"/>
  <c r="O2513" i="3"/>
  <c r="N2513" i="3"/>
  <c r="R2513" i="3"/>
  <c r="Q2521" i="3"/>
  <c r="P2521" i="3"/>
  <c r="O2521" i="3"/>
  <c r="N2521" i="3"/>
  <c r="R2521" i="3"/>
  <c r="Q2529" i="3"/>
  <c r="P2529" i="3"/>
  <c r="O2529" i="3"/>
  <c r="N2529" i="3"/>
  <c r="R2529" i="3"/>
  <c r="Q2537" i="3"/>
  <c r="P2537" i="3"/>
  <c r="O2537" i="3"/>
  <c r="N2537" i="3"/>
  <c r="R2537" i="3"/>
  <c r="Q2545" i="3"/>
  <c r="P2545" i="3"/>
  <c r="O2545" i="3"/>
  <c r="N2545" i="3"/>
  <c r="R2545" i="3"/>
  <c r="O2553" i="3"/>
  <c r="R2553" i="3"/>
  <c r="Q2553" i="3"/>
  <c r="P2553" i="3"/>
  <c r="N2553" i="3"/>
  <c r="N2575" i="3"/>
  <c r="R2575" i="3"/>
  <c r="O2575" i="3"/>
  <c r="Q2575" i="3"/>
  <c r="P2575" i="3"/>
  <c r="R2367" i="3"/>
  <c r="R2375" i="3"/>
  <c r="R2383" i="3"/>
  <c r="R2392" i="3"/>
  <c r="R2400" i="3"/>
  <c r="R2408" i="3"/>
  <c r="R2416" i="3"/>
  <c r="R2424" i="3"/>
  <c r="R2432" i="3"/>
  <c r="R2440" i="3"/>
  <c r="R2448" i="3"/>
  <c r="Q2452" i="3"/>
  <c r="N2452" i="3"/>
  <c r="Q2453" i="3"/>
  <c r="R2453" i="3"/>
  <c r="Q2454" i="3"/>
  <c r="N2454" i="3"/>
  <c r="Q2455" i="3"/>
  <c r="R2455" i="3"/>
  <c r="Q2456" i="3"/>
  <c r="N2456" i="3"/>
  <c r="Q2457" i="3"/>
  <c r="N2457" i="3"/>
  <c r="R2457" i="3"/>
  <c r="O2458" i="3"/>
  <c r="Q2463" i="3"/>
  <c r="P2463" i="3"/>
  <c r="N2463" i="3"/>
  <c r="R2463" i="3"/>
  <c r="O2466" i="3"/>
  <c r="Q2471" i="3"/>
  <c r="P2471" i="3"/>
  <c r="N2471" i="3"/>
  <c r="R2471" i="3"/>
  <c r="O2474" i="3"/>
  <c r="Q2479" i="3"/>
  <c r="P2479" i="3"/>
  <c r="N2479" i="3"/>
  <c r="R2479" i="3"/>
  <c r="R2484" i="3"/>
  <c r="Q2484" i="3"/>
  <c r="P2484" i="3"/>
  <c r="O2484" i="3"/>
  <c r="N2484" i="3"/>
  <c r="R2492" i="3"/>
  <c r="Q2492" i="3"/>
  <c r="P2492" i="3"/>
  <c r="O2492" i="3"/>
  <c r="N2492" i="3"/>
  <c r="R2500" i="3"/>
  <c r="Q2500" i="3"/>
  <c r="P2500" i="3"/>
  <c r="O2500" i="3"/>
  <c r="N2500" i="3"/>
  <c r="R2508" i="3"/>
  <c r="Q2508" i="3"/>
  <c r="P2508" i="3"/>
  <c r="O2508" i="3"/>
  <c r="N2508" i="3"/>
  <c r="R2516" i="3"/>
  <c r="Q2516" i="3"/>
  <c r="P2516" i="3"/>
  <c r="O2516" i="3"/>
  <c r="N2516" i="3"/>
  <c r="R2524" i="3"/>
  <c r="Q2524" i="3"/>
  <c r="P2524" i="3"/>
  <c r="O2524" i="3"/>
  <c r="N2524" i="3"/>
  <c r="R2532" i="3"/>
  <c r="Q2532" i="3"/>
  <c r="P2532" i="3"/>
  <c r="O2532" i="3"/>
  <c r="N2532" i="3"/>
  <c r="R2540" i="3"/>
  <c r="Q2540" i="3"/>
  <c r="P2540" i="3"/>
  <c r="O2540" i="3"/>
  <c r="N2540" i="3"/>
  <c r="R2548" i="3"/>
  <c r="Q2548" i="3"/>
  <c r="P2548" i="3"/>
  <c r="O2548" i="3"/>
  <c r="N2548" i="3"/>
  <c r="R2578" i="3"/>
  <c r="O2578" i="3"/>
  <c r="N2578" i="3"/>
  <c r="Q2578" i="3"/>
  <c r="P2578" i="3"/>
  <c r="Q2554" i="3"/>
  <c r="Q2558" i="3"/>
  <c r="Q2562" i="3"/>
  <c r="Q2566" i="3"/>
  <c r="Q2570" i="3"/>
  <c r="R2582" i="3"/>
  <c r="Q2582" i="3"/>
  <c r="O2582" i="3"/>
  <c r="N2582" i="3"/>
  <c r="R2593" i="3"/>
  <c r="Q2593" i="3"/>
  <c r="O2593" i="3"/>
  <c r="N2593" i="3"/>
  <c r="R2601" i="3"/>
  <c r="Q2601" i="3"/>
  <c r="O2601" i="3"/>
  <c r="N2601" i="3"/>
  <c r="R2609" i="3"/>
  <c r="Q2609" i="3"/>
  <c r="O2609" i="3"/>
  <c r="N2609" i="3"/>
  <c r="R2617" i="3"/>
  <c r="Q2617" i="3"/>
  <c r="O2617" i="3"/>
  <c r="N2617" i="3"/>
  <c r="R2625" i="3"/>
  <c r="Q2625" i="3"/>
  <c r="O2625" i="3"/>
  <c r="N2625" i="3"/>
  <c r="N2642" i="3"/>
  <c r="R2642" i="3"/>
  <c r="Q2642" i="3"/>
  <c r="P2642" i="3"/>
  <c r="O2642" i="3"/>
  <c r="O2646" i="3"/>
  <c r="R2646" i="3"/>
  <c r="Q2646" i="3"/>
  <c r="P2646" i="3"/>
  <c r="N2646" i="3"/>
  <c r="S2646" i="3" s="1"/>
  <c r="O2668" i="3"/>
  <c r="N2668" i="3"/>
  <c r="R2668" i="3"/>
  <c r="Q2668" i="3"/>
  <c r="P2668" i="3"/>
  <c r="O2678" i="3"/>
  <c r="R2678" i="3"/>
  <c r="Q2678" i="3"/>
  <c r="P2678" i="3"/>
  <c r="N2678" i="3"/>
  <c r="O2700" i="3"/>
  <c r="N2700" i="3"/>
  <c r="R2700" i="3"/>
  <c r="Q2700" i="3"/>
  <c r="P2700" i="3"/>
  <c r="O2710" i="3"/>
  <c r="R2710" i="3"/>
  <c r="Q2710" i="3"/>
  <c r="P2710" i="3"/>
  <c r="N2710" i="3"/>
  <c r="R2554" i="3"/>
  <c r="R2558" i="3"/>
  <c r="R2562" i="3"/>
  <c r="R2566" i="3"/>
  <c r="R2570" i="3"/>
  <c r="R2572" i="3"/>
  <c r="O2572" i="3"/>
  <c r="N2579" i="3"/>
  <c r="R2579" i="3"/>
  <c r="Q2579" i="3"/>
  <c r="O2579" i="3"/>
  <c r="N2587" i="3"/>
  <c r="R2587" i="3"/>
  <c r="Q2587" i="3"/>
  <c r="O2587" i="3"/>
  <c r="N2590" i="3"/>
  <c r="R2590" i="3"/>
  <c r="Q2590" i="3"/>
  <c r="O2590" i="3"/>
  <c r="N2598" i="3"/>
  <c r="R2598" i="3"/>
  <c r="Q2598" i="3"/>
  <c r="O2598" i="3"/>
  <c r="N2606" i="3"/>
  <c r="R2606" i="3"/>
  <c r="Q2606" i="3"/>
  <c r="O2606" i="3"/>
  <c r="N2614" i="3"/>
  <c r="R2614" i="3"/>
  <c r="Q2614" i="3"/>
  <c r="O2614" i="3"/>
  <c r="N2622" i="3"/>
  <c r="S2622" i="3" s="1"/>
  <c r="R2622" i="3"/>
  <c r="Q2622" i="3"/>
  <c r="O2622" i="3"/>
  <c r="R2627" i="3"/>
  <c r="Q2627" i="3"/>
  <c r="O2627" i="3"/>
  <c r="N2627" i="3"/>
  <c r="R2629" i="3"/>
  <c r="Q2629" i="3"/>
  <c r="O2629" i="3"/>
  <c r="N2629" i="3"/>
  <c r="R2631" i="3"/>
  <c r="Q2631" i="3"/>
  <c r="O2631" i="3"/>
  <c r="N2631" i="3"/>
  <c r="R2633" i="3"/>
  <c r="Q2633" i="3"/>
  <c r="O2633" i="3"/>
  <c r="N2633" i="3"/>
  <c r="R2635" i="3"/>
  <c r="Q2635" i="3"/>
  <c r="O2635" i="3"/>
  <c r="N2635" i="3"/>
  <c r="R2637" i="3"/>
  <c r="Q2637" i="3"/>
  <c r="P2637" i="3"/>
  <c r="O2637" i="3"/>
  <c r="N2637" i="3"/>
  <c r="O2648" i="3"/>
  <c r="N2648" i="3"/>
  <c r="R2648" i="3"/>
  <c r="Q2648" i="3"/>
  <c r="P2648" i="3"/>
  <c r="O2658" i="3"/>
  <c r="R2658" i="3"/>
  <c r="Q2658" i="3"/>
  <c r="P2658" i="3"/>
  <c r="N2658" i="3"/>
  <c r="O2680" i="3"/>
  <c r="N2680" i="3"/>
  <c r="R2680" i="3"/>
  <c r="Q2680" i="3"/>
  <c r="P2680" i="3"/>
  <c r="O2690" i="3"/>
  <c r="R2690" i="3"/>
  <c r="Q2690" i="3"/>
  <c r="P2690" i="3"/>
  <c r="N2690" i="3"/>
  <c r="O2712" i="3"/>
  <c r="N2712" i="3"/>
  <c r="R2712" i="3"/>
  <c r="Q2712" i="3"/>
  <c r="P2712" i="3"/>
  <c r="O2722" i="3"/>
  <c r="R2722" i="3"/>
  <c r="Q2722" i="3"/>
  <c r="P2722" i="3"/>
  <c r="N2722" i="3"/>
  <c r="N2556" i="3"/>
  <c r="N2560" i="3"/>
  <c r="N2564" i="3"/>
  <c r="N2568" i="3"/>
  <c r="N2572" i="3"/>
  <c r="P2579" i="3"/>
  <c r="R2584" i="3"/>
  <c r="Q2584" i="3"/>
  <c r="O2584" i="3"/>
  <c r="N2584" i="3"/>
  <c r="P2587" i="3"/>
  <c r="P2590" i="3"/>
  <c r="R2595" i="3"/>
  <c r="Q2595" i="3"/>
  <c r="O2595" i="3"/>
  <c r="N2595" i="3"/>
  <c r="P2598" i="3"/>
  <c r="R2603" i="3"/>
  <c r="Q2603" i="3"/>
  <c r="O2603" i="3"/>
  <c r="N2603" i="3"/>
  <c r="P2606" i="3"/>
  <c r="R2611" i="3"/>
  <c r="Q2611" i="3"/>
  <c r="O2611" i="3"/>
  <c r="N2611" i="3"/>
  <c r="S2611" i="3" s="1"/>
  <c r="P2614" i="3"/>
  <c r="R2619" i="3"/>
  <c r="Q2619" i="3"/>
  <c r="O2619" i="3"/>
  <c r="N2619" i="3"/>
  <c r="S2619" i="3" s="1"/>
  <c r="P2622" i="3"/>
  <c r="P2627" i="3"/>
  <c r="P2629" i="3"/>
  <c r="P2631" i="3"/>
  <c r="P2633" i="3"/>
  <c r="P2635" i="3"/>
  <c r="N2640" i="3"/>
  <c r="R2640" i="3"/>
  <c r="Q2640" i="3"/>
  <c r="P2640" i="3"/>
  <c r="O2640" i="3"/>
  <c r="O2660" i="3"/>
  <c r="N2660" i="3"/>
  <c r="R2660" i="3"/>
  <c r="Q2660" i="3"/>
  <c r="P2660" i="3"/>
  <c r="O2670" i="3"/>
  <c r="R2670" i="3"/>
  <c r="Q2670" i="3"/>
  <c r="P2670" i="3"/>
  <c r="N2670" i="3"/>
  <c r="O2692" i="3"/>
  <c r="N2692" i="3"/>
  <c r="R2692" i="3"/>
  <c r="Q2692" i="3"/>
  <c r="P2692" i="3"/>
  <c r="O2702" i="3"/>
  <c r="R2702" i="3"/>
  <c r="Q2702" i="3"/>
  <c r="P2702" i="3"/>
  <c r="N2702" i="3"/>
  <c r="O2724" i="3"/>
  <c r="N2724" i="3"/>
  <c r="R2724" i="3"/>
  <c r="Q2724" i="3"/>
  <c r="P2724" i="3"/>
  <c r="P2556" i="3"/>
  <c r="P2560" i="3"/>
  <c r="P2564" i="3"/>
  <c r="P2568" i="3"/>
  <c r="P2572" i="3"/>
  <c r="N2581" i="3"/>
  <c r="R2581" i="3"/>
  <c r="Q2581" i="3"/>
  <c r="O2581" i="3"/>
  <c r="P2584" i="3"/>
  <c r="N2592" i="3"/>
  <c r="R2592" i="3"/>
  <c r="Q2592" i="3"/>
  <c r="O2592" i="3"/>
  <c r="P2595" i="3"/>
  <c r="N2600" i="3"/>
  <c r="R2600" i="3"/>
  <c r="Q2600" i="3"/>
  <c r="O2600" i="3"/>
  <c r="P2603" i="3"/>
  <c r="N2608" i="3"/>
  <c r="R2608" i="3"/>
  <c r="Q2608" i="3"/>
  <c r="O2608" i="3"/>
  <c r="P2611" i="3"/>
  <c r="N2616" i="3"/>
  <c r="R2616" i="3"/>
  <c r="Q2616" i="3"/>
  <c r="O2616" i="3"/>
  <c r="P2619" i="3"/>
  <c r="N2624" i="3"/>
  <c r="R2624" i="3"/>
  <c r="Q2624" i="3"/>
  <c r="O2624" i="3"/>
  <c r="R2643" i="3"/>
  <c r="Q2643" i="3"/>
  <c r="P2643" i="3"/>
  <c r="O2643" i="3"/>
  <c r="N2643" i="3"/>
  <c r="O2650" i="3"/>
  <c r="R2650" i="3"/>
  <c r="Q2650" i="3"/>
  <c r="P2650" i="3"/>
  <c r="N2650" i="3"/>
  <c r="O2672" i="3"/>
  <c r="N2672" i="3"/>
  <c r="R2672" i="3"/>
  <c r="Q2672" i="3"/>
  <c r="P2672" i="3"/>
  <c r="O2682" i="3"/>
  <c r="R2682" i="3"/>
  <c r="Q2682" i="3"/>
  <c r="P2682" i="3"/>
  <c r="N2682" i="3"/>
  <c r="O2704" i="3"/>
  <c r="N2704" i="3"/>
  <c r="R2704" i="3"/>
  <c r="Q2704" i="3"/>
  <c r="P2704" i="3"/>
  <c r="O2714" i="3"/>
  <c r="R2714" i="3"/>
  <c r="Q2714" i="3"/>
  <c r="P2714" i="3"/>
  <c r="N2714" i="3"/>
  <c r="Q2556" i="3"/>
  <c r="Q2560" i="3"/>
  <c r="Q2564" i="3"/>
  <c r="Q2568" i="3"/>
  <c r="Q2572" i="3"/>
  <c r="R2586" i="3"/>
  <c r="Q2586" i="3"/>
  <c r="O2586" i="3"/>
  <c r="N2586" i="3"/>
  <c r="R2597" i="3"/>
  <c r="Q2597" i="3"/>
  <c r="O2597" i="3"/>
  <c r="N2597" i="3"/>
  <c r="R2605" i="3"/>
  <c r="Q2605" i="3"/>
  <c r="O2605" i="3"/>
  <c r="N2605" i="3"/>
  <c r="R2613" i="3"/>
  <c r="Q2613" i="3"/>
  <c r="O2613" i="3"/>
  <c r="N2613" i="3"/>
  <c r="R2621" i="3"/>
  <c r="Q2621" i="3"/>
  <c r="O2621" i="3"/>
  <c r="N2621" i="3"/>
  <c r="N2638" i="3"/>
  <c r="R2638" i="3"/>
  <c r="Q2638" i="3"/>
  <c r="P2638" i="3"/>
  <c r="O2638" i="3"/>
  <c r="O2652" i="3"/>
  <c r="N2652" i="3"/>
  <c r="R2652" i="3"/>
  <c r="Q2652" i="3"/>
  <c r="P2652" i="3"/>
  <c r="O2662" i="3"/>
  <c r="R2662" i="3"/>
  <c r="Q2662" i="3"/>
  <c r="P2662" i="3"/>
  <c r="N2662" i="3"/>
  <c r="O2684" i="3"/>
  <c r="N2684" i="3"/>
  <c r="R2684" i="3"/>
  <c r="Q2684" i="3"/>
  <c r="P2684" i="3"/>
  <c r="O2694" i="3"/>
  <c r="R2694" i="3"/>
  <c r="Q2694" i="3"/>
  <c r="P2694" i="3"/>
  <c r="N2694" i="3"/>
  <c r="O2716" i="3"/>
  <c r="N2716" i="3"/>
  <c r="R2716" i="3"/>
  <c r="Q2716" i="3"/>
  <c r="P2716" i="3"/>
  <c r="O2726" i="3"/>
  <c r="R2726" i="3"/>
  <c r="Q2726" i="3"/>
  <c r="P2726" i="3"/>
  <c r="N2726" i="3"/>
  <c r="S2726" i="3" s="1"/>
  <c r="N2583" i="3"/>
  <c r="R2583" i="3"/>
  <c r="Q2583" i="3"/>
  <c r="O2583" i="3"/>
  <c r="N2594" i="3"/>
  <c r="R2594" i="3"/>
  <c r="Q2594" i="3"/>
  <c r="O2594" i="3"/>
  <c r="N2602" i="3"/>
  <c r="R2602" i="3"/>
  <c r="Q2602" i="3"/>
  <c r="O2602" i="3"/>
  <c r="N2610" i="3"/>
  <c r="R2610" i="3"/>
  <c r="Q2610" i="3"/>
  <c r="O2610" i="3"/>
  <c r="N2618" i="3"/>
  <c r="R2618" i="3"/>
  <c r="Q2618" i="3"/>
  <c r="O2618" i="3"/>
  <c r="N2626" i="3"/>
  <c r="R2626" i="3"/>
  <c r="Q2626" i="3"/>
  <c r="P2626" i="3"/>
  <c r="O2626" i="3"/>
  <c r="N2628" i="3"/>
  <c r="R2628" i="3"/>
  <c r="Q2628" i="3"/>
  <c r="P2628" i="3"/>
  <c r="O2628" i="3"/>
  <c r="N2630" i="3"/>
  <c r="R2630" i="3"/>
  <c r="Q2630" i="3"/>
  <c r="P2630" i="3"/>
  <c r="O2630" i="3"/>
  <c r="N2632" i="3"/>
  <c r="R2632" i="3"/>
  <c r="Q2632" i="3"/>
  <c r="P2632" i="3"/>
  <c r="O2632" i="3"/>
  <c r="N2634" i="3"/>
  <c r="R2634" i="3"/>
  <c r="Q2634" i="3"/>
  <c r="P2634" i="3"/>
  <c r="O2634" i="3"/>
  <c r="N2636" i="3"/>
  <c r="R2636" i="3"/>
  <c r="Q2636" i="3"/>
  <c r="P2636" i="3"/>
  <c r="O2636" i="3"/>
  <c r="R2641" i="3"/>
  <c r="Q2641" i="3"/>
  <c r="P2641" i="3"/>
  <c r="O2641" i="3"/>
  <c r="N2641" i="3"/>
  <c r="O2664" i="3"/>
  <c r="N2664" i="3"/>
  <c r="R2664" i="3"/>
  <c r="Q2664" i="3"/>
  <c r="P2664" i="3"/>
  <c r="O2674" i="3"/>
  <c r="R2674" i="3"/>
  <c r="Q2674" i="3"/>
  <c r="P2674" i="3"/>
  <c r="N2674" i="3"/>
  <c r="O2696" i="3"/>
  <c r="N2696" i="3"/>
  <c r="R2696" i="3"/>
  <c r="Q2696" i="3"/>
  <c r="P2696" i="3"/>
  <c r="O2706" i="3"/>
  <c r="R2706" i="3"/>
  <c r="Q2706" i="3"/>
  <c r="P2706" i="3"/>
  <c r="N2706" i="3"/>
  <c r="S2706" i="3" s="1"/>
  <c r="O2728" i="3"/>
  <c r="N2728" i="3"/>
  <c r="R2728" i="3"/>
  <c r="Q2728" i="3"/>
  <c r="P2728" i="3"/>
  <c r="N2554" i="3"/>
  <c r="N2558" i="3"/>
  <c r="S2558" i="3" s="1"/>
  <c r="N2562" i="3"/>
  <c r="N2566" i="3"/>
  <c r="S2566" i="3" s="1"/>
  <c r="N2570" i="3"/>
  <c r="S2570" i="3" s="1"/>
  <c r="R2580" i="3"/>
  <c r="Q2580" i="3"/>
  <c r="O2580" i="3"/>
  <c r="N2580" i="3"/>
  <c r="P2583" i="3"/>
  <c r="R2588" i="3"/>
  <c r="Q2588" i="3"/>
  <c r="O2588" i="3"/>
  <c r="N2588" i="3"/>
  <c r="R2591" i="3"/>
  <c r="Q2591" i="3"/>
  <c r="O2591" i="3"/>
  <c r="N2591" i="3"/>
  <c r="P2594" i="3"/>
  <c r="R2599" i="3"/>
  <c r="Q2599" i="3"/>
  <c r="O2599" i="3"/>
  <c r="N2599" i="3"/>
  <c r="P2602" i="3"/>
  <c r="R2607" i="3"/>
  <c r="Q2607" i="3"/>
  <c r="O2607" i="3"/>
  <c r="N2607" i="3"/>
  <c r="P2610" i="3"/>
  <c r="R2615" i="3"/>
  <c r="Q2615" i="3"/>
  <c r="O2615" i="3"/>
  <c r="N2615" i="3"/>
  <c r="P2618" i="3"/>
  <c r="R2623" i="3"/>
  <c r="Q2623" i="3"/>
  <c r="O2623" i="3"/>
  <c r="N2623" i="3"/>
  <c r="O2644" i="3"/>
  <c r="N2644" i="3"/>
  <c r="R2644" i="3"/>
  <c r="Q2644" i="3"/>
  <c r="P2644" i="3"/>
  <c r="O2654" i="3"/>
  <c r="R2654" i="3"/>
  <c r="Q2654" i="3"/>
  <c r="P2654" i="3"/>
  <c r="N2654" i="3"/>
  <c r="O2676" i="3"/>
  <c r="N2676" i="3"/>
  <c r="R2676" i="3"/>
  <c r="Q2676" i="3"/>
  <c r="P2676" i="3"/>
  <c r="O2686" i="3"/>
  <c r="R2686" i="3"/>
  <c r="Q2686" i="3"/>
  <c r="P2686" i="3"/>
  <c r="N2686" i="3"/>
  <c r="O2708" i="3"/>
  <c r="N2708" i="3"/>
  <c r="R2708" i="3"/>
  <c r="Q2708" i="3"/>
  <c r="P2708" i="3"/>
  <c r="O2718" i="3"/>
  <c r="R2718" i="3"/>
  <c r="Q2718" i="3"/>
  <c r="P2718" i="3"/>
  <c r="N2718" i="3"/>
  <c r="P2554" i="3"/>
  <c r="P2558" i="3"/>
  <c r="P2562" i="3"/>
  <c r="P2566" i="3"/>
  <c r="P2570" i="3"/>
  <c r="P2580" i="3"/>
  <c r="N2585" i="3"/>
  <c r="R2585" i="3"/>
  <c r="Q2585" i="3"/>
  <c r="O2585" i="3"/>
  <c r="P2588" i="3"/>
  <c r="P2591" i="3"/>
  <c r="N2596" i="3"/>
  <c r="R2596" i="3"/>
  <c r="Q2596" i="3"/>
  <c r="O2596" i="3"/>
  <c r="P2599" i="3"/>
  <c r="N2604" i="3"/>
  <c r="R2604" i="3"/>
  <c r="Q2604" i="3"/>
  <c r="O2604" i="3"/>
  <c r="P2607" i="3"/>
  <c r="N2612" i="3"/>
  <c r="R2612" i="3"/>
  <c r="Q2612" i="3"/>
  <c r="O2612" i="3"/>
  <c r="P2615" i="3"/>
  <c r="N2620" i="3"/>
  <c r="R2620" i="3"/>
  <c r="Q2620" i="3"/>
  <c r="O2620" i="3"/>
  <c r="P2623" i="3"/>
  <c r="R2639" i="3"/>
  <c r="Q2639" i="3"/>
  <c r="P2639" i="3"/>
  <c r="O2639" i="3"/>
  <c r="N2639" i="3"/>
  <c r="O2656" i="3"/>
  <c r="N2656" i="3"/>
  <c r="R2656" i="3"/>
  <c r="Q2656" i="3"/>
  <c r="P2656" i="3"/>
  <c r="O2666" i="3"/>
  <c r="R2666" i="3"/>
  <c r="Q2666" i="3"/>
  <c r="P2666" i="3"/>
  <c r="N2666" i="3"/>
  <c r="O2688" i="3"/>
  <c r="N2688" i="3"/>
  <c r="R2688" i="3"/>
  <c r="Q2688" i="3"/>
  <c r="P2688" i="3"/>
  <c r="O2698" i="3"/>
  <c r="R2698" i="3"/>
  <c r="Q2698" i="3"/>
  <c r="P2698" i="3"/>
  <c r="N2698" i="3"/>
  <c r="O2720" i="3"/>
  <c r="N2720" i="3"/>
  <c r="S2720" i="3" s="1"/>
  <c r="R2720" i="3"/>
  <c r="Q2720" i="3"/>
  <c r="P2720" i="3"/>
  <c r="O2730" i="3"/>
  <c r="R2730" i="3"/>
  <c r="Q2730" i="3"/>
  <c r="P2730" i="3"/>
  <c r="N2730" i="3"/>
  <c r="R2647" i="3"/>
  <c r="R2651" i="3"/>
  <c r="R2655" i="3"/>
  <c r="R2659" i="3"/>
  <c r="R2663" i="3"/>
  <c r="R2667" i="3"/>
  <c r="R2671" i="3"/>
  <c r="R2675" i="3"/>
  <c r="R2679" i="3"/>
  <c r="R2683" i="3"/>
  <c r="R2687" i="3"/>
  <c r="R2691" i="3"/>
  <c r="R2695" i="3"/>
  <c r="R2699" i="3"/>
  <c r="R2703" i="3"/>
  <c r="R2707" i="3"/>
  <c r="R2711" i="3"/>
  <c r="R2715" i="3"/>
  <c r="R2719" i="3"/>
  <c r="R2723" i="3"/>
  <c r="R2727" i="3"/>
  <c r="O2757" i="3"/>
  <c r="R2757" i="3"/>
  <c r="Q2757" i="3"/>
  <c r="P2757" i="3"/>
  <c r="N2757" i="3"/>
  <c r="S2757" i="3" s="1"/>
  <c r="O2786" i="3"/>
  <c r="Q2786" i="3"/>
  <c r="P2786" i="3"/>
  <c r="N2786" i="3"/>
  <c r="R2786" i="3"/>
  <c r="O2788" i="3"/>
  <c r="R2788" i="3"/>
  <c r="Q2788" i="3"/>
  <c r="P2788" i="3"/>
  <c r="N2788" i="3"/>
  <c r="O2737" i="3"/>
  <c r="Q2737" i="3"/>
  <c r="P2737" i="3"/>
  <c r="N2737" i="3"/>
  <c r="O2742" i="3"/>
  <c r="Q2742" i="3"/>
  <c r="N2742" i="3"/>
  <c r="R2742" i="3"/>
  <c r="O2745" i="3"/>
  <c r="Q2745" i="3"/>
  <c r="P2745" i="3"/>
  <c r="N2745" i="3"/>
  <c r="S2745" i="3" s="1"/>
  <c r="O2750" i="3"/>
  <c r="Q2750" i="3"/>
  <c r="P2750" i="3"/>
  <c r="N2750" i="3"/>
  <c r="R2750" i="3"/>
  <c r="O2761" i="3"/>
  <c r="R2761" i="3"/>
  <c r="Q2761" i="3"/>
  <c r="P2761" i="3"/>
  <c r="N2761" i="3"/>
  <c r="O2782" i="3"/>
  <c r="Q2782" i="3"/>
  <c r="P2782" i="3"/>
  <c r="N2782" i="3"/>
  <c r="R2782" i="3"/>
  <c r="O2784" i="3"/>
  <c r="R2784" i="3"/>
  <c r="Q2784" i="3"/>
  <c r="P2784" i="3"/>
  <c r="N2784" i="3"/>
  <c r="P2810" i="3"/>
  <c r="O2810" i="3"/>
  <c r="R2810" i="3"/>
  <c r="Q2810" i="3"/>
  <c r="N2810" i="3"/>
  <c r="O2736" i="3"/>
  <c r="R2736" i="3"/>
  <c r="N2736" i="3"/>
  <c r="R2737" i="3"/>
  <c r="P2742" i="3"/>
  <c r="R2745" i="3"/>
  <c r="O2752" i="3"/>
  <c r="R2752" i="3"/>
  <c r="Q2752" i="3"/>
  <c r="N2752" i="3"/>
  <c r="O2754" i="3"/>
  <c r="Q2754" i="3"/>
  <c r="P2754" i="3"/>
  <c r="N2754" i="3"/>
  <c r="R2754" i="3"/>
  <c r="O2765" i="3"/>
  <c r="R2765" i="3"/>
  <c r="Q2765" i="3"/>
  <c r="P2765" i="3"/>
  <c r="N2765" i="3"/>
  <c r="O2778" i="3"/>
  <c r="Q2778" i="3"/>
  <c r="P2778" i="3"/>
  <c r="N2778" i="3"/>
  <c r="R2778" i="3"/>
  <c r="O2780" i="3"/>
  <c r="R2780" i="3"/>
  <c r="Q2780" i="3"/>
  <c r="P2780" i="3"/>
  <c r="N2780" i="3"/>
  <c r="Q2645" i="3"/>
  <c r="S2645" i="3" s="1"/>
  <c r="Q2649" i="3"/>
  <c r="Q2653" i="3"/>
  <c r="S2653" i="3" s="1"/>
  <c r="Q2657" i="3"/>
  <c r="S2657" i="3" s="1"/>
  <c r="Q2661" i="3"/>
  <c r="S2661" i="3" s="1"/>
  <c r="Q2665" i="3"/>
  <c r="Q2669" i="3"/>
  <c r="Q2673" i="3"/>
  <c r="S2673" i="3" s="1"/>
  <c r="Q2677" i="3"/>
  <c r="Q2681" i="3"/>
  <c r="S2681" i="3" s="1"/>
  <c r="Q2685" i="3"/>
  <c r="S2685" i="3" s="1"/>
  <c r="Q2689" i="3"/>
  <c r="S2689" i="3" s="1"/>
  <c r="Q2693" i="3"/>
  <c r="Q2697" i="3"/>
  <c r="Q2701" i="3"/>
  <c r="S2701" i="3" s="1"/>
  <c r="Q2705" i="3"/>
  <c r="S2705" i="3" s="1"/>
  <c r="Q2709" i="3"/>
  <c r="Q2713" i="3"/>
  <c r="Q2717" i="3"/>
  <c r="S2717" i="3" s="1"/>
  <c r="Q2721" i="3"/>
  <c r="S2721" i="3" s="1"/>
  <c r="Q2725" i="3"/>
  <c r="S2725" i="3" s="1"/>
  <c r="Q2729" i="3"/>
  <c r="S2729" i="3" s="1"/>
  <c r="O2732" i="3"/>
  <c r="R2732" i="3"/>
  <c r="O2734" i="3"/>
  <c r="N2734" i="3"/>
  <c r="S2734" i="3" s="1"/>
  <c r="R2734" i="3"/>
  <c r="O2735" i="3"/>
  <c r="P2735" i="3"/>
  <c r="P2736" i="3"/>
  <c r="O2739" i="3"/>
  <c r="N2739" i="3"/>
  <c r="Q2739" i="3"/>
  <c r="P2739" i="3"/>
  <c r="O2744" i="3"/>
  <c r="R2744" i="3"/>
  <c r="Q2744" i="3"/>
  <c r="N2744" i="3"/>
  <c r="O2747" i="3"/>
  <c r="N2747" i="3"/>
  <c r="Q2747" i="3"/>
  <c r="P2747" i="3"/>
  <c r="P2752" i="3"/>
  <c r="O2756" i="3"/>
  <c r="R2756" i="3"/>
  <c r="Q2756" i="3"/>
  <c r="N2756" i="3"/>
  <c r="O2758" i="3"/>
  <c r="Q2758" i="3"/>
  <c r="P2758" i="3"/>
  <c r="N2758" i="3"/>
  <c r="R2758" i="3"/>
  <c r="O2774" i="3"/>
  <c r="Q2774" i="3"/>
  <c r="P2774" i="3"/>
  <c r="N2774" i="3"/>
  <c r="R2774" i="3"/>
  <c r="O2776" i="3"/>
  <c r="R2776" i="3"/>
  <c r="Q2776" i="3"/>
  <c r="P2776" i="3"/>
  <c r="N2776" i="3"/>
  <c r="P2806" i="3"/>
  <c r="O2806" i="3"/>
  <c r="R2806" i="3"/>
  <c r="Q2806" i="3"/>
  <c r="N2806" i="3"/>
  <c r="O2731" i="3"/>
  <c r="P2731" i="3"/>
  <c r="O2733" i="3"/>
  <c r="P2733" i="3"/>
  <c r="Q2736" i="3"/>
  <c r="O2760" i="3"/>
  <c r="R2760" i="3"/>
  <c r="Q2760" i="3"/>
  <c r="N2760" i="3"/>
  <c r="O2762" i="3"/>
  <c r="Q2762" i="3"/>
  <c r="P2762" i="3"/>
  <c r="N2762" i="3"/>
  <c r="R2762" i="3"/>
  <c r="O2770" i="3"/>
  <c r="Q2770" i="3"/>
  <c r="P2770" i="3"/>
  <c r="N2770" i="3"/>
  <c r="R2770" i="3"/>
  <c r="O2772" i="3"/>
  <c r="R2772" i="3"/>
  <c r="Q2772" i="3"/>
  <c r="P2772" i="3"/>
  <c r="N2772" i="3"/>
  <c r="O2802" i="3"/>
  <c r="Q2802" i="3"/>
  <c r="P2802" i="3"/>
  <c r="N2802" i="3"/>
  <c r="R2802" i="3"/>
  <c r="O2804" i="3"/>
  <c r="R2804" i="3"/>
  <c r="Q2804" i="3"/>
  <c r="P2804" i="3"/>
  <c r="N2804" i="3"/>
  <c r="O2738" i="3"/>
  <c r="Q2738" i="3"/>
  <c r="N2738" i="3"/>
  <c r="R2738" i="3"/>
  <c r="O2741" i="3"/>
  <c r="Q2741" i="3"/>
  <c r="P2741" i="3"/>
  <c r="N2741" i="3"/>
  <c r="O2746" i="3"/>
  <c r="Q2746" i="3"/>
  <c r="N2746" i="3"/>
  <c r="R2746" i="3"/>
  <c r="O2749" i="3"/>
  <c r="Q2749" i="3"/>
  <c r="P2749" i="3"/>
  <c r="N2749" i="3"/>
  <c r="O2764" i="3"/>
  <c r="R2764" i="3"/>
  <c r="Q2764" i="3"/>
  <c r="N2764" i="3"/>
  <c r="O2766" i="3"/>
  <c r="Q2766" i="3"/>
  <c r="P2766" i="3"/>
  <c r="N2766" i="3"/>
  <c r="R2766" i="3"/>
  <c r="O2768" i="3"/>
  <c r="R2768" i="3"/>
  <c r="Q2768" i="3"/>
  <c r="P2768" i="3"/>
  <c r="N2768" i="3"/>
  <c r="O2798" i="3"/>
  <c r="Q2798" i="3"/>
  <c r="P2798" i="3"/>
  <c r="N2798" i="3"/>
  <c r="R2798" i="3"/>
  <c r="O2800" i="3"/>
  <c r="R2800" i="3"/>
  <c r="Q2800" i="3"/>
  <c r="P2800" i="3"/>
  <c r="N2800" i="3"/>
  <c r="P2738" i="3"/>
  <c r="R2741" i="3"/>
  <c r="P2746" i="3"/>
  <c r="R2749" i="3"/>
  <c r="P2764" i="3"/>
  <c r="O2794" i="3"/>
  <c r="Q2794" i="3"/>
  <c r="P2794" i="3"/>
  <c r="N2794" i="3"/>
  <c r="R2794" i="3"/>
  <c r="O2796" i="3"/>
  <c r="R2796" i="3"/>
  <c r="Q2796" i="3"/>
  <c r="P2796" i="3"/>
  <c r="N2796" i="3"/>
  <c r="Q2647" i="3"/>
  <c r="S2647" i="3" s="1"/>
  <c r="Q2651" i="3"/>
  <c r="S2651" i="3" s="1"/>
  <c r="Q2655" i="3"/>
  <c r="S2655" i="3" s="1"/>
  <c r="Q2659" i="3"/>
  <c r="S2659" i="3" s="1"/>
  <c r="Q2663" i="3"/>
  <c r="S2663" i="3" s="1"/>
  <c r="Q2667" i="3"/>
  <c r="Q2671" i="3"/>
  <c r="S2671" i="3" s="1"/>
  <c r="Q2675" i="3"/>
  <c r="S2675" i="3" s="1"/>
  <c r="Q2679" i="3"/>
  <c r="Q2683" i="3"/>
  <c r="S2683" i="3" s="1"/>
  <c r="Q2687" i="3"/>
  <c r="S2687" i="3" s="1"/>
  <c r="Q2691" i="3"/>
  <c r="S2691" i="3" s="1"/>
  <c r="Q2695" i="3"/>
  <c r="S2695" i="3" s="1"/>
  <c r="Q2699" i="3"/>
  <c r="S2699" i="3" s="1"/>
  <c r="Q2703" i="3"/>
  <c r="S2703" i="3" s="1"/>
  <c r="Q2707" i="3"/>
  <c r="Q2711" i="3"/>
  <c r="Q2715" i="3"/>
  <c r="S2715" i="3" s="1"/>
  <c r="Q2719" i="3"/>
  <c r="S2719" i="3" s="1"/>
  <c r="Q2723" i="3"/>
  <c r="S2723" i="3" s="1"/>
  <c r="Q2727" i="3"/>
  <c r="S2727" i="3" s="1"/>
  <c r="R2731" i="3"/>
  <c r="R2733" i="3"/>
  <c r="O2740" i="3"/>
  <c r="R2740" i="3"/>
  <c r="Q2740" i="3"/>
  <c r="N2740" i="3"/>
  <c r="O2743" i="3"/>
  <c r="N2743" i="3"/>
  <c r="Q2743" i="3"/>
  <c r="P2743" i="3"/>
  <c r="O2748" i="3"/>
  <c r="R2748" i="3"/>
  <c r="Q2748" i="3"/>
  <c r="N2748" i="3"/>
  <c r="O2753" i="3"/>
  <c r="R2753" i="3"/>
  <c r="Q2753" i="3"/>
  <c r="P2753" i="3"/>
  <c r="N2753" i="3"/>
  <c r="O2790" i="3"/>
  <c r="Q2790" i="3"/>
  <c r="P2790" i="3"/>
  <c r="N2790" i="3"/>
  <c r="R2790" i="3"/>
  <c r="O2792" i="3"/>
  <c r="R2792" i="3"/>
  <c r="Q2792" i="3"/>
  <c r="P2792" i="3"/>
  <c r="N2792" i="3"/>
  <c r="P2751" i="3"/>
  <c r="P2755" i="3"/>
  <c r="P2759" i="3"/>
  <c r="P2763" i="3"/>
  <c r="P2767" i="3"/>
  <c r="P2771" i="3"/>
  <c r="P2775" i="3"/>
  <c r="P2779" i="3"/>
  <c r="P2783" i="3"/>
  <c r="P2787" i="3"/>
  <c r="P2791" i="3"/>
  <c r="P2795" i="3"/>
  <c r="P2799" i="3"/>
  <c r="P2803" i="3"/>
  <c r="R2807" i="3"/>
  <c r="P2809" i="3"/>
  <c r="R2843" i="3"/>
  <c r="O2843" i="3"/>
  <c r="Q2843" i="3"/>
  <c r="P2843" i="3"/>
  <c r="N2843" i="3"/>
  <c r="O2872" i="3"/>
  <c r="N2872" i="3"/>
  <c r="R2872" i="3"/>
  <c r="Q2872" i="3"/>
  <c r="P2872" i="3"/>
  <c r="N2887" i="3"/>
  <c r="R2887" i="3"/>
  <c r="O2887" i="3"/>
  <c r="Q2887" i="3"/>
  <c r="P2887" i="3"/>
  <c r="N2895" i="3"/>
  <c r="R2895" i="3"/>
  <c r="O2895" i="3"/>
  <c r="Q2895" i="3"/>
  <c r="P2895" i="3"/>
  <c r="Q2751" i="3"/>
  <c r="Q2755" i="3"/>
  <c r="Q2759" i="3"/>
  <c r="Q2763" i="3"/>
  <c r="Q2767" i="3"/>
  <c r="Q2771" i="3"/>
  <c r="Q2775" i="3"/>
  <c r="Q2779" i="3"/>
  <c r="Q2783" i="3"/>
  <c r="Q2787" i="3"/>
  <c r="Q2791" i="3"/>
  <c r="Q2795" i="3"/>
  <c r="Q2799" i="3"/>
  <c r="Q2803" i="3"/>
  <c r="Q2809" i="3"/>
  <c r="P2812" i="3"/>
  <c r="O2812" i="3"/>
  <c r="P2814" i="3"/>
  <c r="O2814" i="3"/>
  <c r="O2824" i="3"/>
  <c r="R2824" i="3"/>
  <c r="Q2824" i="3"/>
  <c r="P2824" i="3"/>
  <c r="N2824" i="3"/>
  <c r="O2826" i="3"/>
  <c r="Q2826" i="3"/>
  <c r="N2826" i="3"/>
  <c r="R2826" i="3"/>
  <c r="O2828" i="3"/>
  <c r="R2828" i="3"/>
  <c r="Q2828" i="3"/>
  <c r="P2828" i="3"/>
  <c r="N2828" i="3"/>
  <c r="O2830" i="3"/>
  <c r="Q2830" i="3"/>
  <c r="N2830" i="3"/>
  <c r="R2830" i="3"/>
  <c r="O2832" i="3"/>
  <c r="N2832" i="3"/>
  <c r="R2832" i="3"/>
  <c r="Q2832" i="3"/>
  <c r="P2832" i="3"/>
  <c r="R2837" i="3"/>
  <c r="O2837" i="3"/>
  <c r="Q2837" i="3"/>
  <c r="P2837" i="3"/>
  <c r="N2837" i="3"/>
  <c r="S2837" i="3" s="1"/>
  <c r="R2841" i="3"/>
  <c r="O2841" i="3"/>
  <c r="Q2841" i="3"/>
  <c r="P2841" i="3"/>
  <c r="N2841" i="3"/>
  <c r="O2864" i="3"/>
  <c r="N2864" i="3"/>
  <c r="R2864" i="3"/>
  <c r="Q2864" i="3"/>
  <c r="P2864" i="3"/>
  <c r="R2890" i="3"/>
  <c r="O2890" i="3"/>
  <c r="N2890" i="3"/>
  <c r="Q2890" i="3"/>
  <c r="P2890" i="3"/>
  <c r="R2898" i="3"/>
  <c r="O2898" i="3"/>
  <c r="N2898" i="3"/>
  <c r="Q2898" i="3"/>
  <c r="P2898" i="3"/>
  <c r="Q2813" i="3"/>
  <c r="O2813" i="3"/>
  <c r="O2821" i="3"/>
  <c r="R2821" i="3"/>
  <c r="Q2821" i="3"/>
  <c r="P2821" i="3"/>
  <c r="N2821" i="3"/>
  <c r="O2856" i="3"/>
  <c r="N2856" i="3"/>
  <c r="R2856" i="3"/>
  <c r="Q2856" i="3"/>
  <c r="P2856" i="3"/>
  <c r="R2875" i="3"/>
  <c r="O2875" i="3"/>
  <c r="Q2875" i="3"/>
  <c r="P2875" i="3"/>
  <c r="N2875" i="3"/>
  <c r="S2875" i="3" s="1"/>
  <c r="R2877" i="3"/>
  <c r="O2877" i="3"/>
  <c r="Q2877" i="3"/>
  <c r="P2877" i="3"/>
  <c r="N2877" i="3"/>
  <c r="N2885" i="3"/>
  <c r="R2885" i="3"/>
  <c r="O2885" i="3"/>
  <c r="Q2885" i="3"/>
  <c r="P2885" i="3"/>
  <c r="N2893" i="3"/>
  <c r="R2893" i="3"/>
  <c r="O2893" i="3"/>
  <c r="Q2893" i="3"/>
  <c r="P2893" i="3"/>
  <c r="N2769" i="3"/>
  <c r="N2773" i="3"/>
  <c r="N2777" i="3"/>
  <c r="N2781" i="3"/>
  <c r="N2785" i="3"/>
  <c r="N2789" i="3"/>
  <c r="N2793" i="3"/>
  <c r="N2797" i="3"/>
  <c r="N2801" i="3"/>
  <c r="N2805" i="3"/>
  <c r="N2813" i="3"/>
  <c r="S2813" i="3" s="1"/>
  <c r="R2835" i="3"/>
  <c r="O2835" i="3"/>
  <c r="Q2835" i="3"/>
  <c r="P2835" i="3"/>
  <c r="N2835" i="3"/>
  <c r="O2844" i="3"/>
  <c r="N2844" i="3"/>
  <c r="R2844" i="3"/>
  <c r="Q2844" i="3"/>
  <c r="P2844" i="3"/>
  <c r="O2848" i="3"/>
  <c r="N2848" i="3"/>
  <c r="R2848" i="3"/>
  <c r="Q2848" i="3"/>
  <c r="P2848" i="3"/>
  <c r="R2867" i="3"/>
  <c r="O2867" i="3"/>
  <c r="Q2867" i="3"/>
  <c r="P2867" i="3"/>
  <c r="N2867" i="3"/>
  <c r="R2869" i="3"/>
  <c r="O2869" i="3"/>
  <c r="Q2869" i="3"/>
  <c r="P2869" i="3"/>
  <c r="N2869" i="3"/>
  <c r="R2873" i="3"/>
  <c r="O2873" i="3"/>
  <c r="Q2873" i="3"/>
  <c r="P2873" i="3"/>
  <c r="N2873" i="3"/>
  <c r="S2873" i="3" s="1"/>
  <c r="R2888" i="3"/>
  <c r="O2888" i="3"/>
  <c r="N2888" i="3"/>
  <c r="Q2888" i="3"/>
  <c r="P2888" i="3"/>
  <c r="R2896" i="3"/>
  <c r="O2896" i="3"/>
  <c r="N2896" i="3"/>
  <c r="Q2896" i="3"/>
  <c r="P2896" i="3"/>
  <c r="P2769" i="3"/>
  <c r="P2773" i="3"/>
  <c r="P2777" i="3"/>
  <c r="P2781" i="3"/>
  <c r="P2785" i="3"/>
  <c r="P2789" i="3"/>
  <c r="P2793" i="3"/>
  <c r="P2797" i="3"/>
  <c r="P2801" i="3"/>
  <c r="P2805" i="3"/>
  <c r="R2812" i="3"/>
  <c r="P2813" i="3"/>
  <c r="R2814" i="3"/>
  <c r="S2823" i="3"/>
  <c r="R2833" i="3"/>
  <c r="O2833" i="3"/>
  <c r="Q2833" i="3"/>
  <c r="P2833" i="3"/>
  <c r="N2833" i="3"/>
  <c r="R2859" i="3"/>
  <c r="O2859" i="3"/>
  <c r="Q2859" i="3"/>
  <c r="P2859" i="3"/>
  <c r="N2859" i="3"/>
  <c r="R2861" i="3"/>
  <c r="O2861" i="3"/>
  <c r="Q2861" i="3"/>
  <c r="P2861" i="3"/>
  <c r="N2861" i="3"/>
  <c r="R2865" i="3"/>
  <c r="O2865" i="3"/>
  <c r="Q2865" i="3"/>
  <c r="P2865" i="3"/>
  <c r="N2865" i="3"/>
  <c r="N2883" i="3"/>
  <c r="R2883" i="3"/>
  <c r="O2883" i="3"/>
  <c r="Q2883" i="3"/>
  <c r="P2883" i="3"/>
  <c r="N2891" i="3"/>
  <c r="R2891" i="3"/>
  <c r="O2891" i="3"/>
  <c r="Q2891" i="3"/>
  <c r="P2891" i="3"/>
  <c r="N2899" i="3"/>
  <c r="R2899" i="3"/>
  <c r="O2899" i="3"/>
  <c r="Q2899" i="3"/>
  <c r="P2899" i="3"/>
  <c r="Q2769" i="3"/>
  <c r="Q2773" i="3"/>
  <c r="Q2777" i="3"/>
  <c r="Q2781" i="3"/>
  <c r="Q2785" i="3"/>
  <c r="Q2789" i="3"/>
  <c r="Q2793" i="3"/>
  <c r="Q2797" i="3"/>
  <c r="Q2801" i="3"/>
  <c r="Q2805" i="3"/>
  <c r="S2807" i="3"/>
  <c r="P2808" i="3"/>
  <c r="O2808" i="3"/>
  <c r="R2813" i="3"/>
  <c r="U2814" i="3"/>
  <c r="N2818" i="3"/>
  <c r="R2818" i="3"/>
  <c r="Q2818" i="3"/>
  <c r="O2818" i="3"/>
  <c r="O2825" i="3"/>
  <c r="Q2825" i="3"/>
  <c r="P2825" i="3"/>
  <c r="N2825" i="3"/>
  <c r="O2829" i="3"/>
  <c r="Q2829" i="3"/>
  <c r="P2829" i="3"/>
  <c r="N2829" i="3"/>
  <c r="R2851" i="3"/>
  <c r="O2851" i="3"/>
  <c r="Q2851" i="3"/>
  <c r="P2851" i="3"/>
  <c r="N2851" i="3"/>
  <c r="R2853" i="3"/>
  <c r="O2853" i="3"/>
  <c r="Q2853" i="3"/>
  <c r="P2853" i="3"/>
  <c r="N2853" i="3"/>
  <c r="R2857" i="3"/>
  <c r="O2857" i="3"/>
  <c r="Q2857" i="3"/>
  <c r="P2857" i="3"/>
  <c r="N2857" i="3"/>
  <c r="R2881" i="3"/>
  <c r="O2881" i="3"/>
  <c r="Q2881" i="3"/>
  <c r="P2881" i="3"/>
  <c r="N2881" i="3"/>
  <c r="R2886" i="3"/>
  <c r="O2886" i="3"/>
  <c r="N2886" i="3"/>
  <c r="Q2886" i="3"/>
  <c r="P2886" i="3"/>
  <c r="R2894" i="3"/>
  <c r="O2894" i="3"/>
  <c r="N2894" i="3"/>
  <c r="Q2894" i="3"/>
  <c r="P2894" i="3"/>
  <c r="R2902" i="3"/>
  <c r="Q2902" i="3"/>
  <c r="O2902" i="3"/>
  <c r="N2902" i="3"/>
  <c r="S2902" i="3" s="1"/>
  <c r="P2902" i="3"/>
  <c r="R2769" i="3"/>
  <c r="R2773" i="3"/>
  <c r="R2777" i="3"/>
  <c r="R2781" i="3"/>
  <c r="R2785" i="3"/>
  <c r="R2789" i="3"/>
  <c r="R2793" i="3"/>
  <c r="R2797" i="3"/>
  <c r="R2801" i="3"/>
  <c r="R2805" i="3"/>
  <c r="P2820" i="3"/>
  <c r="N2820" i="3"/>
  <c r="R2820" i="3"/>
  <c r="Q2820" i="3"/>
  <c r="R2822" i="3"/>
  <c r="P2822" i="3"/>
  <c r="O2822" i="3"/>
  <c r="N2822" i="3"/>
  <c r="O2827" i="3"/>
  <c r="N2827" i="3"/>
  <c r="R2827" i="3"/>
  <c r="Q2827" i="3"/>
  <c r="P2827" i="3"/>
  <c r="R2831" i="3"/>
  <c r="O2831" i="3"/>
  <c r="N2831" i="3"/>
  <c r="Q2831" i="3"/>
  <c r="P2831" i="3"/>
  <c r="O2836" i="3"/>
  <c r="N2836" i="3"/>
  <c r="R2836" i="3"/>
  <c r="Q2836" i="3"/>
  <c r="P2836" i="3"/>
  <c r="O2840" i="3"/>
  <c r="N2840" i="3"/>
  <c r="S2840" i="3" s="1"/>
  <c r="R2840" i="3"/>
  <c r="Q2840" i="3"/>
  <c r="P2840" i="3"/>
  <c r="R2845" i="3"/>
  <c r="O2845" i="3"/>
  <c r="Q2845" i="3"/>
  <c r="P2845" i="3"/>
  <c r="N2845" i="3"/>
  <c r="R2849" i="3"/>
  <c r="O2849" i="3"/>
  <c r="Q2849" i="3"/>
  <c r="P2849" i="3"/>
  <c r="N2849" i="3"/>
  <c r="N2889" i="3"/>
  <c r="R2889" i="3"/>
  <c r="O2889" i="3"/>
  <c r="Q2889" i="3"/>
  <c r="P2889" i="3"/>
  <c r="N2897" i="3"/>
  <c r="R2897" i="3"/>
  <c r="O2897" i="3"/>
  <c r="Q2897" i="3"/>
  <c r="P2897" i="3"/>
  <c r="N2751" i="3"/>
  <c r="S2751" i="3" s="1"/>
  <c r="N2755" i="3"/>
  <c r="N2759" i="3"/>
  <c r="S2759" i="3" s="1"/>
  <c r="N2763" i="3"/>
  <c r="N2767" i="3"/>
  <c r="S2767" i="3" s="1"/>
  <c r="N2771" i="3"/>
  <c r="N2775" i="3"/>
  <c r="N2779" i="3"/>
  <c r="S2779" i="3" s="1"/>
  <c r="N2783" i="3"/>
  <c r="S2783" i="3" s="1"/>
  <c r="N2787" i="3"/>
  <c r="N2791" i="3"/>
  <c r="S2791" i="3" s="1"/>
  <c r="N2795" i="3"/>
  <c r="N2799" i="3"/>
  <c r="S2799" i="3" s="1"/>
  <c r="N2803" i="3"/>
  <c r="N2809" i="3"/>
  <c r="R2816" i="3"/>
  <c r="Q2816" i="3"/>
  <c r="S2816" i="3" s="1"/>
  <c r="P2816" i="3"/>
  <c r="O2816" i="3"/>
  <c r="O2820" i="3"/>
  <c r="Q2822" i="3"/>
  <c r="R2884" i="3"/>
  <c r="O2884" i="3"/>
  <c r="N2884" i="3"/>
  <c r="Q2884" i="3"/>
  <c r="P2884" i="3"/>
  <c r="R2892" i="3"/>
  <c r="O2892" i="3"/>
  <c r="N2892" i="3"/>
  <c r="S2892" i="3" s="1"/>
  <c r="Q2892" i="3"/>
  <c r="P2892" i="3"/>
  <c r="R2900" i="3"/>
  <c r="O2900" i="3"/>
  <c r="N2900" i="3"/>
  <c r="Q2900" i="3"/>
  <c r="P2900" i="3"/>
  <c r="P2839" i="3"/>
  <c r="P2847" i="3"/>
  <c r="P2855" i="3"/>
  <c r="P2863" i="3"/>
  <c r="P2871" i="3"/>
  <c r="P2880" i="3"/>
  <c r="R2906" i="3"/>
  <c r="Q2906" i="3"/>
  <c r="O2906" i="3"/>
  <c r="N2906" i="3"/>
  <c r="O2834" i="3"/>
  <c r="N2834" i="3"/>
  <c r="O2842" i="3"/>
  <c r="N2842" i="3"/>
  <c r="O2850" i="3"/>
  <c r="N2850" i="3"/>
  <c r="O2858" i="3"/>
  <c r="N2858" i="3"/>
  <c r="O2866" i="3"/>
  <c r="N2866" i="3"/>
  <c r="O2874" i="3"/>
  <c r="N2874" i="3"/>
  <c r="Q2880" i="3"/>
  <c r="O2882" i="3"/>
  <c r="N2882" i="3"/>
  <c r="N2901" i="3"/>
  <c r="R2901" i="3"/>
  <c r="O2901" i="3"/>
  <c r="R2908" i="3"/>
  <c r="Q2908" i="3"/>
  <c r="P2908" i="3"/>
  <c r="O2908" i="3"/>
  <c r="N2908" i="3"/>
  <c r="R2910" i="3"/>
  <c r="Q2910" i="3"/>
  <c r="P2910" i="3"/>
  <c r="O2910" i="3"/>
  <c r="N2910" i="3"/>
  <c r="R2912" i="3"/>
  <c r="Q2912" i="3"/>
  <c r="P2912" i="3"/>
  <c r="O2912" i="3"/>
  <c r="N2912" i="3"/>
  <c r="S2912" i="3" s="1"/>
  <c r="N2819" i="3"/>
  <c r="P2834" i="3"/>
  <c r="P2842" i="3"/>
  <c r="P2850" i="3"/>
  <c r="P2858" i="3"/>
  <c r="P2866" i="3"/>
  <c r="P2874" i="3"/>
  <c r="P2882" i="3"/>
  <c r="P2901" i="3"/>
  <c r="O2817" i="3"/>
  <c r="P2819" i="3"/>
  <c r="Q2834" i="3"/>
  <c r="Q2842" i="3"/>
  <c r="Q2850" i="3"/>
  <c r="O2852" i="3"/>
  <c r="N2852" i="3"/>
  <c r="Q2858" i="3"/>
  <c r="O2860" i="3"/>
  <c r="N2860" i="3"/>
  <c r="Q2866" i="3"/>
  <c r="O2868" i="3"/>
  <c r="N2868" i="3"/>
  <c r="Q2874" i="3"/>
  <c r="O2876" i="3"/>
  <c r="N2876" i="3"/>
  <c r="Q2882" i="3"/>
  <c r="Q2901" i="3"/>
  <c r="N2905" i="3"/>
  <c r="R2905" i="3"/>
  <c r="Q2905" i="3"/>
  <c r="O2905" i="3"/>
  <c r="N2817" i="3"/>
  <c r="S2817" i="3" s="1"/>
  <c r="Q2819" i="3"/>
  <c r="R2834" i="3"/>
  <c r="R2842" i="3"/>
  <c r="R2850" i="3"/>
  <c r="P2852" i="3"/>
  <c r="R2858" i="3"/>
  <c r="P2860" i="3"/>
  <c r="R2866" i="3"/>
  <c r="P2868" i="3"/>
  <c r="R2874" i="3"/>
  <c r="P2876" i="3"/>
  <c r="R2882" i="3"/>
  <c r="P2905" i="3"/>
  <c r="O2815" i="3"/>
  <c r="P2817" i="3"/>
  <c r="R2819" i="3"/>
  <c r="O2823" i="3"/>
  <c r="O2838" i="3"/>
  <c r="N2838" i="3"/>
  <c r="S2838" i="3" s="1"/>
  <c r="O2846" i="3"/>
  <c r="N2846" i="3"/>
  <c r="S2846" i="3" s="1"/>
  <c r="Q2852" i="3"/>
  <c r="O2854" i="3"/>
  <c r="N2854" i="3"/>
  <c r="Q2860" i="3"/>
  <c r="O2862" i="3"/>
  <c r="N2862" i="3"/>
  <c r="S2862" i="3" s="1"/>
  <c r="Q2868" i="3"/>
  <c r="O2870" i="3"/>
  <c r="N2870" i="3"/>
  <c r="S2870" i="3" s="1"/>
  <c r="Q2876" i="3"/>
  <c r="O2878" i="3"/>
  <c r="N2878" i="3"/>
  <c r="S2878" i="3" s="1"/>
  <c r="R2904" i="3"/>
  <c r="Q2904" i="3"/>
  <c r="O2904" i="3"/>
  <c r="N2904" i="3"/>
  <c r="N2907" i="3"/>
  <c r="R2907" i="3"/>
  <c r="Q2907" i="3"/>
  <c r="O2907" i="3"/>
  <c r="N2909" i="3"/>
  <c r="R2909" i="3"/>
  <c r="Q2909" i="3"/>
  <c r="O2909" i="3"/>
  <c r="N2911" i="3"/>
  <c r="R2911" i="3"/>
  <c r="Q2911" i="3"/>
  <c r="O2911" i="3"/>
  <c r="R2839" i="3"/>
  <c r="O2839" i="3"/>
  <c r="R2847" i="3"/>
  <c r="O2847" i="3"/>
  <c r="R2855" i="3"/>
  <c r="O2855" i="3"/>
  <c r="R2863" i="3"/>
  <c r="O2863" i="3"/>
  <c r="R2871" i="3"/>
  <c r="O2871" i="3"/>
  <c r="R2879" i="3"/>
  <c r="O2879" i="3"/>
  <c r="N2903" i="3"/>
  <c r="S2903" i="3" s="1"/>
  <c r="R2903" i="3"/>
  <c r="O2903" i="3"/>
  <c r="N2839" i="3"/>
  <c r="S2839" i="3" s="1"/>
  <c r="N2847" i="3"/>
  <c r="S2847" i="3" s="1"/>
  <c r="N2855" i="3"/>
  <c r="S2855" i="3" s="1"/>
  <c r="N2863" i="3"/>
  <c r="S2863" i="3" s="1"/>
  <c r="N2871" i="3"/>
  <c r="S2871" i="3" s="1"/>
  <c r="S2879" i="3"/>
  <c r="O2880" i="3"/>
  <c r="N2880" i="3"/>
  <c r="S2880" i="3" s="1"/>
  <c r="Q2913" i="3"/>
  <c r="N2914" i="3"/>
  <c r="S2914" i="3" s="1"/>
  <c r="Q2917" i="3"/>
  <c r="S2917" i="3" s="1"/>
  <c r="N2918" i="3"/>
  <c r="S2918" i="3" s="1"/>
  <c r="N2928" i="3"/>
  <c r="S2928" i="3" s="1"/>
  <c r="Q2929" i="3"/>
  <c r="S2929" i="3" s="1"/>
  <c r="P2929" i="3"/>
  <c r="N2936" i="3"/>
  <c r="S2936" i="3" s="1"/>
  <c r="Q2937" i="3"/>
  <c r="S2937" i="3" s="1"/>
  <c r="P2937" i="3"/>
  <c r="N2944" i="3"/>
  <c r="S2944" i="3" s="1"/>
  <c r="Q2945" i="3"/>
  <c r="S2945" i="3" s="1"/>
  <c r="P2945" i="3"/>
  <c r="N2998" i="3"/>
  <c r="P3004" i="3"/>
  <c r="O3008" i="3"/>
  <c r="R3008" i="3"/>
  <c r="Q3008" i="3"/>
  <c r="O3018" i="3"/>
  <c r="R3018" i="3"/>
  <c r="Q3018" i="3"/>
  <c r="P3021" i="3"/>
  <c r="N3021" i="3"/>
  <c r="Q3031" i="3"/>
  <c r="O3031" i="3"/>
  <c r="N3031" i="3"/>
  <c r="R3031" i="3"/>
  <c r="P3031" i="3"/>
  <c r="O2994" i="3"/>
  <c r="Q2994" i="3"/>
  <c r="O3002" i="3"/>
  <c r="R3002" i="3"/>
  <c r="Q3002" i="3"/>
  <c r="N2915" i="3"/>
  <c r="Q2920" i="3"/>
  <c r="P2920" i="3"/>
  <c r="Q2923" i="3"/>
  <c r="P2923" i="3"/>
  <c r="Q2931" i="3"/>
  <c r="P2931" i="3"/>
  <c r="U2934" i="3"/>
  <c r="Q2939" i="3"/>
  <c r="P2939" i="3"/>
  <c r="Q2947" i="3"/>
  <c r="P2947" i="3"/>
  <c r="O3012" i="3"/>
  <c r="R3012" i="3"/>
  <c r="Q3012" i="3"/>
  <c r="O2915" i="3"/>
  <c r="P2916" i="3"/>
  <c r="N2920" i="3"/>
  <c r="P2921" i="3"/>
  <c r="N2923" i="3"/>
  <c r="P2924" i="3"/>
  <c r="R2929" i="3"/>
  <c r="N2931" i="3"/>
  <c r="P2932" i="3"/>
  <c r="R2937" i="3"/>
  <c r="N2939" i="3"/>
  <c r="P2940" i="3"/>
  <c r="R2945" i="3"/>
  <c r="N2947" i="3"/>
  <c r="P2948" i="3"/>
  <c r="P2994" i="3"/>
  <c r="S2995" i="3"/>
  <c r="O3000" i="3"/>
  <c r="Q3000" i="3"/>
  <c r="S3000" i="3" s="1"/>
  <c r="P3002" i="3"/>
  <c r="O3006" i="3"/>
  <c r="R3006" i="3"/>
  <c r="Q3006" i="3"/>
  <c r="S3006" i="3" s="1"/>
  <c r="N3008" i="3"/>
  <c r="S3008" i="3" s="1"/>
  <c r="S3013" i="3"/>
  <c r="N3018" i="3"/>
  <c r="P3032" i="3"/>
  <c r="Q2915" i="3"/>
  <c r="N2916" i="3"/>
  <c r="O2920" i="3"/>
  <c r="N2921" i="3"/>
  <c r="O2923" i="3"/>
  <c r="N2924" i="3"/>
  <c r="Q2925" i="3"/>
  <c r="P2925" i="3"/>
  <c r="O2931" i="3"/>
  <c r="N2932" i="3"/>
  <c r="Q2933" i="3"/>
  <c r="P2933" i="3"/>
  <c r="O2939" i="3"/>
  <c r="N2940" i="3"/>
  <c r="Q2941" i="3"/>
  <c r="P2941" i="3"/>
  <c r="O2947" i="3"/>
  <c r="N2948" i="3"/>
  <c r="S2948" i="3" s="1"/>
  <c r="Q2949" i="3"/>
  <c r="P2950" i="3"/>
  <c r="Q2951" i="3"/>
  <c r="P2952" i="3"/>
  <c r="Q2953" i="3"/>
  <c r="P2954" i="3"/>
  <c r="Q2955" i="3"/>
  <c r="P2956" i="3"/>
  <c r="Q2957" i="3"/>
  <c r="P2958" i="3"/>
  <c r="Q2959" i="3"/>
  <c r="P2960" i="3"/>
  <c r="Q2961" i="3"/>
  <c r="P2962" i="3"/>
  <c r="Q2963" i="3"/>
  <c r="P2964" i="3"/>
  <c r="Q2965" i="3"/>
  <c r="P2966" i="3"/>
  <c r="Q2967" i="3"/>
  <c r="P2968" i="3"/>
  <c r="Q2969" i="3"/>
  <c r="P2970" i="3"/>
  <c r="Q2971" i="3"/>
  <c r="P2972" i="3"/>
  <c r="Q2973" i="3"/>
  <c r="P2974" i="3"/>
  <c r="Q2975" i="3"/>
  <c r="P2976" i="3"/>
  <c r="Q2977" i="3"/>
  <c r="P2978" i="3"/>
  <c r="Q2979" i="3"/>
  <c r="P2980" i="3"/>
  <c r="Q2981" i="3"/>
  <c r="P2982" i="3"/>
  <c r="Q2983" i="3"/>
  <c r="P2984" i="3"/>
  <c r="Q2985" i="3"/>
  <c r="P2986" i="3"/>
  <c r="Q2987" i="3"/>
  <c r="P2988" i="3"/>
  <c r="Q2989" i="3"/>
  <c r="P2990" i="3"/>
  <c r="Q2991" i="3"/>
  <c r="P2992" i="3"/>
  <c r="Q2993" i="3"/>
  <c r="N2994" i="3"/>
  <c r="N3002" i="3"/>
  <c r="P3012" i="3"/>
  <c r="O3016" i="3"/>
  <c r="R3016" i="3"/>
  <c r="Q3016" i="3"/>
  <c r="Q3023" i="3"/>
  <c r="O3023" i="3"/>
  <c r="N3023" i="3"/>
  <c r="R3023" i="3"/>
  <c r="P3023" i="3"/>
  <c r="R2915" i="3"/>
  <c r="O2916" i="3"/>
  <c r="R2920" i="3"/>
  <c r="O2921" i="3"/>
  <c r="R2923" i="3"/>
  <c r="O2924" i="3"/>
  <c r="N2925" i="3"/>
  <c r="R2931" i="3"/>
  <c r="O2932" i="3"/>
  <c r="N2933" i="3"/>
  <c r="S2933" i="3" s="1"/>
  <c r="R2939" i="3"/>
  <c r="O2940" i="3"/>
  <c r="N2941" i="3"/>
  <c r="R2947" i="3"/>
  <c r="O2948" i="3"/>
  <c r="N2949" i="3"/>
  <c r="N2950" i="3"/>
  <c r="S2950" i="3" s="1"/>
  <c r="N2951" i="3"/>
  <c r="S2951" i="3" s="1"/>
  <c r="N2952" i="3"/>
  <c r="N2953" i="3"/>
  <c r="N2954" i="3"/>
  <c r="S2954" i="3" s="1"/>
  <c r="N2955" i="3"/>
  <c r="N2956" i="3"/>
  <c r="S2956" i="3" s="1"/>
  <c r="N2957" i="3"/>
  <c r="N2958" i="3"/>
  <c r="N2959" i="3"/>
  <c r="S2959" i="3" s="1"/>
  <c r="N2960" i="3"/>
  <c r="S2960" i="3" s="1"/>
  <c r="N2961" i="3"/>
  <c r="N2962" i="3"/>
  <c r="S2962" i="3" s="1"/>
  <c r="N2963" i="3"/>
  <c r="N2964" i="3"/>
  <c r="S2964" i="3" s="1"/>
  <c r="N2965" i="3"/>
  <c r="N2966" i="3"/>
  <c r="S2966" i="3" s="1"/>
  <c r="N2967" i="3"/>
  <c r="S2967" i="3" s="1"/>
  <c r="N2968" i="3"/>
  <c r="N2969" i="3"/>
  <c r="N2970" i="3"/>
  <c r="S2970" i="3" s="1"/>
  <c r="N2971" i="3"/>
  <c r="N2972" i="3"/>
  <c r="S2972" i="3" s="1"/>
  <c r="N2973" i="3"/>
  <c r="N2974" i="3"/>
  <c r="N2975" i="3"/>
  <c r="S2975" i="3" s="1"/>
  <c r="N2976" i="3"/>
  <c r="S2976" i="3" s="1"/>
  <c r="N2977" i="3"/>
  <c r="N2978" i="3"/>
  <c r="S2978" i="3" s="1"/>
  <c r="N2979" i="3"/>
  <c r="N2980" i="3"/>
  <c r="S2980" i="3" s="1"/>
  <c r="N2981" i="3"/>
  <c r="N2982" i="3"/>
  <c r="S2982" i="3" s="1"/>
  <c r="N2983" i="3"/>
  <c r="S2983" i="3" s="1"/>
  <c r="N2984" i="3"/>
  <c r="N2985" i="3"/>
  <c r="N2986" i="3"/>
  <c r="S2986" i="3" s="1"/>
  <c r="N2987" i="3"/>
  <c r="N2988" i="3"/>
  <c r="S2988" i="3" s="1"/>
  <c r="N2989" i="3"/>
  <c r="N2990" i="3"/>
  <c r="N2991" i="3"/>
  <c r="S2991" i="3" s="1"/>
  <c r="N2992" i="3"/>
  <c r="S2992" i="3" s="1"/>
  <c r="N2993" i="3"/>
  <c r="O2998" i="3"/>
  <c r="Q2998" i="3"/>
  <c r="U3001" i="3"/>
  <c r="O3010" i="3"/>
  <c r="R3010" i="3"/>
  <c r="Q3010" i="3"/>
  <c r="S3010" i="3" s="1"/>
  <c r="N3012" i="3"/>
  <c r="Q3020" i="3"/>
  <c r="R3020" i="3"/>
  <c r="O3020" i="3"/>
  <c r="N3020" i="3"/>
  <c r="N2913" i="3"/>
  <c r="Q2916" i="3"/>
  <c r="Q2921" i="3"/>
  <c r="U2922" i="3"/>
  <c r="T2922" i="3"/>
  <c r="Q2924" i="3"/>
  <c r="Q2927" i="3"/>
  <c r="P2927" i="3"/>
  <c r="Q2932" i="3"/>
  <c r="Q2935" i="3"/>
  <c r="P2935" i="3"/>
  <c r="Q2940" i="3"/>
  <c r="Q2943" i="3"/>
  <c r="P2943" i="3"/>
  <c r="O2949" i="3"/>
  <c r="O2950" i="3"/>
  <c r="O2951" i="3"/>
  <c r="O2952" i="3"/>
  <c r="O2953" i="3"/>
  <c r="O2954" i="3"/>
  <c r="O2955" i="3"/>
  <c r="O2956" i="3"/>
  <c r="O2957" i="3"/>
  <c r="O2958" i="3"/>
  <c r="O2959" i="3"/>
  <c r="O2960" i="3"/>
  <c r="O2961" i="3"/>
  <c r="O2962" i="3"/>
  <c r="O2963" i="3"/>
  <c r="O2964" i="3"/>
  <c r="O2965" i="3"/>
  <c r="O2966" i="3"/>
  <c r="O2967" i="3"/>
  <c r="O2968" i="3"/>
  <c r="O2969" i="3"/>
  <c r="O2970" i="3"/>
  <c r="O2971" i="3"/>
  <c r="O2972" i="3"/>
  <c r="O2973" i="3"/>
  <c r="O2974" i="3"/>
  <c r="O2975" i="3"/>
  <c r="O2976" i="3"/>
  <c r="O2977" i="3"/>
  <c r="O2978" i="3"/>
  <c r="O2979" i="3"/>
  <c r="O2980" i="3"/>
  <c r="O2981" i="3"/>
  <c r="O2982" i="3"/>
  <c r="O2983" i="3"/>
  <c r="O2984" i="3"/>
  <c r="O2985" i="3"/>
  <c r="O2986" i="3"/>
  <c r="O2987" i="3"/>
  <c r="O2988" i="3"/>
  <c r="O2989" i="3"/>
  <c r="O2991" i="3"/>
  <c r="O2993" i="3"/>
  <c r="O3004" i="3"/>
  <c r="R3004" i="3"/>
  <c r="Q3004" i="3"/>
  <c r="U3027" i="3"/>
  <c r="T3027" i="3"/>
  <c r="O2913" i="3"/>
  <c r="P2914" i="3"/>
  <c r="O2917" i="3"/>
  <c r="P2918" i="3"/>
  <c r="R2925" i="3"/>
  <c r="N2927" i="3"/>
  <c r="S2927" i="3" s="1"/>
  <c r="P2928" i="3"/>
  <c r="R2933" i="3"/>
  <c r="N2935" i="3"/>
  <c r="P2936" i="3"/>
  <c r="R2941" i="3"/>
  <c r="N2943" i="3"/>
  <c r="P2944" i="3"/>
  <c r="R2950" i="3"/>
  <c r="R2952" i="3"/>
  <c r="R2954" i="3"/>
  <c r="R2956" i="3"/>
  <c r="R2958" i="3"/>
  <c r="R2960" i="3"/>
  <c r="R2962" i="3"/>
  <c r="R2964" i="3"/>
  <c r="R2966" i="3"/>
  <c r="R2968" i="3"/>
  <c r="R2970" i="3"/>
  <c r="R2972" i="3"/>
  <c r="R2974" i="3"/>
  <c r="R2976" i="3"/>
  <c r="R2978" i="3"/>
  <c r="R2980" i="3"/>
  <c r="R2982" i="3"/>
  <c r="R2984" i="3"/>
  <c r="R2986" i="3"/>
  <c r="R2988" i="3"/>
  <c r="R2990" i="3"/>
  <c r="R2992" i="3"/>
  <c r="O2996" i="3"/>
  <c r="Q2996" i="3"/>
  <c r="S2996" i="3" s="1"/>
  <c r="P2998" i="3"/>
  <c r="S2999" i="3"/>
  <c r="R3000" i="3"/>
  <c r="P3010" i="3"/>
  <c r="O3014" i="3"/>
  <c r="R3014" i="3"/>
  <c r="Q3014" i="3"/>
  <c r="S3014" i="3" s="1"/>
  <c r="N3016" i="3"/>
  <c r="S3016" i="3" s="1"/>
  <c r="P3024" i="3"/>
  <c r="Q3019" i="3"/>
  <c r="S3019" i="3" s="1"/>
  <c r="O3024" i="3"/>
  <c r="N3025" i="3"/>
  <c r="O3032" i="3"/>
  <c r="N3033" i="3"/>
  <c r="Q3076" i="3"/>
  <c r="S3076" i="3" s="1"/>
  <c r="R3076" i="3"/>
  <c r="Q3084" i="3"/>
  <c r="R3084" i="3"/>
  <c r="Q3092" i="3"/>
  <c r="R3092" i="3"/>
  <c r="P3093" i="3"/>
  <c r="O3094" i="3"/>
  <c r="Q3099" i="3"/>
  <c r="O3099" i="3"/>
  <c r="N3099" i="3"/>
  <c r="Q3103" i="3"/>
  <c r="O3103" i="3"/>
  <c r="N3103" i="3"/>
  <c r="O3112" i="3"/>
  <c r="N3112" i="3"/>
  <c r="Q3112" i="3"/>
  <c r="P3112" i="3"/>
  <c r="O3114" i="3"/>
  <c r="N3114" i="3"/>
  <c r="Q3114" i="3"/>
  <c r="P3114" i="3"/>
  <c r="O3116" i="3"/>
  <c r="N3116" i="3"/>
  <c r="Q3116" i="3"/>
  <c r="P3116" i="3"/>
  <c r="O3118" i="3"/>
  <c r="N3118" i="3"/>
  <c r="Q3118" i="3"/>
  <c r="P3118" i="3"/>
  <c r="O3120" i="3"/>
  <c r="N3120" i="3"/>
  <c r="Q3120" i="3"/>
  <c r="P3120" i="3"/>
  <c r="O3122" i="3"/>
  <c r="N3122" i="3"/>
  <c r="Q3122" i="3"/>
  <c r="P3122" i="3"/>
  <c r="O3124" i="3"/>
  <c r="P3124" i="3"/>
  <c r="N3124" i="3"/>
  <c r="R3124" i="3"/>
  <c r="Q3124" i="3"/>
  <c r="O3126" i="3"/>
  <c r="R3126" i="3"/>
  <c r="Q3126" i="3"/>
  <c r="S3126" i="3" s="1"/>
  <c r="P3126" i="3"/>
  <c r="O3193" i="3"/>
  <c r="Q3193" i="3"/>
  <c r="P3193" i="3"/>
  <c r="R3193" i="3"/>
  <c r="N3193" i="3"/>
  <c r="O3025" i="3"/>
  <c r="O3033" i="3"/>
  <c r="Q3075" i="3"/>
  <c r="O3075" i="3"/>
  <c r="N3075" i="3"/>
  <c r="Q3083" i="3"/>
  <c r="O3083" i="3"/>
  <c r="N3083" i="3"/>
  <c r="S3084" i="3"/>
  <c r="Q3091" i="3"/>
  <c r="O3091" i="3"/>
  <c r="N3091" i="3"/>
  <c r="S3092" i="3"/>
  <c r="Q3106" i="3"/>
  <c r="P3106" i="3"/>
  <c r="O3106" i="3"/>
  <c r="R3106" i="3"/>
  <c r="Q3037" i="3"/>
  <c r="O3037" i="3"/>
  <c r="Q3039" i="3"/>
  <c r="O3039" i="3"/>
  <c r="Q3041" i="3"/>
  <c r="O3041" i="3"/>
  <c r="Q3043" i="3"/>
  <c r="O3043" i="3"/>
  <c r="Q3045" i="3"/>
  <c r="O3045" i="3"/>
  <c r="Q3047" i="3"/>
  <c r="O3047" i="3"/>
  <c r="Q3049" i="3"/>
  <c r="O3049" i="3"/>
  <c r="Q3051" i="3"/>
  <c r="O3051" i="3"/>
  <c r="Q3053" i="3"/>
  <c r="O3053" i="3"/>
  <c r="Q3055" i="3"/>
  <c r="O3055" i="3"/>
  <c r="Q3057" i="3"/>
  <c r="O3057" i="3"/>
  <c r="Q3059" i="3"/>
  <c r="O3059" i="3"/>
  <c r="Q3061" i="3"/>
  <c r="O3061" i="3"/>
  <c r="Q3063" i="3"/>
  <c r="O3063" i="3"/>
  <c r="Q3065" i="3"/>
  <c r="O3065" i="3"/>
  <c r="Q3067" i="3"/>
  <c r="O3067" i="3"/>
  <c r="Q3069" i="3"/>
  <c r="O3069" i="3"/>
  <c r="Q3071" i="3"/>
  <c r="O3071" i="3"/>
  <c r="Q3073" i="3"/>
  <c r="O3073" i="3"/>
  <c r="Q3074" i="3"/>
  <c r="R3074" i="3"/>
  <c r="P3075" i="3"/>
  <c r="Q3082" i="3"/>
  <c r="R3082" i="3"/>
  <c r="P3083" i="3"/>
  <c r="Q3090" i="3"/>
  <c r="R3090" i="3"/>
  <c r="P3091" i="3"/>
  <c r="Q3098" i="3"/>
  <c r="O3098" i="3"/>
  <c r="R3098" i="3"/>
  <c r="Q3102" i="3"/>
  <c r="O3102" i="3"/>
  <c r="R3102" i="3"/>
  <c r="N3106" i="3"/>
  <c r="O3129" i="3"/>
  <c r="R3129" i="3"/>
  <c r="Q3129" i="3"/>
  <c r="P3129" i="3"/>
  <c r="N3129" i="3"/>
  <c r="P2949" i="3"/>
  <c r="P2951" i="3"/>
  <c r="P2953" i="3"/>
  <c r="P2955" i="3"/>
  <c r="P2957" i="3"/>
  <c r="P2959" i="3"/>
  <c r="P2961" i="3"/>
  <c r="P2963" i="3"/>
  <c r="P2965" i="3"/>
  <c r="P2967" i="3"/>
  <c r="P2969" i="3"/>
  <c r="P2971" i="3"/>
  <c r="P2973" i="3"/>
  <c r="P2975" i="3"/>
  <c r="P2977" i="3"/>
  <c r="P2979" i="3"/>
  <c r="P2981" i="3"/>
  <c r="P2983" i="3"/>
  <c r="P2985" i="3"/>
  <c r="P2987" i="3"/>
  <c r="P2989" i="3"/>
  <c r="P2991" i="3"/>
  <c r="P2993" i="3"/>
  <c r="P2995" i="3"/>
  <c r="P2997" i="3"/>
  <c r="P2999" i="3"/>
  <c r="P3001" i="3"/>
  <c r="T3001" i="3" s="1"/>
  <c r="P3003" i="3"/>
  <c r="T3003" i="3" s="1"/>
  <c r="P3005" i="3"/>
  <c r="P3007" i="3"/>
  <c r="P3009" i="3"/>
  <c r="P3011" i="3"/>
  <c r="P3013" i="3"/>
  <c r="P3015" i="3"/>
  <c r="P3017" i="3"/>
  <c r="P3019" i="3"/>
  <c r="Q3021" i="3"/>
  <c r="P3026" i="3"/>
  <c r="O3027" i="3"/>
  <c r="N3028" i="3"/>
  <c r="S3028" i="3" s="1"/>
  <c r="Q3029" i="3"/>
  <c r="P3034" i="3"/>
  <c r="O3035" i="3"/>
  <c r="N3036" i="3"/>
  <c r="S3036" i="3" s="1"/>
  <c r="N3037" i="3"/>
  <c r="N3038" i="3"/>
  <c r="S3038" i="3" s="1"/>
  <c r="N3039" i="3"/>
  <c r="N3040" i="3"/>
  <c r="S3040" i="3" s="1"/>
  <c r="N3041" i="3"/>
  <c r="N3042" i="3"/>
  <c r="S3042" i="3" s="1"/>
  <c r="N3043" i="3"/>
  <c r="N3044" i="3"/>
  <c r="S3044" i="3" s="1"/>
  <c r="N3045" i="3"/>
  <c r="N3046" i="3"/>
  <c r="N3047" i="3"/>
  <c r="N3048" i="3"/>
  <c r="S3048" i="3" s="1"/>
  <c r="N3049" i="3"/>
  <c r="N3050" i="3"/>
  <c r="S3050" i="3" s="1"/>
  <c r="N3051" i="3"/>
  <c r="N3052" i="3"/>
  <c r="S3052" i="3" s="1"/>
  <c r="N3053" i="3"/>
  <c r="N3054" i="3"/>
  <c r="S3054" i="3" s="1"/>
  <c r="N3055" i="3"/>
  <c r="N3056" i="3"/>
  <c r="N3057" i="3"/>
  <c r="N3058" i="3"/>
  <c r="S3058" i="3" s="1"/>
  <c r="N3059" i="3"/>
  <c r="N3060" i="3"/>
  <c r="S3060" i="3" s="1"/>
  <c r="N3061" i="3"/>
  <c r="N3062" i="3"/>
  <c r="S3062" i="3" s="1"/>
  <c r="N3063" i="3"/>
  <c r="N3064" i="3"/>
  <c r="S3064" i="3" s="1"/>
  <c r="N3065" i="3"/>
  <c r="N3066" i="3"/>
  <c r="S3066" i="3" s="1"/>
  <c r="N3067" i="3"/>
  <c r="N3068" i="3"/>
  <c r="S3068" i="3" s="1"/>
  <c r="N3069" i="3"/>
  <c r="N3070" i="3"/>
  <c r="S3070" i="3" s="1"/>
  <c r="N3071" i="3"/>
  <c r="N3072" i="3"/>
  <c r="S3072" i="3" s="1"/>
  <c r="N3073" i="3"/>
  <c r="N3074" i="3"/>
  <c r="R3075" i="3"/>
  <c r="P3076" i="3"/>
  <c r="Q3081" i="3"/>
  <c r="O3081" i="3"/>
  <c r="N3081" i="3"/>
  <c r="N3082" i="3"/>
  <c r="R3083" i="3"/>
  <c r="P3084" i="3"/>
  <c r="Q3089" i="3"/>
  <c r="O3089" i="3"/>
  <c r="N3089" i="3"/>
  <c r="N3090" i="3"/>
  <c r="R3091" i="3"/>
  <c r="P3092" i="3"/>
  <c r="Q3097" i="3"/>
  <c r="O3097" i="3"/>
  <c r="N3097" i="3"/>
  <c r="N3098" i="3"/>
  <c r="S3098" i="3" s="1"/>
  <c r="N3102" i="3"/>
  <c r="R3019" i="3"/>
  <c r="R3026" i="3"/>
  <c r="P3027" i="3"/>
  <c r="O3028" i="3"/>
  <c r="N3029" i="3"/>
  <c r="S3029" i="3" s="1"/>
  <c r="R3034" i="3"/>
  <c r="P3035" i="3"/>
  <c r="O3036" i="3"/>
  <c r="P3037" i="3"/>
  <c r="O3038" i="3"/>
  <c r="P3039" i="3"/>
  <c r="O3040" i="3"/>
  <c r="P3041" i="3"/>
  <c r="O3042" i="3"/>
  <c r="P3043" i="3"/>
  <c r="O3044" i="3"/>
  <c r="P3045" i="3"/>
  <c r="O3046" i="3"/>
  <c r="P3047" i="3"/>
  <c r="O3048" i="3"/>
  <c r="P3049" i="3"/>
  <c r="O3050" i="3"/>
  <c r="P3051" i="3"/>
  <c r="O3052" i="3"/>
  <c r="P3053" i="3"/>
  <c r="O3054" i="3"/>
  <c r="P3055" i="3"/>
  <c r="O3056" i="3"/>
  <c r="P3057" i="3"/>
  <c r="O3058" i="3"/>
  <c r="P3059" i="3"/>
  <c r="O3060" i="3"/>
  <c r="P3061" i="3"/>
  <c r="O3062" i="3"/>
  <c r="P3063" i="3"/>
  <c r="O3064" i="3"/>
  <c r="P3065" i="3"/>
  <c r="O3066" i="3"/>
  <c r="P3067" i="3"/>
  <c r="O3068" i="3"/>
  <c r="P3069" i="3"/>
  <c r="O3070" i="3"/>
  <c r="P3071" i="3"/>
  <c r="O3072" i="3"/>
  <c r="P3073" i="3"/>
  <c r="O3074" i="3"/>
  <c r="Q3080" i="3"/>
  <c r="R3080" i="3"/>
  <c r="O3082" i="3"/>
  <c r="Q3088" i="3"/>
  <c r="R3088" i="3"/>
  <c r="O3090" i="3"/>
  <c r="Q3096" i="3"/>
  <c r="S3096" i="3" s="1"/>
  <c r="R3096" i="3"/>
  <c r="P3098" i="3"/>
  <c r="Q3101" i="3"/>
  <c r="O3101" i="3"/>
  <c r="N3101" i="3"/>
  <c r="P3102" i="3"/>
  <c r="Q3105" i="3"/>
  <c r="O3105" i="3"/>
  <c r="N3105" i="3"/>
  <c r="R3111" i="3"/>
  <c r="Q3111" i="3"/>
  <c r="S3111" i="3" s="1"/>
  <c r="P3111" i="3"/>
  <c r="O3111" i="3"/>
  <c r="R3113" i="3"/>
  <c r="Q3113" i="3"/>
  <c r="P3113" i="3"/>
  <c r="O3113" i="3"/>
  <c r="R3115" i="3"/>
  <c r="Q3115" i="3"/>
  <c r="S3115" i="3" s="1"/>
  <c r="P3115" i="3"/>
  <c r="O3115" i="3"/>
  <c r="R3117" i="3"/>
  <c r="Q3117" i="3"/>
  <c r="P3117" i="3"/>
  <c r="O3117" i="3"/>
  <c r="R3119" i="3"/>
  <c r="Q3119" i="3"/>
  <c r="S3119" i="3" s="1"/>
  <c r="P3119" i="3"/>
  <c r="O3119" i="3"/>
  <c r="R3121" i="3"/>
  <c r="Q3121" i="3"/>
  <c r="P3121" i="3"/>
  <c r="O3121" i="3"/>
  <c r="R3123" i="3"/>
  <c r="Q3123" i="3"/>
  <c r="S3123" i="3" s="1"/>
  <c r="P3123" i="3"/>
  <c r="O3123" i="3"/>
  <c r="O3125" i="3"/>
  <c r="R3125" i="3"/>
  <c r="P3125" i="3"/>
  <c r="N3125" i="3"/>
  <c r="S3125" i="3" s="1"/>
  <c r="O3127" i="3"/>
  <c r="R3127" i="3"/>
  <c r="Q3127" i="3"/>
  <c r="P3127" i="3"/>
  <c r="N3127" i="3"/>
  <c r="Q3079" i="3"/>
  <c r="O3079" i="3"/>
  <c r="N3079" i="3"/>
  <c r="Q3087" i="3"/>
  <c r="O3087" i="3"/>
  <c r="N3087" i="3"/>
  <c r="S3088" i="3"/>
  <c r="Q3095" i="3"/>
  <c r="O3095" i="3"/>
  <c r="N3095" i="3"/>
  <c r="S3113" i="3"/>
  <c r="S3121" i="3"/>
  <c r="U3151" i="3"/>
  <c r="U3159" i="3"/>
  <c r="Q3024" i="3"/>
  <c r="R3028" i="3"/>
  <c r="Q3032" i="3"/>
  <c r="T3034" i="3"/>
  <c r="R3036" i="3"/>
  <c r="R3038" i="3"/>
  <c r="R3040" i="3"/>
  <c r="R3042" i="3"/>
  <c r="R3044" i="3"/>
  <c r="R3046" i="3"/>
  <c r="R3048" i="3"/>
  <c r="R3050" i="3"/>
  <c r="R3052" i="3"/>
  <c r="R3054" i="3"/>
  <c r="R3056" i="3"/>
  <c r="R3058" i="3"/>
  <c r="R3060" i="3"/>
  <c r="R3062" i="3"/>
  <c r="R3064" i="3"/>
  <c r="R3066" i="3"/>
  <c r="Q3078" i="3"/>
  <c r="R3078" i="3"/>
  <c r="P3079" i="3"/>
  <c r="Q3086" i="3"/>
  <c r="R3086" i="3"/>
  <c r="P3087" i="3"/>
  <c r="Q3094" i="3"/>
  <c r="R3094" i="3"/>
  <c r="P3095" i="3"/>
  <c r="Q3100" i="3"/>
  <c r="O3100" i="3"/>
  <c r="R3100" i="3"/>
  <c r="Q3104" i="3"/>
  <c r="O3104" i="3"/>
  <c r="R3104" i="3"/>
  <c r="Q3107" i="3"/>
  <c r="O3107" i="3"/>
  <c r="N3107" i="3"/>
  <c r="R3021" i="3"/>
  <c r="P3022" i="3"/>
  <c r="N3024" i="3"/>
  <c r="S3024" i="3" s="1"/>
  <c r="Q3025" i="3"/>
  <c r="R3029" i="3"/>
  <c r="P3030" i="3"/>
  <c r="N3032" i="3"/>
  <c r="Q3033" i="3"/>
  <c r="Q3077" i="3"/>
  <c r="O3077" i="3"/>
  <c r="N3077" i="3"/>
  <c r="N3078" i="3"/>
  <c r="R3079" i="3"/>
  <c r="P3080" i="3"/>
  <c r="Q3085" i="3"/>
  <c r="O3085" i="3"/>
  <c r="N3085" i="3"/>
  <c r="N3086" i="3"/>
  <c r="S3086" i="3" s="1"/>
  <c r="R3087" i="3"/>
  <c r="P3088" i="3"/>
  <c r="Q3093" i="3"/>
  <c r="O3093" i="3"/>
  <c r="N3093" i="3"/>
  <c r="N3094" i="3"/>
  <c r="R3095" i="3"/>
  <c r="P3096" i="3"/>
  <c r="N3100" i="3"/>
  <c r="N3104" i="3"/>
  <c r="P3107" i="3"/>
  <c r="O3110" i="3"/>
  <c r="N3110" i="3"/>
  <c r="Q3110" i="3"/>
  <c r="P3110" i="3"/>
  <c r="O3128" i="3"/>
  <c r="P3128" i="3"/>
  <c r="N3128" i="3"/>
  <c r="R3128" i="3"/>
  <c r="Q3128" i="3"/>
  <c r="O3195" i="3"/>
  <c r="Q3195" i="3"/>
  <c r="P3195" i="3"/>
  <c r="N3195" i="3"/>
  <c r="R3195" i="3"/>
  <c r="R3135" i="3"/>
  <c r="P3136" i="3"/>
  <c r="O3137" i="3"/>
  <c r="N3138" i="3"/>
  <c r="R3143" i="3"/>
  <c r="P3144" i="3"/>
  <c r="O3145" i="3"/>
  <c r="N3146" i="3"/>
  <c r="R3151" i="3"/>
  <c r="P3152" i="3"/>
  <c r="O3153" i="3"/>
  <c r="N3154" i="3"/>
  <c r="R3159" i="3"/>
  <c r="P3160" i="3"/>
  <c r="O3161" i="3"/>
  <c r="N3162" i="3"/>
  <c r="Q3184" i="3"/>
  <c r="R3184" i="3"/>
  <c r="P3185" i="3"/>
  <c r="O3186" i="3"/>
  <c r="S3192" i="3"/>
  <c r="P3194" i="3"/>
  <c r="Q3202" i="3"/>
  <c r="O3202" i="3"/>
  <c r="N3202" i="3"/>
  <c r="R3208" i="3"/>
  <c r="Q3208" i="3"/>
  <c r="O3208" i="3"/>
  <c r="N3208" i="3"/>
  <c r="Q3222" i="3"/>
  <c r="R3222" i="3"/>
  <c r="P3222" i="3"/>
  <c r="O3222" i="3"/>
  <c r="N3222" i="3"/>
  <c r="N3131" i="3"/>
  <c r="S3131" i="3" s="1"/>
  <c r="Q3132" i="3"/>
  <c r="S3132" i="3" s="1"/>
  <c r="R3136" i="3"/>
  <c r="O3138" i="3"/>
  <c r="N3139" i="3"/>
  <c r="S3139" i="3" s="1"/>
  <c r="Q3140" i="3"/>
  <c r="S3140" i="3" s="1"/>
  <c r="R3144" i="3"/>
  <c r="O3146" i="3"/>
  <c r="N3147" i="3"/>
  <c r="S3147" i="3" s="1"/>
  <c r="Q3148" i="3"/>
  <c r="S3148" i="3" s="1"/>
  <c r="R3152" i="3"/>
  <c r="O3154" i="3"/>
  <c r="N3155" i="3"/>
  <c r="S3155" i="3" s="1"/>
  <c r="Q3156" i="3"/>
  <c r="S3156" i="3" s="1"/>
  <c r="R3160" i="3"/>
  <c r="O3162" i="3"/>
  <c r="N3163" i="3"/>
  <c r="S3163" i="3" s="1"/>
  <c r="Q3164" i="3"/>
  <c r="S3164" i="3" s="1"/>
  <c r="Q3183" i="3"/>
  <c r="O3183" i="3"/>
  <c r="N3183" i="3"/>
  <c r="N3184" i="3"/>
  <c r="Q3191" i="3"/>
  <c r="O3191" i="3"/>
  <c r="N3191" i="3"/>
  <c r="Q3194" i="3"/>
  <c r="Q3201" i="3"/>
  <c r="R3201" i="3"/>
  <c r="P3202" i="3"/>
  <c r="P3208" i="3"/>
  <c r="Q3165" i="3"/>
  <c r="O3165" i="3"/>
  <c r="Q3167" i="3"/>
  <c r="O3167" i="3"/>
  <c r="Q3169" i="3"/>
  <c r="O3169" i="3"/>
  <c r="Q3171" i="3"/>
  <c r="O3171" i="3"/>
  <c r="Q3173" i="3"/>
  <c r="O3173" i="3"/>
  <c r="Q3175" i="3"/>
  <c r="O3175" i="3"/>
  <c r="Q3177" i="3"/>
  <c r="O3177" i="3"/>
  <c r="Q3179" i="3"/>
  <c r="O3179" i="3"/>
  <c r="Q3181" i="3"/>
  <c r="O3181" i="3"/>
  <c r="Q3182" i="3"/>
  <c r="R3182" i="3"/>
  <c r="Q3190" i="3"/>
  <c r="R3190" i="3"/>
  <c r="Q3200" i="3"/>
  <c r="O3200" i="3"/>
  <c r="N3200" i="3"/>
  <c r="Q3207" i="3"/>
  <c r="O3207" i="3"/>
  <c r="R3207" i="3"/>
  <c r="U3217" i="3"/>
  <c r="T3217" i="3"/>
  <c r="R3223" i="3"/>
  <c r="P3223" i="3"/>
  <c r="O3223" i="3"/>
  <c r="N3223" i="3"/>
  <c r="P3131" i="3"/>
  <c r="N3133" i="3"/>
  <c r="S3133" i="3" s="1"/>
  <c r="Q3134" i="3"/>
  <c r="P3139" i="3"/>
  <c r="N3141" i="3"/>
  <c r="S3141" i="3" s="1"/>
  <c r="Q3142" i="3"/>
  <c r="P3147" i="3"/>
  <c r="O3148" i="3"/>
  <c r="N3149" i="3"/>
  <c r="S3149" i="3" s="1"/>
  <c r="Q3150" i="3"/>
  <c r="P3155" i="3"/>
  <c r="O3156" i="3"/>
  <c r="N3157" i="3"/>
  <c r="S3157" i="3" s="1"/>
  <c r="Q3158" i="3"/>
  <c r="P3163" i="3"/>
  <c r="O3164" i="3"/>
  <c r="N3165" i="3"/>
  <c r="N3166" i="3"/>
  <c r="S3166" i="3" s="1"/>
  <c r="N3167" i="3"/>
  <c r="S3167" i="3" s="1"/>
  <c r="N3168" i="3"/>
  <c r="S3168" i="3" s="1"/>
  <c r="N3169" i="3"/>
  <c r="N3170" i="3"/>
  <c r="S3170" i="3" s="1"/>
  <c r="N3171" i="3"/>
  <c r="N3172" i="3"/>
  <c r="S3172" i="3" s="1"/>
  <c r="N3173" i="3"/>
  <c r="N3174" i="3"/>
  <c r="S3174" i="3" s="1"/>
  <c r="N3175" i="3"/>
  <c r="S3175" i="3" s="1"/>
  <c r="N3176" i="3"/>
  <c r="S3176" i="3" s="1"/>
  <c r="N3177" i="3"/>
  <c r="N3178" i="3"/>
  <c r="S3178" i="3" s="1"/>
  <c r="N3179" i="3"/>
  <c r="N3180" i="3"/>
  <c r="N3181" i="3"/>
  <c r="N3182" i="3"/>
  <c r="S3182" i="3" s="1"/>
  <c r="R3183" i="3"/>
  <c r="P3184" i="3"/>
  <c r="Q3189" i="3"/>
  <c r="O3189" i="3"/>
  <c r="N3189" i="3"/>
  <c r="N3190" i="3"/>
  <c r="S3190" i="3" s="1"/>
  <c r="R3191" i="3"/>
  <c r="Q3199" i="3"/>
  <c r="S3199" i="3" s="1"/>
  <c r="R3199" i="3"/>
  <c r="P3200" i="3"/>
  <c r="O3201" i="3"/>
  <c r="N3207" i="3"/>
  <c r="S3207" i="3" s="1"/>
  <c r="O3250" i="3"/>
  <c r="Q3250" i="3"/>
  <c r="P3250" i="3"/>
  <c r="R3250" i="3"/>
  <c r="N3250" i="3"/>
  <c r="O3133" i="3"/>
  <c r="N3134" i="3"/>
  <c r="O3141" i="3"/>
  <c r="N3142" i="3"/>
  <c r="O3149" i="3"/>
  <c r="N3150" i="3"/>
  <c r="O3157" i="3"/>
  <c r="N3158" i="3"/>
  <c r="P3165" i="3"/>
  <c r="O3166" i="3"/>
  <c r="P3167" i="3"/>
  <c r="O3168" i="3"/>
  <c r="P3169" i="3"/>
  <c r="O3170" i="3"/>
  <c r="P3171" i="3"/>
  <c r="O3172" i="3"/>
  <c r="P3173" i="3"/>
  <c r="O3174" i="3"/>
  <c r="P3175" i="3"/>
  <c r="O3176" i="3"/>
  <c r="P3177" i="3"/>
  <c r="O3178" i="3"/>
  <c r="P3179" i="3"/>
  <c r="O3180" i="3"/>
  <c r="P3181" i="3"/>
  <c r="O3182" i="3"/>
  <c r="Q3188" i="3"/>
  <c r="R3188" i="3"/>
  <c r="P3189" i="3"/>
  <c r="O3190" i="3"/>
  <c r="Q3198" i="3"/>
  <c r="O3198" i="3"/>
  <c r="N3198" i="3"/>
  <c r="R3200" i="3"/>
  <c r="Q3206" i="3"/>
  <c r="O3206" i="3"/>
  <c r="N3206" i="3"/>
  <c r="P3207" i="3"/>
  <c r="Q3214" i="3"/>
  <c r="R3214" i="3"/>
  <c r="P3214" i="3"/>
  <c r="O3214" i="3"/>
  <c r="N3214" i="3"/>
  <c r="O3246" i="3"/>
  <c r="Q3246" i="3"/>
  <c r="P3246" i="3"/>
  <c r="R3246" i="3"/>
  <c r="N3246" i="3"/>
  <c r="P3133" i="3"/>
  <c r="O3134" i="3"/>
  <c r="N3135" i="3"/>
  <c r="S3135" i="3" s="1"/>
  <c r="P3141" i="3"/>
  <c r="O3142" i="3"/>
  <c r="P3149" i="3"/>
  <c r="O3150" i="3"/>
  <c r="P3157" i="3"/>
  <c r="O3158" i="3"/>
  <c r="R3165" i="3"/>
  <c r="P3166" i="3"/>
  <c r="R3167" i="3"/>
  <c r="P3168" i="3"/>
  <c r="R3169" i="3"/>
  <c r="P3170" i="3"/>
  <c r="R3171" i="3"/>
  <c r="P3172" i="3"/>
  <c r="R3173" i="3"/>
  <c r="P3174" i="3"/>
  <c r="R3175" i="3"/>
  <c r="P3176" i="3"/>
  <c r="R3177" i="3"/>
  <c r="P3178" i="3"/>
  <c r="R3179" i="3"/>
  <c r="P3180" i="3"/>
  <c r="R3181" i="3"/>
  <c r="P3182" i="3"/>
  <c r="Q3187" i="3"/>
  <c r="O3187" i="3"/>
  <c r="N3187" i="3"/>
  <c r="N3188" i="3"/>
  <c r="P3190" i="3"/>
  <c r="Q3197" i="3"/>
  <c r="R3197" i="3"/>
  <c r="P3198" i="3"/>
  <c r="Q3205" i="3"/>
  <c r="R3205" i="3"/>
  <c r="Q3209" i="3"/>
  <c r="P3209" i="3"/>
  <c r="O3209" i="3"/>
  <c r="N3209" i="3"/>
  <c r="R3209" i="3"/>
  <c r="O3262" i="3"/>
  <c r="Q3262" i="3"/>
  <c r="P3262" i="3"/>
  <c r="R3262" i="3"/>
  <c r="N3262" i="3"/>
  <c r="R3133" i="3"/>
  <c r="O3135" i="3"/>
  <c r="N3136" i="3"/>
  <c r="S3136" i="3" s="1"/>
  <c r="Q3137" i="3"/>
  <c r="R3141" i="3"/>
  <c r="O3143" i="3"/>
  <c r="N3144" i="3"/>
  <c r="S3144" i="3" s="1"/>
  <c r="Q3145" i="3"/>
  <c r="R3149" i="3"/>
  <c r="O3151" i="3"/>
  <c r="N3152" i="3"/>
  <c r="Q3153" i="3"/>
  <c r="R3157" i="3"/>
  <c r="O3159" i="3"/>
  <c r="N3160" i="3"/>
  <c r="S3160" i="3" s="1"/>
  <c r="Q3161" i="3"/>
  <c r="R3166" i="3"/>
  <c r="R3168" i="3"/>
  <c r="R3170" i="3"/>
  <c r="R3172" i="3"/>
  <c r="R3174" i="3"/>
  <c r="R3176" i="3"/>
  <c r="R3178" i="3"/>
  <c r="R3180" i="3"/>
  <c r="Q3186" i="3"/>
  <c r="R3186" i="3"/>
  <c r="P3187" i="3"/>
  <c r="O3188" i="3"/>
  <c r="N3197" i="3"/>
  <c r="R3198" i="3"/>
  <c r="Q3204" i="3"/>
  <c r="O3204" i="3"/>
  <c r="N3204" i="3"/>
  <c r="N3205" i="3"/>
  <c r="R3206" i="3"/>
  <c r="R3215" i="3"/>
  <c r="P3215" i="3"/>
  <c r="O3215" i="3"/>
  <c r="N3215" i="3"/>
  <c r="O3254" i="3"/>
  <c r="Q3254" i="3"/>
  <c r="P3254" i="3"/>
  <c r="R3254" i="3"/>
  <c r="N3254" i="3"/>
  <c r="R3134" i="3"/>
  <c r="P3135" i="3"/>
  <c r="O3136" i="3"/>
  <c r="N3137" i="3"/>
  <c r="S3137" i="3" s="1"/>
  <c r="Q3138" i="3"/>
  <c r="R3142" i="3"/>
  <c r="P3143" i="3"/>
  <c r="O3144" i="3"/>
  <c r="N3145" i="3"/>
  <c r="Q3146" i="3"/>
  <c r="R3150" i="3"/>
  <c r="P3151" i="3"/>
  <c r="T3151" i="3" s="1"/>
  <c r="O3152" i="3"/>
  <c r="N3153" i="3"/>
  <c r="Q3154" i="3"/>
  <c r="R3158" i="3"/>
  <c r="P3159" i="3"/>
  <c r="O3160" i="3"/>
  <c r="N3161" i="3"/>
  <c r="Q3162" i="3"/>
  <c r="Q3185" i="3"/>
  <c r="O3185" i="3"/>
  <c r="N3185" i="3"/>
  <c r="N3186" i="3"/>
  <c r="R3187" i="3"/>
  <c r="P3188" i="3"/>
  <c r="N3194" i="3"/>
  <c r="S3194" i="3" s="1"/>
  <c r="O3197" i="3"/>
  <c r="Q3203" i="3"/>
  <c r="S3203" i="3" s="1"/>
  <c r="R3203" i="3"/>
  <c r="P3204" i="3"/>
  <c r="O3205" i="3"/>
  <c r="O3210" i="3"/>
  <c r="N3211" i="3"/>
  <c r="R3216" i="3"/>
  <c r="P3217" i="3"/>
  <c r="O3218" i="3"/>
  <c r="N3219" i="3"/>
  <c r="R3224" i="3"/>
  <c r="P3225" i="3"/>
  <c r="O3226" i="3"/>
  <c r="N3227" i="3"/>
  <c r="N3228" i="3"/>
  <c r="N3230" i="3"/>
  <c r="N3232" i="3"/>
  <c r="N3234" i="3"/>
  <c r="N3236" i="3"/>
  <c r="O3244" i="3"/>
  <c r="Q3244" i="3"/>
  <c r="P3244" i="3"/>
  <c r="S3245" i="3"/>
  <c r="P3247" i="3"/>
  <c r="Q3249" i="3"/>
  <c r="R3251" i="3"/>
  <c r="O3260" i="3"/>
  <c r="Q3260" i="3"/>
  <c r="S3260" i="3" s="1"/>
  <c r="P3260" i="3"/>
  <c r="S3261" i="3"/>
  <c r="P3263" i="3"/>
  <c r="Q3265" i="3"/>
  <c r="Q3271" i="3"/>
  <c r="O3274" i="3"/>
  <c r="P3210" i="3"/>
  <c r="N3212" i="3"/>
  <c r="S3212" i="3" s="1"/>
  <c r="Q3213" i="3"/>
  <c r="S3213" i="3" s="1"/>
  <c r="R3217" i="3"/>
  <c r="P3218" i="3"/>
  <c r="N3220" i="3"/>
  <c r="Q3221" i="3"/>
  <c r="R3225" i="3"/>
  <c r="P3226" i="3"/>
  <c r="Q3247" i="3"/>
  <c r="R3249" i="3"/>
  <c r="O3258" i="3"/>
  <c r="Q3258" i="3"/>
  <c r="P3258" i="3"/>
  <c r="Q3263" i="3"/>
  <c r="R3265" i="3"/>
  <c r="P3273" i="3"/>
  <c r="N3273" i="3"/>
  <c r="Q3273" i="3"/>
  <c r="O3273" i="3"/>
  <c r="P3289" i="3"/>
  <c r="N3289" i="3"/>
  <c r="Q3289" i="3"/>
  <c r="O3289" i="3"/>
  <c r="Q3309" i="3"/>
  <c r="N3309" i="3"/>
  <c r="R3309" i="3"/>
  <c r="O3309" i="3"/>
  <c r="P3309" i="3"/>
  <c r="Q3242" i="3"/>
  <c r="O3242" i="3"/>
  <c r="N3242" i="3"/>
  <c r="O3256" i="3"/>
  <c r="Q3256" i="3"/>
  <c r="P3256" i="3"/>
  <c r="P3212" i="3"/>
  <c r="O3213" i="3"/>
  <c r="Q3215" i="3"/>
  <c r="P3220" i="3"/>
  <c r="O3221" i="3"/>
  <c r="Q3223" i="3"/>
  <c r="T3225" i="3"/>
  <c r="R3229" i="3"/>
  <c r="R3231" i="3"/>
  <c r="R3233" i="3"/>
  <c r="R3235" i="3"/>
  <c r="Q3241" i="3"/>
  <c r="S3241" i="3" s="1"/>
  <c r="R3241" i="3"/>
  <c r="P3242" i="3"/>
  <c r="R3245" i="3"/>
  <c r="N3255" i="3"/>
  <c r="N3256" i="3"/>
  <c r="P3257" i="3"/>
  <c r="R3258" i="3"/>
  <c r="Q3259" i="3"/>
  <c r="R3261" i="3"/>
  <c r="P3267" i="3"/>
  <c r="O3267" i="3"/>
  <c r="R3267" i="3"/>
  <c r="Q3267" i="3"/>
  <c r="S3267" i="3" s="1"/>
  <c r="Q3278" i="3"/>
  <c r="N3278" i="3"/>
  <c r="P3278" i="3"/>
  <c r="O3278" i="3"/>
  <c r="Q3286" i="3"/>
  <c r="P3286" i="3"/>
  <c r="O3286" i="3"/>
  <c r="N3286" i="3"/>
  <c r="Q3240" i="3"/>
  <c r="O3240" i="3"/>
  <c r="N3240" i="3"/>
  <c r="R3242" i="3"/>
  <c r="O3252" i="3"/>
  <c r="Q3252" i="3"/>
  <c r="P3252" i="3"/>
  <c r="S3253" i="3"/>
  <c r="P3255" i="3"/>
  <c r="R3256" i="3"/>
  <c r="Q3272" i="3"/>
  <c r="O3272" i="3"/>
  <c r="R3272" i="3"/>
  <c r="P3272" i="3"/>
  <c r="P3277" i="3"/>
  <c r="Q3277" i="3"/>
  <c r="R3277" i="3"/>
  <c r="R3282" i="3"/>
  <c r="R3290" i="3"/>
  <c r="O3290" i="3"/>
  <c r="Q3239" i="3"/>
  <c r="S3239" i="3" s="1"/>
  <c r="R3239" i="3"/>
  <c r="P3240" i="3"/>
  <c r="N3251" i="3"/>
  <c r="N3252" i="3"/>
  <c r="Q3255" i="3"/>
  <c r="Q3266" i="3"/>
  <c r="S3266" i="3" s="1"/>
  <c r="P3266" i="3"/>
  <c r="R3266" i="3"/>
  <c r="N3272" i="3"/>
  <c r="N3277" i="3"/>
  <c r="N3282" i="3"/>
  <c r="U3310" i="3"/>
  <c r="T3310" i="3"/>
  <c r="Q3238" i="3"/>
  <c r="O3238" i="3"/>
  <c r="N3238" i="3"/>
  <c r="O3248" i="3"/>
  <c r="Q3248" i="3"/>
  <c r="P3248" i="3"/>
  <c r="R3255" i="3"/>
  <c r="O3264" i="3"/>
  <c r="Q3264" i="3"/>
  <c r="P3264" i="3"/>
  <c r="S3265" i="3"/>
  <c r="S3271" i="3"/>
  <c r="P3281" i="3"/>
  <c r="O3281" i="3"/>
  <c r="N3281" i="3"/>
  <c r="R3287" i="3"/>
  <c r="O3287" i="3"/>
  <c r="N3287" i="3"/>
  <c r="S3287" i="3" s="1"/>
  <c r="U3288" i="3"/>
  <c r="O3297" i="3"/>
  <c r="R3297" i="3"/>
  <c r="P3297" i="3"/>
  <c r="Q3297" i="3"/>
  <c r="N3297" i="3"/>
  <c r="O3299" i="3"/>
  <c r="R3299" i="3"/>
  <c r="P3299" i="3"/>
  <c r="Q3299" i="3"/>
  <c r="N3299" i="3"/>
  <c r="O3301" i="3"/>
  <c r="R3301" i="3"/>
  <c r="P3301" i="3"/>
  <c r="Q3301" i="3"/>
  <c r="N3301" i="3"/>
  <c r="O3303" i="3"/>
  <c r="R3303" i="3"/>
  <c r="P3303" i="3"/>
  <c r="Q3303" i="3"/>
  <c r="N3303" i="3"/>
  <c r="N3210" i="3"/>
  <c r="S3210" i="3" s="1"/>
  <c r="Q3211" i="3"/>
  <c r="P3216" i="3"/>
  <c r="O3217" i="3"/>
  <c r="N3218" i="3"/>
  <c r="Q3219" i="3"/>
  <c r="P3224" i="3"/>
  <c r="O3225" i="3"/>
  <c r="N3226" i="3"/>
  <c r="S3226" i="3" s="1"/>
  <c r="Q3227" i="3"/>
  <c r="Q3228" i="3"/>
  <c r="O3228" i="3"/>
  <c r="Q3230" i="3"/>
  <c r="O3230" i="3"/>
  <c r="Q3232" i="3"/>
  <c r="O3232" i="3"/>
  <c r="Q3234" i="3"/>
  <c r="O3234" i="3"/>
  <c r="Q3236" i="3"/>
  <c r="O3236" i="3"/>
  <c r="Q3237" i="3"/>
  <c r="S3237" i="3" s="1"/>
  <c r="R3237" i="3"/>
  <c r="P3238" i="3"/>
  <c r="O3239" i="3"/>
  <c r="N3247" i="3"/>
  <c r="S3247" i="3" s="1"/>
  <c r="N3248" i="3"/>
  <c r="P3249" i="3"/>
  <c r="Q3251" i="3"/>
  <c r="N3263" i="3"/>
  <c r="S3263" i="3" s="1"/>
  <c r="N3264" i="3"/>
  <c r="S3264" i="3" s="1"/>
  <c r="P3265" i="3"/>
  <c r="O3266" i="3"/>
  <c r="O3268" i="3"/>
  <c r="N3268" i="3"/>
  <c r="Q3270" i="3"/>
  <c r="N3270" i="3"/>
  <c r="O3271" i="3"/>
  <c r="O3279" i="3"/>
  <c r="N3279" i="3"/>
  <c r="S3279" i="3" s="1"/>
  <c r="Q3281" i="3"/>
  <c r="Q3274" i="3"/>
  <c r="Q3283" i="3"/>
  <c r="S3283" i="3" s="1"/>
  <c r="N3284" i="3"/>
  <c r="P3288" i="3"/>
  <c r="Q3290" i="3"/>
  <c r="Q3329" i="3"/>
  <c r="R3329" i="3"/>
  <c r="P3329" i="3"/>
  <c r="O3329" i="3"/>
  <c r="N3329" i="3"/>
  <c r="Q3343" i="3"/>
  <c r="R3343" i="3"/>
  <c r="P3343" i="3"/>
  <c r="O3343" i="3"/>
  <c r="N3269" i="3"/>
  <c r="N3274" i="3"/>
  <c r="P3275" i="3"/>
  <c r="R3283" i="3"/>
  <c r="N3285" i="3"/>
  <c r="R3288" i="3"/>
  <c r="N3290" i="3"/>
  <c r="S3290" i="3" s="1"/>
  <c r="P3291" i="3"/>
  <c r="Q3307" i="3"/>
  <c r="O3307" i="3"/>
  <c r="N3307" i="3"/>
  <c r="Q3327" i="3"/>
  <c r="R3327" i="3"/>
  <c r="P3327" i="3"/>
  <c r="O3327" i="3"/>
  <c r="Q3331" i="3"/>
  <c r="R3331" i="3"/>
  <c r="N3331" i="3"/>
  <c r="O3331" i="3"/>
  <c r="N3343" i="3"/>
  <c r="N3306" i="3"/>
  <c r="R3306" i="3"/>
  <c r="Q3306" i="3"/>
  <c r="O3306" i="3"/>
  <c r="O3312" i="3"/>
  <c r="N3312" i="3"/>
  <c r="R3312" i="3"/>
  <c r="P3312" i="3"/>
  <c r="Q3314" i="3"/>
  <c r="O3314" i="3"/>
  <c r="Q3317" i="3"/>
  <c r="R3317" i="3"/>
  <c r="P3317" i="3"/>
  <c r="O3317" i="3"/>
  <c r="N3317" i="3"/>
  <c r="S3327" i="3"/>
  <c r="Q3333" i="3"/>
  <c r="R3333" i="3"/>
  <c r="P3333" i="3"/>
  <c r="O3333" i="3"/>
  <c r="N3333" i="3"/>
  <c r="Q3377" i="3"/>
  <c r="P3377" i="3"/>
  <c r="O3377" i="3"/>
  <c r="N3377" i="3"/>
  <c r="R3377" i="3"/>
  <c r="Q3269" i="3"/>
  <c r="P3271" i="3"/>
  <c r="P3274" i="3"/>
  <c r="O3275" i="3"/>
  <c r="Q3276" i="3"/>
  <c r="S3276" i="3" s="1"/>
  <c r="O3280" i="3"/>
  <c r="Q3285" i="3"/>
  <c r="P3287" i="3"/>
  <c r="P3290" i="3"/>
  <c r="O3291" i="3"/>
  <c r="P3292" i="3"/>
  <c r="Q3292" i="3"/>
  <c r="S3292" i="3" s="1"/>
  <c r="P3293" i="3"/>
  <c r="P3306" i="3"/>
  <c r="R3307" i="3"/>
  <c r="Q3312" i="3"/>
  <c r="R3314" i="3"/>
  <c r="Q3319" i="3"/>
  <c r="R3319" i="3"/>
  <c r="P3319" i="3"/>
  <c r="N3319" i="3"/>
  <c r="Q3337" i="3"/>
  <c r="R3337" i="3"/>
  <c r="P3337" i="3"/>
  <c r="N3337" i="3"/>
  <c r="Q3367" i="3"/>
  <c r="P3367" i="3"/>
  <c r="O3367" i="3"/>
  <c r="R3367" i="3"/>
  <c r="N3367" i="3"/>
  <c r="S3367" i="3" s="1"/>
  <c r="Q3282" i="3"/>
  <c r="N3293" i="3"/>
  <c r="S3293" i="3" s="1"/>
  <c r="P3294" i="3"/>
  <c r="Q3294" i="3"/>
  <c r="P3295" i="3"/>
  <c r="O3295" i="3"/>
  <c r="Q3305" i="3"/>
  <c r="P3305" i="3"/>
  <c r="R3305" i="3"/>
  <c r="P3314" i="3"/>
  <c r="R3334" i="3"/>
  <c r="Q3334" i="3"/>
  <c r="P3334" i="3"/>
  <c r="N3344" i="3"/>
  <c r="R3344" i="3"/>
  <c r="Q3344" i="3"/>
  <c r="P3344" i="3"/>
  <c r="O3344" i="3"/>
  <c r="O3293" i="3"/>
  <c r="N3294" i="3"/>
  <c r="N3295" i="3"/>
  <c r="S3295" i="3" s="1"/>
  <c r="O3298" i="3"/>
  <c r="N3298" i="3"/>
  <c r="O3300" i="3"/>
  <c r="N3300" i="3"/>
  <c r="O3302" i="3"/>
  <c r="N3302" i="3"/>
  <c r="O3304" i="3"/>
  <c r="N3304" i="3"/>
  <c r="N3305" i="3"/>
  <c r="Q3311" i="3"/>
  <c r="R3311" i="3"/>
  <c r="P3311" i="3"/>
  <c r="N3311" i="3"/>
  <c r="N3328" i="3"/>
  <c r="R3328" i="3"/>
  <c r="Q3328" i="3"/>
  <c r="P3328" i="3"/>
  <c r="O3328" i="3"/>
  <c r="Q3339" i="3"/>
  <c r="R3339" i="3"/>
  <c r="P3339" i="3"/>
  <c r="O3339" i="3"/>
  <c r="N3339" i="3"/>
  <c r="Q3313" i="3"/>
  <c r="R3313" i="3"/>
  <c r="P3313" i="3"/>
  <c r="O3313" i="3"/>
  <c r="Q3323" i="3"/>
  <c r="R3323" i="3"/>
  <c r="P3323" i="3"/>
  <c r="O3323" i="3"/>
  <c r="N3323" i="3"/>
  <c r="S3323" i="3" s="1"/>
  <c r="R3370" i="3"/>
  <c r="P3370" i="3"/>
  <c r="O3370" i="3"/>
  <c r="N3370" i="3"/>
  <c r="Q3370" i="3"/>
  <c r="Q3268" i="3"/>
  <c r="P3279" i="3"/>
  <c r="P3282" i="3"/>
  <c r="O3283" i="3"/>
  <c r="Q3284" i="3"/>
  <c r="O3288" i="3"/>
  <c r="R3294" i="3"/>
  <c r="R3295" i="3"/>
  <c r="Q3298" i="3"/>
  <c r="Q3300" i="3"/>
  <c r="Q3302" i="3"/>
  <c r="Q3304" i="3"/>
  <c r="N3313" i="3"/>
  <c r="S3313" i="3" s="1"/>
  <c r="R3320" i="3"/>
  <c r="Q3320" i="3"/>
  <c r="P3320" i="3"/>
  <c r="O3320" i="3"/>
  <c r="N3320" i="3"/>
  <c r="Q3345" i="3"/>
  <c r="R3345" i="3"/>
  <c r="P3345" i="3"/>
  <c r="O3345" i="3"/>
  <c r="N3345" i="3"/>
  <c r="Q3359" i="3"/>
  <c r="P3359" i="3"/>
  <c r="R3359" i="3"/>
  <c r="O3359" i="3"/>
  <c r="N3359" i="3"/>
  <c r="P3315" i="3"/>
  <c r="N3316" i="3"/>
  <c r="Q3318" i="3"/>
  <c r="S3318" i="3" s="1"/>
  <c r="R3321" i="3"/>
  <c r="O3322" i="3"/>
  <c r="P3326" i="3"/>
  <c r="R3330" i="3"/>
  <c r="O3332" i="3"/>
  <c r="Q3336" i="3"/>
  <c r="S3336" i="3" s="1"/>
  <c r="N3338" i="3"/>
  <c r="S3338" i="3" s="1"/>
  <c r="P3342" i="3"/>
  <c r="R3346" i="3"/>
  <c r="P3354" i="3"/>
  <c r="O3354" i="3"/>
  <c r="N3354" i="3"/>
  <c r="P3364" i="3"/>
  <c r="O3364" i="3"/>
  <c r="N3364" i="3"/>
  <c r="S3364" i="3" s="1"/>
  <c r="Q3375" i="3"/>
  <c r="P3375" i="3"/>
  <c r="O3375" i="3"/>
  <c r="N3375" i="3"/>
  <c r="R3375" i="3"/>
  <c r="R3384" i="3"/>
  <c r="P3384" i="3"/>
  <c r="O3384" i="3"/>
  <c r="N3384" i="3"/>
  <c r="S3384" i="3" s="1"/>
  <c r="P3390" i="3"/>
  <c r="R3390" i="3"/>
  <c r="Q3390" i="3"/>
  <c r="O3390" i="3"/>
  <c r="N3390" i="3"/>
  <c r="S3393" i="3"/>
  <c r="R3386" i="3"/>
  <c r="P3386" i="3"/>
  <c r="O3386" i="3"/>
  <c r="N3386" i="3"/>
  <c r="R3388" i="3"/>
  <c r="Q3388" i="3"/>
  <c r="P3388" i="3"/>
  <c r="O3388" i="3"/>
  <c r="N3388" i="3"/>
  <c r="O3398" i="3"/>
  <c r="P3398" i="3"/>
  <c r="R3398" i="3"/>
  <c r="Q3398" i="3"/>
  <c r="N3398" i="3"/>
  <c r="R3440" i="3"/>
  <c r="O3440" i="3"/>
  <c r="N3440" i="3"/>
  <c r="Q3440" i="3"/>
  <c r="P3440" i="3"/>
  <c r="P3316" i="3"/>
  <c r="Q3322" i="3"/>
  <c r="S3322" i="3" s="1"/>
  <c r="N3334" i="3"/>
  <c r="S3334" i="3" s="1"/>
  <c r="Q3353" i="3"/>
  <c r="P3353" i="3"/>
  <c r="R3353" i="3"/>
  <c r="P3358" i="3"/>
  <c r="O3358" i="3"/>
  <c r="N3358" i="3"/>
  <c r="R3372" i="3"/>
  <c r="P3372" i="3"/>
  <c r="O3372" i="3"/>
  <c r="N3372" i="3"/>
  <c r="Q3379" i="3"/>
  <c r="P3379" i="3"/>
  <c r="O3379" i="3"/>
  <c r="N3379" i="3"/>
  <c r="R3379" i="3"/>
  <c r="Q3386" i="3"/>
  <c r="O3400" i="3"/>
  <c r="P3400" i="3"/>
  <c r="R3400" i="3"/>
  <c r="Q3400" i="3"/>
  <c r="N3400" i="3"/>
  <c r="N3314" i="3"/>
  <c r="S3314" i="3" s="1"/>
  <c r="R3322" i="3"/>
  <c r="N3324" i="3"/>
  <c r="S3324" i="3" s="1"/>
  <c r="O3334" i="3"/>
  <c r="N3340" i="3"/>
  <c r="S3340" i="3" s="1"/>
  <c r="P3352" i="3"/>
  <c r="O3352" i="3"/>
  <c r="N3352" i="3"/>
  <c r="S3352" i="3" s="1"/>
  <c r="N3353" i="3"/>
  <c r="Q3358" i="3"/>
  <c r="Q3363" i="3"/>
  <c r="S3363" i="3" s="1"/>
  <c r="P3363" i="3"/>
  <c r="O3363" i="3"/>
  <c r="R3363" i="3"/>
  <c r="P3366" i="3"/>
  <c r="O3366" i="3"/>
  <c r="N3366" i="3"/>
  <c r="S3366" i="3" s="1"/>
  <c r="Q3372" i="3"/>
  <c r="R3374" i="3"/>
  <c r="P3374" i="3"/>
  <c r="O3374" i="3"/>
  <c r="N3374" i="3"/>
  <c r="S3374" i="3" s="1"/>
  <c r="Q3381" i="3"/>
  <c r="P3381" i="3"/>
  <c r="O3381" i="3"/>
  <c r="N3381" i="3"/>
  <c r="R3381" i="3"/>
  <c r="Q3335" i="3"/>
  <c r="S3335" i="3" s="1"/>
  <c r="R3335" i="3"/>
  <c r="P3350" i="3"/>
  <c r="N3350" i="3"/>
  <c r="Q3351" i="3"/>
  <c r="S3351" i="3" s="1"/>
  <c r="P3351" i="3"/>
  <c r="R3351" i="3"/>
  <c r="Q3357" i="3"/>
  <c r="S3357" i="3" s="1"/>
  <c r="P3357" i="3"/>
  <c r="R3357" i="3"/>
  <c r="P3362" i="3"/>
  <c r="O3362" i="3"/>
  <c r="N3362" i="3"/>
  <c r="Q3369" i="3"/>
  <c r="S3369" i="3" s="1"/>
  <c r="P3369" i="3"/>
  <c r="O3369" i="3"/>
  <c r="R3369" i="3"/>
  <c r="R3376" i="3"/>
  <c r="P3376" i="3"/>
  <c r="O3376" i="3"/>
  <c r="N3376" i="3"/>
  <c r="S3376" i="3" s="1"/>
  <c r="Q3383" i="3"/>
  <c r="P3383" i="3"/>
  <c r="O3383" i="3"/>
  <c r="N3383" i="3"/>
  <c r="R3383" i="3"/>
  <c r="Q3325" i="3"/>
  <c r="R3325" i="3"/>
  <c r="Q3341" i="3"/>
  <c r="R3341" i="3"/>
  <c r="P3348" i="3"/>
  <c r="N3348" i="3"/>
  <c r="Q3349" i="3"/>
  <c r="P3349" i="3"/>
  <c r="R3349" i="3"/>
  <c r="P3356" i="3"/>
  <c r="O3356" i="3"/>
  <c r="N3356" i="3"/>
  <c r="R3378" i="3"/>
  <c r="P3378" i="3"/>
  <c r="O3378" i="3"/>
  <c r="N3378" i="3"/>
  <c r="Q3385" i="3"/>
  <c r="P3385" i="3"/>
  <c r="O3385" i="3"/>
  <c r="N3385" i="3"/>
  <c r="R3385" i="3"/>
  <c r="R3449" i="3"/>
  <c r="P3449" i="3"/>
  <c r="O3449" i="3"/>
  <c r="N3449" i="3"/>
  <c r="Q3449" i="3"/>
  <c r="N3315" i="3"/>
  <c r="S3315" i="3" s="1"/>
  <c r="O3318" i="3"/>
  <c r="N3325" i="3"/>
  <c r="N3326" i="3"/>
  <c r="S3326" i="3" s="1"/>
  <c r="P3330" i="3"/>
  <c r="O3336" i="3"/>
  <c r="N3341" i="3"/>
  <c r="N3342" i="3"/>
  <c r="S3342" i="3" s="1"/>
  <c r="P3346" i="3"/>
  <c r="Q3347" i="3"/>
  <c r="P3347" i="3"/>
  <c r="R3347" i="3"/>
  <c r="O3348" i="3"/>
  <c r="N3349" i="3"/>
  <c r="S3349" i="3" s="1"/>
  <c r="Q3350" i="3"/>
  <c r="O3351" i="3"/>
  <c r="Q3356" i="3"/>
  <c r="O3357" i="3"/>
  <c r="Q3361" i="3"/>
  <c r="P3361" i="3"/>
  <c r="R3361" i="3"/>
  <c r="R3362" i="3"/>
  <c r="Q3365" i="3"/>
  <c r="P3365" i="3"/>
  <c r="O3365" i="3"/>
  <c r="R3365" i="3"/>
  <c r="P3368" i="3"/>
  <c r="O3368" i="3"/>
  <c r="N3368" i="3"/>
  <c r="Q3371" i="3"/>
  <c r="P3371" i="3"/>
  <c r="O3371" i="3"/>
  <c r="N3371" i="3"/>
  <c r="R3371" i="3"/>
  <c r="Q3378" i="3"/>
  <c r="R3380" i="3"/>
  <c r="P3380" i="3"/>
  <c r="O3380" i="3"/>
  <c r="N3380" i="3"/>
  <c r="N3439" i="3"/>
  <c r="R3439" i="3"/>
  <c r="O3439" i="3"/>
  <c r="Q3439" i="3"/>
  <c r="P3439" i="3"/>
  <c r="O3315" i="3"/>
  <c r="P3321" i="3"/>
  <c r="O3325" i="3"/>
  <c r="O3326" i="3"/>
  <c r="Q3330" i="3"/>
  <c r="S3330" i="3" s="1"/>
  <c r="N3332" i="3"/>
  <c r="S3332" i="3" s="1"/>
  <c r="P3335" i="3"/>
  <c r="P3336" i="3"/>
  <c r="O3341" i="3"/>
  <c r="O3342" i="3"/>
  <c r="Q3346" i="3"/>
  <c r="S3346" i="3" s="1"/>
  <c r="N3347" i="3"/>
  <c r="Q3348" i="3"/>
  <c r="O3349" i="3"/>
  <c r="R3350" i="3"/>
  <c r="Q3355" i="3"/>
  <c r="S3355" i="3" s="1"/>
  <c r="P3355" i="3"/>
  <c r="R3355" i="3"/>
  <c r="R3356" i="3"/>
  <c r="P3360" i="3"/>
  <c r="O3360" i="3"/>
  <c r="N3360" i="3"/>
  <c r="S3360" i="3" s="1"/>
  <c r="N3361" i="3"/>
  <c r="S3361" i="3" s="1"/>
  <c r="N3365" i="3"/>
  <c r="Q3368" i="3"/>
  <c r="Q3373" i="3"/>
  <c r="P3373" i="3"/>
  <c r="O3373" i="3"/>
  <c r="N3373" i="3"/>
  <c r="R3373" i="3"/>
  <c r="Q3380" i="3"/>
  <c r="R3382" i="3"/>
  <c r="P3382" i="3"/>
  <c r="O3382" i="3"/>
  <c r="N3382" i="3"/>
  <c r="S3382" i="3" s="1"/>
  <c r="O3396" i="3"/>
  <c r="P3396" i="3"/>
  <c r="R3396" i="3"/>
  <c r="Q3396" i="3"/>
  <c r="N3396" i="3"/>
  <c r="T3404" i="3"/>
  <c r="U3404" i="3"/>
  <c r="R3387" i="3"/>
  <c r="R3389" i="3"/>
  <c r="Q3392" i="3"/>
  <c r="O3395" i="3"/>
  <c r="O3399" i="3"/>
  <c r="Q3405" i="3"/>
  <c r="Q3406" i="3"/>
  <c r="S3407" i="3"/>
  <c r="O3408" i="3"/>
  <c r="P3408" i="3"/>
  <c r="Q3413" i="3"/>
  <c r="Q3414" i="3"/>
  <c r="S3415" i="3"/>
  <c r="O3416" i="3"/>
  <c r="P3416" i="3"/>
  <c r="Q3428" i="3"/>
  <c r="S3428" i="3" s="1"/>
  <c r="P3428" i="3"/>
  <c r="N3429" i="3"/>
  <c r="O3430" i="3"/>
  <c r="Q3437" i="3"/>
  <c r="R3451" i="3"/>
  <c r="P3451" i="3"/>
  <c r="O3451" i="3"/>
  <c r="N3451" i="3"/>
  <c r="S3451" i="3" s="1"/>
  <c r="R3455" i="3"/>
  <c r="P3455" i="3"/>
  <c r="O3455" i="3"/>
  <c r="N3455" i="3"/>
  <c r="O3461" i="3"/>
  <c r="Q3461" i="3"/>
  <c r="N3461" i="3"/>
  <c r="R3461" i="3"/>
  <c r="R3405" i="3"/>
  <c r="N3408" i="3"/>
  <c r="S3408" i="3" s="1"/>
  <c r="R3413" i="3"/>
  <c r="N3416" i="3"/>
  <c r="P3417" i="3"/>
  <c r="O3417" i="3"/>
  <c r="O3418" i="3"/>
  <c r="P3418" i="3"/>
  <c r="P3427" i="3"/>
  <c r="Q3427" i="3"/>
  <c r="O3429" i="3"/>
  <c r="P3435" i="3"/>
  <c r="Q3435" i="3"/>
  <c r="N3450" i="3"/>
  <c r="R3450" i="3"/>
  <c r="O3450" i="3"/>
  <c r="P3464" i="3"/>
  <c r="O3464" i="3"/>
  <c r="R3464" i="3"/>
  <c r="N3464" i="3"/>
  <c r="S3464" i="3" s="1"/>
  <c r="O3393" i="3"/>
  <c r="Q3395" i="3"/>
  <c r="S3395" i="3" s="1"/>
  <c r="Q3399" i="3"/>
  <c r="N3401" i="3"/>
  <c r="O3402" i="3"/>
  <c r="P3402" i="3"/>
  <c r="N3409" i="3"/>
  <c r="O3410" i="3"/>
  <c r="P3410" i="3"/>
  <c r="N3417" i="3"/>
  <c r="S3417" i="3" s="1"/>
  <c r="N3418" i="3"/>
  <c r="S3418" i="3" s="1"/>
  <c r="Q3426" i="3"/>
  <c r="S3426" i="3" s="1"/>
  <c r="P3426" i="3"/>
  <c r="N3427" i="3"/>
  <c r="Q3434" i="3"/>
  <c r="S3434" i="3" s="1"/>
  <c r="P3434" i="3"/>
  <c r="N3435" i="3"/>
  <c r="P3450" i="3"/>
  <c r="N3454" i="3"/>
  <c r="R3454" i="3"/>
  <c r="P3454" i="3"/>
  <c r="O3454" i="3"/>
  <c r="O3458" i="3"/>
  <c r="N3458" i="3"/>
  <c r="Q3458" i="3"/>
  <c r="P3458" i="3"/>
  <c r="P3471" i="3"/>
  <c r="O3471" i="3"/>
  <c r="N3471" i="3"/>
  <c r="R3471" i="3"/>
  <c r="Q3471" i="3"/>
  <c r="O3422" i="3"/>
  <c r="N3422" i="3"/>
  <c r="P3433" i="3"/>
  <c r="Q3433" i="3"/>
  <c r="N3448" i="3"/>
  <c r="S3448" i="3" s="1"/>
  <c r="R3448" i="3"/>
  <c r="O3448" i="3"/>
  <c r="Q3450" i="3"/>
  <c r="Q3454" i="3"/>
  <c r="R3458" i="3"/>
  <c r="N3387" i="3"/>
  <c r="S3387" i="3" s="1"/>
  <c r="N3389" i="3"/>
  <c r="S3389" i="3" s="1"/>
  <c r="O3391" i="3"/>
  <c r="N3394" i="3"/>
  <c r="O3397" i="3"/>
  <c r="Q3401" i="3"/>
  <c r="Q3402" i="3"/>
  <c r="S3402" i="3" s="1"/>
  <c r="N3403" i="3"/>
  <c r="O3404" i="3"/>
  <c r="P3404" i="3"/>
  <c r="Q3409" i="3"/>
  <c r="Q3410" i="3"/>
  <c r="S3410" i="3" s="1"/>
  <c r="N3411" i="3"/>
  <c r="O3412" i="3"/>
  <c r="P3412" i="3"/>
  <c r="R3417" i="3"/>
  <c r="R3418" i="3"/>
  <c r="T3420" i="3"/>
  <c r="P3422" i="3"/>
  <c r="O3425" i="3"/>
  <c r="P3425" i="3"/>
  <c r="O3426" i="3"/>
  <c r="R3427" i="3"/>
  <c r="Q3432" i="3"/>
  <c r="P3432" i="3"/>
  <c r="N3433" i="3"/>
  <c r="S3433" i="3" s="1"/>
  <c r="O3434" i="3"/>
  <c r="R3435" i="3"/>
  <c r="N3441" i="3"/>
  <c r="R3441" i="3"/>
  <c r="O3441" i="3"/>
  <c r="R3442" i="3"/>
  <c r="O3442" i="3"/>
  <c r="N3442" i="3"/>
  <c r="S3442" i="3" s="1"/>
  <c r="N3443" i="3"/>
  <c r="S3443" i="3" s="1"/>
  <c r="R3443" i="3"/>
  <c r="O3443" i="3"/>
  <c r="R3445" i="3"/>
  <c r="O3445" i="3"/>
  <c r="N3445" i="3"/>
  <c r="S3445" i="3" s="1"/>
  <c r="N3446" i="3"/>
  <c r="S3446" i="3" s="1"/>
  <c r="R3446" i="3"/>
  <c r="O3446" i="3"/>
  <c r="R3447" i="3"/>
  <c r="P3447" i="3"/>
  <c r="O3447" i="3"/>
  <c r="N3447" i="3"/>
  <c r="S3447" i="3" s="1"/>
  <c r="R3453" i="3"/>
  <c r="P3453" i="3"/>
  <c r="O3453" i="3"/>
  <c r="N3453" i="3"/>
  <c r="S3453" i="3" s="1"/>
  <c r="R3457" i="3"/>
  <c r="P3457" i="3"/>
  <c r="O3457" i="3"/>
  <c r="N3457" i="3"/>
  <c r="S3457" i="3" s="1"/>
  <c r="O3460" i="3"/>
  <c r="Q3460" i="3"/>
  <c r="P3460" i="3"/>
  <c r="N3460" i="3"/>
  <c r="P3466" i="3"/>
  <c r="O3466" i="3"/>
  <c r="R3466" i="3"/>
  <c r="Q3466" i="3"/>
  <c r="N3466" i="3"/>
  <c r="O3387" i="3"/>
  <c r="O3389" i="3"/>
  <c r="P3392" i="3"/>
  <c r="O3394" i="3"/>
  <c r="O3403" i="3"/>
  <c r="O3411" i="3"/>
  <c r="Q3422" i="3"/>
  <c r="P3431" i="3"/>
  <c r="Q3431" i="3"/>
  <c r="N3432" i="3"/>
  <c r="O3433" i="3"/>
  <c r="P3387" i="3"/>
  <c r="P3389" i="3"/>
  <c r="N3392" i="3"/>
  <c r="Q3394" i="3"/>
  <c r="Q3403" i="3"/>
  <c r="N3405" i="3"/>
  <c r="O3406" i="3"/>
  <c r="P3406" i="3"/>
  <c r="Q3411" i="3"/>
  <c r="N3413" i="3"/>
  <c r="O3414" i="3"/>
  <c r="P3414" i="3"/>
  <c r="P3421" i="3"/>
  <c r="O3421" i="3"/>
  <c r="Q3430" i="3"/>
  <c r="P3430" i="3"/>
  <c r="N3431" i="3"/>
  <c r="R3433" i="3"/>
  <c r="P3437" i="3"/>
  <c r="O3437" i="3"/>
  <c r="N3452" i="3"/>
  <c r="R3452" i="3"/>
  <c r="P3452" i="3"/>
  <c r="O3452" i="3"/>
  <c r="N3456" i="3"/>
  <c r="R3456" i="3"/>
  <c r="P3456" i="3"/>
  <c r="O3456" i="3"/>
  <c r="O3459" i="3"/>
  <c r="R3459" i="3"/>
  <c r="Q3459" i="3"/>
  <c r="N3459" i="3"/>
  <c r="P3462" i="3"/>
  <c r="O3462" i="3"/>
  <c r="N3462" i="3"/>
  <c r="R3462" i="3"/>
  <c r="Q3462" i="3"/>
  <c r="P3469" i="3"/>
  <c r="O3469" i="3"/>
  <c r="R3469" i="3"/>
  <c r="N3469" i="3"/>
  <c r="P3473" i="3"/>
  <c r="O3473" i="3"/>
  <c r="R3473" i="3"/>
  <c r="N3473" i="3"/>
  <c r="O3392" i="3"/>
  <c r="R3394" i="3"/>
  <c r="R3403" i="3"/>
  <c r="R3404" i="3"/>
  <c r="O3405" i="3"/>
  <c r="N3406" i="3"/>
  <c r="R3411" i="3"/>
  <c r="R3412" i="3"/>
  <c r="O3413" i="3"/>
  <c r="N3414" i="3"/>
  <c r="S3414" i="3" s="1"/>
  <c r="N3421" i="3"/>
  <c r="S3421" i="3" s="1"/>
  <c r="P3429" i="3"/>
  <c r="Q3429" i="3"/>
  <c r="N3430" i="3"/>
  <c r="S3430" i="3" s="1"/>
  <c r="O3431" i="3"/>
  <c r="R3432" i="3"/>
  <c r="N3436" i="3"/>
  <c r="S3436" i="3" s="1"/>
  <c r="O3436" i="3"/>
  <c r="N3437" i="3"/>
  <c r="S3437" i="3" s="1"/>
  <c r="Q3452" i="3"/>
  <c r="Q3456" i="3"/>
  <c r="P3459" i="3"/>
  <c r="Q3469" i="3"/>
  <c r="Q3473" i="3"/>
  <c r="Q3424" i="3"/>
  <c r="N3463" i="3"/>
  <c r="S3463" i="3" s="1"/>
  <c r="Q3470" i="3"/>
  <c r="S3470" i="3" s="1"/>
  <c r="O3513" i="3"/>
  <c r="R3513" i="3"/>
  <c r="P3513" i="3"/>
  <c r="O3474" i="3"/>
  <c r="P3474" i="3"/>
  <c r="P3475" i="3"/>
  <c r="O3475" i="3"/>
  <c r="O3476" i="3"/>
  <c r="P3476" i="3"/>
  <c r="P3477" i="3"/>
  <c r="O3477" i="3"/>
  <c r="O3478" i="3"/>
  <c r="P3478" i="3"/>
  <c r="P3480" i="3"/>
  <c r="O3480" i="3"/>
  <c r="O3481" i="3"/>
  <c r="P3481" i="3"/>
  <c r="P3482" i="3"/>
  <c r="O3482" i="3"/>
  <c r="O3483" i="3"/>
  <c r="P3483" i="3"/>
  <c r="P3484" i="3"/>
  <c r="O3484" i="3"/>
  <c r="O3485" i="3"/>
  <c r="P3485" i="3"/>
  <c r="P3486" i="3"/>
  <c r="O3486" i="3"/>
  <c r="O3487" i="3"/>
  <c r="P3487" i="3"/>
  <c r="P3488" i="3"/>
  <c r="O3488" i="3"/>
  <c r="O3489" i="3"/>
  <c r="P3489" i="3"/>
  <c r="P3490" i="3"/>
  <c r="O3490" i="3"/>
  <c r="O3491" i="3"/>
  <c r="P3491" i="3"/>
  <c r="P3493" i="3"/>
  <c r="O3493" i="3"/>
  <c r="O3494" i="3"/>
  <c r="P3494" i="3"/>
  <c r="P3495" i="3"/>
  <c r="O3495" i="3"/>
  <c r="O3496" i="3"/>
  <c r="P3496" i="3"/>
  <c r="P3497" i="3"/>
  <c r="O3497" i="3"/>
  <c r="O3498" i="3"/>
  <c r="P3498" i="3"/>
  <c r="P3499" i="3"/>
  <c r="O3499" i="3"/>
  <c r="O3500" i="3"/>
  <c r="P3500" i="3"/>
  <c r="P3501" i="3"/>
  <c r="O3501" i="3"/>
  <c r="O3502" i="3"/>
  <c r="P3502" i="3"/>
  <c r="P3503" i="3"/>
  <c r="O3503" i="3"/>
  <c r="O3504" i="3"/>
  <c r="P3504" i="3"/>
  <c r="P3505" i="3"/>
  <c r="O3505" i="3"/>
  <c r="P3512" i="3"/>
  <c r="O3512" i="3"/>
  <c r="N3512" i="3"/>
  <c r="S3512" i="3" s="1"/>
  <c r="S3513" i="3"/>
  <c r="O3517" i="3"/>
  <c r="N3517" i="3"/>
  <c r="R3517" i="3"/>
  <c r="Q3517" i="3"/>
  <c r="P3517" i="3"/>
  <c r="P3508" i="3"/>
  <c r="O3508" i="3"/>
  <c r="O3509" i="3"/>
  <c r="P3509" i="3"/>
  <c r="P3510" i="3"/>
  <c r="O3510" i="3"/>
  <c r="O3511" i="3"/>
  <c r="R3511" i="3"/>
  <c r="P3511" i="3"/>
  <c r="P3465" i="3"/>
  <c r="Q3474" i="3"/>
  <c r="S3474" i="3" s="1"/>
  <c r="Q3475" i="3"/>
  <c r="S3475" i="3" s="1"/>
  <c r="Q3476" i="3"/>
  <c r="S3476" i="3" s="1"/>
  <c r="Q3477" i="3"/>
  <c r="S3477" i="3" s="1"/>
  <c r="Q3478" i="3"/>
  <c r="S3478" i="3" s="1"/>
  <c r="Q3480" i="3"/>
  <c r="S3480" i="3" s="1"/>
  <c r="Q3481" i="3"/>
  <c r="S3481" i="3" s="1"/>
  <c r="Q3482" i="3"/>
  <c r="S3482" i="3" s="1"/>
  <c r="Q3483" i="3"/>
  <c r="S3483" i="3" s="1"/>
  <c r="Q3484" i="3"/>
  <c r="S3484" i="3" s="1"/>
  <c r="Q3485" i="3"/>
  <c r="Q3486" i="3"/>
  <c r="S3486" i="3" s="1"/>
  <c r="Q3487" i="3"/>
  <c r="S3487" i="3" s="1"/>
  <c r="Q3488" i="3"/>
  <c r="S3488" i="3" s="1"/>
  <c r="Q3489" i="3"/>
  <c r="S3489" i="3" s="1"/>
  <c r="Q3490" i="3"/>
  <c r="S3490" i="3" s="1"/>
  <c r="Q3491" i="3"/>
  <c r="S3491" i="3" s="1"/>
  <c r="Q3493" i="3"/>
  <c r="S3493" i="3" s="1"/>
  <c r="Q3494" i="3"/>
  <c r="S3494" i="3" s="1"/>
  <c r="Q3495" i="3"/>
  <c r="S3495" i="3" s="1"/>
  <c r="Q3496" i="3"/>
  <c r="S3496" i="3" s="1"/>
  <c r="Q3497" i="3"/>
  <c r="S3497" i="3" s="1"/>
  <c r="Q3498" i="3"/>
  <c r="S3498" i="3" s="1"/>
  <c r="Q3499" i="3"/>
  <c r="S3499" i="3" s="1"/>
  <c r="Q3500" i="3"/>
  <c r="S3500" i="3" s="1"/>
  <c r="Q3501" i="3"/>
  <c r="S3501" i="3" s="1"/>
  <c r="Q3502" i="3"/>
  <c r="S3502" i="3" s="1"/>
  <c r="Q3503" i="3"/>
  <c r="S3503" i="3" s="1"/>
  <c r="Q3504" i="3"/>
  <c r="S3504" i="3" s="1"/>
  <c r="Q3505" i="3"/>
  <c r="S3505" i="3" s="1"/>
  <c r="N3508" i="3"/>
  <c r="N3509" i="3"/>
  <c r="N3510" i="3"/>
  <c r="N3511" i="3"/>
  <c r="R3512" i="3"/>
  <c r="R3516" i="3"/>
  <c r="P3516" i="3"/>
  <c r="O3516" i="3"/>
  <c r="N3516" i="3"/>
  <c r="S3528" i="3"/>
  <c r="N3423" i="3"/>
  <c r="S3423" i="3" s="1"/>
  <c r="N3438" i="3"/>
  <c r="S3438" i="3" s="1"/>
  <c r="Q3465" i="3"/>
  <c r="S3465" i="3" s="1"/>
  <c r="N3468" i="3"/>
  <c r="S3468" i="3" s="1"/>
  <c r="R3474" i="3"/>
  <c r="R3475" i="3"/>
  <c r="R3476" i="3"/>
  <c r="R3477" i="3"/>
  <c r="R3478" i="3"/>
  <c r="R3480" i="3"/>
  <c r="R3481" i="3"/>
  <c r="R3482" i="3"/>
  <c r="R3483" i="3"/>
  <c r="R3484" i="3"/>
  <c r="R3485" i="3"/>
  <c r="R3486" i="3"/>
  <c r="R3487" i="3"/>
  <c r="R3488" i="3"/>
  <c r="R3489" i="3"/>
  <c r="R3490" i="3"/>
  <c r="R3491" i="3"/>
  <c r="R3493" i="3"/>
  <c r="R3494" i="3"/>
  <c r="R3495" i="3"/>
  <c r="R3496" i="3"/>
  <c r="R3497" i="3"/>
  <c r="R3498" i="3"/>
  <c r="R3499" i="3"/>
  <c r="R3500" i="3"/>
  <c r="R3501" i="3"/>
  <c r="R3502" i="3"/>
  <c r="R3503" i="3"/>
  <c r="R3504" i="3"/>
  <c r="R3505" i="3"/>
  <c r="Q3508" i="3"/>
  <c r="Q3509" i="3"/>
  <c r="Q3510" i="3"/>
  <c r="Q3511" i="3"/>
  <c r="Q3516" i="3"/>
  <c r="S3526" i="3"/>
  <c r="R3465" i="3"/>
  <c r="R3508" i="3"/>
  <c r="R3509" i="3"/>
  <c r="R3510" i="3"/>
  <c r="O3515" i="3"/>
  <c r="N3515" i="3"/>
  <c r="S3515" i="3" s="1"/>
  <c r="R3515" i="3"/>
  <c r="P3515" i="3"/>
  <c r="T3535" i="3"/>
  <c r="U3535" i="3"/>
  <c r="R3468" i="3"/>
  <c r="P3470" i="3"/>
  <c r="R3514" i="3"/>
  <c r="P3514" i="3"/>
  <c r="O3514" i="3"/>
  <c r="N3514" i="3"/>
  <c r="S3514" i="3" s="1"/>
  <c r="S3523" i="3"/>
  <c r="P3519" i="3"/>
  <c r="P3521" i="3"/>
  <c r="P3530" i="3"/>
  <c r="P3539" i="3"/>
  <c r="R3543" i="3"/>
  <c r="P3549" i="3"/>
  <c r="O3549" i="3"/>
  <c r="N3549" i="3"/>
  <c r="Q3563" i="3"/>
  <c r="P3563" i="3"/>
  <c r="O3563" i="3"/>
  <c r="N3563" i="3"/>
  <c r="Q3565" i="3"/>
  <c r="P3565" i="3"/>
  <c r="O3565" i="3"/>
  <c r="N3565" i="3"/>
  <c r="N3569" i="3"/>
  <c r="R3569" i="3"/>
  <c r="Q3569" i="3"/>
  <c r="P3569" i="3"/>
  <c r="O3569" i="3"/>
  <c r="N3585" i="3"/>
  <c r="R3585" i="3"/>
  <c r="Q3585" i="3"/>
  <c r="P3585" i="3"/>
  <c r="O3585" i="3"/>
  <c r="R3598" i="3"/>
  <c r="Q3598" i="3"/>
  <c r="P3598" i="3"/>
  <c r="O3598" i="3"/>
  <c r="N3598" i="3"/>
  <c r="R3600" i="3"/>
  <c r="Q3600" i="3"/>
  <c r="P3600" i="3"/>
  <c r="O3600" i="3"/>
  <c r="N3600" i="3"/>
  <c r="R3602" i="3"/>
  <c r="Q3602" i="3"/>
  <c r="P3602" i="3"/>
  <c r="O3602" i="3"/>
  <c r="N3602" i="3"/>
  <c r="R3604" i="3"/>
  <c r="Q3604" i="3"/>
  <c r="P3604" i="3"/>
  <c r="O3604" i="3"/>
  <c r="N3604" i="3"/>
  <c r="Q3519" i="3"/>
  <c r="Q3521" i="3"/>
  <c r="Q3530" i="3"/>
  <c r="P3532" i="3"/>
  <c r="Q3532" i="3"/>
  <c r="R3537" i="3"/>
  <c r="N3537" i="3"/>
  <c r="S3537" i="3" s="1"/>
  <c r="Q3543" i="3"/>
  <c r="N3575" i="3"/>
  <c r="R3575" i="3"/>
  <c r="Q3575" i="3"/>
  <c r="P3575" i="3"/>
  <c r="O3575" i="3"/>
  <c r="N3591" i="3"/>
  <c r="R3591" i="3"/>
  <c r="Q3591" i="3"/>
  <c r="P3591" i="3"/>
  <c r="O3591" i="3"/>
  <c r="N3518" i="3"/>
  <c r="S3518" i="3" s="1"/>
  <c r="R3519" i="3"/>
  <c r="N3520" i="3"/>
  <c r="S3520" i="3" s="1"/>
  <c r="R3521" i="3"/>
  <c r="R3530" i="3"/>
  <c r="N3532" i="3"/>
  <c r="N3533" i="3"/>
  <c r="P3534" i="3"/>
  <c r="Q3534" i="3"/>
  <c r="P3538" i="3"/>
  <c r="N3538" i="3"/>
  <c r="R3538" i="3"/>
  <c r="Q3538" i="3"/>
  <c r="P3542" i="3"/>
  <c r="N3542" i="3"/>
  <c r="R3542" i="3"/>
  <c r="Q3542" i="3"/>
  <c r="P3546" i="3"/>
  <c r="N3546" i="3"/>
  <c r="R3546" i="3"/>
  <c r="Q3551" i="3"/>
  <c r="P3551" i="3"/>
  <c r="O3551" i="3"/>
  <c r="N3551" i="3"/>
  <c r="N3581" i="3"/>
  <c r="R3581" i="3"/>
  <c r="Q3581" i="3"/>
  <c r="P3581" i="3"/>
  <c r="O3581" i="3"/>
  <c r="O3518" i="3"/>
  <c r="O3520" i="3"/>
  <c r="P3522" i="3"/>
  <c r="P3524" i="3"/>
  <c r="P3528" i="3"/>
  <c r="Q3531" i="3"/>
  <c r="S3531" i="3" s="1"/>
  <c r="O3532" i="3"/>
  <c r="O3533" i="3"/>
  <c r="N3534" i="3"/>
  <c r="S3534" i="3" s="1"/>
  <c r="P3535" i="3"/>
  <c r="P3536" i="3"/>
  <c r="R3536" i="3"/>
  <c r="Q3536" i="3"/>
  <c r="S3536" i="3" s="1"/>
  <c r="P3537" i="3"/>
  <c r="O3538" i="3"/>
  <c r="O3542" i="3"/>
  <c r="O3546" i="3"/>
  <c r="O3548" i="3"/>
  <c r="R3548" i="3"/>
  <c r="R3551" i="3"/>
  <c r="R3553" i="3"/>
  <c r="Q3553" i="3"/>
  <c r="P3553" i="3"/>
  <c r="O3553" i="3"/>
  <c r="N3553" i="3"/>
  <c r="R3556" i="3"/>
  <c r="Q3556" i="3"/>
  <c r="P3556" i="3"/>
  <c r="O3556" i="3"/>
  <c r="N3556" i="3"/>
  <c r="R3558" i="3"/>
  <c r="Q3558" i="3"/>
  <c r="P3558" i="3"/>
  <c r="O3558" i="3"/>
  <c r="N3558" i="3"/>
  <c r="R3560" i="3"/>
  <c r="Q3560" i="3"/>
  <c r="P3560" i="3"/>
  <c r="O3560" i="3"/>
  <c r="N3560" i="3"/>
  <c r="N3571" i="3"/>
  <c r="R3571" i="3"/>
  <c r="Q3571" i="3"/>
  <c r="P3571" i="3"/>
  <c r="O3571" i="3"/>
  <c r="N3587" i="3"/>
  <c r="R3587" i="3"/>
  <c r="Q3587" i="3"/>
  <c r="P3587" i="3"/>
  <c r="O3587" i="3"/>
  <c r="P3518" i="3"/>
  <c r="P3520" i="3"/>
  <c r="R3531" i="3"/>
  <c r="R3532" i="3"/>
  <c r="Q3533" i="3"/>
  <c r="O3534" i="3"/>
  <c r="O3535" i="3"/>
  <c r="O3537" i="3"/>
  <c r="R3541" i="3"/>
  <c r="R3545" i="3"/>
  <c r="O3562" i="3"/>
  <c r="R3562" i="3"/>
  <c r="Q3562" i="3"/>
  <c r="S3562" i="3" s="1"/>
  <c r="P3562" i="3"/>
  <c r="O3564" i="3"/>
  <c r="R3564" i="3"/>
  <c r="Q3564" i="3"/>
  <c r="P3564" i="3"/>
  <c r="O3566" i="3"/>
  <c r="R3566" i="3"/>
  <c r="Q3566" i="3"/>
  <c r="P3566" i="3"/>
  <c r="N3577" i="3"/>
  <c r="R3577" i="3"/>
  <c r="Q3577" i="3"/>
  <c r="P3577" i="3"/>
  <c r="O3577" i="3"/>
  <c r="N3593" i="3"/>
  <c r="R3593" i="3"/>
  <c r="Q3593" i="3"/>
  <c r="P3593" i="3"/>
  <c r="O3593" i="3"/>
  <c r="Q3597" i="3"/>
  <c r="O3597" i="3"/>
  <c r="N3597" i="3"/>
  <c r="R3597" i="3"/>
  <c r="Q3599" i="3"/>
  <c r="O3599" i="3"/>
  <c r="N3599" i="3"/>
  <c r="R3599" i="3"/>
  <c r="Q3601" i="3"/>
  <c r="O3601" i="3"/>
  <c r="N3601" i="3"/>
  <c r="R3601" i="3"/>
  <c r="Q3603" i="3"/>
  <c r="O3603" i="3"/>
  <c r="N3603" i="3"/>
  <c r="R3603" i="3"/>
  <c r="Q3605" i="3"/>
  <c r="P3605" i="3"/>
  <c r="O3605" i="3"/>
  <c r="N3605" i="3"/>
  <c r="R3605" i="3"/>
  <c r="Q3550" i="3"/>
  <c r="O3550" i="3"/>
  <c r="R3550" i="3"/>
  <c r="S3564" i="3"/>
  <c r="N3583" i="3"/>
  <c r="S3583" i="3" s="1"/>
  <c r="R3583" i="3"/>
  <c r="Q3583" i="3"/>
  <c r="P3583" i="3"/>
  <c r="O3583" i="3"/>
  <c r="N3519" i="3"/>
  <c r="S3519" i="3" s="1"/>
  <c r="N3521" i="3"/>
  <c r="N3530" i="3"/>
  <c r="S3530" i="3" s="1"/>
  <c r="R3539" i="3"/>
  <c r="O3539" i="3"/>
  <c r="N3539" i="3"/>
  <c r="P3540" i="3"/>
  <c r="N3540" i="3"/>
  <c r="R3540" i="3"/>
  <c r="Q3540" i="3"/>
  <c r="P3544" i="3"/>
  <c r="N3544" i="3"/>
  <c r="R3544" i="3"/>
  <c r="Q3544" i="3"/>
  <c r="P3547" i="3"/>
  <c r="O3547" i="3"/>
  <c r="N3550" i="3"/>
  <c r="N3573" i="3"/>
  <c r="S3573" i="3" s="1"/>
  <c r="R3573" i="3"/>
  <c r="Q3573" i="3"/>
  <c r="P3573" i="3"/>
  <c r="O3573" i="3"/>
  <c r="N3589" i="3"/>
  <c r="R3589" i="3"/>
  <c r="Q3589" i="3"/>
  <c r="P3589" i="3"/>
  <c r="O3589" i="3"/>
  <c r="O3540" i="3"/>
  <c r="O3544" i="3"/>
  <c r="R3547" i="3"/>
  <c r="P3550" i="3"/>
  <c r="Q3552" i="3"/>
  <c r="O3552" i="3"/>
  <c r="N3552" i="3"/>
  <c r="R3552" i="3"/>
  <c r="Q3555" i="3"/>
  <c r="O3555" i="3"/>
  <c r="N3555" i="3"/>
  <c r="R3555" i="3"/>
  <c r="Q3557" i="3"/>
  <c r="O3557" i="3"/>
  <c r="N3557" i="3"/>
  <c r="R3557" i="3"/>
  <c r="Q3559" i="3"/>
  <c r="O3559" i="3"/>
  <c r="N3559" i="3"/>
  <c r="S3559" i="3" s="1"/>
  <c r="R3559" i="3"/>
  <c r="U3561" i="3"/>
  <c r="N3579" i="3"/>
  <c r="R3579" i="3"/>
  <c r="Q3579" i="3"/>
  <c r="P3579" i="3"/>
  <c r="O3579" i="3"/>
  <c r="N3595" i="3"/>
  <c r="R3595" i="3"/>
  <c r="Q3595" i="3"/>
  <c r="P3595" i="3"/>
  <c r="O3595" i="3"/>
  <c r="R3606" i="3"/>
  <c r="Q3606" i="3"/>
  <c r="P3606" i="3"/>
  <c r="O3606" i="3"/>
  <c r="N3606" i="3"/>
  <c r="S3606" i="3" s="1"/>
  <c r="N3541" i="3"/>
  <c r="S3541" i="3" s="1"/>
  <c r="N3543" i="3"/>
  <c r="S3543" i="3" s="1"/>
  <c r="N3545" i="3"/>
  <c r="S3545" i="3" s="1"/>
  <c r="P3541" i="3"/>
  <c r="P3543" i="3"/>
  <c r="P3545" i="3"/>
  <c r="O3561" i="3"/>
  <c r="T3561" i="3" s="1"/>
  <c r="N3568" i="3"/>
  <c r="N3570" i="3"/>
  <c r="S3570" i="3" s="1"/>
  <c r="N3572" i="3"/>
  <c r="S3572" i="3" s="1"/>
  <c r="N3574" i="3"/>
  <c r="S3574" i="3" s="1"/>
  <c r="N3576" i="3"/>
  <c r="S3576" i="3" s="1"/>
  <c r="N3578" i="3"/>
  <c r="S3578" i="3" s="1"/>
  <c r="N3580" i="3"/>
  <c r="S3580" i="3" s="1"/>
  <c r="N3582" i="3"/>
  <c r="S3582" i="3" s="1"/>
  <c r="N3584" i="3"/>
  <c r="S3584" i="3" s="1"/>
  <c r="N3586" i="3"/>
  <c r="N3588" i="3"/>
  <c r="S3588" i="3" s="1"/>
  <c r="N3590" i="3"/>
  <c r="S3590" i="3" s="1"/>
  <c r="N3592" i="3"/>
  <c r="S3592" i="3" s="1"/>
  <c r="N3594" i="3"/>
  <c r="S3594" i="3" s="1"/>
  <c r="P3568" i="3"/>
  <c r="P3570" i="3"/>
  <c r="P3572" i="3"/>
  <c r="P3574" i="3"/>
  <c r="P3576" i="3"/>
  <c r="P3578" i="3"/>
  <c r="P3580" i="3"/>
  <c r="P3582" i="3"/>
  <c r="P3584" i="3"/>
  <c r="P3586" i="3"/>
  <c r="P3588" i="3"/>
  <c r="P3590" i="3"/>
  <c r="P3592" i="3"/>
  <c r="P3594" i="3"/>
  <c r="T1933" i="3" l="1"/>
  <c r="U1933" i="3"/>
  <c r="T939" i="3"/>
  <c r="U939" i="3"/>
  <c r="U975" i="3"/>
  <c r="T975" i="3"/>
  <c r="T3108" i="3"/>
  <c r="U3108" i="3"/>
  <c r="T3011" i="3"/>
  <c r="U3011" i="3"/>
  <c r="U995" i="3"/>
  <c r="T995" i="3"/>
  <c r="T2365" i="3"/>
  <c r="U2365" i="3"/>
  <c r="U3257" i="3"/>
  <c r="T3257" i="3"/>
  <c r="T559" i="3"/>
  <c r="U559" i="3"/>
  <c r="U955" i="3"/>
  <c r="T955" i="3"/>
  <c r="U951" i="3"/>
  <c r="T951" i="3"/>
  <c r="U2419" i="3"/>
  <c r="T2419" i="3"/>
  <c r="U991" i="3"/>
  <c r="T991" i="3"/>
  <c r="U2252" i="3"/>
  <c r="T2252" i="3"/>
  <c r="U1272" i="3"/>
  <c r="T1272" i="3"/>
  <c r="T924" i="3"/>
  <c r="U924" i="3"/>
  <c r="S3544" i="3"/>
  <c r="S3399" i="3"/>
  <c r="S3277" i="3"/>
  <c r="S3258" i="3"/>
  <c r="S3221" i="3"/>
  <c r="T3130" i="3"/>
  <c r="S3046" i="3"/>
  <c r="S2990" i="3"/>
  <c r="T2990" i="3" s="1"/>
  <c r="S2974" i="3"/>
  <c r="S2958" i="3"/>
  <c r="S2795" i="3"/>
  <c r="S2763" i="3"/>
  <c r="S2713" i="3"/>
  <c r="S2649" i="3"/>
  <c r="S2300" i="3"/>
  <c r="S2273" i="3"/>
  <c r="U2273" i="3" s="1"/>
  <c r="S2254" i="3"/>
  <c r="S2117" i="3"/>
  <c r="S1770" i="3"/>
  <c r="S1423" i="3"/>
  <c r="S925" i="3"/>
  <c r="S1279" i="3"/>
  <c r="S956" i="3"/>
  <c r="T1055" i="3"/>
  <c r="T967" i="3"/>
  <c r="S722" i="3"/>
  <c r="S834" i="3"/>
  <c r="S616" i="3"/>
  <c r="S226" i="3"/>
  <c r="S210" i="3"/>
  <c r="S194" i="3"/>
  <c r="S178" i="3"/>
  <c r="U178" i="3" s="1"/>
  <c r="T562" i="3"/>
  <c r="S391" i="3"/>
  <c r="S233" i="3"/>
  <c r="S209" i="3"/>
  <c r="S185" i="3"/>
  <c r="S509" i="3"/>
  <c r="S155" i="3"/>
  <c r="S165" i="3"/>
  <c r="U165" i="3" s="1"/>
  <c r="S48" i="3"/>
  <c r="S2446" i="3"/>
  <c r="U2446" i="3" s="1"/>
  <c r="S1434" i="3"/>
  <c r="S1167" i="3"/>
  <c r="T927" i="3"/>
  <c r="U927" i="3"/>
  <c r="S3485" i="3"/>
  <c r="T3485" i="3" s="1"/>
  <c r="S3424" i="3"/>
  <c r="S3316" i="3"/>
  <c r="S3272" i="3"/>
  <c r="S3220" i="3"/>
  <c r="S2709" i="3"/>
  <c r="T2709" i="3" s="1"/>
  <c r="S2677" i="3"/>
  <c r="S1922" i="3"/>
  <c r="U1922" i="3" s="1"/>
  <c r="S1817" i="3"/>
  <c r="S1597" i="3"/>
  <c r="T1657" i="3"/>
  <c r="T1563" i="3"/>
  <c r="S1408" i="3"/>
  <c r="S980" i="3"/>
  <c r="S923" i="3"/>
  <c r="S1271" i="3"/>
  <c r="T1271" i="3" s="1"/>
  <c r="S922" i="3"/>
  <c r="U938" i="3"/>
  <c r="T938" i="3"/>
  <c r="S1237" i="3"/>
  <c r="S1202" i="3"/>
  <c r="S914" i="3"/>
  <c r="S1081" i="3"/>
  <c r="S560" i="3"/>
  <c r="U560" i="3" s="1"/>
  <c r="S613" i="3"/>
  <c r="T315" i="3"/>
  <c r="S547" i="3"/>
  <c r="S528" i="3"/>
  <c r="S496" i="3"/>
  <c r="S459" i="3"/>
  <c r="S427" i="3"/>
  <c r="U456" i="3"/>
  <c r="S76" i="3"/>
  <c r="T2263" i="3"/>
  <c r="S945" i="3"/>
  <c r="S1288" i="3"/>
  <c r="S977" i="3"/>
  <c r="T937" i="3"/>
  <c r="U937" i="3"/>
  <c r="S2409" i="3"/>
  <c r="U2409" i="3" s="1"/>
  <c r="S859" i="3"/>
  <c r="U931" i="3"/>
  <c r="T931" i="3"/>
  <c r="T926" i="3"/>
  <c r="U926" i="3"/>
  <c r="T2446" i="3"/>
  <c r="S2389" i="3"/>
  <c r="S3416" i="3"/>
  <c r="T3416" i="3" s="1"/>
  <c r="S3455" i="3"/>
  <c r="S3181" i="3"/>
  <c r="S3173" i="3"/>
  <c r="S3165" i="3"/>
  <c r="S3201" i="3"/>
  <c r="S3117" i="3"/>
  <c r="S3067" i="3"/>
  <c r="S3059" i="3"/>
  <c r="U3059" i="3" s="1"/>
  <c r="S3051" i="3"/>
  <c r="S3043" i="3"/>
  <c r="S2987" i="3"/>
  <c r="S2979" i="3"/>
  <c r="S2971" i="3"/>
  <c r="S2963" i="3"/>
  <c r="S2955" i="3"/>
  <c r="S2711" i="3"/>
  <c r="U2711" i="3" s="1"/>
  <c r="S2679" i="3"/>
  <c r="S2669" i="3"/>
  <c r="T2427" i="3"/>
  <c r="S2380" i="3"/>
  <c r="S2277" i="3"/>
  <c r="S2003" i="3"/>
  <c r="U1984" i="3"/>
  <c r="U1917" i="3"/>
  <c r="S2115" i="3"/>
  <c r="S1815" i="3"/>
  <c r="S1799" i="3"/>
  <c r="S1750" i="3"/>
  <c r="S1559" i="3"/>
  <c r="S1443" i="3"/>
  <c r="S1479" i="3"/>
  <c r="S1476" i="3"/>
  <c r="T1476" i="3" s="1"/>
  <c r="T1371" i="3"/>
  <c r="S1098" i="3"/>
  <c r="T973" i="3"/>
  <c r="T999" i="3"/>
  <c r="S880" i="3"/>
  <c r="S842" i="3"/>
  <c r="S811" i="3"/>
  <c r="S1199" i="3"/>
  <c r="U1199" i="3" s="1"/>
  <c r="S902" i="3"/>
  <c r="T947" i="3"/>
  <c r="S904" i="3"/>
  <c r="S543" i="3"/>
  <c r="S455" i="3"/>
  <c r="S306" i="3"/>
  <c r="S3143" i="3"/>
  <c r="S2423" i="3"/>
  <c r="T2255" i="3"/>
  <c r="S2169" i="3"/>
  <c r="S2240" i="3"/>
  <c r="U2240" i="3" s="1"/>
  <c r="S1570" i="3"/>
  <c r="S855" i="3"/>
  <c r="U855" i="3" s="1"/>
  <c r="S458" i="3"/>
  <c r="S3354" i="3"/>
  <c r="S3259" i="3"/>
  <c r="U3259" i="3" s="1"/>
  <c r="T3243" i="3"/>
  <c r="S3244" i="3"/>
  <c r="S3180" i="3"/>
  <c r="U3280" i="3"/>
  <c r="S3074" i="3"/>
  <c r="S2920" i="3"/>
  <c r="S2707" i="3"/>
  <c r="S2697" i="3"/>
  <c r="T2697" i="3" s="1"/>
  <c r="S2665" i="3"/>
  <c r="T2731" i="3"/>
  <c r="S2379" i="3"/>
  <c r="S2332" i="3"/>
  <c r="S2218" i="3"/>
  <c r="U2218" i="3" s="1"/>
  <c r="S2265" i="3"/>
  <c r="S2233" i="3"/>
  <c r="S1967" i="3"/>
  <c r="U1967" i="3" s="1"/>
  <c r="S1827" i="3"/>
  <c r="S1814" i="3"/>
  <c r="S1615" i="3"/>
  <c r="S1627" i="3"/>
  <c r="S1583" i="3"/>
  <c r="S1176" i="3"/>
  <c r="S1048" i="3"/>
  <c r="S964" i="3"/>
  <c r="U964" i="3" s="1"/>
  <c r="S1163" i="3"/>
  <c r="S1075" i="3"/>
  <c r="S801" i="3"/>
  <c r="S779" i="3"/>
  <c r="S221" i="3"/>
  <c r="S213" i="3"/>
  <c r="S181" i="3"/>
  <c r="S506" i="3"/>
  <c r="U506" i="3" s="1"/>
  <c r="S469" i="3"/>
  <c r="S153" i="3"/>
  <c r="S270" i="3"/>
  <c r="S44" i="3"/>
  <c r="S404" i="3"/>
  <c r="S268" i="3"/>
  <c r="S2385" i="3"/>
  <c r="S1002" i="3"/>
  <c r="S586" i="3"/>
  <c r="U586" i="3" s="1"/>
  <c r="S2422" i="3"/>
  <c r="S3568" i="3"/>
  <c r="S3566" i="3"/>
  <c r="S3413" i="3"/>
  <c r="S3441" i="3"/>
  <c r="S3362" i="3"/>
  <c r="U3412" i="3"/>
  <c r="S3242" i="3"/>
  <c r="T3030" i="3"/>
  <c r="T2926" i="3"/>
  <c r="S2854" i="3"/>
  <c r="S2693" i="3"/>
  <c r="S2375" i="3"/>
  <c r="S2404" i="3"/>
  <c r="S2292" i="3"/>
  <c r="U2292" i="3" s="1"/>
  <c r="S2182" i="3"/>
  <c r="S1930" i="3"/>
  <c r="S1914" i="3"/>
  <c r="S1850" i="3"/>
  <c r="S1813" i="3"/>
  <c r="S1797" i="3"/>
  <c r="S1746" i="3"/>
  <c r="S1555" i="3"/>
  <c r="U1555" i="3" s="1"/>
  <c r="S1455" i="3"/>
  <c r="S1465" i="3"/>
  <c r="S962" i="3"/>
  <c r="S911" i="3"/>
  <c r="S844" i="3"/>
  <c r="S605" i="3"/>
  <c r="S232" i="3"/>
  <c r="S216" i="3"/>
  <c r="U216" i="3" s="1"/>
  <c r="S200" i="3"/>
  <c r="S184" i="3"/>
  <c r="S608" i="3"/>
  <c r="S588" i="3"/>
  <c r="S554" i="3"/>
  <c r="T554" i="3" s="1"/>
  <c r="S364" i="3"/>
  <c r="S348" i="3"/>
  <c r="S467" i="3"/>
  <c r="U467" i="3" s="1"/>
  <c r="U426" i="3"/>
  <c r="S3397" i="3"/>
  <c r="S3017" i="3"/>
  <c r="S847" i="3"/>
  <c r="S2418" i="3"/>
  <c r="S3586" i="3"/>
  <c r="S3555" i="3"/>
  <c r="S3539" i="3"/>
  <c r="T3539" i="3" s="1"/>
  <c r="S3347" i="3"/>
  <c r="S3218" i="3"/>
  <c r="S3152" i="3"/>
  <c r="S3056" i="3"/>
  <c r="S3004" i="3"/>
  <c r="S2984" i="3"/>
  <c r="S2968" i="3"/>
  <c r="S2952" i="3"/>
  <c r="U2952" i="3" s="1"/>
  <c r="S2667" i="3"/>
  <c r="S2562" i="3"/>
  <c r="S2417" i="3"/>
  <c r="S2368" i="3"/>
  <c r="S2428" i="3"/>
  <c r="S2363" i="3"/>
  <c r="S2228" i="3"/>
  <c r="T2284" i="3"/>
  <c r="S1995" i="3"/>
  <c r="S1928" i="3"/>
  <c r="S1739" i="3"/>
  <c r="S1629" i="3"/>
  <c r="S1452" i="3"/>
  <c r="S1435" i="3"/>
  <c r="S1179" i="3"/>
  <c r="S1092" i="3"/>
  <c r="U1092" i="3" s="1"/>
  <c r="S1005" i="3"/>
  <c r="S960" i="3"/>
  <c r="T317" i="3"/>
  <c r="S564" i="3"/>
  <c r="S219" i="3"/>
  <c r="S65" i="3"/>
  <c r="S2815" i="3"/>
  <c r="S2361" i="3"/>
  <c r="U2361" i="3" s="1"/>
  <c r="S1003" i="3"/>
  <c r="S932" i="3"/>
  <c r="T932" i="3" s="1"/>
  <c r="U932" i="3"/>
  <c r="T936" i="3"/>
  <c r="U936" i="3"/>
  <c r="T934" i="3"/>
  <c r="U934" i="3"/>
  <c r="U933" i="3"/>
  <c r="T933" i="3"/>
  <c r="T935" i="3"/>
  <c r="U935" i="3"/>
  <c r="U2382" i="3"/>
  <c r="T2382" i="3"/>
  <c r="S3073" i="3"/>
  <c r="S3065" i="3"/>
  <c r="U3065" i="3" s="1"/>
  <c r="S3057" i="3"/>
  <c r="S3049" i="3"/>
  <c r="S3041" i="3"/>
  <c r="S1156" i="3"/>
  <c r="S813" i="3"/>
  <c r="S909" i="3"/>
  <c r="S1079" i="3"/>
  <c r="S3432" i="3"/>
  <c r="T3432" i="3" s="1"/>
  <c r="S2666" i="3"/>
  <c r="S2449" i="3"/>
  <c r="S2401" i="3"/>
  <c r="S2464" i="3"/>
  <c r="S1440" i="3"/>
  <c r="S755" i="3"/>
  <c r="S3188" i="3"/>
  <c r="S3158" i="3"/>
  <c r="U3158" i="3" s="1"/>
  <c r="S2931" i="3"/>
  <c r="S2480" i="3"/>
  <c r="S1365" i="3"/>
  <c r="S900" i="3"/>
  <c r="S719" i="3"/>
  <c r="S3090" i="3"/>
  <c r="S2554" i="3"/>
  <c r="S840" i="3"/>
  <c r="T840" i="3" s="1"/>
  <c r="S3305" i="3"/>
  <c r="S3274" i="3"/>
  <c r="S3150" i="3"/>
  <c r="S2913" i="3"/>
  <c r="S1747" i="3"/>
  <c r="S1486" i="3"/>
  <c r="S1154" i="3"/>
  <c r="S791" i="3"/>
  <c r="U791" i="3" s="1"/>
  <c r="S749" i="3"/>
  <c r="S3032" i="3"/>
  <c r="S2925" i="3"/>
  <c r="S3002" i="3"/>
  <c r="S2606" i="3"/>
  <c r="S2590" i="3"/>
  <c r="S2425" i="3"/>
  <c r="S2376" i="3"/>
  <c r="U2376" i="3" s="1"/>
  <c r="S1844" i="3"/>
  <c r="S990" i="3"/>
  <c r="S974" i="3"/>
  <c r="S3142" i="3"/>
  <c r="S3106" i="3"/>
  <c r="S589" i="3"/>
  <c r="S144" i="3"/>
  <c r="S1884" i="3"/>
  <c r="T1884" i="3" s="1"/>
  <c r="S273" i="3"/>
  <c r="S3186" i="3"/>
  <c r="S2630" i="3"/>
  <c r="S3177" i="3"/>
  <c r="S3169" i="3"/>
  <c r="S3275" i="3"/>
  <c r="S3184" i="3"/>
  <c r="S170" i="3"/>
  <c r="T170" i="3" s="1"/>
  <c r="S3591" i="3"/>
  <c r="S1660" i="3"/>
  <c r="T2930" i="3"/>
  <c r="U2930" i="3"/>
  <c r="S1292" i="3"/>
  <c r="U1292" i="3" s="1"/>
  <c r="S1125" i="3"/>
  <c r="S1010" i="3"/>
  <c r="S996" i="3"/>
  <c r="S2217" i="3"/>
  <c r="S2183" i="3"/>
  <c r="S740" i="3"/>
  <c r="S3329" i="3"/>
  <c r="S2579" i="3"/>
  <c r="S1159" i="3"/>
  <c r="S2872" i="3"/>
  <c r="S1673" i="3"/>
  <c r="T1673" i="3" s="1"/>
  <c r="S1230" i="3"/>
  <c r="S324" i="3"/>
  <c r="S3205" i="3"/>
  <c r="S2810" i="3"/>
  <c r="S1180" i="3"/>
  <c r="S827" i="3"/>
  <c r="S3359" i="3"/>
  <c r="S3303" i="3"/>
  <c r="T3303" i="3" s="1"/>
  <c r="S2802" i="3"/>
  <c r="S2307" i="3"/>
  <c r="S1788" i="3"/>
  <c r="S778" i="3"/>
  <c r="S125" i="3"/>
  <c r="S3233" i="3"/>
  <c r="S2833" i="3"/>
  <c r="S2877" i="3"/>
  <c r="U2877" i="3" s="1"/>
  <c r="S2730" i="3"/>
  <c r="S2599" i="3"/>
  <c r="S2702" i="3"/>
  <c r="S2690" i="3"/>
  <c r="S2710" i="3"/>
  <c r="S2700" i="3"/>
  <c r="S2468" i="3"/>
  <c r="S1227" i="3"/>
  <c r="U1227" i="3" s="1"/>
  <c r="S1195" i="3"/>
  <c r="S783" i="3"/>
  <c r="S798" i="3"/>
  <c r="S745" i="3"/>
  <c r="S374" i="3"/>
  <c r="S335" i="3"/>
  <c r="S1001" i="3"/>
  <c r="S3600" i="3"/>
  <c r="U3600" i="3" s="1"/>
  <c r="S3563" i="3"/>
  <c r="S2865" i="3"/>
  <c r="S2800" i="3"/>
  <c r="S2320" i="3"/>
  <c r="S815" i="3"/>
  <c r="S296" i="3"/>
  <c r="S136" i="3"/>
  <c r="S2251" i="3"/>
  <c r="S3370" i="3"/>
  <c r="S3306" i="3"/>
  <c r="S3301" i="3"/>
  <c r="S3256" i="3"/>
  <c r="S3069" i="3"/>
  <c r="S3061" i="3"/>
  <c r="S3053" i="3"/>
  <c r="S3045" i="3"/>
  <c r="U3045" i="3" s="1"/>
  <c r="S3037" i="3"/>
  <c r="S2904" i="3"/>
  <c r="S2832" i="3"/>
  <c r="S2696" i="3"/>
  <c r="S2614" i="3"/>
  <c r="S2342" i="3"/>
  <c r="S1087" i="3"/>
  <c r="S3517" i="3"/>
  <c r="T3517" i="3" s="1"/>
  <c r="S3179" i="3"/>
  <c r="S3171" i="3"/>
  <c r="S2853" i="3"/>
  <c r="S2856" i="3"/>
  <c r="S1342" i="3"/>
  <c r="S784" i="3"/>
  <c r="S1380" i="3"/>
  <c r="S1363" i="3"/>
  <c r="T1363" i="3" s="1"/>
  <c r="U1175" i="3"/>
  <c r="T1175" i="3"/>
  <c r="S3579" i="3"/>
  <c r="S2766" i="3"/>
  <c r="S2749" i="3"/>
  <c r="S2756" i="3"/>
  <c r="S2786" i="3"/>
  <c r="S2552" i="3"/>
  <c r="U2552" i="3" s="1"/>
  <c r="S2488" i="3"/>
  <c r="S2525" i="3"/>
  <c r="S2538" i="3"/>
  <c r="S2487" i="3"/>
  <c r="S1903" i="3"/>
  <c r="S1888" i="3"/>
  <c r="S2097" i="3"/>
  <c r="S648" i="3"/>
  <c r="U648" i="3" s="1"/>
  <c r="S687" i="3"/>
  <c r="S692" i="3"/>
  <c r="S251" i="3"/>
  <c r="S594" i="3"/>
  <c r="S55" i="3"/>
  <c r="S2243" i="3"/>
  <c r="U2243" i="3" s="1"/>
  <c r="S1229" i="3"/>
  <c r="S2267" i="3"/>
  <c r="S2765" i="3"/>
  <c r="S2470" i="3"/>
  <c r="S2473" i="3"/>
  <c r="S1225" i="3"/>
  <c r="S666" i="3"/>
  <c r="S808" i="3"/>
  <c r="S173" i="3"/>
  <c r="S2173" i="3"/>
  <c r="S3343" i="3"/>
  <c r="S3254" i="3"/>
  <c r="S3089" i="3"/>
  <c r="S3031" i="3"/>
  <c r="S2492" i="3"/>
  <c r="S2026" i="3"/>
  <c r="S1745" i="3"/>
  <c r="S1041" i="3"/>
  <c r="U1041" i="3" s="1"/>
  <c r="S762" i="3"/>
  <c r="S793" i="3"/>
  <c r="S672" i="3"/>
  <c r="S690" i="3"/>
  <c r="S239" i="3"/>
  <c r="S1845" i="3"/>
  <c r="S2256" i="3"/>
  <c r="S3575" i="3"/>
  <c r="U3575" i="3" s="1"/>
  <c r="S3185" i="3"/>
  <c r="S3093" i="3"/>
  <c r="S1780" i="3"/>
  <c r="S1763" i="3"/>
  <c r="S1671" i="3"/>
  <c r="S686" i="3"/>
  <c r="S658" i="3"/>
  <c r="S654" i="3"/>
  <c r="U654" i="3" s="1"/>
  <c r="S168" i="3"/>
  <c r="S147" i="3"/>
  <c r="S121" i="3"/>
  <c r="S369" i="3"/>
  <c r="S2882" i="3"/>
  <c r="S2864" i="3"/>
  <c r="S2764" i="3"/>
  <c r="S2806" i="3"/>
  <c r="U2806" i="3" s="1"/>
  <c r="S2520" i="3"/>
  <c r="S2493" i="3"/>
  <c r="S2506" i="3"/>
  <c r="S2519" i="3"/>
  <c r="S2093" i="3"/>
  <c r="S1755" i="3"/>
  <c r="S1509" i="3"/>
  <c r="S786" i="3"/>
  <c r="T786" i="3" s="1"/>
  <c r="S667" i="3"/>
  <c r="S637" i="3"/>
  <c r="S280" i="3"/>
  <c r="S3007" i="3"/>
  <c r="S2997" i="3"/>
  <c r="U2997" i="3" s="1"/>
  <c r="S2395" i="3"/>
  <c r="S2247" i="3"/>
  <c r="S1280" i="3"/>
  <c r="S1360" i="3"/>
  <c r="S3333" i="3"/>
  <c r="S2778" i="3"/>
  <c r="S2478" i="3"/>
  <c r="S2462" i="3"/>
  <c r="S2465" i="3"/>
  <c r="S1407" i="3"/>
  <c r="S1209" i="3"/>
  <c r="U1209" i="3" s="1"/>
  <c r="S698" i="3"/>
  <c r="S631" i="3"/>
  <c r="S3035" i="3"/>
  <c r="S2414" i="3"/>
  <c r="S3320" i="3"/>
  <c r="S3262" i="3"/>
  <c r="S3246" i="3"/>
  <c r="S3198" i="3"/>
  <c r="U3198" i="3" s="1"/>
  <c r="S2456" i="3"/>
  <c r="S2452" i="3"/>
  <c r="S2539" i="3"/>
  <c r="S2573" i="3"/>
  <c r="S2144" i="3"/>
  <c r="S1729" i="3"/>
  <c r="S1148" i="3"/>
  <c r="S1085" i="3"/>
  <c r="U1085" i="3" s="1"/>
  <c r="S1153" i="3"/>
  <c r="S1142" i="3"/>
  <c r="S1073" i="3"/>
  <c r="S816" i="3"/>
  <c r="S651" i="3"/>
  <c r="S3015" i="3"/>
  <c r="S1233" i="3"/>
  <c r="S555" i="3"/>
  <c r="T555" i="3" s="1"/>
  <c r="S2919" i="3"/>
  <c r="S3187" i="3"/>
  <c r="S3077" i="3"/>
  <c r="S2792" i="3"/>
  <c r="S2794" i="3"/>
  <c r="S1771" i="3"/>
  <c r="S718" i="3"/>
  <c r="S788" i="3"/>
  <c r="U788" i="3" s="1"/>
  <c r="S766" i="3"/>
  <c r="S159" i="3"/>
  <c r="S61" i="3"/>
  <c r="U1372" i="3"/>
  <c r="T1372" i="3"/>
  <c r="U2403" i="3"/>
  <c r="T2403" i="3"/>
  <c r="U2373" i="3"/>
  <c r="T2373" i="3"/>
  <c r="T961" i="3"/>
  <c r="U961" i="3"/>
  <c r="T855" i="3"/>
  <c r="U994" i="3"/>
  <c r="T994" i="3"/>
  <c r="T2450" i="3"/>
  <c r="U2450" i="3"/>
  <c r="U3425" i="3"/>
  <c r="T3425" i="3"/>
  <c r="U2422" i="3"/>
  <c r="T2422" i="3"/>
  <c r="U1178" i="3"/>
  <c r="T1178" i="3"/>
  <c r="S3550" i="3"/>
  <c r="U3550" i="3" s="1"/>
  <c r="S3546" i="3"/>
  <c r="S3538" i="3"/>
  <c r="S3431" i="3"/>
  <c r="S2851" i="3"/>
  <c r="S2893" i="3"/>
  <c r="S2151" i="3"/>
  <c r="S1871" i="3"/>
  <c r="S1863" i="3"/>
  <c r="T1863" i="3" s="1"/>
  <c r="S1723" i="3"/>
  <c r="S1793" i="3"/>
  <c r="S1541" i="3"/>
  <c r="S1150" i="3"/>
  <c r="S1043" i="3"/>
  <c r="S1131" i="3"/>
  <c r="S1032" i="3"/>
  <c r="S1141" i="3"/>
  <c r="U1141" i="3" s="1"/>
  <c r="S1135" i="3"/>
  <c r="S699" i="3"/>
  <c r="S410" i="3"/>
  <c r="S99" i="3"/>
  <c r="S322" i="3"/>
  <c r="S293" i="3"/>
  <c r="S377" i="3"/>
  <c r="S252" i="3"/>
  <c r="U252" i="3" s="1"/>
  <c r="S148" i="3"/>
  <c r="S8" i="3"/>
  <c r="S2366" i="3"/>
  <c r="S2442" i="3"/>
  <c r="S1992" i="3"/>
  <c r="S1289" i="3"/>
  <c r="S2938" i="3"/>
  <c r="S3521" i="3"/>
  <c r="U3521" i="3" s="1"/>
  <c r="S3459" i="3"/>
  <c r="S3390" i="3"/>
  <c r="S3240" i="3"/>
  <c r="S3222" i="3"/>
  <c r="S3099" i="3"/>
  <c r="S2809" i="3"/>
  <c r="S2775" i="3"/>
  <c r="S2889" i="3"/>
  <c r="U2889" i="3" s="1"/>
  <c r="S2772" i="3"/>
  <c r="S2784" i="3"/>
  <c r="S2718" i="3"/>
  <c r="S2708" i="3"/>
  <c r="S2662" i="3"/>
  <c r="S2652" i="3"/>
  <c r="S2714" i="3"/>
  <c r="S2704" i="3"/>
  <c r="U2704" i="3" s="1"/>
  <c r="S2471" i="3"/>
  <c r="S2474" i="3"/>
  <c r="S2458" i="3"/>
  <c r="S2321" i="3"/>
  <c r="S2359" i="3"/>
  <c r="S2312" i="3"/>
  <c r="S2334" i="3"/>
  <c r="S2077" i="3"/>
  <c r="U2077" i="3" s="1"/>
  <c r="S2076" i="3"/>
  <c r="S1894" i="3"/>
  <c r="S1840" i="3"/>
  <c r="S1502" i="3"/>
  <c r="S1526" i="3"/>
  <c r="S1424" i="3"/>
  <c r="S1215" i="3"/>
  <c r="S668" i="3"/>
  <c r="U668" i="3" s="1"/>
  <c r="S247" i="3"/>
  <c r="S120" i="3"/>
  <c r="S3321" i="3"/>
  <c r="S3506" i="3"/>
  <c r="S2443" i="3"/>
  <c r="S1051" i="3"/>
  <c r="S305" i="3"/>
  <c r="S3398" i="3"/>
  <c r="U3398" i="3" s="1"/>
  <c r="S3297" i="3"/>
  <c r="S3278" i="3"/>
  <c r="S3200" i="3"/>
  <c r="S2752" i="3"/>
  <c r="S2742" i="3"/>
  <c r="S2584" i="3"/>
  <c r="S2598" i="3"/>
  <c r="S2587" i="3"/>
  <c r="U2587" i="3" s="1"/>
  <c r="S2433" i="3"/>
  <c r="S2286" i="3"/>
  <c r="S1838" i="3"/>
  <c r="S1539" i="3"/>
  <c r="S1420" i="3"/>
  <c r="S1107" i="3"/>
  <c r="S1040" i="3"/>
  <c r="S727" i="3"/>
  <c r="U727" i="3" s="1"/>
  <c r="S627" i="3"/>
  <c r="S222" i="3"/>
  <c r="S206" i="3"/>
  <c r="S190" i="3"/>
  <c r="S568" i="3"/>
  <c r="S27" i="3"/>
  <c r="S15" i="3"/>
  <c r="S2357" i="3"/>
  <c r="S1942" i="3"/>
  <c r="S3542" i="3"/>
  <c r="S3071" i="3"/>
  <c r="S3063" i="3"/>
  <c r="S3055" i="3"/>
  <c r="S3047" i="3"/>
  <c r="S3039" i="3"/>
  <c r="S2939" i="3"/>
  <c r="T2939" i="3" s="1"/>
  <c r="S2897" i="3"/>
  <c r="S2836" i="3"/>
  <c r="S2746" i="3"/>
  <c r="S2197" i="3"/>
  <c r="S2068" i="3"/>
  <c r="S1833" i="3"/>
  <c r="S1715" i="3"/>
  <c r="S1707" i="3"/>
  <c r="T1707" i="3" s="1"/>
  <c r="S1287" i="3"/>
  <c r="S365" i="3"/>
  <c r="S349" i="3"/>
  <c r="S262" i="3"/>
  <c r="S171" i="3"/>
  <c r="S150" i="3"/>
  <c r="S416" i="3"/>
  <c r="S290" i="3"/>
  <c r="U290" i="3" s="1"/>
  <c r="S133" i="3"/>
  <c r="S164" i="3"/>
  <c r="S284" i="3"/>
  <c r="S53" i="3"/>
  <c r="S2394" i="3"/>
  <c r="T2394" i="3" s="1"/>
  <c r="S2272" i="3"/>
  <c r="S2171" i="3"/>
  <c r="S1542" i="3"/>
  <c r="S1307" i="3"/>
  <c r="U1307" i="3" s="1"/>
  <c r="S579" i="3"/>
  <c r="S3585" i="3"/>
  <c r="S3458" i="3"/>
  <c r="S3341" i="3"/>
  <c r="S3400" i="3"/>
  <c r="S2737" i="3"/>
  <c r="S2654" i="3"/>
  <c r="T2654" i="3" s="1"/>
  <c r="S2650" i="3"/>
  <c r="S2324" i="3"/>
  <c r="T2260" i="3"/>
  <c r="S2318" i="3"/>
  <c r="S2152" i="3"/>
  <c r="S2103" i="3"/>
  <c r="S1667" i="3"/>
  <c r="S1607" i="3"/>
  <c r="U1607" i="3" s="1"/>
  <c r="S1497" i="3"/>
  <c r="S1672" i="3"/>
  <c r="S700" i="3"/>
  <c r="S336" i="3"/>
  <c r="S279" i="3"/>
  <c r="S169" i="3"/>
  <c r="S113" i="3"/>
  <c r="S3308" i="3"/>
  <c r="S910" i="3"/>
  <c r="S303" i="3"/>
  <c r="S3102" i="3"/>
  <c r="S2876" i="3"/>
  <c r="S2819" i="3"/>
  <c r="S2874" i="3"/>
  <c r="S2895" i="3"/>
  <c r="S2774" i="3"/>
  <c r="U2774" i="3" s="1"/>
  <c r="S2329" i="3"/>
  <c r="S2317" i="3"/>
  <c r="S2323" i="3"/>
  <c r="S2105" i="3"/>
  <c r="S1875" i="3"/>
  <c r="S1456" i="3"/>
  <c r="S850" i="3"/>
  <c r="S1234" i="3"/>
  <c r="U1234" i="3" s="1"/>
  <c r="S824" i="3"/>
  <c r="S635" i="3"/>
  <c r="S619" i="3"/>
  <c r="S401" i="3"/>
  <c r="S149" i="3"/>
  <c r="S47" i="3"/>
  <c r="S3291" i="3"/>
  <c r="S3224" i="3"/>
  <c r="U3224" i="3" s="1"/>
  <c r="S2353" i="3"/>
  <c r="S998" i="3"/>
  <c r="S3214" i="3"/>
  <c r="S2177" i="3"/>
  <c r="S1382" i="3"/>
  <c r="S1285" i="3"/>
  <c r="S734" i="3"/>
  <c r="S1661" i="3"/>
  <c r="S1014" i="3"/>
  <c r="S3533" i="3"/>
  <c r="S3270" i="3"/>
  <c r="S3023" i="3"/>
  <c r="U3235" i="3"/>
  <c r="T3235" i="3"/>
  <c r="U3022" i="3"/>
  <c r="T3022" i="3"/>
  <c r="U2231" i="3"/>
  <c r="T2231" i="3"/>
  <c r="U2291" i="3"/>
  <c r="T2291" i="3"/>
  <c r="U393" i="3"/>
  <c r="T393" i="3"/>
  <c r="S3593" i="3"/>
  <c r="S3285" i="3"/>
  <c r="U3285" i="3" s="1"/>
  <c r="U2358" i="3"/>
  <c r="T2358" i="3"/>
  <c r="U965" i="3"/>
  <c r="T965" i="3"/>
  <c r="U859" i="3"/>
  <c r="T859" i="3"/>
  <c r="T495" i="3"/>
  <c r="U495" i="3"/>
  <c r="S3509" i="3"/>
  <c r="S3138" i="3"/>
  <c r="S3110" i="3"/>
  <c r="U2288" i="3"/>
  <c r="T2288" i="3"/>
  <c r="U1356" i="3"/>
  <c r="T1356" i="3"/>
  <c r="U812" i="3"/>
  <c r="T812" i="3"/>
  <c r="S3508" i="3"/>
  <c r="S3298" i="3"/>
  <c r="S3282" i="3"/>
  <c r="U2415" i="3"/>
  <c r="T2415" i="3"/>
  <c r="T2381" i="3"/>
  <c r="U2381" i="3"/>
  <c r="U2362" i="3"/>
  <c r="T2362" i="3"/>
  <c r="U2279" i="3"/>
  <c r="T2279" i="3"/>
  <c r="U1278" i="3"/>
  <c r="T1278" i="3"/>
  <c r="U851" i="3"/>
  <c r="T851" i="3"/>
  <c r="S3473" i="3"/>
  <c r="S3215" i="3"/>
  <c r="S3103" i="3"/>
  <c r="S3025" i="3"/>
  <c r="U1053" i="3"/>
  <c r="T1053" i="3"/>
  <c r="T847" i="3"/>
  <c r="U847" i="3"/>
  <c r="S3547" i="3"/>
  <c r="S3461" i="3"/>
  <c r="S3439" i="3"/>
  <c r="S3304" i="3"/>
  <c r="S3286" i="3"/>
  <c r="U2942" i="3"/>
  <c r="T2942" i="3"/>
  <c r="T2276" i="3"/>
  <c r="U2276" i="3"/>
  <c r="T1016" i="3"/>
  <c r="U1016" i="3"/>
  <c r="U1167" i="3"/>
  <c r="T1167" i="3"/>
  <c r="S3589" i="3"/>
  <c r="T3589" i="3" s="1"/>
  <c r="S3356" i="3"/>
  <c r="S3255" i="3"/>
  <c r="S3100" i="3"/>
  <c r="U3026" i="3"/>
  <c r="T3026" i="3"/>
  <c r="T2808" i="3"/>
  <c r="U2808" i="3"/>
  <c r="U945" i="3"/>
  <c r="T945" i="3"/>
  <c r="U981" i="3"/>
  <c r="T981" i="3"/>
  <c r="U895" i="3"/>
  <c r="T895" i="3"/>
  <c r="U319" i="3"/>
  <c r="T319" i="3"/>
  <c r="S3595" i="3"/>
  <c r="T3595" i="3" s="1"/>
  <c r="S3409" i="3"/>
  <c r="S3328" i="3"/>
  <c r="S3195" i="3"/>
  <c r="U2439" i="3"/>
  <c r="T2439" i="3"/>
  <c r="U2430" i="3"/>
  <c r="T2430" i="3"/>
  <c r="U941" i="3"/>
  <c r="T941" i="3"/>
  <c r="S2338" i="3"/>
  <c r="S2306" i="3"/>
  <c r="S2325" i="3"/>
  <c r="S2331" i="3"/>
  <c r="S2211" i="3"/>
  <c r="S2209" i="3"/>
  <c r="S2056" i="3"/>
  <c r="T2056" i="3" s="1"/>
  <c r="S2048" i="3"/>
  <c r="S1882" i="3"/>
  <c r="S2033" i="3"/>
  <c r="S1864" i="3"/>
  <c r="S1855" i="3"/>
  <c r="S1753" i="3"/>
  <c r="S1641" i="3"/>
  <c r="S1604" i="3"/>
  <c r="U1604" i="3" s="1"/>
  <c r="S1596" i="3"/>
  <c r="S1357" i="3"/>
  <c r="S1418" i="3"/>
  <c r="S1216" i="3"/>
  <c r="S1412" i="3"/>
  <c r="S870" i="3"/>
  <c r="S1205" i="3"/>
  <c r="S918" i="3"/>
  <c r="T918" i="3" s="1"/>
  <c r="S780" i="3"/>
  <c r="S759" i="3"/>
  <c r="S646" i="3"/>
  <c r="S630" i="3"/>
  <c r="S712" i="3"/>
  <c r="S557" i="3"/>
  <c r="T557" i="3" s="1"/>
  <c r="S790" i="3"/>
  <c r="S693" i="3"/>
  <c r="U693" i="3" s="1"/>
  <c r="S609" i="3"/>
  <c r="S368" i="3"/>
  <c r="S281" i="3"/>
  <c r="S334" i="3"/>
  <c r="S370" i="3"/>
  <c r="S328" i="3"/>
  <c r="S277" i="3"/>
  <c r="S51" i="3"/>
  <c r="U51" i="3" s="1"/>
  <c r="S380" i="3"/>
  <c r="S271" i="3"/>
  <c r="S126" i="3"/>
  <c r="S110" i="3"/>
  <c r="S161" i="3"/>
  <c r="S5" i="3"/>
  <c r="S3391" i="3"/>
  <c r="S2733" i="3"/>
  <c r="S2399" i="3"/>
  <c r="S2398" i="3"/>
  <c r="S2411" i="3"/>
  <c r="S1059" i="3"/>
  <c r="S1186" i="3"/>
  <c r="S440" i="3"/>
  <c r="S993" i="3"/>
  <c r="S442" i="3"/>
  <c r="S979" i="3"/>
  <c r="S428" i="3"/>
  <c r="S299" i="3"/>
  <c r="S2852" i="3"/>
  <c r="S2736" i="3"/>
  <c r="S2750" i="3"/>
  <c r="S2620" i="3"/>
  <c r="S2644" i="3"/>
  <c r="U2644" i="3" s="1"/>
  <c r="S2716" i="3"/>
  <c r="S2524" i="3"/>
  <c r="S2545" i="3"/>
  <c r="S2481" i="3"/>
  <c r="S2518" i="3"/>
  <c r="S2561" i="3"/>
  <c r="S2472" i="3"/>
  <c r="S2551" i="3"/>
  <c r="U2551" i="3" s="1"/>
  <c r="S2348" i="3"/>
  <c r="S2067" i="3"/>
  <c r="S1397" i="3"/>
  <c r="S1422" i="3"/>
  <c r="S1326" i="3"/>
  <c r="S1308" i="3"/>
  <c r="U1308" i="3" s="1"/>
  <c r="S1458" i="3"/>
  <c r="S1268" i="3"/>
  <c r="T1268" i="3" s="1"/>
  <c r="S1260" i="3"/>
  <c r="S1252" i="3"/>
  <c r="S1244" i="3"/>
  <c r="S873" i="3"/>
  <c r="S820" i="3"/>
  <c r="S1144" i="3"/>
  <c r="S871" i="3"/>
  <c r="S826" i="3"/>
  <c r="U826" i="3" s="1"/>
  <c r="S64" i="3"/>
  <c r="S420" i="3"/>
  <c r="S58" i="3"/>
  <c r="S3009" i="3"/>
  <c r="S2435" i="3"/>
  <c r="S2447" i="3"/>
  <c r="U2287" i="3"/>
  <c r="T2287" i="3"/>
  <c r="S1907" i="3"/>
  <c r="S1670" i="3"/>
  <c r="U1383" i="3"/>
  <c r="T1383" i="3"/>
  <c r="S1284" i="3"/>
  <c r="S985" i="3"/>
  <c r="S491" i="3"/>
  <c r="S450" i="3"/>
  <c r="S2844" i="3"/>
  <c r="S2592" i="3"/>
  <c r="S2692" i="3"/>
  <c r="S2640" i="3"/>
  <c r="S2680" i="3"/>
  <c r="S2463" i="3"/>
  <c r="S2575" i="3"/>
  <c r="S2063" i="3"/>
  <c r="U2063" i="3" s="1"/>
  <c r="S1699" i="3"/>
  <c r="S1730" i="3"/>
  <c r="S1554" i="3"/>
  <c r="S1546" i="3"/>
  <c r="S1702" i="3"/>
  <c r="S1501" i="3"/>
  <c r="S1586" i="3"/>
  <c r="S1496" i="3"/>
  <c r="T1496" i="3" s="1"/>
  <c r="S1525" i="3"/>
  <c r="S1401" i="3"/>
  <c r="S6" i="3"/>
  <c r="U3233" i="3"/>
  <c r="T3233" i="3"/>
  <c r="S3216" i="3"/>
  <c r="U2434" i="3"/>
  <c r="T2434" i="3"/>
  <c r="U2442" i="3"/>
  <c r="T2442" i="3"/>
  <c r="U2377" i="3"/>
  <c r="T2377" i="3"/>
  <c r="U2353" i="3"/>
  <c r="T2353" i="3"/>
  <c r="U2247" i="3"/>
  <c r="T2247" i="3"/>
  <c r="S866" i="3"/>
  <c r="S2887" i="3"/>
  <c r="S2572" i="3"/>
  <c r="S2189" i="3"/>
  <c r="S2160" i="3"/>
  <c r="S2099" i="3"/>
  <c r="S2101" i="3"/>
  <c r="S1893" i="3"/>
  <c r="U1893" i="3" s="1"/>
  <c r="S1869" i="3"/>
  <c r="S1860" i="3"/>
  <c r="S1685" i="3"/>
  <c r="S1639" i="3"/>
  <c r="S1581" i="3"/>
  <c r="S1532" i="3"/>
  <c r="S1499" i="3"/>
  <c r="S1534" i="3"/>
  <c r="U1534" i="3" s="1"/>
  <c r="S1500" i="3"/>
  <c r="S1275" i="3"/>
  <c r="S1161" i="3"/>
  <c r="S1105" i="3"/>
  <c r="S1149" i="3"/>
  <c r="S1042" i="3"/>
  <c r="S1162" i="3"/>
  <c r="S1113" i="3"/>
  <c r="U1113" i="3" s="1"/>
  <c r="S1099" i="3"/>
  <c r="S757" i="3"/>
  <c r="S665" i="3"/>
  <c r="S675" i="3"/>
  <c r="S701" i="3"/>
  <c r="S620" i="3"/>
  <c r="S803" i="3"/>
  <c r="S735" i="3"/>
  <c r="T735" i="3" s="1"/>
  <c r="S623" i="3"/>
  <c r="S732" i="3"/>
  <c r="S711" i="3"/>
  <c r="S805" i="3"/>
  <c r="S737" i="3"/>
  <c r="S645" i="3"/>
  <c r="S629" i="3"/>
  <c r="S422" i="3"/>
  <c r="T422" i="3" s="1"/>
  <c r="S384" i="3"/>
  <c r="S331" i="3"/>
  <c r="S297" i="3"/>
  <c r="S283" i="3"/>
  <c r="S294" i="3"/>
  <c r="S333" i="3"/>
  <c r="S285" i="3"/>
  <c r="S19" i="3"/>
  <c r="T19" i="3" s="1"/>
  <c r="S418" i="3"/>
  <c r="S244" i="3"/>
  <c r="S57" i="3"/>
  <c r="S2812" i="3"/>
  <c r="S2374" i="3"/>
  <c r="S1665" i="3"/>
  <c r="S1578" i="3"/>
  <c r="U1578" i="3" s="1"/>
  <c r="S1561" i="3"/>
  <c r="S987" i="3"/>
  <c r="S903" i="3"/>
  <c r="S1291" i="3"/>
  <c r="S460" i="3"/>
  <c r="S444" i="3"/>
  <c r="S2899" i="3"/>
  <c r="S2738" i="3"/>
  <c r="T2390" i="3"/>
  <c r="S2350" i="3"/>
  <c r="S2313" i="3"/>
  <c r="S2322" i="3"/>
  <c r="S2181" i="3"/>
  <c r="S2154" i="3"/>
  <c r="S2125" i="3"/>
  <c r="S1868" i="3"/>
  <c r="S1859" i="3"/>
  <c r="T1859" i="3" s="1"/>
  <c r="S2107" i="3"/>
  <c r="S1703" i="3"/>
  <c r="S1579" i="3"/>
  <c r="S1571" i="3"/>
  <c r="S1562" i="3"/>
  <c r="S1200" i="3"/>
  <c r="S869" i="3"/>
  <c r="S829" i="3"/>
  <c r="U829" i="3" s="1"/>
  <c r="S1119" i="3"/>
  <c r="S874" i="3"/>
  <c r="S1030" i="3"/>
  <c r="S1221" i="3"/>
  <c r="S1189" i="3"/>
  <c r="S1039" i="3"/>
  <c r="S819" i="3"/>
  <c r="S638" i="3"/>
  <c r="U638" i="3" s="1"/>
  <c r="S622" i="3"/>
  <c r="S680" i="3"/>
  <c r="S746" i="3"/>
  <c r="S644" i="3"/>
  <c r="S249" i="3"/>
  <c r="S400" i="3"/>
  <c r="S245" i="3"/>
  <c r="S43" i="3"/>
  <c r="T43" i="3" s="1"/>
  <c r="S31" i="3"/>
  <c r="S415" i="3"/>
  <c r="S118" i="3"/>
  <c r="S332" i="3"/>
  <c r="U2394" i="3"/>
  <c r="T1845" i="3"/>
  <c r="U1845" i="3"/>
  <c r="S2010" i="3"/>
  <c r="S2041" i="3"/>
  <c r="S1276" i="3"/>
  <c r="S1368" i="3"/>
  <c r="S1294" i="3"/>
  <c r="S1012" i="3"/>
  <c r="S1240" i="3"/>
  <c r="S1057" i="3"/>
  <c r="S969" i="3"/>
  <c r="S466" i="3"/>
  <c r="S2905" i="3"/>
  <c r="S2607" i="3"/>
  <c r="S2632" i="3"/>
  <c r="S2600" i="3"/>
  <c r="S2454" i="3"/>
  <c r="S2513" i="3"/>
  <c r="U2513" i="3" s="1"/>
  <c r="S2550" i="3"/>
  <c r="S2486" i="3"/>
  <c r="S2476" i="3"/>
  <c r="S2460" i="3"/>
  <c r="S2453" i="3"/>
  <c r="S2226" i="3"/>
  <c r="S2089" i="3"/>
  <c r="S1890" i="3"/>
  <c r="T1890" i="3" s="1"/>
  <c r="S1867" i="3"/>
  <c r="S1858" i="3"/>
  <c r="S1492" i="3"/>
  <c r="S1517" i="3"/>
  <c r="S1438" i="3"/>
  <c r="S1426" i="3"/>
  <c r="S1318" i="3"/>
  <c r="S1416" i="3"/>
  <c r="U1416" i="3" s="1"/>
  <c r="S1309" i="3"/>
  <c r="S1264" i="3"/>
  <c r="S1256" i="3"/>
  <c r="S1248" i="3"/>
  <c r="S821" i="3"/>
  <c r="S1035" i="3"/>
  <c r="S1037" i="3"/>
  <c r="S817" i="3"/>
  <c r="U817" i="3" s="1"/>
  <c r="S1067" i="3"/>
  <c r="S1044" i="3"/>
  <c r="S97" i="3"/>
  <c r="S66" i="3"/>
  <c r="S3231" i="3"/>
  <c r="S2946" i="3"/>
  <c r="S2354" i="3"/>
  <c r="U2354" i="3" s="1"/>
  <c r="S1976" i="3"/>
  <c r="U1375" i="3"/>
  <c r="T1375" i="3"/>
  <c r="T1233" i="3"/>
  <c r="U1233" i="3"/>
  <c r="S1008" i="3"/>
  <c r="S912" i="3"/>
  <c r="S434" i="3"/>
  <c r="S2845" i="3"/>
  <c r="U2845" i="3" s="1"/>
  <c r="S2883" i="3"/>
  <c r="S2826" i="3"/>
  <c r="S2656" i="3"/>
  <c r="S2612" i="3"/>
  <c r="S2585" i="3"/>
  <c r="S2624" i="3"/>
  <c r="S2560" i="3"/>
  <c r="S2309" i="3"/>
  <c r="T2309" i="3" s="1"/>
  <c r="S2302" i="3"/>
  <c r="S2079" i="3"/>
  <c r="S2141" i="3"/>
  <c r="S2155" i="3"/>
  <c r="S1887" i="3"/>
  <c r="S1494" i="3"/>
  <c r="S1662" i="3"/>
  <c r="S1536" i="3"/>
  <c r="U1536" i="3" s="1"/>
  <c r="S1395" i="3"/>
  <c r="U3419" i="3"/>
  <c r="T3419" i="3"/>
  <c r="U3229" i="3"/>
  <c r="T3229" i="3"/>
  <c r="S3196" i="3"/>
  <c r="U2385" i="3"/>
  <c r="T2385" i="3"/>
  <c r="S2410" i="3"/>
  <c r="U2410" i="3" s="1"/>
  <c r="S1304" i="3"/>
  <c r="U1304" i="3" s="1"/>
  <c r="S1004" i="3"/>
  <c r="S971" i="3"/>
  <c r="S2940" i="3"/>
  <c r="S2901" i="3"/>
  <c r="S2818" i="3"/>
  <c r="S2741" i="3"/>
  <c r="T2741" i="3" s="1"/>
  <c r="S2556" i="3"/>
  <c r="S2457" i="3"/>
  <c r="S2193" i="3"/>
  <c r="S2219" i="3"/>
  <c r="S2203" i="3"/>
  <c r="S2116" i="3"/>
  <c r="S2201" i="3"/>
  <c r="S1901" i="3"/>
  <c r="T1901" i="3" s="1"/>
  <c r="S1885" i="3"/>
  <c r="S1896" i="3"/>
  <c r="S1865" i="3"/>
  <c r="S1856" i="3"/>
  <c r="S1839" i="3"/>
  <c r="S1677" i="3"/>
  <c r="S1631" i="3"/>
  <c r="S1530" i="3"/>
  <c r="U1530" i="3" s="1"/>
  <c r="S1591" i="3"/>
  <c r="S1364" i="3"/>
  <c r="S1405" i="3"/>
  <c r="S1129" i="3"/>
  <c r="S1139" i="3"/>
  <c r="S1193" i="3"/>
  <c r="S1111" i="3"/>
  <c r="S1130" i="3"/>
  <c r="U1130" i="3" s="1"/>
  <c r="S697" i="3"/>
  <c r="S657" i="3"/>
  <c r="S640" i="3"/>
  <c r="S707" i="3"/>
  <c r="S669" i="3"/>
  <c r="S664" i="3"/>
  <c r="S660" i="3"/>
  <c r="S656" i="3"/>
  <c r="U656" i="3" s="1"/>
  <c r="S652" i="3"/>
  <c r="S771" i="3"/>
  <c r="S776" i="3"/>
  <c r="S679" i="3"/>
  <c r="S773" i="3"/>
  <c r="S621" i="3"/>
  <c r="S379" i="3"/>
  <c r="S160" i="3"/>
  <c r="U160" i="3" s="1"/>
  <c r="S408" i="3"/>
  <c r="S264" i="3"/>
  <c r="S88" i="3"/>
  <c r="S162" i="3"/>
  <c r="S39" i="3"/>
  <c r="S483" i="3"/>
  <c r="S402" i="3"/>
  <c r="S602" i="3"/>
  <c r="T602" i="3" s="1"/>
  <c r="S537" i="3"/>
  <c r="S56" i="3"/>
  <c r="S54" i="3"/>
  <c r="S3522" i="3"/>
  <c r="U1687" i="3"/>
  <c r="T1687" i="3"/>
  <c r="T1229" i="3"/>
  <c r="U1229" i="3"/>
  <c r="U591" i="3"/>
  <c r="T591" i="3"/>
  <c r="S536" i="3"/>
  <c r="S1358" i="3"/>
  <c r="T3490" i="3"/>
  <c r="U3490" i="3"/>
  <c r="U3322" i="3"/>
  <c r="T3322" i="3"/>
  <c r="U3241" i="3"/>
  <c r="T3241" i="3"/>
  <c r="U3117" i="3"/>
  <c r="T3117" i="3"/>
  <c r="U2719" i="3"/>
  <c r="T2719" i="3"/>
  <c r="U2687" i="3"/>
  <c r="T2687" i="3"/>
  <c r="U2655" i="3"/>
  <c r="T2655" i="3"/>
  <c r="U2709" i="3"/>
  <c r="U2677" i="3"/>
  <c r="T2677" i="3"/>
  <c r="U2645" i="3"/>
  <c r="T2645" i="3"/>
  <c r="U2388" i="3"/>
  <c r="T2388" i="3"/>
  <c r="T2198" i="3"/>
  <c r="U2198" i="3"/>
  <c r="U2208" i="3"/>
  <c r="T2208" i="3"/>
  <c r="U2176" i="3"/>
  <c r="T2176" i="3"/>
  <c r="U2036" i="3"/>
  <c r="T2036" i="3"/>
  <c r="U2017" i="3"/>
  <c r="T2017" i="3"/>
  <c r="U2001" i="3"/>
  <c r="T2001" i="3"/>
  <c r="U1983" i="3"/>
  <c r="T1983" i="3"/>
  <c r="U1950" i="3"/>
  <c r="T1950" i="3"/>
  <c r="U1932" i="3"/>
  <c r="T1932" i="3"/>
  <c r="U1916" i="3"/>
  <c r="T1916" i="3"/>
  <c r="U1825" i="3"/>
  <c r="T1825" i="3"/>
  <c r="U1746" i="3"/>
  <c r="T1746" i="3"/>
  <c r="U1800" i="3"/>
  <c r="T1800" i="3"/>
  <c r="T1680" i="3"/>
  <c r="U1680" i="3"/>
  <c r="U1459" i="3"/>
  <c r="T1459" i="3"/>
  <c r="U1443" i="3"/>
  <c r="T1443" i="3"/>
  <c r="U1421" i="3"/>
  <c r="T1421" i="3"/>
  <c r="U1388" i="3"/>
  <c r="T1388" i="3"/>
  <c r="U1120" i="3"/>
  <c r="T1120" i="3"/>
  <c r="U1104" i="3"/>
  <c r="T1104" i="3"/>
  <c r="U1088" i="3"/>
  <c r="T1088" i="3"/>
  <c r="U1072" i="3"/>
  <c r="T1072" i="3"/>
  <c r="U1031" i="3"/>
  <c r="T1031" i="3"/>
  <c r="U952" i="3"/>
  <c r="T952" i="3"/>
  <c r="T894" i="3"/>
  <c r="U894" i="3"/>
  <c r="U839" i="3"/>
  <c r="T839" i="3"/>
  <c r="T842" i="3"/>
  <c r="U842" i="3"/>
  <c r="U615" i="3"/>
  <c r="T615" i="3"/>
  <c r="U614" i="3"/>
  <c r="T614" i="3"/>
  <c r="U522" i="3"/>
  <c r="T522" i="3"/>
  <c r="U490" i="3"/>
  <c r="T490" i="3"/>
  <c r="U469" i="3"/>
  <c r="T469" i="3"/>
  <c r="U453" i="3"/>
  <c r="T453" i="3"/>
  <c r="U437" i="3"/>
  <c r="T437" i="3"/>
  <c r="U421" i="3"/>
  <c r="T421" i="3"/>
  <c r="U346" i="3"/>
  <c r="T346" i="3"/>
  <c r="U304" i="3"/>
  <c r="T304" i="3"/>
  <c r="U69" i="3"/>
  <c r="T69" i="3"/>
  <c r="T50" i="3"/>
  <c r="U50" i="3"/>
  <c r="T3499" i="3"/>
  <c r="U3499" i="3"/>
  <c r="T3498" i="3"/>
  <c r="U3498" i="3"/>
  <c r="T3489" i="3"/>
  <c r="U3489" i="3"/>
  <c r="T3481" i="3"/>
  <c r="U3481" i="3"/>
  <c r="T3399" i="3"/>
  <c r="U3399" i="3"/>
  <c r="T3276" i="3"/>
  <c r="U3276" i="3"/>
  <c r="U3010" i="3"/>
  <c r="T3010" i="3"/>
  <c r="U3000" i="3"/>
  <c r="T3000" i="3"/>
  <c r="U2816" i="3"/>
  <c r="T2816" i="3"/>
  <c r="U2715" i="3"/>
  <c r="T2715" i="3"/>
  <c r="U2683" i="3"/>
  <c r="T2683" i="3"/>
  <c r="U2651" i="3"/>
  <c r="T2651" i="3"/>
  <c r="U2705" i="3"/>
  <c r="T2705" i="3"/>
  <c r="U2673" i="3"/>
  <c r="T2673" i="3"/>
  <c r="U2413" i="3"/>
  <c r="T2413" i="3"/>
  <c r="T2194" i="3"/>
  <c r="U2194" i="3"/>
  <c r="U2290" i="3"/>
  <c r="T2290" i="3"/>
  <c r="U2274" i="3"/>
  <c r="T2274" i="3"/>
  <c r="U2258" i="3"/>
  <c r="T2258" i="3"/>
  <c r="U2242" i="3"/>
  <c r="T2242" i="3"/>
  <c r="U2172" i="3"/>
  <c r="T2172" i="3"/>
  <c r="U2025" i="3"/>
  <c r="T2025" i="3"/>
  <c r="U2031" i="3"/>
  <c r="T2031" i="3"/>
  <c r="U2015" i="3"/>
  <c r="T2015" i="3"/>
  <c r="U1997" i="3"/>
  <c r="T1997" i="3"/>
  <c r="U1981" i="3"/>
  <c r="T1981" i="3"/>
  <c r="U1965" i="3"/>
  <c r="T1965" i="3"/>
  <c r="U1948" i="3"/>
  <c r="T1948" i="3"/>
  <c r="U1930" i="3"/>
  <c r="T1930" i="3"/>
  <c r="U1914" i="3"/>
  <c r="T1914" i="3"/>
  <c r="U1798" i="3"/>
  <c r="T1798" i="3"/>
  <c r="U1691" i="3"/>
  <c r="T1691" i="3"/>
  <c r="U1547" i="3"/>
  <c r="T1547" i="3"/>
  <c r="U1417" i="3"/>
  <c r="T1417" i="3"/>
  <c r="U1118" i="3"/>
  <c r="T1118" i="3"/>
  <c r="U1102" i="3"/>
  <c r="T1102" i="3"/>
  <c r="U1086" i="3"/>
  <c r="T1086" i="3"/>
  <c r="U1070" i="3"/>
  <c r="T1070" i="3"/>
  <c r="U1029" i="3"/>
  <c r="T1029" i="3"/>
  <c r="U922" i="3"/>
  <c r="T922" i="3"/>
  <c r="U950" i="3"/>
  <c r="T950" i="3"/>
  <c r="U590" i="3"/>
  <c r="T590" i="3"/>
  <c r="U597" i="3"/>
  <c r="T597" i="3"/>
  <c r="U520" i="3"/>
  <c r="T520" i="3"/>
  <c r="U504" i="3"/>
  <c r="T504" i="3"/>
  <c r="U488" i="3"/>
  <c r="T488" i="3"/>
  <c r="U451" i="3"/>
  <c r="T451" i="3"/>
  <c r="U435" i="3"/>
  <c r="T435" i="3"/>
  <c r="U419" i="3"/>
  <c r="T419" i="3"/>
  <c r="U344" i="3"/>
  <c r="T344" i="3"/>
  <c r="U302" i="3"/>
  <c r="T302" i="3"/>
  <c r="T78" i="3"/>
  <c r="U78" i="3"/>
  <c r="T41" i="3"/>
  <c r="U41" i="3"/>
  <c r="T25" i="3"/>
  <c r="U25" i="3"/>
  <c r="T17" i="3"/>
  <c r="U17" i="3"/>
  <c r="T72" i="3"/>
  <c r="U72" i="3"/>
  <c r="T3536" i="3"/>
  <c r="U3536" i="3"/>
  <c r="T3505" i="3"/>
  <c r="U3505" i="3"/>
  <c r="T3497" i="3"/>
  <c r="U3497" i="3"/>
  <c r="T3488" i="3"/>
  <c r="U3488" i="3"/>
  <c r="T3480" i="3"/>
  <c r="U3480" i="3"/>
  <c r="U3335" i="3"/>
  <c r="T3335" i="3"/>
  <c r="T3292" i="3"/>
  <c r="U3292" i="3"/>
  <c r="U3126" i="3"/>
  <c r="T3126" i="3"/>
  <c r="U2679" i="3"/>
  <c r="T2679" i="3"/>
  <c r="U2647" i="3"/>
  <c r="T2647" i="3"/>
  <c r="U2437" i="3"/>
  <c r="T2437" i="3"/>
  <c r="U2372" i="3"/>
  <c r="T2372" i="3"/>
  <c r="U2296" i="3"/>
  <c r="T2296" i="3"/>
  <c r="T2190" i="3"/>
  <c r="U2190" i="3"/>
  <c r="U2170" i="3"/>
  <c r="T2170" i="3"/>
  <c r="U2029" i="3"/>
  <c r="T2029" i="3"/>
  <c r="U2013" i="3"/>
  <c r="T2013" i="3"/>
  <c r="U1995" i="3"/>
  <c r="T1995" i="3"/>
  <c r="U1979" i="3"/>
  <c r="T1979" i="3"/>
  <c r="U1963" i="3"/>
  <c r="T1963" i="3"/>
  <c r="U1945" i="3"/>
  <c r="T1945" i="3"/>
  <c r="U1928" i="3"/>
  <c r="T1928" i="3"/>
  <c r="U1910" i="3"/>
  <c r="T1910" i="3"/>
  <c r="U1821" i="3"/>
  <c r="T1821" i="3"/>
  <c r="U1812" i="3"/>
  <c r="T1812" i="3"/>
  <c r="U1796" i="3"/>
  <c r="T1796" i="3"/>
  <c r="U1741" i="3"/>
  <c r="T1741" i="3"/>
  <c r="U1455" i="3"/>
  <c r="T1455" i="3"/>
  <c r="U1439" i="3"/>
  <c r="T1439" i="3"/>
  <c r="U1413" i="3"/>
  <c r="T1413" i="3"/>
  <c r="U1457" i="3"/>
  <c r="T1457" i="3"/>
  <c r="U1427" i="3"/>
  <c r="T1427" i="3"/>
  <c r="U1394" i="3"/>
  <c r="T1394" i="3"/>
  <c r="T1273" i="3"/>
  <c r="U1273" i="3"/>
  <c r="U1116" i="3"/>
  <c r="T1116" i="3"/>
  <c r="U1100" i="3"/>
  <c r="T1100" i="3"/>
  <c r="U1084" i="3"/>
  <c r="T1084" i="3"/>
  <c r="U1068" i="3"/>
  <c r="T1068" i="3"/>
  <c r="U1027" i="3"/>
  <c r="T1027" i="3"/>
  <c r="U920" i="3"/>
  <c r="T920" i="3"/>
  <c r="U948" i="3"/>
  <c r="T948" i="3"/>
  <c r="T838" i="3"/>
  <c r="U838" i="3"/>
  <c r="U534" i="3"/>
  <c r="T534" i="3"/>
  <c r="U518" i="3"/>
  <c r="T518" i="3"/>
  <c r="U502" i="3"/>
  <c r="T502" i="3"/>
  <c r="U465" i="3"/>
  <c r="T465" i="3"/>
  <c r="U449" i="3"/>
  <c r="T449" i="3"/>
  <c r="U433" i="3"/>
  <c r="T433" i="3"/>
  <c r="U342" i="3"/>
  <c r="T342" i="3"/>
  <c r="U300" i="3"/>
  <c r="T300" i="3"/>
  <c r="T48" i="3"/>
  <c r="U48" i="3"/>
  <c r="T32" i="3"/>
  <c r="U32" i="3"/>
  <c r="T3504" i="3"/>
  <c r="U3504" i="3"/>
  <c r="T3496" i="3"/>
  <c r="U3496" i="3"/>
  <c r="T3487" i="3"/>
  <c r="U3487" i="3"/>
  <c r="T3478" i="3"/>
  <c r="U3478" i="3"/>
  <c r="T3357" i="3"/>
  <c r="U3357" i="3"/>
  <c r="T3363" i="3"/>
  <c r="U3363" i="3"/>
  <c r="U3318" i="3"/>
  <c r="T3318" i="3"/>
  <c r="U3267" i="3"/>
  <c r="T3267" i="3"/>
  <c r="U3213" i="3"/>
  <c r="T3213" i="3"/>
  <c r="U3156" i="3"/>
  <c r="T3156" i="3"/>
  <c r="U3140" i="3"/>
  <c r="T3140" i="3"/>
  <c r="T2945" i="3"/>
  <c r="U2945" i="3"/>
  <c r="U2707" i="3"/>
  <c r="T2707" i="3"/>
  <c r="U2675" i="3"/>
  <c r="T2675" i="3"/>
  <c r="U2356" i="3"/>
  <c r="T2356" i="3"/>
  <c r="T2218" i="3"/>
  <c r="T2186" i="3"/>
  <c r="U2186" i="3"/>
  <c r="U2168" i="3"/>
  <c r="T2168" i="3"/>
  <c r="U2046" i="3"/>
  <c r="T2046" i="3"/>
  <c r="U2027" i="3"/>
  <c r="T2027" i="3"/>
  <c r="U2011" i="3"/>
  <c r="T2011" i="3"/>
  <c r="U1993" i="3"/>
  <c r="T1993" i="3"/>
  <c r="U1977" i="3"/>
  <c r="T1977" i="3"/>
  <c r="U1961" i="3"/>
  <c r="T1961" i="3"/>
  <c r="U1943" i="3"/>
  <c r="T1943" i="3"/>
  <c r="U1926" i="3"/>
  <c r="T1926" i="3"/>
  <c r="U1908" i="3"/>
  <c r="T1908" i="3"/>
  <c r="U1756" i="3"/>
  <c r="T1756" i="3"/>
  <c r="U1810" i="3"/>
  <c r="T1810" i="3"/>
  <c r="U1739" i="3"/>
  <c r="T1739" i="3"/>
  <c r="U1559" i="3"/>
  <c r="T1559" i="3"/>
  <c r="U1489" i="3"/>
  <c r="T1489" i="3"/>
  <c r="U1408" i="3"/>
  <c r="T1408" i="3"/>
  <c r="U1453" i="3"/>
  <c r="T1453" i="3"/>
  <c r="U1114" i="3"/>
  <c r="T1114" i="3"/>
  <c r="U1098" i="3"/>
  <c r="T1098" i="3"/>
  <c r="U1082" i="3"/>
  <c r="T1082" i="3"/>
  <c r="U1066" i="3"/>
  <c r="T1066" i="3"/>
  <c r="U1025" i="3"/>
  <c r="T1025" i="3"/>
  <c r="U962" i="3"/>
  <c r="T962" i="3"/>
  <c r="U946" i="3"/>
  <c r="T946" i="3"/>
  <c r="T898" i="3"/>
  <c r="U898" i="3"/>
  <c r="U573" i="3"/>
  <c r="T573" i="3"/>
  <c r="U549" i="3"/>
  <c r="T549" i="3"/>
  <c r="U532" i="3"/>
  <c r="T532" i="3"/>
  <c r="U516" i="3"/>
  <c r="T516" i="3"/>
  <c r="U500" i="3"/>
  <c r="T500" i="3"/>
  <c r="U463" i="3"/>
  <c r="T463" i="3"/>
  <c r="U340" i="3"/>
  <c r="U23" i="3"/>
  <c r="U71" i="3"/>
  <c r="T71" i="3"/>
  <c r="T80" i="3"/>
  <c r="U80" i="3"/>
  <c r="T3503" i="3"/>
  <c r="U3503" i="3"/>
  <c r="T3495" i="3"/>
  <c r="U3495" i="3"/>
  <c r="T3486" i="3"/>
  <c r="U3486" i="3"/>
  <c r="T3477" i="3"/>
  <c r="U3477" i="3"/>
  <c r="T3402" i="3"/>
  <c r="U3402" i="3"/>
  <c r="U3260" i="3"/>
  <c r="T3260" i="3"/>
  <c r="U3123" i="3"/>
  <c r="T3123" i="3"/>
  <c r="U3115" i="3"/>
  <c r="T3115" i="3"/>
  <c r="U2703" i="3"/>
  <c r="T2703" i="3"/>
  <c r="U2671" i="3"/>
  <c r="T2671" i="3"/>
  <c r="U2725" i="3"/>
  <c r="T2725" i="3"/>
  <c r="U2693" i="3"/>
  <c r="T2693" i="3"/>
  <c r="U2661" i="3"/>
  <c r="T2661" i="3"/>
  <c r="U2421" i="3"/>
  <c r="T2421" i="3"/>
  <c r="T2214" i="3"/>
  <c r="U2214" i="3"/>
  <c r="T2182" i="3"/>
  <c r="U2182" i="3"/>
  <c r="U2166" i="3"/>
  <c r="T2166" i="3"/>
  <c r="U2192" i="3"/>
  <c r="T2192" i="3"/>
  <c r="U2044" i="3"/>
  <c r="T2044" i="3"/>
  <c r="U1991" i="3"/>
  <c r="T1991" i="3"/>
  <c r="U1959" i="3"/>
  <c r="T1959" i="3"/>
  <c r="U1924" i="3"/>
  <c r="T1924" i="3"/>
  <c r="U1754" i="3"/>
  <c r="T1754" i="3"/>
  <c r="U1808" i="3"/>
  <c r="T1808" i="3"/>
  <c r="U1737" i="3"/>
  <c r="T1737" i="3"/>
  <c r="U1557" i="3"/>
  <c r="T1557" i="3"/>
  <c r="U1404" i="3"/>
  <c r="T1404" i="3"/>
  <c r="U1449" i="3"/>
  <c r="T1449" i="3"/>
  <c r="U1112" i="3"/>
  <c r="T1112" i="3"/>
  <c r="U1096" i="3"/>
  <c r="T1096" i="3"/>
  <c r="U1080" i="3"/>
  <c r="T1080" i="3"/>
  <c r="U1023" i="3"/>
  <c r="T1023" i="3"/>
  <c r="U960" i="3"/>
  <c r="T960" i="3"/>
  <c r="U944" i="3"/>
  <c r="T944" i="3"/>
  <c r="U571" i="3"/>
  <c r="T571" i="3"/>
  <c r="U547" i="3"/>
  <c r="T547" i="3"/>
  <c r="U530" i="3"/>
  <c r="T530" i="3"/>
  <c r="U514" i="3"/>
  <c r="T514" i="3"/>
  <c r="U498" i="3"/>
  <c r="T498" i="3"/>
  <c r="U461" i="3"/>
  <c r="T461" i="3"/>
  <c r="U445" i="3"/>
  <c r="T445" i="3"/>
  <c r="U429" i="3"/>
  <c r="T429" i="3"/>
  <c r="U338" i="3"/>
  <c r="T338" i="3"/>
  <c r="U46" i="3"/>
  <c r="T38" i="3"/>
  <c r="U38" i="3"/>
  <c r="T30" i="3"/>
  <c r="U30" i="3"/>
  <c r="T14" i="3"/>
  <c r="U14" i="3"/>
  <c r="T3502" i="3"/>
  <c r="U3502" i="3"/>
  <c r="T3494" i="3"/>
  <c r="U3494" i="3"/>
  <c r="T3476" i="3"/>
  <c r="U3476" i="3"/>
  <c r="T3369" i="3"/>
  <c r="U3369" i="3"/>
  <c r="U3237" i="3"/>
  <c r="T3237" i="3"/>
  <c r="U3006" i="3"/>
  <c r="T3006" i="3"/>
  <c r="U2699" i="3"/>
  <c r="T2699" i="3"/>
  <c r="U2667" i="3"/>
  <c r="T2667" i="3"/>
  <c r="U2721" i="3"/>
  <c r="T2721" i="3"/>
  <c r="U2689" i="3"/>
  <c r="T2689" i="3"/>
  <c r="U2657" i="3"/>
  <c r="T2657" i="3"/>
  <c r="U2445" i="3"/>
  <c r="T2445" i="3"/>
  <c r="U2380" i="3"/>
  <c r="T2380" i="3"/>
  <c r="T2210" i="3"/>
  <c r="U2210" i="3"/>
  <c r="U2178" i="3"/>
  <c r="T2178" i="3"/>
  <c r="U2282" i="3"/>
  <c r="T2282" i="3"/>
  <c r="U2266" i="3"/>
  <c r="T2266" i="3"/>
  <c r="U2250" i="3"/>
  <c r="T2250" i="3"/>
  <c r="U2234" i="3"/>
  <c r="T2234" i="3"/>
  <c r="U2164" i="3"/>
  <c r="T2164" i="3"/>
  <c r="U2042" i="3"/>
  <c r="T2042" i="3"/>
  <c r="U2024" i="3"/>
  <c r="T2024" i="3"/>
  <c r="U2007" i="3"/>
  <c r="T2007" i="3"/>
  <c r="U1989" i="3"/>
  <c r="T1989" i="3"/>
  <c r="U1973" i="3"/>
  <c r="T1973" i="3"/>
  <c r="U1957" i="3"/>
  <c r="T1957" i="3"/>
  <c r="U1939" i="3"/>
  <c r="T1939" i="3"/>
  <c r="U1831" i="3"/>
  <c r="T1831" i="3"/>
  <c r="U1752" i="3"/>
  <c r="T1752" i="3"/>
  <c r="U1806" i="3"/>
  <c r="T1806" i="3"/>
  <c r="U1735" i="3"/>
  <c r="T1735" i="3"/>
  <c r="U1400" i="3"/>
  <c r="T1400" i="3"/>
  <c r="U1487" i="3"/>
  <c r="T1487" i="3"/>
  <c r="T1281" i="3"/>
  <c r="U1281" i="3"/>
  <c r="U1126" i="3"/>
  <c r="T1126" i="3"/>
  <c r="U1110" i="3"/>
  <c r="T1110" i="3"/>
  <c r="U1094" i="3"/>
  <c r="T1094" i="3"/>
  <c r="U1078" i="3"/>
  <c r="T1078" i="3"/>
  <c r="U1021" i="3"/>
  <c r="T1021" i="3"/>
  <c r="U958" i="3"/>
  <c r="T958" i="3"/>
  <c r="U942" i="3"/>
  <c r="T942" i="3"/>
  <c r="U831" i="3"/>
  <c r="T831" i="3"/>
  <c r="T834" i="3"/>
  <c r="U834" i="3"/>
  <c r="U569" i="3"/>
  <c r="T569" i="3"/>
  <c r="U567" i="3"/>
  <c r="T567" i="3"/>
  <c r="U538" i="3"/>
  <c r="T538" i="3"/>
  <c r="U545" i="3"/>
  <c r="T545" i="3"/>
  <c r="U528" i="3"/>
  <c r="T528" i="3"/>
  <c r="U512" i="3"/>
  <c r="T512" i="3"/>
  <c r="U496" i="3"/>
  <c r="T496" i="3"/>
  <c r="U459" i="3"/>
  <c r="T459" i="3"/>
  <c r="U443" i="3"/>
  <c r="T443" i="3"/>
  <c r="U427" i="3"/>
  <c r="T427" i="3"/>
  <c r="T74" i="3"/>
  <c r="U74" i="3"/>
  <c r="U3566" i="3"/>
  <c r="T3566" i="3"/>
  <c r="U3562" i="3"/>
  <c r="T3562" i="3"/>
  <c r="T3501" i="3"/>
  <c r="U3501" i="3"/>
  <c r="T3493" i="3"/>
  <c r="U3493" i="3"/>
  <c r="T3484" i="3"/>
  <c r="U3484" i="3"/>
  <c r="T3475" i="3"/>
  <c r="U3475" i="3"/>
  <c r="T3470" i="3"/>
  <c r="U3470" i="3"/>
  <c r="T3351" i="3"/>
  <c r="U3351" i="3"/>
  <c r="U3258" i="3"/>
  <c r="T3258" i="3"/>
  <c r="U2727" i="3"/>
  <c r="T2727" i="3"/>
  <c r="U2695" i="3"/>
  <c r="T2695" i="3"/>
  <c r="U2663" i="3"/>
  <c r="T2663" i="3"/>
  <c r="T2206" i="3"/>
  <c r="U2206" i="3"/>
  <c r="U2174" i="3"/>
  <c r="T2174" i="3"/>
  <c r="U2040" i="3"/>
  <c r="T2040" i="3"/>
  <c r="U2021" i="3"/>
  <c r="T2021" i="3"/>
  <c r="U2005" i="3"/>
  <c r="T2005" i="3"/>
  <c r="U1987" i="3"/>
  <c r="T1987" i="3"/>
  <c r="U1971" i="3"/>
  <c r="T1971" i="3"/>
  <c r="U1955" i="3"/>
  <c r="T1955" i="3"/>
  <c r="U1936" i="3"/>
  <c r="T1936" i="3"/>
  <c r="U1920" i="3"/>
  <c r="T1920" i="3"/>
  <c r="U1829" i="3"/>
  <c r="T1829" i="3"/>
  <c r="U1750" i="3"/>
  <c r="T1750" i="3"/>
  <c r="U1804" i="3"/>
  <c r="T1804" i="3"/>
  <c r="U1733" i="3"/>
  <c r="T1733" i="3"/>
  <c r="U1553" i="3"/>
  <c r="T1553" i="3"/>
  <c r="U1447" i="3"/>
  <c r="T1447" i="3"/>
  <c r="U1429" i="3"/>
  <c r="T1429" i="3"/>
  <c r="U1396" i="3"/>
  <c r="T1396" i="3"/>
  <c r="U1441" i="3"/>
  <c r="T1441" i="3"/>
  <c r="U1124" i="3"/>
  <c r="T1124" i="3"/>
  <c r="U1108" i="3"/>
  <c r="T1108" i="3"/>
  <c r="U1076" i="3"/>
  <c r="T1076" i="3"/>
  <c r="U1019" i="3"/>
  <c r="T1019" i="3"/>
  <c r="U956" i="3"/>
  <c r="T956" i="3"/>
  <c r="U940" i="3"/>
  <c r="T940" i="3"/>
  <c r="T902" i="3"/>
  <c r="U902" i="3"/>
  <c r="U863" i="3"/>
  <c r="T863" i="3"/>
  <c r="U554" i="3"/>
  <c r="U543" i="3"/>
  <c r="T543" i="3"/>
  <c r="U526" i="3"/>
  <c r="T526" i="3"/>
  <c r="U510" i="3"/>
  <c r="T510" i="3"/>
  <c r="U494" i="3"/>
  <c r="T494" i="3"/>
  <c r="U473" i="3"/>
  <c r="T473" i="3"/>
  <c r="U457" i="3"/>
  <c r="T457" i="3"/>
  <c r="U441" i="3"/>
  <c r="T441" i="3"/>
  <c r="U425" i="3"/>
  <c r="T425" i="3"/>
  <c r="T44" i="3"/>
  <c r="U44" i="3"/>
  <c r="T28" i="3"/>
  <c r="U28" i="3"/>
  <c r="T20" i="3"/>
  <c r="U20" i="3"/>
  <c r="T76" i="3"/>
  <c r="U76" i="3"/>
  <c r="T3500" i="3"/>
  <c r="U3500" i="3"/>
  <c r="T3491" i="3"/>
  <c r="U3491" i="3"/>
  <c r="T3483" i="3"/>
  <c r="U3483" i="3"/>
  <c r="T3410" i="3"/>
  <c r="U3410" i="3"/>
  <c r="U3164" i="3"/>
  <c r="T3164" i="3"/>
  <c r="U3148" i="3"/>
  <c r="T3148" i="3"/>
  <c r="U3132" i="3"/>
  <c r="T3132" i="3"/>
  <c r="U3096" i="3"/>
  <c r="T3096" i="3"/>
  <c r="U3014" i="3"/>
  <c r="T3014" i="3"/>
  <c r="U2996" i="3"/>
  <c r="T2996" i="3"/>
  <c r="U2723" i="3"/>
  <c r="T2723" i="3"/>
  <c r="U2691" i="3"/>
  <c r="T2691" i="3"/>
  <c r="U2659" i="3"/>
  <c r="T2659" i="3"/>
  <c r="U2429" i="3"/>
  <c r="T2429" i="3"/>
  <c r="U2364" i="3"/>
  <c r="T2364" i="3"/>
  <c r="U2294" i="3"/>
  <c r="T2294" i="3"/>
  <c r="T2202" i="3"/>
  <c r="U2202" i="3"/>
  <c r="T2297" i="3"/>
  <c r="U2297" i="3"/>
  <c r="U2180" i="3"/>
  <c r="T2180" i="3"/>
  <c r="U2038" i="3"/>
  <c r="T2038" i="3"/>
  <c r="U2019" i="3"/>
  <c r="T2019" i="3"/>
  <c r="U2003" i="3"/>
  <c r="T2003" i="3"/>
  <c r="U1985" i="3"/>
  <c r="T1985" i="3"/>
  <c r="U1953" i="3"/>
  <c r="T1953" i="3"/>
  <c r="U1918" i="3"/>
  <c r="T1918" i="3"/>
  <c r="U1827" i="3"/>
  <c r="T1827" i="3"/>
  <c r="U1748" i="3"/>
  <c r="T1748" i="3"/>
  <c r="U1802" i="3"/>
  <c r="T1802" i="3"/>
  <c r="U1551" i="3"/>
  <c r="T1551" i="3"/>
  <c r="U1425" i="3"/>
  <c r="T1425" i="3"/>
  <c r="U1392" i="3"/>
  <c r="T1392" i="3"/>
  <c r="U1369" i="3"/>
  <c r="T1369" i="3"/>
  <c r="U1437" i="3"/>
  <c r="T1437" i="3"/>
  <c r="U1122" i="3"/>
  <c r="T1122" i="3"/>
  <c r="U1106" i="3"/>
  <c r="T1106" i="3"/>
  <c r="U1090" i="3"/>
  <c r="T1090" i="3"/>
  <c r="U1074" i="3"/>
  <c r="T1074" i="3"/>
  <c r="U1033" i="3"/>
  <c r="T1033" i="3"/>
  <c r="U954" i="3"/>
  <c r="T954" i="3"/>
  <c r="U911" i="3"/>
  <c r="T911" i="3"/>
  <c r="T848" i="3"/>
  <c r="U848" i="3"/>
  <c r="U552" i="3"/>
  <c r="U540" i="3"/>
  <c r="T540" i="3"/>
  <c r="U524" i="3"/>
  <c r="T524" i="3"/>
  <c r="U508" i="3"/>
  <c r="T508" i="3"/>
  <c r="U471" i="3"/>
  <c r="T471" i="3"/>
  <c r="U455" i="3"/>
  <c r="T455" i="3"/>
  <c r="U439" i="3"/>
  <c r="T439" i="3"/>
  <c r="U423" i="3"/>
  <c r="T423" i="3"/>
  <c r="U306" i="3"/>
  <c r="T306" i="3"/>
  <c r="T35" i="3"/>
  <c r="U35" i="3"/>
  <c r="T11" i="3"/>
  <c r="U11" i="3"/>
  <c r="U3568" i="3"/>
  <c r="T3568" i="3"/>
  <c r="U3548" i="3"/>
  <c r="T3548" i="3"/>
  <c r="T3472" i="3"/>
  <c r="U3472" i="3"/>
  <c r="T3413" i="3"/>
  <c r="U3413" i="3"/>
  <c r="T3457" i="3"/>
  <c r="U3457" i="3"/>
  <c r="U3447" i="3"/>
  <c r="T3447" i="3"/>
  <c r="U3458" i="3"/>
  <c r="T3458" i="3"/>
  <c r="T3461" i="3"/>
  <c r="U3461" i="3"/>
  <c r="T3347" i="3"/>
  <c r="U3347" i="3"/>
  <c r="T3439" i="3"/>
  <c r="U3439" i="3"/>
  <c r="U3342" i="3"/>
  <c r="T3342" i="3"/>
  <c r="U3362" i="3"/>
  <c r="T3362" i="3"/>
  <c r="U3352" i="3"/>
  <c r="T3352" i="3"/>
  <c r="T3434" i="3"/>
  <c r="U3434" i="3"/>
  <c r="T3395" i="3"/>
  <c r="U3395" i="3"/>
  <c r="T3393" i="3"/>
  <c r="U3393" i="3"/>
  <c r="S3339" i="3"/>
  <c r="S3294" i="3"/>
  <c r="S3312" i="3"/>
  <c r="S3331" i="3"/>
  <c r="S3307" i="3"/>
  <c r="S3268" i="3"/>
  <c r="S3248" i="3"/>
  <c r="U3271" i="3"/>
  <c r="T3271" i="3"/>
  <c r="S3252" i="3"/>
  <c r="S3289" i="3"/>
  <c r="S3227" i="3"/>
  <c r="S3211" i="3"/>
  <c r="S3204" i="3"/>
  <c r="U3199" i="3"/>
  <c r="T3199" i="3"/>
  <c r="S3134" i="3"/>
  <c r="U3207" i="3"/>
  <c r="T3207" i="3"/>
  <c r="U3178" i="3"/>
  <c r="T3178" i="3"/>
  <c r="U3170" i="3"/>
  <c r="T3170" i="3"/>
  <c r="S3223" i="3"/>
  <c r="S3191" i="3"/>
  <c r="U3163" i="3"/>
  <c r="T3163" i="3"/>
  <c r="U3147" i="3"/>
  <c r="T3147" i="3"/>
  <c r="U3131" i="3"/>
  <c r="T3131" i="3"/>
  <c r="U3192" i="3"/>
  <c r="T3192" i="3"/>
  <c r="S3094" i="3"/>
  <c r="S3107" i="3"/>
  <c r="S3087" i="3"/>
  <c r="S3101" i="3"/>
  <c r="S3097" i="3"/>
  <c r="U3067" i="3"/>
  <c r="T3067" i="3"/>
  <c r="U3051" i="3"/>
  <c r="T3051" i="3"/>
  <c r="U3043" i="3"/>
  <c r="T3043" i="3"/>
  <c r="S3193" i="3"/>
  <c r="S3122" i="3"/>
  <c r="S3118" i="3"/>
  <c r="S3114" i="3"/>
  <c r="S3020" i="3"/>
  <c r="S2989" i="3"/>
  <c r="S2981" i="3"/>
  <c r="S2973" i="3"/>
  <c r="S2965" i="3"/>
  <c r="S2957" i="3"/>
  <c r="S2949" i="3"/>
  <c r="S2921" i="3"/>
  <c r="T3013" i="3"/>
  <c r="U3013" i="3"/>
  <c r="T2995" i="3"/>
  <c r="U2995" i="3"/>
  <c r="U2928" i="3"/>
  <c r="T2928" i="3"/>
  <c r="U2871" i="3"/>
  <c r="T2871" i="3"/>
  <c r="S2909" i="3"/>
  <c r="S2868" i="3"/>
  <c r="S2850" i="3"/>
  <c r="S2906" i="3"/>
  <c r="S2803" i="3"/>
  <c r="S2771" i="3"/>
  <c r="S2849" i="3"/>
  <c r="S2891" i="3"/>
  <c r="S2859" i="3"/>
  <c r="T2813" i="3"/>
  <c r="U2813" i="3"/>
  <c r="S2777" i="3"/>
  <c r="S2824" i="3"/>
  <c r="S2843" i="3"/>
  <c r="S2768" i="3"/>
  <c r="S2762" i="3"/>
  <c r="U2734" i="3"/>
  <c r="T2734" i="3"/>
  <c r="S2761" i="3"/>
  <c r="S2639" i="3"/>
  <c r="S2596" i="3"/>
  <c r="S2615" i="3"/>
  <c r="S2580" i="3"/>
  <c r="U2554" i="3"/>
  <c r="T2554" i="3"/>
  <c r="S2674" i="3"/>
  <c r="S2664" i="3"/>
  <c r="S2634" i="3"/>
  <c r="S2618" i="3"/>
  <c r="S2602" i="3"/>
  <c r="S2583" i="3"/>
  <c r="S2613" i="3"/>
  <c r="S2597" i="3"/>
  <c r="S2608" i="3"/>
  <c r="S2724" i="3"/>
  <c r="S2595" i="3"/>
  <c r="S2722" i="3"/>
  <c r="S2712" i="3"/>
  <c r="S2625" i="3"/>
  <c r="S2609" i="3"/>
  <c r="S2593" i="3"/>
  <c r="S2500" i="3"/>
  <c r="S2479" i="3"/>
  <c r="S2521" i="3"/>
  <c r="S2555" i="3"/>
  <c r="S2494" i="3"/>
  <c r="S2577" i="3"/>
  <c r="S2515" i="3"/>
  <c r="S2528" i="3"/>
  <c r="S2467" i="3"/>
  <c r="S2501" i="3"/>
  <c r="S2514" i="3"/>
  <c r="S2527" i="3"/>
  <c r="U2436" i="3"/>
  <c r="T2436" i="3"/>
  <c r="U2371" i="3"/>
  <c r="T2371" i="3"/>
  <c r="S2305" i="3"/>
  <c r="U2225" i="3"/>
  <c r="T2225" i="3"/>
  <c r="S2308" i="3"/>
  <c r="S2335" i="3"/>
  <c r="S2319" i="3"/>
  <c r="S2303" i="3"/>
  <c r="U2228" i="3"/>
  <c r="T2228" i="3"/>
  <c r="U2289" i="3"/>
  <c r="T2289" i="3"/>
  <c r="U2257" i="3"/>
  <c r="T2257" i="3"/>
  <c r="U2241" i="3"/>
  <c r="T2241" i="3"/>
  <c r="U2143" i="3"/>
  <c r="T2143" i="3"/>
  <c r="S2351" i="3"/>
  <c r="S2347" i="3"/>
  <c r="S2343" i="3"/>
  <c r="S2333" i="3"/>
  <c r="S2315" i="3"/>
  <c r="S2246" i="3"/>
  <c r="S2326" i="3"/>
  <c r="U2269" i="3"/>
  <c r="T2269" i="3"/>
  <c r="S2195" i="3"/>
  <c r="T2135" i="3"/>
  <c r="U2135" i="3"/>
  <c r="T2118" i="3"/>
  <c r="U2118" i="3"/>
  <c r="U2055" i="3"/>
  <c r="T2055" i="3"/>
  <c r="S2148" i="3"/>
  <c r="S2185" i="3"/>
  <c r="S2179" i="3"/>
  <c r="S2205" i="3"/>
  <c r="S2133" i="3"/>
  <c r="S2102" i="3"/>
  <c r="S2086" i="3"/>
  <c r="U2142" i="3"/>
  <c r="T2142" i="3"/>
  <c r="U2126" i="3"/>
  <c r="T2126" i="3"/>
  <c r="S2110" i="3"/>
  <c r="S1889" i="3"/>
  <c r="S1842" i="3"/>
  <c r="S1883" i="3"/>
  <c r="S2112" i="3"/>
  <c r="T2014" i="3"/>
  <c r="U2014" i="3"/>
  <c r="T1947" i="3"/>
  <c r="U1947" i="3"/>
  <c r="S2128" i="3"/>
  <c r="U1787" i="3"/>
  <c r="T1787" i="3"/>
  <c r="U1770" i="3"/>
  <c r="T1770" i="3"/>
  <c r="S2114" i="3"/>
  <c r="T2035" i="3"/>
  <c r="U2035" i="3"/>
  <c r="S1904" i="3"/>
  <c r="S1870" i="3"/>
  <c r="S1862" i="3"/>
  <c r="T1853" i="3"/>
  <c r="U1853" i="3"/>
  <c r="S2095" i="3"/>
  <c r="S1891" i="3"/>
  <c r="S2119" i="3"/>
  <c r="S2064" i="3"/>
  <c r="T2012" i="3"/>
  <c r="U2012" i="3"/>
  <c r="T1944" i="3"/>
  <c r="U1944" i="3"/>
  <c r="S1837" i="3"/>
  <c r="S1876" i="3"/>
  <c r="S1728" i="3"/>
  <c r="U1695" i="3"/>
  <c r="T1695" i="3"/>
  <c r="S1828" i="3"/>
  <c r="S1651" i="3"/>
  <c r="S1635" i="3"/>
  <c r="U1599" i="3"/>
  <c r="T1599" i="3"/>
  <c r="S1878" i="3"/>
  <c r="S1830" i="3"/>
  <c r="S1791" i="3"/>
  <c r="S1774" i="3"/>
  <c r="S1848" i="3"/>
  <c r="S1725" i="3"/>
  <c r="U1704" i="3"/>
  <c r="T1704" i="3"/>
  <c r="S1696" i="3"/>
  <c r="U1681" i="3"/>
  <c r="T1681" i="3"/>
  <c r="S1649" i="3"/>
  <c r="S1598" i="3"/>
  <c r="S1664" i="3"/>
  <c r="S1589" i="3"/>
  <c r="T1477" i="3"/>
  <c r="U1477" i="3"/>
  <c r="T1474" i="3"/>
  <c r="U1474" i="3"/>
  <c r="T1469" i="3"/>
  <c r="U1469" i="3"/>
  <c r="T1466" i="3"/>
  <c r="U1466" i="3"/>
  <c r="S1520" i="3"/>
  <c r="S1516" i="3"/>
  <c r="S1512" i="3"/>
  <c r="S1508" i="3"/>
  <c r="S1504" i="3"/>
  <c r="S1588" i="3"/>
  <c r="U1576" i="3"/>
  <c r="T1576" i="3"/>
  <c r="S1585" i="3"/>
  <c r="S1355" i="3"/>
  <c r="S1490" i="3"/>
  <c r="S1511" i="3"/>
  <c r="S1533" i="3"/>
  <c r="S1462" i="3"/>
  <c r="U1274" i="3"/>
  <c r="T1274" i="3"/>
  <c r="U1176" i="3"/>
  <c r="T1176" i="3"/>
  <c r="U1206" i="3"/>
  <c r="T1206" i="3"/>
  <c r="U986" i="3"/>
  <c r="T986" i="3"/>
  <c r="U970" i="3"/>
  <c r="T970" i="3"/>
  <c r="S1428" i="3"/>
  <c r="S1391" i="3"/>
  <c r="S1344" i="3"/>
  <c r="S1328" i="3"/>
  <c r="S1442" i="3"/>
  <c r="U1293" i="3"/>
  <c r="T1293" i="3"/>
  <c r="S1266" i="3"/>
  <c r="S1258" i="3"/>
  <c r="S1250" i="3"/>
  <c r="S1242" i="3"/>
  <c r="S1204" i="3"/>
  <c r="U1179" i="3"/>
  <c r="T1179" i="3"/>
  <c r="U1062" i="3"/>
  <c r="T1062" i="3"/>
  <c r="U1054" i="3"/>
  <c r="T1054" i="3"/>
  <c r="U1007" i="3"/>
  <c r="T1007" i="3"/>
  <c r="S1414" i="3"/>
  <c r="S1409" i="3"/>
  <c r="S1169" i="3"/>
  <c r="S1132" i="3"/>
  <c r="U905" i="3"/>
  <c r="T905" i="3"/>
  <c r="S1137" i="3"/>
  <c r="S1103" i="3"/>
  <c r="S1026" i="3"/>
  <c r="S1158" i="3"/>
  <c r="T852" i="3"/>
  <c r="U852" i="3"/>
  <c r="S835" i="3"/>
  <c r="S1203" i="3"/>
  <c r="S1109" i="3"/>
  <c r="T881" i="3"/>
  <c r="U881" i="3"/>
  <c r="T836" i="3"/>
  <c r="U836" i="3"/>
  <c r="S752" i="3"/>
  <c r="S1197" i="3"/>
  <c r="S1127" i="3"/>
  <c r="S728" i="3"/>
  <c r="S1138" i="3"/>
  <c r="S1097" i="3"/>
  <c r="S883" i="3"/>
  <c r="S1143" i="3"/>
  <c r="S742" i="3"/>
  <c r="S713" i="3"/>
  <c r="S661" i="3"/>
  <c r="U576" i="3"/>
  <c r="T576" i="3"/>
  <c r="S799" i="3"/>
  <c r="S739" i="3"/>
  <c r="S702" i="3"/>
  <c r="U476" i="3"/>
  <c r="T476" i="3"/>
  <c r="U357" i="3"/>
  <c r="T357" i="3"/>
  <c r="U226" i="3"/>
  <c r="T226" i="3"/>
  <c r="U210" i="3"/>
  <c r="T210" i="3"/>
  <c r="U194" i="3"/>
  <c r="T194" i="3"/>
  <c r="T178" i="3"/>
  <c r="S736" i="3"/>
  <c r="S715" i="3"/>
  <c r="S733" i="3"/>
  <c r="S688" i="3"/>
  <c r="S806" i="3"/>
  <c r="S729" i="3"/>
  <c r="S709" i="3"/>
  <c r="S628" i="3"/>
  <c r="U580" i="3"/>
  <c r="T580" i="3"/>
  <c r="S787" i="3"/>
  <c r="S674" i="3"/>
  <c r="U362" i="3"/>
  <c r="T362" i="3"/>
  <c r="U354" i="3"/>
  <c r="T354" i="3"/>
  <c r="U318" i="3"/>
  <c r="T318" i="3"/>
  <c r="U227" i="3"/>
  <c r="T227" i="3"/>
  <c r="U219" i="3"/>
  <c r="T219" i="3"/>
  <c r="U211" i="3"/>
  <c r="T211" i="3"/>
  <c r="U203" i="3"/>
  <c r="T203" i="3"/>
  <c r="U195" i="3"/>
  <c r="T195" i="3"/>
  <c r="U187" i="3"/>
  <c r="T187" i="3"/>
  <c r="U179" i="3"/>
  <c r="T179" i="3"/>
  <c r="S792" i="3"/>
  <c r="S695" i="3"/>
  <c r="S546" i="3"/>
  <c r="S523" i="3"/>
  <c r="T507" i="3"/>
  <c r="U507" i="3"/>
  <c r="S708" i="3"/>
  <c r="S257" i="3"/>
  <c r="S116" i="3"/>
  <c r="S553" i="3"/>
  <c r="T553" i="3" s="1"/>
  <c r="S387" i="3"/>
  <c r="S278" i="3"/>
  <c r="S145" i="3"/>
  <c r="S141" i="3"/>
  <c r="S137" i="3"/>
  <c r="S132" i="3"/>
  <c r="S403" i="3"/>
  <c r="S275" i="3"/>
  <c r="S236" i="3"/>
  <c r="S381" i="3"/>
  <c r="S288" i="3"/>
  <c r="S152" i="3"/>
  <c r="T106" i="3"/>
  <c r="U106" i="3"/>
  <c r="T98" i="3"/>
  <c r="U98" i="3"/>
  <c r="T85" i="3"/>
  <c r="U85" i="3"/>
  <c r="S269" i="3"/>
  <c r="S238" i="3"/>
  <c r="S157" i="3"/>
  <c r="S42" i="3"/>
  <c r="S29" i="3"/>
  <c r="S16" i="3"/>
  <c r="S282" i="3"/>
  <c r="S154" i="3"/>
  <c r="S131" i="3"/>
  <c r="S263" i="3"/>
  <c r="S172" i="3"/>
  <c r="S124" i="3"/>
  <c r="S62" i="3"/>
  <c r="T497" i="3"/>
  <c r="U497" i="3"/>
  <c r="S412" i="3"/>
  <c r="T100" i="3"/>
  <c r="U100" i="3"/>
  <c r="T3531" i="3"/>
  <c r="U3531" i="3"/>
  <c r="T3528" i="3"/>
  <c r="U3528" i="3"/>
  <c r="T3515" i="3"/>
  <c r="U3515" i="3"/>
  <c r="S3516" i="3"/>
  <c r="T3508" i="3"/>
  <c r="U3508" i="3"/>
  <c r="S3469" i="3"/>
  <c r="S3456" i="3"/>
  <c r="U3431" i="3"/>
  <c r="T3431" i="3"/>
  <c r="T3409" i="3"/>
  <c r="U3409" i="3"/>
  <c r="S3450" i="3"/>
  <c r="U3382" i="3"/>
  <c r="T3382" i="3"/>
  <c r="U3346" i="3"/>
  <c r="T3346" i="3"/>
  <c r="S3380" i="3"/>
  <c r="U3341" i="3"/>
  <c r="T3341" i="3"/>
  <c r="S3449" i="3"/>
  <c r="T3426" i="3"/>
  <c r="U3426" i="3"/>
  <c r="S3350" i="3"/>
  <c r="U3334" i="3"/>
  <c r="T3334" i="3"/>
  <c r="U3390" i="3"/>
  <c r="T3390" i="3"/>
  <c r="T3359" i="3"/>
  <c r="U3359" i="3"/>
  <c r="U3370" i="3"/>
  <c r="T3370" i="3"/>
  <c r="U3328" i="3"/>
  <c r="T3328" i="3"/>
  <c r="S3302" i="3"/>
  <c r="U3333" i="3"/>
  <c r="T3333" i="3"/>
  <c r="T3274" i="3"/>
  <c r="U3274" i="3"/>
  <c r="U3247" i="3"/>
  <c r="T3247" i="3"/>
  <c r="U3226" i="3"/>
  <c r="T3226" i="3"/>
  <c r="U3210" i="3"/>
  <c r="T3210" i="3"/>
  <c r="U3297" i="3"/>
  <c r="T3297" i="3"/>
  <c r="T3266" i="3"/>
  <c r="U3266" i="3"/>
  <c r="T3282" i="3"/>
  <c r="U3282" i="3"/>
  <c r="S3251" i="3"/>
  <c r="U3240" i="3"/>
  <c r="T3240" i="3"/>
  <c r="U3212" i="3"/>
  <c r="T3212" i="3"/>
  <c r="U3137" i="3"/>
  <c r="T3137" i="3"/>
  <c r="U3262" i="3"/>
  <c r="T3262" i="3"/>
  <c r="U3188" i="3"/>
  <c r="T3188" i="3"/>
  <c r="U3246" i="3"/>
  <c r="T3246" i="3"/>
  <c r="U3177" i="3"/>
  <c r="T3177" i="3"/>
  <c r="U3169" i="3"/>
  <c r="T3169" i="3"/>
  <c r="U3157" i="3"/>
  <c r="T3157" i="3"/>
  <c r="U3141" i="3"/>
  <c r="T3141" i="3"/>
  <c r="U3201" i="3"/>
  <c r="T3201" i="3"/>
  <c r="S3154" i="3"/>
  <c r="U3138" i="3"/>
  <c r="T3138" i="3"/>
  <c r="U3110" i="3"/>
  <c r="T3110" i="3"/>
  <c r="U3093" i="3"/>
  <c r="T3093" i="3"/>
  <c r="U3032" i="3"/>
  <c r="T3032" i="3"/>
  <c r="U3113" i="3"/>
  <c r="T3113" i="3"/>
  <c r="U3074" i="3"/>
  <c r="T3074" i="3"/>
  <c r="U3066" i="3"/>
  <c r="T3066" i="3"/>
  <c r="U3058" i="3"/>
  <c r="T3058" i="3"/>
  <c r="U3050" i="3"/>
  <c r="T3050" i="3"/>
  <c r="U3042" i="3"/>
  <c r="T3042" i="3"/>
  <c r="U3106" i="3"/>
  <c r="T3106" i="3"/>
  <c r="U3099" i="3"/>
  <c r="T3099" i="3"/>
  <c r="T2999" i="3"/>
  <c r="U2999" i="3"/>
  <c r="U2988" i="3"/>
  <c r="T2988" i="3"/>
  <c r="U2980" i="3"/>
  <c r="T2980" i="3"/>
  <c r="U2972" i="3"/>
  <c r="T2972" i="3"/>
  <c r="U2964" i="3"/>
  <c r="T2964" i="3"/>
  <c r="U2956" i="3"/>
  <c r="T2956" i="3"/>
  <c r="T2925" i="3"/>
  <c r="U2925" i="3"/>
  <c r="U3008" i="3"/>
  <c r="T3008" i="3"/>
  <c r="T2931" i="3"/>
  <c r="U2931" i="3"/>
  <c r="U3031" i="3"/>
  <c r="T3031" i="3"/>
  <c r="T2918" i="3"/>
  <c r="U2918" i="3"/>
  <c r="U2863" i="3"/>
  <c r="T2863" i="3"/>
  <c r="U2878" i="3"/>
  <c r="T2878" i="3"/>
  <c r="U2892" i="3"/>
  <c r="T2892" i="3"/>
  <c r="U2799" i="3"/>
  <c r="T2799" i="3"/>
  <c r="U2767" i="3"/>
  <c r="T2767" i="3"/>
  <c r="U2902" i="3"/>
  <c r="T2902" i="3"/>
  <c r="U2853" i="3"/>
  <c r="T2853" i="3"/>
  <c r="T2844" i="3"/>
  <c r="U2844" i="3"/>
  <c r="S2805" i="3"/>
  <c r="S2773" i="3"/>
  <c r="U2837" i="3"/>
  <c r="T2837" i="3"/>
  <c r="U2832" i="3"/>
  <c r="T2832" i="3"/>
  <c r="T2811" i="3"/>
  <c r="U2811" i="3"/>
  <c r="U2802" i="3"/>
  <c r="T2802" i="3"/>
  <c r="U2735" i="3"/>
  <c r="T2735" i="3"/>
  <c r="U2778" i="3"/>
  <c r="T2778" i="3"/>
  <c r="U2810" i="3"/>
  <c r="T2810" i="3"/>
  <c r="U2717" i="3"/>
  <c r="T2717" i="3"/>
  <c r="U2685" i="3"/>
  <c r="T2685" i="3"/>
  <c r="U2653" i="3"/>
  <c r="T2653" i="3"/>
  <c r="U2620" i="3"/>
  <c r="T2620" i="3"/>
  <c r="T2644" i="3"/>
  <c r="T2726" i="3"/>
  <c r="U2726" i="3"/>
  <c r="U2716" i="3"/>
  <c r="T2716" i="3"/>
  <c r="T2650" i="3"/>
  <c r="U2650" i="3"/>
  <c r="U2619" i="3"/>
  <c r="T2619" i="3"/>
  <c r="U2524" i="3"/>
  <c r="T2524" i="3"/>
  <c r="U2456" i="3"/>
  <c r="T2456" i="3"/>
  <c r="U2452" i="3"/>
  <c r="T2452" i="3"/>
  <c r="U2545" i="3"/>
  <c r="T2545" i="3"/>
  <c r="U2481" i="3"/>
  <c r="T2481" i="3"/>
  <c r="U2466" i="3"/>
  <c r="T2466" i="3"/>
  <c r="U2518" i="3"/>
  <c r="T2518" i="3"/>
  <c r="U2561" i="3"/>
  <c r="T2561" i="3"/>
  <c r="U2539" i="3"/>
  <c r="T2539" i="3"/>
  <c r="U2472" i="3"/>
  <c r="T2472" i="3"/>
  <c r="U2432" i="3"/>
  <c r="T2432" i="3"/>
  <c r="U2400" i="3"/>
  <c r="T2400" i="3"/>
  <c r="U2367" i="3"/>
  <c r="T2367" i="3"/>
  <c r="U2488" i="3"/>
  <c r="T2488" i="3"/>
  <c r="U2525" i="3"/>
  <c r="T2525" i="3"/>
  <c r="U2538" i="3"/>
  <c r="T2538" i="3"/>
  <c r="U2487" i="3"/>
  <c r="T2487" i="3"/>
  <c r="U2468" i="3"/>
  <c r="T2468" i="3"/>
  <c r="U2396" i="3"/>
  <c r="T2396" i="3"/>
  <c r="U2355" i="3"/>
  <c r="T2355" i="3"/>
  <c r="U2397" i="3"/>
  <c r="T2397" i="3"/>
  <c r="U2342" i="3"/>
  <c r="T2342" i="3"/>
  <c r="U2220" i="3"/>
  <c r="T2220" i="3"/>
  <c r="U2188" i="3"/>
  <c r="T2188" i="3"/>
  <c r="U2332" i="3"/>
  <c r="T2332" i="3"/>
  <c r="U2338" i="3"/>
  <c r="T2338" i="3"/>
  <c r="U2306" i="3"/>
  <c r="T2306" i="3"/>
  <c r="U2359" i="3"/>
  <c r="T2359" i="3"/>
  <c r="U2223" i="3"/>
  <c r="T2223" i="3"/>
  <c r="U2320" i="3"/>
  <c r="T2320" i="3"/>
  <c r="U2286" i="3"/>
  <c r="T2286" i="3"/>
  <c r="U2193" i="3"/>
  <c r="T2193" i="3"/>
  <c r="T2077" i="3"/>
  <c r="U2053" i="3"/>
  <c r="T2053" i="3"/>
  <c r="S2120" i="3"/>
  <c r="U2088" i="3"/>
  <c r="T2088" i="3"/>
  <c r="U2151" i="3"/>
  <c r="T2151" i="3"/>
  <c r="S2060" i="3"/>
  <c r="S2052" i="3"/>
  <c r="U2177" i="3"/>
  <c r="T2177" i="3"/>
  <c r="U2155" i="3"/>
  <c r="T2155" i="3"/>
  <c r="U2068" i="3"/>
  <c r="T2068" i="3"/>
  <c r="U2026" i="3"/>
  <c r="T2026" i="3"/>
  <c r="U1838" i="3"/>
  <c r="T1838" i="3"/>
  <c r="U2115" i="3"/>
  <c r="T2115" i="3"/>
  <c r="U2072" i="3"/>
  <c r="T2072" i="3"/>
  <c r="T2008" i="3"/>
  <c r="U2008" i="3"/>
  <c r="T1940" i="3"/>
  <c r="U1940" i="3"/>
  <c r="U2076" i="3"/>
  <c r="T2076" i="3"/>
  <c r="U1934" i="3"/>
  <c r="T1934" i="3"/>
  <c r="U1884" i="3"/>
  <c r="U2033" i="3"/>
  <c r="T2033" i="3"/>
  <c r="T1986" i="3"/>
  <c r="U1986" i="3"/>
  <c r="T1919" i="3"/>
  <c r="U1919" i="3"/>
  <c r="U1890" i="3"/>
  <c r="U1785" i="3"/>
  <c r="T1785" i="3"/>
  <c r="U1768" i="3"/>
  <c r="T1768" i="3"/>
  <c r="U2124" i="3"/>
  <c r="T2124" i="3"/>
  <c r="T1966" i="3"/>
  <c r="U1966" i="3"/>
  <c r="T1869" i="3"/>
  <c r="U1869" i="3"/>
  <c r="T1860" i="3"/>
  <c r="U1860" i="3"/>
  <c r="T1852" i="3"/>
  <c r="U1852" i="3"/>
  <c r="U1815" i="3"/>
  <c r="T1815" i="3"/>
  <c r="U1807" i="3"/>
  <c r="T1807" i="3"/>
  <c r="U1799" i="3"/>
  <c r="T1799" i="3"/>
  <c r="U1738" i="3"/>
  <c r="T1738" i="3"/>
  <c r="T2045" i="3"/>
  <c r="U2045" i="3"/>
  <c r="T1988" i="3"/>
  <c r="U1988" i="3"/>
  <c r="T1921" i="3"/>
  <c r="U1921" i="3"/>
  <c r="U1894" i="3"/>
  <c r="T1894" i="3"/>
  <c r="U1753" i="3"/>
  <c r="T1753" i="3"/>
  <c r="U1624" i="3"/>
  <c r="T1624" i="3"/>
  <c r="T1703" i="3"/>
  <c r="U1703" i="3"/>
  <c r="T1636" i="3"/>
  <c r="U1636" i="3"/>
  <c r="U1615" i="3"/>
  <c r="T1615" i="3"/>
  <c r="T1678" i="3"/>
  <c r="U1678" i="3"/>
  <c r="U1597" i="3"/>
  <c r="T1597" i="3"/>
  <c r="U1780" i="3"/>
  <c r="T1780" i="3"/>
  <c r="U1763" i="3"/>
  <c r="T1763" i="3"/>
  <c r="U1745" i="3"/>
  <c r="T1745" i="3"/>
  <c r="U1730" i="3"/>
  <c r="T1730" i="3"/>
  <c r="S1614" i="3"/>
  <c r="T1715" i="3"/>
  <c r="U1715" i="3"/>
  <c r="S1654" i="3"/>
  <c r="S1638" i="3"/>
  <c r="U1579" i="3"/>
  <c r="T1579" i="3"/>
  <c r="U1571" i="3"/>
  <c r="T1571" i="3"/>
  <c r="U1562" i="3"/>
  <c r="T1562" i="3"/>
  <c r="S1552" i="3"/>
  <c r="U1702" i="3"/>
  <c r="T1702" i="3"/>
  <c r="S1617" i="3"/>
  <c r="U1793" i="3"/>
  <c r="T1793" i="3"/>
  <c r="S1645" i="3"/>
  <c r="S1540" i="3"/>
  <c r="U1456" i="3"/>
  <c r="T1456" i="3"/>
  <c r="U1440" i="3"/>
  <c r="T1440" i="3"/>
  <c r="U1492" i="3"/>
  <c r="T1492" i="3"/>
  <c r="U1423" i="3"/>
  <c r="T1423" i="3"/>
  <c r="U1390" i="3"/>
  <c r="T1390" i="3"/>
  <c r="U1483" i="3"/>
  <c r="T1483" i="3"/>
  <c r="U1574" i="3"/>
  <c r="T1574" i="3"/>
  <c r="U1485" i="3"/>
  <c r="T1485" i="3"/>
  <c r="U1381" i="3"/>
  <c r="T1381" i="3"/>
  <c r="U1662" i="3"/>
  <c r="T1662" i="3"/>
  <c r="U1517" i="3"/>
  <c r="T1517" i="3"/>
  <c r="U1495" i="3"/>
  <c r="T1495" i="3"/>
  <c r="T1364" i="3"/>
  <c r="U1364" i="3"/>
  <c r="T1648" i="3"/>
  <c r="U1648" i="3"/>
  <c r="U1567" i="3"/>
  <c r="T1567" i="3"/>
  <c r="U1295" i="3"/>
  <c r="T1295" i="3"/>
  <c r="T1438" i="3"/>
  <c r="U1438" i="3"/>
  <c r="U1202" i="3"/>
  <c r="T1202" i="3"/>
  <c r="U984" i="3"/>
  <c r="T984" i="3"/>
  <c r="U968" i="3"/>
  <c r="T968" i="3"/>
  <c r="U1426" i="3"/>
  <c r="T1426" i="3"/>
  <c r="U1350" i="3"/>
  <c r="T1350" i="3"/>
  <c r="U1334" i="3"/>
  <c r="T1334" i="3"/>
  <c r="U1318" i="3"/>
  <c r="T1318" i="3"/>
  <c r="U923" i="3"/>
  <c r="T923" i="3"/>
  <c r="T1287" i="3"/>
  <c r="U1287" i="3"/>
  <c r="S1265" i="3"/>
  <c r="S1257" i="3"/>
  <c r="S1249" i="3"/>
  <c r="S1241" i="3"/>
  <c r="U1200" i="3"/>
  <c r="T1200" i="3"/>
  <c r="U1017" i="3"/>
  <c r="T1017" i="3"/>
  <c r="U1005" i="3"/>
  <c r="T1005" i="3"/>
  <c r="U1156" i="3"/>
  <c r="T1156" i="3"/>
  <c r="T900" i="3"/>
  <c r="U900" i="3"/>
  <c r="U1161" i="3"/>
  <c r="T1161" i="3"/>
  <c r="U724" i="3"/>
  <c r="T724" i="3"/>
  <c r="U1105" i="3"/>
  <c r="T1105" i="3"/>
  <c r="U1043" i="3"/>
  <c r="T1043" i="3"/>
  <c r="S822" i="3"/>
  <c r="U1139" i="3"/>
  <c r="T1139" i="3"/>
  <c r="U1107" i="3"/>
  <c r="T1107" i="3"/>
  <c r="U891" i="3"/>
  <c r="T891" i="3"/>
  <c r="U862" i="3"/>
  <c r="T862" i="3"/>
  <c r="U1215" i="3"/>
  <c r="T1215" i="3"/>
  <c r="U1144" i="3"/>
  <c r="T1144" i="3"/>
  <c r="U1037" i="3"/>
  <c r="T1037" i="3"/>
  <c r="T854" i="3"/>
  <c r="U854" i="3"/>
  <c r="U1149" i="3"/>
  <c r="T1149" i="3"/>
  <c r="S725" i="3"/>
  <c r="U1162" i="3"/>
  <c r="T1162" i="3"/>
  <c r="T904" i="3"/>
  <c r="U904" i="3"/>
  <c r="S818" i="3"/>
  <c r="U1099" i="3"/>
  <c r="T1099" i="3"/>
  <c r="U857" i="3"/>
  <c r="T857" i="3"/>
  <c r="U786" i="3"/>
  <c r="U673" i="3"/>
  <c r="T673" i="3"/>
  <c r="S878" i="3"/>
  <c r="T762" i="3"/>
  <c r="U762" i="3"/>
  <c r="U627" i="3"/>
  <c r="T627" i="3"/>
  <c r="U617" i="3"/>
  <c r="T617" i="3"/>
  <c r="U396" i="3"/>
  <c r="T396" i="3"/>
  <c r="U355" i="3"/>
  <c r="T355" i="3"/>
  <c r="U312" i="3"/>
  <c r="T312" i="3"/>
  <c r="U224" i="3"/>
  <c r="T224" i="3"/>
  <c r="U208" i="3"/>
  <c r="T208" i="3"/>
  <c r="U192" i="3"/>
  <c r="T192" i="3"/>
  <c r="U675" i="3"/>
  <c r="T675" i="3"/>
  <c r="U605" i="3"/>
  <c r="T605" i="3"/>
  <c r="S886" i="3"/>
  <c r="U769" i="3"/>
  <c r="T769" i="3"/>
  <c r="U712" i="3"/>
  <c r="T712" i="3"/>
  <c r="U589" i="3"/>
  <c r="T589" i="3"/>
  <c r="U557" i="3"/>
  <c r="U766" i="3"/>
  <c r="T766" i="3"/>
  <c r="U669" i="3"/>
  <c r="T669" i="3"/>
  <c r="U664" i="3"/>
  <c r="T664" i="3"/>
  <c r="U660" i="3"/>
  <c r="T660" i="3"/>
  <c r="U652" i="3"/>
  <c r="T652" i="3"/>
  <c r="U556" i="3"/>
  <c r="T743" i="3"/>
  <c r="U743" i="3"/>
  <c r="U698" i="3"/>
  <c r="T698" i="3"/>
  <c r="U631" i="3"/>
  <c r="T631" i="3"/>
  <c r="U477" i="3"/>
  <c r="T477" i="3"/>
  <c r="U391" i="3"/>
  <c r="T391" i="3"/>
  <c r="U740" i="3"/>
  <c r="T740" i="3"/>
  <c r="U719" i="3"/>
  <c r="T719" i="3"/>
  <c r="S544" i="3"/>
  <c r="S521" i="3"/>
  <c r="T505" i="3"/>
  <c r="U505" i="3"/>
  <c r="U781" i="3"/>
  <c r="T781" i="3"/>
  <c r="U492" i="3"/>
  <c r="T492" i="3"/>
  <c r="U374" i="3"/>
  <c r="T374" i="3"/>
  <c r="U368" i="3"/>
  <c r="T368" i="3"/>
  <c r="U281" i="3"/>
  <c r="T281" i="3"/>
  <c r="U153" i="3"/>
  <c r="T153" i="3"/>
  <c r="S101" i="3"/>
  <c r="S92" i="3"/>
  <c r="T432" i="3"/>
  <c r="U432" i="3"/>
  <c r="U416" i="3"/>
  <c r="T416" i="3"/>
  <c r="U248" i="3"/>
  <c r="T248" i="3"/>
  <c r="S405" i="3"/>
  <c r="S60" i="3"/>
  <c r="S40" i="3"/>
  <c r="T27" i="3"/>
  <c r="U27" i="3"/>
  <c r="T15" i="3"/>
  <c r="U15" i="3"/>
  <c r="U369" i="3"/>
  <c r="T369" i="3"/>
  <c r="U138" i="3"/>
  <c r="T138" i="3"/>
  <c r="U600" i="3"/>
  <c r="T600" i="3"/>
  <c r="S399" i="3"/>
  <c r="T322" i="3"/>
  <c r="U322" i="3"/>
  <c r="U293" i="3"/>
  <c r="T293" i="3"/>
  <c r="S287" i="3"/>
  <c r="U148" i="3"/>
  <c r="T148" i="3"/>
  <c r="U53" i="3"/>
  <c r="T53" i="3"/>
  <c r="T3509" i="3"/>
  <c r="U3509" i="3"/>
  <c r="T3538" i="3"/>
  <c r="U3538" i="3"/>
  <c r="U3555" i="3"/>
  <c r="T3555" i="3"/>
  <c r="T3463" i="3"/>
  <c r="U3463" i="3"/>
  <c r="T3437" i="3"/>
  <c r="U3437" i="3"/>
  <c r="T3421" i="3"/>
  <c r="U3421" i="3"/>
  <c r="T3459" i="3"/>
  <c r="U3459" i="3"/>
  <c r="T3441" i="3"/>
  <c r="U3441" i="3"/>
  <c r="S3411" i="3"/>
  <c r="S3427" i="3"/>
  <c r="T3415" i="3"/>
  <c r="U3415" i="3"/>
  <c r="T3349" i="3"/>
  <c r="U3349" i="3"/>
  <c r="U3374" i="3"/>
  <c r="T3374" i="3"/>
  <c r="U3354" i="3"/>
  <c r="T3354" i="3"/>
  <c r="S3311" i="3"/>
  <c r="S3337" i="3"/>
  <c r="S3269" i="3"/>
  <c r="U3279" i="3"/>
  <c r="T3279" i="3"/>
  <c r="U3303" i="3"/>
  <c r="U3287" i="3"/>
  <c r="T3287" i="3"/>
  <c r="U3265" i="3"/>
  <c r="T3265" i="3"/>
  <c r="U3277" i="3"/>
  <c r="T3277" i="3"/>
  <c r="U3194" i="3"/>
  <c r="T3194" i="3"/>
  <c r="S3161" i="3"/>
  <c r="U3215" i="3"/>
  <c r="T3215" i="3"/>
  <c r="U3160" i="3"/>
  <c r="T3160" i="3"/>
  <c r="U3144" i="3"/>
  <c r="T3144" i="3"/>
  <c r="U3187" i="3"/>
  <c r="T3187" i="3"/>
  <c r="S3250" i="3"/>
  <c r="U3176" i="3"/>
  <c r="T3176" i="3"/>
  <c r="U3168" i="3"/>
  <c r="T3168" i="3"/>
  <c r="U3200" i="3"/>
  <c r="T3200" i="3"/>
  <c r="U3222" i="3"/>
  <c r="T3222" i="3"/>
  <c r="U3111" i="3"/>
  <c r="T3111" i="3"/>
  <c r="U3073" i="3"/>
  <c r="T3073" i="3"/>
  <c r="U3057" i="3"/>
  <c r="T3057" i="3"/>
  <c r="U3049" i="3"/>
  <c r="T3049" i="3"/>
  <c r="U3041" i="3"/>
  <c r="T3041" i="3"/>
  <c r="U3092" i="3"/>
  <c r="T3092" i="3"/>
  <c r="U3076" i="3"/>
  <c r="T3076" i="3"/>
  <c r="U3016" i="3"/>
  <c r="T3016" i="3"/>
  <c r="T2927" i="3"/>
  <c r="U2927" i="3"/>
  <c r="T2987" i="3"/>
  <c r="U2987" i="3"/>
  <c r="T2979" i="3"/>
  <c r="U2979" i="3"/>
  <c r="T2971" i="3"/>
  <c r="U2971" i="3"/>
  <c r="T2963" i="3"/>
  <c r="U2963" i="3"/>
  <c r="T2955" i="3"/>
  <c r="U2955" i="3"/>
  <c r="U3023" i="3"/>
  <c r="T3023" i="3"/>
  <c r="U2948" i="3"/>
  <c r="T2948" i="3"/>
  <c r="S2932" i="3"/>
  <c r="S2916" i="3"/>
  <c r="U2944" i="3"/>
  <c r="T2944" i="3"/>
  <c r="T2917" i="3"/>
  <c r="U2917" i="3"/>
  <c r="U2855" i="3"/>
  <c r="T2855" i="3"/>
  <c r="U2854" i="3"/>
  <c r="T2854" i="3"/>
  <c r="U2905" i="3"/>
  <c r="T2905" i="3"/>
  <c r="T2819" i="3"/>
  <c r="U2819" i="3"/>
  <c r="S2910" i="3"/>
  <c r="U2874" i="3"/>
  <c r="T2874" i="3"/>
  <c r="S2842" i="3"/>
  <c r="U2795" i="3"/>
  <c r="T2795" i="3"/>
  <c r="U2763" i="3"/>
  <c r="T2763" i="3"/>
  <c r="U2897" i="3"/>
  <c r="T2897" i="3"/>
  <c r="T2836" i="3"/>
  <c r="U2836" i="3"/>
  <c r="U2823" i="3"/>
  <c r="T2823" i="3"/>
  <c r="S2896" i="3"/>
  <c r="U2873" i="3"/>
  <c r="T2873" i="3"/>
  <c r="S2801" i="3"/>
  <c r="S2769" i="3"/>
  <c r="U2875" i="3"/>
  <c r="T2875" i="3"/>
  <c r="U2856" i="3"/>
  <c r="T2856" i="3"/>
  <c r="U2864" i="3"/>
  <c r="T2864" i="3"/>
  <c r="U2887" i="3"/>
  <c r="T2887" i="3"/>
  <c r="S2743" i="3"/>
  <c r="U2764" i="3"/>
  <c r="T2764" i="3"/>
  <c r="S2747" i="3"/>
  <c r="S2739" i="3"/>
  <c r="T2745" i="3"/>
  <c r="U2745" i="3"/>
  <c r="T2737" i="3"/>
  <c r="U2737" i="3"/>
  <c r="U2713" i="3"/>
  <c r="T2713" i="3"/>
  <c r="U2681" i="3"/>
  <c r="T2681" i="3"/>
  <c r="U2649" i="3"/>
  <c r="T2649" i="3"/>
  <c r="U2786" i="3"/>
  <c r="T2786" i="3"/>
  <c r="T2730" i="3"/>
  <c r="U2730" i="3"/>
  <c r="U2720" i="3"/>
  <c r="T2720" i="3"/>
  <c r="U2599" i="3"/>
  <c r="T2599" i="3"/>
  <c r="S2641" i="3"/>
  <c r="U2630" i="3"/>
  <c r="T2630" i="3"/>
  <c r="U2592" i="3"/>
  <c r="T2592" i="3"/>
  <c r="T2702" i="3"/>
  <c r="U2702" i="3"/>
  <c r="U2692" i="3"/>
  <c r="T2692" i="3"/>
  <c r="U2640" i="3"/>
  <c r="T2640" i="3"/>
  <c r="T2690" i="3"/>
  <c r="U2690" i="3"/>
  <c r="U2680" i="3"/>
  <c r="T2680" i="3"/>
  <c r="U2622" i="3"/>
  <c r="T2622" i="3"/>
  <c r="U2606" i="3"/>
  <c r="T2606" i="3"/>
  <c r="U2590" i="3"/>
  <c r="T2590" i="3"/>
  <c r="U2579" i="3"/>
  <c r="T2579" i="3"/>
  <c r="T2710" i="3"/>
  <c r="U2710" i="3"/>
  <c r="U2700" i="3"/>
  <c r="T2700" i="3"/>
  <c r="S2548" i="3"/>
  <c r="S2484" i="3"/>
  <c r="U2463" i="3"/>
  <c r="T2463" i="3"/>
  <c r="U2575" i="3"/>
  <c r="T2575" i="3"/>
  <c r="S2505" i="3"/>
  <c r="S2542" i="3"/>
  <c r="U2441" i="3"/>
  <c r="T2441" i="3"/>
  <c r="U2425" i="3"/>
  <c r="T2425" i="3"/>
  <c r="U2393" i="3"/>
  <c r="T2393" i="3"/>
  <c r="S2499" i="3"/>
  <c r="S2512" i="3"/>
  <c r="U2549" i="3"/>
  <c r="T2549" i="3"/>
  <c r="U2485" i="3"/>
  <c r="T2485" i="3"/>
  <c r="U2470" i="3"/>
  <c r="T2470" i="3"/>
  <c r="U2498" i="3"/>
  <c r="T2498" i="3"/>
  <c r="U2473" i="3"/>
  <c r="T2473" i="3"/>
  <c r="S2511" i="3"/>
  <c r="U2420" i="3"/>
  <c r="T2420" i="3"/>
  <c r="U2348" i="3"/>
  <c r="T2348" i="3"/>
  <c r="T2321" i="3"/>
  <c r="U2321" i="3"/>
  <c r="U2216" i="3"/>
  <c r="T2216" i="3"/>
  <c r="U2184" i="3"/>
  <c r="T2184" i="3"/>
  <c r="T2331" i="3"/>
  <c r="U2331" i="3"/>
  <c r="U2262" i="3"/>
  <c r="T2262" i="3"/>
  <c r="S2222" i="3"/>
  <c r="U2334" i="3"/>
  <c r="T2334" i="3"/>
  <c r="U2302" i="3"/>
  <c r="T2302" i="3"/>
  <c r="U2253" i="3"/>
  <c r="T2253" i="3"/>
  <c r="U2197" i="3"/>
  <c r="T2197" i="3"/>
  <c r="U2073" i="3"/>
  <c r="T2073" i="3"/>
  <c r="U2051" i="3"/>
  <c r="T2051" i="3"/>
  <c r="U2219" i="3"/>
  <c r="T2219" i="3"/>
  <c r="U2130" i="3"/>
  <c r="T2130" i="3"/>
  <c r="U2211" i="3"/>
  <c r="T2211" i="3"/>
  <c r="T2139" i="3"/>
  <c r="U2139" i="3"/>
  <c r="T2123" i="3"/>
  <c r="U2123" i="3"/>
  <c r="U2160" i="3"/>
  <c r="T2160" i="3"/>
  <c r="S2098" i="3"/>
  <c r="U1834" i="3"/>
  <c r="T1834" i="3"/>
  <c r="U1846" i="3"/>
  <c r="T1846" i="3"/>
  <c r="T1996" i="3"/>
  <c r="U1996" i="3"/>
  <c r="T1929" i="3"/>
  <c r="U1929" i="3"/>
  <c r="U1895" i="3"/>
  <c r="T1895" i="3"/>
  <c r="U1975" i="3"/>
  <c r="T1975" i="3"/>
  <c r="U1906" i="3"/>
  <c r="T1906" i="3"/>
  <c r="U1783" i="3"/>
  <c r="T1783" i="3"/>
  <c r="U1766" i="3"/>
  <c r="T1766" i="3"/>
  <c r="U1888" i="3"/>
  <c r="T1888" i="3"/>
  <c r="T1868" i="3"/>
  <c r="U1868" i="3"/>
  <c r="T1851" i="3"/>
  <c r="U1851" i="3"/>
  <c r="U2107" i="3"/>
  <c r="T2107" i="3"/>
  <c r="U2097" i="3"/>
  <c r="T2097" i="3"/>
  <c r="T1994" i="3"/>
  <c r="U1994" i="3"/>
  <c r="T1927" i="3"/>
  <c r="U1927" i="3"/>
  <c r="S1820" i="3"/>
  <c r="U1839" i="3"/>
  <c r="T1839" i="3"/>
  <c r="T1792" i="3"/>
  <c r="U1792" i="3"/>
  <c r="U1677" i="3"/>
  <c r="T1677" i="3"/>
  <c r="S1647" i="3"/>
  <c r="T1631" i="3"/>
  <c r="U1631" i="3"/>
  <c r="U1595" i="3"/>
  <c r="T1595" i="3"/>
  <c r="S1786" i="3"/>
  <c r="S1769" i="3"/>
  <c r="S1721" i="3"/>
  <c r="S1749" i="3"/>
  <c r="U1629" i="3"/>
  <c r="T1629" i="3"/>
  <c r="S1682" i="3"/>
  <c r="T1641" i="3"/>
  <c r="U1641" i="3"/>
  <c r="U1596" i="3"/>
  <c r="T1596" i="3"/>
  <c r="U1671" i="3"/>
  <c r="T1671" i="3"/>
  <c r="S1535" i="3"/>
  <c r="T1479" i="3"/>
  <c r="U1479" i="3"/>
  <c r="T1471" i="3"/>
  <c r="U1471" i="3"/>
  <c r="T1468" i="3"/>
  <c r="U1468" i="3"/>
  <c r="U1419" i="3"/>
  <c r="T1419" i="3"/>
  <c r="U1386" i="3"/>
  <c r="T1386" i="3"/>
  <c r="U1673" i="3"/>
  <c r="U1583" i="3"/>
  <c r="T1583" i="3"/>
  <c r="U1532" i="3"/>
  <c r="T1532" i="3"/>
  <c r="U1499" i="3"/>
  <c r="T1499" i="3"/>
  <c r="S1537" i="3"/>
  <c r="U1484" i="3"/>
  <c r="T1484" i="3"/>
  <c r="T1667" i="3"/>
  <c r="U1667" i="3"/>
  <c r="U1497" i="3"/>
  <c r="T1497" i="3"/>
  <c r="T1672" i="3"/>
  <c r="U1672" i="3"/>
  <c r="U1500" i="3"/>
  <c r="T1500" i="3"/>
  <c r="U1486" i="3"/>
  <c r="T1486" i="3"/>
  <c r="T1536" i="3"/>
  <c r="S1523" i="3"/>
  <c r="S1507" i="3"/>
  <c r="U1491" i="3"/>
  <c r="T1491" i="3"/>
  <c r="U1405" i="3"/>
  <c r="T1405" i="3"/>
  <c r="T1237" i="3"/>
  <c r="U1237" i="3"/>
  <c r="U1198" i="3"/>
  <c r="T1198" i="3"/>
  <c r="U982" i="3"/>
  <c r="T982" i="3"/>
  <c r="U966" i="3"/>
  <c r="T966" i="3"/>
  <c r="U1395" i="3"/>
  <c r="T1395" i="3"/>
  <c r="U1420" i="3"/>
  <c r="T1420" i="3"/>
  <c r="S1340" i="3"/>
  <c r="S1324" i="3"/>
  <c r="U1180" i="3"/>
  <c r="T1180" i="3"/>
  <c r="T1416" i="3"/>
  <c r="U1309" i="3"/>
  <c r="T1309" i="3"/>
  <c r="T1279" i="3"/>
  <c r="U1279" i="3"/>
  <c r="T1264" i="3"/>
  <c r="U1264" i="3"/>
  <c r="T1256" i="3"/>
  <c r="U1256" i="3"/>
  <c r="T1248" i="3"/>
  <c r="U1248" i="3"/>
  <c r="S1196" i="3"/>
  <c r="U1060" i="3"/>
  <c r="T1060" i="3"/>
  <c r="U1052" i="3"/>
  <c r="T1052" i="3"/>
  <c r="S1185" i="3"/>
  <c r="U869" i="3"/>
  <c r="T869" i="3"/>
  <c r="U1119" i="3"/>
  <c r="T1119" i="3"/>
  <c r="U841" i="3"/>
  <c r="T841" i="3"/>
  <c r="U821" i="3"/>
  <c r="T821" i="3"/>
  <c r="U722" i="3"/>
  <c r="T722" i="3"/>
  <c r="U1142" i="3"/>
  <c r="T1142" i="3"/>
  <c r="U870" i="3"/>
  <c r="T870" i="3"/>
  <c r="U1163" i="3"/>
  <c r="T1163" i="3"/>
  <c r="U1030" i="3"/>
  <c r="T1030" i="3"/>
  <c r="T914" i="3"/>
  <c r="U914" i="3"/>
  <c r="U1195" i="3"/>
  <c r="T1195" i="3"/>
  <c r="U1125" i="3"/>
  <c r="T1125" i="3"/>
  <c r="U816" i="3"/>
  <c r="T816" i="3"/>
  <c r="U1221" i="3"/>
  <c r="T1221" i="3"/>
  <c r="U1189" i="3"/>
  <c r="T1189" i="3"/>
  <c r="U1079" i="3"/>
  <c r="T1079" i="3"/>
  <c r="U837" i="3"/>
  <c r="T837" i="3"/>
  <c r="U1036" i="3"/>
  <c r="T1036" i="3"/>
  <c r="U697" i="3"/>
  <c r="T697" i="3"/>
  <c r="U657" i="3"/>
  <c r="T657" i="3"/>
  <c r="U640" i="3"/>
  <c r="T640" i="3"/>
  <c r="U783" i="3"/>
  <c r="T783" i="3"/>
  <c r="U755" i="3"/>
  <c r="T755" i="3"/>
  <c r="U686" i="3"/>
  <c r="T686" i="3"/>
  <c r="U392" i="3"/>
  <c r="T392" i="3"/>
  <c r="U353" i="3"/>
  <c r="T353" i="3"/>
  <c r="U222" i="3"/>
  <c r="T222" i="3"/>
  <c r="U206" i="3"/>
  <c r="T206" i="3"/>
  <c r="U190" i="3"/>
  <c r="T190" i="3"/>
  <c r="U699" i="3"/>
  <c r="T699" i="3"/>
  <c r="U622" i="3"/>
  <c r="T622" i="3"/>
  <c r="U604" i="3"/>
  <c r="T604" i="3"/>
  <c r="U793" i="3"/>
  <c r="T793" i="3"/>
  <c r="U672" i="3"/>
  <c r="T672" i="3"/>
  <c r="U790" i="3"/>
  <c r="T790" i="3"/>
  <c r="U609" i="3"/>
  <c r="T609" i="3"/>
  <c r="U771" i="3"/>
  <c r="T771" i="3"/>
  <c r="U613" i="3"/>
  <c r="T613" i="3"/>
  <c r="U360" i="3"/>
  <c r="T360" i="3"/>
  <c r="U352" i="3"/>
  <c r="T352" i="3"/>
  <c r="U233" i="3"/>
  <c r="T233" i="3"/>
  <c r="U225" i="3"/>
  <c r="T225" i="3"/>
  <c r="U217" i="3"/>
  <c r="T217" i="3"/>
  <c r="U209" i="3"/>
  <c r="T209" i="3"/>
  <c r="U201" i="3"/>
  <c r="T201" i="3"/>
  <c r="U193" i="3"/>
  <c r="T193" i="3"/>
  <c r="U185" i="3"/>
  <c r="T185" i="3"/>
  <c r="U776" i="3"/>
  <c r="T776" i="3"/>
  <c r="U679" i="3"/>
  <c r="T679" i="3"/>
  <c r="S519" i="3"/>
  <c r="T503" i="3"/>
  <c r="U503" i="3"/>
  <c r="U805" i="3"/>
  <c r="T805" i="3"/>
  <c r="T737" i="3"/>
  <c r="U737" i="3"/>
  <c r="U692" i="3"/>
  <c r="T692" i="3"/>
  <c r="U645" i="3"/>
  <c r="T645" i="3"/>
  <c r="U629" i="3"/>
  <c r="T629" i="3"/>
  <c r="S577" i="3"/>
  <c r="S561" i="3"/>
  <c r="U401" i="3"/>
  <c r="T401" i="3"/>
  <c r="T343" i="3"/>
  <c r="U343" i="3"/>
  <c r="U64" i="3"/>
  <c r="T64" i="3"/>
  <c r="U431" i="3"/>
  <c r="T431" i="3"/>
  <c r="U262" i="3"/>
  <c r="T262" i="3"/>
  <c r="U171" i="3"/>
  <c r="T171" i="3"/>
  <c r="U150" i="3"/>
  <c r="T150" i="3"/>
  <c r="S91" i="3"/>
  <c r="T499" i="3"/>
  <c r="U499" i="3"/>
  <c r="U422" i="3"/>
  <c r="U384" i="3"/>
  <c r="T384" i="3"/>
  <c r="U259" i="3"/>
  <c r="T259" i="3"/>
  <c r="U168" i="3"/>
  <c r="T168" i="3"/>
  <c r="U147" i="3"/>
  <c r="T147" i="3"/>
  <c r="U125" i="3"/>
  <c r="T125" i="3"/>
  <c r="U121" i="3"/>
  <c r="T121" i="3"/>
  <c r="T489" i="3"/>
  <c r="U489" i="3"/>
  <c r="U336" i="3"/>
  <c r="T336" i="3"/>
  <c r="U272" i="3"/>
  <c r="T272" i="3"/>
  <c r="U173" i="3"/>
  <c r="T173" i="3"/>
  <c r="U109" i="3"/>
  <c r="T109" i="3"/>
  <c r="T94" i="3"/>
  <c r="U94" i="3"/>
  <c r="T568" i="3"/>
  <c r="U568" i="3"/>
  <c r="U253" i="3"/>
  <c r="T253" i="3"/>
  <c r="U162" i="3"/>
  <c r="T162" i="3"/>
  <c r="U79" i="3"/>
  <c r="T79" i="3"/>
  <c r="T39" i="3"/>
  <c r="U39" i="3"/>
  <c r="S26" i="3"/>
  <c r="S13" i="3"/>
  <c r="U402" i="3"/>
  <c r="T402" i="3"/>
  <c r="U266" i="3"/>
  <c r="T266" i="3"/>
  <c r="U167" i="3"/>
  <c r="T167" i="3"/>
  <c r="U144" i="3"/>
  <c r="T144" i="3"/>
  <c r="U115" i="3"/>
  <c r="T115" i="3"/>
  <c r="U247" i="3"/>
  <c r="T247" i="3"/>
  <c r="U120" i="3"/>
  <c r="T120" i="3"/>
  <c r="U537" i="3"/>
  <c r="T537" i="3"/>
  <c r="T462" i="3"/>
  <c r="U462" i="3"/>
  <c r="S385" i="3"/>
  <c r="S276" i="3"/>
  <c r="S63" i="3"/>
  <c r="U5" i="3"/>
  <c r="T5" i="3"/>
  <c r="T3591" i="3"/>
  <c r="U3591" i="3"/>
  <c r="U3563" i="3"/>
  <c r="T3563" i="3"/>
  <c r="U3519" i="3"/>
  <c r="T3519" i="3"/>
  <c r="T3546" i="3"/>
  <c r="U3546" i="3"/>
  <c r="U3559" i="3"/>
  <c r="T3559" i="3"/>
  <c r="S3558" i="3"/>
  <c r="S3581" i="3"/>
  <c r="U3578" i="3"/>
  <c r="T3578" i="3"/>
  <c r="S3603" i="3"/>
  <c r="U3518" i="3"/>
  <c r="T3518" i="3"/>
  <c r="S3602" i="3"/>
  <c r="S3569" i="3"/>
  <c r="U3424" i="3"/>
  <c r="T3424" i="3"/>
  <c r="T3414" i="3"/>
  <c r="U3414" i="3"/>
  <c r="S3394" i="3"/>
  <c r="S3471" i="3"/>
  <c r="U3464" i="3"/>
  <c r="T3464" i="3"/>
  <c r="T3455" i="3"/>
  <c r="U3455" i="3"/>
  <c r="S3368" i="3"/>
  <c r="S3385" i="3"/>
  <c r="S3348" i="3"/>
  <c r="S3383" i="3"/>
  <c r="U3340" i="3"/>
  <c r="T3340" i="3"/>
  <c r="T3400" i="3"/>
  <c r="U3400" i="3"/>
  <c r="S3379" i="3"/>
  <c r="S3358" i="3"/>
  <c r="S3386" i="3"/>
  <c r="S3375" i="3"/>
  <c r="U3313" i="3"/>
  <c r="T3313" i="3"/>
  <c r="S3300" i="3"/>
  <c r="T3293" i="3"/>
  <c r="U3293" i="3"/>
  <c r="U3239" i="3"/>
  <c r="T3239" i="3"/>
  <c r="T3272" i="3"/>
  <c r="U3272" i="3"/>
  <c r="U3253" i="3"/>
  <c r="T3253" i="3"/>
  <c r="T3278" i="3"/>
  <c r="U3278" i="3"/>
  <c r="S3236" i="3"/>
  <c r="U3175" i="3"/>
  <c r="T3175" i="3"/>
  <c r="U3167" i="3"/>
  <c r="T3167" i="3"/>
  <c r="U3184" i="3"/>
  <c r="T3184" i="3"/>
  <c r="U3203" i="3"/>
  <c r="T3203" i="3"/>
  <c r="U3080" i="3"/>
  <c r="T3080" i="3"/>
  <c r="S3082" i="3"/>
  <c r="U3072" i="3"/>
  <c r="T3072" i="3"/>
  <c r="U3064" i="3"/>
  <c r="T3064" i="3"/>
  <c r="U3056" i="3"/>
  <c r="T3056" i="3"/>
  <c r="U3048" i="3"/>
  <c r="T3048" i="3"/>
  <c r="U3040" i="3"/>
  <c r="T3040" i="3"/>
  <c r="U3028" i="3"/>
  <c r="T3028" i="3"/>
  <c r="S3091" i="3"/>
  <c r="S3075" i="3"/>
  <c r="S3124" i="3"/>
  <c r="U2986" i="3"/>
  <c r="T2986" i="3"/>
  <c r="U2978" i="3"/>
  <c r="T2978" i="3"/>
  <c r="U2970" i="3"/>
  <c r="T2970" i="3"/>
  <c r="U2962" i="3"/>
  <c r="T2962" i="3"/>
  <c r="U2954" i="3"/>
  <c r="T2954" i="3"/>
  <c r="S2941" i="3"/>
  <c r="U3002" i="3"/>
  <c r="T3002" i="3"/>
  <c r="S2947" i="3"/>
  <c r="T2914" i="3"/>
  <c r="U2914" i="3"/>
  <c r="U2847" i="3"/>
  <c r="T2847" i="3"/>
  <c r="S2860" i="3"/>
  <c r="U2791" i="3"/>
  <c r="T2791" i="3"/>
  <c r="U2759" i="3"/>
  <c r="T2759" i="3"/>
  <c r="S2829" i="3"/>
  <c r="U2899" i="3"/>
  <c r="T2899" i="3"/>
  <c r="S2861" i="3"/>
  <c r="S2835" i="3"/>
  <c r="S2797" i="3"/>
  <c r="S2790" i="3"/>
  <c r="T2746" i="3"/>
  <c r="U2746" i="3"/>
  <c r="T2738" i="3"/>
  <c r="U2738" i="3"/>
  <c r="S2804" i="3"/>
  <c r="S2770" i="3"/>
  <c r="U2756" i="3"/>
  <c r="T2756" i="3"/>
  <c r="S2780" i="3"/>
  <c r="S2754" i="3"/>
  <c r="S2604" i="3"/>
  <c r="S2623" i="3"/>
  <c r="S2588" i="3"/>
  <c r="S2636" i="3"/>
  <c r="S2694" i="3"/>
  <c r="S2684" i="3"/>
  <c r="S2638" i="3"/>
  <c r="S2616" i="3"/>
  <c r="S2603" i="3"/>
  <c r="U2572" i="3"/>
  <c r="T2572" i="3"/>
  <c r="S2635" i="3"/>
  <c r="S2631" i="3"/>
  <c r="S2627" i="3"/>
  <c r="S2508" i="3"/>
  <c r="S2553" i="3"/>
  <c r="S2529" i="3"/>
  <c r="S2557" i="3"/>
  <c r="S2502" i="3"/>
  <c r="S2477" i="3"/>
  <c r="S2461" i="3"/>
  <c r="S2523" i="3"/>
  <c r="U2440" i="3"/>
  <c r="T2440" i="3"/>
  <c r="U2408" i="3"/>
  <c r="T2408" i="3"/>
  <c r="U2375" i="3"/>
  <c r="T2375" i="3"/>
  <c r="S2536" i="3"/>
  <c r="S2509" i="3"/>
  <c r="S2522" i="3"/>
  <c r="S2535" i="3"/>
  <c r="S2455" i="3"/>
  <c r="U2444" i="3"/>
  <c r="T2444" i="3"/>
  <c r="U2379" i="3"/>
  <c r="T2379" i="3"/>
  <c r="U2212" i="3"/>
  <c r="T2212" i="3"/>
  <c r="S2316" i="3"/>
  <c r="S2360" i="3"/>
  <c r="U2224" i="3"/>
  <c r="T2224" i="3"/>
  <c r="S2314" i="3"/>
  <c r="T2325" i="3"/>
  <c r="U2325" i="3"/>
  <c r="S2304" i="3"/>
  <c r="T2307" i="3"/>
  <c r="U2307" i="3"/>
  <c r="U2238" i="3"/>
  <c r="T2238" i="3"/>
  <c r="U2277" i="3"/>
  <c r="T2277" i="3"/>
  <c r="U2069" i="3"/>
  <c r="T2069" i="3"/>
  <c r="U2049" i="3"/>
  <c r="T2049" i="3"/>
  <c r="S2137" i="3"/>
  <c r="U2100" i="3"/>
  <c r="T2100" i="3"/>
  <c r="U2083" i="3"/>
  <c r="T2083" i="3"/>
  <c r="S2207" i="3"/>
  <c r="U2079" i="3"/>
  <c r="T2079" i="3"/>
  <c r="S2058" i="3"/>
  <c r="S2050" i="3"/>
  <c r="T2125" i="3"/>
  <c r="U2125" i="3"/>
  <c r="S2081" i="3"/>
  <c r="U1882" i="3"/>
  <c r="T1882" i="3"/>
  <c r="S2085" i="3"/>
  <c r="T1990" i="3"/>
  <c r="U1990" i="3"/>
  <c r="T1923" i="3"/>
  <c r="U1923" i="3"/>
  <c r="S1892" i="3"/>
  <c r="U1818" i="3"/>
  <c r="T1818" i="3"/>
  <c r="S2087" i="3"/>
  <c r="T1970" i="3"/>
  <c r="U1970" i="3"/>
  <c r="U1781" i="3"/>
  <c r="T1781" i="3"/>
  <c r="U1764" i="3"/>
  <c r="T1764" i="3"/>
  <c r="S2091" i="3"/>
  <c r="T2016" i="3"/>
  <c r="U2016" i="3"/>
  <c r="T1949" i="3"/>
  <c r="U1949" i="3"/>
  <c r="T1867" i="3"/>
  <c r="U1867" i="3"/>
  <c r="T1858" i="3"/>
  <c r="U1858" i="3"/>
  <c r="T1850" i="3"/>
  <c r="U1850" i="3"/>
  <c r="U1813" i="3"/>
  <c r="T1813" i="3"/>
  <c r="U1805" i="3"/>
  <c r="T1805" i="3"/>
  <c r="U1797" i="3"/>
  <c r="T1797" i="3"/>
  <c r="U1736" i="3"/>
  <c r="T1736" i="3"/>
  <c r="T2032" i="3"/>
  <c r="U2032" i="3"/>
  <c r="T1972" i="3"/>
  <c r="U1972" i="3"/>
  <c r="S2136" i="3"/>
  <c r="S2104" i="3"/>
  <c r="S2066" i="3"/>
  <c r="U1620" i="3"/>
  <c r="T1620" i="3"/>
  <c r="U1743" i="3"/>
  <c r="T1743" i="3"/>
  <c r="S1726" i="3"/>
  <c r="S1722" i="3"/>
  <c r="S1718" i="3"/>
  <c r="S1714" i="3"/>
  <c r="S1710" i="3"/>
  <c r="T1674" i="3"/>
  <c r="U1674" i="3"/>
  <c r="T1632" i="3"/>
  <c r="U1632" i="3"/>
  <c r="S1826" i="3"/>
  <c r="U1623" i="3"/>
  <c r="T1623" i="3"/>
  <c r="S1836" i="3"/>
  <c r="S1843" i="3"/>
  <c r="S1776" i="3"/>
  <c r="S1759" i="3"/>
  <c r="S1610" i="3"/>
  <c r="S1727" i="3"/>
  <c r="S1711" i="3"/>
  <c r="S1650" i="3"/>
  <c r="S1634" i="3"/>
  <c r="S1577" i="3"/>
  <c r="S1569" i="3"/>
  <c r="S1560" i="3"/>
  <c r="S1550" i="3"/>
  <c r="S1880" i="3"/>
  <c r="S1835" i="3"/>
  <c r="S1625" i="3"/>
  <c r="U1693" i="3"/>
  <c r="T1693" i="3"/>
  <c r="S1637" i="3"/>
  <c r="U1452" i="3"/>
  <c r="T1452" i="3"/>
  <c r="U1435" i="3"/>
  <c r="T1435" i="3"/>
  <c r="U1377" i="3"/>
  <c r="T1377" i="3"/>
  <c r="U1415" i="3"/>
  <c r="T1415" i="3"/>
  <c r="S1663" i="3"/>
  <c r="S1582" i="3"/>
  <c r="S1531" i="3"/>
  <c r="S1513" i="3"/>
  <c r="S1362" i="3"/>
  <c r="S1606" i="3"/>
  <c r="S1543" i="3"/>
  <c r="S1353" i="3"/>
  <c r="S1349" i="3"/>
  <c r="S1345" i="3"/>
  <c r="S1341" i="3"/>
  <c r="S1337" i="3"/>
  <c r="S1333" i="3"/>
  <c r="S1329" i="3"/>
  <c r="S1325" i="3"/>
  <c r="S1321" i="3"/>
  <c r="S1317" i="3"/>
  <c r="U1282" i="3"/>
  <c r="T1282" i="3"/>
  <c r="U1184" i="3"/>
  <c r="T1184" i="3"/>
  <c r="S1399" i="3"/>
  <c r="U1301" i="3"/>
  <c r="T1301" i="3"/>
  <c r="U1226" i="3"/>
  <c r="T1226" i="3"/>
  <c r="U1194" i="3"/>
  <c r="T1194" i="3"/>
  <c r="U980" i="3"/>
  <c r="T980" i="3"/>
  <c r="S1313" i="3"/>
  <c r="S1393" i="3"/>
  <c r="U1174" i="3"/>
  <c r="T1174" i="3"/>
  <c r="S1346" i="3"/>
  <c r="S1330" i="3"/>
  <c r="U921" i="3"/>
  <c r="T921" i="3"/>
  <c r="S1450" i="3"/>
  <c r="S1263" i="3"/>
  <c r="S1255" i="3"/>
  <c r="S1247" i="3"/>
  <c r="S1224" i="3"/>
  <c r="S1192" i="3"/>
  <c r="U1015" i="3"/>
  <c r="T1015" i="3"/>
  <c r="S1140" i="3"/>
  <c r="S1101" i="3"/>
  <c r="U997" i="3"/>
  <c r="T997" i="3"/>
  <c r="T877" i="3"/>
  <c r="U877" i="3"/>
  <c r="S1231" i="3"/>
  <c r="S1145" i="3"/>
  <c r="T890" i="3"/>
  <c r="U890" i="3"/>
  <c r="T1234" i="3"/>
  <c r="S1166" i="3"/>
  <c r="S1121" i="3"/>
  <c r="S1028" i="3"/>
  <c r="S879" i="3"/>
  <c r="S1123" i="3"/>
  <c r="U908" i="3"/>
  <c r="T908" i="3"/>
  <c r="U843" i="3"/>
  <c r="T843" i="3"/>
  <c r="U815" i="3"/>
  <c r="T815" i="3"/>
  <c r="S1207" i="3"/>
  <c r="T844" i="3"/>
  <c r="U844" i="3"/>
  <c r="S1201" i="3"/>
  <c r="S1133" i="3"/>
  <c r="S723" i="3"/>
  <c r="S1146" i="3"/>
  <c r="S876" i="3"/>
  <c r="S868" i="3"/>
  <c r="S1151" i="3"/>
  <c r="S1115" i="3"/>
  <c r="U899" i="3"/>
  <c r="T899" i="3"/>
  <c r="S770" i="3"/>
  <c r="S750" i="3"/>
  <c r="S663" i="3"/>
  <c r="U584" i="3"/>
  <c r="T584" i="3"/>
  <c r="S807" i="3"/>
  <c r="S747" i="3"/>
  <c r="S710" i="3"/>
  <c r="U390" i="3"/>
  <c r="T390" i="3"/>
  <c r="U351" i="3"/>
  <c r="T351" i="3"/>
  <c r="U308" i="3"/>
  <c r="T308" i="3"/>
  <c r="U220" i="3"/>
  <c r="T220" i="3"/>
  <c r="U204" i="3"/>
  <c r="T204" i="3"/>
  <c r="U188" i="3"/>
  <c r="T188" i="3"/>
  <c r="S772" i="3"/>
  <c r="S744" i="3"/>
  <c r="S730" i="3"/>
  <c r="S741" i="3"/>
  <c r="S696" i="3"/>
  <c r="S649" i="3"/>
  <c r="S633" i="3"/>
  <c r="U603" i="3"/>
  <c r="T603" i="3"/>
  <c r="S738" i="3"/>
  <c r="S717" i="3"/>
  <c r="S636" i="3"/>
  <c r="S795" i="3"/>
  <c r="S682" i="3"/>
  <c r="U610" i="3"/>
  <c r="T610" i="3"/>
  <c r="U388" i="3"/>
  <c r="T388" i="3"/>
  <c r="U314" i="3"/>
  <c r="T314" i="3"/>
  <c r="S800" i="3"/>
  <c r="S703" i="3"/>
  <c r="S642" i="3"/>
  <c r="S626" i="3"/>
  <c r="S533" i="3"/>
  <c r="S517" i="3"/>
  <c r="T501" i="3"/>
  <c r="U501" i="3"/>
  <c r="S760" i="3"/>
  <c r="S716" i="3"/>
  <c r="U595" i="3"/>
  <c r="T595" i="3"/>
  <c r="T468" i="3"/>
  <c r="U468" i="3"/>
  <c r="T337" i="3"/>
  <c r="U337" i="3"/>
  <c r="S265" i="3"/>
  <c r="S166" i="3"/>
  <c r="U65" i="3"/>
  <c r="T65" i="3"/>
  <c r="S406" i="3"/>
  <c r="S286" i="3"/>
  <c r="S411" i="3"/>
  <c r="U331" i="3"/>
  <c r="T331" i="3"/>
  <c r="U297" i="3"/>
  <c r="T297" i="3"/>
  <c r="U283" i="3"/>
  <c r="T283" i="3"/>
  <c r="T470" i="3"/>
  <c r="U470" i="3"/>
  <c r="U400" i="3"/>
  <c r="T400" i="3"/>
  <c r="U294" i="3"/>
  <c r="T294" i="3"/>
  <c r="T93" i="3"/>
  <c r="U93" i="3"/>
  <c r="T420" i="3"/>
  <c r="U420" i="3"/>
  <c r="U325" i="3"/>
  <c r="T325" i="3"/>
  <c r="U277" i="3"/>
  <c r="T277" i="3"/>
  <c r="U75" i="3"/>
  <c r="T75" i="3"/>
  <c r="T51" i="3"/>
  <c r="S37" i="3"/>
  <c r="S24" i="3"/>
  <c r="S12" i="3"/>
  <c r="U133" i="3"/>
  <c r="T133" i="3"/>
  <c r="S103" i="3"/>
  <c r="S95" i="3"/>
  <c r="U380" i="3"/>
  <c r="T380" i="3"/>
  <c r="U271" i="3"/>
  <c r="T271" i="3"/>
  <c r="U240" i="3"/>
  <c r="T240" i="3"/>
  <c r="U151" i="3"/>
  <c r="T151" i="3"/>
  <c r="U126" i="3"/>
  <c r="T126" i="3"/>
  <c r="U110" i="3"/>
  <c r="T110" i="3"/>
  <c r="U324" i="3"/>
  <c r="T324" i="3"/>
  <c r="U161" i="3"/>
  <c r="T161" i="3"/>
  <c r="U56" i="3"/>
  <c r="T56" i="3"/>
  <c r="U58" i="3"/>
  <c r="T58" i="3"/>
  <c r="U57" i="3"/>
  <c r="T57" i="3"/>
  <c r="U54" i="3"/>
  <c r="T54" i="3"/>
  <c r="U3582" i="3"/>
  <c r="T3582" i="3"/>
  <c r="U3520" i="3"/>
  <c r="T3520" i="3"/>
  <c r="U3580" i="3"/>
  <c r="T3580" i="3"/>
  <c r="S3540" i="3"/>
  <c r="U3594" i="3"/>
  <c r="T3594" i="3"/>
  <c r="S3599" i="3"/>
  <c r="S3577" i="3"/>
  <c r="S3551" i="3"/>
  <c r="T3468" i="3"/>
  <c r="U3468" i="3"/>
  <c r="T3513" i="3"/>
  <c r="U3513" i="3"/>
  <c r="U3592" i="3"/>
  <c r="T3592" i="3"/>
  <c r="U3576" i="3"/>
  <c r="T3576" i="3"/>
  <c r="U3539" i="3"/>
  <c r="S3571" i="3"/>
  <c r="S3553" i="3"/>
  <c r="S3565" i="3"/>
  <c r="S3549" i="3"/>
  <c r="T3524" i="3"/>
  <c r="U3524" i="3"/>
  <c r="T3512" i="3"/>
  <c r="U3512" i="3"/>
  <c r="T3436" i="3"/>
  <c r="U3436" i="3"/>
  <c r="S3405" i="3"/>
  <c r="S3460" i="3"/>
  <c r="T3453" i="3"/>
  <c r="U3453" i="3"/>
  <c r="T3443" i="3"/>
  <c r="U3443" i="3"/>
  <c r="T3448" i="3"/>
  <c r="U3448" i="3"/>
  <c r="S3401" i="3"/>
  <c r="S3396" i="3"/>
  <c r="S3365" i="3"/>
  <c r="U3326" i="3"/>
  <c r="T3326" i="3"/>
  <c r="U3336" i="3"/>
  <c r="T3336" i="3"/>
  <c r="S3377" i="3"/>
  <c r="T3290" i="3"/>
  <c r="U3290" i="3"/>
  <c r="U3264" i="3"/>
  <c r="T3264" i="3"/>
  <c r="S3299" i="3"/>
  <c r="S3238" i="3"/>
  <c r="S3309" i="3"/>
  <c r="S3273" i="3"/>
  <c r="S3234" i="3"/>
  <c r="S3219" i="3"/>
  <c r="S3145" i="3"/>
  <c r="S3197" i="3"/>
  <c r="S3206" i="3"/>
  <c r="U3150" i="3"/>
  <c r="T3150" i="3"/>
  <c r="U3182" i="3"/>
  <c r="T3182" i="3"/>
  <c r="U3174" i="3"/>
  <c r="T3174" i="3"/>
  <c r="U3166" i="3"/>
  <c r="T3166" i="3"/>
  <c r="U3133" i="3"/>
  <c r="T3133" i="3"/>
  <c r="S3183" i="3"/>
  <c r="U3155" i="3"/>
  <c r="T3155" i="3"/>
  <c r="U3139" i="3"/>
  <c r="T3139" i="3"/>
  <c r="S3202" i="3"/>
  <c r="S3128" i="3"/>
  <c r="S3104" i="3"/>
  <c r="S3078" i="3"/>
  <c r="S3095" i="3"/>
  <c r="S3079" i="3"/>
  <c r="U3125" i="3"/>
  <c r="T3125" i="3"/>
  <c r="S3105" i="3"/>
  <c r="S3081" i="3"/>
  <c r="U3071" i="3"/>
  <c r="T3071" i="3"/>
  <c r="U3063" i="3"/>
  <c r="T3063" i="3"/>
  <c r="U3055" i="3"/>
  <c r="T3055" i="3"/>
  <c r="U3047" i="3"/>
  <c r="T3047" i="3"/>
  <c r="U3039" i="3"/>
  <c r="T3039" i="3"/>
  <c r="S3129" i="3"/>
  <c r="S3120" i="3"/>
  <c r="S3116" i="3"/>
  <c r="S3112" i="3"/>
  <c r="S3033" i="3"/>
  <c r="S2943" i="3"/>
  <c r="S3012" i="3"/>
  <c r="S2993" i="3"/>
  <c r="S2985" i="3"/>
  <c r="S2977" i="3"/>
  <c r="S2969" i="3"/>
  <c r="S2961" i="3"/>
  <c r="S2953" i="3"/>
  <c r="S2994" i="3"/>
  <c r="S2923" i="3"/>
  <c r="S2915" i="3"/>
  <c r="S3021" i="3"/>
  <c r="U2839" i="3"/>
  <c r="T2839" i="3"/>
  <c r="U2903" i="3"/>
  <c r="T2903" i="3"/>
  <c r="S2911" i="3"/>
  <c r="S2907" i="3"/>
  <c r="U2870" i="3"/>
  <c r="T2870" i="3"/>
  <c r="U2817" i="3"/>
  <c r="T2817" i="3"/>
  <c r="S2866" i="3"/>
  <c r="S2834" i="3"/>
  <c r="S2900" i="3"/>
  <c r="S2787" i="3"/>
  <c r="S2755" i="3"/>
  <c r="S2827" i="3"/>
  <c r="S2820" i="3"/>
  <c r="S2886" i="3"/>
  <c r="S2857" i="3"/>
  <c r="T2807" i="3"/>
  <c r="U2807" i="3"/>
  <c r="S2867" i="3"/>
  <c r="S2848" i="3"/>
  <c r="S2793" i="3"/>
  <c r="S2885" i="3"/>
  <c r="S2821" i="3"/>
  <c r="S2890" i="3"/>
  <c r="S2841" i="3"/>
  <c r="S2830" i="3"/>
  <c r="S2748" i="3"/>
  <c r="S2740" i="3"/>
  <c r="S2798" i="3"/>
  <c r="S2760" i="3"/>
  <c r="T2732" i="3"/>
  <c r="U2732" i="3"/>
  <c r="S2776" i="3"/>
  <c r="S2744" i="3"/>
  <c r="S2782" i="3"/>
  <c r="S2788" i="3"/>
  <c r="S2698" i="3"/>
  <c r="S2688" i="3"/>
  <c r="U2570" i="3"/>
  <c r="T2570" i="3"/>
  <c r="S2728" i="3"/>
  <c r="S2626" i="3"/>
  <c r="S2610" i="3"/>
  <c r="S2594" i="3"/>
  <c r="S2621" i="3"/>
  <c r="S2605" i="3"/>
  <c r="S2586" i="3"/>
  <c r="S2670" i="3"/>
  <c r="S2660" i="3"/>
  <c r="S2568" i="3"/>
  <c r="S2658" i="3"/>
  <c r="S2648" i="3"/>
  <c r="S2678" i="3"/>
  <c r="S2668" i="3"/>
  <c r="S2617" i="3"/>
  <c r="S2601" i="3"/>
  <c r="S2582" i="3"/>
  <c r="S2532" i="3"/>
  <c r="S2489" i="3"/>
  <c r="S2526" i="3"/>
  <c r="S2547" i="3"/>
  <c r="S2483" i="3"/>
  <c r="S2574" i="3"/>
  <c r="S2563" i="3"/>
  <c r="S2496" i="3"/>
  <c r="S2475" i="3"/>
  <c r="S2459" i="3"/>
  <c r="S2567" i="3"/>
  <c r="S2533" i="3"/>
  <c r="S2576" i="3"/>
  <c r="S2546" i="3"/>
  <c r="S2482" i="3"/>
  <c r="S2495" i="3"/>
  <c r="U2404" i="3"/>
  <c r="T2404" i="3"/>
  <c r="S2344" i="3"/>
  <c r="S2337" i="3"/>
  <c r="S2340" i="3"/>
  <c r="S2327" i="3"/>
  <c r="S2311" i="3"/>
  <c r="U2281" i="3"/>
  <c r="T2281" i="3"/>
  <c r="U2265" i="3"/>
  <c r="T2265" i="3"/>
  <c r="U2249" i="3"/>
  <c r="T2249" i="3"/>
  <c r="U2233" i="3"/>
  <c r="T2233" i="3"/>
  <c r="S2349" i="3"/>
  <c r="S2345" i="3"/>
  <c r="S2341" i="3"/>
  <c r="S2301" i="3"/>
  <c r="S2328" i="3"/>
  <c r="S2278" i="3"/>
  <c r="S2310" i="3"/>
  <c r="U2237" i="3"/>
  <c r="T2237" i="3"/>
  <c r="S2158" i="3"/>
  <c r="T2127" i="3"/>
  <c r="U2127" i="3"/>
  <c r="S2153" i="3"/>
  <c r="S2065" i="3"/>
  <c r="S2187" i="3"/>
  <c r="S2215" i="3"/>
  <c r="S2159" i="3"/>
  <c r="S2213" i="3"/>
  <c r="S2157" i="3"/>
  <c r="S2075" i="3"/>
  <c r="S2094" i="3"/>
  <c r="S2199" i="3"/>
  <c r="U2134" i="3"/>
  <c r="T2134" i="3"/>
  <c r="U2117" i="3"/>
  <c r="T2117" i="3"/>
  <c r="S2070" i="3"/>
  <c r="S1897" i="3"/>
  <c r="S2132" i="3"/>
  <c r="S2074" i="3"/>
  <c r="U1816" i="3"/>
  <c r="T1816" i="3"/>
  <c r="S2078" i="3"/>
  <c r="T1980" i="3"/>
  <c r="U1980" i="3"/>
  <c r="T1912" i="3"/>
  <c r="U1912" i="3"/>
  <c r="S1898" i="3"/>
  <c r="U1779" i="3"/>
  <c r="T1779" i="3"/>
  <c r="U1762" i="3"/>
  <c r="T1762" i="3"/>
  <c r="S2140" i="3"/>
  <c r="S1866" i="3"/>
  <c r="S1857" i="3"/>
  <c r="T2028" i="3"/>
  <c r="U2028" i="3"/>
  <c r="S1899" i="3"/>
  <c r="T1978" i="3"/>
  <c r="U1978" i="3"/>
  <c r="T1909" i="3"/>
  <c r="U1909" i="3"/>
  <c r="S1874" i="3"/>
  <c r="S1705" i="3"/>
  <c r="S1879" i="3"/>
  <c r="S1731" i="3"/>
  <c r="S1694" i="3"/>
  <c r="T1676" i="3"/>
  <c r="U1676" i="3"/>
  <c r="U1611" i="3"/>
  <c r="T1611" i="3"/>
  <c r="S1690" i="3"/>
  <c r="S1643" i="3"/>
  <c r="U1627" i="3"/>
  <c r="T1627" i="3"/>
  <c r="S1782" i="3"/>
  <c r="S1765" i="3"/>
  <c r="S1706" i="3"/>
  <c r="S1717" i="3"/>
  <c r="S1558" i="3"/>
  <c r="S1613" i="3"/>
  <c r="S1877" i="3"/>
  <c r="S1751" i="3"/>
  <c r="S1633" i="3"/>
  <c r="S1602" i="3"/>
  <c r="S1594" i="3"/>
  <c r="S1488" i="3"/>
  <c r="T1478" i="3"/>
  <c r="U1478" i="3"/>
  <c r="T1473" i="3"/>
  <c r="U1473" i="3"/>
  <c r="T1470" i="3"/>
  <c r="U1470" i="3"/>
  <c r="T1465" i="3"/>
  <c r="U1465" i="3"/>
  <c r="U1411" i="3"/>
  <c r="T1411" i="3"/>
  <c r="S1605" i="3"/>
  <c r="S1522" i="3"/>
  <c r="S1518" i="3"/>
  <c r="S1514" i="3"/>
  <c r="S1510" i="3"/>
  <c r="S1506" i="3"/>
  <c r="U1382" i="3"/>
  <c r="T1382" i="3"/>
  <c r="U1431" i="3"/>
  <c r="T1431" i="3"/>
  <c r="S1359" i="3"/>
  <c r="S1519" i="3"/>
  <c r="S1503" i="3"/>
  <c r="S1584" i="3"/>
  <c r="S1498" i="3"/>
  <c r="S1310" i="3"/>
  <c r="U1238" i="3"/>
  <c r="T1238" i="3"/>
  <c r="S1446" i="3"/>
  <c r="U1222" i="3"/>
  <c r="T1222" i="3"/>
  <c r="U1190" i="3"/>
  <c r="T1190" i="3"/>
  <c r="U978" i="3"/>
  <c r="T978" i="3"/>
  <c r="S1173" i="3"/>
  <c r="S1387" i="3"/>
  <c r="S1352" i="3"/>
  <c r="S1336" i="3"/>
  <c r="S1320" i="3"/>
  <c r="S1270" i="3"/>
  <c r="S1262" i="3"/>
  <c r="S1254" i="3"/>
  <c r="S1246" i="3"/>
  <c r="S1220" i="3"/>
  <c r="U1187" i="3"/>
  <c r="T1187" i="3"/>
  <c r="U1171" i="3"/>
  <c r="T1171" i="3"/>
  <c r="U1058" i="3"/>
  <c r="T1058" i="3"/>
  <c r="U1050" i="3"/>
  <c r="T1050" i="3"/>
  <c r="T1239" i="3"/>
  <c r="U1239" i="3"/>
  <c r="S1164" i="3"/>
  <c r="S1024" i="3"/>
  <c r="S865" i="3"/>
  <c r="S1071" i="3"/>
  <c r="S1038" i="3"/>
  <c r="S906" i="3"/>
  <c r="S814" i="3"/>
  <c r="S1147" i="3"/>
  <c r="S1219" i="3"/>
  <c r="S1152" i="3"/>
  <c r="S1077" i="3"/>
  <c r="S1045" i="3"/>
  <c r="U897" i="3"/>
  <c r="T897" i="3"/>
  <c r="S875" i="3"/>
  <c r="S1213" i="3"/>
  <c r="S1157" i="3"/>
  <c r="S1095" i="3"/>
  <c r="S882" i="3"/>
  <c r="S1020" i="3"/>
  <c r="U884" i="3"/>
  <c r="T884" i="3"/>
  <c r="S828" i="3"/>
  <c r="S794" i="3"/>
  <c r="S681" i="3"/>
  <c r="S653" i="3"/>
  <c r="S624" i="3"/>
  <c r="U570" i="3"/>
  <c r="T570" i="3"/>
  <c r="S767" i="3"/>
  <c r="S670" i="3"/>
  <c r="U606" i="3"/>
  <c r="T606" i="3"/>
  <c r="U365" i="3"/>
  <c r="T365" i="3"/>
  <c r="U349" i="3"/>
  <c r="T349" i="3"/>
  <c r="U234" i="3"/>
  <c r="T234" i="3"/>
  <c r="U218" i="3"/>
  <c r="T218" i="3"/>
  <c r="U202" i="3"/>
  <c r="T202" i="3"/>
  <c r="U186" i="3"/>
  <c r="T186" i="3"/>
  <c r="S796" i="3"/>
  <c r="S683" i="3"/>
  <c r="S777" i="3"/>
  <c r="S581" i="3"/>
  <c r="S774" i="3"/>
  <c r="S761" i="3"/>
  <c r="S677" i="3"/>
  <c r="U588" i="3"/>
  <c r="T588" i="3"/>
  <c r="U323" i="3"/>
  <c r="T323" i="3"/>
  <c r="S751" i="3"/>
  <c r="S706" i="3"/>
  <c r="S639" i="3"/>
  <c r="U539" i="3"/>
  <c r="T539" i="3"/>
  <c r="U366" i="3"/>
  <c r="T366" i="3"/>
  <c r="U358" i="3"/>
  <c r="T358" i="3"/>
  <c r="U350" i="3"/>
  <c r="T350" i="3"/>
  <c r="U231" i="3"/>
  <c r="T231" i="3"/>
  <c r="U223" i="3"/>
  <c r="T223" i="3"/>
  <c r="U215" i="3"/>
  <c r="T215" i="3"/>
  <c r="U207" i="3"/>
  <c r="T207" i="3"/>
  <c r="U199" i="3"/>
  <c r="T199" i="3"/>
  <c r="U191" i="3"/>
  <c r="T191" i="3"/>
  <c r="U183" i="3"/>
  <c r="T183" i="3"/>
  <c r="S748" i="3"/>
  <c r="S531" i="3"/>
  <c r="S515" i="3"/>
  <c r="S789" i="3"/>
  <c r="S753" i="3"/>
  <c r="S676" i="3"/>
  <c r="S382" i="3"/>
  <c r="S329" i="3"/>
  <c r="S295" i="3"/>
  <c r="S289" i="3"/>
  <c r="S81" i="3"/>
  <c r="S105" i="3"/>
  <c r="S326" i="3"/>
  <c r="S246" i="3"/>
  <c r="S143" i="3"/>
  <c r="S139" i="3"/>
  <c r="S135" i="3"/>
  <c r="S130" i="3"/>
  <c r="S256" i="3"/>
  <c r="T102" i="3"/>
  <c r="U102" i="3"/>
  <c r="S70" i="3"/>
  <c r="S413" i="3"/>
  <c r="S378" i="3"/>
  <c r="S372" i="3"/>
  <c r="S49" i="3"/>
  <c r="S36" i="3"/>
  <c r="S22" i="3"/>
  <c r="S10" i="3"/>
  <c r="S375" i="3"/>
  <c r="S330" i="3"/>
  <c r="S250" i="3"/>
  <c r="S140" i="3"/>
  <c r="S407" i="3"/>
  <c r="S327" i="3"/>
  <c r="S541" i="3"/>
  <c r="T446" i="3"/>
  <c r="U446" i="3"/>
  <c r="S371" i="3"/>
  <c r="S260" i="3"/>
  <c r="S156" i="3"/>
  <c r="T104" i="3"/>
  <c r="U104" i="3"/>
  <c r="T96" i="3"/>
  <c r="U96" i="3"/>
  <c r="S7" i="3"/>
  <c r="U3584" i="3"/>
  <c r="T3584" i="3"/>
  <c r="U3564" i="3"/>
  <c r="T3564" i="3"/>
  <c r="U3590" i="3"/>
  <c r="T3590" i="3"/>
  <c r="T3534" i="3"/>
  <c r="U3534" i="3"/>
  <c r="T3542" i="3"/>
  <c r="U3542" i="3"/>
  <c r="T3533" i="3"/>
  <c r="U3533" i="3"/>
  <c r="T3575" i="3"/>
  <c r="S3598" i="3"/>
  <c r="U3523" i="3"/>
  <c r="T3523" i="3"/>
  <c r="T3438" i="3"/>
  <c r="U3438" i="3"/>
  <c r="U3473" i="3"/>
  <c r="T3473" i="3"/>
  <c r="S3452" i="3"/>
  <c r="T3474" i="3"/>
  <c r="U3474" i="3"/>
  <c r="T3442" i="3"/>
  <c r="U3442" i="3"/>
  <c r="U3433" i="3"/>
  <c r="T3433" i="3"/>
  <c r="U3389" i="3"/>
  <c r="T3389" i="3"/>
  <c r="S3454" i="3"/>
  <c r="T3418" i="3"/>
  <c r="U3418" i="3"/>
  <c r="T3408" i="3"/>
  <c r="U3408" i="3"/>
  <c r="S3429" i="3"/>
  <c r="T3361" i="3"/>
  <c r="U3361" i="3"/>
  <c r="S3325" i="3"/>
  <c r="T3428" i="3"/>
  <c r="U3428" i="3"/>
  <c r="U3356" i="3"/>
  <c r="T3356" i="3"/>
  <c r="U3324" i="3"/>
  <c r="T3324" i="3"/>
  <c r="U3320" i="3"/>
  <c r="T3320" i="3"/>
  <c r="T3323" i="3"/>
  <c r="U3323" i="3"/>
  <c r="T3298" i="3"/>
  <c r="U3298" i="3"/>
  <c r="T3367" i="3"/>
  <c r="U3367" i="3"/>
  <c r="U3306" i="3"/>
  <c r="T3306" i="3"/>
  <c r="U3263" i="3"/>
  <c r="T3263" i="3"/>
  <c r="U3218" i="3"/>
  <c r="T3218" i="3"/>
  <c r="S3281" i="3"/>
  <c r="T3286" i="3"/>
  <c r="U3286" i="3"/>
  <c r="U3256" i="3"/>
  <c r="T3256" i="3"/>
  <c r="U3220" i="3"/>
  <c r="T3220" i="3"/>
  <c r="S3232" i="3"/>
  <c r="U3186" i="3"/>
  <c r="T3186" i="3"/>
  <c r="U3254" i="3"/>
  <c r="T3254" i="3"/>
  <c r="U3135" i="3"/>
  <c r="T3135" i="3"/>
  <c r="U3181" i="3"/>
  <c r="T3181" i="3"/>
  <c r="U3173" i="3"/>
  <c r="T3173" i="3"/>
  <c r="U3165" i="3"/>
  <c r="T3165" i="3"/>
  <c r="U3149" i="3"/>
  <c r="T3149" i="3"/>
  <c r="S3162" i="3"/>
  <c r="S3146" i="3"/>
  <c r="U3100" i="3"/>
  <c r="T3100" i="3"/>
  <c r="U3077" i="3"/>
  <c r="T3077" i="3"/>
  <c r="U3024" i="3"/>
  <c r="T3024" i="3"/>
  <c r="U3121" i="3"/>
  <c r="T3121" i="3"/>
  <c r="U3029" i="3"/>
  <c r="T3029" i="3"/>
  <c r="U3090" i="3"/>
  <c r="T3090" i="3"/>
  <c r="U3070" i="3"/>
  <c r="T3070" i="3"/>
  <c r="U3062" i="3"/>
  <c r="T3062" i="3"/>
  <c r="U3054" i="3"/>
  <c r="T3054" i="3"/>
  <c r="U3046" i="3"/>
  <c r="T3046" i="3"/>
  <c r="U3038" i="3"/>
  <c r="T3038" i="3"/>
  <c r="U2992" i="3"/>
  <c r="T2992" i="3"/>
  <c r="U2984" i="3"/>
  <c r="T2984" i="3"/>
  <c r="U2976" i="3"/>
  <c r="T2976" i="3"/>
  <c r="U2968" i="3"/>
  <c r="T2968" i="3"/>
  <c r="U2960" i="3"/>
  <c r="T2960" i="3"/>
  <c r="T2952" i="3"/>
  <c r="U2936" i="3"/>
  <c r="T2936" i="3"/>
  <c r="U2880" i="3"/>
  <c r="T2880" i="3"/>
  <c r="T2904" i="3"/>
  <c r="U2904" i="3"/>
  <c r="U2846" i="3"/>
  <c r="T2846" i="3"/>
  <c r="T2876" i="3"/>
  <c r="U2876" i="3"/>
  <c r="U3019" i="3"/>
  <c r="T3019" i="3"/>
  <c r="T2912" i="3"/>
  <c r="U2912" i="3"/>
  <c r="U2783" i="3"/>
  <c r="T2783" i="3"/>
  <c r="U2751" i="3"/>
  <c r="T2751" i="3"/>
  <c r="U2840" i="3"/>
  <c r="T2840" i="3"/>
  <c r="U2883" i="3"/>
  <c r="T2883" i="3"/>
  <c r="U2833" i="3"/>
  <c r="T2833" i="3"/>
  <c r="S2789" i="3"/>
  <c r="U2826" i="3"/>
  <c r="T2826" i="3"/>
  <c r="U2895" i="3"/>
  <c r="T2895" i="3"/>
  <c r="U2792" i="3"/>
  <c r="T2792" i="3"/>
  <c r="U2794" i="3"/>
  <c r="T2794" i="3"/>
  <c r="U2772" i="3"/>
  <c r="T2772" i="3"/>
  <c r="T2765" i="3"/>
  <c r="U2765" i="3"/>
  <c r="U2701" i="3"/>
  <c r="T2701" i="3"/>
  <c r="U2669" i="3"/>
  <c r="T2669" i="3"/>
  <c r="T2718" i="3"/>
  <c r="U2718" i="3"/>
  <c r="U2708" i="3"/>
  <c r="T2708" i="3"/>
  <c r="U2607" i="3"/>
  <c r="T2607" i="3"/>
  <c r="U2566" i="3"/>
  <c r="T2566" i="3"/>
  <c r="U2632" i="3"/>
  <c r="T2632" i="3"/>
  <c r="T2662" i="3"/>
  <c r="U2662" i="3"/>
  <c r="U2652" i="3"/>
  <c r="T2652" i="3"/>
  <c r="T2714" i="3"/>
  <c r="U2714" i="3"/>
  <c r="U2600" i="3"/>
  <c r="T2600" i="3"/>
  <c r="S2564" i="3"/>
  <c r="U2492" i="3"/>
  <c r="T2492" i="3"/>
  <c r="U2471" i="3"/>
  <c r="T2471" i="3"/>
  <c r="U2454" i="3"/>
  <c r="T2454" i="3"/>
  <c r="U2474" i="3"/>
  <c r="T2474" i="3"/>
  <c r="U2458" i="3"/>
  <c r="T2458" i="3"/>
  <c r="U2550" i="3"/>
  <c r="T2550" i="3"/>
  <c r="U2486" i="3"/>
  <c r="T2486" i="3"/>
  <c r="U2507" i="3"/>
  <c r="T2507" i="3"/>
  <c r="U2448" i="3"/>
  <c r="T2448" i="3"/>
  <c r="U2416" i="3"/>
  <c r="T2416" i="3"/>
  <c r="U2383" i="3"/>
  <c r="T2383" i="3"/>
  <c r="U2520" i="3"/>
  <c r="T2520" i="3"/>
  <c r="U2493" i="3"/>
  <c r="T2493" i="3"/>
  <c r="U2506" i="3"/>
  <c r="T2506" i="3"/>
  <c r="U2519" i="3"/>
  <c r="T2519" i="3"/>
  <c r="U2476" i="3"/>
  <c r="T2476" i="3"/>
  <c r="U2460" i="3"/>
  <c r="T2460" i="3"/>
  <c r="U2453" i="3"/>
  <c r="T2453" i="3"/>
  <c r="U2428" i="3"/>
  <c r="T2428" i="3"/>
  <c r="U2363" i="3"/>
  <c r="T2363" i="3"/>
  <c r="U2350" i="3"/>
  <c r="T2350" i="3"/>
  <c r="T2313" i="3"/>
  <c r="U2313" i="3"/>
  <c r="U2204" i="3"/>
  <c r="T2204" i="3"/>
  <c r="U2405" i="3"/>
  <c r="T2405" i="3"/>
  <c r="U2300" i="3"/>
  <c r="T2300" i="3"/>
  <c r="U2322" i="3"/>
  <c r="T2322" i="3"/>
  <c r="U2149" i="3"/>
  <c r="T2149" i="3"/>
  <c r="T2323" i="3"/>
  <c r="U2323" i="3"/>
  <c r="U2254" i="3"/>
  <c r="T2254" i="3"/>
  <c r="U2261" i="3"/>
  <c r="T2261" i="3"/>
  <c r="U2175" i="3"/>
  <c r="T2175" i="3"/>
  <c r="U2061" i="3"/>
  <c r="T2061" i="3"/>
  <c r="U2144" i="3"/>
  <c r="T2144" i="3"/>
  <c r="U2096" i="3"/>
  <c r="T2096" i="3"/>
  <c r="U2209" i="3"/>
  <c r="T2209" i="3"/>
  <c r="S2071" i="3"/>
  <c r="U2048" i="3"/>
  <c r="T2048" i="3"/>
  <c r="T2141" i="3"/>
  <c r="U2141" i="3"/>
  <c r="T1974" i="3"/>
  <c r="U1974" i="3"/>
  <c r="U2103" i="3"/>
  <c r="T2103" i="3"/>
  <c r="U1969" i="3"/>
  <c r="T1969" i="3"/>
  <c r="U2089" i="3"/>
  <c r="T2089" i="3"/>
  <c r="T2020" i="3"/>
  <c r="U2020" i="3"/>
  <c r="T1954" i="3"/>
  <c r="U1954" i="3"/>
  <c r="U1777" i="3"/>
  <c r="T1777" i="3"/>
  <c r="U1760" i="3"/>
  <c r="T1760" i="3"/>
  <c r="U2105" i="3"/>
  <c r="T2105" i="3"/>
  <c r="U1885" i="3"/>
  <c r="T1885" i="3"/>
  <c r="T2000" i="3"/>
  <c r="U2000" i="3"/>
  <c r="T1931" i="3"/>
  <c r="U1931" i="3"/>
  <c r="U1896" i="3"/>
  <c r="T1896" i="3"/>
  <c r="T1865" i="3"/>
  <c r="U1865" i="3"/>
  <c r="T1856" i="3"/>
  <c r="U1856" i="3"/>
  <c r="U1811" i="3"/>
  <c r="T1811" i="3"/>
  <c r="U1803" i="3"/>
  <c r="T1803" i="3"/>
  <c r="U1795" i="3"/>
  <c r="T1795" i="3"/>
  <c r="U1742" i="3"/>
  <c r="T1742" i="3"/>
  <c r="U1734" i="3"/>
  <c r="T1734" i="3"/>
  <c r="T2023" i="3"/>
  <c r="U2023" i="3"/>
  <c r="T1956" i="3"/>
  <c r="U1956" i="3"/>
  <c r="U1902" i="3"/>
  <c r="T1902" i="3"/>
  <c r="U1886" i="3"/>
  <c r="T1886" i="3"/>
  <c r="U1822" i="3"/>
  <c r="T1822" i="3"/>
  <c r="U1698" i="3"/>
  <c r="T1698" i="3"/>
  <c r="U1616" i="3"/>
  <c r="T1616" i="3"/>
  <c r="T1844" i="3"/>
  <c r="U1844" i="3"/>
  <c r="U1755" i="3"/>
  <c r="T1755" i="3"/>
  <c r="U1689" i="3"/>
  <c r="T1689" i="3"/>
  <c r="U1675" i="3"/>
  <c r="T1675" i="3"/>
  <c r="T1699" i="3"/>
  <c r="U1699" i="3"/>
  <c r="U1823" i="3"/>
  <c r="T1823" i="3"/>
  <c r="U1788" i="3"/>
  <c r="T1788" i="3"/>
  <c r="U1771" i="3"/>
  <c r="T1771" i="3"/>
  <c r="U1679" i="3"/>
  <c r="T1679" i="3"/>
  <c r="S1622" i="3"/>
  <c r="U1833" i="3"/>
  <c r="T1833" i="3"/>
  <c r="U1747" i="3"/>
  <c r="T1747" i="3"/>
  <c r="T1723" i="3"/>
  <c r="U1723" i="3"/>
  <c r="S1646" i="3"/>
  <c r="S1575" i="3"/>
  <c r="S1566" i="3"/>
  <c r="S1556" i="3"/>
  <c r="S1548" i="3"/>
  <c r="T1729" i="3"/>
  <c r="U1729" i="3"/>
  <c r="U1581" i="3"/>
  <c r="T1581" i="3"/>
  <c r="U1501" i="3"/>
  <c r="T1501" i="3"/>
  <c r="U1448" i="3"/>
  <c r="T1448" i="3"/>
  <c r="U1586" i="3"/>
  <c r="T1586" i="3"/>
  <c r="U1541" i="3"/>
  <c r="T1541" i="3"/>
  <c r="U1406" i="3"/>
  <c r="T1406" i="3"/>
  <c r="U1591" i="3"/>
  <c r="T1591" i="3"/>
  <c r="S1464" i="3"/>
  <c r="U1494" i="3"/>
  <c r="T1494" i="3"/>
  <c r="U1539" i="3"/>
  <c r="T1539" i="3"/>
  <c r="U1509" i="3"/>
  <c r="T1509" i="3"/>
  <c r="U1660" i="3"/>
  <c r="T1660" i="3"/>
  <c r="T1525" i="3"/>
  <c r="U1525" i="3"/>
  <c r="U1168" i="3"/>
  <c r="T1168" i="3"/>
  <c r="U1218" i="3"/>
  <c r="T1218" i="3"/>
  <c r="U992" i="3"/>
  <c r="T992" i="3"/>
  <c r="U976" i="3"/>
  <c r="T976" i="3"/>
  <c r="U1397" i="3"/>
  <c r="T1397" i="3"/>
  <c r="U1297" i="3"/>
  <c r="T1297" i="3"/>
  <c r="U1422" i="3"/>
  <c r="T1422" i="3"/>
  <c r="U1342" i="3"/>
  <c r="T1342" i="3"/>
  <c r="U1326" i="3"/>
  <c r="T1326" i="3"/>
  <c r="U919" i="3"/>
  <c r="T919" i="3"/>
  <c r="U1418" i="3"/>
  <c r="T1418" i="3"/>
  <c r="S1269" i="3"/>
  <c r="S1261" i="3"/>
  <c r="S1253" i="3"/>
  <c r="S1245" i="3"/>
  <c r="U1216" i="3"/>
  <c r="T1216" i="3"/>
  <c r="U1013" i="3"/>
  <c r="T1013" i="3"/>
  <c r="U1412" i="3"/>
  <c r="T1412" i="3"/>
  <c r="U1407" i="3"/>
  <c r="T1407" i="3"/>
  <c r="S1177" i="3"/>
  <c r="U1117" i="3"/>
  <c r="T1117" i="3"/>
  <c r="T864" i="3"/>
  <c r="U864" i="3"/>
  <c r="S1236" i="3"/>
  <c r="U1129" i="3"/>
  <c r="T1129" i="3"/>
  <c r="U833" i="3"/>
  <c r="T833" i="3"/>
  <c r="U813" i="3"/>
  <c r="T813" i="3"/>
  <c r="U1150" i="3"/>
  <c r="T1150" i="3"/>
  <c r="U1073" i="3"/>
  <c r="T1073" i="3"/>
  <c r="U901" i="3"/>
  <c r="T901" i="3"/>
  <c r="U1075" i="3"/>
  <c r="T1075" i="3"/>
  <c r="U880" i="3"/>
  <c r="T880" i="3"/>
  <c r="U811" i="3"/>
  <c r="T811" i="3"/>
  <c r="T1230" i="3"/>
  <c r="U1230" i="3"/>
  <c r="T1199" i="3"/>
  <c r="T892" i="3"/>
  <c r="U892" i="3"/>
  <c r="S825" i="3"/>
  <c r="U1225" i="3"/>
  <c r="T1225" i="3"/>
  <c r="U1193" i="3"/>
  <c r="T1193" i="3"/>
  <c r="U1042" i="3"/>
  <c r="T1042" i="3"/>
  <c r="S721" i="3"/>
  <c r="U1135" i="3"/>
  <c r="T1135" i="3"/>
  <c r="U1067" i="3"/>
  <c r="T1067" i="3"/>
  <c r="U1044" i="3"/>
  <c r="T1044" i="3"/>
  <c r="U849" i="3"/>
  <c r="T849" i="3"/>
  <c r="U734" i="3"/>
  <c r="T734" i="3"/>
  <c r="U705" i="3"/>
  <c r="T705" i="3"/>
  <c r="U659" i="3"/>
  <c r="T659" i="3"/>
  <c r="T791" i="3"/>
  <c r="U694" i="3"/>
  <c r="T694" i="3"/>
  <c r="U651" i="3"/>
  <c r="T651" i="3"/>
  <c r="U635" i="3"/>
  <c r="T635" i="3"/>
  <c r="U619" i="3"/>
  <c r="T619" i="3"/>
  <c r="U484" i="3"/>
  <c r="T484" i="3"/>
  <c r="U363" i="3"/>
  <c r="T363" i="3"/>
  <c r="U320" i="3"/>
  <c r="T320" i="3"/>
  <c r="U232" i="3"/>
  <c r="T232" i="3"/>
  <c r="U200" i="3"/>
  <c r="T200" i="3"/>
  <c r="U184" i="3"/>
  <c r="T184" i="3"/>
  <c r="U707" i="3"/>
  <c r="T707" i="3"/>
  <c r="U801" i="3"/>
  <c r="T801" i="3"/>
  <c r="U680" i="3"/>
  <c r="T680" i="3"/>
  <c r="U798" i="3"/>
  <c r="T798" i="3"/>
  <c r="U701" i="3"/>
  <c r="T701" i="3"/>
  <c r="U658" i="3"/>
  <c r="T658" i="3"/>
  <c r="U620" i="3"/>
  <c r="T620" i="3"/>
  <c r="U601" i="3"/>
  <c r="T601" i="3"/>
  <c r="U564" i="3"/>
  <c r="T564" i="3"/>
  <c r="U779" i="3"/>
  <c r="T779" i="3"/>
  <c r="U666" i="3"/>
  <c r="T666" i="3"/>
  <c r="U397" i="3"/>
  <c r="T397" i="3"/>
  <c r="U784" i="3"/>
  <c r="T784" i="3"/>
  <c r="U687" i="3"/>
  <c r="T687" i="3"/>
  <c r="U596" i="3"/>
  <c r="T596" i="3"/>
  <c r="S529" i="3"/>
  <c r="S513" i="3"/>
  <c r="T745" i="3"/>
  <c r="U745" i="3"/>
  <c r="U700" i="3"/>
  <c r="T700" i="3"/>
  <c r="T452" i="3"/>
  <c r="U452" i="3"/>
  <c r="S409" i="3"/>
  <c r="U249" i="3"/>
  <c r="T249" i="3"/>
  <c r="U77" i="3"/>
  <c r="T77" i="3"/>
  <c r="U379" i="3"/>
  <c r="T379" i="3"/>
  <c r="U270" i="3"/>
  <c r="T270" i="3"/>
  <c r="U239" i="3"/>
  <c r="T239" i="3"/>
  <c r="S111" i="3"/>
  <c r="T97" i="3"/>
  <c r="U97" i="3"/>
  <c r="S84" i="3"/>
  <c r="T464" i="3"/>
  <c r="U464" i="3"/>
  <c r="S267" i="3"/>
  <c r="U176" i="3"/>
  <c r="T176" i="3"/>
  <c r="U155" i="3"/>
  <c r="T155" i="3"/>
  <c r="S114" i="3"/>
  <c r="U66" i="3"/>
  <c r="T66" i="3"/>
  <c r="T454" i="3"/>
  <c r="U454" i="3"/>
  <c r="T345" i="3"/>
  <c r="U345" i="3"/>
  <c r="U280" i="3"/>
  <c r="T280" i="3"/>
  <c r="S117" i="3"/>
  <c r="S261" i="3"/>
  <c r="U170" i="3"/>
  <c r="U149" i="3"/>
  <c r="T149" i="3"/>
  <c r="S112" i="3"/>
  <c r="T47" i="3"/>
  <c r="U47" i="3"/>
  <c r="S34" i="3"/>
  <c r="S21" i="3"/>
  <c r="S9" i="3"/>
  <c r="U410" i="3"/>
  <c r="T410" i="3"/>
  <c r="U274" i="3"/>
  <c r="T274" i="3"/>
  <c r="S175" i="3"/>
  <c r="U146" i="3"/>
  <c r="T146" i="3"/>
  <c r="U129" i="3"/>
  <c r="T129" i="3"/>
  <c r="S255" i="3"/>
  <c r="U164" i="3"/>
  <c r="T164" i="3"/>
  <c r="S122" i="3"/>
  <c r="U404" i="3"/>
  <c r="T404" i="3"/>
  <c r="U284" i="3"/>
  <c r="T284" i="3"/>
  <c r="U6" i="3"/>
  <c r="T6" i="3"/>
  <c r="U55" i="3"/>
  <c r="T55" i="3"/>
  <c r="T8" i="3"/>
  <c r="U8" i="3"/>
  <c r="U3606" i="3"/>
  <c r="T3606" i="3"/>
  <c r="U3574" i="3"/>
  <c r="T3574" i="3"/>
  <c r="S3560" i="3"/>
  <c r="U3572" i="3"/>
  <c r="T3572" i="3"/>
  <c r="T3543" i="3"/>
  <c r="U3543" i="3"/>
  <c r="T3579" i="3"/>
  <c r="U3579" i="3"/>
  <c r="T3544" i="3"/>
  <c r="U3544" i="3"/>
  <c r="T3583" i="3"/>
  <c r="U3583" i="3"/>
  <c r="S3532" i="3"/>
  <c r="S3604" i="3"/>
  <c r="T3585" i="3"/>
  <c r="U3585" i="3"/>
  <c r="T3514" i="3"/>
  <c r="U3514" i="3"/>
  <c r="U3423" i="3"/>
  <c r="T3423" i="3"/>
  <c r="S3511" i="3"/>
  <c r="T3465" i="3"/>
  <c r="U3465" i="3"/>
  <c r="T3446" i="3"/>
  <c r="U3446" i="3"/>
  <c r="U3387" i="3"/>
  <c r="T3387" i="3"/>
  <c r="T3417" i="3"/>
  <c r="U3417" i="3"/>
  <c r="U3360" i="3"/>
  <c r="T3360" i="3"/>
  <c r="U3332" i="3"/>
  <c r="T3332" i="3"/>
  <c r="S3381" i="3"/>
  <c r="S3440" i="3"/>
  <c r="S3388" i="3"/>
  <c r="U3384" i="3"/>
  <c r="T3384" i="3"/>
  <c r="T3355" i="3"/>
  <c r="U3355" i="3"/>
  <c r="U3305" i="3"/>
  <c r="T3305" i="3"/>
  <c r="S3319" i="3"/>
  <c r="U3327" i="3"/>
  <c r="T3327" i="3"/>
  <c r="U3343" i="3"/>
  <c r="T3343" i="3"/>
  <c r="S3284" i="3"/>
  <c r="T3270" i="3"/>
  <c r="U3270" i="3"/>
  <c r="U3255" i="3"/>
  <c r="T3255" i="3"/>
  <c r="U3242" i="3"/>
  <c r="T3242" i="3"/>
  <c r="U3245" i="3"/>
  <c r="T3245" i="3"/>
  <c r="S3230" i="3"/>
  <c r="U3185" i="3"/>
  <c r="T3185" i="3"/>
  <c r="U3152" i="3"/>
  <c r="T3152" i="3"/>
  <c r="U3136" i="3"/>
  <c r="T3136" i="3"/>
  <c r="U3214" i="3"/>
  <c r="T3214" i="3"/>
  <c r="U3142" i="3"/>
  <c r="T3142" i="3"/>
  <c r="U3190" i="3"/>
  <c r="T3190" i="3"/>
  <c r="U3180" i="3"/>
  <c r="T3180" i="3"/>
  <c r="U3172" i="3"/>
  <c r="T3172" i="3"/>
  <c r="U3195" i="3"/>
  <c r="T3195" i="3"/>
  <c r="U3086" i="3"/>
  <c r="T3086" i="3"/>
  <c r="U3119" i="3"/>
  <c r="T3119" i="3"/>
  <c r="U3102" i="3"/>
  <c r="T3102" i="3"/>
  <c r="U3089" i="3"/>
  <c r="T3089" i="3"/>
  <c r="U3069" i="3"/>
  <c r="T3069" i="3"/>
  <c r="U3061" i="3"/>
  <c r="T3061" i="3"/>
  <c r="U3053" i="3"/>
  <c r="T3053" i="3"/>
  <c r="T3045" i="3"/>
  <c r="U3037" i="3"/>
  <c r="T3037" i="3"/>
  <c r="U3084" i="3"/>
  <c r="T3084" i="3"/>
  <c r="U3103" i="3"/>
  <c r="T3103" i="3"/>
  <c r="U3025" i="3"/>
  <c r="T3025" i="3"/>
  <c r="T2991" i="3"/>
  <c r="U2991" i="3"/>
  <c r="T2983" i="3"/>
  <c r="U2983" i="3"/>
  <c r="T2975" i="3"/>
  <c r="U2975" i="3"/>
  <c r="T2967" i="3"/>
  <c r="U2967" i="3"/>
  <c r="T2959" i="3"/>
  <c r="U2959" i="3"/>
  <c r="T2951" i="3"/>
  <c r="U2951" i="3"/>
  <c r="T2933" i="3"/>
  <c r="U2933" i="3"/>
  <c r="U2940" i="3"/>
  <c r="T2940" i="3"/>
  <c r="S2924" i="3"/>
  <c r="T2920" i="3"/>
  <c r="U2920" i="3"/>
  <c r="T2929" i="3"/>
  <c r="U2929" i="3"/>
  <c r="T2852" i="3"/>
  <c r="U2852" i="3"/>
  <c r="U2901" i="3"/>
  <c r="T2901" i="3"/>
  <c r="S2858" i="3"/>
  <c r="U3004" i="3"/>
  <c r="T3004" i="3"/>
  <c r="S2884" i="3"/>
  <c r="U2779" i="3"/>
  <c r="T2779" i="3"/>
  <c r="S2831" i="3"/>
  <c r="S2822" i="3"/>
  <c r="U2851" i="3"/>
  <c r="T2851" i="3"/>
  <c r="U2818" i="3"/>
  <c r="T2818" i="3"/>
  <c r="U2865" i="3"/>
  <c r="T2865" i="3"/>
  <c r="S2785" i="3"/>
  <c r="U2872" i="3"/>
  <c r="T2872" i="3"/>
  <c r="U2800" i="3"/>
  <c r="T2800" i="3"/>
  <c r="U2766" i="3"/>
  <c r="T2766" i="3"/>
  <c r="T2749" i="3"/>
  <c r="U2749" i="3"/>
  <c r="T2736" i="3"/>
  <c r="U2736" i="3"/>
  <c r="U2784" i="3"/>
  <c r="T2784" i="3"/>
  <c r="T2750" i="3"/>
  <c r="U2750" i="3"/>
  <c r="U2729" i="3"/>
  <c r="T2729" i="3"/>
  <c r="U2697" i="3"/>
  <c r="U2665" i="3"/>
  <c r="T2665" i="3"/>
  <c r="T2757" i="3"/>
  <c r="U2757" i="3"/>
  <c r="T2666" i="3"/>
  <c r="U2666" i="3"/>
  <c r="U2656" i="3"/>
  <c r="T2656" i="3"/>
  <c r="U2612" i="3"/>
  <c r="T2612" i="3"/>
  <c r="U2585" i="3"/>
  <c r="T2585" i="3"/>
  <c r="U2562" i="3"/>
  <c r="T2562" i="3"/>
  <c r="T2706" i="3"/>
  <c r="U2706" i="3"/>
  <c r="U2696" i="3"/>
  <c r="T2696" i="3"/>
  <c r="S2643" i="3"/>
  <c r="U2624" i="3"/>
  <c r="T2624" i="3"/>
  <c r="U2611" i="3"/>
  <c r="T2611" i="3"/>
  <c r="U2584" i="3"/>
  <c r="T2584" i="3"/>
  <c r="U2560" i="3"/>
  <c r="T2560" i="3"/>
  <c r="S2637" i="3"/>
  <c r="U2614" i="3"/>
  <c r="T2614" i="3"/>
  <c r="U2598" i="3"/>
  <c r="T2598" i="3"/>
  <c r="T2587" i="3"/>
  <c r="T2646" i="3"/>
  <c r="U2646" i="3"/>
  <c r="S2516" i="3"/>
  <c r="S2537" i="3"/>
  <c r="S2510" i="3"/>
  <c r="U2449" i="3"/>
  <c r="T2449" i="3"/>
  <c r="U2433" i="3"/>
  <c r="T2433" i="3"/>
  <c r="U2417" i="3"/>
  <c r="T2417" i="3"/>
  <c r="U2401" i="3"/>
  <c r="T2401" i="3"/>
  <c r="U2384" i="3"/>
  <c r="T2384" i="3"/>
  <c r="U2368" i="3"/>
  <c r="T2368" i="3"/>
  <c r="U2559" i="3"/>
  <c r="T2559" i="3"/>
  <c r="S2531" i="3"/>
  <c r="U2464" i="3"/>
  <c r="T2464" i="3"/>
  <c r="S2544" i="3"/>
  <c r="U2480" i="3"/>
  <c r="T2480" i="3"/>
  <c r="U2517" i="3"/>
  <c r="T2517" i="3"/>
  <c r="U2478" i="3"/>
  <c r="T2478" i="3"/>
  <c r="U2462" i="3"/>
  <c r="T2462" i="3"/>
  <c r="S2530" i="3"/>
  <c r="U2465" i="3"/>
  <c r="T2465" i="3"/>
  <c r="S2543" i="3"/>
  <c r="U2387" i="3"/>
  <c r="T2387" i="3"/>
  <c r="U2229" i="3"/>
  <c r="T2229" i="3"/>
  <c r="U2200" i="3"/>
  <c r="T2200" i="3"/>
  <c r="U2324" i="3"/>
  <c r="T2324" i="3"/>
  <c r="U2147" i="3"/>
  <c r="T2147" i="3"/>
  <c r="T2317" i="3"/>
  <c r="U2317" i="3"/>
  <c r="U2312" i="3"/>
  <c r="T2312" i="3"/>
  <c r="T2299" i="3"/>
  <c r="U2299" i="3"/>
  <c r="U2318" i="3"/>
  <c r="T2318" i="3"/>
  <c r="U2285" i="3"/>
  <c r="T2285" i="3"/>
  <c r="U2059" i="3"/>
  <c r="T2059" i="3"/>
  <c r="U2189" i="3"/>
  <c r="T2189" i="3"/>
  <c r="S2129" i="3"/>
  <c r="U2217" i="3"/>
  <c r="T2217" i="3"/>
  <c r="U2183" i="3"/>
  <c r="T2183" i="3"/>
  <c r="U2138" i="3"/>
  <c r="T2138" i="3"/>
  <c r="U2122" i="3"/>
  <c r="T2122" i="3"/>
  <c r="U2181" i="3"/>
  <c r="T2181" i="3"/>
  <c r="U2154" i="3"/>
  <c r="T2154" i="3"/>
  <c r="T2131" i="3"/>
  <c r="U2131" i="3"/>
  <c r="U2067" i="3"/>
  <c r="T2067" i="3"/>
  <c r="U2203" i="3"/>
  <c r="T2203" i="3"/>
  <c r="U2152" i="3"/>
  <c r="T2152" i="3"/>
  <c r="T2116" i="3"/>
  <c r="U2116" i="3"/>
  <c r="S2090" i="3"/>
  <c r="U2201" i="3"/>
  <c r="T2201" i="3"/>
  <c r="U2150" i="3"/>
  <c r="T2150" i="3"/>
  <c r="U2099" i="3"/>
  <c r="T2099" i="3"/>
  <c r="T1847" i="3"/>
  <c r="U1847" i="3"/>
  <c r="U2101" i="3"/>
  <c r="T2101" i="3"/>
  <c r="T2030" i="3"/>
  <c r="U2030" i="3"/>
  <c r="T1964" i="3"/>
  <c r="U1964" i="3"/>
  <c r="U1903" i="3"/>
  <c r="T1903" i="3"/>
  <c r="U1887" i="3"/>
  <c r="T1887" i="3"/>
  <c r="S2109" i="3"/>
  <c r="T2043" i="3"/>
  <c r="U2043" i="3"/>
  <c r="U2009" i="3"/>
  <c r="T2009" i="3"/>
  <c r="U1941" i="3"/>
  <c r="T1941" i="3"/>
  <c r="U1775" i="3"/>
  <c r="T1775" i="3"/>
  <c r="U1758" i="3"/>
  <c r="T1758" i="3"/>
  <c r="U2093" i="3"/>
  <c r="T2093" i="3"/>
  <c r="T1864" i="3"/>
  <c r="U1864" i="3"/>
  <c r="T1855" i="3"/>
  <c r="U1855" i="3"/>
  <c r="S2113" i="3"/>
  <c r="T1962" i="3"/>
  <c r="U1962" i="3"/>
  <c r="S1688" i="3"/>
  <c r="U1619" i="3"/>
  <c r="T1619" i="3"/>
  <c r="U1685" i="3"/>
  <c r="T1685" i="3"/>
  <c r="T1639" i="3"/>
  <c r="U1639" i="3"/>
  <c r="U1603" i="3"/>
  <c r="T1603" i="3"/>
  <c r="S1778" i="3"/>
  <c r="S1761" i="3"/>
  <c r="S1713" i="3"/>
  <c r="T1840" i="3"/>
  <c r="U1840" i="3"/>
  <c r="S1621" i="3"/>
  <c r="S1600" i="3"/>
  <c r="U1565" i="3"/>
  <c r="T1565" i="3"/>
  <c r="U1481" i="3"/>
  <c r="T1481" i="3"/>
  <c r="U1496" i="3"/>
  <c r="U1482" i="3"/>
  <c r="T1482" i="3"/>
  <c r="T1475" i="3"/>
  <c r="U1475" i="3"/>
  <c r="T1472" i="3"/>
  <c r="U1472" i="3"/>
  <c r="T1467" i="3"/>
  <c r="U1467" i="3"/>
  <c r="U1402" i="3"/>
  <c r="T1402" i="3"/>
  <c r="U1493" i="3"/>
  <c r="T1493" i="3"/>
  <c r="U1451" i="3"/>
  <c r="T1451" i="3"/>
  <c r="U1365" i="3"/>
  <c r="T1365" i="3"/>
  <c r="U1580" i="3"/>
  <c r="T1580" i="3"/>
  <c r="U1502" i="3"/>
  <c r="T1502" i="3"/>
  <c r="U1526" i="3"/>
  <c r="T1526" i="3"/>
  <c r="U1373" i="3"/>
  <c r="T1373" i="3"/>
  <c r="U1357" i="3"/>
  <c r="T1357" i="3"/>
  <c r="S1590" i="3"/>
  <c r="S1515" i="3"/>
  <c r="U1445" i="3"/>
  <c r="T1445" i="3"/>
  <c r="S1378" i="3"/>
  <c r="U1367" i="3"/>
  <c r="T1367" i="3"/>
  <c r="U1401" i="3"/>
  <c r="T1401" i="3"/>
  <c r="T1283" i="3"/>
  <c r="U1283" i="3"/>
  <c r="U1214" i="3"/>
  <c r="T1214" i="3"/>
  <c r="U990" i="3"/>
  <c r="T990" i="3"/>
  <c r="U974" i="3"/>
  <c r="T974" i="3"/>
  <c r="U1424" i="3"/>
  <c r="T1424" i="3"/>
  <c r="T1285" i="3"/>
  <c r="U1285" i="3"/>
  <c r="U1182" i="3"/>
  <c r="T1182" i="3"/>
  <c r="S1348" i="3"/>
  <c r="S1332" i="3"/>
  <c r="S1316" i="3"/>
  <c r="U1303" i="3"/>
  <c r="T1303" i="3"/>
  <c r="U1172" i="3"/>
  <c r="T1172" i="3"/>
  <c r="U917" i="3"/>
  <c r="T917" i="3"/>
  <c r="T1458" i="3"/>
  <c r="U1458" i="3"/>
  <c r="T1260" i="3"/>
  <c r="U1260" i="3"/>
  <c r="T1252" i="3"/>
  <c r="U1252" i="3"/>
  <c r="T1244" i="3"/>
  <c r="U1244" i="3"/>
  <c r="S1212" i="3"/>
  <c r="U1064" i="3"/>
  <c r="T1064" i="3"/>
  <c r="U1056" i="3"/>
  <c r="T1056" i="3"/>
  <c r="U1048" i="3"/>
  <c r="T1048" i="3"/>
  <c r="U1011" i="3"/>
  <c r="T1011" i="3"/>
  <c r="U1148" i="3"/>
  <c r="T1148" i="3"/>
  <c r="U889" i="3"/>
  <c r="T889" i="3"/>
  <c r="T858" i="3"/>
  <c r="U858" i="3"/>
  <c r="U1153" i="3"/>
  <c r="T1153" i="3"/>
  <c r="U1087" i="3"/>
  <c r="T1087" i="3"/>
  <c r="U1035" i="3"/>
  <c r="T1035" i="3"/>
  <c r="T896" i="3"/>
  <c r="U896" i="3"/>
  <c r="U874" i="3"/>
  <c r="T874" i="3"/>
  <c r="U867" i="3"/>
  <c r="T867" i="3"/>
  <c r="U1131" i="3"/>
  <c r="T1131" i="3"/>
  <c r="U1040" i="3"/>
  <c r="T1040" i="3"/>
  <c r="U853" i="3"/>
  <c r="T853" i="3"/>
  <c r="U824" i="3"/>
  <c r="T824" i="3"/>
  <c r="U1211" i="3"/>
  <c r="T1211" i="3"/>
  <c r="U1136" i="3"/>
  <c r="T1136" i="3"/>
  <c r="U1093" i="3"/>
  <c r="T1093" i="3"/>
  <c r="U1032" i="3"/>
  <c r="T1032" i="3"/>
  <c r="U810" i="3"/>
  <c r="T810" i="3"/>
  <c r="U1205" i="3"/>
  <c r="T1205" i="3"/>
  <c r="T1141" i="3"/>
  <c r="U1111" i="3"/>
  <c r="T1111" i="3"/>
  <c r="U1154" i="3"/>
  <c r="T1154" i="3"/>
  <c r="U1081" i="3"/>
  <c r="T1081" i="3"/>
  <c r="U1039" i="3"/>
  <c r="T1039" i="3"/>
  <c r="U893" i="3"/>
  <c r="T893" i="3"/>
  <c r="U827" i="3"/>
  <c r="T827" i="3"/>
  <c r="U1159" i="3"/>
  <c r="T1159" i="3"/>
  <c r="U778" i="3"/>
  <c r="T778" i="3"/>
  <c r="U757" i="3"/>
  <c r="T757" i="3"/>
  <c r="U665" i="3"/>
  <c r="T665" i="3"/>
  <c r="U593" i="3"/>
  <c r="T593" i="3"/>
  <c r="U566" i="3"/>
  <c r="T566" i="3"/>
  <c r="U718" i="3"/>
  <c r="T718" i="3"/>
  <c r="U480" i="3"/>
  <c r="T480" i="3"/>
  <c r="U361" i="3"/>
  <c r="T361" i="3"/>
  <c r="U230" i="3"/>
  <c r="T230" i="3"/>
  <c r="U214" i="3"/>
  <c r="T214" i="3"/>
  <c r="U198" i="3"/>
  <c r="T198" i="3"/>
  <c r="U182" i="3"/>
  <c r="T182" i="3"/>
  <c r="U780" i="3"/>
  <c r="T780" i="3"/>
  <c r="U759" i="3"/>
  <c r="T759" i="3"/>
  <c r="U667" i="3"/>
  <c r="T667" i="3"/>
  <c r="U646" i="3"/>
  <c r="T646" i="3"/>
  <c r="U630" i="3"/>
  <c r="T630" i="3"/>
  <c r="U607" i="3"/>
  <c r="T607" i="3"/>
  <c r="T749" i="3"/>
  <c r="U749" i="3"/>
  <c r="U704" i="3"/>
  <c r="T704" i="3"/>
  <c r="U608" i="3"/>
  <c r="T608" i="3"/>
  <c r="U746" i="3"/>
  <c r="T746" i="3"/>
  <c r="U644" i="3"/>
  <c r="T644" i="3"/>
  <c r="U803" i="3"/>
  <c r="T803" i="3"/>
  <c r="U735" i="3"/>
  <c r="U690" i="3"/>
  <c r="T690" i="3"/>
  <c r="U623" i="3"/>
  <c r="T623" i="3"/>
  <c r="S599" i="3"/>
  <c r="U364" i="3"/>
  <c r="T364" i="3"/>
  <c r="U356" i="3"/>
  <c r="T356" i="3"/>
  <c r="U348" i="3"/>
  <c r="T348" i="3"/>
  <c r="U310" i="3"/>
  <c r="U229" i="3"/>
  <c r="T229" i="3"/>
  <c r="U221" i="3"/>
  <c r="T221" i="3"/>
  <c r="U213" i="3"/>
  <c r="T213" i="3"/>
  <c r="U205" i="3"/>
  <c r="T205" i="3"/>
  <c r="U197" i="3"/>
  <c r="T197" i="3"/>
  <c r="U189" i="3"/>
  <c r="T189" i="3"/>
  <c r="U181" i="3"/>
  <c r="T181" i="3"/>
  <c r="U808" i="3"/>
  <c r="T808" i="3"/>
  <c r="U732" i="3"/>
  <c r="T732" i="3"/>
  <c r="U711" i="3"/>
  <c r="T711" i="3"/>
  <c r="S550" i="3"/>
  <c r="S527" i="3"/>
  <c r="S511" i="3"/>
  <c r="U773" i="3"/>
  <c r="T773" i="3"/>
  <c r="U637" i="3"/>
  <c r="T637" i="3"/>
  <c r="U621" i="3"/>
  <c r="T621" i="3"/>
  <c r="S585" i="3"/>
  <c r="U273" i="3"/>
  <c r="T273" i="3"/>
  <c r="S174" i="3"/>
  <c r="U73" i="3"/>
  <c r="T73" i="3"/>
  <c r="S414" i="3"/>
  <c r="S292" i="3"/>
  <c r="S83" i="3"/>
  <c r="U127" i="3"/>
  <c r="T127" i="3"/>
  <c r="U123" i="3"/>
  <c r="T123" i="3"/>
  <c r="U119" i="3"/>
  <c r="T119" i="3"/>
  <c r="U408" i="3"/>
  <c r="T408" i="3"/>
  <c r="U333" i="3"/>
  <c r="T333" i="3"/>
  <c r="U285" i="3"/>
  <c r="T285" i="3"/>
  <c r="S45" i="3"/>
  <c r="S33" i="3"/>
  <c r="U483" i="3"/>
  <c r="T483" i="3"/>
  <c r="U296" i="3"/>
  <c r="T296" i="3"/>
  <c r="U136" i="3"/>
  <c r="T136" i="3"/>
  <c r="T418" i="3"/>
  <c r="U418" i="3"/>
  <c r="U279" i="3"/>
  <c r="T279" i="3"/>
  <c r="T430" i="3"/>
  <c r="U430" i="3"/>
  <c r="U332" i="3"/>
  <c r="T332" i="3"/>
  <c r="U244" i="3"/>
  <c r="T244" i="3"/>
  <c r="U169" i="3"/>
  <c r="T169" i="3"/>
  <c r="U113" i="3"/>
  <c r="T113" i="3"/>
  <c r="T89" i="3"/>
  <c r="U89" i="3"/>
  <c r="U3547" i="3"/>
  <c r="T3547" i="3"/>
  <c r="T3482" i="3"/>
  <c r="U3482" i="3"/>
  <c r="T3545" i="3"/>
  <c r="U3545" i="3"/>
  <c r="U3588" i="3"/>
  <c r="T3588" i="3"/>
  <c r="S3557" i="3"/>
  <c r="S3552" i="3"/>
  <c r="T3573" i="3"/>
  <c r="U3573" i="3"/>
  <c r="S3605" i="3"/>
  <c r="T3593" i="3"/>
  <c r="U3593" i="3"/>
  <c r="U3586" i="3"/>
  <c r="T3586" i="3"/>
  <c r="U3570" i="3"/>
  <c r="T3570" i="3"/>
  <c r="T3541" i="3"/>
  <c r="U3541" i="3"/>
  <c r="U3530" i="3"/>
  <c r="T3530" i="3"/>
  <c r="S3601" i="3"/>
  <c r="S3597" i="3"/>
  <c r="S3587" i="3"/>
  <c r="S3556" i="3"/>
  <c r="T3537" i="3"/>
  <c r="U3537" i="3"/>
  <c r="U3526" i="3"/>
  <c r="T3526" i="3"/>
  <c r="S3510" i="3"/>
  <c r="T3430" i="3"/>
  <c r="U3430" i="3"/>
  <c r="S3406" i="3"/>
  <c r="S3462" i="3"/>
  <c r="S3392" i="3"/>
  <c r="S3466" i="3"/>
  <c r="T3445" i="3"/>
  <c r="U3445" i="3"/>
  <c r="S3403" i="3"/>
  <c r="S3422" i="3"/>
  <c r="S3435" i="3"/>
  <c r="T3451" i="3"/>
  <c r="U3451" i="3"/>
  <c r="T3407" i="3"/>
  <c r="U3407" i="3"/>
  <c r="S3373" i="3"/>
  <c r="U3330" i="3"/>
  <c r="T3330" i="3"/>
  <c r="S3371" i="3"/>
  <c r="U3315" i="3"/>
  <c r="T3315" i="3"/>
  <c r="S3378" i="3"/>
  <c r="U3376" i="3"/>
  <c r="T3376" i="3"/>
  <c r="U3366" i="3"/>
  <c r="T3366" i="3"/>
  <c r="S3353" i="3"/>
  <c r="U3314" i="3"/>
  <c r="T3314" i="3"/>
  <c r="S3372" i="3"/>
  <c r="U3364" i="3"/>
  <c r="T3364" i="3"/>
  <c r="U3338" i="3"/>
  <c r="T3338" i="3"/>
  <c r="U3316" i="3"/>
  <c r="T3316" i="3"/>
  <c r="S3345" i="3"/>
  <c r="U3304" i="3"/>
  <c r="T3304" i="3"/>
  <c r="T3295" i="3"/>
  <c r="U3295" i="3"/>
  <c r="S3344" i="3"/>
  <c r="S3317" i="3"/>
  <c r="T3329" i="3"/>
  <c r="U3329" i="3"/>
  <c r="U3283" i="3"/>
  <c r="T3283" i="3"/>
  <c r="U3301" i="3"/>
  <c r="T3301" i="3"/>
  <c r="U3249" i="3"/>
  <c r="T3249" i="3"/>
  <c r="U3244" i="3"/>
  <c r="T3244" i="3"/>
  <c r="U3261" i="3"/>
  <c r="T3261" i="3"/>
  <c r="S3228" i="3"/>
  <c r="S3153" i="3"/>
  <c r="U3205" i="3"/>
  <c r="T3205" i="3"/>
  <c r="S3209" i="3"/>
  <c r="U3221" i="3"/>
  <c r="T3221" i="3"/>
  <c r="S3189" i="3"/>
  <c r="U3179" i="3"/>
  <c r="T3179" i="3"/>
  <c r="U3171" i="3"/>
  <c r="T3171" i="3"/>
  <c r="S3208" i="3"/>
  <c r="S3085" i="3"/>
  <c r="U3088" i="3"/>
  <c r="T3088" i="3"/>
  <c r="S3127" i="3"/>
  <c r="U3098" i="3"/>
  <c r="T3098" i="3"/>
  <c r="U3068" i="3"/>
  <c r="T3068" i="3"/>
  <c r="U3060" i="3"/>
  <c r="T3060" i="3"/>
  <c r="U3052" i="3"/>
  <c r="T3052" i="3"/>
  <c r="U3044" i="3"/>
  <c r="T3044" i="3"/>
  <c r="U3036" i="3"/>
  <c r="T3036" i="3"/>
  <c r="S3083" i="3"/>
  <c r="T3005" i="3"/>
  <c r="U3005" i="3"/>
  <c r="S2935" i="3"/>
  <c r="T2913" i="3"/>
  <c r="U2913" i="3"/>
  <c r="U2990" i="3"/>
  <c r="U2982" i="3"/>
  <c r="T2982" i="3"/>
  <c r="U2974" i="3"/>
  <c r="T2974" i="3"/>
  <c r="U2966" i="3"/>
  <c r="T2966" i="3"/>
  <c r="U2958" i="3"/>
  <c r="T2958" i="3"/>
  <c r="U2950" i="3"/>
  <c r="T2950" i="3"/>
  <c r="S3018" i="3"/>
  <c r="S2998" i="3"/>
  <c r="U2879" i="3"/>
  <c r="T2879" i="3"/>
  <c r="U2862" i="3"/>
  <c r="T2862" i="3"/>
  <c r="U2838" i="3"/>
  <c r="T2838" i="3"/>
  <c r="S2908" i="3"/>
  <c r="U2882" i="3"/>
  <c r="T2882" i="3"/>
  <c r="T2937" i="3"/>
  <c r="U2937" i="3"/>
  <c r="T2809" i="3"/>
  <c r="U2809" i="3"/>
  <c r="U2775" i="3"/>
  <c r="T2775" i="3"/>
  <c r="S2894" i="3"/>
  <c r="S2881" i="3"/>
  <c r="S2825" i="3"/>
  <c r="S2888" i="3"/>
  <c r="S2869" i="3"/>
  <c r="S2781" i="3"/>
  <c r="U2893" i="3"/>
  <c r="T2893" i="3"/>
  <c r="S2898" i="3"/>
  <c r="S2828" i="3"/>
  <c r="S2753" i="3"/>
  <c r="S2796" i="3"/>
  <c r="T2806" i="3"/>
  <c r="S2758" i="3"/>
  <c r="U2752" i="3"/>
  <c r="T2752" i="3"/>
  <c r="T2742" i="3"/>
  <c r="U2742" i="3"/>
  <c r="S2686" i="3"/>
  <c r="S2676" i="3"/>
  <c r="S2591" i="3"/>
  <c r="U2558" i="3"/>
  <c r="T2558" i="3"/>
  <c r="S2628" i="3"/>
  <c r="S2682" i="3"/>
  <c r="S2672" i="3"/>
  <c r="S2581" i="3"/>
  <c r="U2556" i="3"/>
  <c r="T2556" i="3"/>
  <c r="S2633" i="3"/>
  <c r="S2629" i="3"/>
  <c r="S2642" i="3"/>
  <c r="S2578" i="3"/>
  <c r="S2540" i="3"/>
  <c r="U2457" i="3"/>
  <c r="T2457" i="3"/>
  <c r="S2497" i="3"/>
  <c r="S2534" i="3"/>
  <c r="S2469" i="3"/>
  <c r="S2491" i="3"/>
  <c r="U2424" i="3"/>
  <c r="T2424" i="3"/>
  <c r="U2392" i="3"/>
  <c r="T2392" i="3"/>
  <c r="S2565" i="3"/>
  <c r="S2504" i="3"/>
  <c r="S2569" i="3"/>
  <c r="S2541" i="3"/>
  <c r="S2571" i="3"/>
  <c r="S2490" i="3"/>
  <c r="U2573" i="3"/>
  <c r="T2573" i="3"/>
  <c r="S2503" i="3"/>
  <c r="U2412" i="3"/>
  <c r="T2412" i="3"/>
  <c r="S2352" i="3"/>
  <c r="S2346" i="3"/>
  <c r="T2329" i="3"/>
  <c r="U2329" i="3"/>
  <c r="U2196" i="3"/>
  <c r="T2196" i="3"/>
  <c r="S2330" i="3"/>
  <c r="U2145" i="3"/>
  <c r="T2145" i="3"/>
  <c r="U2227" i="3"/>
  <c r="T2227" i="3"/>
  <c r="S2336" i="3"/>
  <c r="S2298" i="3"/>
  <c r="T2339" i="3"/>
  <c r="U2339" i="3"/>
  <c r="U2270" i="3"/>
  <c r="T2270" i="3"/>
  <c r="U2226" i="3"/>
  <c r="T2226" i="3"/>
  <c r="U2245" i="3"/>
  <c r="T2245" i="3"/>
  <c r="S2191" i="3"/>
  <c r="U2057" i="3"/>
  <c r="T2057" i="3"/>
  <c r="S2156" i="3"/>
  <c r="U2092" i="3"/>
  <c r="T2092" i="3"/>
  <c r="T2063" i="3"/>
  <c r="S2054" i="3"/>
  <c r="S2146" i="3"/>
  <c r="S2106" i="3"/>
  <c r="T2037" i="3"/>
  <c r="U2037" i="3"/>
  <c r="T1958" i="3"/>
  <c r="U1958" i="3"/>
  <c r="S1900" i="3"/>
  <c r="T2004" i="3"/>
  <c r="U2004" i="3"/>
  <c r="T1935" i="3"/>
  <c r="U1935" i="3"/>
  <c r="U1789" i="3"/>
  <c r="T1789" i="3"/>
  <c r="U1773" i="3"/>
  <c r="T1773" i="3"/>
  <c r="S2111" i="3"/>
  <c r="T2039" i="3"/>
  <c r="U2039" i="3"/>
  <c r="T1982" i="3"/>
  <c r="U1982" i="3"/>
  <c r="T1915" i="3"/>
  <c r="U1915" i="3"/>
  <c r="T1871" i="3"/>
  <c r="U1871" i="3"/>
  <c r="T1854" i="3"/>
  <c r="U1854" i="3"/>
  <c r="U1817" i="3"/>
  <c r="T1817" i="3"/>
  <c r="U1809" i="3"/>
  <c r="T1809" i="3"/>
  <c r="U1801" i="3"/>
  <c r="T1801" i="3"/>
  <c r="U1740" i="3"/>
  <c r="T1740" i="3"/>
  <c r="T2006" i="3"/>
  <c r="U2006" i="3"/>
  <c r="T1938" i="3"/>
  <c r="U1938" i="3"/>
  <c r="T1849" i="3"/>
  <c r="U1849" i="3"/>
  <c r="U1814" i="3"/>
  <c r="T1814" i="3"/>
  <c r="U1683" i="3"/>
  <c r="T1683" i="3"/>
  <c r="U1612" i="3"/>
  <c r="T1612" i="3"/>
  <c r="S1824" i="3"/>
  <c r="S1724" i="3"/>
  <c r="S1720" i="3"/>
  <c r="S1716" i="3"/>
  <c r="S1712" i="3"/>
  <c r="T1640" i="3"/>
  <c r="U1640" i="3"/>
  <c r="S1701" i="3"/>
  <c r="S1684" i="3"/>
  <c r="S1841" i="3"/>
  <c r="U1601" i="3"/>
  <c r="T1601" i="3"/>
  <c r="S1784" i="3"/>
  <c r="S1767" i="3"/>
  <c r="S1618" i="3"/>
  <c r="U1875" i="3"/>
  <c r="T1875" i="3"/>
  <c r="S1719" i="3"/>
  <c r="S1686" i="3"/>
  <c r="S1642" i="3"/>
  <c r="S1573" i="3"/>
  <c r="S1564" i="3"/>
  <c r="U1554" i="3"/>
  <c r="T1554" i="3"/>
  <c r="U1546" i="3"/>
  <c r="T1546" i="3"/>
  <c r="S1692" i="3"/>
  <c r="S1609" i="3"/>
  <c r="U1700" i="3"/>
  <c r="T1700" i="3"/>
  <c r="S1653" i="3"/>
  <c r="U1460" i="3"/>
  <c r="T1460" i="3"/>
  <c r="U1444" i="3"/>
  <c r="T1444" i="3"/>
  <c r="S1669" i="3"/>
  <c r="S1527" i="3"/>
  <c r="U1398" i="3"/>
  <c r="T1398" i="3"/>
  <c r="S1659" i="3"/>
  <c r="U1549" i="3"/>
  <c r="T1549" i="3"/>
  <c r="S1524" i="3"/>
  <c r="U1363" i="3"/>
  <c r="S1529" i="3"/>
  <c r="U1432" i="3"/>
  <c r="T1432" i="3"/>
  <c r="S1374" i="3"/>
  <c r="S1658" i="3"/>
  <c r="S1656" i="3"/>
  <c r="S1587" i="3"/>
  <c r="S1528" i="3"/>
  <c r="S1521" i="3"/>
  <c r="S1505" i="3"/>
  <c r="S1366" i="3"/>
  <c r="S1666" i="3"/>
  <c r="S1592" i="3"/>
  <c r="S1403" i="3"/>
  <c r="S1351" i="3"/>
  <c r="S1347" i="3"/>
  <c r="S1343" i="3"/>
  <c r="S1339" i="3"/>
  <c r="S1335" i="3"/>
  <c r="S1331" i="3"/>
  <c r="S1327" i="3"/>
  <c r="S1323" i="3"/>
  <c r="S1319" i="3"/>
  <c r="S1315" i="3"/>
  <c r="U1232" i="3"/>
  <c r="T1232" i="3"/>
  <c r="S1454" i="3"/>
  <c r="T1275" i="3"/>
  <c r="U1275" i="3"/>
  <c r="U1210" i="3"/>
  <c r="T1210" i="3"/>
  <c r="U988" i="3"/>
  <c r="T988" i="3"/>
  <c r="U972" i="3"/>
  <c r="T972" i="3"/>
  <c r="S1311" i="3"/>
  <c r="T1277" i="3"/>
  <c r="U1277" i="3"/>
  <c r="T1235" i="3"/>
  <c r="U1235" i="3"/>
  <c r="U1181" i="3"/>
  <c r="T1181" i="3"/>
  <c r="S1389" i="3"/>
  <c r="S1338" i="3"/>
  <c r="S1322" i="3"/>
  <c r="U915" i="3"/>
  <c r="T915" i="3"/>
  <c r="S1385" i="3"/>
  <c r="S1314" i="3"/>
  <c r="S1267" i="3"/>
  <c r="S1259" i="3"/>
  <c r="S1251" i="3"/>
  <c r="S1243" i="3"/>
  <c r="S1208" i="3"/>
  <c r="U1009" i="3"/>
  <c r="T1009" i="3"/>
  <c r="S1463" i="3"/>
  <c r="S1069" i="3"/>
  <c r="S916" i="3"/>
  <c r="T885" i="3"/>
  <c r="U885" i="3"/>
  <c r="U873" i="3"/>
  <c r="T873" i="3"/>
  <c r="T850" i="3"/>
  <c r="U850" i="3"/>
  <c r="T832" i="3"/>
  <c r="U832" i="3"/>
  <c r="U820" i="3"/>
  <c r="T820" i="3"/>
  <c r="S1134" i="3"/>
  <c r="S1089" i="3"/>
  <c r="U1046" i="3"/>
  <c r="T1046" i="3"/>
  <c r="T860" i="3"/>
  <c r="U860" i="3"/>
  <c r="S1155" i="3"/>
  <c r="S1091" i="3"/>
  <c r="S1223" i="3"/>
  <c r="S1191" i="3"/>
  <c r="S1160" i="3"/>
  <c r="T909" i="3"/>
  <c r="U909" i="3"/>
  <c r="U871" i="3"/>
  <c r="T871" i="3"/>
  <c r="S1217" i="3"/>
  <c r="S1165" i="3"/>
  <c r="U845" i="3"/>
  <c r="T845" i="3"/>
  <c r="T826" i="3"/>
  <c r="U809" i="3"/>
  <c r="T809" i="3"/>
  <c r="T888" i="3"/>
  <c r="U888" i="3"/>
  <c r="S872" i="3"/>
  <c r="T856" i="3"/>
  <c r="U856" i="3"/>
  <c r="S1083" i="3"/>
  <c r="S1022" i="3"/>
  <c r="U819" i="3"/>
  <c r="T819" i="3"/>
  <c r="S802" i="3"/>
  <c r="S689" i="3"/>
  <c r="S655" i="3"/>
  <c r="S632" i="3"/>
  <c r="U616" i="3"/>
  <c r="T616" i="3"/>
  <c r="S775" i="3"/>
  <c r="S678" i="3"/>
  <c r="U478" i="3"/>
  <c r="T478" i="3"/>
  <c r="U359" i="3"/>
  <c r="T359" i="3"/>
  <c r="U316" i="3"/>
  <c r="T316" i="3"/>
  <c r="U228" i="3"/>
  <c r="T228" i="3"/>
  <c r="U212" i="3"/>
  <c r="T212" i="3"/>
  <c r="U196" i="3"/>
  <c r="T196" i="3"/>
  <c r="U180" i="3"/>
  <c r="T180" i="3"/>
  <c r="S804" i="3"/>
  <c r="S691" i="3"/>
  <c r="S785" i="3"/>
  <c r="S641" i="3"/>
  <c r="S625" i="3"/>
  <c r="U395" i="3"/>
  <c r="T395" i="3"/>
  <c r="S782" i="3"/>
  <c r="S754" i="3"/>
  <c r="S685" i="3"/>
  <c r="S758" i="3"/>
  <c r="S714" i="3"/>
  <c r="S647" i="3"/>
  <c r="U598" i="3"/>
  <c r="T598" i="3"/>
  <c r="U479" i="3"/>
  <c r="T479" i="3"/>
  <c r="U394" i="3"/>
  <c r="T394" i="3"/>
  <c r="S768" i="3"/>
  <c r="S671" i="3"/>
  <c r="S650" i="3"/>
  <c r="S634" i="3"/>
  <c r="U611" i="3"/>
  <c r="T611" i="3"/>
  <c r="S548" i="3"/>
  <c r="S525" i="3"/>
  <c r="T509" i="3"/>
  <c r="U509" i="3"/>
  <c r="S797" i="3"/>
  <c r="S684" i="3"/>
  <c r="S572" i="3"/>
  <c r="T436" i="3"/>
  <c r="U436" i="3"/>
  <c r="U447" i="3"/>
  <c r="T447" i="3"/>
  <c r="U334" i="3"/>
  <c r="T334" i="3"/>
  <c r="S254" i="3"/>
  <c r="S163" i="3"/>
  <c r="T448" i="3"/>
  <c r="U448" i="3"/>
  <c r="S376" i="3"/>
  <c r="U370" i="3"/>
  <c r="T370" i="3"/>
  <c r="U251" i="3"/>
  <c r="T251" i="3"/>
  <c r="U594" i="3"/>
  <c r="T594" i="3"/>
  <c r="T438" i="3"/>
  <c r="U438" i="3"/>
  <c r="U328" i="3"/>
  <c r="T328" i="3"/>
  <c r="U264" i="3"/>
  <c r="T264" i="3"/>
  <c r="T86" i="3"/>
  <c r="U86" i="3"/>
  <c r="U67" i="3"/>
  <c r="T67" i="3"/>
  <c r="T88" i="3"/>
  <c r="U88" i="3"/>
  <c r="S386" i="3"/>
  <c r="U245" i="3"/>
  <c r="T245" i="3"/>
  <c r="T31" i="3"/>
  <c r="U31" i="3"/>
  <c r="S18" i="3"/>
  <c r="S383" i="3"/>
  <c r="T341" i="3"/>
  <c r="U341" i="3"/>
  <c r="S258" i="3"/>
  <c r="U159" i="3"/>
  <c r="T159" i="3"/>
  <c r="S142" i="3"/>
  <c r="S107" i="3"/>
  <c r="T99" i="3"/>
  <c r="U99" i="3"/>
  <c r="S87" i="3"/>
  <c r="U61" i="3"/>
  <c r="T61" i="3"/>
  <c r="U415" i="3"/>
  <c r="T415" i="3"/>
  <c r="U335" i="3"/>
  <c r="T335" i="3"/>
  <c r="U118" i="3"/>
  <c r="T118" i="3"/>
  <c r="U377" i="3"/>
  <c r="T377" i="3"/>
  <c r="U268" i="3"/>
  <c r="T268" i="3"/>
  <c r="S237" i="3"/>
  <c r="T3550" i="3" l="1"/>
  <c r="U1268" i="3"/>
  <c r="T2704" i="3"/>
  <c r="U1476" i="3"/>
  <c r="T1893" i="3"/>
  <c r="T3059" i="3"/>
  <c r="T3521" i="3"/>
  <c r="T1092" i="3"/>
  <c r="U3485" i="3"/>
  <c r="T2815" i="3"/>
  <c r="U2815" i="3"/>
  <c r="U3143" i="3"/>
  <c r="T3143" i="3"/>
  <c r="U2389" i="3"/>
  <c r="T2389" i="3"/>
  <c r="T2240" i="3"/>
  <c r="T586" i="3"/>
  <c r="T1002" i="3"/>
  <c r="U1002" i="3"/>
  <c r="T2423" i="3"/>
  <c r="U2423" i="3"/>
  <c r="U43" i="3"/>
  <c r="T648" i="3"/>
  <c r="T1130" i="3"/>
  <c r="U602" i="3"/>
  <c r="T290" i="3"/>
  <c r="T638" i="3"/>
  <c r="T829" i="3"/>
  <c r="T1607" i="3"/>
  <c r="T2376" i="3"/>
  <c r="T1085" i="3"/>
  <c r="U2309" i="3"/>
  <c r="U2654" i="3"/>
  <c r="U3589" i="3"/>
  <c r="T964" i="3"/>
  <c r="T467" i="3"/>
  <c r="T2292" i="3"/>
  <c r="T458" i="3"/>
  <c r="U458" i="3"/>
  <c r="T2774" i="3"/>
  <c r="T560" i="3"/>
  <c r="U3517" i="3"/>
  <c r="T2273" i="3"/>
  <c r="T1555" i="3"/>
  <c r="T2361" i="3"/>
  <c r="U2418" i="3"/>
  <c r="T2418" i="3"/>
  <c r="U977" i="3"/>
  <c r="T977" i="3"/>
  <c r="T925" i="3"/>
  <c r="U925" i="3"/>
  <c r="T2877" i="3"/>
  <c r="U1271" i="3"/>
  <c r="T165" i="3"/>
  <c r="U2741" i="3"/>
  <c r="T3285" i="3"/>
  <c r="T654" i="3"/>
  <c r="U1901" i="3"/>
  <c r="U2056" i="3"/>
  <c r="T2845" i="3"/>
  <c r="U3432" i="3"/>
  <c r="U840" i="3"/>
  <c r="T1604" i="3"/>
  <c r="T3158" i="3"/>
  <c r="T788" i="3"/>
  <c r="T2551" i="3"/>
  <c r="T2552" i="3"/>
  <c r="T2711" i="3"/>
  <c r="T506" i="3"/>
  <c r="T1967" i="3"/>
  <c r="U1570" i="3"/>
  <c r="T1570" i="3"/>
  <c r="U1288" i="3"/>
  <c r="T1288" i="3"/>
  <c r="U1863" i="3"/>
  <c r="T2889" i="3"/>
  <c r="U2939" i="3"/>
  <c r="U918" i="3"/>
  <c r="U1859" i="3"/>
  <c r="T3065" i="3"/>
  <c r="T668" i="3"/>
  <c r="T1209" i="3"/>
  <c r="T3198" i="3"/>
  <c r="T3398" i="3"/>
  <c r="T1922" i="3"/>
  <c r="T3017" i="3"/>
  <c r="U3017" i="3"/>
  <c r="U1434" i="3"/>
  <c r="T1434" i="3"/>
  <c r="T160" i="3"/>
  <c r="U19" i="3"/>
  <c r="T1041" i="3"/>
  <c r="U1707" i="3"/>
  <c r="T216" i="3"/>
  <c r="T2513" i="3"/>
  <c r="T817" i="3"/>
  <c r="U3416" i="3"/>
  <c r="T693" i="3"/>
  <c r="T1113" i="3"/>
  <c r="T1227" i="3"/>
  <c r="T1530" i="3"/>
  <c r="T2409" i="3"/>
  <c r="U3595" i="3"/>
  <c r="T252" i="3"/>
  <c r="T656" i="3"/>
  <c r="T727" i="3"/>
  <c r="T1534" i="3"/>
  <c r="T3600" i="3"/>
  <c r="T3259" i="3"/>
  <c r="T3397" i="3"/>
  <c r="U3397" i="3"/>
  <c r="U2169" i="3"/>
  <c r="T2169" i="3"/>
  <c r="U1003" i="3"/>
  <c r="T1003" i="3"/>
  <c r="U3275" i="3"/>
  <c r="T3275" i="3"/>
  <c r="T1292" i="3"/>
  <c r="U996" i="3"/>
  <c r="T996" i="3"/>
  <c r="U1010" i="3"/>
  <c r="T1010" i="3"/>
  <c r="U2251" i="3"/>
  <c r="T2251" i="3"/>
  <c r="U1001" i="3"/>
  <c r="T1001" i="3"/>
  <c r="T2997" i="3"/>
  <c r="U1380" i="3"/>
  <c r="T1380" i="3"/>
  <c r="U2395" i="3"/>
  <c r="T2395" i="3"/>
  <c r="U2256" i="3"/>
  <c r="T2256" i="3"/>
  <c r="U2173" i="3"/>
  <c r="T2173" i="3"/>
  <c r="U2267" i="3"/>
  <c r="T2267" i="3"/>
  <c r="U2414" i="3"/>
  <c r="T2414" i="3"/>
  <c r="T3007" i="3"/>
  <c r="U3007" i="3"/>
  <c r="U3035" i="3"/>
  <c r="T3035" i="3"/>
  <c r="U2919" i="3"/>
  <c r="T2919" i="3"/>
  <c r="T2243" i="3"/>
  <c r="U555" i="3"/>
  <c r="U1360" i="3"/>
  <c r="T1360" i="3"/>
  <c r="U1280" i="3"/>
  <c r="T1280" i="3"/>
  <c r="T3015" i="3"/>
  <c r="U3015" i="3"/>
  <c r="T998" i="3"/>
  <c r="U998" i="3"/>
  <c r="T303" i="3"/>
  <c r="U303" i="3"/>
  <c r="U579" i="3"/>
  <c r="T579" i="3"/>
  <c r="T3224" i="3"/>
  <c r="T3321" i="3"/>
  <c r="U3321" i="3"/>
  <c r="U2366" i="3"/>
  <c r="T2366" i="3"/>
  <c r="U1014" i="3"/>
  <c r="T1014" i="3"/>
  <c r="U910" i="3"/>
  <c r="T910" i="3"/>
  <c r="T1578" i="3"/>
  <c r="U1661" i="3"/>
  <c r="T1661" i="3"/>
  <c r="U3308" i="3"/>
  <c r="T3308" i="3"/>
  <c r="U1542" i="3"/>
  <c r="T1542" i="3"/>
  <c r="T1942" i="3"/>
  <c r="U1942" i="3"/>
  <c r="T1304" i="3"/>
  <c r="T3291" i="3"/>
  <c r="U3291" i="3"/>
  <c r="U2171" i="3"/>
  <c r="T2171" i="3"/>
  <c r="U2357" i="3"/>
  <c r="T2357" i="3"/>
  <c r="U2272" i="3"/>
  <c r="T2272" i="3"/>
  <c r="T305" i="3"/>
  <c r="U305" i="3"/>
  <c r="T2938" i="3"/>
  <c r="U2938" i="3"/>
  <c r="U1051" i="3"/>
  <c r="T1051" i="3"/>
  <c r="U1289" i="3"/>
  <c r="T1289" i="3"/>
  <c r="U2443" i="3"/>
  <c r="T2443" i="3"/>
  <c r="T1992" i="3"/>
  <c r="U1992" i="3"/>
  <c r="U3506" i="3"/>
  <c r="T3506" i="3"/>
  <c r="T466" i="3"/>
  <c r="U466" i="3"/>
  <c r="U1276" i="3"/>
  <c r="T1276" i="3"/>
  <c r="U1291" i="3"/>
  <c r="T1291" i="3"/>
  <c r="T1284" i="3"/>
  <c r="U1284" i="3"/>
  <c r="U2435" i="3"/>
  <c r="T2435" i="3"/>
  <c r="U440" i="3"/>
  <c r="T440" i="3"/>
  <c r="T3391" i="3"/>
  <c r="U3391" i="3"/>
  <c r="T1976" i="3"/>
  <c r="U1976" i="3"/>
  <c r="U969" i="3"/>
  <c r="T969" i="3"/>
  <c r="T2041" i="3"/>
  <c r="U2041" i="3"/>
  <c r="U903" i="3"/>
  <c r="T903" i="3"/>
  <c r="T3009" i="3"/>
  <c r="U3009" i="3"/>
  <c r="U1186" i="3"/>
  <c r="T1186" i="3"/>
  <c r="U3196" i="3"/>
  <c r="T3196" i="3"/>
  <c r="T434" i="3"/>
  <c r="U434" i="3"/>
  <c r="T2010" i="3"/>
  <c r="U2010" i="3"/>
  <c r="U987" i="3"/>
  <c r="T987" i="3"/>
  <c r="U912" i="3"/>
  <c r="T912" i="3"/>
  <c r="U2946" i="3"/>
  <c r="T2946" i="3"/>
  <c r="U1057" i="3"/>
  <c r="T1057" i="3"/>
  <c r="U1561" i="3"/>
  <c r="T1561" i="3"/>
  <c r="T866" i="3"/>
  <c r="U866" i="3"/>
  <c r="U1670" i="3"/>
  <c r="T1670" i="3"/>
  <c r="T299" i="3"/>
  <c r="U299" i="3"/>
  <c r="U1059" i="3"/>
  <c r="T1059" i="3"/>
  <c r="U1358" i="3"/>
  <c r="T1358" i="3"/>
  <c r="T3522" i="3"/>
  <c r="U3522" i="3"/>
  <c r="U971" i="3"/>
  <c r="T971" i="3"/>
  <c r="U1008" i="3"/>
  <c r="T1008" i="3"/>
  <c r="U3231" i="3"/>
  <c r="T3231" i="3"/>
  <c r="U1240" i="3"/>
  <c r="T1240" i="3"/>
  <c r="T1907" i="3"/>
  <c r="U1907" i="3"/>
  <c r="U428" i="3"/>
  <c r="T428" i="3"/>
  <c r="U2411" i="3"/>
  <c r="T2411" i="3"/>
  <c r="T536" i="3"/>
  <c r="U536" i="3"/>
  <c r="U1004" i="3"/>
  <c r="T1004" i="3"/>
  <c r="U1012" i="3"/>
  <c r="T1012" i="3"/>
  <c r="U1665" i="3"/>
  <c r="T1665" i="3"/>
  <c r="T2354" i="3"/>
  <c r="T450" i="3"/>
  <c r="U450" i="3"/>
  <c r="T2410" i="3"/>
  <c r="U979" i="3"/>
  <c r="T979" i="3"/>
  <c r="U2398" i="3"/>
  <c r="T2398" i="3"/>
  <c r="U1294" i="3"/>
  <c r="T1294" i="3"/>
  <c r="T444" i="3"/>
  <c r="U444" i="3"/>
  <c r="U2374" i="3"/>
  <c r="T2374" i="3"/>
  <c r="U3216" i="3"/>
  <c r="T3216" i="3"/>
  <c r="T491" i="3"/>
  <c r="U491" i="3"/>
  <c r="T442" i="3"/>
  <c r="U442" i="3"/>
  <c r="U2399" i="3"/>
  <c r="T2399" i="3"/>
  <c r="U1368" i="3"/>
  <c r="T1368" i="3"/>
  <c r="T460" i="3"/>
  <c r="U460" i="3"/>
  <c r="U2812" i="3"/>
  <c r="T2812" i="3"/>
  <c r="U985" i="3"/>
  <c r="T985" i="3"/>
  <c r="U2447" i="3"/>
  <c r="T2447" i="3"/>
  <c r="U993" i="3"/>
  <c r="T993" i="3"/>
  <c r="U2733" i="3"/>
  <c r="T2733" i="3"/>
  <c r="T572" i="3"/>
  <c r="U572" i="3"/>
  <c r="U782" i="3"/>
  <c r="T782" i="3"/>
  <c r="U634" i="3"/>
  <c r="T634" i="3"/>
  <c r="U797" i="3"/>
  <c r="T797" i="3"/>
  <c r="U671" i="3"/>
  <c r="T671" i="3"/>
  <c r="U647" i="3"/>
  <c r="T647" i="3"/>
  <c r="U625" i="3"/>
  <c r="T625" i="3"/>
  <c r="U655" i="3"/>
  <c r="T655" i="3"/>
  <c r="U1385" i="3"/>
  <c r="T1385" i="3"/>
  <c r="U1666" i="3"/>
  <c r="T1666" i="3"/>
  <c r="U1374" i="3"/>
  <c r="T1374" i="3"/>
  <c r="T1684" i="3"/>
  <c r="U1684" i="3"/>
  <c r="U2146" i="3"/>
  <c r="T2146" i="3"/>
  <c r="U2491" i="3"/>
  <c r="T2491" i="3"/>
  <c r="U2898" i="3"/>
  <c r="T2898" i="3"/>
  <c r="T87" i="3"/>
  <c r="U87" i="3"/>
  <c r="U768" i="3"/>
  <c r="T768" i="3"/>
  <c r="U714" i="3"/>
  <c r="T714" i="3"/>
  <c r="U641" i="3"/>
  <c r="T641" i="3"/>
  <c r="U689" i="3"/>
  <c r="T689" i="3"/>
  <c r="U872" i="3"/>
  <c r="T872" i="3"/>
  <c r="U1191" i="3"/>
  <c r="T1191" i="3"/>
  <c r="U1089" i="3"/>
  <c r="T1089" i="3"/>
  <c r="T1454" i="3"/>
  <c r="U1454" i="3"/>
  <c r="U1335" i="3"/>
  <c r="T1335" i="3"/>
  <c r="U1366" i="3"/>
  <c r="T1366" i="3"/>
  <c r="T1659" i="3"/>
  <c r="U1659" i="3"/>
  <c r="T1701" i="3"/>
  <c r="U1701" i="3"/>
  <c r="U2111" i="3"/>
  <c r="T2111" i="3"/>
  <c r="U2054" i="3"/>
  <c r="T2054" i="3"/>
  <c r="U2569" i="3"/>
  <c r="T2569" i="3"/>
  <c r="U2469" i="3"/>
  <c r="T2469" i="3"/>
  <c r="U2629" i="3"/>
  <c r="T2629" i="3"/>
  <c r="U3153" i="3"/>
  <c r="T3153" i="3"/>
  <c r="T3403" i="3"/>
  <c r="U3403" i="3"/>
  <c r="U3597" i="3"/>
  <c r="T3597" i="3"/>
  <c r="T511" i="3"/>
  <c r="U511" i="3"/>
  <c r="U1332" i="3"/>
  <c r="T1332" i="3"/>
  <c r="U1590" i="3"/>
  <c r="T1590" i="3"/>
  <c r="U2109" i="3"/>
  <c r="T2109" i="3"/>
  <c r="U2530" i="3"/>
  <c r="T2530" i="3"/>
  <c r="T3511" i="3"/>
  <c r="U3511" i="3"/>
  <c r="T3532" i="3"/>
  <c r="U3532" i="3"/>
  <c r="T21" i="3"/>
  <c r="U21" i="3"/>
  <c r="U267" i="3"/>
  <c r="T267" i="3"/>
  <c r="T513" i="3"/>
  <c r="U513" i="3"/>
  <c r="U1236" i="3"/>
  <c r="T1236" i="3"/>
  <c r="T1261" i="3"/>
  <c r="U1261" i="3"/>
  <c r="U1575" i="3"/>
  <c r="T1575" i="3"/>
  <c r="U1622" i="3"/>
  <c r="T1622" i="3"/>
  <c r="U3146" i="3"/>
  <c r="T3146" i="3"/>
  <c r="U3232" i="3"/>
  <c r="T3232" i="3"/>
  <c r="U156" i="3"/>
  <c r="T156" i="3"/>
  <c r="T36" i="3"/>
  <c r="U36" i="3"/>
  <c r="U256" i="3"/>
  <c r="T256" i="3"/>
  <c r="U81" i="3"/>
  <c r="T81" i="3"/>
  <c r="T515" i="3"/>
  <c r="U515" i="3"/>
  <c r="U677" i="3"/>
  <c r="T677" i="3"/>
  <c r="U1020" i="3"/>
  <c r="T1020" i="3"/>
  <c r="U1045" i="3"/>
  <c r="T1045" i="3"/>
  <c r="U1071" i="3"/>
  <c r="T1071" i="3"/>
  <c r="T1254" i="3"/>
  <c r="U1254" i="3"/>
  <c r="U1522" i="3"/>
  <c r="T1522" i="3"/>
  <c r="U1751" i="3"/>
  <c r="T1751" i="3"/>
  <c r="T1694" i="3"/>
  <c r="U1694" i="3"/>
  <c r="U2140" i="3"/>
  <c r="T2140" i="3"/>
  <c r="U2070" i="3"/>
  <c r="T2070" i="3"/>
  <c r="U2157" i="3"/>
  <c r="T2157" i="3"/>
  <c r="T2341" i="3"/>
  <c r="U2341" i="3"/>
  <c r="U2459" i="3"/>
  <c r="T2459" i="3"/>
  <c r="U2489" i="3"/>
  <c r="T2489" i="3"/>
  <c r="T2658" i="3"/>
  <c r="U2658" i="3"/>
  <c r="U2610" i="3"/>
  <c r="T2610" i="3"/>
  <c r="U2782" i="3"/>
  <c r="T2782" i="3"/>
  <c r="T2748" i="3"/>
  <c r="U2748" i="3"/>
  <c r="U2867" i="3"/>
  <c r="T2867" i="3"/>
  <c r="U2787" i="3"/>
  <c r="T2787" i="3"/>
  <c r="U2907" i="3"/>
  <c r="T2907" i="3"/>
  <c r="T2923" i="3"/>
  <c r="U2923" i="3"/>
  <c r="U3012" i="3"/>
  <c r="T3012" i="3"/>
  <c r="U3104" i="3"/>
  <c r="T3104" i="3"/>
  <c r="U3309" i="3"/>
  <c r="T3309" i="3"/>
  <c r="T3571" i="3"/>
  <c r="U3571" i="3"/>
  <c r="T3540" i="3"/>
  <c r="U3540" i="3"/>
  <c r="T103" i="3"/>
  <c r="U103" i="3"/>
  <c r="U411" i="3"/>
  <c r="T411" i="3"/>
  <c r="U717" i="3"/>
  <c r="T717" i="3"/>
  <c r="U730" i="3"/>
  <c r="T730" i="3"/>
  <c r="T747" i="3"/>
  <c r="U747" i="3"/>
  <c r="U1166" i="3"/>
  <c r="T1166" i="3"/>
  <c r="U1224" i="3"/>
  <c r="T1224" i="3"/>
  <c r="U1313" i="3"/>
  <c r="T1313" i="3"/>
  <c r="U1325" i="3"/>
  <c r="T1325" i="3"/>
  <c r="T1543" i="3"/>
  <c r="U1543" i="3"/>
  <c r="T1663" i="3"/>
  <c r="U1663" i="3"/>
  <c r="U1560" i="3"/>
  <c r="T1560" i="3"/>
  <c r="U1759" i="3"/>
  <c r="T1759" i="3"/>
  <c r="U2536" i="3"/>
  <c r="T2536" i="3"/>
  <c r="U2461" i="3"/>
  <c r="T2461" i="3"/>
  <c r="U2631" i="3"/>
  <c r="T2631" i="3"/>
  <c r="T2694" i="3"/>
  <c r="U2694" i="3"/>
  <c r="T2797" i="3"/>
  <c r="U2797" i="3"/>
  <c r="T3379" i="3"/>
  <c r="U3379" i="3"/>
  <c r="U3368" i="3"/>
  <c r="T3368" i="3"/>
  <c r="U3394" i="3"/>
  <c r="T3394" i="3"/>
  <c r="U3602" i="3"/>
  <c r="T3602" i="3"/>
  <c r="U561" i="3"/>
  <c r="T561" i="3"/>
  <c r="U2499" i="3"/>
  <c r="T2499" i="3"/>
  <c r="U2739" i="3"/>
  <c r="T2739" i="3"/>
  <c r="T2801" i="3"/>
  <c r="U2801" i="3"/>
  <c r="U60" i="3"/>
  <c r="T60" i="3"/>
  <c r="T92" i="3"/>
  <c r="U92" i="3"/>
  <c r="U886" i="3"/>
  <c r="T886" i="3"/>
  <c r="U818" i="3"/>
  <c r="T818" i="3"/>
  <c r="T1249" i="3"/>
  <c r="U1249" i="3"/>
  <c r="U1552" i="3"/>
  <c r="T1552" i="3"/>
  <c r="T1654" i="3"/>
  <c r="U1654" i="3"/>
  <c r="T2120" i="3"/>
  <c r="U2120" i="3"/>
  <c r="U282" i="3"/>
  <c r="T282" i="3"/>
  <c r="U236" i="3"/>
  <c r="T236" i="3"/>
  <c r="U387" i="3"/>
  <c r="T387" i="3"/>
  <c r="T546" i="3"/>
  <c r="U546" i="3"/>
  <c r="U787" i="3"/>
  <c r="T787" i="3"/>
  <c r="T733" i="3"/>
  <c r="U733" i="3"/>
  <c r="T739" i="3"/>
  <c r="U739" i="3"/>
  <c r="T883" i="3"/>
  <c r="U883" i="3"/>
  <c r="U1158" i="3"/>
  <c r="T1158" i="3"/>
  <c r="U1409" i="3"/>
  <c r="T1409" i="3"/>
  <c r="U1462" i="3"/>
  <c r="T1462" i="3"/>
  <c r="U1588" i="3"/>
  <c r="T1588" i="3"/>
  <c r="U1598" i="3"/>
  <c r="T1598" i="3"/>
  <c r="U1848" i="3"/>
  <c r="T1848" i="3"/>
  <c r="T1651" i="3"/>
  <c r="U1651" i="3"/>
  <c r="U2112" i="3"/>
  <c r="T2112" i="3"/>
  <c r="U2514" i="3"/>
  <c r="T2514" i="3"/>
  <c r="U2521" i="3"/>
  <c r="T2521" i="3"/>
  <c r="U2595" i="3"/>
  <c r="T2595" i="3"/>
  <c r="U2634" i="3"/>
  <c r="T2634" i="3"/>
  <c r="U2639" i="3"/>
  <c r="T2639" i="3"/>
  <c r="T2777" i="3"/>
  <c r="U2777" i="3"/>
  <c r="U2906" i="3"/>
  <c r="T2906" i="3"/>
  <c r="T2973" i="3"/>
  <c r="U2973" i="3"/>
  <c r="U3097" i="3"/>
  <c r="T3097" i="3"/>
  <c r="U3204" i="3"/>
  <c r="T3204" i="3"/>
  <c r="T3268" i="3"/>
  <c r="U3268" i="3"/>
  <c r="T107" i="3"/>
  <c r="U107" i="3"/>
  <c r="U1314" i="3"/>
  <c r="T1314" i="3"/>
  <c r="U1389" i="3"/>
  <c r="T1389" i="3"/>
  <c r="U258" i="3"/>
  <c r="T258" i="3"/>
  <c r="U1160" i="3"/>
  <c r="T1160" i="3"/>
  <c r="U1331" i="3"/>
  <c r="T1331" i="3"/>
  <c r="U2156" i="3"/>
  <c r="T2156" i="3"/>
  <c r="U2541" i="3"/>
  <c r="T2541" i="3"/>
  <c r="U2642" i="3"/>
  <c r="T2642" i="3"/>
  <c r="U2628" i="3"/>
  <c r="T2628" i="3"/>
  <c r="U2894" i="3"/>
  <c r="T2894" i="3"/>
  <c r="U376" i="3"/>
  <c r="T525" i="3"/>
  <c r="U525" i="3"/>
  <c r="T758" i="3"/>
  <c r="U758" i="3"/>
  <c r="U785" i="3"/>
  <c r="T785" i="3"/>
  <c r="U802" i="3"/>
  <c r="T802" i="3"/>
  <c r="U1165" i="3"/>
  <c r="T1165" i="3"/>
  <c r="U1223" i="3"/>
  <c r="T1223" i="3"/>
  <c r="U1134" i="3"/>
  <c r="T1134" i="3"/>
  <c r="U1208" i="3"/>
  <c r="T1208" i="3"/>
  <c r="U1339" i="3"/>
  <c r="T1339" i="3"/>
  <c r="U1505" i="3"/>
  <c r="T1505" i="3"/>
  <c r="T1653" i="3"/>
  <c r="U1653" i="3"/>
  <c r="U1618" i="3"/>
  <c r="T1618" i="3"/>
  <c r="U1900" i="3"/>
  <c r="T1900" i="3"/>
  <c r="U2330" i="3"/>
  <c r="T2330" i="3"/>
  <c r="U2504" i="3"/>
  <c r="T2504" i="3"/>
  <c r="U2534" i="3"/>
  <c r="T2534" i="3"/>
  <c r="U2633" i="3"/>
  <c r="T2633" i="3"/>
  <c r="T2758" i="3"/>
  <c r="U2758" i="3"/>
  <c r="U2998" i="3"/>
  <c r="T2998" i="3"/>
  <c r="T2935" i="3"/>
  <c r="U2935" i="3"/>
  <c r="U3127" i="3"/>
  <c r="T3127" i="3"/>
  <c r="U3228" i="3"/>
  <c r="T3228" i="3"/>
  <c r="T3373" i="3"/>
  <c r="U3373" i="3"/>
  <c r="T3510" i="3"/>
  <c r="U3510" i="3"/>
  <c r="U3601" i="3"/>
  <c r="T3601" i="3"/>
  <c r="U3552" i="3"/>
  <c r="T3552" i="3"/>
  <c r="T83" i="3"/>
  <c r="U83" i="3"/>
  <c r="U585" i="3"/>
  <c r="T585" i="3"/>
  <c r="T527" i="3"/>
  <c r="U527" i="3"/>
  <c r="U1348" i="3"/>
  <c r="T1348" i="3"/>
  <c r="U1600" i="3"/>
  <c r="T1600" i="3"/>
  <c r="T1713" i="3"/>
  <c r="U1713" i="3"/>
  <c r="U2544" i="3"/>
  <c r="T2544" i="3"/>
  <c r="U2884" i="3"/>
  <c r="T2884" i="3"/>
  <c r="U3388" i="3"/>
  <c r="T3388" i="3"/>
  <c r="T34" i="3"/>
  <c r="U34" i="3"/>
  <c r="U261" i="3"/>
  <c r="T261" i="3"/>
  <c r="U409" i="3"/>
  <c r="T409" i="3"/>
  <c r="T529" i="3"/>
  <c r="U529" i="3"/>
  <c r="T1269" i="3"/>
  <c r="U1269" i="3"/>
  <c r="T1646" i="3"/>
  <c r="U1646" i="3"/>
  <c r="U3162" i="3"/>
  <c r="T3162" i="3"/>
  <c r="U260" i="3"/>
  <c r="T260" i="3"/>
  <c r="T49" i="3"/>
  <c r="U49" i="3"/>
  <c r="U130" i="3"/>
  <c r="T130" i="3"/>
  <c r="U289" i="3"/>
  <c r="T289" i="3"/>
  <c r="T531" i="3"/>
  <c r="U531" i="3"/>
  <c r="U639" i="3"/>
  <c r="T639" i="3"/>
  <c r="U761" i="3"/>
  <c r="T761" i="3"/>
  <c r="U624" i="3"/>
  <c r="T624" i="3"/>
  <c r="U882" i="3"/>
  <c r="T882" i="3"/>
  <c r="U1077" i="3"/>
  <c r="T1077" i="3"/>
  <c r="U865" i="3"/>
  <c r="T865" i="3"/>
  <c r="T1262" i="3"/>
  <c r="U1262" i="3"/>
  <c r="U1310" i="3"/>
  <c r="T1310" i="3"/>
  <c r="T1605" i="3"/>
  <c r="U1605" i="3"/>
  <c r="U1877" i="3"/>
  <c r="T1877" i="3"/>
  <c r="T1731" i="3"/>
  <c r="U1731" i="3"/>
  <c r="U2213" i="3"/>
  <c r="T2213" i="3"/>
  <c r="U2158" i="3"/>
  <c r="T2158" i="3"/>
  <c r="T2345" i="3"/>
  <c r="U2345" i="3"/>
  <c r="U2475" i="3"/>
  <c r="T2475" i="3"/>
  <c r="U2532" i="3"/>
  <c r="T2532" i="3"/>
  <c r="U2568" i="3"/>
  <c r="T2568" i="3"/>
  <c r="U2626" i="3"/>
  <c r="T2626" i="3"/>
  <c r="T2744" i="3"/>
  <c r="U2744" i="3"/>
  <c r="U2830" i="3"/>
  <c r="T2830" i="3"/>
  <c r="U2900" i="3"/>
  <c r="T2900" i="3"/>
  <c r="U2911" i="3"/>
  <c r="T2911" i="3"/>
  <c r="U2994" i="3"/>
  <c r="T2994" i="3"/>
  <c r="T2943" i="3"/>
  <c r="U2943" i="3"/>
  <c r="U3081" i="3"/>
  <c r="T3081" i="3"/>
  <c r="U3128" i="3"/>
  <c r="T3128" i="3"/>
  <c r="U3238" i="3"/>
  <c r="T3238" i="3"/>
  <c r="U286" i="3"/>
  <c r="T286" i="3"/>
  <c r="T517" i="3"/>
  <c r="U517" i="3"/>
  <c r="U738" i="3"/>
  <c r="T738" i="3"/>
  <c r="U744" i="3"/>
  <c r="T744" i="3"/>
  <c r="U807" i="3"/>
  <c r="T807" i="3"/>
  <c r="U1115" i="3"/>
  <c r="T1115" i="3"/>
  <c r="U1133" i="3"/>
  <c r="T1133" i="3"/>
  <c r="T1247" i="3"/>
  <c r="U1247" i="3"/>
  <c r="U1330" i="3"/>
  <c r="T1330" i="3"/>
  <c r="U1399" i="3"/>
  <c r="T1399" i="3"/>
  <c r="U1329" i="3"/>
  <c r="T1329" i="3"/>
  <c r="U1606" i="3"/>
  <c r="T1606" i="3"/>
  <c r="T1637" i="3"/>
  <c r="U1637" i="3"/>
  <c r="U1569" i="3"/>
  <c r="T1569" i="3"/>
  <c r="U1776" i="3"/>
  <c r="T1776" i="3"/>
  <c r="U2314" i="3"/>
  <c r="T2314" i="3"/>
  <c r="U2477" i="3"/>
  <c r="T2477" i="3"/>
  <c r="U2635" i="3"/>
  <c r="T2635" i="3"/>
  <c r="U2636" i="3"/>
  <c r="T2636" i="3"/>
  <c r="U2770" i="3"/>
  <c r="T2770" i="3"/>
  <c r="U2835" i="3"/>
  <c r="T2835" i="3"/>
  <c r="T13" i="3"/>
  <c r="U13" i="3"/>
  <c r="T91" i="3"/>
  <c r="U91" i="3"/>
  <c r="U577" i="3"/>
  <c r="T577" i="3"/>
  <c r="U1324" i="3"/>
  <c r="T1324" i="3"/>
  <c r="U1820" i="3"/>
  <c r="T1820" i="3"/>
  <c r="U2484" i="3"/>
  <c r="T2484" i="3"/>
  <c r="U2747" i="3"/>
  <c r="T2747" i="3"/>
  <c r="U2910" i="3"/>
  <c r="T2910" i="3"/>
  <c r="U405" i="3"/>
  <c r="T405" i="3"/>
  <c r="T101" i="3"/>
  <c r="U101" i="3"/>
  <c r="T1257" i="3"/>
  <c r="U1257" i="3"/>
  <c r="U1540" i="3"/>
  <c r="T1540" i="3"/>
  <c r="T16" i="3"/>
  <c r="U16" i="3"/>
  <c r="U275" i="3"/>
  <c r="T275" i="3"/>
  <c r="U553" i="3"/>
  <c r="U695" i="3"/>
  <c r="T695" i="3"/>
  <c r="U715" i="3"/>
  <c r="T715" i="3"/>
  <c r="U799" i="3"/>
  <c r="T799" i="3"/>
  <c r="U1097" i="3"/>
  <c r="T1097" i="3"/>
  <c r="U1026" i="3"/>
  <c r="T1026" i="3"/>
  <c r="U1414" i="3"/>
  <c r="T1414" i="3"/>
  <c r="T1442" i="3"/>
  <c r="U1442" i="3"/>
  <c r="T1533" i="3"/>
  <c r="U1533" i="3"/>
  <c r="U1504" i="3"/>
  <c r="T1504" i="3"/>
  <c r="T1649" i="3"/>
  <c r="U1649" i="3"/>
  <c r="U1774" i="3"/>
  <c r="T1774" i="3"/>
  <c r="U1828" i="3"/>
  <c r="T1828" i="3"/>
  <c r="T1862" i="3"/>
  <c r="U1862" i="3"/>
  <c r="U1883" i="3"/>
  <c r="T1883" i="3"/>
  <c r="U2086" i="3"/>
  <c r="T2086" i="3"/>
  <c r="U2326" i="3"/>
  <c r="T2326" i="3"/>
  <c r="U2501" i="3"/>
  <c r="T2501" i="3"/>
  <c r="U2479" i="3"/>
  <c r="T2479" i="3"/>
  <c r="U2724" i="3"/>
  <c r="T2724" i="3"/>
  <c r="U2664" i="3"/>
  <c r="T2664" i="3"/>
  <c r="T2761" i="3"/>
  <c r="U2761" i="3"/>
  <c r="U2850" i="3"/>
  <c r="T2850" i="3"/>
  <c r="T2981" i="3"/>
  <c r="U2981" i="3"/>
  <c r="U3101" i="3"/>
  <c r="T3101" i="3"/>
  <c r="U3211" i="3"/>
  <c r="T3211" i="3"/>
  <c r="T3307" i="3"/>
  <c r="U3307" i="3"/>
  <c r="U383" i="3"/>
  <c r="T383" i="3"/>
  <c r="U386" i="3"/>
  <c r="T386" i="3"/>
  <c r="T548" i="3"/>
  <c r="U548" i="3"/>
  <c r="U685" i="3"/>
  <c r="T685" i="3"/>
  <c r="U691" i="3"/>
  <c r="T691" i="3"/>
  <c r="U678" i="3"/>
  <c r="T678" i="3"/>
  <c r="U1217" i="3"/>
  <c r="T1217" i="3"/>
  <c r="U1091" i="3"/>
  <c r="T1091" i="3"/>
  <c r="T1243" i="3"/>
  <c r="U1243" i="3"/>
  <c r="U1343" i="3"/>
  <c r="T1343" i="3"/>
  <c r="U1521" i="3"/>
  <c r="T1521" i="3"/>
  <c r="T1529" i="3"/>
  <c r="U1529" i="3"/>
  <c r="U1564" i="3"/>
  <c r="T1564" i="3"/>
  <c r="U1767" i="3"/>
  <c r="T1767" i="3"/>
  <c r="U2191" i="3"/>
  <c r="T2191" i="3"/>
  <c r="U2503" i="3"/>
  <c r="T2503" i="3"/>
  <c r="U2565" i="3"/>
  <c r="T2565" i="3"/>
  <c r="U2497" i="3"/>
  <c r="T2497" i="3"/>
  <c r="U2591" i="3"/>
  <c r="T2591" i="3"/>
  <c r="T2781" i="3"/>
  <c r="U2781" i="3"/>
  <c r="U2908" i="3"/>
  <c r="T2908" i="3"/>
  <c r="U3018" i="3"/>
  <c r="T3018" i="3"/>
  <c r="U3189" i="3"/>
  <c r="T3189" i="3"/>
  <c r="U3557" i="3"/>
  <c r="T3557" i="3"/>
  <c r="U292" i="3"/>
  <c r="T292" i="3"/>
  <c r="T550" i="3"/>
  <c r="U550" i="3"/>
  <c r="U1761" i="3"/>
  <c r="T1761" i="3"/>
  <c r="U3230" i="3"/>
  <c r="T3230" i="3"/>
  <c r="U3319" i="3"/>
  <c r="T3319" i="3"/>
  <c r="T3440" i="3"/>
  <c r="U3440" i="3"/>
  <c r="U122" i="3"/>
  <c r="T122" i="3"/>
  <c r="U175" i="3"/>
  <c r="T175" i="3"/>
  <c r="U117" i="3"/>
  <c r="T117" i="3"/>
  <c r="U371" i="3"/>
  <c r="T371" i="3"/>
  <c r="U140" i="3"/>
  <c r="T140" i="3"/>
  <c r="U372" i="3"/>
  <c r="T372" i="3"/>
  <c r="U135" i="3"/>
  <c r="T135" i="3"/>
  <c r="U295" i="3"/>
  <c r="T295" i="3"/>
  <c r="U748" i="3"/>
  <c r="T748" i="3"/>
  <c r="U706" i="3"/>
  <c r="T706" i="3"/>
  <c r="U774" i="3"/>
  <c r="T774" i="3"/>
  <c r="U653" i="3"/>
  <c r="T653" i="3"/>
  <c r="U1095" i="3"/>
  <c r="T1095" i="3"/>
  <c r="U1152" i="3"/>
  <c r="T1152" i="3"/>
  <c r="U1024" i="3"/>
  <c r="T1024" i="3"/>
  <c r="T1270" i="3"/>
  <c r="U1270" i="3"/>
  <c r="U1498" i="3"/>
  <c r="T1498" i="3"/>
  <c r="U1613" i="3"/>
  <c r="T1613" i="3"/>
  <c r="T1643" i="3"/>
  <c r="U1643" i="3"/>
  <c r="U1879" i="3"/>
  <c r="T1879" i="3"/>
  <c r="U2078" i="3"/>
  <c r="T2078" i="3"/>
  <c r="U2159" i="3"/>
  <c r="T2159" i="3"/>
  <c r="T2349" i="3"/>
  <c r="U2349" i="3"/>
  <c r="U2495" i="3"/>
  <c r="T2495" i="3"/>
  <c r="U2496" i="3"/>
  <c r="T2496" i="3"/>
  <c r="U2582" i="3"/>
  <c r="T2582" i="3"/>
  <c r="U2660" i="3"/>
  <c r="T2660" i="3"/>
  <c r="U2728" i="3"/>
  <c r="T2728" i="3"/>
  <c r="U2776" i="3"/>
  <c r="T2776" i="3"/>
  <c r="U2841" i="3"/>
  <c r="T2841" i="3"/>
  <c r="U2834" i="3"/>
  <c r="T2834" i="3"/>
  <c r="T2953" i="3"/>
  <c r="U2953" i="3"/>
  <c r="U3033" i="3"/>
  <c r="T3033" i="3"/>
  <c r="U3105" i="3"/>
  <c r="T3105" i="3"/>
  <c r="U3202" i="3"/>
  <c r="T3202" i="3"/>
  <c r="U3206" i="3"/>
  <c r="T3206" i="3"/>
  <c r="U3299" i="3"/>
  <c r="T3299" i="3"/>
  <c r="U406" i="3"/>
  <c r="T406" i="3"/>
  <c r="T533" i="3"/>
  <c r="U533" i="3"/>
  <c r="U772" i="3"/>
  <c r="T772" i="3"/>
  <c r="U1151" i="3"/>
  <c r="T1151" i="3"/>
  <c r="U1201" i="3"/>
  <c r="T1201" i="3"/>
  <c r="T1255" i="3"/>
  <c r="U1255" i="3"/>
  <c r="U1346" i="3"/>
  <c r="T1346" i="3"/>
  <c r="U1333" i="3"/>
  <c r="T1333" i="3"/>
  <c r="T1362" i="3"/>
  <c r="U1362" i="3"/>
  <c r="U1577" i="3"/>
  <c r="T1577" i="3"/>
  <c r="U1843" i="3"/>
  <c r="T1843" i="3"/>
  <c r="U2050" i="3"/>
  <c r="T2050" i="3"/>
  <c r="U2502" i="3"/>
  <c r="T2502" i="3"/>
  <c r="U2588" i="3"/>
  <c r="T2588" i="3"/>
  <c r="U2804" i="3"/>
  <c r="T2804" i="3"/>
  <c r="U2861" i="3"/>
  <c r="T2861" i="3"/>
  <c r="T2860" i="3"/>
  <c r="U2860" i="3"/>
  <c r="T2941" i="3"/>
  <c r="U2941" i="3"/>
  <c r="T3300" i="3"/>
  <c r="U3300" i="3"/>
  <c r="U26" i="3"/>
  <c r="U1196" i="3"/>
  <c r="T1196" i="3"/>
  <c r="U1340" i="3"/>
  <c r="T1340" i="3"/>
  <c r="T1535" i="3"/>
  <c r="U1535" i="3"/>
  <c r="U1749" i="3"/>
  <c r="T1749" i="3"/>
  <c r="T1647" i="3"/>
  <c r="U1647" i="3"/>
  <c r="U2548" i="3"/>
  <c r="T2548" i="3"/>
  <c r="U3250" i="3"/>
  <c r="T3250" i="3"/>
  <c r="U3269" i="3"/>
  <c r="T3269" i="3"/>
  <c r="T521" i="3"/>
  <c r="U521" i="3"/>
  <c r="U822" i="3"/>
  <c r="T822" i="3"/>
  <c r="T1265" i="3"/>
  <c r="U1265" i="3"/>
  <c r="T1645" i="3"/>
  <c r="U1645" i="3"/>
  <c r="U2052" i="3"/>
  <c r="T2052" i="3"/>
  <c r="U3380" i="3"/>
  <c r="T3380" i="3"/>
  <c r="T3516" i="3"/>
  <c r="U3516" i="3"/>
  <c r="U62" i="3"/>
  <c r="T62" i="3"/>
  <c r="U29" i="3"/>
  <c r="U403" i="3"/>
  <c r="T403" i="3"/>
  <c r="U116" i="3"/>
  <c r="T116" i="3"/>
  <c r="U792" i="3"/>
  <c r="T792" i="3"/>
  <c r="U736" i="3"/>
  <c r="T736" i="3"/>
  <c r="U1138" i="3"/>
  <c r="T1138" i="3"/>
  <c r="U1103" i="3"/>
  <c r="T1103" i="3"/>
  <c r="U1204" i="3"/>
  <c r="T1204" i="3"/>
  <c r="U1328" i="3"/>
  <c r="T1328" i="3"/>
  <c r="U1511" i="3"/>
  <c r="T1511" i="3"/>
  <c r="U1508" i="3"/>
  <c r="T1508" i="3"/>
  <c r="U1791" i="3"/>
  <c r="T1791" i="3"/>
  <c r="T1870" i="3"/>
  <c r="U1870" i="3"/>
  <c r="U1842" i="3"/>
  <c r="T1842" i="3"/>
  <c r="U2102" i="3"/>
  <c r="T2102" i="3"/>
  <c r="U2246" i="3"/>
  <c r="T2246" i="3"/>
  <c r="T2305" i="3"/>
  <c r="U2305" i="3"/>
  <c r="U2467" i="3"/>
  <c r="T2467" i="3"/>
  <c r="U2500" i="3"/>
  <c r="T2500" i="3"/>
  <c r="U2608" i="3"/>
  <c r="T2608" i="3"/>
  <c r="T2674" i="3"/>
  <c r="U2674" i="3"/>
  <c r="T2868" i="3"/>
  <c r="U2868" i="3"/>
  <c r="T2989" i="3"/>
  <c r="U2989" i="3"/>
  <c r="U3087" i="3"/>
  <c r="T3087" i="3"/>
  <c r="U3227" i="3"/>
  <c r="T3227" i="3"/>
  <c r="U3331" i="3"/>
  <c r="T3331" i="3"/>
  <c r="U237" i="3"/>
  <c r="T237" i="3"/>
  <c r="U754" i="3"/>
  <c r="T754" i="3"/>
  <c r="T1251" i="3"/>
  <c r="U1251" i="3"/>
  <c r="U1315" i="3"/>
  <c r="T1315" i="3"/>
  <c r="U1347" i="3"/>
  <c r="T1347" i="3"/>
  <c r="U1528" i="3"/>
  <c r="T1528" i="3"/>
  <c r="T1527" i="3"/>
  <c r="U1527" i="3"/>
  <c r="U1573" i="3"/>
  <c r="T1573" i="3"/>
  <c r="U1784" i="3"/>
  <c r="T1784" i="3"/>
  <c r="U1712" i="3"/>
  <c r="T1712" i="3"/>
  <c r="U2298" i="3"/>
  <c r="T2298" i="3"/>
  <c r="U2676" i="3"/>
  <c r="T2676" i="3"/>
  <c r="U2869" i="3"/>
  <c r="T2869" i="3"/>
  <c r="U3372" i="3"/>
  <c r="T3372" i="3"/>
  <c r="U3378" i="3"/>
  <c r="T3378" i="3"/>
  <c r="U3466" i="3"/>
  <c r="T3466" i="3"/>
  <c r="T33" i="3"/>
  <c r="U33" i="3"/>
  <c r="U414" i="3"/>
  <c r="T414" i="3"/>
  <c r="U1778" i="3"/>
  <c r="T1778" i="3"/>
  <c r="U2510" i="3"/>
  <c r="T2510" i="3"/>
  <c r="T3284" i="3"/>
  <c r="U3284" i="3"/>
  <c r="T3381" i="3"/>
  <c r="U3381" i="3"/>
  <c r="U3560" i="3"/>
  <c r="T3560" i="3"/>
  <c r="U114" i="3"/>
  <c r="T114" i="3"/>
  <c r="T84" i="3"/>
  <c r="U84" i="3"/>
  <c r="U2071" i="3"/>
  <c r="T2071" i="3"/>
  <c r="T2789" i="3"/>
  <c r="U2789" i="3"/>
  <c r="U7" i="3"/>
  <c r="T7" i="3"/>
  <c r="U250" i="3"/>
  <c r="T250" i="3"/>
  <c r="U378" i="3"/>
  <c r="T378" i="3"/>
  <c r="U139" i="3"/>
  <c r="T139" i="3"/>
  <c r="U329" i="3"/>
  <c r="T329" i="3"/>
  <c r="T751" i="3"/>
  <c r="U751" i="3"/>
  <c r="U581" i="3"/>
  <c r="T581" i="3"/>
  <c r="U681" i="3"/>
  <c r="T681" i="3"/>
  <c r="U1157" i="3"/>
  <c r="T1157" i="3"/>
  <c r="U1219" i="3"/>
  <c r="T1219" i="3"/>
  <c r="U1164" i="3"/>
  <c r="T1164" i="3"/>
  <c r="U1320" i="3"/>
  <c r="T1320" i="3"/>
  <c r="U1584" i="3"/>
  <c r="T1584" i="3"/>
  <c r="U1558" i="3"/>
  <c r="T1558" i="3"/>
  <c r="T1690" i="3"/>
  <c r="U1690" i="3"/>
  <c r="T1705" i="3"/>
  <c r="U1705" i="3"/>
  <c r="U1899" i="3"/>
  <c r="T1899" i="3"/>
  <c r="U2215" i="3"/>
  <c r="T2215" i="3"/>
  <c r="T2311" i="3"/>
  <c r="U2311" i="3"/>
  <c r="U2482" i="3"/>
  <c r="T2482" i="3"/>
  <c r="U2563" i="3"/>
  <c r="T2563" i="3"/>
  <c r="U2601" i="3"/>
  <c r="T2601" i="3"/>
  <c r="T2670" i="3"/>
  <c r="U2670" i="3"/>
  <c r="U2890" i="3"/>
  <c r="T2890" i="3"/>
  <c r="U2857" i="3"/>
  <c r="T2857" i="3"/>
  <c r="U2866" i="3"/>
  <c r="T2866" i="3"/>
  <c r="T2961" i="3"/>
  <c r="U2961" i="3"/>
  <c r="U3112" i="3"/>
  <c r="T3112" i="3"/>
  <c r="U3197" i="3"/>
  <c r="T3197" i="3"/>
  <c r="U3551" i="3"/>
  <c r="T3551" i="3"/>
  <c r="U626" i="3"/>
  <c r="T626" i="3"/>
  <c r="U868" i="3"/>
  <c r="T868" i="3"/>
  <c r="U1101" i="3"/>
  <c r="T1101" i="3"/>
  <c r="T1263" i="3"/>
  <c r="U1263" i="3"/>
  <c r="U1337" i="3"/>
  <c r="T1337" i="3"/>
  <c r="T1634" i="3"/>
  <c r="U1634" i="3"/>
  <c r="T1836" i="3"/>
  <c r="U1836" i="3"/>
  <c r="U1710" i="3"/>
  <c r="T1710" i="3"/>
  <c r="U2058" i="3"/>
  <c r="T2058" i="3"/>
  <c r="T2137" i="3"/>
  <c r="U2137" i="3"/>
  <c r="U2557" i="3"/>
  <c r="T2557" i="3"/>
  <c r="U2623" i="3"/>
  <c r="T2623" i="3"/>
  <c r="U3603" i="3"/>
  <c r="T3603" i="3"/>
  <c r="U1507" i="3"/>
  <c r="T1507" i="3"/>
  <c r="T1721" i="3"/>
  <c r="U1721" i="3"/>
  <c r="U2542" i="3"/>
  <c r="T2542" i="3"/>
  <c r="U2896" i="3"/>
  <c r="T2896" i="3"/>
  <c r="U3337" i="3"/>
  <c r="T3337" i="3"/>
  <c r="T544" i="3"/>
  <c r="U544" i="3"/>
  <c r="U1614" i="3"/>
  <c r="T1614" i="3"/>
  <c r="U2060" i="3"/>
  <c r="T2060" i="3"/>
  <c r="U124" i="3"/>
  <c r="T124" i="3"/>
  <c r="T42" i="3"/>
  <c r="U42" i="3"/>
  <c r="U132" i="3"/>
  <c r="T132" i="3"/>
  <c r="U257" i="3"/>
  <c r="T257" i="3"/>
  <c r="U628" i="3"/>
  <c r="T628" i="3"/>
  <c r="U728" i="3"/>
  <c r="T728" i="3"/>
  <c r="U1109" i="3"/>
  <c r="T1109" i="3"/>
  <c r="U1137" i="3"/>
  <c r="T1137" i="3"/>
  <c r="T1242" i="3"/>
  <c r="U1242" i="3"/>
  <c r="U1344" i="3"/>
  <c r="T1344" i="3"/>
  <c r="U1490" i="3"/>
  <c r="T1490" i="3"/>
  <c r="U1512" i="3"/>
  <c r="T1512" i="3"/>
  <c r="U1830" i="3"/>
  <c r="T1830" i="3"/>
  <c r="U2064" i="3"/>
  <c r="T2064" i="3"/>
  <c r="U1904" i="3"/>
  <c r="T1904" i="3"/>
  <c r="U2128" i="3"/>
  <c r="T2128" i="3"/>
  <c r="U1889" i="3"/>
  <c r="T1889" i="3"/>
  <c r="T2133" i="3"/>
  <c r="U2133" i="3"/>
  <c r="T2315" i="3"/>
  <c r="U2315" i="3"/>
  <c r="U2528" i="3"/>
  <c r="T2528" i="3"/>
  <c r="U2593" i="3"/>
  <c r="T2593" i="3"/>
  <c r="U2597" i="3"/>
  <c r="T2597" i="3"/>
  <c r="U2859" i="3"/>
  <c r="T2859" i="3"/>
  <c r="U2909" i="3"/>
  <c r="T2909" i="3"/>
  <c r="U3020" i="3"/>
  <c r="T3020" i="3"/>
  <c r="U3107" i="3"/>
  <c r="T3107" i="3"/>
  <c r="U3289" i="3"/>
  <c r="T3289" i="3"/>
  <c r="U3312" i="3"/>
  <c r="T3312" i="3"/>
  <c r="U775" i="3"/>
  <c r="T775" i="3"/>
  <c r="U1155" i="3"/>
  <c r="T1155" i="3"/>
  <c r="U142" i="3"/>
  <c r="T142" i="3"/>
  <c r="U1022" i="3"/>
  <c r="T1022" i="3"/>
  <c r="T916" i="3"/>
  <c r="U916" i="3"/>
  <c r="T1259" i="3"/>
  <c r="U1259" i="3"/>
  <c r="U1322" i="3"/>
  <c r="T1322" i="3"/>
  <c r="U1319" i="3"/>
  <c r="T1319" i="3"/>
  <c r="U1351" i="3"/>
  <c r="T1351" i="3"/>
  <c r="U1587" i="3"/>
  <c r="T1587" i="3"/>
  <c r="U1669" i="3"/>
  <c r="T1669" i="3"/>
  <c r="U1609" i="3"/>
  <c r="T1609" i="3"/>
  <c r="T1642" i="3"/>
  <c r="U1642" i="3"/>
  <c r="U1716" i="3"/>
  <c r="T1716" i="3"/>
  <c r="U2336" i="3"/>
  <c r="T2336" i="3"/>
  <c r="U2581" i="3"/>
  <c r="T2581" i="3"/>
  <c r="T2686" i="3"/>
  <c r="U2686" i="3"/>
  <c r="U2796" i="3"/>
  <c r="T2796" i="3"/>
  <c r="U2888" i="3"/>
  <c r="T2888" i="3"/>
  <c r="U3083" i="3"/>
  <c r="T3083" i="3"/>
  <c r="U3085" i="3"/>
  <c r="T3085" i="3"/>
  <c r="T3345" i="3"/>
  <c r="U3345" i="3"/>
  <c r="U3392" i="3"/>
  <c r="T3392" i="3"/>
  <c r="T45" i="3"/>
  <c r="U45" i="3"/>
  <c r="U1378" i="3"/>
  <c r="T1378" i="3"/>
  <c r="T1688" i="3"/>
  <c r="U1688" i="3"/>
  <c r="T2129" i="3"/>
  <c r="U2129" i="3"/>
  <c r="U2531" i="3"/>
  <c r="T2531" i="3"/>
  <c r="U2537" i="3"/>
  <c r="T2537" i="3"/>
  <c r="U2858" i="3"/>
  <c r="T2858" i="3"/>
  <c r="U112" i="3"/>
  <c r="T112" i="3"/>
  <c r="U1464" i="3"/>
  <c r="T1464" i="3"/>
  <c r="U2564" i="3"/>
  <c r="T2564" i="3"/>
  <c r="U3325" i="3"/>
  <c r="T3325" i="3"/>
  <c r="T3454" i="3"/>
  <c r="U3454" i="3"/>
  <c r="U3598" i="3"/>
  <c r="T3598" i="3"/>
  <c r="U330" i="3"/>
  <c r="T330" i="3"/>
  <c r="U413" i="3"/>
  <c r="T413" i="3"/>
  <c r="U143" i="3"/>
  <c r="T143" i="3"/>
  <c r="U382" i="3"/>
  <c r="T382" i="3"/>
  <c r="U777" i="3"/>
  <c r="T777" i="3"/>
  <c r="U794" i="3"/>
  <c r="T794" i="3"/>
  <c r="U1213" i="3"/>
  <c r="T1213" i="3"/>
  <c r="U1147" i="3"/>
  <c r="T1147" i="3"/>
  <c r="U1336" i="3"/>
  <c r="T1336" i="3"/>
  <c r="U1503" i="3"/>
  <c r="T1503" i="3"/>
  <c r="U1506" i="3"/>
  <c r="T1506" i="3"/>
  <c r="U1488" i="3"/>
  <c r="T1488" i="3"/>
  <c r="T1717" i="3"/>
  <c r="U1717" i="3"/>
  <c r="U1874" i="3"/>
  <c r="T1874" i="3"/>
  <c r="U2187" i="3"/>
  <c r="T2187" i="3"/>
  <c r="U2310" i="3"/>
  <c r="T2310" i="3"/>
  <c r="T2327" i="3"/>
  <c r="U2327" i="3"/>
  <c r="U2546" i="3"/>
  <c r="T2546" i="3"/>
  <c r="U2574" i="3"/>
  <c r="T2574" i="3"/>
  <c r="U2617" i="3"/>
  <c r="T2617" i="3"/>
  <c r="U2586" i="3"/>
  <c r="T2586" i="3"/>
  <c r="T2821" i="3"/>
  <c r="U2821" i="3"/>
  <c r="U2886" i="3"/>
  <c r="T2886" i="3"/>
  <c r="T2969" i="3"/>
  <c r="U2969" i="3"/>
  <c r="U3116" i="3"/>
  <c r="T3116" i="3"/>
  <c r="U3145" i="3"/>
  <c r="T3145" i="3"/>
  <c r="T3365" i="3"/>
  <c r="U3365" i="3"/>
  <c r="T3577" i="3"/>
  <c r="U3577" i="3"/>
  <c r="U642" i="3"/>
  <c r="T642" i="3"/>
  <c r="U633" i="3"/>
  <c r="T633" i="3"/>
  <c r="U663" i="3"/>
  <c r="T663" i="3"/>
  <c r="U876" i="3"/>
  <c r="T876" i="3"/>
  <c r="U1123" i="3"/>
  <c r="T1123" i="3"/>
  <c r="U1140" i="3"/>
  <c r="T1140" i="3"/>
  <c r="U1341" i="3"/>
  <c r="T1341" i="3"/>
  <c r="U1625" i="3"/>
  <c r="T1625" i="3"/>
  <c r="T1650" i="3"/>
  <c r="U1650" i="3"/>
  <c r="U1714" i="3"/>
  <c r="T1714" i="3"/>
  <c r="U2066" i="3"/>
  <c r="T2066" i="3"/>
  <c r="U2087" i="3"/>
  <c r="T2087" i="3"/>
  <c r="U2085" i="3"/>
  <c r="T2085" i="3"/>
  <c r="U2360" i="3"/>
  <c r="T2360" i="3"/>
  <c r="U2455" i="3"/>
  <c r="T2455" i="3"/>
  <c r="U2529" i="3"/>
  <c r="T2529" i="3"/>
  <c r="U2603" i="3"/>
  <c r="T2603" i="3"/>
  <c r="U2604" i="3"/>
  <c r="T2604" i="3"/>
  <c r="U3082" i="3"/>
  <c r="T3082" i="3"/>
  <c r="U63" i="3"/>
  <c r="T63" i="3"/>
  <c r="U1523" i="3"/>
  <c r="T1523" i="3"/>
  <c r="U1769" i="3"/>
  <c r="T1769" i="3"/>
  <c r="U2098" i="3"/>
  <c r="T2098" i="3"/>
  <c r="U2511" i="3"/>
  <c r="T2511" i="3"/>
  <c r="U2505" i="3"/>
  <c r="T2505" i="3"/>
  <c r="U3311" i="3"/>
  <c r="T3311" i="3"/>
  <c r="U399" i="3"/>
  <c r="T399" i="3"/>
  <c r="U3350" i="3"/>
  <c r="T3350" i="3"/>
  <c r="T3456" i="3"/>
  <c r="U3456" i="3"/>
  <c r="U172" i="3"/>
  <c r="T172" i="3"/>
  <c r="U157" i="3"/>
  <c r="T157" i="3"/>
  <c r="U137" i="3"/>
  <c r="T137" i="3"/>
  <c r="U708" i="3"/>
  <c r="T708" i="3"/>
  <c r="U709" i="3"/>
  <c r="T709" i="3"/>
  <c r="U661" i="3"/>
  <c r="T661" i="3"/>
  <c r="U1127" i="3"/>
  <c r="T1127" i="3"/>
  <c r="U1203" i="3"/>
  <c r="T1203" i="3"/>
  <c r="T1250" i="3"/>
  <c r="U1250" i="3"/>
  <c r="U1391" i="3"/>
  <c r="T1391" i="3"/>
  <c r="U1355" i="3"/>
  <c r="T1355" i="3"/>
  <c r="U1516" i="3"/>
  <c r="T1516" i="3"/>
  <c r="T1696" i="3"/>
  <c r="U1696" i="3"/>
  <c r="U1878" i="3"/>
  <c r="T1878" i="3"/>
  <c r="U1728" i="3"/>
  <c r="T1728" i="3"/>
  <c r="U2119" i="3"/>
  <c r="T2119" i="3"/>
  <c r="U2110" i="3"/>
  <c r="T2110" i="3"/>
  <c r="U2205" i="3"/>
  <c r="T2205" i="3"/>
  <c r="T2333" i="3"/>
  <c r="U2333" i="3"/>
  <c r="T2303" i="3"/>
  <c r="U2303" i="3"/>
  <c r="U2515" i="3"/>
  <c r="T2515" i="3"/>
  <c r="U2609" i="3"/>
  <c r="T2609" i="3"/>
  <c r="U2613" i="3"/>
  <c r="T2613" i="3"/>
  <c r="T2762" i="3"/>
  <c r="U2762" i="3"/>
  <c r="U2891" i="3"/>
  <c r="T2891" i="3"/>
  <c r="U2921" i="3"/>
  <c r="T2921" i="3"/>
  <c r="U3114" i="3"/>
  <c r="T3114" i="3"/>
  <c r="U3094" i="3"/>
  <c r="T3094" i="3"/>
  <c r="T3252" i="3"/>
  <c r="U3252" i="3"/>
  <c r="T3294" i="3"/>
  <c r="U3294" i="3"/>
  <c r="U163" i="3"/>
  <c r="T163" i="3"/>
  <c r="U254" i="3"/>
  <c r="T254" i="3"/>
  <c r="U1083" i="3"/>
  <c r="T1083" i="3"/>
  <c r="U1069" i="3"/>
  <c r="T1069" i="3"/>
  <c r="T1267" i="3"/>
  <c r="U1267" i="3"/>
  <c r="U1338" i="3"/>
  <c r="T1338" i="3"/>
  <c r="U1311" i="3"/>
  <c r="T1311" i="3"/>
  <c r="U1323" i="3"/>
  <c r="T1323" i="3"/>
  <c r="U1403" i="3"/>
  <c r="T1403" i="3"/>
  <c r="U1656" i="3"/>
  <c r="T1656" i="3"/>
  <c r="U1524" i="3"/>
  <c r="T1524" i="3"/>
  <c r="T1692" i="3"/>
  <c r="U1692" i="3"/>
  <c r="T1686" i="3"/>
  <c r="U1686" i="3"/>
  <c r="U1720" i="3"/>
  <c r="T1720" i="3"/>
  <c r="U2490" i="3"/>
  <c r="T2490" i="3"/>
  <c r="U2540" i="3"/>
  <c r="T2540" i="3"/>
  <c r="U2672" i="3"/>
  <c r="T2672" i="3"/>
  <c r="T2753" i="3"/>
  <c r="U2753" i="3"/>
  <c r="T2825" i="3"/>
  <c r="U2825" i="3"/>
  <c r="U3208" i="3"/>
  <c r="T3208" i="3"/>
  <c r="U3209" i="3"/>
  <c r="T3209" i="3"/>
  <c r="U3462" i="3"/>
  <c r="T3462" i="3"/>
  <c r="U2090" i="3"/>
  <c r="T2090" i="3"/>
  <c r="U2543" i="3"/>
  <c r="T2543" i="3"/>
  <c r="U2516" i="3"/>
  <c r="T2516" i="3"/>
  <c r="U2822" i="3"/>
  <c r="T2822" i="3"/>
  <c r="U255" i="3"/>
  <c r="T255" i="3"/>
  <c r="U1177" i="3"/>
  <c r="T1177" i="3"/>
  <c r="U1548" i="3"/>
  <c r="T1548" i="3"/>
  <c r="T3452" i="3"/>
  <c r="U3452" i="3"/>
  <c r="U541" i="3"/>
  <c r="T541" i="3"/>
  <c r="U375" i="3"/>
  <c r="T375" i="3"/>
  <c r="T70" i="3"/>
  <c r="U70" i="3"/>
  <c r="U246" i="3"/>
  <c r="T246" i="3"/>
  <c r="U676" i="3"/>
  <c r="T676" i="3"/>
  <c r="U683" i="3"/>
  <c r="T683" i="3"/>
  <c r="U670" i="3"/>
  <c r="T670" i="3"/>
  <c r="U828" i="3"/>
  <c r="T828" i="3"/>
  <c r="U875" i="3"/>
  <c r="T875" i="3"/>
  <c r="U814" i="3"/>
  <c r="T814" i="3"/>
  <c r="U1352" i="3"/>
  <c r="T1352" i="3"/>
  <c r="U1519" i="3"/>
  <c r="T1519" i="3"/>
  <c r="U1510" i="3"/>
  <c r="T1510" i="3"/>
  <c r="U1594" i="3"/>
  <c r="T1594" i="3"/>
  <c r="U1706" i="3"/>
  <c r="T1706" i="3"/>
  <c r="U1898" i="3"/>
  <c r="T1898" i="3"/>
  <c r="U2074" i="3"/>
  <c r="T2074" i="3"/>
  <c r="U2199" i="3"/>
  <c r="T2199" i="3"/>
  <c r="U2065" i="3"/>
  <c r="T2065" i="3"/>
  <c r="U2278" i="3"/>
  <c r="T2278" i="3"/>
  <c r="U2340" i="3"/>
  <c r="T2340" i="3"/>
  <c r="U2576" i="3"/>
  <c r="T2576" i="3"/>
  <c r="U2483" i="3"/>
  <c r="T2483" i="3"/>
  <c r="U2668" i="3"/>
  <c r="T2668" i="3"/>
  <c r="U2605" i="3"/>
  <c r="T2605" i="3"/>
  <c r="U2688" i="3"/>
  <c r="T2688" i="3"/>
  <c r="U2760" i="3"/>
  <c r="T2760" i="3"/>
  <c r="U2885" i="3"/>
  <c r="T2885" i="3"/>
  <c r="U2820" i="3"/>
  <c r="T2820" i="3"/>
  <c r="T2977" i="3"/>
  <c r="U2977" i="3"/>
  <c r="U3120" i="3"/>
  <c r="T3120" i="3"/>
  <c r="U3079" i="3"/>
  <c r="T3079" i="3"/>
  <c r="U3219" i="3"/>
  <c r="T3219" i="3"/>
  <c r="U3396" i="3"/>
  <c r="T3396" i="3"/>
  <c r="T3460" i="3"/>
  <c r="U3460" i="3"/>
  <c r="U3549" i="3"/>
  <c r="T3549" i="3"/>
  <c r="U3599" i="3"/>
  <c r="T3599" i="3"/>
  <c r="T12" i="3"/>
  <c r="U12" i="3"/>
  <c r="U166" i="3"/>
  <c r="T166" i="3"/>
  <c r="U716" i="3"/>
  <c r="T716" i="3"/>
  <c r="U703" i="3"/>
  <c r="T703" i="3"/>
  <c r="U682" i="3"/>
  <c r="T682" i="3"/>
  <c r="U649" i="3"/>
  <c r="T649" i="3"/>
  <c r="U750" i="3"/>
  <c r="T750" i="3"/>
  <c r="U1146" i="3"/>
  <c r="T1146" i="3"/>
  <c r="U1207" i="3"/>
  <c r="T1207" i="3"/>
  <c r="T879" i="3"/>
  <c r="U879" i="3"/>
  <c r="U1145" i="3"/>
  <c r="T1145" i="3"/>
  <c r="U1345" i="3"/>
  <c r="T1345" i="3"/>
  <c r="U1513" i="3"/>
  <c r="T1513" i="3"/>
  <c r="U1835" i="3"/>
  <c r="T1835" i="3"/>
  <c r="T1711" i="3"/>
  <c r="U1711" i="3"/>
  <c r="U1718" i="3"/>
  <c r="T1718" i="3"/>
  <c r="U2104" i="3"/>
  <c r="T2104" i="3"/>
  <c r="U2091" i="3"/>
  <c r="T2091" i="3"/>
  <c r="U2316" i="3"/>
  <c r="T2316" i="3"/>
  <c r="U2535" i="3"/>
  <c r="T2535" i="3"/>
  <c r="U2553" i="3"/>
  <c r="T2553" i="3"/>
  <c r="U2616" i="3"/>
  <c r="T2616" i="3"/>
  <c r="T2754" i="3"/>
  <c r="U2754" i="3"/>
  <c r="T2829" i="3"/>
  <c r="U2829" i="3"/>
  <c r="U3124" i="3"/>
  <c r="T3124" i="3"/>
  <c r="T3375" i="3"/>
  <c r="U3375" i="3"/>
  <c r="T3383" i="3"/>
  <c r="U3383" i="3"/>
  <c r="U276" i="3"/>
  <c r="T276" i="3"/>
  <c r="U1185" i="3"/>
  <c r="T1185" i="3"/>
  <c r="T1537" i="3"/>
  <c r="U1537" i="3"/>
  <c r="T1682" i="3"/>
  <c r="U1682" i="3"/>
  <c r="U1786" i="3"/>
  <c r="T1786" i="3"/>
  <c r="U2222" i="3"/>
  <c r="T2222" i="3"/>
  <c r="U2641" i="3"/>
  <c r="T2641" i="3"/>
  <c r="U3161" i="3"/>
  <c r="T3161" i="3"/>
  <c r="U3427" i="3"/>
  <c r="T3427" i="3"/>
  <c r="U878" i="3"/>
  <c r="T878" i="3"/>
  <c r="U725" i="3"/>
  <c r="T725" i="3"/>
  <c r="U1617" i="3"/>
  <c r="T1617" i="3"/>
  <c r="T2773" i="3"/>
  <c r="U2773" i="3"/>
  <c r="U3154" i="3"/>
  <c r="T3154" i="3"/>
  <c r="U3469" i="3"/>
  <c r="T3469" i="3"/>
  <c r="U263" i="3"/>
  <c r="T263" i="3"/>
  <c r="U238" i="3"/>
  <c r="T238" i="3"/>
  <c r="U152" i="3"/>
  <c r="T152" i="3"/>
  <c r="U141" i="3"/>
  <c r="T141" i="3"/>
  <c r="U729" i="3"/>
  <c r="T729" i="3"/>
  <c r="U713" i="3"/>
  <c r="T713" i="3"/>
  <c r="U1197" i="3"/>
  <c r="T1197" i="3"/>
  <c r="U835" i="3"/>
  <c r="T835" i="3"/>
  <c r="T1258" i="3"/>
  <c r="U1258" i="3"/>
  <c r="U1428" i="3"/>
  <c r="T1428" i="3"/>
  <c r="U1585" i="3"/>
  <c r="T1585" i="3"/>
  <c r="U1520" i="3"/>
  <c r="T1520" i="3"/>
  <c r="U1876" i="3"/>
  <c r="T1876" i="3"/>
  <c r="U1891" i="3"/>
  <c r="T1891" i="3"/>
  <c r="U2179" i="3"/>
  <c r="T2179" i="3"/>
  <c r="T2343" i="3"/>
  <c r="U2343" i="3"/>
  <c r="T2319" i="3"/>
  <c r="U2319" i="3"/>
  <c r="U2577" i="3"/>
  <c r="T2577" i="3"/>
  <c r="U2625" i="3"/>
  <c r="T2625" i="3"/>
  <c r="U2583" i="3"/>
  <c r="T2583" i="3"/>
  <c r="U2580" i="3"/>
  <c r="T2580" i="3"/>
  <c r="U2768" i="3"/>
  <c r="T2768" i="3"/>
  <c r="U2849" i="3"/>
  <c r="T2849" i="3"/>
  <c r="T2949" i="3"/>
  <c r="U2949" i="3"/>
  <c r="U3118" i="3"/>
  <c r="T3118" i="3"/>
  <c r="U3191" i="3"/>
  <c r="T3191" i="3"/>
  <c r="U3134" i="3"/>
  <c r="T3134" i="3"/>
  <c r="T3339" i="3"/>
  <c r="U3339" i="3"/>
  <c r="T18" i="3"/>
  <c r="U18" i="3"/>
  <c r="U1592" i="3"/>
  <c r="T1592" i="3"/>
  <c r="U1658" i="3"/>
  <c r="T1658" i="3"/>
  <c r="T1719" i="3"/>
  <c r="U1719" i="3"/>
  <c r="U1841" i="3"/>
  <c r="T1841" i="3"/>
  <c r="U1724" i="3"/>
  <c r="T1724" i="3"/>
  <c r="U2106" i="3"/>
  <c r="T2106" i="3"/>
  <c r="U2346" i="3"/>
  <c r="T2346" i="3"/>
  <c r="U2571" i="3"/>
  <c r="T2571" i="3"/>
  <c r="U2578" i="3"/>
  <c r="T2578" i="3"/>
  <c r="T2682" i="3"/>
  <c r="U2682" i="3"/>
  <c r="T2828" i="3"/>
  <c r="U2828" i="3"/>
  <c r="U2881" i="3"/>
  <c r="T2881" i="3"/>
  <c r="T3317" i="3"/>
  <c r="U3317" i="3"/>
  <c r="T3353" i="3"/>
  <c r="U3353" i="3"/>
  <c r="T3371" i="3"/>
  <c r="U3371" i="3"/>
  <c r="U3435" i="3"/>
  <c r="T3435" i="3"/>
  <c r="T3406" i="3"/>
  <c r="U3406" i="3"/>
  <c r="U3556" i="3"/>
  <c r="T3556" i="3"/>
  <c r="U3605" i="3"/>
  <c r="T3605" i="3"/>
  <c r="U174" i="3"/>
  <c r="T174" i="3"/>
  <c r="U1212" i="3"/>
  <c r="T1212" i="3"/>
  <c r="U1621" i="3"/>
  <c r="T1621" i="3"/>
  <c r="U2637" i="3"/>
  <c r="T2637" i="3"/>
  <c r="T2785" i="3"/>
  <c r="U2785" i="3"/>
  <c r="U2831" i="3"/>
  <c r="T2831" i="3"/>
  <c r="U111" i="3"/>
  <c r="T111" i="3"/>
  <c r="U721" i="3"/>
  <c r="T721" i="3"/>
  <c r="T1245" i="3"/>
  <c r="U1245" i="3"/>
  <c r="U1556" i="3"/>
  <c r="T1556" i="3"/>
  <c r="U327" i="3"/>
  <c r="T327" i="3"/>
  <c r="T10" i="3"/>
  <c r="U10" i="3"/>
  <c r="U326" i="3"/>
  <c r="T326" i="3"/>
  <c r="U753" i="3"/>
  <c r="T753" i="3"/>
  <c r="U796" i="3"/>
  <c r="T796" i="3"/>
  <c r="U767" i="3"/>
  <c r="T767" i="3"/>
  <c r="T906" i="3"/>
  <c r="U906" i="3"/>
  <c r="U1220" i="3"/>
  <c r="T1220" i="3"/>
  <c r="U1387" i="3"/>
  <c r="T1387" i="3"/>
  <c r="T1446" i="3"/>
  <c r="U1446" i="3"/>
  <c r="U1359" i="3"/>
  <c r="T1359" i="3"/>
  <c r="U1514" i="3"/>
  <c r="T1514" i="3"/>
  <c r="U1602" i="3"/>
  <c r="T1602" i="3"/>
  <c r="U1765" i="3"/>
  <c r="T1765" i="3"/>
  <c r="T1857" i="3"/>
  <c r="U1857" i="3"/>
  <c r="U2132" i="3"/>
  <c r="T2132" i="3"/>
  <c r="U2094" i="3"/>
  <c r="T2094" i="3"/>
  <c r="U2153" i="3"/>
  <c r="T2153" i="3"/>
  <c r="U2328" i="3"/>
  <c r="T2328" i="3"/>
  <c r="T2337" i="3"/>
  <c r="U2337" i="3"/>
  <c r="U2533" i="3"/>
  <c r="T2533" i="3"/>
  <c r="U2547" i="3"/>
  <c r="T2547" i="3"/>
  <c r="T2678" i="3"/>
  <c r="U2678" i="3"/>
  <c r="U2621" i="3"/>
  <c r="T2621" i="3"/>
  <c r="T2698" i="3"/>
  <c r="U2698" i="3"/>
  <c r="U2798" i="3"/>
  <c r="T2798" i="3"/>
  <c r="T2793" i="3"/>
  <c r="U2793" i="3"/>
  <c r="U2827" i="3"/>
  <c r="T2827" i="3"/>
  <c r="U3021" i="3"/>
  <c r="T3021" i="3"/>
  <c r="T2985" i="3"/>
  <c r="U2985" i="3"/>
  <c r="U3129" i="3"/>
  <c r="T3129" i="3"/>
  <c r="U3095" i="3"/>
  <c r="T3095" i="3"/>
  <c r="U3234" i="3"/>
  <c r="T3234" i="3"/>
  <c r="T3401" i="3"/>
  <c r="U3401" i="3"/>
  <c r="T3405" i="3"/>
  <c r="U3405" i="3"/>
  <c r="U3565" i="3"/>
  <c r="T3565" i="3"/>
  <c r="T24" i="3"/>
  <c r="U24" i="3"/>
  <c r="U265" i="3"/>
  <c r="T265" i="3"/>
  <c r="T760" i="3"/>
  <c r="U760" i="3"/>
  <c r="U800" i="3"/>
  <c r="T800" i="3"/>
  <c r="U795" i="3"/>
  <c r="T795" i="3"/>
  <c r="U696" i="3"/>
  <c r="T696" i="3"/>
  <c r="U770" i="3"/>
  <c r="T770" i="3"/>
  <c r="U723" i="3"/>
  <c r="T723" i="3"/>
  <c r="U1028" i="3"/>
  <c r="T1028" i="3"/>
  <c r="U1231" i="3"/>
  <c r="T1231" i="3"/>
  <c r="T1450" i="3"/>
  <c r="U1450" i="3"/>
  <c r="U1317" i="3"/>
  <c r="T1317" i="3"/>
  <c r="U1349" i="3"/>
  <c r="T1349" i="3"/>
  <c r="T1531" i="3"/>
  <c r="U1531" i="3"/>
  <c r="U1880" i="3"/>
  <c r="T1880" i="3"/>
  <c r="T1727" i="3"/>
  <c r="U1727" i="3"/>
  <c r="U1826" i="3"/>
  <c r="T1826" i="3"/>
  <c r="U1722" i="3"/>
  <c r="T1722" i="3"/>
  <c r="U2136" i="3"/>
  <c r="T2136" i="3"/>
  <c r="U2207" i="3"/>
  <c r="T2207" i="3"/>
  <c r="U2304" i="3"/>
  <c r="T2304" i="3"/>
  <c r="U2522" i="3"/>
  <c r="T2522" i="3"/>
  <c r="U2508" i="3"/>
  <c r="T2508" i="3"/>
  <c r="U2638" i="3"/>
  <c r="T2638" i="3"/>
  <c r="U2780" i="3"/>
  <c r="T2780" i="3"/>
  <c r="U3075" i="3"/>
  <c r="T3075" i="3"/>
  <c r="U3386" i="3"/>
  <c r="T3386" i="3"/>
  <c r="U3348" i="3"/>
  <c r="T3348" i="3"/>
  <c r="T3581" i="3"/>
  <c r="U3581" i="3"/>
  <c r="U385" i="3"/>
  <c r="T385" i="3"/>
  <c r="T519" i="3"/>
  <c r="U519" i="3"/>
  <c r="U2743" i="3"/>
  <c r="T2743" i="3"/>
  <c r="U2842" i="3"/>
  <c r="T2842" i="3"/>
  <c r="T2916" i="3"/>
  <c r="U2916" i="3"/>
  <c r="T3411" i="3"/>
  <c r="U3411" i="3"/>
  <c r="T2805" i="3"/>
  <c r="U2805" i="3"/>
  <c r="U3251" i="3"/>
  <c r="T3251" i="3"/>
  <c r="U131" i="3"/>
  <c r="T131" i="3"/>
  <c r="U269" i="3"/>
  <c r="T269" i="3"/>
  <c r="U288" i="3"/>
  <c r="T288" i="3"/>
  <c r="U145" i="3"/>
  <c r="T145" i="3"/>
  <c r="U806" i="3"/>
  <c r="T806" i="3"/>
  <c r="U742" i="3"/>
  <c r="T742" i="3"/>
  <c r="U752" i="3"/>
  <c r="T752" i="3"/>
  <c r="U1132" i="3"/>
  <c r="T1132" i="3"/>
  <c r="T1266" i="3"/>
  <c r="U1266" i="3"/>
  <c r="U1589" i="3"/>
  <c r="T1589" i="3"/>
  <c r="U1837" i="3"/>
  <c r="T1837" i="3"/>
  <c r="U2095" i="3"/>
  <c r="T2095" i="3"/>
  <c r="U2114" i="3"/>
  <c r="T2114" i="3"/>
  <c r="U2185" i="3"/>
  <c r="T2185" i="3"/>
  <c r="U2195" i="3"/>
  <c r="T2195" i="3"/>
  <c r="T2347" i="3"/>
  <c r="U2347" i="3"/>
  <c r="T2335" i="3"/>
  <c r="U2335" i="3"/>
  <c r="U2494" i="3"/>
  <c r="T2494" i="3"/>
  <c r="U2712" i="3"/>
  <c r="T2712" i="3"/>
  <c r="U2602" i="3"/>
  <c r="T2602" i="3"/>
  <c r="U2615" i="3"/>
  <c r="T2615" i="3"/>
  <c r="U2843" i="3"/>
  <c r="T2843" i="3"/>
  <c r="U2771" i="3"/>
  <c r="T2771" i="3"/>
  <c r="T2957" i="3"/>
  <c r="U2957" i="3"/>
  <c r="U3122" i="3"/>
  <c r="T3122" i="3"/>
  <c r="U3223" i="3"/>
  <c r="T3223" i="3"/>
  <c r="U804" i="3"/>
  <c r="T804" i="3"/>
  <c r="U684" i="3"/>
  <c r="T684" i="3"/>
  <c r="U650" i="3"/>
  <c r="T650" i="3"/>
  <c r="U632" i="3"/>
  <c r="T632" i="3"/>
  <c r="T1463" i="3"/>
  <c r="U1463" i="3"/>
  <c r="U1327" i="3"/>
  <c r="T1327" i="3"/>
  <c r="U1824" i="3"/>
  <c r="T1824" i="3"/>
  <c r="U2352" i="3"/>
  <c r="T2352" i="3"/>
  <c r="U3344" i="3"/>
  <c r="T3344" i="3"/>
  <c r="T3422" i="3"/>
  <c r="U3422" i="3"/>
  <c r="T3587" i="3"/>
  <c r="U3587" i="3"/>
  <c r="U599" i="3"/>
  <c r="T599" i="3"/>
  <c r="U1316" i="3"/>
  <c r="T1316" i="3"/>
  <c r="U1515" i="3"/>
  <c r="T1515" i="3"/>
  <c r="U2113" i="3"/>
  <c r="T2113" i="3"/>
  <c r="U2643" i="3"/>
  <c r="T2643" i="3"/>
  <c r="U2924" i="3"/>
  <c r="T2924" i="3"/>
  <c r="U3604" i="3"/>
  <c r="T3604" i="3"/>
  <c r="T9" i="3"/>
  <c r="U9" i="3"/>
  <c r="U825" i="3"/>
  <c r="T825" i="3"/>
  <c r="T1253" i="3"/>
  <c r="U1253" i="3"/>
  <c r="U1566" i="3"/>
  <c r="T1566" i="3"/>
  <c r="U3281" i="3"/>
  <c r="T3281" i="3"/>
  <c r="U3429" i="3"/>
  <c r="T3429" i="3"/>
  <c r="U407" i="3"/>
  <c r="T407" i="3"/>
  <c r="T22" i="3"/>
  <c r="U22" i="3"/>
  <c r="T105" i="3"/>
  <c r="U105" i="3"/>
  <c r="U789" i="3"/>
  <c r="T789" i="3"/>
  <c r="U1038" i="3"/>
  <c r="T1038" i="3"/>
  <c r="T1246" i="3"/>
  <c r="U1246" i="3"/>
  <c r="U1173" i="3"/>
  <c r="T1173" i="3"/>
  <c r="U1518" i="3"/>
  <c r="T1518" i="3"/>
  <c r="T1633" i="3"/>
  <c r="U1633" i="3"/>
  <c r="U1782" i="3"/>
  <c r="T1782" i="3"/>
  <c r="T1866" i="3"/>
  <c r="U1866" i="3"/>
  <c r="U1897" i="3"/>
  <c r="T1897" i="3"/>
  <c r="U2075" i="3"/>
  <c r="T2075" i="3"/>
  <c r="T2301" i="3"/>
  <c r="U2301" i="3"/>
  <c r="U2344" i="3"/>
  <c r="T2344" i="3"/>
  <c r="U2567" i="3"/>
  <c r="T2567" i="3"/>
  <c r="U2526" i="3"/>
  <c r="T2526" i="3"/>
  <c r="U2648" i="3"/>
  <c r="T2648" i="3"/>
  <c r="U2594" i="3"/>
  <c r="T2594" i="3"/>
  <c r="U2788" i="3"/>
  <c r="T2788" i="3"/>
  <c r="T2740" i="3"/>
  <c r="U2740" i="3"/>
  <c r="U2848" i="3"/>
  <c r="T2848" i="3"/>
  <c r="U2755" i="3"/>
  <c r="T2755" i="3"/>
  <c r="T2915" i="3"/>
  <c r="U2915" i="3"/>
  <c r="T2993" i="3"/>
  <c r="U2993" i="3"/>
  <c r="U3078" i="3"/>
  <c r="T3078" i="3"/>
  <c r="U3183" i="3"/>
  <c r="T3183" i="3"/>
  <c r="U3273" i="3"/>
  <c r="T3273" i="3"/>
  <c r="T3377" i="3"/>
  <c r="U3377" i="3"/>
  <c r="U3553" i="3"/>
  <c r="T3553" i="3"/>
  <c r="T95" i="3"/>
  <c r="U95" i="3"/>
  <c r="T37" i="3"/>
  <c r="U37" i="3"/>
  <c r="U636" i="3"/>
  <c r="T636" i="3"/>
  <c r="T741" i="3"/>
  <c r="U741" i="3"/>
  <c r="U710" i="3"/>
  <c r="T710" i="3"/>
  <c r="U1121" i="3"/>
  <c r="T1121" i="3"/>
  <c r="U1192" i="3"/>
  <c r="T1192" i="3"/>
  <c r="U1393" i="3"/>
  <c r="T1393" i="3"/>
  <c r="U1321" i="3"/>
  <c r="T1321" i="3"/>
  <c r="U1353" i="3"/>
  <c r="T1353" i="3"/>
  <c r="U1582" i="3"/>
  <c r="T1582" i="3"/>
  <c r="U1550" i="3"/>
  <c r="T1550" i="3"/>
  <c r="U1610" i="3"/>
  <c r="T1610" i="3"/>
  <c r="U1726" i="3"/>
  <c r="T1726" i="3"/>
  <c r="U1892" i="3"/>
  <c r="T1892" i="3"/>
  <c r="U2081" i="3"/>
  <c r="T2081" i="3"/>
  <c r="U2509" i="3"/>
  <c r="T2509" i="3"/>
  <c r="U2523" i="3"/>
  <c r="T2523" i="3"/>
  <c r="U2627" i="3"/>
  <c r="T2627" i="3"/>
  <c r="U2684" i="3"/>
  <c r="T2684" i="3"/>
  <c r="U2790" i="3"/>
  <c r="T2790" i="3"/>
  <c r="T2947" i="3"/>
  <c r="U2947" i="3"/>
  <c r="U3091" i="3"/>
  <c r="T3091" i="3"/>
  <c r="U3236" i="3"/>
  <c r="T3236" i="3"/>
  <c r="U3358" i="3"/>
  <c r="T3358" i="3"/>
  <c r="T3385" i="3"/>
  <c r="U3385" i="3"/>
  <c r="U3471" i="3"/>
  <c r="T3471" i="3"/>
  <c r="T3569" i="3"/>
  <c r="U3569" i="3"/>
  <c r="U3558" i="3"/>
  <c r="T3558" i="3"/>
  <c r="U2512" i="3"/>
  <c r="T2512" i="3"/>
  <c r="T2769" i="3"/>
  <c r="U2769" i="3"/>
  <c r="U2932" i="3"/>
  <c r="T2932" i="3"/>
  <c r="U287" i="3"/>
  <c r="T287" i="3"/>
  <c r="T40" i="3"/>
  <c r="U40" i="3"/>
  <c r="T1241" i="3"/>
  <c r="U1241" i="3"/>
  <c r="T1638" i="3"/>
  <c r="U1638" i="3"/>
  <c r="T3302" i="3"/>
  <c r="U3302" i="3"/>
  <c r="U3449" i="3"/>
  <c r="T3449" i="3"/>
  <c r="T3450" i="3"/>
  <c r="U3450" i="3"/>
  <c r="U412" i="3"/>
  <c r="T412" i="3"/>
  <c r="U154" i="3"/>
  <c r="T154" i="3"/>
  <c r="U381" i="3"/>
  <c r="T381" i="3"/>
  <c r="U278" i="3"/>
  <c r="T278" i="3"/>
  <c r="T523" i="3"/>
  <c r="U523" i="3"/>
  <c r="U674" i="3"/>
  <c r="T674" i="3"/>
  <c r="U688" i="3"/>
  <c r="T688" i="3"/>
  <c r="U702" i="3"/>
  <c r="T702" i="3"/>
  <c r="U1143" i="3"/>
  <c r="T1143" i="3"/>
  <c r="U1169" i="3"/>
  <c r="T1169" i="3"/>
  <c r="U1664" i="3"/>
  <c r="T1664" i="3"/>
  <c r="T1725" i="3"/>
  <c r="U1725" i="3"/>
  <c r="T1635" i="3"/>
  <c r="U1635" i="3"/>
  <c r="U2148" i="3"/>
  <c r="T2148" i="3"/>
  <c r="T2351" i="3"/>
  <c r="U2351" i="3"/>
  <c r="U2308" i="3"/>
  <c r="T2308" i="3"/>
  <c r="U2527" i="3"/>
  <c r="T2527" i="3"/>
  <c r="U2555" i="3"/>
  <c r="T2555" i="3"/>
  <c r="T2722" i="3"/>
  <c r="U2722" i="3"/>
  <c r="U2618" i="3"/>
  <c r="T2618" i="3"/>
  <c r="U2596" i="3"/>
  <c r="T2596" i="3"/>
  <c r="T2824" i="3"/>
  <c r="U2824" i="3"/>
  <c r="U2803" i="3"/>
  <c r="T2803" i="3"/>
  <c r="T2965" i="3"/>
  <c r="U2965" i="3"/>
  <c r="U3193" i="3"/>
  <c r="T3193" i="3"/>
  <c r="U3248" i="3"/>
  <c r="T3248" i="3"/>
</calcChain>
</file>

<file path=xl/comments1.xml><?xml version="1.0" encoding="utf-8"?>
<comments xmlns="http://schemas.openxmlformats.org/spreadsheetml/2006/main">
  <authors>
    <author>PS. NATHALIA ISABEL GRANOBLES ARANGO</author>
  </authors>
  <commentList>
    <comment ref="G308" authorId="0" shapeId="0">
      <text>
        <r>
          <rPr>
            <b/>
            <sz val="9"/>
            <color indexed="81"/>
            <rFont val="Tahoma"/>
            <family val="2"/>
          </rPr>
          <t>PS. NATHALIA ISABEL GRANOBLES ARANGO:</t>
        </r>
        <r>
          <rPr>
            <sz val="9"/>
            <color indexed="81"/>
            <rFont val="Tahoma"/>
            <family val="2"/>
          </rPr>
          <t xml:space="preserve">
2024 muy bajo al año presente</t>
        </r>
      </text>
    </comment>
    <comment ref="F596" authorId="0" shapeId="0">
      <text>
        <r>
          <rPr>
            <b/>
            <sz val="9"/>
            <color indexed="81"/>
            <rFont val="Tahoma"/>
            <family val="2"/>
          </rPr>
          <t>PS. NATHALIA ISABEL GRANOBLES ARANGO:</t>
        </r>
        <r>
          <rPr>
            <sz val="9"/>
            <color indexed="81"/>
            <rFont val="Tahoma"/>
            <family val="2"/>
          </rPr>
          <t xml:space="preserve">
PRECIOS ALTO 2024 AL AÑO  2025</t>
        </r>
      </text>
    </comment>
    <comment ref="F659" authorId="0" shapeId="0">
      <text>
        <r>
          <rPr>
            <b/>
            <sz val="9"/>
            <color indexed="81"/>
            <rFont val="Tahoma"/>
            <family val="2"/>
          </rPr>
          <t>PS. NATHALIA ISABEL GRANOBLES ARANGO:</t>
        </r>
        <r>
          <rPr>
            <sz val="9"/>
            <color indexed="81"/>
            <rFont val="Tahoma"/>
            <family val="2"/>
          </rPr>
          <t xml:space="preserve">
MUY ALTO DEL AÑO 2024 AL AÑO PRESENTE 2025</t>
        </r>
      </text>
    </comment>
    <comment ref="F691" authorId="0" shapeId="0">
      <text>
        <r>
          <rPr>
            <b/>
            <sz val="9"/>
            <color indexed="81"/>
            <rFont val="Tahoma"/>
            <family val="2"/>
          </rPr>
          <t>PS. NATHALIA ISABEL GRANOBLES ARANGO:</t>
        </r>
        <r>
          <rPr>
            <sz val="9"/>
            <color indexed="81"/>
            <rFont val="Tahoma"/>
            <family val="2"/>
          </rPr>
          <t xml:space="preserve">
PRECIOS ALTOS DEL AÑO 2024 REFERENTES AL 2025</t>
        </r>
      </text>
    </comment>
  </commentList>
</comments>
</file>

<file path=xl/sharedStrings.xml><?xml version="1.0" encoding="utf-8"?>
<sst xmlns="http://schemas.openxmlformats.org/spreadsheetml/2006/main" count="7029" uniqueCount="1693">
  <si>
    <t>ÍTEM</t>
  </si>
  <si>
    <t>DESCRIPCIÓN</t>
  </si>
  <si>
    <t>UNIDAD DE MEDIDA</t>
  </si>
  <si>
    <t>VALOR SIN IVA</t>
  </si>
  <si>
    <t>VALOR IVA SI APLICA</t>
  </si>
  <si>
    <t>VALOR UNITARIO TOTAL</t>
  </si>
  <si>
    <t>SISTEMA  DEL MOTOR</t>
  </si>
  <si>
    <t>FILTRO DE ACEITE</t>
  </si>
  <si>
    <t>UNIDAD</t>
  </si>
  <si>
    <t>FILTRO DE AIRE</t>
  </si>
  <si>
    <t>PISTONES</t>
  </si>
  <si>
    <t>JUEGO</t>
  </si>
  <si>
    <t>VALVULAS DE ADMISION</t>
  </si>
  <si>
    <t>VALVULAS DE ESCAPE</t>
  </si>
  <si>
    <t>CIGÜEÑAL</t>
  </si>
  <si>
    <t>ARBOL DE LEVAS</t>
  </si>
  <si>
    <t>IMPULSADORES</t>
  </si>
  <si>
    <t>RESORTES DE VALVULAS</t>
  </si>
  <si>
    <t>CUÑAS DE VALVULAS</t>
  </si>
  <si>
    <t>CAUCHOS DE VALVULAS</t>
  </si>
  <si>
    <t>ARANDELAS AJUSTE VALVULAS</t>
  </si>
  <si>
    <t>SENSOR DE DETONACION</t>
  </si>
  <si>
    <t>TUBERIA DE LUBRICACION DE ACEITE</t>
  </si>
  <si>
    <t>GUIAS DE VALVULAS</t>
  </si>
  <si>
    <t>BIELA DE MOTOR</t>
  </si>
  <si>
    <t>TAPA DE BANCADA</t>
  </si>
  <si>
    <t>TORNILLOS CULATA</t>
  </si>
  <si>
    <t>EMPAQUETADURA CULATA</t>
  </si>
  <si>
    <t>CORREA DE ACCESORIOS</t>
  </si>
  <si>
    <t>PATIN TENSOR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</si>
  <si>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</si>
  <si>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</si>
  <si>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</si>
  <si>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</si>
  <si>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</si>
  <si>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</si>
  <si>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>CASQUETES DE BIELA</t>
  </si>
  <si>
    <t>CASQUETES DE BANCADA</t>
  </si>
  <si>
    <t>MEDIA LUNAS</t>
  </si>
  <si>
    <t>BUJES ARBOL DE LEVAS</t>
  </si>
  <si>
    <t>BUJES DE EJES COMPENSADORES</t>
  </si>
  <si>
    <t>PIÑONES DE CIGÜEÑAL</t>
  </si>
  <si>
    <t>PIÑONES DEL ARBOL DE LEVAS</t>
  </si>
  <si>
    <t>CORREA DE REPARTICION</t>
  </si>
  <si>
    <t>PATIN TENSOR DE REPARTICICON</t>
  </si>
  <si>
    <t>ANILLOS PISTONES</t>
  </si>
  <si>
    <t>SELLOS DE BLOQUE</t>
  </si>
  <si>
    <t>BOMBA DE ACEITE</t>
  </si>
  <si>
    <t>PIÑON BOMBA DE ACEITE</t>
  </si>
  <si>
    <t>POMA DE ACEITE</t>
  </si>
  <si>
    <t>EMPAQUE TAPA VALVULAS</t>
  </si>
  <si>
    <t>SOPORTE DE MOTOR</t>
  </si>
  <si>
    <t>GUAYA DE ACELERADOR</t>
  </si>
  <si>
    <t>VALVULA IAC</t>
  </si>
  <si>
    <t>VALVULA PCV</t>
  </si>
  <si>
    <t>BUJIA</t>
  </si>
  <si>
    <t>SISTEMA  DE ESCAPE</t>
  </si>
  <si>
    <t>MULTIPLE DE ESCAPE</t>
  </si>
  <si>
    <t>MULTIPLE DE ADMISION</t>
  </si>
  <si>
    <t>TUBO EXOSTO</t>
  </si>
  <si>
    <t>SILENCIADOR EXOSTO</t>
  </si>
  <si>
    <t>EMPAQUE EXOSTO</t>
  </si>
  <si>
    <t>CAUCHOS SOPORTE EXOSTO</t>
  </si>
  <si>
    <t>SISTEMA  DE ALIMENTACION COMBUSTIBLE</t>
  </si>
  <si>
    <t>TANQUE DE COMBUSTIBLE</t>
  </si>
  <si>
    <t>TUBERIA DE COMBUSTIBLE</t>
  </si>
  <si>
    <t>FILTRO DE COMBUSTIBLE</t>
  </si>
  <si>
    <t>TAPA TANQUE DE COMBUSTIBLE</t>
  </si>
  <si>
    <t>FILTROS INYECTORES</t>
  </si>
  <si>
    <t>INYECTOR DE COMBUSTIBLE</t>
  </si>
  <si>
    <t>RIEL DE INYECTORES</t>
  </si>
  <si>
    <t>BOMBA O PILA DE INYECCION</t>
  </si>
  <si>
    <t>SISTEMA DE REFRIGERACION</t>
  </si>
  <si>
    <t>RADIADOR</t>
  </si>
  <si>
    <t>MANGUERA DE RADIADOR SUPERIOR E INFERIOR</t>
  </si>
  <si>
    <t>SOPORTE DE RADIADOR</t>
  </si>
  <si>
    <t>TAPA RADIADOR</t>
  </si>
  <si>
    <t>TARRO DE AGUA</t>
  </si>
  <si>
    <t>VENTILADOR</t>
  </si>
  <si>
    <t>PERA DE TEMPERATURA</t>
  </si>
  <si>
    <t>MANGUERA PRESION DE AGUA</t>
  </si>
  <si>
    <t>TERMOSTATO</t>
  </si>
  <si>
    <t>CORREA BOMBA DE AGUA</t>
  </si>
  <si>
    <t>ABRAZADERAS METALICAS</t>
  </si>
  <si>
    <t>ENFOCADOR DE AIRE</t>
  </si>
  <si>
    <t>BOMBA DE AGUA</t>
  </si>
  <si>
    <t>SISTEMA FRENOS</t>
  </si>
  <si>
    <t>CAMPANAS TRASERAS</t>
  </si>
  <si>
    <t>DISCO DE FRENO DELANTERO</t>
  </si>
  <si>
    <t>RODAMIENTOS DELANTEROS INTERNO Y EXTERNO</t>
  </si>
  <si>
    <t>RODAMIENTOS TRASEROS INTERNOS Y EXTERNOS</t>
  </si>
  <si>
    <t>RETENEDORES TRASEROS (SISTEMA DE FRENOS)</t>
  </si>
  <si>
    <t>RETENEDORES DELANTEROS (SISTEMA DE FRENOS)</t>
  </si>
  <si>
    <t>PASTILLAS DELANTERAS</t>
  </si>
  <si>
    <t>BANDAS TRASERAS</t>
  </si>
  <si>
    <t>ARANDELAS PIN EJES DELANTEROS</t>
  </si>
  <si>
    <t>ARANDELAS PIN EJES TRASEROS</t>
  </si>
  <si>
    <t>GUAYA FRENO DE EMERGENCIA</t>
  </si>
  <si>
    <t>CILINDRO DE FRENO TRASERO Y DELANTEROS</t>
  </si>
  <si>
    <t>RETENEDOR TRASERO RUEDA INTERNO</t>
  </si>
  <si>
    <t>PISTON DE CALIPER</t>
  </si>
  <si>
    <t>LIGAS CALIPER FRENO</t>
  </si>
  <si>
    <t>PINES QUITARUIDOS PASTILLAS FRENO DELANTERO</t>
  </si>
  <si>
    <t>VÁLVULA FRENOS PALANCA</t>
  </si>
  <si>
    <t>GUAYA FRENO DE SEGURIDAD</t>
  </si>
  <si>
    <t>BOOSTER</t>
  </si>
  <si>
    <t>EMPAQUETADURA CILINDRO DE FRENOS</t>
  </si>
  <si>
    <t>RESORTES DE FRENOS</t>
  </si>
  <si>
    <t>BOMBA DE FRENO</t>
  </si>
  <si>
    <t>MANGUERA DE FRENO</t>
  </si>
  <si>
    <t>PUNTILLA DE FRENO</t>
  </si>
  <si>
    <t>PEDAL DE FRENO</t>
  </si>
  <si>
    <t>SISTEMA DE TRANSMISION Y EMBRAGUE</t>
  </si>
  <si>
    <t>DISCO</t>
  </si>
  <si>
    <t>PRENSA</t>
  </si>
  <si>
    <t>BALINERA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</si>
  <si>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</si>
  <si>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</si>
  <si>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</si>
  <si>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</si>
  <si>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</si>
  <si>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</si>
  <si>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RETENEDORES DELANTEROS</t>
  </si>
  <si>
    <t>RETENEDORES  TRASEROS</t>
  </si>
  <si>
    <t>TUERCA Y ARANDELA DE AJUSTE</t>
  </si>
  <si>
    <t>TAPON CAJA</t>
  </si>
  <si>
    <t>TORNILLOS VOLANTE</t>
  </si>
  <si>
    <t>SOPORTES DE CAJA</t>
  </si>
  <si>
    <t>BARRA DE CAMBIOS</t>
  </si>
  <si>
    <t>BOMBA PRINCIPAL DE EMBRAGUE</t>
  </si>
  <si>
    <t>HORQUILLA CAJA</t>
  </si>
  <si>
    <t>HORQUILLA EMBRAGUE</t>
  </si>
  <si>
    <t>SISTEMA HIDRAULICO</t>
  </si>
  <si>
    <t>TANQUE DE HIDRAULICO</t>
  </si>
  <si>
    <t>TUBERIA O MANGUERAS HIDRAULICO</t>
  </si>
  <si>
    <t>CORREA HIDRAULICO</t>
  </si>
  <si>
    <t>POLEA HIDRAULICO</t>
  </si>
  <si>
    <t>TAPA TANQUE  DE HIDRAULICO</t>
  </si>
  <si>
    <t>SISTEMA DE DIRECCION, SUSPENSION RUEDAS Y LLANTAS</t>
  </si>
  <si>
    <t>CAÑA DE DIRECCION</t>
  </si>
  <si>
    <t>CRUCETA CAÑA DE DIRECCION</t>
  </si>
  <si>
    <t>CAJA DE DIRECCION</t>
  </si>
  <si>
    <t>TERMINALES DE DIRECCION</t>
  </si>
  <si>
    <t>BRAZO AXIAL LARGO DE DIRECCION</t>
  </si>
  <si>
    <t>BRAZO AXIAL CORTO DE DIRECCION</t>
  </si>
  <si>
    <t>BRAZO COMPENSADOR DE DIRECCION</t>
  </si>
  <si>
    <t>SELECTOR SIN FIN</t>
  </si>
  <si>
    <t>SIN FIN</t>
  </si>
  <si>
    <t>BOMBA HIDRAULICA CAJA DE DIRECCION</t>
  </si>
  <si>
    <t>EMPAQUETADURA BOMBA DE DIRECCION</t>
  </si>
  <si>
    <t>TUBERIAS MANGUERAS CAJA DE DIRECCION</t>
  </si>
  <si>
    <t>ESPARRAGOS CON TUERCA LLANTA</t>
  </si>
  <si>
    <t>AMORTIGUADORES DELANTEROS</t>
  </si>
  <si>
    <t>ESPIRAL DE AMORTIGUADOR</t>
  </si>
  <si>
    <t>ROTULA SUSPENSION INFERIOR</t>
  </si>
  <si>
    <t>ROTULA SUSPENSION SUPERIOR</t>
  </si>
  <si>
    <t>MUÑECO DE SUSPENSION</t>
  </si>
  <si>
    <t>BUJES DE BARRA ESTABILIZADORA</t>
  </si>
  <si>
    <t>TIJERA SUSPENSION SUPERIOR DELANTERA</t>
  </si>
  <si>
    <t>TIJERA SUSPENSION INFERIOR DELANTERA</t>
  </si>
  <si>
    <t>BUJES DE TIJERA SUPERIOR</t>
  </si>
  <si>
    <t>BUJES DE TIJERA INFERIOR</t>
  </si>
  <si>
    <t>BASTIDOR, CABINA Y CARROCERIA VEHICULO</t>
  </si>
  <si>
    <t>SOPORTE DE CABINA</t>
  </si>
  <si>
    <t>PUERTA CABINA</t>
  </si>
  <si>
    <t>PERSIANA</t>
  </si>
  <si>
    <t>ESPEJO DERECHO</t>
  </si>
  <si>
    <t>ESPEJO IZQUIERDO</t>
  </si>
  <si>
    <t>VIDRIO LATERAL DERECHO O IZQUIERDO</t>
  </si>
  <si>
    <t>VIDRIO PANORAMICO FRONTAL</t>
  </si>
  <si>
    <t>VIDRIO TRASERO</t>
  </si>
  <si>
    <t>PLUMILLAS LIMPIA PARABRISAS</t>
  </si>
  <si>
    <t>BOMBA LAVA PARA BRISAS</t>
  </si>
  <si>
    <t>TORNILLERIA CABINA</t>
  </si>
  <si>
    <t>CAPOT</t>
  </si>
  <si>
    <t>PASADORES SOPORTE CAPOT</t>
  </si>
  <si>
    <t>MANIJA ELEVAVIDRIO</t>
  </si>
  <si>
    <t>PIBOTE MANIJA ELEVAVIDRIO</t>
  </si>
  <si>
    <t>CHAPA DE PUERTA DELANTERA</t>
  </si>
  <si>
    <t>BOMPER DELANTERO</t>
  </si>
  <si>
    <t>BOMPER TRASERO</t>
  </si>
  <si>
    <t>SISTEMA ELECTRICO</t>
  </si>
  <si>
    <t>BOMBILLO FAROLA P43</t>
  </si>
  <si>
    <t>BOMBILLO 1034 DOBLE FILAMENTO</t>
  </si>
  <si>
    <t>BOMBILLO 1141 UN FILAMENTO</t>
  </si>
  <si>
    <t>BOMBILLO DE BAYONETA PEQUEÑO</t>
  </si>
  <si>
    <t>BOMBILLOS STOP</t>
  </si>
  <si>
    <t>COCUYOS</t>
  </si>
  <si>
    <t>FAROLA DELANTERA</t>
  </si>
  <si>
    <t>MOTOR DE ARRANQUE</t>
  </si>
  <si>
    <t>BUJES MOTOR DE ARRANQUE X 3</t>
  </si>
  <si>
    <t>ESCOBILLAS DE MOTOR ARRANQUE</t>
  </si>
  <si>
    <t>BOBINAS DE CAMPO MOTOR ARRANQUE</t>
  </si>
  <si>
    <t>BENDIX MOTOR ARRANQUE</t>
  </si>
  <si>
    <t>AUTOMATICO MOTOR DE ARRANQUE</t>
  </si>
  <si>
    <t>AUTOMATICO AUXILIAR MOTOR ARRANQUE</t>
  </si>
  <si>
    <t>STOP TRASERO</t>
  </si>
  <si>
    <t>FLASHER DE DIRECCIONALES</t>
  </si>
  <si>
    <t>PITO ELECTRICO</t>
  </si>
  <si>
    <t>SENSOR DE FRENO</t>
  </si>
  <si>
    <t>SENSOR DE TEMPERATURA</t>
  </si>
  <si>
    <t>SENSOR DE ACEITE</t>
  </si>
  <si>
    <t>SENSOR DE FRENO ABS</t>
  </si>
  <si>
    <t>SENSOR ACELERACION CUERPO MARIPOSA TPS MOTOR</t>
  </si>
  <si>
    <t>CINTA VOLANTE PARA EL PITO</t>
  </si>
  <si>
    <t>CORONA DE ALTERNADOR</t>
  </si>
  <si>
    <t>ESCOBILLAS DE ALTERNADOR</t>
  </si>
  <si>
    <t>PORTADIODOS ALTERNADOR</t>
  </si>
  <si>
    <t>TRIDIODO DE ALTERNADOR</t>
  </si>
  <si>
    <t>SWICH DE LUCES FAROLA</t>
  </si>
  <si>
    <t>COMANDO DE DIRECCIONALES Y PARQUEO</t>
  </si>
  <si>
    <t>MOTOR LIMPIA PARABRISAS</t>
  </si>
  <si>
    <t>INDUCIDO MOTOR LIMPIA PARABRISAS</t>
  </si>
  <si>
    <t>PIÑON PLASTICO MOTOR LIMPIA PARABRISAS</t>
  </si>
  <si>
    <t>ESCOBILLAS MOTOR LIMPIA PARABRISAS</t>
  </si>
  <si>
    <t>CABLE No. 10 x mt</t>
  </si>
  <si>
    <t>METROS</t>
  </si>
  <si>
    <t>CABLE No. 12 x mt</t>
  </si>
  <si>
    <t>CABLE No. 14 x mt</t>
  </si>
  <si>
    <t>CABLE No. 16 x mt</t>
  </si>
  <si>
    <t>CABLE No. 18 x mt</t>
  </si>
  <si>
    <t>CORAZA PLASTICA DE 1/2</t>
  </si>
  <si>
    <t>CORAZA PLASTICA DE 1/4</t>
  </si>
  <si>
    <t>FUSIBLES DE 30 AMPERIOS</t>
  </si>
  <si>
    <t>FUSIBLES DE 25 AMPERIOS</t>
  </si>
  <si>
    <t>FUSIBLES DE 20 AMPERIOS</t>
  </si>
  <si>
    <t>FUSIBLES DE 15 AMPERIOS</t>
  </si>
  <si>
    <t>FUSIBLES DE 10 AMPERIOS</t>
  </si>
  <si>
    <t>FUSIBLES DE 7.5 AMPERIOS</t>
  </si>
  <si>
    <t>FUSIBLES DE 5 AMPERIOS</t>
  </si>
  <si>
    <t>BORNES PARA BATERIA TIPO PESADO</t>
  </si>
  <si>
    <t>TERMINALES DE 5/16</t>
  </si>
  <si>
    <t>TERMINALES DE 1/4</t>
  </si>
  <si>
    <t>CONTACTO SWICH DE ENCENDIDO</t>
  </si>
  <si>
    <t>MOTOR ELEVAVIDRIOS ELECTRICO</t>
  </si>
  <si>
    <t>SWICH ELEVAVIDRIO ELECTRICO PRINCIPAL</t>
  </si>
  <si>
    <t>SWICH ELEVAVIDRIO ELECTRICO SENCILLO</t>
  </si>
  <si>
    <t>FLOTADOR INDICADOR DE COMBUSTIBLE</t>
  </si>
  <si>
    <t>COMANDO DE LUCES</t>
  </si>
  <si>
    <t>TABLERO DE INSTRUMENTOS</t>
  </si>
  <si>
    <t>SISTEMA DE CALEFACCION Y AIRE ACONDICIONADO</t>
  </si>
  <si>
    <t>EVAPORADOR</t>
  </si>
  <si>
    <t>RADIADOR AIRE ACONDICIONADO</t>
  </si>
  <si>
    <t>CONDENSADOR AIRE ACONDICIONADO</t>
  </si>
  <si>
    <t>MOTOVENTILADOR</t>
  </si>
  <si>
    <t>TUBERIA DE AIRE ACONDICIONADO</t>
  </si>
  <si>
    <t>DESCRIPCIÓN: REPUESTOS VEHICULOS  -  CARROTANQUE KODIAK  BASPC: AF:  167500000621 - 167500001245 - VOLQUETA KODIAK BASPC: AF: 167500000662 - GRUA KODIAK BASPC: AF: 167500000663 - CAMION NPR BASPC: AF: 167500000635 - 167500000678  -  167500000784 - 167500001239 - 167500001241 - 167500001242 - CAMION FTR BASPC: AF: 167500000677 - 167500000675 - 167500000676 - CAMION FVR BASPC: AF: 167500000785 - CAMION TIPO CHEVROLET NPR  BAPAL: AF: 167500000442 - 167500000462 - 167500000455 - 167500000459 - 167500000460 - 167500000476 - CAMION TIPO VOLQUETA FTR  BAPAL: AF: 167500000463 - CAMION FVR BRIGADIER J900 151 BAPAL: AF: 167500000477 - CAMIÓN TIPO CHEVROLET KODIAK BAPAL: AF: 167500000450 - CAMIÓN TIPO  REO  M-35  A2  BAPAL:  AF:  167500000445  -  167500000447  -  167500000444  -  163700110328  -  167500000449  -  167500000448  -  CAMION CHEVROLET FTR BAMJO: AF: 167500000686 - 167500000688 - CAMION CHEVROLET NPR BAMJO: AF: 167500001248 - 167500001277 - CAMION CHEVROLET NQR BAMJO: AF: 167500001442 - 167500001443  -  CAMION TIPO NPR BAMOG: AF: 167500000807 - CAMION TIPO NPR BAMOG: 167500000832 -  CAMION 3 A 7 TON BAMRO: AF: 167500000631 - 167500000661 - 167500001444 - CAMION  CHEVROLET NPR  BAPOM: AF:  167500000665 -  167500000664 -  CAMION  TIPO  FVR  BICOD:  AF: 167500000473 - 167500000525 - 167500001056 - 167500000472 -  CAMION TIPO NPR BIPIC : AF : 167500001389 - 167500000649 - 167500001388 - CAMION TIPO NQR BIPIC : AF: 167500001440  -  167500001441  -  CAMION  TIPO  KODIAK  BIPIC:  AF:  167500000645  -  167500001392  -  CAMION  TIPO  KODIAK  241  BIPIC: 167500001391-  CAMION  TIPO  NPR BITER:  AF: 167500000626 -  CAMION  TIPO  NPR  BIVEN  :  AF: 167500000905 - 167500000906 - CAMION TIPO NPR TURBO BIVEN : AF: 167500000904 - 167500000907 - CAMION KODIAK 241 BIVEN : AF: 167500000903 - 167500000902 - BUS B-70 DIS 6000 BIVEN : AF: 167500000909 - CAMION TIPO NPR GGVAL: AF: 167500000609 - 167500000224 - 167500000225 - 167500000227- CAMION NPR BRAID2 AF: 167500001152 - CAMION FTR -COMOL N°2: AF: 167500000753.</t>
  </si>
  <si>
    <t>CIGUEÑAL</t>
  </si>
  <si>
    <t>MANGERA DE RADIADOR SUPERIOR E INFERIOR</t>
  </si>
  <si>
    <t>MANGERA PRESION DE AGUA</t>
  </si>
  <si>
    <t>N/A</t>
  </si>
  <si>
    <t>HOJAS MUELLE SUSPENSION</t>
  </si>
  <si>
    <t xml:space="preserve">DESCRIPCIÓN: REPUESTOS VEHICULOS  -  CAMION CHEVROLET NPR BAPOM3: AF:  167500000665 -  167500000664 </t>
  </si>
  <si>
    <t>JUEGO O KIT FILTROS CAMION TIPO NPR - AIRE-  AIP543 ACEITE- OLP014 - PRIMARIO COMBUSTIBLE FLP340 - SECUNDARIO DE COMBUSTIBLE FLP317</t>
  </si>
  <si>
    <t>KIT DE EMBRAGUE COMPLETO PARA CAMION TIPO NPR 2008 CON SU INSTALACION</t>
  </si>
  <si>
    <t>DESCRIPCIÓN: REPUESTOS VEHICULOS  -  CAMIONETA BR03: AF: 163700126286 - 167500001448 - 167500001476 - CAMIONETA DMAX BASPC: AF: 167500001009 - 167500000817 - 167500000673  -  CAMIONETA  MAZDA  BASPC:  AF:  167500000679  -  CAMIONETA  DUSTER  BASPC:  AF:  167500001014  -  167500001008  -  CAMIONETA  VITARA  BASPC:  AF:  167500000684 - CAMIONETA DMAX BASPC: AF: 167500000714 - 167500001404 - 167500000811 - CAMIONETA TOYOTA BASPC: AF: 167500000765 -  AMBULANCIA FORD BAPAL: AF: 167500001326 - CAMIONETA ABIR M462 BAPAL: AF: 167500000848 - PICK-UP LUV D-MAX  3,0 BAPAL: AF: 167500000458 -  CAMIONETA  MAZDA  BT50  BAMJO:  AF: 167500001432 - CAMIONETA CHEVROLET DIMAX BAMJO: AF: 167500000712  -  CAMIONETA TIPO D-MAX BAMOG: AF: 167500001058 -  CAMIONETA  BAMRO:  AF:  167500000754  -  167500001260  -  167500001268  -  AMBULANCIA  BAMRO:  AF:  167500000632 -  CAMIONETA LUV D-MAX BAPOM: AF: 167500001361 - 167500000717 - CAMIONETA FORD RANGER BAPOM: AF: 167500001541 - CAMPERO TROOPER BAPOM: 167500001345 -  CAMIONETA D´MAX 3,0 BICOD: AF: 167500000514 - CAMIONETA D´MAX 3.5   BICOD: AF: 167500000517 - AMBULANCIA 4X4 BICOD: AF:  167500000528 -  CAMIONETA TIPO HILUX BIPIC: AF: 167500000779 - CAMIONETA TIPO LUV DMAX BIPIC: AF: 167500001387 - CAMIONETA TIPO FORTUNER BIPIC: AF: 167500000780 -  CAMIONETA BT-50 MAZDA BITER: AF: 167500000810 - CAMIONETA LUD D-MAX BIVEN: AF: 167500000910 - 167500000912 - 167500000911 - CAMIONETA LUV D-MAX  3.0 GGVAL AF: 167500000230 - 167500000285 - CAMIONETA  L300 MITSUBICHI GGVAL AF: 167500000232 - CAMIONETA DUSTER DYNAMIQUE GGVAL AF: 167500000233 - CAMIONETA DUSTER DYNAMIQUE GGVAL AF: 167500000337 - CAMIONETA  VITARA  BRAID2  AF:  167500001250 ,   167500001598 - CAMIONETA  MAZDA BT50  BRAID2  AF:  167500001615, CHEVROLET LUV D-MAX - 167500001614, FORD F26D47 167500001613 - -  LUV DMAX 4X2 CCON2: AF: 167500000674 - LUV DMAX 4X2 CCON2: AF: 167500000672 - DUSTER DYNAMIQUE CCON2: AF: 167500000828 - 4RUNNER SR5 CCON2: AF: 167500000830 - LUV DMAX CCON2: AF: 167500000681 - PRADO CCON2: AF: 167500000764 - BT50 CCON2: AF: 167500000809 - LUV DMAX 4X2 CECAU AF: 167500001446 - DUSTER DYNAMIQUE CECAU AF: 167500001429 - 4RUNNER SR5 CECAU: AF: 167500001478 - RENAULT ALASKAN 4X4 CECAU AF: 167500001475 - CAMIONETA  MAZDA -BT50 COMOL:  AF:  167500000797.</t>
  </si>
  <si>
    <t>PASTILLAS TRASERAS</t>
  </si>
  <si>
    <t>DESCRIPCIÓN: REPUESTOS VEHICULOS  -  CAMIONETA LUV D-MAX BAPOM3: AF: 167500001361 - 167500000717 - CAMIONETA FORD RANGER BAPOM3: AF: 167500001541</t>
  </si>
  <si>
    <t>JUEGO O KIT FILTROS CAMIONETA DIMAX DIESEL 3,0 MOD 2012- AIRE-  ACEITE-  - COMBUSTIBLE - AA</t>
  </si>
  <si>
    <t xml:space="preserve">JUEGO O KIT FILTROS CAMIONETA DIMAX GASOLINA 3,5 MOD 2008- AIRE-  ACEITE- </t>
  </si>
  <si>
    <t xml:space="preserve">JUEGO O KIT FILTROS CAMIONETA FORD RANGER 2,6 MODELO 2004 AIRE-  ACEITE- UNIVERSAL GASOLINA </t>
  </si>
  <si>
    <t>KIT DE EMBRAGUE COMPLETO PARA CAMIONETA FORD RANGER MODELO 2004 CON SU INSTALACION</t>
  </si>
  <si>
    <t xml:space="preserve">DESCRIPCIÓN: REPUESTOS MOTOCICLETAS  - MOTOCICLETA BR03: AF: 167500001466 - 167500001448 - MOTOCICLETA BASPC: AF: 167500000776 - MOTOCICLETA YAMAHA XTZ-125 BAPAL: AF: 167500000465 - 167500000466  - MOTOCICLETA  BAMOG:  AF:  167500000897  -  830000001225 - MOTOCICLETA BAMRO: AF: 167500000757 - 167500000761 - 167500000698 - 167500000702 - MOTOCICLETA SL 125 BAPOM: AF: 167500001405 - MOTOCICLETA XR-125 BAPOM: AF: 167500001339 - MOTOCICLETA YBR 125 BIPIC: AF: 167500001375 - 167500000824 - MOTOCICLETA YBR125E BIPIC: AF: 167500001371 - 167500001374 - MOTOCICLETA XR 250 TORNADO BIPIC: AF: 167500001380 - 167500001383 - 167500001385 - 167500001386 - MOTOCICLETA XTZ250 BIPIC:  AF:  167500001481  -  167500001482  -  167500001483  -  167500001484  -  167500001485  -  167500001486  -  167500001487  -  167500001488  -  167500001489 - MOTOCICLETA XR  125 LII BIVEN:  AF:  167500000921  -  MOTOCICLETA  XR  250  BIVEN:  AF:  167500001214  -  167500001217  -  167500001216  -  167500001215  -  167500001213  -  167500001433  -  167500001434  - 167500001435 - MOTOCICLETA HONDA XRE300 ABS BIVEN: AF: 167500001490 - 167500001491 - 167500001492 - 167500001493 - 167500001494 - 167500001495 - 167500001496 - REPUESTOS MOTOCICLETAS - MOTOCICLETA XTZ250 CCON2: AF: 167500001463 - 167500001465 - MOTOCICLETA XTZ250 </t>
  </si>
  <si>
    <t>ARBOL DE LEVA</t>
  </si>
  <si>
    <t>BALINERA RUEDAS</t>
  </si>
  <si>
    <t>BOCINA ( PITO)</t>
  </si>
  <si>
    <t>BOMBILLO DIRECCIONALES</t>
  </si>
  <si>
    <t>BOMBILLO LUZ ALTA</t>
  </si>
  <si>
    <t>BOMBILLO LUZ BAJA</t>
  </si>
  <si>
    <t>BOMBILLOS HALOGENOS</t>
  </si>
  <si>
    <t>DIRECCIONALES</t>
  </si>
  <si>
    <t>DISCO DE CLUTCH</t>
  </si>
  <si>
    <t>DISCO DE FRENO</t>
  </si>
  <si>
    <t>ESPEJO</t>
  </si>
  <si>
    <t>FAROLA</t>
  </si>
  <si>
    <t>FILTRO DE GASOLINA</t>
  </si>
  <si>
    <t>PASTILLAS DE FRENO (JUEGO)</t>
  </si>
  <si>
    <t>PERA DE FRENO DELANTERO</t>
  </si>
  <si>
    <t>PERA DE FRENO TRASERO</t>
  </si>
  <si>
    <t>PISTON</t>
  </si>
  <si>
    <t>RADIOS RIN</t>
  </si>
  <si>
    <t>RESORTE FRENO TRASERO</t>
  </si>
  <si>
    <t>RETENEDORES</t>
  </si>
  <si>
    <t>RETENEDORES DE BARRA TELESCOPICA</t>
  </si>
  <si>
    <t>RODAMIENTOS DELANTEROS</t>
  </si>
  <si>
    <t>RODAMIENTOS TRASEROS</t>
  </si>
  <si>
    <t>SEPARADORES DE DISCOS</t>
  </si>
  <si>
    <t>STOP (JUEGO)</t>
  </si>
  <si>
    <t>SWITCH ENCENDIDO</t>
  </si>
  <si>
    <t>TACOMETRO</t>
  </si>
  <si>
    <t>DESCRIPCIÓN: REPUESTOS TRACTOR - TRACTOR - JHON DEERE BASPC: AF: 167500001244</t>
  </si>
  <si>
    <t>PISTA COJINETE INTERIOR</t>
  </si>
  <si>
    <t>PISTA DEL COJINETE ESTERIOR DEL PIÑON</t>
  </si>
  <si>
    <t>PLACA PORTA DIODOS</t>
  </si>
  <si>
    <t>PLATINA RETEN EJE DE LEVAS</t>
  </si>
  <si>
    <t>POLEA BOMBA DE AGUA</t>
  </si>
  <si>
    <t>POLEA BOMBA HIDRAULICO</t>
  </si>
  <si>
    <t>POLEA DE CIGÜEÑAL</t>
  </si>
  <si>
    <t>POLEA DE VENTILADOR</t>
  </si>
  <si>
    <t>POLEA DE ALTERNADOR</t>
  </si>
  <si>
    <t>SELLO DE ACEITE Y RETEN</t>
  </si>
  <si>
    <t>EMPAQUETADURA BOMBA DE INYECCION</t>
  </si>
  <si>
    <t>CABEZOTE BOMBA DE INYECCION</t>
  </si>
  <si>
    <t>ARANDERAS DE INYECTORES</t>
  </si>
  <si>
    <t>ARANDELAS DE BRONCE TURBO</t>
  </si>
  <si>
    <t>EMPAQUETADURA TURBO</t>
  </si>
  <si>
    <t>SENSOR PRESION DE COMBUSTIBLE</t>
  </si>
  <si>
    <t>TOBERAS DE INYECTORES</t>
  </si>
  <si>
    <t>BASE FILTRO DE COMBUSTIBLE</t>
  </si>
  <si>
    <t>BOMBIN DE COMBUSTIBLE</t>
  </si>
  <si>
    <t>TUBERIA DE INYECTORES</t>
  </si>
  <si>
    <t>FILTRO TRAMPA DE AGUA</t>
  </si>
  <si>
    <t>HOJA PRINCIPAL DEL MUELLE</t>
  </si>
  <si>
    <t>HOJA SEGUNDA DE VUELTA DELANTERA</t>
  </si>
  <si>
    <t>HOJA TERCERA</t>
  </si>
  <si>
    <t>HOJA CUARTA</t>
  </si>
  <si>
    <t>HOJA QUINTA</t>
  </si>
  <si>
    <t>HOJA SEXTA</t>
  </si>
  <si>
    <t>BUJES DE MUELLE</t>
  </si>
  <si>
    <t>TORNILLO CENTRAL MUELLE</t>
  </si>
  <si>
    <t>TORNILLO PASADOR MUELLE</t>
  </si>
  <si>
    <t>TOPE MUELLE</t>
  </si>
  <si>
    <t>BARRA DE DIRECCION</t>
  </si>
  <si>
    <t>BARRA LARGA DIRECCION</t>
  </si>
  <si>
    <t>HOJA PRINCIPAL AUXILIAR</t>
  </si>
  <si>
    <t>HOJA SEGUNDA MUELLE AUXILIAR</t>
  </si>
  <si>
    <t>HOJA TERCERA MUELLE AUXILIAR</t>
  </si>
  <si>
    <t>HOJA CUARTA MUELLE AUXILIAR</t>
  </si>
  <si>
    <t>g</t>
  </si>
  <si>
    <t>CHAPETA SEPARADOR MUELLE AUXILIAR</t>
  </si>
  <si>
    <t>TOPE DEL PIÑON</t>
  </si>
  <si>
    <t>TORNILLO CENTRAL</t>
  </si>
  <si>
    <t>TORNILLO CENTRAL TRASERO</t>
  </si>
  <si>
    <t>TORNILLO DE CASQUETE DE LA CAJA</t>
  </si>
  <si>
    <t>TORNILLOS DE ARRANQUE</t>
  </si>
  <si>
    <t>BOMBILLO FAROLA</t>
  </si>
  <si>
    <t>PORTAESCOBILLAS</t>
  </si>
  <si>
    <t>DESCRIPCIÓN: CAMIONETA - D-MAX LUV CHEVROLET MODELO 2006 A 2019</t>
  </si>
  <si>
    <t>ACTUADOR DEL TURBO</t>
  </si>
  <si>
    <t>AMORTIGUADOR DELANTERO (JUEGO)</t>
  </si>
  <si>
    <t>BASE FILTRO</t>
  </si>
  <si>
    <t>BOBINA ESTATOR MOTOR DE ARRANQUE</t>
  </si>
  <si>
    <t xml:space="preserve">BOMBA AUXILIAR COMBUSTIBLE </t>
  </si>
  <si>
    <t>BOMBA DE ALIMENTACION DE ALTA PRESION</t>
  </si>
  <si>
    <t xml:space="preserve">BOMBA DE FRENO </t>
  </si>
  <si>
    <t>BOSIN DELANTERO</t>
  </si>
  <si>
    <t>BOSIN TRASERO</t>
  </si>
  <si>
    <t>BRAZOS ESPEJOS RETROVISORES</t>
  </si>
  <si>
    <t>BRAZOS LIMPIABRISAS</t>
  </si>
  <si>
    <t xml:space="preserve">CATALIZADOR DE GASES </t>
  </si>
  <si>
    <t>PISTONES DE FRENO DELANTEROS</t>
  </si>
  <si>
    <t>PISTONES DE FRENO TRASEROS</t>
  </si>
  <si>
    <t>CONJUNTO SILENCIADOR</t>
  </si>
  <si>
    <t>EJES DEL CARDAN</t>
  </si>
  <si>
    <t>CULATA DE CILINDRO</t>
  </si>
  <si>
    <t>EJES DE CARDAN</t>
  </si>
  <si>
    <t>ELEVADORES</t>
  </si>
  <si>
    <t>ADACTADORES DE MOTOR DE ARRANQUE</t>
  </si>
  <si>
    <t>ESPEJOS RETROVISORES</t>
  </si>
  <si>
    <t>ESTRIBOS</t>
  </si>
  <si>
    <t>FILTRO DE AIRE ACONDICIONADO</t>
  </si>
  <si>
    <t>GUARDABARRO TRASERO</t>
  </si>
  <si>
    <t>INYECTORES</t>
  </si>
  <si>
    <t>KIT DE EMBRAGUE (DISCO, PRENSA BALINERA)</t>
  </si>
  <si>
    <t>MANGUERA DE FRENOS AIRE</t>
  </si>
  <si>
    <t>MOTOR CALEFACCION</t>
  </si>
  <si>
    <t>MOTOR LIMPIABRISAS</t>
  </si>
  <si>
    <t>PORTA ESCOBILLAS MOTOR DE ARRANQUE</t>
  </si>
  <si>
    <t>RETENEDORES CAJA DE CAMBIO</t>
  </si>
  <si>
    <t>SENSOR DE VELOCIDADES</t>
  </si>
  <si>
    <t>SENSOR PRESION DE ACEITE</t>
  </si>
  <si>
    <t>SOPORTE CENTRAL DEL CARDAN</t>
  </si>
  <si>
    <t>TAPA CAJA DE CAMBIOS</t>
  </si>
  <si>
    <t>TAPA DE TANQUE COMBUSTIBLE</t>
  </si>
  <si>
    <t>TAPA PALANCA SELECTORA CAJA DE CAMBIOS</t>
  </si>
  <si>
    <t xml:space="preserve">TERMOSTATO </t>
  </si>
  <si>
    <t>VALVULA DE VACIO</t>
  </si>
  <si>
    <t>VALVULAS DE BASTIDOS Y ADMISION</t>
  </si>
  <si>
    <t>DESCRIPCIÓN: CAMIÓN  NPR 1998 A 2017 (COAPO)
Identificación del Activo Fijo: K-11078
Número del Activo Fijo: (Número relacionado en SAP): 167500001187</t>
  </si>
  <si>
    <t>KIT DE EMBRAGUE (BALINERA, DISCO, PRENSA)</t>
  </si>
  <si>
    <t>TRAMPA DE COMBUSTIBLE</t>
  </si>
  <si>
    <t>AMORTIGUADOR TRASERO (JUEGO)</t>
  </si>
  <si>
    <t>BOMBA AUXILIA DE CLUCTH</t>
  </si>
  <si>
    <t>BOMBA HIDRAULICA DIRECCION</t>
  </si>
  <si>
    <t>BRAZO Y CONTRABRAZO DE DIRECCION</t>
  </si>
  <si>
    <t>CILINDROS DE FRENO DELANTEROS</t>
  </si>
  <si>
    <t>CILINDROS DE FRENO TRASEROS</t>
  </si>
  <si>
    <t>COMPRESOR DE AIRE</t>
  </si>
  <si>
    <t>CORREA DE VENTILADOR</t>
  </si>
  <si>
    <t xml:space="preserve">CORREA MOTOR </t>
  </si>
  <si>
    <t>CULATA</t>
  </si>
  <si>
    <t>EJE DE DIRECCION</t>
  </si>
  <si>
    <t>EJE DE MANDO O CARDAN</t>
  </si>
  <si>
    <t>FILTRO AIRE PRIMARIO</t>
  </si>
  <si>
    <t>FILTRO AIRE SECUNDARIO</t>
  </si>
  <si>
    <t>FILTRO DE COMBUSTIBLE PRIMARIO</t>
  </si>
  <si>
    <t>FILTRO TRAMPA DE COMBUSTIBLE</t>
  </si>
  <si>
    <t>GUARDABARRO DELANTERO</t>
  </si>
  <si>
    <t>MANGUERAS DE FRENO</t>
  </si>
  <si>
    <t xml:space="preserve">MOTOR DE ARRANQUE </t>
  </si>
  <si>
    <t>PORTA ESCOBILLAS DEL ALTERNADOR</t>
  </si>
  <si>
    <t>RETENEDORES RUEDA DELANTERAS</t>
  </si>
  <si>
    <t>RETENEDORES RUEDA TRASERA</t>
  </si>
  <si>
    <t xml:space="preserve">SENSOR VELOCIDAD </t>
  </si>
  <si>
    <t>SOPORTE DE LA ESCUALIZACION</t>
  </si>
  <si>
    <t>SOPORTE DEL MOTOR</t>
  </si>
  <si>
    <t>SOPORTE MUELLE TRASERO</t>
  </si>
  <si>
    <t>VALVULA DE ALIVIO TANQUE</t>
  </si>
  <si>
    <t>VIDRIO PANORAMICO DELANTERO</t>
  </si>
  <si>
    <t>VIDRIO PANORAMICO TRASERO</t>
  </si>
  <si>
    <t xml:space="preserve">DESCRIPCIÓN: CAMIONETA BT 50 MAZDA MODELO 1997 2003-2013-2014 Y 2015
</t>
  </si>
  <si>
    <t>CAUCHO CENTRO DEL CARDAN</t>
  </si>
  <si>
    <t>COMPRESOR</t>
  </si>
  <si>
    <t xml:space="preserve">DISCO DE FRENO (JUEGO) </t>
  </si>
  <si>
    <t>EJE TRASERO</t>
  </si>
  <si>
    <t xml:space="preserve">EJES DELANTEROS </t>
  </si>
  <si>
    <t>FILTRO AIRE ACONDICIONADO</t>
  </si>
  <si>
    <t xml:space="preserve">GUARDAPOLVO </t>
  </si>
  <si>
    <t xml:space="preserve">MANGUERAS COMBUSTIBLE </t>
  </si>
  <si>
    <t>MANGUERAS DE AIRE ACONDICIONADO</t>
  </si>
  <si>
    <t>MOTOR ELEVA VIDRIO</t>
  </si>
  <si>
    <t>RADIADOR DE AIRE ACONDICIONADO</t>
  </si>
  <si>
    <t>BOMBA DE INYECCION</t>
  </si>
  <si>
    <t>BOMBA PRINCIPAL DE CLUCTH</t>
  </si>
  <si>
    <t>BRAZO AUXILIAR DIRECCION</t>
  </si>
  <si>
    <t>CORREA DEL ALTERNADOR</t>
  </si>
  <si>
    <t>GUARDAPOLVOS EJES</t>
  </si>
  <si>
    <t>KIT DE DISTRIBUCION</t>
  </si>
  <si>
    <t>MANGUERA DE LA BOMBA HIDRAULICA</t>
  </si>
  <si>
    <t>TAPA VALVULAS</t>
  </si>
  <si>
    <t>TUERCA EJE DELANTERO</t>
  </si>
  <si>
    <t>TUERCA EJE TRASERO</t>
  </si>
  <si>
    <t xml:space="preserve">DESCRIPCIÓN: DUSTER CAMIONETA - DINAMY RENAULT MODELO 2015 A 2020
</t>
  </si>
  <si>
    <t>BANDAS FRENO DE SEGURIDAD</t>
  </si>
  <si>
    <t>BOMBA HIDRAULICA</t>
  </si>
  <si>
    <t>BRAZO DIRECCION</t>
  </si>
  <si>
    <t>CORREA DIRECCIÓN HHIDRAULICA</t>
  </si>
  <si>
    <t>EMPAQUETADURA BOMBA DEL FRENO</t>
  </si>
  <si>
    <t>GUARDAPOLVO ORQUILLA DEL EMBRAGUE</t>
  </si>
  <si>
    <t>GUARDAPOLVO PALANCA CAMBIOS</t>
  </si>
  <si>
    <t>JUEGO POR DOS DISCOS FRENOS DELANT</t>
  </si>
  <si>
    <t>RETEN SECTOR CAJA DIRECCIÓN HIDRAULICA</t>
  </si>
  <si>
    <t>RETEN SINFÍN CAJA DIRECCIÓN HIDRAULICA</t>
  </si>
  <si>
    <t>RETENEDOR CIGUEÑAL DELANTERO POLEA</t>
  </si>
  <si>
    <t>RETENEDOR CIGUEÑAL TRASERO</t>
  </si>
  <si>
    <t>RETENEDOR DEL SPEED</t>
  </si>
  <si>
    <t>RETENEDOR EJE LEVAS</t>
  </si>
  <si>
    <t>SOPORTE DE LA CAJA</t>
  </si>
  <si>
    <t>SOPORTES DEL EXOSTO</t>
  </si>
  <si>
    <t>TAPA DEPOSITO ACEITE HIDRAULICO</t>
  </si>
  <si>
    <t>TAPA DEPOSITO LIQUIDO FRENOS</t>
  </si>
  <si>
    <t>TAPA REPARTICIÓN</t>
  </si>
  <si>
    <t xml:space="preserve">DESCRIPCIÓN: RENAULT ALASKAN
</t>
  </si>
  <si>
    <t>VIDRIO PANORAMICO</t>
  </si>
  <si>
    <t>CORREA AIRE ACONDICIONADO</t>
  </si>
  <si>
    <t>CORREA ALTERNADOR</t>
  </si>
  <si>
    <t>CORREA BOMBA HIDRAULICA</t>
  </si>
  <si>
    <t>CORREA VENTILADOR</t>
  </si>
  <si>
    <t>CORREAL BOMBA HIDRAULICA</t>
  </si>
  <si>
    <t>INYECTOR</t>
  </si>
  <si>
    <t>MANGERA FRENO TRASERO</t>
  </si>
  <si>
    <t>RETEN COUPLING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</si>
  <si>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</si>
  <si>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</si>
  <si>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</si>
  <si>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</si>
  <si>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</si>
  <si>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</si>
  <si>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SPEED DELANTERO</t>
  </si>
  <si>
    <t>RETEN TRASERO CIGUEÑAL</t>
  </si>
  <si>
    <t>RETENEDOR DEL ACEITE DEL DIFERENCIAL IZQUIERDO</t>
  </si>
  <si>
    <t>SOPORTE BATERIA</t>
  </si>
  <si>
    <t>SOPORTE CAJA DE VELOCIDADES</t>
  </si>
  <si>
    <t>SOPORTE EXOSTO</t>
  </si>
  <si>
    <t>SOPORTE MOTOR</t>
  </si>
  <si>
    <t>SOPORTE MOTOR INFERIOR</t>
  </si>
  <si>
    <t>SOPORTE MOTOR SUPERIOR</t>
  </si>
  <si>
    <t>VALVULA DE ADMISION</t>
  </si>
  <si>
    <t>VALVULA DE ESCAPE</t>
  </si>
  <si>
    <t>RETEN BOMBA HIDRAULICA</t>
  </si>
  <si>
    <t>RETENEDOR CAJA DIRECCION</t>
  </si>
  <si>
    <t>RETENEDOR EXTERNO RUEDA</t>
  </si>
  <si>
    <t>RETENEDOR INTERNO RUEDA</t>
  </si>
  <si>
    <t>RETENEDOR RUEDA</t>
  </si>
  <si>
    <t>RETENEDOR SPEED TRASERO</t>
  </si>
  <si>
    <t>BANDA FRENO TRASERO</t>
  </si>
  <si>
    <t>CAMPANA FRENO</t>
  </si>
  <si>
    <t>CAMPANA FRENO TRASERA</t>
  </si>
  <si>
    <t>CILINDRO FRENO</t>
  </si>
  <si>
    <t>DISCO FRENO</t>
  </si>
  <si>
    <t>MANGUERA FRENO DELANTERO</t>
  </si>
  <si>
    <t>MANGUERA FRENO TRASERO</t>
  </si>
  <si>
    <t>VALVULA DE FRENO</t>
  </si>
  <si>
    <t>VALVULA DE PURGA</t>
  </si>
  <si>
    <t>COMPRESOR AIRE ACONDICIONADO</t>
  </si>
  <si>
    <t>RADIADOR CALEFACCION</t>
  </si>
  <si>
    <t>VENTILADOR A/A</t>
  </si>
  <si>
    <t>AMORTIGUADOR DELANTERO</t>
  </si>
  <si>
    <t>AMORTIGUADOR TRASERO</t>
  </si>
  <si>
    <t>BRAZO AXIAL</t>
  </si>
  <si>
    <t>BRAZO AXIAL DIRECCION</t>
  </si>
  <si>
    <t>GUARDA POLVOS AXIALES</t>
  </si>
  <si>
    <t>GUARDA POLVOS CAJA DE DIRECCION</t>
  </si>
  <si>
    <t>GUARDA POLVOS CAJA DIRECCION</t>
  </si>
  <si>
    <t>GUARDAPOLVO EJE MOTRIZ</t>
  </si>
  <si>
    <t>RESORTE BANDA FRENO</t>
  </si>
  <si>
    <t>RETENEDOR BOSIN RUEDA DELANTERA</t>
  </si>
  <si>
    <t>CAUCHO Y BALINERA CARDAN</t>
  </si>
  <si>
    <t>RETEN SELECTOR</t>
  </si>
  <si>
    <t>RETEN TOMA CAJA</t>
  </si>
  <si>
    <t>RETENEDOR DELANTERO TRANSMISION</t>
  </si>
  <si>
    <t>SOPORTE CARDAN</t>
  </si>
  <si>
    <t>BOBINADO ARRANQUE</t>
  </si>
  <si>
    <t>MOTOR LIMPIA BRISAS</t>
  </si>
  <si>
    <t>MOTO-VENTILADOR</t>
  </si>
  <si>
    <t>SENSOR MAF (FLUJO DE AIRE)</t>
  </si>
  <si>
    <t>SENSOR MAP (PRESION ABSOLUTA MULTIPLE)</t>
  </si>
  <si>
    <t xml:space="preserve">SENSOR TPS </t>
  </si>
  <si>
    <t>DESCRIPCIÓN: REPUESTO DE VEHÍCULOS EJECA
Identificación del Activo Fijo: VEHÍCULO TIPO CAMIONETA PANAL HYUNDAI MODELO 2013 Y 2015 EJECA
Número del Activo Fijo: 167500000781 - 167500001060</t>
  </si>
  <si>
    <t>DESCRIPCIÓN: MANTENIMIENTO VEHICULOS  -  CARROTANQUE KODIAK  BASPC: AF:  167500000621 - 167500001245 - VOLQUETA KODIAK BASPC: AF: 167500000662 - GRUA KODIAK BASPC: AF: 167500000663 - CAMION NPR BASPC: AF: 167500000635 -  167500000678 -  167500000784 - 167500001239 - 167500001241 - 167500001242 - CAMION FTR BASPC: AF: 167500000677 - 167500000675 - 167500000676 - CAMION FVR BASPC: AF: 167500000785 - CAMION TIPO CHEVROLET NPR  BAPAL: AF: 167500000442 - 167500000462 - 167500000455 - 167500000459 - 167500000460 - 167500000476 - CAMION TIPO VOLQUETA FTR  BAPAL: AF: 167500000463 - CAMION FVR BRIGADIER J900 151 BAPAL: AF: 167500000477 - CAMIÓN TIPO CHEVROLET KODIAK BAPAL: AF: 167500000450 - CAMIÓN TIPO  REO  M-35  A2  BAPAL:  AF:  167500000445  -  167500000447  -  167500000444  -  163700110328  -  167500000449  -  167500000448  -  CAMION CHEVROLET FTR BAMJO: AF: 167500000686 - 167500000688 - CAMION CHEVROLET NPR BAMJO: AF: 167500001248 - 167500001277 - CAMION CHEVROLET NQR BAMJO: AF: 167500001442 - 167500001443  -  CAMION TIPO NPR BAMOG: AF: 167500000807 - CAMION TIPO NPR BAMOG: 167500000832 -  CAMION 3 A 7 TON BAMRO: AF: 167500000631 - 167500000661 - 167500001444 - CAMION  CHEVROLET NPR  BAPOM: AF:  167500000665 -  167500000664 -  CAMION  TIPO  FVR  BICOD:  AF: 167500000473 - 167500000525 - 167500001056 - 167500000472 -  CAMION TIPO NPR BIPIC : AF : 167500001389 - 167500000649 - 167500001388 - CAMION TIPO NQR BIPIC : AF: 167500001440  -  167500001441  -  CAMION  TIPO  KODIAK  BIPIC:  AF:  167500000645  -  167500001392  -  CAMION  TIPO  KODIAK  241  BIPIC: 167500001391-  CAMION  TIPO  NPR BITER:  AF: 167500000626 -  CAMION  TIPO  NPR  BIVEN  :  AF: 167500000905 - 167500000906 - CAMION TIPO NPR TURBO BIVEN : AF: 167500000904 - 167500000907 - CAMION KODIAK 241 BIVEN : AF: 167500000903 - 167500000902 - BUS B-70 DIS 6000 BIVEN : AF: 167500000909 - CAMION TIPO NPR GGVAL: AF: 167500000609 - 167500000224 - 167500000225 - 167500000227 - CAMION NPR BRAID2 AF: 167500001152-  CAMION FTR -COMOL N°2: AF: 167500000753.</t>
  </si>
  <si>
    <t>MANTENIMIENTO SISTEMA MOTOR</t>
  </si>
  <si>
    <t>CAMBIO EMPAQUE DE CULATA</t>
  </si>
  <si>
    <t>CAMBIO DE ACEITES Y FILTROS</t>
  </si>
  <si>
    <t>CAMBIO DE CAUCHOS Y VÁLVULAS DE MOTOR</t>
  </si>
  <si>
    <t>SERVICIO DE RECTIFICADORA DE CULATA</t>
  </si>
  <si>
    <t>CAMBIO DE IMPULSADORES</t>
  </si>
  <si>
    <t>CAMBIO DE MANGUERAS DE PRESIÓN</t>
  </si>
  <si>
    <t>MANTENIMIENTO DE INYECTORES</t>
  </si>
  <si>
    <t>CAMBIO DE RETENEDORES</t>
  </si>
  <si>
    <t>CAMBIO DE EMPAQUE CARTER</t>
  </si>
  <si>
    <t>CAMBIO DE SENSORES DE MOTOR</t>
  </si>
  <si>
    <t>SINCRONIZACIÓN Y PUESTA A PUNTO DE MOTOR</t>
  </si>
  <si>
    <t>CAMBIO BOMBA DE ACEITE</t>
  </si>
  <si>
    <t>CAMBIO CORREA DE ACCESORIOS</t>
  </si>
  <si>
    <t>CAMBIO EMPAQUE TAPA VÁLVULAS</t>
  </si>
  <si>
    <t>REVISIÓN Y REPARACIÓN FUGA DE ACEITE MANGUERA</t>
  </si>
  <si>
    <t>SOLDADURA ESPECIAL CARTER</t>
  </si>
  <si>
    <t>SOLDADURA ESPECIAL EXOSTO</t>
  </si>
  <si>
    <t>CAMBIO PRESILENCIADOR EXOSTO</t>
  </si>
  <si>
    <t>CAMBIO EMPAQUETADURA MOTOR</t>
  </si>
  <si>
    <t>BAJAR CUNA DE MOTOR PARA CAMBIO SOPORTE MOTOR</t>
  </si>
  <si>
    <t>PRUEBA HIDROSTÁTICA CULATA</t>
  </si>
  <si>
    <t>CALIBRACIÓN VÁLVULAS MOTOR</t>
  </si>
  <si>
    <t>MANTENIMIENTO SISTEMA DE ALIMENTACIÓN COMBUSTIBLE</t>
  </si>
  <si>
    <t>CAMBIO DE MANGUERA</t>
  </si>
  <si>
    <t>CAMBIO DE INYECTORES</t>
  </si>
  <si>
    <t>REPARACIÓN Y MANTENIMIENTO DE BOMBA DE INYECCIÓN</t>
  </si>
  <si>
    <t>DESMONTE, LAVADO Y MONTAJE DE TANQUE COMBUSTIBLE</t>
  </si>
  <si>
    <t>MANTENIMIENTO DE TURBO</t>
  </si>
  <si>
    <t>DESAIRAR SISTEMA DE ALIMENTACIÓN</t>
  </si>
  <si>
    <t>INSTALACIÓN FLOTADOR TANQUE DE COMBUSTIBLE</t>
  </si>
  <si>
    <t>REPARACIÓN INYECTORES DE COMBUSTIBLE</t>
  </si>
  <si>
    <t>CALIBRACIÓN Y CAMBIO EMPAQUETADURA BOMBA</t>
  </si>
  <si>
    <t>CAMBIO FILTRO DE INYECTORES</t>
  </si>
  <si>
    <t>SOLDADURA ESPECIAL TANQUE DE COMBUSTIBLE</t>
  </si>
  <si>
    <t>MANTENIMIENTO SISTEMA DE REFRIGERACIÓN</t>
  </si>
  <si>
    <t>SERVICIO DE SOLDADURA RADIADOR</t>
  </si>
  <si>
    <t>CAMBIO DE MANGUERAS</t>
  </si>
  <si>
    <t>CAMBIO DE SOPORTES RADIADOR</t>
  </si>
  <si>
    <t>MANTENIMIENTO RADIADOR CAMBIO DE REFRIGERANTE</t>
  </si>
  <si>
    <t>CAMBIO VENTABIOLA</t>
  </si>
  <si>
    <t>CAMBIO DE TERMOSTATO</t>
  </si>
  <si>
    <t>CAMBIO DE ENFOCADOR DE AIRE</t>
  </si>
  <si>
    <t>CAMBIO DE BOMBA DE AGUA</t>
  </si>
  <si>
    <t>SONDEAR, SOLDAR Y LAVAR RADIADOR DEPOSITO AGUA</t>
  </si>
  <si>
    <t>CAMBIO CORREA BOMBA DE AGUA</t>
  </si>
  <si>
    <t>CAMBIO SENSOR</t>
  </si>
  <si>
    <t>REVISIÓN Y TENSIÓN DE CORREAS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</si>
  <si>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</si>
  <si>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</si>
  <si>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</si>
  <si>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</si>
  <si>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</si>
  <si>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ESPÁRRAGOS LLANTAS</t>
  </si>
  <si>
    <t>REMACHADA DE BANDAS</t>
  </si>
  <si>
    <t>RECTIFICAR CAMPANA TRASERA</t>
  </si>
  <si>
    <t>RECTIFICAR DISCO DE FRENO DELANTERO</t>
  </si>
  <si>
    <t>TENSIÓN DE FRENOS EN LAS CUATRO RUEDAS</t>
  </si>
  <si>
    <t>TENSIÓN DE FRENO DE EMERGENCIA</t>
  </si>
  <si>
    <t>RECTIFICAR RIM DELANTERO</t>
  </si>
  <si>
    <t>RECTIFICAR RIM TRASERO</t>
  </si>
  <si>
    <t>MANTENIMIENTO MORDAZAS DE FRENOS</t>
  </si>
  <si>
    <t>CAMBIO DE CILINDRO DE FRENO</t>
  </si>
  <si>
    <t>MANTENIMIENTO SISTEMA DE EMBRAGUE Y TRASMISIÓN</t>
  </si>
  <si>
    <t>CAMBIO DE DISCO, PRENSA Y BALINERA</t>
  </si>
  <si>
    <t>SERVICIO DE CALIBRACIÓN DE PRENSA</t>
  </si>
  <si>
    <t>SERVICIO DE REPARACIÓN CAJA DE VELOCIDADES</t>
  </si>
  <si>
    <t>CAMBIO DE SINCRONIZADORES</t>
  </si>
  <si>
    <t>CAMBIO DE PIÑONES</t>
  </si>
  <si>
    <t>CAMBIO DE RODAMIENTOS CAJA BALINERAS</t>
  </si>
  <si>
    <t>CAMBIO DE VOLANTE</t>
  </si>
  <si>
    <t>SERVICIO DE TORNO</t>
  </si>
  <si>
    <t>CAMBIO DE RETENEDORES CAJA</t>
  </si>
  <si>
    <t>CAMBIO DE VALVULITA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</si>
  <si>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</si>
  <si>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</si>
  <si>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</si>
  <si>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</si>
  <si>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</si>
  <si>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INSTALACIÓN DE BOMBA PRINCIPAL DE EMBRAGUE</t>
  </si>
  <si>
    <t>INSTALACIÓN DE BOMBA  AUXILIAR DE EMBRAGUE</t>
  </si>
  <si>
    <t>MANTENIMIENTO SISTEMA DIFERENCIAL Y EJES</t>
  </si>
  <si>
    <t>SERVICIO Y MANTENIMIENTO DE AJUSTE DIFERENCIAL</t>
  </si>
  <si>
    <t>MANTENIMIENTO SISTEMA HIDRÁULICO</t>
  </si>
  <si>
    <t>REPARACIÓN BOMBA DE HIDRÁULICO</t>
  </si>
  <si>
    <t>MANTENIMIENTO SISTEMA DE DIRECCIÓN Y SUSPENSIÓN</t>
  </si>
  <si>
    <t>REPARACIÓN CAÑA DE DIRECCIÓN</t>
  </si>
  <si>
    <t>MANTENIMIENTO DE CAJA DE DIRECCIÓN</t>
  </si>
  <si>
    <t>CAMBIO DE TERMINALES</t>
  </si>
  <si>
    <t>CAMBIO DE BRAZOS DIRECCIÓN</t>
  </si>
  <si>
    <t>CAMBIO DE LLANTAS</t>
  </si>
  <si>
    <t>MANTENIMIENTO DE BOMBA DE DIRECCIÓN</t>
  </si>
  <si>
    <t>SERVICIO DE PRENSA HIDRÁULICA</t>
  </si>
  <si>
    <t>SERVICIO Y MANTENIMIENTO TREN DELANTERO</t>
  </si>
  <si>
    <t>MANTENIMIENTO O CAMBIO DE RODAMIENTOS DELANTEROS</t>
  </si>
  <si>
    <t>MANTENIMIENTO O CAMBIO DE RODAMIENTOS TRASEROS</t>
  </si>
  <si>
    <t>ALINEACIÓN</t>
  </si>
  <si>
    <t>BALANCEO X 4</t>
  </si>
  <si>
    <t>CAMBIO DE AMORTIGUADOR DELANTERO</t>
  </si>
  <si>
    <t>CAMBIO DE AMORTIGUADOR TRASERO</t>
  </si>
  <si>
    <t>ENGRASE GENERAL DE SUSPENSIÓN</t>
  </si>
  <si>
    <t>ROTACIÓN DE LLANTAS</t>
  </si>
  <si>
    <t>SERVICIO DE DESPINCHE DE LLANTA Y MONTAJE</t>
  </si>
  <si>
    <t>EXTRACCIÓN DE TORNILLO</t>
  </si>
  <si>
    <t>EXTRACCIÓN DE TORNILLO Y RECTIFICACIÓN DE ROSCA</t>
  </si>
  <si>
    <t>EMPAQUETAR CAJA DE DIRECCIÓN</t>
  </si>
  <si>
    <t>CAMBIO DE ESPIRAL DE AMORTIGUADOR</t>
  </si>
  <si>
    <t>CAMBIO DE ROTULA INFERIOR</t>
  </si>
  <si>
    <t>CAMBIO DE ROTULA SUPERIOR</t>
  </si>
  <si>
    <t>CAMBIO HOJAS MUELLES SUSPENSIÓN</t>
  </si>
  <si>
    <t>MANTENIMIENTO BASTIDOR, CABINA Y CARROCERÍA VEHÍCULO</t>
  </si>
  <si>
    <t>PINTURA GENERAL DE CAPOT</t>
  </si>
  <si>
    <t>REPARACIÓN DE CILINDRO SEGURO DE CHAPA</t>
  </si>
  <si>
    <t>CAMBIO DE CHAPA PUERTA</t>
  </si>
  <si>
    <t>IMPERMEABILIZACIÓN CABINA</t>
  </si>
  <si>
    <t>DESMONTE Y MONTAJE DE VIDRIO PANORÁMICO</t>
  </si>
  <si>
    <t>CAMBIO DE VIDRIO LATERAL</t>
  </si>
  <si>
    <t>CAMBIO DE VIDRIO PARABRISAS</t>
  </si>
  <si>
    <t>LATONERÍA Y PINTURA PUERTA DERECHA</t>
  </si>
  <si>
    <t>LATONERÍA Y PINTURA PUERTA IZQUIERDA</t>
  </si>
  <si>
    <t>LATONERÍA Y PINTURA DE GUARDABARRO</t>
  </si>
  <si>
    <t>LATONERÍA Y PINTURA DE BOMPER</t>
  </si>
  <si>
    <t>LATONERÍA Y PINTURA GENERAL DE TODO EL VEHÍCULO</t>
  </si>
  <si>
    <t>MANTENIMIENTO SISTEMA ELÉCTRICO</t>
  </si>
  <si>
    <t>REPARACIÓN MOTOR LIMPIA PARABRISAS</t>
  </si>
  <si>
    <t>REPARAR ALTERNADOR</t>
  </si>
  <si>
    <t>REPARACIÓN INSTALACIÓN ELÉCTRICA DE LUCES FRONTAL</t>
  </si>
  <si>
    <t>CAMBIO INSTALACIÓN ELÉCTRICA LUCES LATERALES</t>
  </si>
  <si>
    <t>REPARACIÓN DE LUZ DIRECCIONALES</t>
  </si>
  <si>
    <t>REPARACIÓN LUZ STOP</t>
  </si>
  <si>
    <t>REPARACIÓN CONTACTOS PITO</t>
  </si>
  <si>
    <t>DESMONTE DE CARTERAS Y MANTENIMIENTO ELEVAVIDRIOS</t>
  </si>
  <si>
    <t>CAMBIO DE BORNES BATERÍA</t>
  </si>
  <si>
    <t>SERVICIO DE ESCÁNER</t>
  </si>
  <si>
    <t>REPARACIÓN DE COMPUTADOR VEHÍCULO</t>
  </si>
  <si>
    <t>LIMPIEZA DE INYECTORES</t>
  </si>
  <si>
    <t>SINCRONIZACIÓN ELECTRÓNICA</t>
  </si>
  <si>
    <t>PUESTA A PUNTO POR FALLA SISTEMA INYECCIÓN</t>
  </si>
  <si>
    <t>REPARACIÓN DE MILLARE CABINA</t>
  </si>
  <si>
    <t>CAMBIO BOMBA COMBUSTIBLE SUMERGIBLE</t>
  </si>
  <si>
    <t>REPARACIÓN DE VIDRIOS ELÉCTRICOS</t>
  </si>
  <si>
    <t>REPARACIÓN DE BLOQUEO CENTRAL</t>
  </si>
  <si>
    <t>REPARAR MOTOR VIDRIO ELÉCTRICO</t>
  </si>
  <si>
    <t>INSTALACIÓN DE ALARMA</t>
  </si>
  <si>
    <t>REPARACIÓN MOTOR DE ARRANQUE</t>
  </si>
  <si>
    <t>REPARACIÓN LUCES FRONTALES</t>
  </si>
  <si>
    <t>EMBOBINAR INDUCIDO ALTERNADOR</t>
  </si>
  <si>
    <t>CAMBIO JUEGO DE BOBINAS</t>
  </si>
  <si>
    <t>ALINEACIÓN DE LUCES FRONTALES</t>
  </si>
  <si>
    <t>CAMBIO SWICH DE ELEVAVIDRIOS</t>
  </si>
  <si>
    <t>CAMBIO MOTOR ELEVAVIDRIOS</t>
  </si>
  <si>
    <t>REPARACIÓN CONECTORES DE ARRANQUE</t>
  </si>
  <si>
    <t>MANTENIMIENTO SISTEMA DE CALEFACCIÓN Y AIRE ACONDICIONADO</t>
  </si>
  <si>
    <t>REPARACIÓN DE AIRE ACONDICIONADO</t>
  </si>
  <si>
    <t>REPARACIÓN VENTILADOR DE CALEFACTOR</t>
  </si>
  <si>
    <t>REPARACIÓN MOTOR ELECTROVENTILADOR</t>
  </si>
  <si>
    <t>MANTENIMIENTO DE DUCTOS DE AIRE ACONDICIONADO</t>
  </si>
  <si>
    <t>MANTENIMIENTO DE DUCTOS DE CALEFACCIÓN</t>
  </si>
  <si>
    <t>RECARGA GAS R-134 DE AIRE ACONDICIONADO</t>
  </si>
  <si>
    <t>SOLDADURA DE EVAPORADOR</t>
  </si>
  <si>
    <t>PRESURISADA EVAPORADOR</t>
  </si>
  <si>
    <t>REPARACIÓN CONEXIÓN ELÉCTRICA CALEFACCIÓN</t>
  </si>
  <si>
    <t>REPARACIÓN CONEXIÓN ELÉCTRICA DE AIRE</t>
  </si>
  <si>
    <t xml:space="preserve">DESCRIPCIÓN: MANTENIMIENTO VEHICULOS  -  CAMIONETA BR03: AF: 163700126286 - 167500001448 - 167500001476 - CAMIONETA DMAX BASPC: AF: 167500001009 - 167500000817 - 167500000673  -  CAMIONETA  MAZDA  BASPC:  AF:  167500000679  -  CAMIONETA  DUSTER  BASPC:  AF:  167500001014  -  167500001008  -  CAMIONETA  VITARA  BASPC:  AF:  167500000684 - CAMIONETA DMAX BASPC: AF: 167500000714 - 167500001404 - 167500000811 - CAMIONETA TOYOTA BASPC: AF: 167500000765 -  AMBULANCIA FORD BAPAL: AF: 167500001326 - CAMIONETA ABIR M462 BAPAL: AF: 167500000848 - PICK-UP LUV D-MAX  3,0 BAPAL: AF: 167500000458 -  CAMIONETA  MAZDA  BT50  BAMJO:  AF: 167500001432 - CAMIONETA CHEVROLET DIMAX BAMJO: AF: 167500000712  -  CAMIONETA TIPO D-MAX BAMOG: AF: 167500001058 -  CAMIONETA  BAMRO:  AF:  167500000754  -  167500001260  -  167500001268  -  AMBULANCIA  BAMRO:  AF:  167500000632 -  CAMIONETA LUV D-MAX BAPOM: AF: 167500001361 - 167500000717 - CAMIONETA FORD RANGER BAPOM: AF: 167500001541 - CAMPERO TROOPER BAPOM: 167500001345 -  CAMIONETA D´MAX 3,0 BICOD: AF: 167500000514 - CAMIONETA D´MAX 3.5   BICOD: AF: 167500000517 - AMBULANCIA 4X4 BICOD: AF:  167500000528 -  CAMIONETA TIPO HILUX BIPIC: AF: 167500000779 - CAMIONETA TIPO LUV DMAX BIPIC: AF: 167500001387 - CAMIONETA TIPO FORTUNER BIPIC: AF: 167500000780 - CAMIONETA BT-50 MAZDA BITER: AF: 167500000810 - CAMIONETA LUD D-MAX BIVEN: AF: 167500000910 - 167500000912 - 167500000911 - CAMIONETA LUV D-MAX  3.0 GGVAL AF: 167500000230 - 167500000285 - CAMIONETA  L300 MITSUBICHI GGVAL AF: 167500000232 - CAMIONETA DUSTER DYNAMIQUE GGVAL AF: 167500000233 - CAMIONETA DUSTER DYNAMIQUE GGVAL AF: 167500000337 - CAMIONETA  VITARA  BRAID2  AF:  167500001250 - 167500001598 CAMIONETA  MAZDA BT50  BRAID2  AF:  167500001615, CHEVROLET LUV D-MAX - 167500001614, FORD F26D47 167500001613 - -  LUV DMAX 4X2 CCON2: AF: 167500000674 - LUV DMAX 4X2 CCON2: AF: 167500000672 - DUSTER DYNAMIQUE CCON2: AF: 167500000828 - 4RUNNER SR5 CCON2: AF: 167500000830 - LUV DMAX CCON2: AF: 167500000681 - PRADO CCON2: AF: 167500000764 - BT50 CCON2: AF: 167500000809 - LUV DMAX 4X2 CECAU AF: 167500001446 - DUSTER DYNAMIQUE CECAU AF: 167500001429 - 4RUNNER SR5 CECAU: AF: 167500001478 - RENAULT ALASKAN 4X4 CECAU AF: 167500001475 - CAMIONETA  MAZDA -BT50 COMOL:  AF:  167500000797 </t>
  </si>
  <si>
    <t>DESCRIPCIÓN: MANTENIMIENTO MOTOCICLETAS  - MOTOCICLETA BR03: AF: 167500001466 - 167500001448 - MOTOCICLETA BASPC: AF: 167500000776 - MOTOCICLETA YAMAHA XTZ-125 BAPAL: AF: 167500000465 - 167500000466  - MOTOCICLETA  BAMOG:  AF:  167500000897  -  830000001225 - MOTOCICLETA BAMRO: AF: 167500000757 - 167500000761 - 167500000698 - 167500000702 - MOTOCICLETA SL 125 BAPOM: AF: 167500001405 - MOTOCICLETA XR-125 BAPOM: AF: 167500001339 - MOTOCICLETA YBR 125 BIPIC: AF: 167500001375 - 167500000824 - MOTOCICLETA YBR125E BIPIC: AF: 167500001371 - 167500001374 - MOTOCICLETA XR 250 TORNADO BIPIC: AF: 167500001380 - 167500001383 - 167500001385 - 167500001386 - MOTOCICLETA XTZ250 BIPIC:  AF:  167500001481  -  167500001482  -  167500001483  -  167500001484  -  167500001485  -  167500001486  -  167500001487  -  167500001488  -  167500001489 - MOTOCICLETA XR  125 LII BIVEN:  AF:  167500000921  -  MOTOCICLETA  XR  250  BIVEN:  AF:  167500001214  -  167500001217  -  167500001216  -  167500001215  -  167500001213  -  167500001433  -  167500001434  - 167500001435 - MOTOCICLETA HONDA XRE300 ABS BIVEN: AF: 167500001490 - 167500001491 - 167500001492 - 167500001493 - 167500001494 - 167500001495 - 167500001496 - MOTOCICLETA XTZ250 CCON2: AF: 167500001463 - 167500001465 - MOTOCICLETA XTZ250 CECAU AF: 167500001466</t>
  </si>
  <si>
    <t>SISTEMA DE ALIMENTACIÓN</t>
  </si>
  <si>
    <t>CAMBIO TANQUE DE COMBUSTIBLE</t>
  </si>
  <si>
    <t>CAMBIO MANGUERAS COMBUSTIBLE</t>
  </si>
  <si>
    <t>CAMBIO BOMBA DE INYECCIÓN</t>
  </si>
  <si>
    <t>CAMBIO FILTRO DE AIRE</t>
  </si>
  <si>
    <t>CAMBIO FILTRO DE GASOLINA</t>
  </si>
  <si>
    <t>CAMBIO FILTRO DE ACEITE</t>
  </si>
  <si>
    <t>CAMBIO GUAYA DE CARBURADOR</t>
  </si>
  <si>
    <t>SISTEMA DEL MOTOR</t>
  </si>
  <si>
    <t>CAMBIO GUAYA DEL ACELERADOR</t>
  </si>
  <si>
    <t>CAMBIO PISTÓN</t>
  </si>
  <si>
    <t>CAMBIO BALINERAS PESA</t>
  </si>
  <si>
    <t>CAMBIO CILINDRO</t>
  </si>
  <si>
    <t>CAMBIO CULATA</t>
  </si>
  <si>
    <t>CAMBIO EMPAQUETADURA DE MOTOR</t>
  </si>
  <si>
    <t>CAMBIO ORRINGS</t>
  </si>
  <si>
    <t>CAMBIO EJE DE CAMBIOS</t>
  </si>
  <si>
    <t>CAMBIO EJE DE CRANK</t>
  </si>
  <si>
    <t>CAMBIO EJE DE SALIDA</t>
  </si>
  <si>
    <t>CAMBIO PALANCA DE CAMBIOS</t>
  </si>
  <si>
    <t>CAMBIO RETENEDORES</t>
  </si>
  <si>
    <t>CAMBIO DISCO DE CLUTCH</t>
  </si>
  <si>
    <t>CAMBIO SEPARADORES DE DISCOS</t>
  </si>
  <si>
    <t>CAMBIO MANIGUETA EMBRAGUE</t>
  </si>
  <si>
    <t>CAMBIO KIT DE BIELA</t>
  </si>
  <si>
    <t>CAMBIO BALINERAS DE CIGÜEÑAL</t>
  </si>
  <si>
    <t>CAMBIO BALINERAS CAJA</t>
  </si>
  <si>
    <t>CAMBIO ÁRBOL DE LEVA</t>
  </si>
  <si>
    <t>CAMBIO CADENILLA DE DISTRIBUCIÓN</t>
  </si>
  <si>
    <t>CAMBIO CONECTOR FILTRO</t>
  </si>
  <si>
    <t>CAMBIO CONECTOR CARBURADOR</t>
  </si>
  <si>
    <t>CAMBIO MANILLA DE CLUTCH</t>
  </si>
  <si>
    <t>SISTEMA DE FRENOS</t>
  </si>
  <si>
    <t>CAMBIO DISCO DE FRENO</t>
  </si>
  <si>
    <t>CAMBIO MANIGUETA FRENO</t>
  </si>
  <si>
    <t>CAMBIO MANGUERAS DE FRENO</t>
  </si>
  <si>
    <t>CAMBIO PASTILLAS DE FRENO (JUEGO)</t>
  </si>
  <si>
    <t>CAMBIO MANILLA DE FRENO</t>
  </si>
  <si>
    <t>SISTEMA DE ESCAPE</t>
  </si>
  <si>
    <t>CAMBIO EXOSTO COMPLETO</t>
  </si>
  <si>
    <t>SISTEMA ELÉCTRICO</t>
  </si>
  <si>
    <t>CAMBIO MOTOR DE ARRANQUE</t>
  </si>
  <si>
    <t>CAMBIO MANDO DE LUCES</t>
  </si>
  <si>
    <t>CAMBIO BUJÍA</t>
  </si>
  <si>
    <t>CAMBIO DIRECCIONALES</t>
  </si>
  <si>
    <t>CAMBIO CAPUCHÓN BUJÍA</t>
  </si>
  <si>
    <t>CAMBIO FAROLA</t>
  </si>
  <si>
    <t>CAMBIO BOMBILLO LUZ BAJA</t>
  </si>
  <si>
    <t>CAMBIO BOMBILLO LUZ ALTA</t>
  </si>
  <si>
    <t>CAMBIO BOMBILLOS STOP</t>
  </si>
  <si>
    <t>CAMBIO BOMBILLO DIRECCIONALES</t>
  </si>
  <si>
    <t>CAMBIO FLASHER</t>
  </si>
  <si>
    <t>CAMBIO BUJÍA DE ENCENDIDO</t>
  </si>
  <si>
    <t>CAMBIO STOP (JUEGO)</t>
  </si>
  <si>
    <t>CAMBIO PERA DE FRENO TRASERO</t>
  </si>
  <si>
    <t>CAMBIO PERA DE FRENO DELANTERO</t>
  </si>
  <si>
    <t>CAMBIO BOCINA ( PITO)</t>
  </si>
  <si>
    <t>CAMBIO VELOCÍMETRO</t>
  </si>
  <si>
    <t>CAMBIO TACÓMETRO</t>
  </si>
  <si>
    <t>CAMBIO GUAYA DEL VELOCÍMETRO</t>
  </si>
  <si>
    <t>CAMBIO PIÑÓN DE VELOCÍMETRO</t>
  </si>
  <si>
    <t>CAMBIO GUAYA TACÓMETRO</t>
  </si>
  <si>
    <t>CAMBIO SWITCH ENCENDIDO</t>
  </si>
  <si>
    <t>SISTEMA DE SUSPENSIÓN</t>
  </si>
  <si>
    <t>CAMBIO MONOCHOCK</t>
  </si>
  <si>
    <t>CAMBIO BARRAS TELESCÓPICAS</t>
  </si>
  <si>
    <t>CAMBIO RETENEDORES DE BARRA TELESCÓPICA</t>
  </si>
  <si>
    <t>CAMBIO CANASTILLAS DE SUSPENSIÓN</t>
  </si>
  <si>
    <t>CAMBIO CUÑAS DE DIRECCIÓN</t>
  </si>
  <si>
    <t>CAMBIO AMORTIGUADORES</t>
  </si>
  <si>
    <t>CAMBIO BALINERA RUEDAS</t>
  </si>
  <si>
    <t>CAMBIO TELESCOPIO</t>
  </si>
  <si>
    <t>SISTEMA TOMA FUERZA</t>
  </si>
  <si>
    <t>CAMBIO KIT DE ARRASTRE COMPLETO</t>
  </si>
  <si>
    <t>CAMBIO RODAMIENTOS TRASEROS</t>
  </si>
  <si>
    <t>CAMBIO RODAMIENTOS DELANTEROS</t>
  </si>
  <si>
    <t>CAMBIO PASADOR BIELA</t>
  </si>
  <si>
    <t>VARIOS</t>
  </si>
  <si>
    <t>CAMBIO GUARDABARROS</t>
  </si>
  <si>
    <t>CAMBIO CARENAJE</t>
  </si>
  <si>
    <t>CAMBIO ESPEJO</t>
  </si>
  <si>
    <t>CAMBIO BOMBILLOS HALOGENOS</t>
  </si>
  <si>
    <t>CAMBIO FUELLES</t>
  </si>
  <si>
    <t>CAMBIO RADIOS RIN</t>
  </si>
  <si>
    <t>CAMBIO MANZANA TRASERA</t>
  </si>
  <si>
    <t>CAMBIO MANZANA DELANTERA</t>
  </si>
  <si>
    <t>CAMBIO PATA LATERAL</t>
  </si>
  <si>
    <t>CAMBIO RESORTE PARA EL LATERAL</t>
  </si>
  <si>
    <t>CAMBIO BOMBILLO FAROLA</t>
  </si>
  <si>
    <t>CAMBIO RESORTE FRENO TRASERO</t>
  </si>
  <si>
    <t>CAMBIO CALAPIE (JUEGO)</t>
  </si>
  <si>
    <t>CAMBIO MANILLAS</t>
  </si>
  <si>
    <t>CAMBIO PARRILLA TRASERA</t>
  </si>
  <si>
    <t>CAMBIO GUARDA CADENA</t>
  </si>
  <si>
    <t>CAMBIO NEUMÁTICO</t>
  </si>
  <si>
    <t>CAMBIO ABRAZADERA</t>
  </si>
  <si>
    <t>CAMBIO FUSIBLE</t>
  </si>
  <si>
    <t>ALINEACIÓN DE RINES (Desmonte y Monte)</t>
  </si>
  <si>
    <t>ARREGLO SWITCH LLAVE (Desmonte y Monte)</t>
  </si>
  <si>
    <t>CARGA BATERÍA CON ACIDO</t>
  </si>
  <si>
    <t>LIMPIEZA DEL CARBURADOR (Desmonte y Monte)</t>
  </si>
  <si>
    <t>MANTENIMIENTO LATONERÍA Y PINTURA GENERAL (Desmonte y Monte)</t>
  </si>
  <si>
    <t>MANTENIMIENTO RUEDAS DELANTERAS (Desmonte y Monte)</t>
  </si>
  <si>
    <t>MANTENIMIENTO RUEDAS TRASERAS (Desmonte y Monte)</t>
  </si>
  <si>
    <t>REVISIÓN, MANTENIMIENTO FRENOS EN GENERAL (Desmonte y monte)</t>
  </si>
  <si>
    <t>RADIADA (Desmonte y Monte)</t>
  </si>
  <si>
    <t>RECTIFICADA DE CILINDRO CON DE PISTÓN Y ANILLOS (Desmonte y Monte)</t>
  </si>
  <si>
    <t>RECTIFICADA DE CULATA (Desmonte y Monte)</t>
  </si>
  <si>
    <t>REPARACIÓN DE CARBURADOR (Desmonte y Monte)</t>
  </si>
  <si>
    <t>REPARACIÓN DE CHASIS (Desmonte y Monte)</t>
  </si>
  <si>
    <t>REPARACIÓN DEL FLOTADOR (Desmonte y Monte)</t>
  </si>
  <si>
    <t>REPARACIÓN GENERAL DE LA CAJA VELOCIDADES (Desmonte y</t>
  </si>
  <si>
    <t>REPARACIÓN GENERAL DEL MOTOR (Desmonte y Monte)</t>
  </si>
  <si>
    <t>REPARACIÓN MOTOR DE ARRANQUE (Desmonte y Monte)</t>
  </si>
  <si>
    <t>REVISIÓN MANTENIMIENTO GENERAL EMBRAGUE (Desmonte y Monte)</t>
  </si>
  <si>
    <t>REVISIÓN SISTEMA CARBURACIÓN (Desmonte y Monte)</t>
  </si>
  <si>
    <t>REVISIÓN GENERAL ELÉCTRICA</t>
  </si>
  <si>
    <t>SENTADA DE VÁLVULAS (Desmonte y Monte)</t>
  </si>
  <si>
    <t>SINCRONIZACIÓN GENERAL DEL MOTOR (Monte y Desmonte)</t>
  </si>
  <si>
    <t>ANÁLISIS GASES</t>
  </si>
  <si>
    <t>DESPINCHADA DE LLANTA (Desmonte y Monte)</t>
  </si>
  <si>
    <t>ENGRASE GENERAL</t>
  </si>
  <si>
    <t>LAVADO GENERAL</t>
  </si>
  <si>
    <t>DESCRIPCIÓN: MANTENIMIENTO VEHICULOS - AUTOMOVIL MAZDA BASPC3 : AF:167500001059 - VEHÍCULO SPARK 1.0 LT GGVAL AF: 167500000233 - VEHÍCULO LOGAN LIFE+ GGVAL AF: 167500000551 - 167500000552 - 167500000552 - AUTOMOVIL AVEO BRAID2 : AF:   167500001249.</t>
  </si>
  <si>
    <t>DESCRIPCIÓN: MANTENIMIENTO DE VEHÍCULO TIPO TRACTOR - JHON DEERE BASPC: AF: 167500001244</t>
  </si>
  <si>
    <t>CAMBIO BOMBA DE VACÍO</t>
  </si>
  <si>
    <t>CAMBIO BOMBA DE COMBUSTIBLE</t>
  </si>
  <si>
    <t>CAMBIO VARILLA BOMBA DE ACEITE</t>
  </si>
  <si>
    <t>CAMBIO INYECTORES</t>
  </si>
  <si>
    <t>CAMBIO FILTRO DE COMBUSTIBLE PRIMARIO</t>
  </si>
  <si>
    <t>CAMBIO  FILTRO TRAMPA DE COMBUSTIBLE</t>
  </si>
  <si>
    <t>CAMBIO BANDAS TRASERAS (JUEGO)</t>
  </si>
  <si>
    <t>CAMBIO PASTILLAS  (JUEGO)</t>
  </si>
  <si>
    <t>CAMBIO PERA ALERTA DE FRENO</t>
  </si>
  <si>
    <t>CAMBIO PEDAL BOMBA DE FRENO</t>
  </si>
  <si>
    <t>CAMBIO BOMBA DE FRENO</t>
  </si>
  <si>
    <t>CAMBIO PLATINA GRADUADORA DE FRENOS L.R.</t>
  </si>
  <si>
    <t>CAMBIO BANDAS FRENO DE SEGURIDAD</t>
  </si>
  <si>
    <t>CAMBIO CILINDROS BOMBA DE FRENOS</t>
  </si>
  <si>
    <t>CAMBIO EMPAQUETADURA BOMBA DEL FRENO</t>
  </si>
  <si>
    <t>CAMBIO EUCO ( FRENO)</t>
  </si>
  <si>
    <t>CAMBIO GUAYA FRENO DE SEGURIDAD</t>
  </si>
  <si>
    <t>CAMBIO INTERRUPTOR DEL FRENO DE ESTACIONAMIENTO</t>
  </si>
  <si>
    <t>CAMBIO CILINDRO DE FRENO (JUEGO)</t>
  </si>
  <si>
    <t>CAMBIO  DISCO DE FRENO (JUEGO)</t>
  </si>
  <si>
    <t>CAMBIO MEDIDOR A ( FRENO)</t>
  </si>
  <si>
    <t>CAMBIO MEDIDOR B ( FRENO)</t>
  </si>
  <si>
    <t>CAMBIO MUELLE FRENO SEGURIDAD</t>
  </si>
  <si>
    <t>CAMBIO ALTERNADOR</t>
  </si>
  <si>
    <t>CAMBIO SELENOIDE DE ARRANQUE</t>
  </si>
  <si>
    <t>CAMBIO AUTOMÁTICO</t>
  </si>
  <si>
    <t>CAMBIO BOMBILLO 21/5W DE 24 V X10</t>
  </si>
  <si>
    <t>CAMBIO BOMBILLO DE DOS FILAMENTO</t>
  </si>
  <si>
    <t>CAMBIO BOMBILLO R5W DE 24V X10</t>
  </si>
  <si>
    <t>CAMBIO BOMBILLO T4W DE 24 V X 10</t>
  </si>
  <si>
    <t>CAMBIO BOMBILLO W5W DE 24 V X10</t>
  </si>
  <si>
    <t>CAMBIO BOMBILLOS ALÓGENOS 90 - 100 W 24 V TRICETA</t>
  </si>
  <si>
    <t>CAMBIO BOMBILLOS REF. 1034</t>
  </si>
  <si>
    <t>CAMBIO BOMBILLOS SENCILLOS</t>
  </si>
  <si>
    <t>CAMBIO BRAZOS LIMPIABRISAS</t>
  </si>
  <si>
    <t>CAMBIO BUJÍAS DE PRECALENTAMIENTO</t>
  </si>
  <si>
    <t>CAMBIO FLASHER DIRECCIONALES</t>
  </si>
  <si>
    <t>CAMBIO COCUYOS LATERALES</t>
  </si>
  <si>
    <t>CAMBIO CORONA DE ALTERNADOR</t>
  </si>
  <si>
    <t>CAMBIO ESCOBILLAS DEL ARRANQUE (JUEGO)</t>
  </si>
  <si>
    <t>CAMBIO INTERRUPTOR</t>
  </si>
  <si>
    <t>CAMBIO INTERRUPTOR BUJÍAS PRECALENTAMIENTO</t>
  </si>
  <si>
    <t>CAMBIO SWITCH DE ENCENDIDO</t>
  </si>
  <si>
    <t>CAMBIO INTERRUPTOR DE LAMINAS</t>
  </si>
  <si>
    <t>CAMBIO INTERRUPTOR DE LUZ DE GIRO</t>
  </si>
  <si>
    <t>CAMBIO INTERRUPTOR DE LUZ DE PARADA</t>
  </si>
  <si>
    <t>CAMBIO INTERRUPTOR DE MARCHA ATRÁS</t>
  </si>
  <si>
    <t>CAMBIO INTERRUPTOR MAGNÉTICO</t>
  </si>
  <si>
    <t>CAMBIO INTERRUPTOR NEUTRO</t>
  </si>
  <si>
    <t>CAMBIO INTERRUPTOR TIPO DE CIERRE NORMAL</t>
  </si>
  <si>
    <t>CAMBIO POLEA DE ALTERNADOR</t>
  </si>
  <si>
    <t>CAMBIO SELENOIDE DE APAGADO 24 V.</t>
  </si>
  <si>
    <t>CAMBIO SELENOIDE DE AVANCE FRIO</t>
  </si>
  <si>
    <t>CAMBIO SELENOIDE DE PRECALENTAMIENTO</t>
  </si>
  <si>
    <t>CAMBIO SELENOIDE DE SOBREMARCHA</t>
  </si>
  <si>
    <t>CAMBIO STOP TRASEROS (JUEGO)</t>
  </si>
  <si>
    <t>CAMBIO TABLERO DE INSTRUMENTO</t>
  </si>
  <si>
    <t>ELEMENTOS VARIOS</t>
  </si>
  <si>
    <t>CAMBIO TERMOSTATO</t>
  </si>
  <si>
    <t>CAMBIO RADIADOR REFRIGERADOR HIDRÁULICO</t>
  </si>
  <si>
    <t>CAMBIO MANGUERA CODO RADIADOR MOTOR 6.5-6.2</t>
  </si>
  <si>
    <t>CAMBIO MANGUERA SUPERIOR DEL RADIADOR</t>
  </si>
  <si>
    <t>CAMBIO BOMBA DE AGUA</t>
  </si>
  <si>
    <t>CAMBIO CORREAS</t>
  </si>
  <si>
    <t>CAMBIO CAJA DE DIRECCIÓN</t>
  </si>
  <si>
    <t>CAMBIO CAJA DE ENGRANAJE</t>
  </si>
  <si>
    <t>CAMBIO CAJA DEL DIFERENCIAL A LA DERECHA</t>
  </si>
  <si>
    <t>CAMBIO CAJA DEL DIFERENCIAL A LA IZQUIERDA</t>
  </si>
  <si>
    <t>CAMBIO CAJA DE CAMBIOS</t>
  </si>
  <si>
    <t>CAMBIO PIÑÓN IMPULSOR</t>
  </si>
  <si>
    <t>CAMBIO PIÑÓN LATERAL</t>
  </si>
  <si>
    <t>CAMBIO PIÑÓN RUEDA LIBRE PARA DOBLE TRACCIÓN</t>
  </si>
  <si>
    <t>CAMBIO PIÑÓN CIGÜEÑAL</t>
  </si>
  <si>
    <t>CAMBIO PISTA COJINETE INTERIOR</t>
  </si>
  <si>
    <t>CAMBIO PISTA DEL COJINETE EXTERIOR DEL PIÑÓN</t>
  </si>
  <si>
    <t>CAMBIO PLACA PORTA DIODOS</t>
  </si>
  <si>
    <t>CAMBIO PLATINA RETEN EJE DE LEVAS</t>
  </si>
  <si>
    <t>CAMBIO POLEA</t>
  </si>
  <si>
    <t>CAMBIO POLEA BOMBA DE AGUA</t>
  </si>
  <si>
    <t>CAMBIO POLEA BOMBA</t>
  </si>
  <si>
    <t>CAMBIO POLEA DE CIGÜEÑAL</t>
  </si>
  <si>
    <t>CAMBIO POLEA DE VENTILADOR</t>
  </si>
  <si>
    <t>CAMBIO PORTA ESCOBILLAS</t>
  </si>
  <si>
    <t>CAMBIO RODAMIENTO</t>
  </si>
  <si>
    <t>CAMBIO SELLO DE ACEITE Y RETEN</t>
  </si>
  <si>
    <t>CAMBIO SOPORTE DE CABINA</t>
  </si>
  <si>
    <t>CAMBIO SOPORTE DE MORDAZA</t>
  </si>
  <si>
    <t>CAMBIO SOPORTE MUELLE DELANTERO</t>
  </si>
  <si>
    <t>CAMBIO RETENEDOR DE RODAMIENTOS</t>
  </si>
  <si>
    <t>CAMBIO RETENEDORES DE CIGÜEÑAL X 2 DEL. TRAS. 6.5-6.2</t>
  </si>
  <si>
    <t>CAMBIO RETENEDORES DE GRASA</t>
  </si>
  <si>
    <t>CAMBIO RETENEDORES PARA PUNTERAS TRASERAS</t>
  </si>
  <si>
    <t>CAMBIO RETENEDORES CAJA DE CAMBIO</t>
  </si>
  <si>
    <t>CAMBIO CARDAN DELANTERO</t>
  </si>
  <si>
    <t>CAMBIO CARDAN TRASERO</t>
  </si>
  <si>
    <t>CAMBIO AMORTIGUADOR DELANTERO (JUEGO)</t>
  </si>
  <si>
    <t>CAMBIO MUELLE DE TORSIÓN</t>
  </si>
  <si>
    <t>CAMBIO MUELLE DEL RETORNO</t>
  </si>
  <si>
    <t>CAMBIO MUELLE TRASERO</t>
  </si>
  <si>
    <t>CAMBIO MUELLES DE VÁLVULAS</t>
  </si>
  <si>
    <t>CAMBIO MUELLE DELANTERO</t>
  </si>
  <si>
    <t>CAMBIO MULTIPLICADOR DE TORQUE (CONVERTIDOR)</t>
  </si>
  <si>
    <t>CAMBIO HOJA PRINCIPAL DEL MUELLE</t>
  </si>
  <si>
    <t>CAMBIO HOJA SEGUNDA DE VUELTA DELANTERA</t>
  </si>
  <si>
    <t>CAMBIO HOJA TERCERA</t>
  </si>
  <si>
    <t>CAMBIO HOJA CUARTA</t>
  </si>
  <si>
    <t>CAMBIO HOJA QUINTA</t>
  </si>
  <si>
    <t>CAMBIO HOJA SEXTA</t>
  </si>
  <si>
    <t>CAMBIO BUJES DE MUELLE</t>
  </si>
  <si>
    <t>CAMBIO TORNILLO CENTRAL MUELLE</t>
  </si>
  <si>
    <t>CAMBIO TORNILLO PASADOR MUELLE</t>
  </si>
  <si>
    <t>CAMBIO TOPE MUELLE</t>
  </si>
  <si>
    <t>CAMBIO TERMINALES DE LA DIRECCIÓN</t>
  </si>
  <si>
    <t>CAMBIO BARRA DE DIRECCIÓN</t>
  </si>
  <si>
    <t>CAMBIO BARRA LARGA DIRECCIÓN</t>
  </si>
  <si>
    <t>CAMBIO BIELA CAJA DIRECCIÓN</t>
  </si>
  <si>
    <t>CAMBIO MUELLE AUXILIAR</t>
  </si>
  <si>
    <t>CAMBIO HOJA PRINCIPAL AUXILIAR</t>
  </si>
  <si>
    <t>CAMBIO HOJA SEGUNDA MUELLE AUXILIAR</t>
  </si>
  <si>
    <t>CAMBIO HOJA TERCERA MUELLE AUXILIAR</t>
  </si>
  <si>
    <t>CAMBIO HOJA CUARTA MUELLE AUXILIAR</t>
  </si>
  <si>
    <t>CAMBIO CHAPETA SEPARADOR MUELLE AUXILIAR</t>
  </si>
  <si>
    <t>CAMBIO MUELLE PRINCIPAL TRASERO</t>
  </si>
  <si>
    <t>CAMBIO TOPE DEL PIÑÓN</t>
  </si>
  <si>
    <t>CAMBIO TORNILLO CENTRAL</t>
  </si>
  <si>
    <t>CAMBIO TORNILLO CENTRAL TRASERO</t>
  </si>
  <si>
    <t>CAMBIO TORNILLO DE CASQUETE DE LA CAJA</t>
  </si>
  <si>
    <t>CAMBIO TORNILLOS DE ARRANQUE</t>
  </si>
  <si>
    <t>CAMBIO BLOQUE DE CILINDRO</t>
  </si>
  <si>
    <t>CAMBIO CAMISAS MOTOR</t>
  </si>
  <si>
    <t>CAMBIO PISTONES (JUEGO)</t>
  </si>
  <si>
    <t>CAMBIO ANILLOS</t>
  </si>
  <si>
    <t>CAMBIO BIELAS</t>
  </si>
  <si>
    <t>CAMBIO BULONES</t>
  </si>
  <si>
    <t>CAMBIO CASQUETES</t>
  </si>
  <si>
    <t>CAMBIO CIGÜEÑAL</t>
  </si>
  <si>
    <t>CAMBIO TAPA BANCADA</t>
  </si>
  <si>
    <t>CAMBIO VÁLVULAS DE CULATA</t>
  </si>
  <si>
    <t>CAMBIO GUÍAS DE CULATA</t>
  </si>
  <si>
    <t>CAMBIO ASIENTOS DE CULATA</t>
  </si>
  <si>
    <t>CAMBIO RESORTES DE CULATA</t>
  </si>
  <si>
    <t>CAMBIO PINES DE CULATA</t>
  </si>
  <si>
    <t>CAMBIO TREN DE BALANCINES</t>
  </si>
  <si>
    <t>CAMBIO VARILLAS IMPULSADORAS</t>
  </si>
  <si>
    <t>CAMBIO IMPULSADORES</t>
  </si>
  <si>
    <t>CAMBIO BUJES DE ÁRBOL DE LEVA</t>
  </si>
  <si>
    <t>CAMBIO BOMBA DE ALIMENTACIÓN DE ALTA PRESIÓN</t>
  </si>
  <si>
    <t>CAMBIO PIÑÓN DE ÁRBOL DE</t>
  </si>
  <si>
    <t>CAMBIO PIÑÓN DEL CIGÜEÑAL</t>
  </si>
  <si>
    <t>CAMBIO PIÑÓN LOCO</t>
  </si>
  <si>
    <t>CAMBIO TAPA VÁLVULAS</t>
  </si>
  <si>
    <t>CAMBIO SOPORTE DEL MOTOR</t>
  </si>
  <si>
    <t>CAMBIO TURBO ALIMENTADOR</t>
  </si>
  <si>
    <t>CAMBIO RADIADOR</t>
  </si>
  <si>
    <t>AJUSTE DE LA TRANSMISIÓN EN GENERAL (Desmonte y Monte)</t>
  </si>
  <si>
    <t>AJUSTE CARROCERÍA (Desmonte y Monte)</t>
  </si>
  <si>
    <t>ALINEACIÓN CARDAN (Desmonte y Monte)</t>
  </si>
  <si>
    <t>ALINEACIÓN LUCES</t>
  </si>
  <si>
    <t>ALINEACIÓN Y BALANCEO (Desmonte y Monte)</t>
  </si>
  <si>
    <t>ARREGLO RADIADOR (Desmonte y Monte)</t>
  </si>
  <si>
    <t>ARREGLO TAPICERÍA GENERAL (Desmonte y Monte)</t>
  </si>
  <si>
    <t>AJUSTE GENERAL SUSPENSIÓN (Desmonte y Monte)</t>
  </si>
  <si>
    <t>ARREGLO DE TANQUE AUXILIAR DEL RADIADOR (Desmonte y Monte)</t>
  </si>
  <si>
    <t>ARREGLO DE TAPA DE CAJA DE VELOCIDADES (Desmonte y Monte)</t>
  </si>
  <si>
    <t>REVISIÓN CAJA DE VELOCIDADES (Desmonte y Monte)</t>
  </si>
  <si>
    <t>BAJADA DE TROQUE DELANTERO Y CAMBIO DE SPLINDERES (Desmonte y monte)</t>
  </si>
  <si>
    <t>BALANCEO RUEDA (Desmonte y Monte)</t>
  </si>
  <si>
    <t>CALIBRADO DE INYECTORES Y EL SISTEMA DE INYECClÓN</t>
  </si>
  <si>
    <t>ESCANEADA MOTOR</t>
  </si>
  <si>
    <t>REVISIÓN, MANTENIMIENTO GENERAL FRENO DE MANO</t>
  </si>
  <si>
    <t>LIMPIEZA DE TANQUE DE COMBUSTIBLE (Desmonte y Monte)</t>
  </si>
  <si>
    <t>LAVADO DE INYECCTORES (Desmonte y Monte)</t>
  </si>
  <si>
    <t>MANTENIMIENTO CELENOIDE DE APAGADO (Desmonte y Monte)</t>
  </si>
  <si>
    <t>MANTENIMIENTO CELENOIDE DE AVANCE FRIO (Desmonte y Monte)</t>
  </si>
  <si>
    <t>MANTENIMIENTO INYECTORES (Desmonte y Monte)</t>
  </si>
  <si>
    <t>MANTENIMIENTO   TRANSMISIÓN AUTOMÁTICA (Desmonte y Monte)</t>
  </si>
  <si>
    <t>MANTENIMIENTO VÁLVULA DE ENTREGA (Desmonte y Monte)</t>
  </si>
  <si>
    <t>MANTENIMIENTO VÁLVULA DOSIFICADORA (Desmonte y Monte)</t>
  </si>
  <si>
    <t>RECONSTRUCCIÓN PRENSA (Desmonte y Monte)</t>
  </si>
  <si>
    <t>RECTIFICADA DE CAMPANA (Desmonte y Monte)</t>
  </si>
  <si>
    <t>RECTIFICADA DE CAMPANAS TRASERAS (Desmonte y Monte)</t>
  </si>
  <si>
    <t>REMACHADO DE BANDAS TRASERAS (Desmonte y Monte)</t>
  </si>
  <si>
    <t>MANTENIMIENTO REPARACIÓN DEL ARRANQUE (Desmonte y Monte)</t>
  </si>
  <si>
    <t>REPARACIÓN DEL FAN CLUTCH (Desmonte y Monte)</t>
  </si>
  <si>
    <t>REPARACIÓN DIFERENCIAL (Desmonte y Monte)</t>
  </si>
  <si>
    <t>REPARACIÓN EXOSTO (Desmonte y Monte)</t>
  </si>
  <si>
    <t>REPARACIÓN TRANSFERENCIA (Desmonte y Monte)</t>
  </si>
  <si>
    <t>REVISIÓN GENERAL SISTEMA ELÉCTRICO</t>
  </si>
  <si>
    <t>REPARACIÓN DE BOMBA DE FRENO (Desmonte y Monte)</t>
  </si>
  <si>
    <t>REVISIÓN Y REPARACIÓN GENERAL BOOSTER (Desmonte y monte)</t>
  </si>
  <si>
    <t>REVISIÓN, MANTENIMIENTO FRENOS EN GENERAL (Desmonte y</t>
  </si>
  <si>
    <t>REVISIÓN Y REPARACIÓN MOTOR ARRANQUE (Desmonte y Monte)</t>
  </si>
  <si>
    <t>REVISIÓN MANTENIMIENTO RODAMIENTOS EN GENERAL</t>
  </si>
  <si>
    <t>REVISIÓN MANTENIMIENTO DEL ALTERNADOR (Desmonte y Monte)</t>
  </si>
  <si>
    <t>REPARACIÓN TRANSMISIÓN (Desmonte y Monte)</t>
  </si>
  <si>
    <t>MANTENIMIENTO SONDEAR Y SOLDAR  RADIADOR (Desmonte y monte)</t>
  </si>
  <si>
    <t>SOLDAR BLOQUE DEL MOTOR (Desmonte y Monte)</t>
  </si>
  <si>
    <t>SONDEAR RADIADOR (Desmonte y Monte)</t>
  </si>
  <si>
    <t>AJUSTE BOMPER (Desmonte y Monte)</t>
  </si>
  <si>
    <t>AJUSTE DE LA TRANSMISION EN GENERAL (Desmonte y Monte)</t>
  </si>
  <si>
    <t>AJUSTE GENERAL CABINA (Desmonte y Monte)</t>
  </si>
  <si>
    <t>AJUSTE GENERAL SUSPENSION (Desmonte y Monte)</t>
  </si>
  <si>
    <t>AJUSTE Y REPARACION BOMPER DELANTERO (Desmonte y Monte)</t>
  </si>
  <si>
    <t>ALINEACIÓN DIRECCION</t>
  </si>
  <si>
    <t>ALINEACION Y BALANCEO  (Desmonte y Monte)</t>
  </si>
  <si>
    <t>ANALISIS GASES</t>
  </si>
  <si>
    <t>ARREGLO BOOSTER (Desmonte y Monte)</t>
  </si>
  <si>
    <t>ARREGLO CHAPAS (Desmonte y Monte)</t>
  </si>
  <si>
    <t>ARREGLO GENERAL CARPA (Desmonte y Monte)</t>
  </si>
  <si>
    <t>ARREGLO POLEA ANTI VIBRACIÓN (Desmonte y Monte)</t>
  </si>
  <si>
    <t>BAJADA DE MUELLE TRASERO (Desmonte y Monte)</t>
  </si>
  <si>
    <t>CALIBRACION BOMBA INYECCIÓN (Desmonte y Monte)</t>
  </si>
  <si>
    <t>CALIBRADA VÁLVULAS (Desmonte y Monte)</t>
  </si>
  <si>
    <t>CALIBRADO DE INYECTORES Y EL SISTEMA DE INYECClÓN EN GENERAL (Desmonte y Monte)</t>
  </si>
  <si>
    <t>CAMBIO  BOSINES</t>
  </si>
  <si>
    <t xml:space="preserve">CAMBIO  DISCO DE FRENO (JUEGO) </t>
  </si>
  <si>
    <t>CAMBIO  EJE TRASERO</t>
  </si>
  <si>
    <t>CAMBIO  ELEVADORES</t>
  </si>
  <si>
    <t>CAMBIO  ESPEJOS RETROVISORES</t>
  </si>
  <si>
    <t>CAMBIO  FILTRO AIRE ACONDICIONADO</t>
  </si>
  <si>
    <t>CAMBIO  HOJA PRINCIPAL MUELLE TRASERO</t>
  </si>
  <si>
    <t>CAMBIO  INDUCIDO MOTOR DE ARRANQUE</t>
  </si>
  <si>
    <t>CAMBIO  INYECTORES</t>
  </si>
  <si>
    <t xml:space="preserve">CAMBIO  JUEGO DE RETENEDORES CAJA </t>
  </si>
  <si>
    <t xml:space="preserve">CAMBIO  MANGUERAS COMBUSTIBLE </t>
  </si>
  <si>
    <t>CAMBIO  MANGUERAS DE AIRE ACONDICIONADO</t>
  </si>
  <si>
    <t>CAMBIO  PANEL DE CONTROL DE AIRE ACONDICIONADO</t>
  </si>
  <si>
    <t>CAMBIO  PERNOS DE LAS RUEDAS DELANTERAS COMPLETOS</t>
  </si>
  <si>
    <t>CAMBIO  PUNTA EJES</t>
  </si>
  <si>
    <t>CAMBIO  PUNTILLAS DE FRENO (JUEGO)</t>
  </si>
  <si>
    <t>CAMBIO  RADIADOR DE AIRE ACONDICIONADO</t>
  </si>
  <si>
    <t>CAMBIO  RODAMIENTOS TRASEROS INTERNOS</t>
  </si>
  <si>
    <t xml:space="preserve">CAMBIO  ROTULA INFERIOR </t>
  </si>
  <si>
    <t>CAMBIO  TUBERIA DE AIRE ACONDICIONADO</t>
  </si>
  <si>
    <t>CAMBIO  TUBERIA DE ALTA PRESION</t>
  </si>
  <si>
    <t>CAMBIO  TUBERIA SISTEMA COMBUSTIBLE</t>
  </si>
  <si>
    <t>CAMBIO  VIDRIO PANORAMICO DELANTERO</t>
  </si>
  <si>
    <t>CAMBIO  VIDRIO PANORAMICO TRASERO</t>
  </si>
  <si>
    <t>CAMBIO  VIDRIO PUERTA</t>
  </si>
  <si>
    <t xml:space="preserve">CAMBIO ALTERNADOR </t>
  </si>
  <si>
    <t>CAMBIO AMORTIGUADOR TRASERO (JUEGO)</t>
  </si>
  <si>
    <t>CAMBIO ARBOL DE LEVA</t>
  </si>
  <si>
    <t>CAMBIO BALANCIN MUELLE</t>
  </si>
  <si>
    <t>CAMBIO BALINERA DEL CARDAN</t>
  </si>
  <si>
    <t>CAMBIO BARRA DE CAMBIO</t>
  </si>
  <si>
    <t>CAMBIO BARRA DE TORSION</t>
  </si>
  <si>
    <t>CAMBIO BARRA ESTABILIZADORA</t>
  </si>
  <si>
    <t>CAMBIO BASE FILTRO</t>
  </si>
  <si>
    <t>CAMBIO BENDIX DEL ARRANQUE</t>
  </si>
  <si>
    <t>CAMBIO BOMBA AUXILIA DE CLUCTH</t>
  </si>
  <si>
    <t xml:space="preserve">CAMBIO BOMBA DE FRENO </t>
  </si>
  <si>
    <t>CAMBIO BOMBA DE INYECCION</t>
  </si>
  <si>
    <t>CAMBIO BOMBA HIDRAULICA DIRECCION</t>
  </si>
  <si>
    <t>CAMBIO BOMBA PRINCIPAL DE CLUCTH</t>
  </si>
  <si>
    <t xml:space="preserve">CAMBIO BOMBILLO DOBLE CONTACTO </t>
  </si>
  <si>
    <t>CAMBIO BOMBILLOS ALOGENOS</t>
  </si>
  <si>
    <t>CAMBIO BOMBILLOS DE LOS COCUYOS</t>
  </si>
  <si>
    <t>CAMBIO BOOSTER</t>
  </si>
  <si>
    <t>CAMBIO BRAZO AUXILIAR DIRECCION</t>
  </si>
  <si>
    <t>CAMBIO BUJES TIJERA SUPERIOR</t>
  </si>
  <si>
    <t xml:space="preserve">CAMBIO CADENILLA CAJA AUXILIAR CAMBIOS </t>
  </si>
  <si>
    <t xml:space="preserve">CAMBIO CAJA AUXILIAR </t>
  </si>
  <si>
    <t xml:space="preserve">CAMBIO CAJA DE DIRECCION </t>
  </si>
  <si>
    <t xml:space="preserve">CAMBIO CAMPANAS TRASERAS </t>
  </si>
  <si>
    <t xml:space="preserve">CAMBIO CARDAN DELANTERO </t>
  </si>
  <si>
    <t>CAMBIO CATALIZADOR</t>
  </si>
  <si>
    <t>CAMBIO CAUCHO CENTRO DEL CARDAN</t>
  </si>
  <si>
    <t>CAMBIO CILINDROS DE FRENO DELANTEROS</t>
  </si>
  <si>
    <t>CAMBIO CILINDROS DE FRENO TRASEROS</t>
  </si>
  <si>
    <t xml:space="preserve">CAMBIO COCUYOS DIRECCIONAL COMPLETOS </t>
  </si>
  <si>
    <t xml:space="preserve">CAMBIO CONTROL DE LUCES </t>
  </si>
  <si>
    <t>CAMBIO CORREA DE VENTILADOR</t>
  </si>
  <si>
    <t>CAMBIO CORREA DEL ALTERNADOR</t>
  </si>
  <si>
    <t>CAMBIO CRUCETAS DEL CARDAN</t>
  </si>
  <si>
    <t>CAMBIO DE VALVULA ACTUADORA DEL TURBO</t>
  </si>
  <si>
    <t xml:space="preserve">CAMBIO EJES DELANTEROS </t>
  </si>
  <si>
    <t xml:space="preserve">CAMBIO ELECTRO VALVULA </t>
  </si>
  <si>
    <t>CAMBIO ESPIGO CARDAN CON YOKI DELANTERO COMPLETO</t>
  </si>
  <si>
    <t>CAMBIO FAN CLUCTH</t>
  </si>
  <si>
    <t xml:space="preserve">CAMBIO GUARDAPOLVO </t>
  </si>
  <si>
    <t>CAMBIO GUARDAPOLVOS EJES</t>
  </si>
  <si>
    <t xml:space="preserve">CAMBIO GUAYA FRENO DE SEGURIDAD </t>
  </si>
  <si>
    <t xml:space="preserve">CAMBIO HOJA CUARTA </t>
  </si>
  <si>
    <t xml:space="preserve">CAMBIO HOJA SEGUNDA  </t>
  </si>
  <si>
    <t xml:space="preserve">CAMBIO HOJA TERCERA </t>
  </si>
  <si>
    <t>CAMBIO INDUCIDO DE MOTOR DE ARRANQUE</t>
  </si>
  <si>
    <t>CAMBIO JUEGO DE ESCUALIZACION PARA TRANSMISIÓN</t>
  </si>
  <si>
    <t>CAMBIO KIT DE DISTRIBUCION</t>
  </si>
  <si>
    <t>CAMBIO KIT DE EMBRAGUE (DISCO PRENSA BALINERA)</t>
  </si>
  <si>
    <t>CAMBIO KIT DE FILTROS (ACEITE COMBUSTIBLE AIRE)</t>
  </si>
  <si>
    <t>CAMBIO MANGUERA DE LA BOMBA HIDRAULICA</t>
  </si>
  <si>
    <t xml:space="preserve">CAMBIO MANGUERA INFERIOR DEL RADIADOR </t>
  </si>
  <si>
    <t xml:space="preserve">CAMBIO MANGUERA SUPERIOR DEL RADIADOR </t>
  </si>
  <si>
    <t xml:space="preserve">CAMBIO MANIJAS PUERTAS </t>
  </si>
  <si>
    <t>CAMBIO MORDAZA DELANTERAS</t>
  </si>
  <si>
    <t>CAMBIO MOTOR CALEFACCION</t>
  </si>
  <si>
    <t>CAMBIO MOTOR ELEVA VIDRIO</t>
  </si>
  <si>
    <t>CAMBIO MOTOR LIMPIABRISAS</t>
  </si>
  <si>
    <t>CAMBIO MUÑECOS BARRA ESTABILIZADORA</t>
  </si>
  <si>
    <t xml:space="preserve">CAMBIO PASADOR MUELLE </t>
  </si>
  <si>
    <t>CAMBIO PERA DE ACEITE DEL MOTOR</t>
  </si>
  <si>
    <t>CAMBIO PERNOS RUEDAS TRASERAS COMPLETOS</t>
  </si>
  <si>
    <t>CAMBIO PINES DE SEGUNDA Y TERCERA</t>
  </si>
  <si>
    <t>CAMBIO PLUMILLAS (JUEGO)</t>
  </si>
  <si>
    <t>CAMBIO RESORTES DE FRENOS</t>
  </si>
  <si>
    <t>CAMBIO RETENEDOR DEL SPEED</t>
  </si>
  <si>
    <t>CAMBIO RETENEDORES RUEDA DELANTERAS</t>
  </si>
  <si>
    <t>CAMBIO RETENEDORES RUEDA TRASERA</t>
  </si>
  <si>
    <t>CAMBIO RODAMIENTOS DELANTEROS EXTERNOS</t>
  </si>
  <si>
    <t>CAMBIO RODAMIENTOS DELANTEROS INTERNOS</t>
  </si>
  <si>
    <t xml:space="preserve">CAMBIO ROTULA SUPERIOR </t>
  </si>
  <si>
    <t>CAMBIO SENSOR CIGUEÑAL</t>
  </si>
  <si>
    <t>CAMBIO SENSOR DE ARBOL DE LEVAS</t>
  </si>
  <si>
    <t>CAMBIO SENSOR DE MAP</t>
  </si>
  <si>
    <t>CAMBIO SENSOR DE TEMPERATURA</t>
  </si>
  <si>
    <t>CAMBIO SENSOR DE VELOCIDADES</t>
  </si>
  <si>
    <t>CAMBIO SENSOR TPS</t>
  </si>
  <si>
    <t>CAMBIO SENSOR TURBO ALIMENTADOR</t>
  </si>
  <si>
    <t>CAMBIO TANQUE AUXILIAR</t>
  </si>
  <si>
    <t>CAMBIO TAPA VALVULAS</t>
  </si>
  <si>
    <t>CAMBIO TERMINALES DE LA DIRECCION</t>
  </si>
  <si>
    <t xml:space="preserve">CAMBIO TERMOSTATO </t>
  </si>
  <si>
    <t xml:space="preserve">CAMBIO TIJERA INFERIOR </t>
  </si>
  <si>
    <t xml:space="preserve">CAMBIO TIJERA SUPERIOR </t>
  </si>
  <si>
    <t xml:space="preserve">CAMBIO TORNILLO CENTRAL MUELLE </t>
  </si>
  <si>
    <t>CAMBIO TRANSMISION DELANTERA</t>
  </si>
  <si>
    <t>CAMBIO TUBERIA DE FRENOS</t>
  </si>
  <si>
    <t>CAMBIO TURBOALIMENTADOR</t>
  </si>
  <si>
    <t>CAMBIO UNIDADES DELANTERAS</t>
  </si>
  <si>
    <t>CAMBIO VALVULAS DE CULATA</t>
  </si>
  <si>
    <t>CAMBIO VENTILADOR</t>
  </si>
  <si>
    <t>CAMBIO YOKI DE DIRECCION</t>
  </si>
  <si>
    <t>CORRECCIÓN FUGAS DE MOTOR (Desmonte y Monte)</t>
  </si>
  <si>
    <t>DESAIRADO Y LIMPIEZA SISTEMA DE INYECCIÓN (Desmonte y Monte)</t>
  </si>
  <si>
    <t>ESCANEO COMPUTADOR</t>
  </si>
  <si>
    <t>INSTALACION LLANTAS PROTECTORES NEUMATICO</t>
  </si>
  <si>
    <t>LIMPIEZA DE TANQUE  DE COMBUSTIBLE  (Desmonte y Monte)</t>
  </si>
  <si>
    <t>MANTENIMIENTO     Y     LIMPIEZA     SISTEMA     DE    AIRE ACONDICIONADO (Desmonte y Monte)</t>
  </si>
  <si>
    <t>MANTENIMIENTO  SONDEAR  Y  SOLDAR  RADIADOR (Desmonte y Monte)</t>
  </si>
  <si>
    <t>MANTENIMIENTO BOMBAS DE EMBRAGUE (Desmonte y Monte)</t>
  </si>
  <si>
    <t>MANTENIMIENTO DEL TURBO (Desmonte y Monte)</t>
  </si>
  <si>
    <t>MANTENIMIENTO SOLDADA DE EXOSTO (Desmonte y Monte)</t>
  </si>
  <si>
    <t>MANTENIMIENTO TAPICERÍA COJINERIA (Monte y Desmonte)</t>
  </si>
  <si>
    <t>MANTENIMIENTO TAPICERÍA PISO CABINA (Desmonte y Monte)</t>
  </si>
  <si>
    <t>PROGRAMACIÓN ALARMA  Y  CONTROLES</t>
  </si>
  <si>
    <t>RECARGA DE AIRE ACONDICIONADO</t>
  </si>
  <si>
    <t>RECTIFICACIÓN DE UN RIN (Desmonte y Monte)</t>
  </si>
  <si>
    <t>RECTIFICADA DEL VOLANTE (Desmonte y Monte)</t>
  </si>
  <si>
    <t>REPARACION CREMALLERA PUERTAS (Desmonte y Monte)</t>
  </si>
  <si>
    <t>REPARACION DE BOMPER(Desmonte y Monte)</t>
  </si>
  <si>
    <t>REPARACION DE LATONERÍA Y PINTURA (Desmonte y Monte)</t>
  </si>
  <si>
    <t>REPARACIÓN DEL TURBO (Desmonte y Monte)</t>
  </si>
  <si>
    <t>REPARACIÓN GENERAL DE LA CAJA VELOCIDADES (Desmonte y Monte)</t>
  </si>
  <si>
    <t>REPARACIÓN MOTOR LIMPIA BRISAS (Desmonte y Monte)</t>
  </si>
  <si>
    <t>REPARACION TAPICERÍA GENERAL SILLAS DELANTERAS (Desmonte y Monte)</t>
  </si>
  <si>
    <t>REPARACIÓN Y ARREGLO  SOPORTES  CABINA (Desmonte y Monte)</t>
  </si>
  <si>
    <t>REVISIÓN CAJA DIRECCIÓN HIDRÁULICA (Desmonte y Monte)</t>
  </si>
  <si>
    <t>REVISIÓN DEL ARRANQUE  (Desmonte y Monte)</t>
  </si>
  <si>
    <t>REVISIÓN ELÉCTRICA TABLERO</t>
  </si>
  <si>
    <t>REVISIÓN FRENOS DELANTEROS (Desmonte y Monte)</t>
  </si>
  <si>
    <t>REVISION GENERAL ELECTRICA</t>
  </si>
  <si>
    <t>REVISIÓN LUCES EN GENERAL</t>
  </si>
  <si>
    <t>REVISION MANTENIMIENTO BOMBA DE COMBUSTIBLE (DESMONTE Y MONTE)</t>
  </si>
  <si>
    <t>REVISIÓN MANTENIMIENTO RODAMIENTOS EN GENERAL (Desmonte y Monte)</t>
  </si>
  <si>
    <t>REVISIÓN SISTEMA ELEVA VIDRIOS PUERTAS</t>
  </si>
  <si>
    <t>REVISIÓN SISTEMA REFRIGERACIÓN MOTOR  (Desmonte y Monte)</t>
  </si>
  <si>
    <t>REVISIÓN, MANTENIMIENTO COMPRESOR (Desmonte y Monte)</t>
  </si>
  <si>
    <t xml:space="preserve">REVISIÓN, MANTENIMIENTO FRENOS EN GENERAL (Desmonte y Monte) </t>
  </si>
  <si>
    <t>SERVICIO DE PRENSA PARA CAMBIO  BUJES TIJERAS</t>
  </si>
  <si>
    <t>SERVICIO DE SCANNER Y BORRADO DE FALLAS</t>
  </si>
  <si>
    <t>DESCRIPCIÓN: CAMIÓN  NPR 1998 A 2017</t>
  </si>
  <si>
    <t>AJUSTE DE GRAPAS CARROCERÍA (Desmonte y Monte)</t>
  </si>
  <si>
    <t>AJUSTES ARREGLO  SOPORTE  MOTOR (Desmonte y Monte)</t>
  </si>
  <si>
    <t>ALINEACIÓN Y BALANCEO  (Desmonte y Monte)</t>
  </si>
  <si>
    <t>ARREGLO CARROCERÍA CON CAMBIO DE PARAL (DESMONTE Y  MONTE)</t>
  </si>
  <si>
    <t>ARREGLO FIBRA DE VIDRIO Y PINTADA CAPÓ (Desmonte y Monte)</t>
  </si>
  <si>
    <t>CALIBRACIÓN BOMBA INYECCIÓN (DESMONTE Y MONTE)</t>
  </si>
  <si>
    <t>CALIBRAR  VÁLVULAS  CULATA (Desmonte y Monte)</t>
  </si>
  <si>
    <t>CAMBIO  CILINDROS DE FRENO DELANTEROS</t>
  </si>
  <si>
    <t>CAMBIO  CILINDROS DE FRENO TRASEROS</t>
  </si>
  <si>
    <t xml:space="preserve">CAMBIO  TERMOSTATO </t>
  </si>
  <si>
    <t>CAMBIO ARANDELA DE EMPUJE</t>
  </si>
  <si>
    <t>CAMBIO ARANDELA DE EMPUJE CAJA DE SOPORTE</t>
  </si>
  <si>
    <t>CAMBIO ARANDELA DE PRESIÓN</t>
  </si>
  <si>
    <t>CAMBIO ARANDELA PLANA</t>
  </si>
  <si>
    <t>CAMBIO ARANDELA DE AJUSTE CAJA DE CAMBIO</t>
  </si>
  <si>
    <t>CAMBIO ARANDELAS AXIALES</t>
  </si>
  <si>
    <t>CAMBIO ARANDELAS COBRE</t>
  </si>
  <si>
    <t>CAMBIO ARANDELAS CÓNICAS</t>
  </si>
  <si>
    <t>CAMBIO ARANDELAS DE AJUSTE DE LA DIFERENCIAL</t>
  </si>
  <si>
    <t>CAMBIO ARANDELAS DE PUNTA</t>
  </si>
  <si>
    <t>CAMBIO ARANDELAS RETORNO</t>
  </si>
  <si>
    <t>CAMBIO ARRANQUE</t>
  </si>
  <si>
    <t xml:space="preserve">CAMBIO AUTOMÁTICO  DEL ARRANQUE </t>
  </si>
  <si>
    <t>CAMBIO BALANCÍN MUELLE</t>
  </si>
  <si>
    <t>CAMBIO BANDAS (JUEGO)</t>
  </si>
  <si>
    <t>CAMBIO BANDAS JUEGO</t>
  </si>
  <si>
    <t>CAMBIO BARRA LONGITUD AL DE DIRECCIÓN</t>
  </si>
  <si>
    <t>CAMBIO BARRA TRANSVERSAL DE DIRECCIÓN</t>
  </si>
  <si>
    <t>CAMBIO BENDIX DE ARRANQUE</t>
  </si>
  <si>
    <t>CAMBIO BOBINA ESTATOR MOTOR DE ARRANQUE</t>
  </si>
  <si>
    <t>CAMBIO BOMBA  DE ALIMENTACIÓN DE ALTA PRESIÓN</t>
  </si>
  <si>
    <t xml:space="preserve">CAMBIO BOMBA AUXILIAR COMBUSTIBLE </t>
  </si>
  <si>
    <t>CAMBIO BOMBA AUXILIAR DE CLUCTH</t>
  </si>
  <si>
    <t xml:space="preserve">CAMBIO BOMBA DE TRANSFERENCIA </t>
  </si>
  <si>
    <t>CAMBIO BOMBA HIDRÁULICA NPR</t>
  </si>
  <si>
    <t>CAMBIO BOMBILLO DE ALTAS Y BAJAS</t>
  </si>
  <si>
    <t>CAMBIO BOMBILLO DE DOS Y UN FILAMENTO</t>
  </si>
  <si>
    <t>CAMBIO BOMBILLO DE TABLERO MUELA</t>
  </si>
  <si>
    <t xml:space="preserve">CAMBIO BOMBILLO DE TABLERO SENCILLO </t>
  </si>
  <si>
    <t xml:space="preserve">CAMBIO BOMBILLO DE UN FILAMENTO </t>
  </si>
  <si>
    <t>CAMBIO BOMBILLO HALÓGENO</t>
  </si>
  <si>
    <t>CAMBIO BOMBIN TRAMPA</t>
  </si>
  <si>
    <t>CAMBIO BORNES DE BATERÍA</t>
  </si>
  <si>
    <t>CAMBIO BOSIN DELANTERO</t>
  </si>
  <si>
    <t>CAMBIO BOSIN TRASERO</t>
  </si>
  <si>
    <t>CAMBIO BRAZO Y CONTRABRAZO DE DIRECCIÓN</t>
  </si>
  <si>
    <t xml:space="preserve">CAMBIO BRAZOS ESPEJO RETROVISOR </t>
  </si>
  <si>
    <t>CAMBIO BRONCE DE LA CAJA</t>
  </si>
  <si>
    <t>CAMBIO BUJE HOJA PRINCIPAL MUELLE TRASERO</t>
  </si>
  <si>
    <t>CAMBIO CABLE # 2-5-10-11-12-14-16-18-20 X MTR</t>
  </si>
  <si>
    <t>CAMBIO CABLE AUTOMOTRIZ MTR</t>
  </si>
  <si>
    <t xml:space="preserve">CAMBIO CABLE BATERÍA JUEGO POR DOS TERMINALES </t>
  </si>
  <si>
    <t>CAMBIO CABLE DÚPLEX X MTR</t>
  </si>
  <si>
    <t>CAMBIO CAJA DE FUSIBLES</t>
  </si>
  <si>
    <t>CAMBIO CÁMARA DE FRENOS</t>
  </si>
  <si>
    <t>CAMBIO CAMPANAS DE FRENOS</t>
  </si>
  <si>
    <t>CAMBIO CHUPAS DE FRENOS</t>
  </si>
  <si>
    <t>CAMBIO COCUYOS</t>
  </si>
  <si>
    <t>CAMBIO COLECTOR DE ALTERNADOR</t>
  </si>
  <si>
    <t>CAMBIO COMPRESOR DE AIRE</t>
  </si>
  <si>
    <t>CAMBIO CONECTORES Y TERMINALES PARA SISTEMA ELÉCTRICO DE AUTOMOTORES</t>
  </si>
  <si>
    <t>CAMBIO CREMALLERA ELEVA VIDRIO</t>
  </si>
  <si>
    <t>CAMBIO DE GRASERAS NO AUTOMÁTICAS PARA LUBRICACIÓN</t>
  </si>
  <si>
    <t>CAMBIO DE TUBERÍAS</t>
  </si>
  <si>
    <t>CAMBIO DIAFRAGMAS</t>
  </si>
  <si>
    <t>CAMBIO EJE DE DIRECCIÓN</t>
  </si>
  <si>
    <t>CAMBIO EJE DE MANDO O CARDAN</t>
  </si>
  <si>
    <t>CAMBIO EJES</t>
  </si>
  <si>
    <t>CAMBIO ELEVADORES</t>
  </si>
  <si>
    <t xml:space="preserve">CAMBIO EMPAQUE DE CARTER </t>
  </si>
  <si>
    <t>CAMBIO EMPAQUE DE LOS EJES (JUEGO)</t>
  </si>
  <si>
    <t xml:space="preserve">CAMBIO EMPAQUE FRENO DE AHOGO </t>
  </si>
  <si>
    <t xml:space="preserve">CAMBIO EMPAQUE TAPA DE VÁLVULAS  </t>
  </si>
  <si>
    <t xml:space="preserve">CAMBIO EMPAQUETADURA BOMBA DE INYECCIÓN  </t>
  </si>
  <si>
    <t xml:space="preserve">CAMBIO EMPAQUETADURA CAJA DIRECCIÓN </t>
  </si>
  <si>
    <t>CAMBIO EMPAQUETADURA CILINDRO DE FRENOS</t>
  </si>
  <si>
    <t>CAMBIO EMPAQUETADURA DE CULATA</t>
  </si>
  <si>
    <t>CAMBIO ESCOBILLAS DEL ALTERNADOR</t>
  </si>
  <si>
    <t xml:space="preserve">CAMBIO ESPÁRRAGOS </t>
  </si>
  <si>
    <t xml:space="preserve">CAMBIO ESPEJO RETROVISOR </t>
  </si>
  <si>
    <t>CAMBIO ESTATOR DEL ALTERNADOR</t>
  </si>
  <si>
    <t>CAMBIO EXPLORADORAS</t>
  </si>
  <si>
    <t>CAMBIO FILTRO BOMBA DE INYECCIÓN</t>
  </si>
  <si>
    <t>CAMBIO FILTRO DE AIRE ACONDICIONADO</t>
  </si>
  <si>
    <t xml:space="preserve">CAMBIO FLOTADOR </t>
  </si>
  <si>
    <t xml:space="preserve">CAMBIO FRENO DE AHOGO </t>
  </si>
  <si>
    <t>CAMBIO FUSIBLES 10 AMP</t>
  </si>
  <si>
    <t>CAMBIO FUSIBLES 15 AMP</t>
  </si>
  <si>
    <t>CAMBIO FUSIBLES 20 AMP</t>
  </si>
  <si>
    <t>CAMBIO FUSIBLES 30 AMP</t>
  </si>
  <si>
    <t>CAMBIO GOBERNADOR DE AIRE</t>
  </si>
  <si>
    <t xml:space="preserve">CAMBIO GRAPAS DE CARDAN </t>
  </si>
  <si>
    <t>CAMBIO GRAPAS DE MUELLE TRASERO</t>
  </si>
  <si>
    <t>CAMBIO GUARDABARRO DELANTERO</t>
  </si>
  <si>
    <t>CAMBIO GUARDABARRO TRASERO</t>
  </si>
  <si>
    <t>CAMBIO GUARDAPOLVO CILINDRO</t>
  </si>
  <si>
    <t>CAMBIO GUARDAPOLVO TRASERO</t>
  </si>
  <si>
    <t>CAMBIO GUAYA CONTROL DE CAMBIOS NEUTRO</t>
  </si>
  <si>
    <t>CAMBIO GUAYA CONTROL DE CAMBIOS REVERSA</t>
  </si>
  <si>
    <t>CAMBIO GUAYA DE CLUCTH</t>
  </si>
  <si>
    <t>CAMBIO GUAYA SELECTORA DE CAMBIOS</t>
  </si>
  <si>
    <t>CAMBIO HOJA CUARTA DE VUELTA MUELLE TRASERO</t>
  </si>
  <si>
    <t>CAMBIO HOJA DELANTERA CUARTA</t>
  </si>
  <si>
    <t>CAMBIO HOJA DELANTERA PRIMERA</t>
  </si>
  <si>
    <t>CAMBIO HOJA DELANTERA QUINTA</t>
  </si>
  <si>
    <t>CAMBIO HOJA DELANTERA SEGUNDA</t>
  </si>
  <si>
    <t>CAMBIO HOJA DELANTERA SEGUNDA PLANA</t>
  </si>
  <si>
    <t>CAMBIO HOJA DELANTERA SEGUNDA VUELTA</t>
  </si>
  <si>
    <t>CAMBIO HOJA DELANTERA TERCERA</t>
  </si>
  <si>
    <t>CAMBIO HOJA PRINCIPAL MUELLE TRASERO</t>
  </si>
  <si>
    <t>CAMBIO HOJA TRASERA CUARTA</t>
  </si>
  <si>
    <t>CAMBIO HOJA TRASERA OCTAVA</t>
  </si>
  <si>
    <t>CAMBIO HOJA TRASERA PRIMERA</t>
  </si>
  <si>
    <t>CAMBIO HOJA TRASERA QUINTA</t>
  </si>
  <si>
    <t>CAMBIO HOJA TRASERA SEGUNDA PLA</t>
  </si>
  <si>
    <t>CAMBIO HOJA TRASERA SÉPTIMA</t>
  </si>
  <si>
    <t>CAMBIO HOJA TRASERA SEXTA</t>
  </si>
  <si>
    <t>CAMBIO HOJA TRASERA TERCERA</t>
  </si>
  <si>
    <t>CAMBIO HORQUILLAS DE LOS CAMBIOS</t>
  </si>
  <si>
    <t>CAMBIO KIT DE DISTRIBUCIÓN</t>
  </si>
  <si>
    <t>CAMBIO LÁMPARAS LATERALES</t>
  </si>
  <si>
    <t>CAMBIO MANGUERA DE CLUCTH</t>
  </si>
  <si>
    <t>CAMBIO MANGUERA DE FRENOS AIRE</t>
  </si>
  <si>
    <t>CAMBIO MANGUERA DE LA BOMBA HIDRÁULICA</t>
  </si>
  <si>
    <t>CAMBIO MORDAZAS</t>
  </si>
  <si>
    <t>CAMBIO MOTOR CALEFACCIÓN</t>
  </si>
  <si>
    <t>CAMBIO PASADOR MUELLE TRASERO</t>
  </si>
  <si>
    <t>CAMBIO PEINE RECTIFICADOR DE CORRIENTE ALTERNADOR</t>
  </si>
  <si>
    <t>CAMBIO PERA DE TEMPERATURA</t>
  </si>
  <si>
    <t>CAMBIO PERA DEL FRENO</t>
  </si>
  <si>
    <t>CAMBIO PESCADOR O TUBO DE ABSORCIÓN DE COMBUSTIBLE</t>
  </si>
  <si>
    <t>CAMBIO PLUMILLAS JUEGO</t>
  </si>
  <si>
    <t>CAMBIO POLEA DEL ALTERNADOR</t>
  </si>
  <si>
    <t xml:space="preserve">CAMBIO POLEA TENSORA CORREA DE VENTILADOR </t>
  </si>
  <si>
    <t xml:space="preserve">CAMBIO PORTA DIODO DEL ALTERNADOR </t>
  </si>
  <si>
    <t>CAMBIO PORTA ESCOBILLAS DEL ALTERNADOR</t>
  </si>
  <si>
    <t>CAMBIO PORTA ESCOBILLAS MOTOR DE ARRANQUE</t>
  </si>
  <si>
    <t xml:space="preserve">CAMBIO PORTA FUSIBLES </t>
  </si>
  <si>
    <t>CAMBIO PUNTA DE EJE DELANTEROS</t>
  </si>
  <si>
    <t>CAMBIO PUNTA DE INYECTORES</t>
  </si>
  <si>
    <t>CAMBIO PUNTILLAS DE FRENO (JUEGO)</t>
  </si>
  <si>
    <t>CAMBIO RACHE</t>
  </si>
  <si>
    <t xml:space="preserve">CAMBIO RACORES MANGUERAS DEL FRENO </t>
  </si>
  <si>
    <t xml:space="preserve">CAMBIO REGULADOR ALTERNADOR </t>
  </si>
  <si>
    <t>CAMBIO RELAY</t>
  </si>
  <si>
    <t xml:space="preserve">CAMBIO RELE </t>
  </si>
  <si>
    <t>CAMBIO RESORTES BANDA</t>
  </si>
  <si>
    <t>CAMBIO RETEN DEL MOTOR</t>
  </si>
  <si>
    <t xml:space="preserve">CAMBIO RODAMIENTOS DEL ARRANQUE </t>
  </si>
  <si>
    <t>CAMBIO RODAMIENTOS EXTERNO</t>
  </si>
  <si>
    <t>CAMBIO RODAMIENTOS INTERNO</t>
  </si>
  <si>
    <t>CAMBIO RODAMIENTOS RUEDAS</t>
  </si>
  <si>
    <t>CAMBIO RODAMIENTOS TRASEROS EXTERNOS</t>
  </si>
  <si>
    <t>CAMBIO RODAMIENTOS TRASEROS INTERNOS</t>
  </si>
  <si>
    <t>CAMBIO ROTOR DEL ALTERNADOR</t>
  </si>
  <si>
    <t>CAMBIO ROTOR DEL ARRANQUE</t>
  </si>
  <si>
    <t>CAMBIO SENSOR ÁRBOL DE LEVAS</t>
  </si>
  <si>
    <t>CAMBIO SENSOR CIGÜEÑAL</t>
  </si>
  <si>
    <t>CAMBIO SENSOR PRESIÓN DE ACEITE</t>
  </si>
  <si>
    <t>CAMBIO SOPORTE CENTRAL DEL CARDAN</t>
  </si>
  <si>
    <t>CAMBIO SOPORTE DE LA ESCUALIZACION</t>
  </si>
  <si>
    <t>CAMBIO SOPORTE MUELLE TRASERO</t>
  </si>
  <si>
    <t>CAMBIO SPLINDER (JUEGO)</t>
  </si>
  <si>
    <t xml:space="preserve">CAMBIO SWITCH DE ENCENDIDO </t>
  </si>
  <si>
    <t>CAMBIO SWITCH FRENO DE AHOGO</t>
  </si>
  <si>
    <t>CAMBIO SWITCH IGNICIÓN COMPLETO</t>
  </si>
  <si>
    <t>CAMBIO TERMINAL DE OJO 5/16</t>
  </si>
  <si>
    <t>CAMBIO TERMINAL ENCHUFE MACHO</t>
  </si>
  <si>
    <t>CAMBIO TERMINAL ENCHUFE HEMBRA</t>
  </si>
  <si>
    <t>CAMBIO TERMINALES</t>
  </si>
  <si>
    <t>CAMBIO TORNILLO CENTRAL MUELLE TRASERO</t>
  </si>
  <si>
    <t>CAMBIO TORNILLOS DE LOS EJES</t>
  </si>
  <si>
    <t>CAMBIO TRAMPA DE COMBUSTIBLE</t>
  </si>
  <si>
    <t xml:space="preserve">CAMBIO TROMPO DE FRENO </t>
  </si>
  <si>
    <t>CAMBIO TUBERÍA ALTA PRESIÓN</t>
  </si>
  <si>
    <t>CAMBIO TUBERÍA DE ALTA PRESIÓN</t>
  </si>
  <si>
    <t>CAMBIO TUBERÍA DE FRENOS</t>
  </si>
  <si>
    <t>CAMBIO TUERCA EJE DELANTERO</t>
  </si>
  <si>
    <t>CAMBIO TUERCA EJE TRASERO</t>
  </si>
  <si>
    <t xml:space="preserve">CAMBIO TUERCA SPEED TRANSMISIÓN </t>
  </si>
  <si>
    <t>CAMBIO TUERCAS DE AJUSTES DE LA DIFERENCIAL</t>
  </si>
  <si>
    <t>CAMBIO VÁLVULA DE ALIVIO TANQUE</t>
  </si>
  <si>
    <t>CAMBIO VÁLVULA FRENOS PALANCA</t>
  </si>
  <si>
    <t>CAMBIO VÁLVULA RELE DE FRENO DE SEGURIDAD</t>
  </si>
  <si>
    <t>CAMBIO VÁLVULA RELÉ DE FRENOS</t>
  </si>
  <si>
    <t>CAMBIO VENTAVIOLA DE MOTOR</t>
  </si>
  <si>
    <t>CAMBIO VIDRIO PANORÁMICO DELANTERO</t>
  </si>
  <si>
    <t>CAMBIO VIDRIO PANORÁMICO TRASERO</t>
  </si>
  <si>
    <t>CAMBIO VIDRIO PUERTA</t>
  </si>
  <si>
    <t>CAMBIO YODOS DEL ALTERNADOR</t>
  </si>
  <si>
    <t>CAMBIO JAUSEN DELANTERO</t>
  </si>
  <si>
    <t>CAMBIO JAUSEN TRASERO</t>
  </si>
  <si>
    <t>ENDEREZADA PUENTE DELANTERO  (Desmonte y Monte)</t>
  </si>
  <si>
    <t>INSTALACIÓN LLANTAS PROTECTORES NEUMÁTICO</t>
  </si>
  <si>
    <t>MANTENIMIENTO  REPARAClON SISTEMA FRENO DE AHOGO (Desmonte y Monte)</t>
  </si>
  <si>
    <t>MANTENIMIENTO  SISTEMA  DE ADMISIÓN Y SISTEMA ESCAPE (Desmonte y Monte)</t>
  </si>
  <si>
    <t>MANTENIMIENTO LATONERÍA Y PINTURA CABINA (Desmonte y Monte)</t>
  </si>
  <si>
    <t>MANTENIMIENTO REPARACIÓN SISTEMA ELÉCTRICO</t>
  </si>
  <si>
    <t>MANTENIMIENTO SILENCIADOR DEL EXOSTO (Desmonte y Monte)</t>
  </si>
  <si>
    <t>MANTENIMIENTO SISTEMA DE DIRECCIÓN (Desmonte y Monte)</t>
  </si>
  <si>
    <t>MANTENIMIENTO SISTEMA DE INYECCIÓN (Desmonte y Monte)</t>
  </si>
  <si>
    <t>MANTENIMIENTO SISTEMA DE RODAMIENTOS (Desmonte y Monte)</t>
  </si>
  <si>
    <t>MANTENIMIENTO Y REPARACIÓN SISTEMA REFRIGERACIÓN (Desmonte y Monte)</t>
  </si>
  <si>
    <t>REMACHADA DE BANDAS (Desmonte y Monte)</t>
  </si>
  <si>
    <t>REPARACIÓN CREMALLERA PUERTAS (Desmonte y Monte)</t>
  </si>
  <si>
    <t>REPARACIÓN DE BOMPER (Desmonte y Monte)</t>
  </si>
  <si>
    <t>REPARACIÓN EXOSTO CON HECHURA DE TUBO (Desmonte y Monte)</t>
  </si>
  <si>
    <t>REPARACIÓN FUGAS DE RADIADOR (Desmonte y Monte)</t>
  </si>
  <si>
    <t>REPARACIÓN TAPICERÍA COMINERÍA (Desmonte y Monte)</t>
  </si>
  <si>
    <t>REPARACIÓN TAPICERÍA PISO CABINA (Desmonte y Monte)</t>
  </si>
  <si>
    <t>REPARACIÓN Y AJUSTE DE TRANSMISIÓN (Desmonte y Monte)</t>
  </si>
  <si>
    <t>REPARACIÓN Y SOLDADURAS CAPÓ (Desmonte y Monte)</t>
  </si>
  <si>
    <t>REVISIÓN MANTENIMIENTO BOMBA DE COMBUSTIBLE (DESMONTE Y MONTE)</t>
  </si>
  <si>
    <t>REVISIÓN MANTENIMIENTO BOTELLA DIRECCIÓN (Desmonte y Monte)</t>
  </si>
  <si>
    <t>REVISIÓN MANTENIMIENTO GUAYA DE CAMBIO (Desmonte y Monte)</t>
  </si>
  <si>
    <t>REVISIÓN MANTENIMIENTO SISTEMA DE ENCENDIDO (Desmonte y Monte)</t>
  </si>
  <si>
    <t>REVISIÓN SISTEMA ELÉCTRICO CABINA</t>
  </si>
  <si>
    <t>REVISIÓN SOPORTE DE CARDAN (Desmonte y Monte)</t>
  </si>
  <si>
    <t>REVISIÓN, MANTENIMIENTO AIRE ACONDICIONADO (Desmonte y Monte)</t>
  </si>
  <si>
    <t xml:space="preserve">DESCRIPCIÓN: CAMIONETA BT 50 MAZDA MODELO 1997 2003-2013-2014 Y 2015 </t>
  </si>
  <si>
    <t>ALINEACION LUCES</t>
  </si>
  <si>
    <t>ARREGLO BOMBA FRENO (Desmonte y Monte)</t>
  </si>
  <si>
    <t>ARREGLO CAMPANAS FRENOS (Desmonte y Monte)</t>
  </si>
  <si>
    <t>ARREGLO CAPÓ (Desmonte y Monte)</t>
  </si>
  <si>
    <t>ARREGLO COMPRESOR (Desmonte y Monte)</t>
  </si>
  <si>
    <t>ARREGLO CONTROL CAMBIOS (Desmonte y Monte)</t>
  </si>
  <si>
    <t>ARREGLO ESPEJOS ELECTRICOS</t>
  </si>
  <si>
    <t>ARREGLO ESTRUCTURA CHASIS (Desmonte y Monte)</t>
  </si>
  <si>
    <t xml:space="preserve">CAMBIO GUARDAPOLVOS </t>
  </si>
  <si>
    <t>ARREGLO PUERTA (Desmonte y Monte)</t>
  </si>
  <si>
    <t>ARREGLO SISTEMA ABS (Desmonte y Monte)</t>
  </si>
  <si>
    <t>ARREGLO SISTEMA COMMON RAIL (Desmonte y Monte)</t>
  </si>
  <si>
    <t>CAMBIO ARRANQUE DEL MOTOR</t>
  </si>
  <si>
    <t>CAMBIO AUTOMATICO DEL ARRANQUE</t>
  </si>
  <si>
    <t>CAMBIO BABERO O ENFOCADOR RADIADOR</t>
  </si>
  <si>
    <t>CAMBIO BALINERA DEL VOLANTE</t>
  </si>
  <si>
    <t>CAMBIO BARRA DE DIRECCION</t>
  </si>
  <si>
    <t>CAMBIO BOMBA HIDRAULICA</t>
  </si>
  <si>
    <t xml:space="preserve">CAMBIO BOMBILLOS FAROLA </t>
  </si>
  <si>
    <t>CAMBIO BOMBILLOS TRICETA NARVA</t>
  </si>
  <si>
    <t>CAMBIO BRAZO DIRECCION</t>
  </si>
  <si>
    <t>CAMBIO BUJE TIJERA INFERIOR</t>
  </si>
  <si>
    <t>CAMBIO BUJE TIJERA SUPERIOR</t>
  </si>
  <si>
    <t>CAMBIO BUJE Y PASADOR TREN DE REVERSA</t>
  </si>
  <si>
    <t>CAMBIO CAJA VELOCIDADES</t>
  </si>
  <si>
    <t>CAMBIO CHUPAS CILINDRO FRENO (JUEGO)</t>
  </si>
  <si>
    <t>CAMBIO CONECTOR ELECTRICO</t>
  </si>
  <si>
    <t>CAMBIO CORREA DIRECCIÓN HHIDRAULICA</t>
  </si>
  <si>
    <t>CAMBIO CREMALLERA DEL VOLANTE</t>
  </si>
  <si>
    <t>CAMBIO CREMALLERA PUERTA</t>
  </si>
  <si>
    <t>CAMBIO CRUCETA CAÑA DIRECCIÓN</t>
  </si>
  <si>
    <t>CAMBIO CRUCETA CARDAN TRASERO</t>
  </si>
  <si>
    <t>CAMBIO CUPLING TRANSMISIION</t>
  </si>
  <si>
    <t>CAMBIO DISTRIBUIDOR CORRIENTE</t>
  </si>
  <si>
    <t>CAMBIO DISYUNTOR</t>
  </si>
  <si>
    <t>CAMBIO DISYUNTOR DE CINCO PATAS</t>
  </si>
  <si>
    <t>CAMBIO DISYUNTOR DE CUATRO PATAS</t>
  </si>
  <si>
    <t>CAMBIO EJE DE LEVAS</t>
  </si>
  <si>
    <t>CAMBIO EMBRAGUE VENTILADOR</t>
  </si>
  <si>
    <t>CAMBIO EMPAQUE CAJA VELOCIDADES</t>
  </si>
  <si>
    <t>CAMBIO EMPAQUE MULTIPLE DE ADMISION</t>
  </si>
  <si>
    <t>CAMBIO EMPAQUE MULTIPLE DE ESCAPE</t>
  </si>
  <si>
    <t>CAMBIO EMPAQUETADURA CAJA DIRECCION HIDRAULICA</t>
  </si>
  <si>
    <t>CAMBIO EMPAQUETADURA PUERTAS</t>
  </si>
  <si>
    <t>CAMBIO ESCOBILLA O ROTOR</t>
  </si>
  <si>
    <t>CAMBIO ESCOBILLAS (JUEGO)</t>
  </si>
  <si>
    <t>CAMBIO GUARDAPOLVO PALANCA CAMBIOS</t>
  </si>
  <si>
    <t>CAMBIO GUARDAPOLVO ORQUILLA DEL EMBRAGUE</t>
  </si>
  <si>
    <t>ARREGLO GUARDAFANGO ( DELANTERO ) (Desmonte y Monte)</t>
  </si>
  <si>
    <t>CAMBIO GUAYA FRENO EMERGENCIA</t>
  </si>
  <si>
    <t>CAMBIO GUAYA VELOCIMETRO</t>
  </si>
  <si>
    <t>CAMBIO INDUCIDO DEL ARRANQUE</t>
  </si>
  <si>
    <t>CAMBIO INTERRUPTOR CAMBIA LUCES</t>
  </si>
  <si>
    <t>CAMBIO INTERRUPTOR ENCENDIDO</t>
  </si>
  <si>
    <t>CAMBIO JUEGO BOBINAS DE CAMPO</t>
  </si>
  <si>
    <t>CAMBIO JUEGO CAUCHOS BARRA ESTABILIZADORA</t>
  </si>
  <si>
    <t>CAMBIO JUEGO ESCOBILLAS DEL ARRANQUE</t>
  </si>
  <si>
    <t>CAMBIO JUEGO POR CUATRO BUJIAS NGK BP5</t>
  </si>
  <si>
    <t>CAMBIO JUEGO POR DOS DISCOS FRENOS DELANT</t>
  </si>
  <si>
    <t>CAMBIO JUEGO POR DOS ESPIRALES DELANTEROS</t>
  </si>
  <si>
    <t>CAMBIO JUEGO POR DOS RETENEDORES RUEDA DELANTERAS</t>
  </si>
  <si>
    <t>CAMBIO JUEGO POR DOS RETENEDORES RUEDA TRASERAS</t>
  </si>
  <si>
    <t>CAMBIO JUEGO RODAMIENTOS ALTERNADOR</t>
  </si>
  <si>
    <t>CAMBIO JUEGO RODAMIENTOS TREN CORREDIZO</t>
  </si>
  <si>
    <t>CAMBIO JUEGO SOPORTES MOTOR</t>
  </si>
  <si>
    <t>CAMBIO KIT CALIPER MORDAZA</t>
  </si>
  <si>
    <t xml:space="preserve">CAMBIO MANGUERA DE LA CAJA A LA BOMBA HIDRAULICA </t>
  </si>
  <si>
    <t>CAMBIO MANGUERA DESFOGUE MOTOR</t>
  </si>
  <si>
    <t>CAMBIO MANGUERA SISTEMA ADMISION AIRE</t>
  </si>
  <si>
    <t>CAMBIO PERA PRESION DE ACEITE</t>
  </si>
  <si>
    <t>CAMBIO PERA REVERSA</t>
  </si>
  <si>
    <t>CAMBIO PIN TUERCA AJUSTE RODAMIENTO TRASERO</t>
  </si>
  <si>
    <t>CAMBIO POLEA TENSORA BOMBA DEL AGUA</t>
  </si>
  <si>
    <t>CAMBIO REGULADOR CORRIENTE</t>
  </si>
  <si>
    <t>CAMBIO RESORTE BOMBA AUXILIAR DEL EMBRAGUE</t>
  </si>
  <si>
    <t>CAMBIO RETEN SINFÍN CAJA DIRECCIÓN HIDRAULICA</t>
  </si>
  <si>
    <t>CAMBIO RETENEDOR CIGÜEÑAL DELANTERO POLEA</t>
  </si>
  <si>
    <t>CAMBIO RETENEDOR CIGÜEÑAL TRASERO</t>
  </si>
  <si>
    <t>CAMBIO RETENEDOR DELANTERO CAJA VELOCIDADES</t>
  </si>
  <si>
    <t>CAMBIO RETENEDOR EJE LEVAS</t>
  </si>
  <si>
    <t>CAMBIO RETENEDOR TRASERO CAJA VELOCIDADES</t>
  </si>
  <si>
    <t>CAMBIO RODAMIENTO PILOTO</t>
  </si>
  <si>
    <t>CAMBIO RUEDA DAMPER</t>
  </si>
  <si>
    <t>CAMBIO SOLENOIDE CARBURADOR MINIMA</t>
  </si>
  <si>
    <t>CAMBIO SOPORTE DE LA CAJA</t>
  </si>
  <si>
    <t>CAMBIO SOPORTES DEL EXOSTO</t>
  </si>
  <si>
    <t>CAMBIO TAPA REPARTICIÓN</t>
  </si>
  <si>
    <t>CAMBIO TAPA TAIMER</t>
  </si>
  <si>
    <t>CAMBIO TARRO AGUA RADIADOR</t>
  </si>
  <si>
    <t>CAMBIO TENSOR CORREA</t>
  </si>
  <si>
    <t>CAMBIO TENSOR CORREA PRINCIPAL</t>
  </si>
  <si>
    <t>CAMBIO TERMINALES VARILLA DIRECCIÓN</t>
  </si>
  <si>
    <t>CAMBIO TUERCA AJUSTE RODAMIENTO TRASERO</t>
  </si>
  <si>
    <t>CAMBIO TUERCA DEL SPEED</t>
  </si>
  <si>
    <t>CAMBIO VALLONETA DEL ACEITE</t>
  </si>
  <si>
    <t>CAMBIO VARILLA TORSIÓN</t>
  </si>
  <si>
    <t>MANTENIMIENTO MOTOR LIMPIA BRISAS (Desmonte y Monte)</t>
  </si>
  <si>
    <t>MANTENIMIENTO REPARACIÓN BOMBA DE INYECCIÓN (Desmonte y Monte)</t>
  </si>
  <si>
    <t>PRUEBA AMORTIGUADORES</t>
  </si>
  <si>
    <t>REPARACION BOMBA DE AGUA (Desmonte y Monte)</t>
  </si>
  <si>
    <t>REPARACION MORDAZA FRENO (Desmonte y Monte)</t>
  </si>
  <si>
    <t>REPARACION Y TAPIZAR ASIENTOS (Desmonte y Monte)</t>
  </si>
  <si>
    <t>REVISION COMPUTADOR (Desmonte y Monte)</t>
  </si>
  <si>
    <t>REVISION SISTEMA BLOQUEO CENTRAL (Desmonte y Monte)</t>
  </si>
  <si>
    <t>REVISION SISTEMA ELECTRICO VIDRIOS</t>
  </si>
  <si>
    <t>REVISION, MANTENIMIENTO GENERAL FRENO DE MANO (Desmonte y Monte)</t>
  </si>
  <si>
    <t xml:space="preserve">DESCRIPCIÓN: DUSTER CAMIONETA - DINAMY RENAULT MODELO 2015 A 2020 </t>
  </si>
  <si>
    <t>ALINEACIÓN DIRECCIÓN</t>
  </si>
  <si>
    <t>ARREGLO ESPEJOS ELÉCTRICOS</t>
  </si>
  <si>
    <t>CALIBRACIÓN BOMBA INYECCIÓN (Desmonte y Monte)</t>
  </si>
  <si>
    <t>CAMBIO AUTOMÁTICO DEL ARRANQUE</t>
  </si>
  <si>
    <t>CAMBIO BOMBA HIDRÁULICA</t>
  </si>
  <si>
    <t>CAMBIO BRAZO DIRECCIÓN</t>
  </si>
  <si>
    <t>CAMBIO CONECTOR ELÉCTRICO</t>
  </si>
  <si>
    <t>CAMBIO CORREA DIRECCIÓN HIDRÁULICA</t>
  </si>
  <si>
    <t>CAMBIO CUPLING TRANSMISIÓN</t>
  </si>
  <si>
    <t>CAMBIO EMPAQUE MÚLTIPLE DE ADMISIÓN</t>
  </si>
  <si>
    <t>CAMBIO EMPAQUE MÚLTIPLE DE ESCAPE</t>
  </si>
  <si>
    <t>CAMBIO EMPAQUETADURA CAJA DIRECCIÓN HIDRÁULICA</t>
  </si>
  <si>
    <t>CAMBIO GUARDAPOLVO HORQUILLA DEL EMBRAGUE</t>
  </si>
  <si>
    <t>CAMBIO GUAYA VELOCÍMETRO</t>
  </si>
  <si>
    <t>CAMBIO JUEGO POR CUATRO BUJÍAS NGK BP5</t>
  </si>
  <si>
    <t>CAMBIO JUEGO POR DOS DISCOS FRENOS DELANTE</t>
  </si>
  <si>
    <t xml:space="preserve">CAMBIO MANGUERA DE LA CAJA A LA BOMBA HIDRÁULICA </t>
  </si>
  <si>
    <t>CAMBIO MANGUERA SISTEMA ADMISIÓN AIRE</t>
  </si>
  <si>
    <t>CAMBIO PERA PRESIÓN DE ACEITE</t>
  </si>
  <si>
    <t>CAMBIO RETEN SINFÍN CAJA DIRECCIÓN HIDRÁULICA</t>
  </si>
  <si>
    <t>CAMBIO SOLENOIDE CARBURADOR MÍNIMA</t>
  </si>
  <si>
    <t>CAMBIO BAYONETA DEL ACEITE</t>
  </si>
  <si>
    <t>MANTENIMIENTO TAPICERÍA COMINERÍA (Monte y Desmonte)</t>
  </si>
  <si>
    <t>REPARACIÓN BOMBA DE AGUA (Desmonte y Monte)</t>
  </si>
  <si>
    <t>REPARACIÓN MORDAZA FRENO (Desmonte y Monte)</t>
  </si>
  <si>
    <t>REPARACIÓN Y TAPIZAR ASIENTOS (Desmonte y Monte)</t>
  </si>
  <si>
    <t>REVISIÓN COMPUTADOR (Desmonte y Monte)</t>
  </si>
  <si>
    <t>REVISIÓN SISTEMA BLOQUEO CENTRAL (Desmonte y Monte)</t>
  </si>
  <si>
    <t>REVISIÓN SISTEMA ELÉCTRICO VIDRIOS</t>
  </si>
  <si>
    <t>REVISIÓN, MANTENIMIENTO GENERAL FRENO DE MANO (Desmonte y Monte)</t>
  </si>
  <si>
    <t>DESCRIPCIÓN: RENAULT ALASKAN 
Identificación del Activo Fijo: C- 22416
Número del Activo Fijo: (Número relacionado en SAP): 167500001480</t>
  </si>
  <si>
    <t>CAMBIO TERMINALES PARA BORNE DE BATERÍA</t>
  </si>
  <si>
    <t>MANTENIMIENTO GENERAL ALTERNADOR</t>
  </si>
  <si>
    <t>CAMBIO ESCOBILLAS ALTERNADOR</t>
  </si>
  <si>
    <t>CAMBIO PLACA PORTADIODOS</t>
  </si>
  <si>
    <t>CAMBIO POLEA ALTERNADOR</t>
  </si>
  <si>
    <t>CAMBIO REGULADOR ALTERNADOR</t>
  </si>
  <si>
    <t>CAMBIO RODAMIENTO ALTERNADOR</t>
  </si>
  <si>
    <t>CAMBIO MOTOR DE ARRANQUE COMPLETO</t>
  </si>
  <si>
    <t>MANTENIMIENTO GENERAL MOTOR DE ARRANQUE</t>
  </si>
  <si>
    <t>CAMBIO BENDIX ARRANQUE</t>
  </si>
  <si>
    <t>CAMBIO  ESCOBILLAS MOTOR ARRANQUE</t>
  </si>
  <si>
    <t>CAMBIO SOLENOIDE O AUTOMÁTICO ARRANQUE</t>
  </si>
  <si>
    <t>CAMBIO DE PLUMILLAS</t>
  </si>
  <si>
    <t>CAMBIO BOMBILLO DIRECCIONAL</t>
  </si>
  <si>
    <t>CAMBIO BOMBILLO LUZ DÍA</t>
  </si>
  <si>
    <t>CAMBIO SOCKET ELÉCTRICO PARA BOMBILLO</t>
  </si>
  <si>
    <t>CAMBIO BOMBILLO DE UNIDAD</t>
  </si>
  <si>
    <t xml:space="preserve">CAMBIO BOMBILLO DE UNIDAD STOP </t>
  </si>
  <si>
    <t>CAMBIO BATERÍA</t>
  </si>
  <si>
    <t>CAMBIO SENSOR MAP</t>
  </si>
  <si>
    <t>CAMBIO DE SENSOR CMP</t>
  </si>
  <si>
    <t>CAMBIO DE SENSOR DE MAF</t>
  </si>
  <si>
    <t>CAMBIO DE SENSOR CKP</t>
  </si>
  <si>
    <t>CAMBIO SENSOR ECT</t>
  </si>
  <si>
    <t>CAMBIO FILTRO AIRE ACONDICIONADO</t>
  </si>
  <si>
    <t>BARRIDO Y CARGA GAS SISTEMA AIRE ACONDICIONADO</t>
  </si>
  <si>
    <t>REPARACIÓN MOTOR</t>
  </si>
  <si>
    <t xml:space="preserve">CAMBIO EMPAQUETADURA ORIGINAL Y COMPLETA DE TODAS LAS PIEZAS, PARTES Y COMPONENTES DEL MOTOR (INCLUYE RETENEDORES Y ORRINGS) </t>
  </si>
  <si>
    <t>TRABAJO DE RECTIFICACIÓN CON PRUEBAS Y MEDICIÓN ESPECIALIZADA DE CULATA, BLOQUE, CONJUNTO MÓVIL Y FIJO.</t>
  </si>
  <si>
    <t>CAMBIO JUEGO DE CAMISAS BLOQUE, PISTONES CON BULONES, CHAVETAS DE BULONES Y ANILLOS (STD O SOBREMEDIDA)</t>
  </si>
  <si>
    <t>CAMBIO JUEGO DE BIELAS Y BUJES BIELA,</t>
  </si>
  <si>
    <t>CAMBIO CASQUETERIA BIELA Y BANCADA (STD O SOBREMEDIDA)</t>
  </si>
  <si>
    <t xml:space="preserve">CAMBIO BOMBA DE AGUA </t>
  </si>
  <si>
    <t>CAMBIO JUEGO VÁLVULAS ADMISIÓN Y ESCAPE</t>
  </si>
  <si>
    <t>CAMBIO JUEGO SELLOS DE VÁLVULAS ADMISIÓN Y ESCAPE,</t>
  </si>
  <si>
    <t>CAMBIO JUEGO GUÍAS DE VÁLVULAS ADMISIÓN Y ESCAPE,</t>
  </si>
  <si>
    <t>CAMBIO JUEGO ASIENTOS DE VÁLVULAS ADMISIÓN Y ESCAPE,</t>
  </si>
  <si>
    <t>CAMBIO JUEGO IMPULSADORES DE VÁLVULAS ADMISIÓN Y ESCAPE</t>
  </si>
  <si>
    <t xml:space="preserve">REPARACIÓN CABEZA DE CILINDROS N/A CULATA MOTOR </t>
  </si>
  <si>
    <t>CAMBIO EMPAQUETADURA ORIGINAL COMPLETA DE CULATA DE TODOS SUS COMPONENTES Y PIEZAS ( INCLUYE RETENEDORES Y ORRINS)</t>
  </si>
  <si>
    <t>TRABAJO DE RECTIFICACIÓN CON PRUEBAS Y MEDICIÓN ESPECIALIZADA DE CABEZA DE CILINDROS O CULATA</t>
  </si>
  <si>
    <t>CAMBIO TUBO BOMBA DE AGUA O TUBO CALEFACCIÓN</t>
  </si>
  <si>
    <t xml:space="preserve">CAMBIO DE ACEITE Y FILTRO </t>
  </si>
  <si>
    <t>NIVELACIÓN DE ACEITE</t>
  </si>
  <si>
    <t xml:space="preserve">CAMBIO FILTRO DE AIRE </t>
  </si>
  <si>
    <t xml:space="preserve">CAMBIO FILTRO SEDIMENTADOR </t>
  </si>
  <si>
    <t xml:space="preserve">CAMBIO FILTRO DE COMBUSTIBLE </t>
  </si>
  <si>
    <t>ARREGLO ROSCA CARTER CAMBIO TAPÓN CARTER Y ARANDELA TAPÓN</t>
  </si>
  <si>
    <t>CAMBIO KIT CORREA ACCESORIOS ( PATÍN FIJO, TENSOR CON POLEA, CORREA)</t>
  </si>
  <si>
    <t>CAMBIO DE CORREA DE ACCESORIOS (PUEDE SER PARA ALTERNADOR, COMPRESOR AIRE ACONDICIONADO, BOMBA HIDRÁULICO)</t>
  </si>
  <si>
    <t>CAMBIO DE EMPAQUE TAPA VÁLVULAS</t>
  </si>
  <si>
    <t xml:space="preserve">CAMBIO DE RETENEDOR TRASERO DE CIGÜEÑAL </t>
  </si>
  <si>
    <t xml:space="preserve">CAMBIO DE RETENEDOR DELANTERO DE CIGÜEÑAL </t>
  </si>
  <si>
    <t xml:space="preserve">CAMBIO ESFÉRICA  </t>
  </si>
  <si>
    <t>CAMBIO AMORTIGUADOR DELANTERO</t>
  </si>
  <si>
    <t>CAMBIO AMORTIGUADOR TRASERO</t>
  </si>
  <si>
    <t>CAMBIO JUEGO DE RODAMIENTOS RUEDAS DELANTERAS</t>
  </si>
  <si>
    <t>CAMBIO JUEGO DE RODAMIENTOS RUEDAS TRASERAS</t>
  </si>
  <si>
    <t>CAMBIO COLGANTES, MUÑECOS O TEMPLETES BARRA ESTABILIZADORA</t>
  </si>
  <si>
    <t>CAMBIO  BUJES CENTRALES  DE BARRA ESTABILIZADORA</t>
  </si>
  <si>
    <t>CAMBIO DE GUARDAPOLVO PUNTA DE EJE</t>
  </si>
  <si>
    <t>CAMBIO PUNTA DE EJE LADO RUEDAS  INCLUYE GUARDAPOLVO GRASA Y ABRAZADERAS</t>
  </si>
  <si>
    <t>CAMBIO DE PERNO Y TUERCA DE RUEDA</t>
  </si>
  <si>
    <t>CAMBIO BUJES DE TIJERA</t>
  </si>
  <si>
    <t xml:space="preserve">CAMBIO TUERCA DE AJUSTE RODAMIENTO </t>
  </si>
  <si>
    <t>CAMBIO TERMINAL AXIAL O BRAZO AXIAL</t>
  </si>
  <si>
    <t>CAMBIO DE TERMINAL DIRECCIÓN</t>
  </si>
  <si>
    <t>CAMBIO CREMALLERA DIRECCIÓN</t>
  </si>
  <si>
    <t>CAMBIO LÍQUIDO HIDRÁULICO DE LA DIRECCIÓN</t>
  </si>
  <si>
    <t>CAMBIO GUARDAPOLVO DE CREMALLERA DE DIRECCIÓN</t>
  </si>
  <si>
    <t>CAMBIO BUJES DE CARCASA CREMALLERA DE DIRECCIÓN</t>
  </si>
  <si>
    <t>CAMBIO  BOMBA HIDRÁULICA</t>
  </si>
  <si>
    <t>CAMBIO MANGUERA PRESIÓN LIQUIDO HIDRÁULICO</t>
  </si>
  <si>
    <t>DESPINCHADA DE LLANTA</t>
  </si>
  <si>
    <t>ALINEACIÓN DE DIRECCIÓN</t>
  </si>
  <si>
    <t xml:space="preserve">BALANCEO LLANTAS </t>
  </si>
  <si>
    <t>DESMONTE N/A MONTE DESARMADO ARMADO DE TODAS LAS PIEZAS Y AJUSTE CAJA DE CAMBIOS O TRANSMISIÓN DE VELOCIDADES</t>
  </si>
  <si>
    <t xml:space="preserve">CAMBIO  KIT DE SINCRONIZADORES </t>
  </si>
  <si>
    <t>CAMBIO DE HORQUILLA PRIMERA Y SEGUNDA</t>
  </si>
  <si>
    <t>CAMBIO DE HORQUILLA TERCERA Y CUARTA</t>
  </si>
  <si>
    <t>CAMBIO DE HORQUILLA DE QUINTA Y REVERSA</t>
  </si>
  <si>
    <t>CAMBIO DE PIÑÓN DE PRIMERA</t>
  </si>
  <si>
    <t>CAMBIO PIÑÓN DE SEGUNDA</t>
  </si>
  <si>
    <t>CAMBIO PIÑÓN DE TERCERA</t>
  </si>
  <si>
    <t>CAMBIO PIÑÓN DE CUARTA</t>
  </si>
  <si>
    <t>CAMBIO PIÑÓN DE QUINTA</t>
  </si>
  <si>
    <t>CAMBIO PIÑÓN REVERSA</t>
  </si>
  <si>
    <t xml:space="preserve">CAMBIO PIÑÓN DE SEXTA </t>
  </si>
  <si>
    <t>CAMBIO RETENEDOR EJE DE TOMA</t>
  </si>
  <si>
    <t>CAMBIO PIÑÓN VELOCÍMETRO</t>
  </si>
  <si>
    <t>CAMBIO DIFERENCIAL COMPLETO</t>
  </si>
  <si>
    <t>DESMONTE, MONTE, DESARME AJUSTE Y ARMADO CONJUNTO DIFERENCIAL</t>
  </si>
  <si>
    <t>CAMBIO TUERCA SPEED N/A PIÑÓN DE ATAQUE</t>
  </si>
  <si>
    <t>CORONA Y SPEED</t>
  </si>
  <si>
    <t>CAMBIO DE CRUCETAS CARDAN</t>
  </si>
  <si>
    <t>CONJUNTO ESCUALIZACION SATÉLITES,  PLANETARIOS, CRUCETA, ARANDELAS DE FRICCIÓN</t>
  </si>
  <si>
    <t>CAMBIO DE SOPORTE CARDAN</t>
  </si>
  <si>
    <t>CAMBIO DE PAREJA EMBRA Y MACHO CARDAN</t>
  </si>
  <si>
    <t>RETENEDOR SPEED</t>
  </si>
  <si>
    <t>RODILLOS LATERALES DE ESCUALIZACION Y CORONA</t>
  </si>
  <si>
    <t>RODILLO PILOTO</t>
  </si>
  <si>
    <t>YUGO ACOPLAMIENTO DE CRUCETA CARDÁN</t>
  </si>
  <si>
    <t>CAMBIO VALVULITA (TRANSMISIÓN DE VELOCIDADES)</t>
  </si>
  <si>
    <t>CAMBIO VALVULITA (TRANSMISIÓN DIFERENCIAL)</t>
  </si>
  <si>
    <t xml:space="preserve">GRADUAR FRENOS DE TODAS LAS RUEDAS SISTEMA DE FRENO BANDAS Y CAMPANA </t>
  </si>
  <si>
    <t>CAMBIO PASTILLAS DE FRENO RUEDAS TRASERAS</t>
  </si>
  <si>
    <t>CAMBIO PASTILLAS DE FRENO RUEDAS DELANTERAS</t>
  </si>
  <si>
    <t xml:space="preserve">CAMBIO BANDAS DE FRENO </t>
  </si>
  <si>
    <t xml:space="preserve">CAMBIO LIQUIDO DE FRENOS </t>
  </si>
  <si>
    <t xml:space="preserve">CAMBIO CAMPANA DE FRENO </t>
  </si>
  <si>
    <t xml:space="preserve">CAMBIO MANGUERA DE FRENO </t>
  </si>
  <si>
    <t xml:space="preserve">CAMBIO GRADUACIONES DE FRENOS </t>
  </si>
  <si>
    <t>CAMBIO GUAYA FRENO DE MANO</t>
  </si>
  <si>
    <t xml:space="preserve">CAMBIO CILINDRO FRENO  </t>
  </si>
  <si>
    <t xml:space="preserve">DESORILLAR DISCOS FRENOS  </t>
  </si>
  <si>
    <t xml:space="preserve"> DESORILLAR CAMPANA DE FRENO</t>
  </si>
  <si>
    <t xml:space="preserve">CAMBIO KIT CALIPER Y MORDAZA DE FRENO  (SELLO O ORING PISTÓN, PISTÓN, GUARDAPOLVOS DE PASADORES Y PISTÓN, ANTIRUIDOS, PASADORES Y GUÍAS O BUJES  DE MORDAZA) </t>
  </si>
  <si>
    <t>CAMBIO BOMBA DE FRENO HIDRÁULICA</t>
  </si>
  <si>
    <t>CAMBIO RESORTES RETORNO DE ZAPATAS BANDAS DE FRENO</t>
  </si>
  <si>
    <t>DESMONTE, MONTE, DESARME, AJUSTE, PRUEBA EN LABORATORIO SEGÚN PARÁMETROS FABRICANTE Y ARMADO BOMBA DE INYECCIÓN</t>
  </si>
  <si>
    <t>DESMONTE, MONTE, DESARME, PRUEBA EN LABORATORIO SEGÚN PARÁMETROS FABRICANTE, AJUSTE Y ARMADO DE INYECTORES</t>
  </si>
  <si>
    <t>CAMBIO DEL BOMBÍN</t>
  </si>
  <si>
    <t>CAMBIO DE EMPAQUETADURA BOMBA DE INYECCIÓN</t>
  </si>
  <si>
    <t>CAMBIO DE PISTÓN DE AVANCE BOMBA DE INYECCIÓN</t>
  </si>
  <si>
    <t>MANTENIMIENTO PREVENTIVO Y CORRECTIVO  SONDEO DE INTERCOOLER</t>
  </si>
  <si>
    <t>CAMBIO DE INTERCOOLER</t>
  </si>
  <si>
    <t>LAVADO A PRESIÓN TANQUE DE COMBUSTIBLE</t>
  </si>
  <si>
    <t>CAMBIO DE MANGUERA CALEFACCIÓN</t>
  </si>
  <si>
    <t>MANTENIMIENTO PREVENTIVO SONDEO DE RADIADOR</t>
  </si>
  <si>
    <t xml:space="preserve">CAMBIO ADITIVO REFRIGERANTE  </t>
  </si>
  <si>
    <t>CAMBIO DE TAPA DEPOSITO REFRIGERANTE</t>
  </si>
  <si>
    <t>CAMBIO DEPOSITO REFRIGERANTE</t>
  </si>
  <si>
    <t>CAMBIO DE MANGUERA RADIADOR</t>
  </si>
  <si>
    <t>CAMBIO DE TAPA RADIADOR</t>
  </si>
  <si>
    <t xml:space="preserve">CAMBIO ABRAZADERAS </t>
  </si>
  <si>
    <t>CAMBIO EMBRAGUE TÉRMICO  DEL VENTILADOR MOTOR</t>
  </si>
  <si>
    <t>CAMBIO BOMBA COLLARIN</t>
  </si>
  <si>
    <t>CAMBIO SOPORTE DE CAJA</t>
  </si>
  <si>
    <t>CAMBIO HORQUILLA EMBRAGUE</t>
  </si>
  <si>
    <t>CAMBIO GUAYA CHAPA CAPÓ</t>
  </si>
  <si>
    <t>AUTOVALLE Y SERVICIOS SAS 900.853.705-9</t>
  </si>
  <si>
    <t>AUTOSORIO NIT 805013099-5</t>
  </si>
  <si>
    <t>MINIMA</t>
  </si>
  <si>
    <t>PROMEDIO</t>
  </si>
  <si>
    <t>MEDIANA</t>
  </si>
  <si>
    <t>MEDIA GEOMETRICA</t>
  </si>
  <si>
    <t>DESVIACION</t>
  </si>
  <si>
    <t>DISPERSION</t>
  </si>
  <si>
    <t>PRECIO DE REFERENCIA UNITARIO CON IMPUESTOS</t>
  </si>
  <si>
    <t>CANT TOTAL</t>
  </si>
  <si>
    <t>UNIDAD MEDIDA</t>
  </si>
  <si>
    <t>uNIDAD</t>
  </si>
  <si>
    <t>METRICA UTILIZADA</t>
  </si>
  <si>
    <t>VP=VR MONTERIO HISTORICO *(1+TASA INFLACION AÑO 2024(5,20%) VR UNITARIO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</si>
</sst>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0.0%"/>
    <numFmt numFmtId="166" formatCode="_(* #,##0.00_);_(* \(#,##0.00\);_(* &quot;-&quot;??_);_(@_)"/>
  </numFmts>
  <fonts count="22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Arial Narrow"/>
      <family val="2"/>
    </font>
    <font>
      <sz val="11"/>
      <color rgb="FF000000"/>
      <name val="Calibri"/>
      <family val="2"/>
      <charset val="204"/>
    </font>
    <font>
      <b/>
      <sz val="10"/>
      <color rgb="FFFF0000"/>
      <name val="Arial Narrow"/>
      <family val="2"/>
    </font>
    <font>
      <b/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Arial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2" fillId="0" borderId="0">
      <protection locked="0"/>
    </xf>
    <xf numFmtId="0" fontId="13" fillId="0" borderId="0">
      <alignment vertical="center"/>
    </xf>
    <xf numFmtId="0" fontId="5" fillId="0" borderId="0"/>
    <xf numFmtId="0" fontId="15" fillId="0" borderId="0"/>
    <xf numFmtId="9" fontId="6" fillId="0" borderId="0" applyFont="0" applyFill="0" applyBorder="0" applyAlignment="0" applyProtection="0"/>
  </cellStyleXfs>
  <cellXfs count="135">
    <xf numFmtId="0" fontId="0" fillId="0" borderId="0" xfId="0"/>
    <xf numFmtId="0" fontId="1" fillId="2" borderId="0" xfId="0" applyFont="1" applyFill="1"/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>
      <alignment vertical="center" wrapText="1"/>
    </xf>
    <xf numFmtId="0" fontId="3" fillId="2" borderId="1" xfId="0" applyFont="1" applyFill="1" applyBorder="1"/>
    <xf numFmtId="0" fontId="8" fillId="0" borderId="1" xfId="0" applyFont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/>
    </xf>
    <xf numFmtId="1" fontId="9" fillId="0" borderId="1" xfId="3" applyNumberFormat="1" applyFont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" fontId="9" fillId="2" borderId="1" xfId="0" applyNumberFormat="1" applyFont="1" applyFill="1" applyBorder="1" applyAlignment="1">
      <alignment horizont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2" borderId="1" xfId="4" applyNumberFormat="1" applyFont="1" applyFill="1" applyBorder="1" applyAlignment="1" applyProtection="1">
      <alignment horizontal="center" vertical="center"/>
    </xf>
    <xf numFmtId="1" fontId="9" fillId="2" borderId="1" xfId="4" applyNumberFormat="1" applyFont="1" applyFill="1" applyBorder="1" applyAlignment="1" applyProtection="1">
      <alignment horizontal="center" vertical="center" wrapText="1"/>
    </xf>
    <xf numFmtId="1" fontId="9" fillId="0" borderId="1" xfId="6" applyNumberFormat="1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" fillId="2" borderId="0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left" vertical="center"/>
      <protection locked="0"/>
    </xf>
    <xf numFmtId="0" fontId="10" fillId="0" borderId="1" xfId="0" applyFont="1" applyBorder="1" applyAlignment="1">
      <alignment vertical="center"/>
    </xf>
    <xf numFmtId="0" fontId="8" fillId="2" borderId="1" xfId="0" applyFont="1" applyFill="1" applyBorder="1" applyAlignment="1" applyProtection="1">
      <alignment horizontal="left" vertical="center"/>
      <protection locked="0"/>
    </xf>
    <xf numFmtId="0" fontId="10" fillId="2" borderId="1" xfId="0" applyFont="1" applyFill="1" applyBorder="1" applyAlignment="1">
      <alignment vertical="center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1" fontId="9" fillId="2" borderId="2" xfId="0" applyNumberFormat="1" applyFont="1" applyFill="1" applyBorder="1" applyAlignment="1">
      <alignment horizontal="center"/>
    </xf>
    <xf numFmtId="43" fontId="4" fillId="2" borderId="1" xfId="1" applyFont="1" applyFill="1" applyBorder="1" applyAlignment="1">
      <alignment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vertical="center"/>
    </xf>
    <xf numFmtId="0" fontId="1" fillId="2" borderId="1" xfId="0" applyFont="1" applyFill="1" applyBorder="1" applyAlignment="1"/>
    <xf numFmtId="43" fontId="3" fillId="2" borderId="1" xfId="0" applyNumberFormat="1" applyFont="1" applyFill="1" applyBorder="1" applyAlignment="1"/>
    <xf numFmtId="43" fontId="1" fillId="2" borderId="0" xfId="1" applyFont="1" applyFill="1" applyBorder="1" applyAlignment="1"/>
    <xf numFmtId="0" fontId="1" fillId="0" borderId="1" xfId="0" applyFont="1" applyFill="1" applyBorder="1" applyAlignment="1"/>
    <xf numFmtId="43" fontId="8" fillId="4" borderId="5" xfId="1" applyFont="1" applyFill="1" applyBorder="1" applyAlignment="1">
      <alignment horizontal="center" wrapText="1"/>
    </xf>
    <xf numFmtId="43" fontId="8" fillId="4" borderId="12" xfId="1" applyFont="1" applyFill="1" applyBorder="1" applyAlignment="1">
      <alignment horizontal="center" wrapText="1"/>
    </xf>
    <xf numFmtId="43" fontId="8" fillId="4" borderId="7" xfId="1" applyFont="1" applyFill="1" applyBorder="1" applyAlignment="1">
      <alignment horizontal="center" wrapText="1"/>
    </xf>
    <xf numFmtId="0" fontId="17" fillId="6" borderId="0" xfId="0" applyFont="1" applyFill="1" applyAlignment="1">
      <alignment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166" fontId="9" fillId="0" borderId="1" xfId="0" applyNumberFormat="1" applyFont="1" applyBorder="1" applyAlignment="1" applyProtection="1">
      <alignment horizontal="center" vertical="center"/>
      <protection locked="0"/>
    </xf>
    <xf numFmtId="166" fontId="9" fillId="2" borderId="1" xfId="0" applyNumberFormat="1" applyFont="1" applyFill="1" applyBorder="1" applyAlignment="1" applyProtection="1">
      <alignment horizontal="center" vertical="center"/>
      <protection locked="0"/>
    </xf>
    <xf numFmtId="43" fontId="2" fillId="6" borderId="1" xfId="1" applyFont="1" applyFill="1" applyBorder="1" applyAlignment="1">
      <alignment horizontal="center" wrapText="1"/>
    </xf>
    <xf numFmtId="43" fontId="2" fillId="6" borderId="2" xfId="1" applyFont="1" applyFill="1" applyBorder="1" applyAlignment="1">
      <alignment horizontal="center" wrapText="1"/>
    </xf>
    <xf numFmtId="43" fontId="14" fillId="3" borderId="5" xfId="1" applyFont="1" applyFill="1" applyBorder="1" applyAlignment="1">
      <alignment horizontal="center" wrapText="1"/>
    </xf>
    <xf numFmtId="43" fontId="14" fillId="3" borderId="12" xfId="1" applyFont="1" applyFill="1" applyBorder="1" applyAlignment="1">
      <alignment horizontal="center" wrapText="1"/>
    </xf>
    <xf numFmtId="43" fontId="14" fillId="3" borderId="7" xfId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165" fontId="3" fillId="2" borderId="1" xfId="8" applyNumberFormat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43" fontId="1" fillId="2" borderId="0" xfId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43" fontId="3" fillId="2" borderId="1" xfId="1" applyFont="1" applyFill="1" applyBorder="1" applyAlignment="1">
      <alignment horizontal="center"/>
    </xf>
    <xf numFmtId="43" fontId="3" fillId="2" borderId="1" xfId="1" applyNumberFormat="1" applyFont="1" applyFill="1" applyBorder="1" applyAlignment="1">
      <alignment horizontal="center"/>
    </xf>
    <xf numFmtId="43" fontId="1" fillId="2" borderId="0" xfId="1" applyFont="1" applyFill="1" applyAlignment="1">
      <alignment horizontal="center"/>
    </xf>
    <xf numFmtId="43" fontId="1" fillId="2" borderId="1" xfId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43" fontId="4" fillId="2" borderId="3" xfId="1" applyFont="1" applyFill="1" applyBorder="1" applyAlignment="1">
      <alignment horizontal="center" wrapText="1"/>
    </xf>
    <xf numFmtId="43" fontId="4" fillId="2" borderId="4" xfId="1" applyFont="1" applyFill="1" applyBorder="1" applyAlignment="1">
      <alignment horizontal="center" wrapText="1"/>
    </xf>
    <xf numFmtId="43" fontId="4" fillId="2" borderId="2" xfId="1" applyFont="1" applyFill="1" applyBorder="1" applyAlignment="1">
      <alignment horizontal="center" wrapText="1"/>
    </xf>
    <xf numFmtId="43" fontId="4" fillId="2" borderId="1" xfId="1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164" fontId="4" fillId="2" borderId="1" xfId="0" applyNumberFormat="1" applyFont="1" applyFill="1" applyBorder="1" applyAlignment="1">
      <alignment horizontal="center" wrapText="1"/>
    </xf>
    <xf numFmtId="164" fontId="3" fillId="2" borderId="1" xfId="1" applyNumberFormat="1" applyFont="1" applyFill="1" applyBorder="1" applyAlignment="1">
      <alignment horizontal="center"/>
    </xf>
    <xf numFmtId="43" fontId="10" fillId="2" borderId="1" xfId="1" applyFont="1" applyFill="1" applyBorder="1" applyAlignment="1" applyProtection="1">
      <alignment horizontal="center"/>
      <protection locked="0"/>
    </xf>
    <xf numFmtId="164" fontId="4" fillId="2" borderId="3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43" fontId="1" fillId="0" borderId="0" xfId="1" applyFont="1" applyFill="1" applyBorder="1" applyAlignment="1">
      <alignment horizontal="center"/>
    </xf>
    <xf numFmtId="43" fontId="1" fillId="2" borderId="7" xfId="1" applyFont="1" applyFill="1" applyBorder="1" applyAlignment="1">
      <alignment horizontal="center"/>
    </xf>
    <xf numFmtId="43" fontId="2" fillId="5" borderId="1" xfId="1" applyFont="1" applyFill="1" applyBorder="1" applyAlignment="1">
      <alignment horizontal="center" wrapText="1"/>
    </xf>
    <xf numFmtId="166" fontId="9" fillId="0" borderId="1" xfId="0" applyNumberFormat="1" applyFont="1" applyBorder="1" applyAlignment="1" applyProtection="1">
      <alignment horizontal="center"/>
      <protection locked="0"/>
    </xf>
    <xf numFmtId="43" fontId="10" fillId="2" borderId="4" xfId="1" applyFont="1" applyFill="1" applyBorder="1" applyAlignment="1" applyProtection="1">
      <alignment horizontal="center"/>
      <protection locked="0"/>
    </xf>
    <xf numFmtId="43" fontId="10" fillId="2" borderId="10" xfId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 wrapText="1"/>
    </xf>
    <xf numFmtId="166" fontId="9" fillId="2" borderId="1" xfId="0" applyNumberFormat="1" applyFont="1" applyFill="1" applyBorder="1" applyAlignment="1" applyProtection="1">
      <alignment horizontal="center"/>
      <protection locked="0"/>
    </xf>
    <xf numFmtId="43" fontId="10" fillId="2" borderId="0" xfId="1" applyFont="1" applyFill="1" applyBorder="1" applyAlignment="1">
      <alignment horizontal="center"/>
    </xf>
    <xf numFmtId="43" fontId="10" fillId="2" borderId="10" xfId="1" applyFont="1" applyFill="1" applyBorder="1" applyAlignment="1">
      <alignment horizontal="center"/>
    </xf>
    <xf numFmtId="43" fontId="10" fillId="2" borderId="4" xfId="1" applyFont="1" applyFill="1" applyBorder="1" applyAlignment="1">
      <alignment horizontal="center"/>
    </xf>
    <xf numFmtId="0" fontId="0" fillId="2" borderId="0" xfId="0" applyFill="1"/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center" vertical="center"/>
    </xf>
    <xf numFmtId="166" fontId="9" fillId="0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 wrapText="1"/>
    </xf>
    <xf numFmtId="164" fontId="3" fillId="0" borderId="1" xfId="1" applyNumberFormat="1" applyFont="1" applyFill="1" applyBorder="1" applyAlignment="1">
      <alignment horizontal="center"/>
    </xf>
    <xf numFmtId="43" fontId="3" fillId="0" borderId="1" xfId="1" applyNumberFormat="1" applyFont="1" applyFill="1" applyBorder="1" applyAlignment="1">
      <alignment horizontal="center"/>
    </xf>
    <xf numFmtId="165" fontId="3" fillId="0" borderId="1" xfId="8" applyNumberFormat="1" applyFont="1" applyFill="1" applyBorder="1" applyAlignment="1">
      <alignment horizontal="center"/>
    </xf>
    <xf numFmtId="43" fontId="3" fillId="0" borderId="2" xfId="1" applyFont="1" applyFill="1" applyBorder="1" applyAlignment="1">
      <alignment horizontal="center"/>
    </xf>
    <xf numFmtId="43" fontId="3" fillId="0" borderId="1" xfId="0" applyNumberFormat="1" applyFont="1" applyFill="1" applyBorder="1" applyAlignment="1"/>
    <xf numFmtId="0" fontId="0" fillId="0" borderId="0" xfId="0" applyFill="1"/>
    <xf numFmtId="0" fontId="20" fillId="9" borderId="3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43" fontId="4" fillId="2" borderId="2" xfId="1" applyFont="1" applyFill="1" applyBorder="1" applyAlignment="1">
      <alignment horizontal="center" wrapText="1"/>
    </xf>
    <xf numFmtId="43" fontId="4" fillId="2" borderId="3" xfId="1" applyFont="1" applyFill="1" applyBorder="1" applyAlignment="1">
      <alignment horizontal="center" wrapText="1"/>
    </xf>
    <xf numFmtId="43" fontId="4" fillId="2" borderId="4" xfId="1" applyFont="1" applyFill="1" applyBorder="1" applyAlignment="1">
      <alignment horizontal="center" wrapText="1"/>
    </xf>
    <xf numFmtId="43" fontId="7" fillId="5" borderId="2" xfId="1" applyFont="1" applyFill="1" applyBorder="1" applyAlignment="1">
      <alignment horizontal="center"/>
    </xf>
    <xf numFmtId="43" fontId="7" fillId="5" borderId="3" xfId="1" applyFont="1" applyFill="1" applyBorder="1" applyAlignment="1">
      <alignment horizontal="center"/>
    </xf>
    <xf numFmtId="43" fontId="7" fillId="5" borderId="4" xfId="1" applyFont="1" applyFill="1" applyBorder="1" applyAlignment="1">
      <alignment horizontal="center"/>
    </xf>
    <xf numFmtId="43" fontId="7" fillId="6" borderId="2" xfId="1" applyFont="1" applyFill="1" applyBorder="1" applyAlignment="1">
      <alignment horizontal="center"/>
    </xf>
    <xf numFmtId="43" fontId="7" fillId="6" borderId="3" xfId="1" applyFont="1" applyFill="1" applyBorder="1" applyAlignment="1">
      <alignment horizontal="center"/>
    </xf>
    <xf numFmtId="43" fontId="7" fillId="6" borderId="4" xfId="1" applyFont="1" applyFill="1" applyBorder="1" applyAlignment="1">
      <alignment horizontal="center"/>
    </xf>
    <xf numFmtId="0" fontId="16" fillId="2" borderId="2" xfId="2" applyNumberFormat="1" applyFont="1" applyFill="1" applyBorder="1" applyAlignment="1">
      <alignment horizontal="center" wrapText="1"/>
    </xf>
    <xf numFmtId="0" fontId="16" fillId="2" borderId="4" xfId="2" applyNumberFormat="1" applyFont="1" applyFill="1" applyBorder="1" applyAlignment="1">
      <alignment horizontal="center" wrapText="1"/>
    </xf>
    <xf numFmtId="43" fontId="14" fillId="3" borderId="5" xfId="1" applyFont="1" applyFill="1" applyBorder="1" applyAlignment="1">
      <alignment horizontal="center" wrapText="1"/>
    </xf>
    <xf numFmtId="43" fontId="14" fillId="3" borderId="12" xfId="1" applyFont="1" applyFill="1" applyBorder="1" applyAlignment="1">
      <alignment horizontal="center" wrapText="1"/>
    </xf>
    <xf numFmtId="43" fontId="14" fillId="3" borderId="7" xfId="1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 wrapText="1"/>
    </xf>
    <xf numFmtId="0" fontId="21" fillId="8" borderId="3" xfId="0" applyFont="1" applyFill="1" applyBorder="1" applyAlignment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</cellXfs>
  <cellStyles count="9">
    <cellStyle name="Millares" xfId="1" builtinId="3"/>
    <cellStyle name="Moneda" xfId="2" builtinId="4"/>
    <cellStyle name="Normal" xfId="0" builtinId="0"/>
    <cellStyle name="Normal 3" xfId="5"/>
    <cellStyle name="Normal 44 2" xfId="7"/>
    <cellStyle name="Normal 5 2" xfId="6"/>
    <cellStyle name="Normal 5 2 2" xfId="3"/>
    <cellStyle name="Normal 5 2 2 3" xfId="4"/>
    <cellStyle name="Porcentaje" xfId="8" builtinId="5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3606</xdr:row>
      <xdr:rowOff>0</xdr:rowOff>
    </xdr:from>
    <xdr:ext cx="4762" cy="276225"/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BC3471FA-FD43-4615-891C-5C1F60FE437D}"/>
            </a:ext>
          </a:extLst>
        </xdr:cNvPr>
        <xdr:cNvSpPr txBox="1">
          <a:spLocks noChangeArrowheads="1"/>
        </xdr:cNvSpPr>
      </xdr:nvSpPr>
      <xdr:spPr bwMode="auto">
        <a:xfrm>
          <a:off x="866775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3606</xdr:row>
      <xdr:rowOff>0</xdr:rowOff>
    </xdr:from>
    <xdr:ext cx="4762" cy="276225"/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1DF2F439-0EBC-4646-A4C6-F702E8D1CF2A}"/>
            </a:ext>
          </a:extLst>
        </xdr:cNvPr>
        <xdr:cNvSpPr txBox="1">
          <a:spLocks noChangeArrowheads="1"/>
        </xdr:cNvSpPr>
      </xdr:nvSpPr>
      <xdr:spPr bwMode="auto">
        <a:xfrm>
          <a:off x="866775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3606</xdr:row>
      <xdr:rowOff>0</xdr:rowOff>
    </xdr:from>
    <xdr:ext cx="4762" cy="276225"/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DD5A1A78-EFF7-408A-AC7C-70EF9711B7C4}"/>
            </a:ext>
          </a:extLst>
        </xdr:cNvPr>
        <xdr:cNvSpPr txBox="1">
          <a:spLocks noChangeArrowheads="1"/>
        </xdr:cNvSpPr>
      </xdr:nvSpPr>
      <xdr:spPr bwMode="auto">
        <a:xfrm>
          <a:off x="866775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3606</xdr:row>
      <xdr:rowOff>0</xdr:rowOff>
    </xdr:from>
    <xdr:ext cx="4762" cy="276225"/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06BD0825-11A3-4911-81E9-2176305341CD}"/>
            </a:ext>
          </a:extLst>
        </xdr:cNvPr>
        <xdr:cNvSpPr txBox="1">
          <a:spLocks noChangeArrowheads="1"/>
        </xdr:cNvSpPr>
      </xdr:nvSpPr>
      <xdr:spPr bwMode="auto">
        <a:xfrm>
          <a:off x="866775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3606</xdr:row>
      <xdr:rowOff>0</xdr:rowOff>
    </xdr:from>
    <xdr:ext cx="4762" cy="276225"/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5FEA7533-A60C-401B-A637-A11704641F9F}"/>
            </a:ext>
          </a:extLst>
        </xdr:cNvPr>
        <xdr:cNvSpPr txBox="1">
          <a:spLocks noChangeArrowheads="1"/>
        </xdr:cNvSpPr>
      </xdr:nvSpPr>
      <xdr:spPr bwMode="auto">
        <a:xfrm>
          <a:off x="2343150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3606</xdr:row>
      <xdr:rowOff>0</xdr:rowOff>
    </xdr:from>
    <xdr:ext cx="4762" cy="276225"/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8E84C25C-596D-41CF-97A4-E938F946076A}"/>
            </a:ext>
          </a:extLst>
        </xdr:cNvPr>
        <xdr:cNvSpPr txBox="1">
          <a:spLocks noChangeArrowheads="1"/>
        </xdr:cNvSpPr>
      </xdr:nvSpPr>
      <xdr:spPr bwMode="auto">
        <a:xfrm>
          <a:off x="2343150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3606</xdr:row>
      <xdr:rowOff>0</xdr:rowOff>
    </xdr:from>
    <xdr:ext cx="4762" cy="276225"/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E3E24A4B-C435-439A-AEAC-E728E9393D14}"/>
            </a:ext>
          </a:extLst>
        </xdr:cNvPr>
        <xdr:cNvSpPr txBox="1">
          <a:spLocks noChangeArrowheads="1"/>
        </xdr:cNvSpPr>
      </xdr:nvSpPr>
      <xdr:spPr bwMode="auto">
        <a:xfrm>
          <a:off x="2343150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3606</xdr:row>
      <xdr:rowOff>0</xdr:rowOff>
    </xdr:from>
    <xdr:ext cx="4762" cy="276225"/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F5D8A3D-9FB9-478D-B601-A0F602546499}"/>
            </a:ext>
          </a:extLst>
        </xdr:cNvPr>
        <xdr:cNvSpPr txBox="1">
          <a:spLocks noChangeArrowheads="1"/>
        </xdr:cNvSpPr>
      </xdr:nvSpPr>
      <xdr:spPr bwMode="auto">
        <a:xfrm>
          <a:off x="2343150" y="12601956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073D084E-7AD3-442D-8D22-5F7E38BAD83B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09346C6E-8A82-44CA-87D6-09B913B72514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46B5CE6E-1C13-415E-8D81-F42F7DCB258B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806F1F6C-53B9-40DC-854A-5B600232CDBD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E76CD05D-D397-4248-AD7A-384DA632F3D0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355B9E4D-3554-4278-B9B6-EC4CE385A8F7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5E4287F8-9BE3-49FD-AD8A-3D28C69A197F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CE6BD03-3A3D-4B16-B5DB-E4DD75C42F7F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BC2BBC9D-5350-4A80-B94D-0F6F03D64B8E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DA619A77-0D16-49F3-9CFE-A50B72C4EDE1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2370036D-CD9E-4DB7-86C2-0B24B3D2EDCE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C28C3321-05B0-46C1-9ECE-EFA082932953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F36683DF-F208-4EDD-B8F6-6C2D6780F0BD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BA06BAC3-A49D-4E3C-93BB-C1E52C60E845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95586582-4362-4F1F-BCF2-5ADFE0673D51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3582</xdr:row>
      <xdr:rowOff>0</xdr:rowOff>
    </xdr:from>
    <xdr:ext cx="4762" cy="276225"/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CB655F-AD5C-46B6-B7FF-5966B0CAB60D}"/>
            </a:ext>
          </a:extLst>
        </xdr:cNvPr>
        <xdr:cNvSpPr txBox="1">
          <a:spLocks noChangeArrowheads="1"/>
        </xdr:cNvSpPr>
      </xdr:nvSpPr>
      <xdr:spPr bwMode="auto">
        <a:xfrm>
          <a:off x="6324600" y="1251127800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BC3471FA-FD43-4615-891C-5C1F60FE437D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1DF2F439-0EBC-4646-A4C6-F702E8D1CF2A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DD5A1A78-EFF7-408A-AC7C-70EF9711B7C4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06BD0825-11A3-4911-81E9-2176305341CD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5FEA7533-A60C-401B-A637-A11704641F9F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8E84C25C-596D-41CF-97A4-E938F946076A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E3E24A4B-C435-439A-AEAC-E728E9393D14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10</xdr:col>
      <xdr:colOff>0</xdr:colOff>
      <xdr:row>3590</xdr:row>
      <xdr:rowOff>0</xdr:rowOff>
    </xdr:from>
    <xdr:ext cx="4762" cy="276225"/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AF5D8A3D-9FB9-478D-B601-A0F602546499}"/>
            </a:ext>
          </a:extLst>
        </xdr:cNvPr>
        <xdr:cNvSpPr txBox="1">
          <a:spLocks noChangeArrowheads="1"/>
        </xdr:cNvSpPr>
      </xdr:nvSpPr>
      <xdr:spPr bwMode="auto">
        <a:xfrm>
          <a:off x="6324600" y="12538805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073D084E-7AD3-442D-8D22-5F7E38BAD83B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9346C6E-8A82-44CA-87D6-09B913B72514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46B5CE6E-1C13-415E-8D81-F42F7DCB258B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806F1F6C-53B9-40DC-854A-5B600232CDBD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E76CD05D-D397-4248-AD7A-384DA632F3D0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355B9E4D-3554-4278-B9B6-EC4CE385A8F7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5E4287F8-9BE3-49FD-AD8A-3D28C69A197F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CE6BD03-3A3D-4B16-B5DB-E4DD75C42F7F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BC2BBC9D-5350-4A80-B94D-0F6F03D64B8E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DA619A77-0D16-49F3-9CFE-A50B72C4EDE1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2370036D-CD9E-4DB7-86C2-0B24B3D2EDCE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C28C3321-05B0-46C1-9ECE-EFA082932953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F36683DF-F208-4EDD-B8F6-6C2D6780F0BD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BA06BAC3-A49D-4E3C-93BB-C1E52C60E845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95586582-4362-4F1F-BCF2-5ADFE0673D51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0</xdr:colOff>
      <xdr:row>3603</xdr:row>
      <xdr:rowOff>0</xdr:rowOff>
    </xdr:from>
    <xdr:ext cx="4762" cy="276225"/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68CB655F-AD5C-46B6-B7FF-5966B0CAB60D}"/>
            </a:ext>
          </a:extLst>
        </xdr:cNvPr>
        <xdr:cNvSpPr txBox="1">
          <a:spLocks noChangeArrowheads="1"/>
        </xdr:cNvSpPr>
      </xdr:nvSpPr>
      <xdr:spPr bwMode="auto">
        <a:xfrm>
          <a:off x="6324600" y="1259062125"/>
          <a:ext cx="476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3466</xdr:row>
      <xdr:rowOff>0</xdr:rowOff>
    </xdr:from>
    <xdr:ext cx="590550" cy="0"/>
    <xdr:pic>
      <xdr:nvPicPr>
        <xdr:cNvPr id="50" name="Imagen 14">
          <a:extLst>
            <a:ext uri="{FF2B5EF4-FFF2-40B4-BE49-F238E27FC236}">
              <a16:creationId xmlns:a16="http://schemas.microsoft.com/office/drawing/2014/main" id="{142D814A-7D13-4FD3-B249-EB47231B65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590550" cy="0"/>
    <xdr:pic>
      <xdr:nvPicPr>
        <xdr:cNvPr id="51" name="Imagen 14">
          <a:extLst>
            <a:ext uri="{FF2B5EF4-FFF2-40B4-BE49-F238E27FC236}">
              <a16:creationId xmlns:a16="http://schemas.microsoft.com/office/drawing/2014/main" id="{4E4C18F4-8F75-41BF-91E8-E99F2B2EF1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4D46BEF2-D2FC-4934-9DDB-222AD73297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EBFB49BB-A583-40BA-BBE0-B72CB5E2C5A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C03D7CB4-EE89-4F8D-8148-EB779660E2F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9A7274D7-44CE-48B3-9E0E-CBE552469D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11CBF3CB-E474-4D7A-B56B-6475BE77F7B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13130B86-6A3E-4552-A582-C870E78DDC0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0A94A633-1DE8-444E-B531-38D91BBB211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23F1F74B-7ABF-4781-9B15-63894C9715F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A65F7EC3-D721-4E59-87AF-543FC08590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120746A4-DDED-4B44-92B6-321870D2E1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2A00E301-EE39-402E-938F-E73B01C944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474EB08A-AACE-4DBD-9DD1-E54728D0F08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041BCE8C-C290-42E0-8E65-590CCED344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C24F7489-2B80-4942-AD9B-0BBC0E4C0F5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5414A5B2-BA4B-421F-859E-569679233D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0EA4CB86-90DC-44D3-9AD5-80B4A89422A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11BF9CA3-774D-4CF2-AF0D-908DEA4F34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33A118AE-CD76-404D-B524-F0CAC448936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F692B2A0-D610-4113-BEF0-3B26E640747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50BAF8E0-358E-4F7A-9450-F5DF7A70A83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DEF9E1F9-90D5-45E9-813F-08522A3DFD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1B86931B-73FD-4563-96CC-EC956EB8DE0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83F8BCE2-7195-4C2F-AB0E-E635BB759C7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50A3A456-133B-4D46-8132-721BBE962F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E954F485-8512-4F8F-8FA9-9788D3A76A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A308DF57-81BE-4B77-8F6F-3139DB68E5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472922BC-8087-43BF-8843-CF28903B23A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DAAB3F9D-5224-4167-A631-DF1830F08E9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9CCCA13D-B78E-4F83-A67A-4C60F5CB62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78CDED65-D49A-4BD2-9713-64595C27322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94771696-E13B-45AA-B582-46C9D0070DC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61A5370E-AF08-45B8-9162-B2FA7F8887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1D3F50E2-65B8-4F33-91DB-76549001C86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99ED2119-177C-4810-949F-8B227CBAE53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BBA29ABC-B101-4953-B694-AADCCEBEAA2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CC2085B1-AD33-49D2-B87B-468C7CA7EC0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EB2FF9EF-B151-415D-AD6C-F6B8918EE8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21DFE480-FD66-4B7B-ACDC-7AD3950C7F2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9344D968-A13D-4732-B5FF-9D823E22089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50F15994-C01B-43FF-9E45-5C69368C98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0A2C2BB-D267-4201-86EB-54D2C35F1AB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D2A39B12-1F01-4412-B6F6-26E26A7B3C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" name="Text Box 64">
          <a:extLst>
            <a:ext uri="{FF2B5EF4-FFF2-40B4-BE49-F238E27FC236}">
              <a16:creationId xmlns:a16="http://schemas.microsoft.com/office/drawing/2014/main" id="{584E43EC-6669-4770-A991-8D00BE47C0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" name="Text Box 64">
          <a:extLst>
            <a:ext uri="{FF2B5EF4-FFF2-40B4-BE49-F238E27FC236}">
              <a16:creationId xmlns:a16="http://schemas.microsoft.com/office/drawing/2014/main" id="{E7685F37-EC05-464B-904A-C88E41B91C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" name="Text Box 64">
          <a:extLst>
            <a:ext uri="{FF2B5EF4-FFF2-40B4-BE49-F238E27FC236}">
              <a16:creationId xmlns:a16="http://schemas.microsoft.com/office/drawing/2014/main" id="{69A12978-C5F6-4259-ABED-57A6B275FCD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" name="Text Box 64">
          <a:extLst>
            <a:ext uri="{FF2B5EF4-FFF2-40B4-BE49-F238E27FC236}">
              <a16:creationId xmlns:a16="http://schemas.microsoft.com/office/drawing/2014/main" id="{1733E0EA-35C1-4385-95A6-B1EE02037A4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" name="Text Box 64">
          <a:extLst>
            <a:ext uri="{FF2B5EF4-FFF2-40B4-BE49-F238E27FC236}">
              <a16:creationId xmlns:a16="http://schemas.microsoft.com/office/drawing/2014/main" id="{3B695E30-BD62-4E88-BBB7-7CAAF819C2B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" name="Text Box 64">
          <a:extLst>
            <a:ext uri="{FF2B5EF4-FFF2-40B4-BE49-F238E27FC236}">
              <a16:creationId xmlns:a16="http://schemas.microsoft.com/office/drawing/2014/main" id="{3043663E-A077-4CCF-873D-6EC5EC46C7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" name="Text Box 64">
          <a:extLst>
            <a:ext uri="{FF2B5EF4-FFF2-40B4-BE49-F238E27FC236}">
              <a16:creationId xmlns:a16="http://schemas.microsoft.com/office/drawing/2014/main" id="{7DF53DA6-A662-436C-8C19-FE49C0C199E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" name="Text Box 64">
          <a:extLst>
            <a:ext uri="{FF2B5EF4-FFF2-40B4-BE49-F238E27FC236}">
              <a16:creationId xmlns:a16="http://schemas.microsoft.com/office/drawing/2014/main" id="{1E90CCF9-2F0A-404D-9F6D-AE7A13536E2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" name="Text Box 64">
          <a:extLst>
            <a:ext uri="{FF2B5EF4-FFF2-40B4-BE49-F238E27FC236}">
              <a16:creationId xmlns:a16="http://schemas.microsoft.com/office/drawing/2014/main" id="{894D472A-30D2-44E1-BCF5-9E6B2979E6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" name="Text Box 64">
          <a:extLst>
            <a:ext uri="{FF2B5EF4-FFF2-40B4-BE49-F238E27FC236}">
              <a16:creationId xmlns:a16="http://schemas.microsoft.com/office/drawing/2014/main" id="{F5057323-1439-4281-BBF0-2C35AE03076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" name="Text Box 64">
          <a:extLst>
            <a:ext uri="{FF2B5EF4-FFF2-40B4-BE49-F238E27FC236}">
              <a16:creationId xmlns:a16="http://schemas.microsoft.com/office/drawing/2014/main" id="{F56D8724-77CF-469C-8D3D-CAE59580FE6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" name="Text Box 64">
          <a:extLst>
            <a:ext uri="{FF2B5EF4-FFF2-40B4-BE49-F238E27FC236}">
              <a16:creationId xmlns:a16="http://schemas.microsoft.com/office/drawing/2014/main" id="{A8D33010-8D85-4AEF-99E0-9517A39595C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" name="Text Box 64">
          <a:extLst>
            <a:ext uri="{FF2B5EF4-FFF2-40B4-BE49-F238E27FC236}">
              <a16:creationId xmlns:a16="http://schemas.microsoft.com/office/drawing/2014/main" id="{00F3ABF2-0F78-48CA-BA7C-8A6B8F2381B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" name="Text Box 64">
          <a:extLst>
            <a:ext uri="{FF2B5EF4-FFF2-40B4-BE49-F238E27FC236}">
              <a16:creationId xmlns:a16="http://schemas.microsoft.com/office/drawing/2014/main" id="{6118BC18-C47E-4A9F-A8F9-8A1622797F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" name="Text Box 64">
          <a:extLst>
            <a:ext uri="{FF2B5EF4-FFF2-40B4-BE49-F238E27FC236}">
              <a16:creationId xmlns:a16="http://schemas.microsoft.com/office/drawing/2014/main" id="{5D688D32-E27F-4801-A21A-C7044BFC609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" name="Text Box 64">
          <a:extLst>
            <a:ext uri="{FF2B5EF4-FFF2-40B4-BE49-F238E27FC236}">
              <a16:creationId xmlns:a16="http://schemas.microsoft.com/office/drawing/2014/main" id="{78B10BB6-8DAC-4526-8CFC-37404D89EA1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" name="Text Box 64">
          <a:extLst>
            <a:ext uri="{FF2B5EF4-FFF2-40B4-BE49-F238E27FC236}">
              <a16:creationId xmlns:a16="http://schemas.microsoft.com/office/drawing/2014/main" id="{12CC3C0E-60C5-4326-96FC-F27EA3629FF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" name="Text Box 64">
          <a:extLst>
            <a:ext uri="{FF2B5EF4-FFF2-40B4-BE49-F238E27FC236}">
              <a16:creationId xmlns:a16="http://schemas.microsoft.com/office/drawing/2014/main" id="{25F40DE4-9035-4745-A62F-2D6C4FFFDD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" name="Text Box 64">
          <a:extLst>
            <a:ext uri="{FF2B5EF4-FFF2-40B4-BE49-F238E27FC236}">
              <a16:creationId xmlns:a16="http://schemas.microsoft.com/office/drawing/2014/main" id="{910A54D0-1614-4EDC-A785-863B5DF699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3" name="Text Box 64">
          <a:extLst>
            <a:ext uri="{FF2B5EF4-FFF2-40B4-BE49-F238E27FC236}">
              <a16:creationId xmlns:a16="http://schemas.microsoft.com/office/drawing/2014/main" id="{27B9E881-52FD-471C-9983-1E31ACA466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4" name="Text Box 64">
          <a:extLst>
            <a:ext uri="{FF2B5EF4-FFF2-40B4-BE49-F238E27FC236}">
              <a16:creationId xmlns:a16="http://schemas.microsoft.com/office/drawing/2014/main" id="{BAA03399-8A3D-4403-8EA7-2F051E26B3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5" name="Text Box 64">
          <a:extLst>
            <a:ext uri="{FF2B5EF4-FFF2-40B4-BE49-F238E27FC236}">
              <a16:creationId xmlns:a16="http://schemas.microsoft.com/office/drawing/2014/main" id="{64C7A661-DC1B-4429-8D4C-0E1C6AEAE81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6" name="Text Box 64">
          <a:extLst>
            <a:ext uri="{FF2B5EF4-FFF2-40B4-BE49-F238E27FC236}">
              <a16:creationId xmlns:a16="http://schemas.microsoft.com/office/drawing/2014/main" id="{402B3F64-F4D9-4B07-B397-81D8A0FA13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7" name="Text Box 64">
          <a:extLst>
            <a:ext uri="{FF2B5EF4-FFF2-40B4-BE49-F238E27FC236}">
              <a16:creationId xmlns:a16="http://schemas.microsoft.com/office/drawing/2014/main" id="{1B2402CA-9992-40A4-A2C8-186307E389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8" name="Text Box 64">
          <a:extLst>
            <a:ext uri="{FF2B5EF4-FFF2-40B4-BE49-F238E27FC236}">
              <a16:creationId xmlns:a16="http://schemas.microsoft.com/office/drawing/2014/main" id="{3D340041-F283-4FC9-A0BB-8FB0F6551F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9" name="Text Box 64">
          <a:extLst>
            <a:ext uri="{FF2B5EF4-FFF2-40B4-BE49-F238E27FC236}">
              <a16:creationId xmlns:a16="http://schemas.microsoft.com/office/drawing/2014/main" id="{ABA8F75A-AF60-4B3C-B351-312727AE57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0" name="Text Box 64">
          <a:extLst>
            <a:ext uri="{FF2B5EF4-FFF2-40B4-BE49-F238E27FC236}">
              <a16:creationId xmlns:a16="http://schemas.microsoft.com/office/drawing/2014/main" id="{FF3184D2-0990-43EA-BCBD-D83C5C2B992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1" name="Text Box 64">
          <a:extLst>
            <a:ext uri="{FF2B5EF4-FFF2-40B4-BE49-F238E27FC236}">
              <a16:creationId xmlns:a16="http://schemas.microsoft.com/office/drawing/2014/main" id="{F0FC53AE-F67C-4FFC-AF08-477DD33EB89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2" name="Text Box 64">
          <a:extLst>
            <a:ext uri="{FF2B5EF4-FFF2-40B4-BE49-F238E27FC236}">
              <a16:creationId xmlns:a16="http://schemas.microsoft.com/office/drawing/2014/main" id="{BCD1A6FC-B1D7-4DD5-827B-821ED312627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3" name="Text Box 64">
          <a:extLst>
            <a:ext uri="{FF2B5EF4-FFF2-40B4-BE49-F238E27FC236}">
              <a16:creationId xmlns:a16="http://schemas.microsoft.com/office/drawing/2014/main" id="{21D96222-E747-4255-9EE5-A9C87D9E8F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4" name="Text Box 64">
          <a:extLst>
            <a:ext uri="{FF2B5EF4-FFF2-40B4-BE49-F238E27FC236}">
              <a16:creationId xmlns:a16="http://schemas.microsoft.com/office/drawing/2014/main" id="{0FEA3064-900B-47AC-82AC-2CA960437E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5" name="Text Box 64">
          <a:extLst>
            <a:ext uri="{FF2B5EF4-FFF2-40B4-BE49-F238E27FC236}">
              <a16:creationId xmlns:a16="http://schemas.microsoft.com/office/drawing/2014/main" id="{C6F1897A-11D5-4C36-BBF6-59EC18F7B0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6" name="Text Box 64">
          <a:extLst>
            <a:ext uri="{FF2B5EF4-FFF2-40B4-BE49-F238E27FC236}">
              <a16:creationId xmlns:a16="http://schemas.microsoft.com/office/drawing/2014/main" id="{CE6372AF-D156-4059-9B1C-8EC23C6A302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7" name="Text Box 64">
          <a:extLst>
            <a:ext uri="{FF2B5EF4-FFF2-40B4-BE49-F238E27FC236}">
              <a16:creationId xmlns:a16="http://schemas.microsoft.com/office/drawing/2014/main" id="{506C092E-35CF-4FCB-AAD7-684EBEFA3E6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8" name="Text Box 64">
          <a:extLst>
            <a:ext uri="{FF2B5EF4-FFF2-40B4-BE49-F238E27FC236}">
              <a16:creationId xmlns:a16="http://schemas.microsoft.com/office/drawing/2014/main" id="{C233A46B-3955-43FF-B2B2-0048D674A3A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29" name="Text Box 64">
          <a:extLst>
            <a:ext uri="{FF2B5EF4-FFF2-40B4-BE49-F238E27FC236}">
              <a16:creationId xmlns:a16="http://schemas.microsoft.com/office/drawing/2014/main" id="{A27384FA-21D2-4537-87D7-CD50C27ED69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0" name="Text Box 64">
          <a:extLst>
            <a:ext uri="{FF2B5EF4-FFF2-40B4-BE49-F238E27FC236}">
              <a16:creationId xmlns:a16="http://schemas.microsoft.com/office/drawing/2014/main" id="{2DE33A85-CE85-4B99-B799-42DA66FEC1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1" name="Text Box 64">
          <a:extLst>
            <a:ext uri="{FF2B5EF4-FFF2-40B4-BE49-F238E27FC236}">
              <a16:creationId xmlns:a16="http://schemas.microsoft.com/office/drawing/2014/main" id="{E3316846-252F-4555-86B5-58A27614E36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2" name="Text Box 64">
          <a:extLst>
            <a:ext uri="{FF2B5EF4-FFF2-40B4-BE49-F238E27FC236}">
              <a16:creationId xmlns:a16="http://schemas.microsoft.com/office/drawing/2014/main" id="{06C97591-29EC-40DA-A7C1-DBDA74A654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3" name="Text Box 64">
          <a:extLst>
            <a:ext uri="{FF2B5EF4-FFF2-40B4-BE49-F238E27FC236}">
              <a16:creationId xmlns:a16="http://schemas.microsoft.com/office/drawing/2014/main" id="{35546874-7D61-4EAD-9AB3-BCF05DE0AC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4" name="Text Box 64">
          <a:extLst>
            <a:ext uri="{FF2B5EF4-FFF2-40B4-BE49-F238E27FC236}">
              <a16:creationId xmlns:a16="http://schemas.microsoft.com/office/drawing/2014/main" id="{398F0A1A-720C-4938-B96C-DDB8D0785D8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5" name="Text Box 64">
          <a:extLst>
            <a:ext uri="{FF2B5EF4-FFF2-40B4-BE49-F238E27FC236}">
              <a16:creationId xmlns:a16="http://schemas.microsoft.com/office/drawing/2014/main" id="{89386673-ECE4-493F-89BD-23EB032087A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6" name="Text Box 64">
          <a:extLst>
            <a:ext uri="{FF2B5EF4-FFF2-40B4-BE49-F238E27FC236}">
              <a16:creationId xmlns:a16="http://schemas.microsoft.com/office/drawing/2014/main" id="{E80C0F86-C4EE-46A5-A06B-834B90051B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7" name="Text Box 64">
          <a:extLst>
            <a:ext uri="{FF2B5EF4-FFF2-40B4-BE49-F238E27FC236}">
              <a16:creationId xmlns:a16="http://schemas.microsoft.com/office/drawing/2014/main" id="{F5CE7E20-EF61-4E52-80C9-70D1011139B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8" name="Text Box 64">
          <a:extLst>
            <a:ext uri="{FF2B5EF4-FFF2-40B4-BE49-F238E27FC236}">
              <a16:creationId xmlns:a16="http://schemas.microsoft.com/office/drawing/2014/main" id="{3CD1AD07-1FA4-4081-8910-C32F2978397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39" name="Text Box 64">
          <a:extLst>
            <a:ext uri="{FF2B5EF4-FFF2-40B4-BE49-F238E27FC236}">
              <a16:creationId xmlns:a16="http://schemas.microsoft.com/office/drawing/2014/main" id="{96584873-6C3F-47CC-B1DF-1AC2F4FDE82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0" name="Text Box 64">
          <a:extLst>
            <a:ext uri="{FF2B5EF4-FFF2-40B4-BE49-F238E27FC236}">
              <a16:creationId xmlns:a16="http://schemas.microsoft.com/office/drawing/2014/main" id="{6A9E9118-2EFC-4CA7-B68C-DBCF1379BED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1" name="Text Box 64">
          <a:extLst>
            <a:ext uri="{FF2B5EF4-FFF2-40B4-BE49-F238E27FC236}">
              <a16:creationId xmlns:a16="http://schemas.microsoft.com/office/drawing/2014/main" id="{A5B672C9-B499-491A-B217-7C88D4D8207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2" name="Text Box 64">
          <a:extLst>
            <a:ext uri="{FF2B5EF4-FFF2-40B4-BE49-F238E27FC236}">
              <a16:creationId xmlns:a16="http://schemas.microsoft.com/office/drawing/2014/main" id="{934D18D9-E2FD-488E-A117-1065A9FFCE5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3" name="Text Box 64">
          <a:extLst>
            <a:ext uri="{FF2B5EF4-FFF2-40B4-BE49-F238E27FC236}">
              <a16:creationId xmlns:a16="http://schemas.microsoft.com/office/drawing/2014/main" id="{3EA6858A-54B9-42E6-9CB4-A639C75B013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4" name="Text Box 64">
          <a:extLst>
            <a:ext uri="{FF2B5EF4-FFF2-40B4-BE49-F238E27FC236}">
              <a16:creationId xmlns:a16="http://schemas.microsoft.com/office/drawing/2014/main" id="{976A870D-341B-4C89-8E5B-325FF787432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5" name="Text Box 64">
          <a:extLst>
            <a:ext uri="{FF2B5EF4-FFF2-40B4-BE49-F238E27FC236}">
              <a16:creationId xmlns:a16="http://schemas.microsoft.com/office/drawing/2014/main" id="{72E6B689-9B89-4562-BE2C-4C8091532E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6" name="Text Box 64">
          <a:extLst>
            <a:ext uri="{FF2B5EF4-FFF2-40B4-BE49-F238E27FC236}">
              <a16:creationId xmlns:a16="http://schemas.microsoft.com/office/drawing/2014/main" id="{BEBCC2BC-37C0-477D-BF1C-18937F8E8B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7" name="Text Box 64">
          <a:extLst>
            <a:ext uri="{FF2B5EF4-FFF2-40B4-BE49-F238E27FC236}">
              <a16:creationId xmlns:a16="http://schemas.microsoft.com/office/drawing/2014/main" id="{8FF185E9-5B29-41A3-90AD-6CAA23825A1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8" name="Text Box 64">
          <a:extLst>
            <a:ext uri="{FF2B5EF4-FFF2-40B4-BE49-F238E27FC236}">
              <a16:creationId xmlns:a16="http://schemas.microsoft.com/office/drawing/2014/main" id="{6240E0ED-1744-4A81-B53B-6BAEEEEDCC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49" name="Text Box 64">
          <a:extLst>
            <a:ext uri="{FF2B5EF4-FFF2-40B4-BE49-F238E27FC236}">
              <a16:creationId xmlns:a16="http://schemas.microsoft.com/office/drawing/2014/main" id="{079B230E-260B-4664-AEC7-19139FD77F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0" name="Text Box 64">
          <a:extLst>
            <a:ext uri="{FF2B5EF4-FFF2-40B4-BE49-F238E27FC236}">
              <a16:creationId xmlns:a16="http://schemas.microsoft.com/office/drawing/2014/main" id="{F7818E15-C051-4797-8E54-72007A445E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1" name="Text Box 64">
          <a:extLst>
            <a:ext uri="{FF2B5EF4-FFF2-40B4-BE49-F238E27FC236}">
              <a16:creationId xmlns:a16="http://schemas.microsoft.com/office/drawing/2014/main" id="{9FFD629B-BA35-4B98-B549-DB7B958563C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2" name="Text Box 64">
          <a:extLst>
            <a:ext uri="{FF2B5EF4-FFF2-40B4-BE49-F238E27FC236}">
              <a16:creationId xmlns:a16="http://schemas.microsoft.com/office/drawing/2014/main" id="{64918F19-38B6-412C-9139-A629ECDB9D1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3" name="Text Box 64">
          <a:extLst>
            <a:ext uri="{FF2B5EF4-FFF2-40B4-BE49-F238E27FC236}">
              <a16:creationId xmlns:a16="http://schemas.microsoft.com/office/drawing/2014/main" id="{57DB5364-09B0-4745-B633-A3FDFE9ED1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4" name="Text Box 64">
          <a:extLst>
            <a:ext uri="{FF2B5EF4-FFF2-40B4-BE49-F238E27FC236}">
              <a16:creationId xmlns:a16="http://schemas.microsoft.com/office/drawing/2014/main" id="{86E04423-F305-4EAD-9475-F9F5F2D381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5" name="Text Box 64">
          <a:extLst>
            <a:ext uri="{FF2B5EF4-FFF2-40B4-BE49-F238E27FC236}">
              <a16:creationId xmlns:a16="http://schemas.microsoft.com/office/drawing/2014/main" id="{F15E92E7-4A94-41C9-96F0-EE70DC2BC1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6" name="Text Box 64">
          <a:extLst>
            <a:ext uri="{FF2B5EF4-FFF2-40B4-BE49-F238E27FC236}">
              <a16:creationId xmlns:a16="http://schemas.microsoft.com/office/drawing/2014/main" id="{92992F21-E70D-49F7-92C9-DE992B55345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7" name="Text Box 64">
          <a:extLst>
            <a:ext uri="{FF2B5EF4-FFF2-40B4-BE49-F238E27FC236}">
              <a16:creationId xmlns:a16="http://schemas.microsoft.com/office/drawing/2014/main" id="{4F778F99-341D-4C13-91D3-8417DCD3AFB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8" name="Text Box 64">
          <a:extLst>
            <a:ext uri="{FF2B5EF4-FFF2-40B4-BE49-F238E27FC236}">
              <a16:creationId xmlns:a16="http://schemas.microsoft.com/office/drawing/2014/main" id="{65A9A990-515A-408C-A6ED-C84186D5AD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59" name="Text Box 64">
          <a:extLst>
            <a:ext uri="{FF2B5EF4-FFF2-40B4-BE49-F238E27FC236}">
              <a16:creationId xmlns:a16="http://schemas.microsoft.com/office/drawing/2014/main" id="{07929FF3-3324-4648-8A64-BA8631A511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0" name="Text Box 64">
          <a:extLst>
            <a:ext uri="{FF2B5EF4-FFF2-40B4-BE49-F238E27FC236}">
              <a16:creationId xmlns:a16="http://schemas.microsoft.com/office/drawing/2014/main" id="{6F3B52B2-1E5B-42F5-9B7E-332AC73CB2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1" name="Text Box 64">
          <a:extLst>
            <a:ext uri="{FF2B5EF4-FFF2-40B4-BE49-F238E27FC236}">
              <a16:creationId xmlns:a16="http://schemas.microsoft.com/office/drawing/2014/main" id="{D9679BFE-5290-4751-A4AA-0CDE1EF9E7A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2" name="Text Box 64">
          <a:extLst>
            <a:ext uri="{FF2B5EF4-FFF2-40B4-BE49-F238E27FC236}">
              <a16:creationId xmlns:a16="http://schemas.microsoft.com/office/drawing/2014/main" id="{96294BAE-04BB-42E2-B7DC-21CBFD72D0D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3" name="Text Box 64">
          <a:extLst>
            <a:ext uri="{FF2B5EF4-FFF2-40B4-BE49-F238E27FC236}">
              <a16:creationId xmlns:a16="http://schemas.microsoft.com/office/drawing/2014/main" id="{A46B8780-A276-43D2-BF57-7AAD453521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4" name="Text Box 64">
          <a:extLst>
            <a:ext uri="{FF2B5EF4-FFF2-40B4-BE49-F238E27FC236}">
              <a16:creationId xmlns:a16="http://schemas.microsoft.com/office/drawing/2014/main" id="{1C3D586C-1ADF-4676-BFF8-039630CD77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5" name="Text Box 64">
          <a:extLst>
            <a:ext uri="{FF2B5EF4-FFF2-40B4-BE49-F238E27FC236}">
              <a16:creationId xmlns:a16="http://schemas.microsoft.com/office/drawing/2014/main" id="{481A4C04-3083-4C97-B061-D041803889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6" name="Text Box 64">
          <a:extLst>
            <a:ext uri="{FF2B5EF4-FFF2-40B4-BE49-F238E27FC236}">
              <a16:creationId xmlns:a16="http://schemas.microsoft.com/office/drawing/2014/main" id="{30024B5F-8B74-4601-B25B-5322F33FE20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7" name="Text Box 64">
          <a:extLst>
            <a:ext uri="{FF2B5EF4-FFF2-40B4-BE49-F238E27FC236}">
              <a16:creationId xmlns:a16="http://schemas.microsoft.com/office/drawing/2014/main" id="{8CADD923-EBD0-4475-A1C2-A5FC4E1149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8" name="Text Box 64">
          <a:extLst>
            <a:ext uri="{FF2B5EF4-FFF2-40B4-BE49-F238E27FC236}">
              <a16:creationId xmlns:a16="http://schemas.microsoft.com/office/drawing/2014/main" id="{CFEFADDB-AB32-4C60-9CCC-F69B0BE35D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69" name="Text Box 64">
          <a:extLst>
            <a:ext uri="{FF2B5EF4-FFF2-40B4-BE49-F238E27FC236}">
              <a16:creationId xmlns:a16="http://schemas.microsoft.com/office/drawing/2014/main" id="{3C7C08A1-9C40-4508-B5E1-5C294A35E8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0" name="Text Box 64">
          <a:extLst>
            <a:ext uri="{FF2B5EF4-FFF2-40B4-BE49-F238E27FC236}">
              <a16:creationId xmlns:a16="http://schemas.microsoft.com/office/drawing/2014/main" id="{FE817951-8C03-4CA9-89F7-68B56BE9AA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1" name="Text Box 64">
          <a:extLst>
            <a:ext uri="{FF2B5EF4-FFF2-40B4-BE49-F238E27FC236}">
              <a16:creationId xmlns:a16="http://schemas.microsoft.com/office/drawing/2014/main" id="{904D0E58-453C-4259-823B-3EAD47FFC85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2" name="Text Box 64">
          <a:extLst>
            <a:ext uri="{FF2B5EF4-FFF2-40B4-BE49-F238E27FC236}">
              <a16:creationId xmlns:a16="http://schemas.microsoft.com/office/drawing/2014/main" id="{2947C758-04B1-49C0-9C10-B6C132339F4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3" name="Text Box 64">
          <a:extLst>
            <a:ext uri="{FF2B5EF4-FFF2-40B4-BE49-F238E27FC236}">
              <a16:creationId xmlns:a16="http://schemas.microsoft.com/office/drawing/2014/main" id="{87B701BC-BD17-44D2-BA82-70EF6D921D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4" name="Text Box 64">
          <a:extLst>
            <a:ext uri="{FF2B5EF4-FFF2-40B4-BE49-F238E27FC236}">
              <a16:creationId xmlns:a16="http://schemas.microsoft.com/office/drawing/2014/main" id="{55F458B9-38A4-45A3-9435-927A1799C32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5" name="Text Box 64">
          <a:extLst>
            <a:ext uri="{FF2B5EF4-FFF2-40B4-BE49-F238E27FC236}">
              <a16:creationId xmlns:a16="http://schemas.microsoft.com/office/drawing/2014/main" id="{1B55FA3F-5D43-4C00-BD87-DAE56002ED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6" name="Text Box 64">
          <a:extLst>
            <a:ext uri="{FF2B5EF4-FFF2-40B4-BE49-F238E27FC236}">
              <a16:creationId xmlns:a16="http://schemas.microsoft.com/office/drawing/2014/main" id="{C474FFD7-B168-414D-8911-6876BBDA389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7" name="Text Box 64">
          <a:extLst>
            <a:ext uri="{FF2B5EF4-FFF2-40B4-BE49-F238E27FC236}">
              <a16:creationId xmlns:a16="http://schemas.microsoft.com/office/drawing/2014/main" id="{278E5BCE-6A51-4030-97CA-4C000DAA76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8" name="Text Box 64">
          <a:extLst>
            <a:ext uri="{FF2B5EF4-FFF2-40B4-BE49-F238E27FC236}">
              <a16:creationId xmlns:a16="http://schemas.microsoft.com/office/drawing/2014/main" id="{E7F3F170-7D74-4FDE-BC29-81F6963DB1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79" name="Text Box 64">
          <a:extLst>
            <a:ext uri="{FF2B5EF4-FFF2-40B4-BE49-F238E27FC236}">
              <a16:creationId xmlns:a16="http://schemas.microsoft.com/office/drawing/2014/main" id="{897A58EB-2DEC-45AE-AA22-99DCBFFF0DF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0" name="Text Box 64">
          <a:extLst>
            <a:ext uri="{FF2B5EF4-FFF2-40B4-BE49-F238E27FC236}">
              <a16:creationId xmlns:a16="http://schemas.microsoft.com/office/drawing/2014/main" id="{05E0BDC2-A728-4D63-BD6C-BF5CC3EE496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1" name="Text Box 64">
          <a:extLst>
            <a:ext uri="{FF2B5EF4-FFF2-40B4-BE49-F238E27FC236}">
              <a16:creationId xmlns:a16="http://schemas.microsoft.com/office/drawing/2014/main" id="{B561D98D-383A-4B02-AEAF-0453E2C8ECB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2" name="Text Box 64">
          <a:extLst>
            <a:ext uri="{FF2B5EF4-FFF2-40B4-BE49-F238E27FC236}">
              <a16:creationId xmlns:a16="http://schemas.microsoft.com/office/drawing/2014/main" id="{0AAEEBCF-7AE5-433C-9643-A2C93305768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3" name="Text Box 64">
          <a:extLst>
            <a:ext uri="{FF2B5EF4-FFF2-40B4-BE49-F238E27FC236}">
              <a16:creationId xmlns:a16="http://schemas.microsoft.com/office/drawing/2014/main" id="{D1FF8D6A-FA36-447E-ADBC-4499837349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4" name="Text Box 64">
          <a:extLst>
            <a:ext uri="{FF2B5EF4-FFF2-40B4-BE49-F238E27FC236}">
              <a16:creationId xmlns:a16="http://schemas.microsoft.com/office/drawing/2014/main" id="{7F1B9F41-7D7B-47AA-89C1-B0B48895A8D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5" name="Text Box 64">
          <a:extLst>
            <a:ext uri="{FF2B5EF4-FFF2-40B4-BE49-F238E27FC236}">
              <a16:creationId xmlns:a16="http://schemas.microsoft.com/office/drawing/2014/main" id="{F35B0ADF-78A4-46DA-B58A-0E45D5623BE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6" name="Text Box 64">
          <a:extLst>
            <a:ext uri="{FF2B5EF4-FFF2-40B4-BE49-F238E27FC236}">
              <a16:creationId xmlns:a16="http://schemas.microsoft.com/office/drawing/2014/main" id="{5BAE6CB5-CD84-467C-9597-F27ABC397BD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7" name="Text Box 64">
          <a:extLst>
            <a:ext uri="{FF2B5EF4-FFF2-40B4-BE49-F238E27FC236}">
              <a16:creationId xmlns:a16="http://schemas.microsoft.com/office/drawing/2014/main" id="{9CED4020-5764-456F-ACF9-DFD655AAC9D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8" name="Text Box 64">
          <a:extLst>
            <a:ext uri="{FF2B5EF4-FFF2-40B4-BE49-F238E27FC236}">
              <a16:creationId xmlns:a16="http://schemas.microsoft.com/office/drawing/2014/main" id="{415BF371-DBF4-46CF-8D4A-FE17B4E1AF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89" name="Text Box 64">
          <a:extLst>
            <a:ext uri="{FF2B5EF4-FFF2-40B4-BE49-F238E27FC236}">
              <a16:creationId xmlns:a16="http://schemas.microsoft.com/office/drawing/2014/main" id="{79CBB781-38E4-487D-B644-19964A41C8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0" name="Text Box 64">
          <a:extLst>
            <a:ext uri="{FF2B5EF4-FFF2-40B4-BE49-F238E27FC236}">
              <a16:creationId xmlns:a16="http://schemas.microsoft.com/office/drawing/2014/main" id="{6960C481-3003-44AD-828A-2B23040558E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1" name="Text Box 64">
          <a:extLst>
            <a:ext uri="{FF2B5EF4-FFF2-40B4-BE49-F238E27FC236}">
              <a16:creationId xmlns:a16="http://schemas.microsoft.com/office/drawing/2014/main" id="{A4ECD5D2-7F2E-45FC-BD7E-E830AABB50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2" name="Text Box 64">
          <a:extLst>
            <a:ext uri="{FF2B5EF4-FFF2-40B4-BE49-F238E27FC236}">
              <a16:creationId xmlns:a16="http://schemas.microsoft.com/office/drawing/2014/main" id="{AE104481-4489-4F5C-A624-9A91DF36B3F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3" name="Text Box 64">
          <a:extLst>
            <a:ext uri="{FF2B5EF4-FFF2-40B4-BE49-F238E27FC236}">
              <a16:creationId xmlns:a16="http://schemas.microsoft.com/office/drawing/2014/main" id="{53C781EF-D8B0-4221-8DEC-5922AC34013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4" name="Text Box 64">
          <a:extLst>
            <a:ext uri="{FF2B5EF4-FFF2-40B4-BE49-F238E27FC236}">
              <a16:creationId xmlns:a16="http://schemas.microsoft.com/office/drawing/2014/main" id="{CA449F7C-1D7E-4960-8DF7-D047FA33DEB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5" name="Text Box 64">
          <a:extLst>
            <a:ext uri="{FF2B5EF4-FFF2-40B4-BE49-F238E27FC236}">
              <a16:creationId xmlns:a16="http://schemas.microsoft.com/office/drawing/2014/main" id="{0AFD8792-1BCC-4B00-A172-735ACF2B467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6" name="Text Box 64">
          <a:extLst>
            <a:ext uri="{FF2B5EF4-FFF2-40B4-BE49-F238E27FC236}">
              <a16:creationId xmlns:a16="http://schemas.microsoft.com/office/drawing/2014/main" id="{998AD235-DFA8-4E92-B49B-B8A0D85852F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7" name="Text Box 64">
          <a:extLst>
            <a:ext uri="{FF2B5EF4-FFF2-40B4-BE49-F238E27FC236}">
              <a16:creationId xmlns:a16="http://schemas.microsoft.com/office/drawing/2014/main" id="{293A4268-82F8-44A3-9BA4-6891BCA579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8" name="Text Box 64">
          <a:extLst>
            <a:ext uri="{FF2B5EF4-FFF2-40B4-BE49-F238E27FC236}">
              <a16:creationId xmlns:a16="http://schemas.microsoft.com/office/drawing/2014/main" id="{3162CA08-95A9-4DE8-BFCF-23721DC68C3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99" name="Text Box 64">
          <a:extLst>
            <a:ext uri="{FF2B5EF4-FFF2-40B4-BE49-F238E27FC236}">
              <a16:creationId xmlns:a16="http://schemas.microsoft.com/office/drawing/2014/main" id="{46D7DE77-CBC1-4127-8E50-410085696D1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0" name="Text Box 64">
          <a:extLst>
            <a:ext uri="{FF2B5EF4-FFF2-40B4-BE49-F238E27FC236}">
              <a16:creationId xmlns:a16="http://schemas.microsoft.com/office/drawing/2014/main" id="{A58B5BF0-41F3-4D06-95B9-A9978647DEA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1" name="Text Box 64">
          <a:extLst>
            <a:ext uri="{FF2B5EF4-FFF2-40B4-BE49-F238E27FC236}">
              <a16:creationId xmlns:a16="http://schemas.microsoft.com/office/drawing/2014/main" id="{808AD525-5AB2-4D8A-A0FB-196AFDAC5D2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2" name="Text Box 64">
          <a:extLst>
            <a:ext uri="{FF2B5EF4-FFF2-40B4-BE49-F238E27FC236}">
              <a16:creationId xmlns:a16="http://schemas.microsoft.com/office/drawing/2014/main" id="{4114BB5C-151D-4C14-8069-4F60E042C45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3" name="Text Box 64">
          <a:extLst>
            <a:ext uri="{FF2B5EF4-FFF2-40B4-BE49-F238E27FC236}">
              <a16:creationId xmlns:a16="http://schemas.microsoft.com/office/drawing/2014/main" id="{6A4DFC0F-5519-4471-B1BF-AB20E26416D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4" name="Text Box 64">
          <a:extLst>
            <a:ext uri="{FF2B5EF4-FFF2-40B4-BE49-F238E27FC236}">
              <a16:creationId xmlns:a16="http://schemas.microsoft.com/office/drawing/2014/main" id="{55B0A3D7-649C-4B7A-9986-7C0AA098CE8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5" name="Text Box 64">
          <a:extLst>
            <a:ext uri="{FF2B5EF4-FFF2-40B4-BE49-F238E27FC236}">
              <a16:creationId xmlns:a16="http://schemas.microsoft.com/office/drawing/2014/main" id="{F4BF6D4E-9D78-4D8B-BFD1-31B642A5D51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6" name="Text Box 64">
          <a:extLst>
            <a:ext uri="{FF2B5EF4-FFF2-40B4-BE49-F238E27FC236}">
              <a16:creationId xmlns:a16="http://schemas.microsoft.com/office/drawing/2014/main" id="{7BE5BB8F-0B88-4620-9790-BA1E990AC4E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7" name="Text Box 64">
          <a:extLst>
            <a:ext uri="{FF2B5EF4-FFF2-40B4-BE49-F238E27FC236}">
              <a16:creationId xmlns:a16="http://schemas.microsoft.com/office/drawing/2014/main" id="{61E5A94C-EDD9-4401-8C70-A3D1784B58E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8" name="Text Box 64">
          <a:extLst>
            <a:ext uri="{FF2B5EF4-FFF2-40B4-BE49-F238E27FC236}">
              <a16:creationId xmlns:a16="http://schemas.microsoft.com/office/drawing/2014/main" id="{50995320-1219-4736-830A-8436FDBC849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09" name="Text Box 64">
          <a:extLst>
            <a:ext uri="{FF2B5EF4-FFF2-40B4-BE49-F238E27FC236}">
              <a16:creationId xmlns:a16="http://schemas.microsoft.com/office/drawing/2014/main" id="{84C0BEF4-FFAF-4876-A6E1-54D89B3EF2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0" name="Text Box 64">
          <a:extLst>
            <a:ext uri="{FF2B5EF4-FFF2-40B4-BE49-F238E27FC236}">
              <a16:creationId xmlns:a16="http://schemas.microsoft.com/office/drawing/2014/main" id="{D8CEDCC1-0969-4909-B411-38510110BC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1" name="Text Box 64">
          <a:extLst>
            <a:ext uri="{FF2B5EF4-FFF2-40B4-BE49-F238E27FC236}">
              <a16:creationId xmlns:a16="http://schemas.microsoft.com/office/drawing/2014/main" id="{2F218A9C-8DD1-4359-B914-42689736B22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2" name="Text Box 64">
          <a:extLst>
            <a:ext uri="{FF2B5EF4-FFF2-40B4-BE49-F238E27FC236}">
              <a16:creationId xmlns:a16="http://schemas.microsoft.com/office/drawing/2014/main" id="{B5B04AD8-A574-4C56-83B3-DA601D42D26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3" name="Text Box 64">
          <a:extLst>
            <a:ext uri="{FF2B5EF4-FFF2-40B4-BE49-F238E27FC236}">
              <a16:creationId xmlns:a16="http://schemas.microsoft.com/office/drawing/2014/main" id="{01DC2358-7421-4B10-918B-E4D98545AC7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4" name="Text Box 64">
          <a:extLst>
            <a:ext uri="{FF2B5EF4-FFF2-40B4-BE49-F238E27FC236}">
              <a16:creationId xmlns:a16="http://schemas.microsoft.com/office/drawing/2014/main" id="{56AF28C7-225C-4104-8103-72114CC775E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5" name="Text Box 64">
          <a:extLst>
            <a:ext uri="{FF2B5EF4-FFF2-40B4-BE49-F238E27FC236}">
              <a16:creationId xmlns:a16="http://schemas.microsoft.com/office/drawing/2014/main" id="{64782901-DA32-482D-AA94-412EE9ADA96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6" name="Text Box 64">
          <a:extLst>
            <a:ext uri="{FF2B5EF4-FFF2-40B4-BE49-F238E27FC236}">
              <a16:creationId xmlns:a16="http://schemas.microsoft.com/office/drawing/2014/main" id="{6A297FE7-0DFB-4847-8013-E9AE559E8A8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7" name="Text Box 64">
          <a:extLst>
            <a:ext uri="{FF2B5EF4-FFF2-40B4-BE49-F238E27FC236}">
              <a16:creationId xmlns:a16="http://schemas.microsoft.com/office/drawing/2014/main" id="{D8EABFC8-E121-4AE6-9909-8A8714A4642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8" name="Text Box 64">
          <a:extLst>
            <a:ext uri="{FF2B5EF4-FFF2-40B4-BE49-F238E27FC236}">
              <a16:creationId xmlns:a16="http://schemas.microsoft.com/office/drawing/2014/main" id="{C4906A5D-B62D-4168-939D-97FBB1E6559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19" name="Text Box 64">
          <a:extLst>
            <a:ext uri="{FF2B5EF4-FFF2-40B4-BE49-F238E27FC236}">
              <a16:creationId xmlns:a16="http://schemas.microsoft.com/office/drawing/2014/main" id="{52C6AC09-8E59-4EEA-AAC7-2E88C4792C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0" name="Text Box 64">
          <a:extLst>
            <a:ext uri="{FF2B5EF4-FFF2-40B4-BE49-F238E27FC236}">
              <a16:creationId xmlns:a16="http://schemas.microsoft.com/office/drawing/2014/main" id="{7B1A9861-CEB6-4C28-BC2C-26672D39E7D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1" name="Text Box 64">
          <a:extLst>
            <a:ext uri="{FF2B5EF4-FFF2-40B4-BE49-F238E27FC236}">
              <a16:creationId xmlns:a16="http://schemas.microsoft.com/office/drawing/2014/main" id="{1B0F00C1-1C7F-4614-8D2B-81A26CFCD7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2" name="Text Box 64">
          <a:extLst>
            <a:ext uri="{FF2B5EF4-FFF2-40B4-BE49-F238E27FC236}">
              <a16:creationId xmlns:a16="http://schemas.microsoft.com/office/drawing/2014/main" id="{0558F009-3CD9-4CB9-AD38-D9F4670A32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3" name="Text Box 64">
          <a:extLst>
            <a:ext uri="{FF2B5EF4-FFF2-40B4-BE49-F238E27FC236}">
              <a16:creationId xmlns:a16="http://schemas.microsoft.com/office/drawing/2014/main" id="{2690977E-94D6-44F0-B34F-5D8E895EA5A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4" name="Text Box 64">
          <a:extLst>
            <a:ext uri="{FF2B5EF4-FFF2-40B4-BE49-F238E27FC236}">
              <a16:creationId xmlns:a16="http://schemas.microsoft.com/office/drawing/2014/main" id="{3AA5BBE3-A7C6-47F7-81F8-A2CE8949D93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5" name="Text Box 64">
          <a:extLst>
            <a:ext uri="{FF2B5EF4-FFF2-40B4-BE49-F238E27FC236}">
              <a16:creationId xmlns:a16="http://schemas.microsoft.com/office/drawing/2014/main" id="{3EB70408-CC6A-4F53-8253-94605407420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6" name="Text Box 64">
          <a:extLst>
            <a:ext uri="{FF2B5EF4-FFF2-40B4-BE49-F238E27FC236}">
              <a16:creationId xmlns:a16="http://schemas.microsoft.com/office/drawing/2014/main" id="{BEC8B914-9206-4FFF-8BBF-2AA93D77A6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7" name="Text Box 64">
          <a:extLst>
            <a:ext uri="{FF2B5EF4-FFF2-40B4-BE49-F238E27FC236}">
              <a16:creationId xmlns:a16="http://schemas.microsoft.com/office/drawing/2014/main" id="{BBE0F7FC-14CF-41EB-B659-0EA542932C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8" name="Text Box 64">
          <a:extLst>
            <a:ext uri="{FF2B5EF4-FFF2-40B4-BE49-F238E27FC236}">
              <a16:creationId xmlns:a16="http://schemas.microsoft.com/office/drawing/2014/main" id="{5F94C91D-4811-4E60-988F-3576808BF6D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29" name="Text Box 64">
          <a:extLst>
            <a:ext uri="{FF2B5EF4-FFF2-40B4-BE49-F238E27FC236}">
              <a16:creationId xmlns:a16="http://schemas.microsoft.com/office/drawing/2014/main" id="{A1C344F1-907B-434D-BF46-D8F40F58A8A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0" name="Text Box 64">
          <a:extLst>
            <a:ext uri="{FF2B5EF4-FFF2-40B4-BE49-F238E27FC236}">
              <a16:creationId xmlns:a16="http://schemas.microsoft.com/office/drawing/2014/main" id="{2B88B436-FFB2-4646-88FD-3D903F033AD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1" name="Text Box 64">
          <a:extLst>
            <a:ext uri="{FF2B5EF4-FFF2-40B4-BE49-F238E27FC236}">
              <a16:creationId xmlns:a16="http://schemas.microsoft.com/office/drawing/2014/main" id="{81335134-1749-4450-85B8-AC9EBD417C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2" name="Text Box 64">
          <a:extLst>
            <a:ext uri="{FF2B5EF4-FFF2-40B4-BE49-F238E27FC236}">
              <a16:creationId xmlns:a16="http://schemas.microsoft.com/office/drawing/2014/main" id="{D966867E-B910-4303-807C-DE9A8095865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3" name="Text Box 64">
          <a:extLst>
            <a:ext uri="{FF2B5EF4-FFF2-40B4-BE49-F238E27FC236}">
              <a16:creationId xmlns:a16="http://schemas.microsoft.com/office/drawing/2014/main" id="{78650A3D-2A61-4106-BC06-9C2B882FF70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4" name="Text Box 64">
          <a:extLst>
            <a:ext uri="{FF2B5EF4-FFF2-40B4-BE49-F238E27FC236}">
              <a16:creationId xmlns:a16="http://schemas.microsoft.com/office/drawing/2014/main" id="{2F4FF4A4-2933-4FD4-B0FB-7869A7FE9FB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5" name="Text Box 64">
          <a:extLst>
            <a:ext uri="{FF2B5EF4-FFF2-40B4-BE49-F238E27FC236}">
              <a16:creationId xmlns:a16="http://schemas.microsoft.com/office/drawing/2014/main" id="{3C4731EE-BC72-4A3A-92FC-DB25C4EF476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6" name="Text Box 64">
          <a:extLst>
            <a:ext uri="{FF2B5EF4-FFF2-40B4-BE49-F238E27FC236}">
              <a16:creationId xmlns:a16="http://schemas.microsoft.com/office/drawing/2014/main" id="{E646C06E-402D-431C-87B2-703F5BA485B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7" name="Text Box 64">
          <a:extLst>
            <a:ext uri="{FF2B5EF4-FFF2-40B4-BE49-F238E27FC236}">
              <a16:creationId xmlns:a16="http://schemas.microsoft.com/office/drawing/2014/main" id="{76D751D7-9872-4407-BDB8-8583E18064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8" name="Text Box 64">
          <a:extLst>
            <a:ext uri="{FF2B5EF4-FFF2-40B4-BE49-F238E27FC236}">
              <a16:creationId xmlns:a16="http://schemas.microsoft.com/office/drawing/2014/main" id="{A3C9BA96-B895-41C9-82D6-F1DEE51E528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39" name="Text Box 64">
          <a:extLst>
            <a:ext uri="{FF2B5EF4-FFF2-40B4-BE49-F238E27FC236}">
              <a16:creationId xmlns:a16="http://schemas.microsoft.com/office/drawing/2014/main" id="{05D034E9-0287-4388-9572-76E620143D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0" name="Text Box 64">
          <a:extLst>
            <a:ext uri="{FF2B5EF4-FFF2-40B4-BE49-F238E27FC236}">
              <a16:creationId xmlns:a16="http://schemas.microsoft.com/office/drawing/2014/main" id="{F52035B4-10FB-4FAC-80B5-48CEEE5DF8C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1" name="Text Box 64">
          <a:extLst>
            <a:ext uri="{FF2B5EF4-FFF2-40B4-BE49-F238E27FC236}">
              <a16:creationId xmlns:a16="http://schemas.microsoft.com/office/drawing/2014/main" id="{7DB18A34-3DC5-4FA3-84DE-33695C9FE5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2" name="Text Box 64">
          <a:extLst>
            <a:ext uri="{FF2B5EF4-FFF2-40B4-BE49-F238E27FC236}">
              <a16:creationId xmlns:a16="http://schemas.microsoft.com/office/drawing/2014/main" id="{74986350-D3A8-4295-A16E-B0DAB0D4E16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3" name="Text Box 64">
          <a:extLst>
            <a:ext uri="{FF2B5EF4-FFF2-40B4-BE49-F238E27FC236}">
              <a16:creationId xmlns:a16="http://schemas.microsoft.com/office/drawing/2014/main" id="{906E7606-2735-481C-9495-71F871B765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4" name="Text Box 64">
          <a:extLst>
            <a:ext uri="{FF2B5EF4-FFF2-40B4-BE49-F238E27FC236}">
              <a16:creationId xmlns:a16="http://schemas.microsoft.com/office/drawing/2014/main" id="{60F28186-712B-4C07-AA76-0BADFE832F9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5" name="Text Box 64">
          <a:extLst>
            <a:ext uri="{FF2B5EF4-FFF2-40B4-BE49-F238E27FC236}">
              <a16:creationId xmlns:a16="http://schemas.microsoft.com/office/drawing/2014/main" id="{F39462E4-8592-424D-B913-785454058E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6" name="Text Box 64">
          <a:extLst>
            <a:ext uri="{FF2B5EF4-FFF2-40B4-BE49-F238E27FC236}">
              <a16:creationId xmlns:a16="http://schemas.microsoft.com/office/drawing/2014/main" id="{432ABFAE-E07B-4BBA-8DF6-031D976A6A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7" name="Text Box 64">
          <a:extLst>
            <a:ext uri="{FF2B5EF4-FFF2-40B4-BE49-F238E27FC236}">
              <a16:creationId xmlns:a16="http://schemas.microsoft.com/office/drawing/2014/main" id="{6A00573C-AFBB-4BC1-BE87-475FE798A9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8" name="Text Box 64">
          <a:extLst>
            <a:ext uri="{FF2B5EF4-FFF2-40B4-BE49-F238E27FC236}">
              <a16:creationId xmlns:a16="http://schemas.microsoft.com/office/drawing/2014/main" id="{E0EE7C12-F910-45BC-AF39-D0851E4C70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49" name="Text Box 64">
          <a:extLst>
            <a:ext uri="{FF2B5EF4-FFF2-40B4-BE49-F238E27FC236}">
              <a16:creationId xmlns:a16="http://schemas.microsoft.com/office/drawing/2014/main" id="{16D17A00-D872-4D4F-8A58-AC31D8F0898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0" name="Text Box 64">
          <a:extLst>
            <a:ext uri="{FF2B5EF4-FFF2-40B4-BE49-F238E27FC236}">
              <a16:creationId xmlns:a16="http://schemas.microsoft.com/office/drawing/2014/main" id="{76B9D294-763C-4C7A-A2BB-18EC803FE8C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1" name="Text Box 64">
          <a:extLst>
            <a:ext uri="{FF2B5EF4-FFF2-40B4-BE49-F238E27FC236}">
              <a16:creationId xmlns:a16="http://schemas.microsoft.com/office/drawing/2014/main" id="{86F0DF47-6491-4DB8-821D-F7CB3BF0AC4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2" name="Text Box 64">
          <a:extLst>
            <a:ext uri="{FF2B5EF4-FFF2-40B4-BE49-F238E27FC236}">
              <a16:creationId xmlns:a16="http://schemas.microsoft.com/office/drawing/2014/main" id="{6656EF42-E496-409C-B92D-2DDB8B5DB6A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3" name="Text Box 64">
          <a:extLst>
            <a:ext uri="{FF2B5EF4-FFF2-40B4-BE49-F238E27FC236}">
              <a16:creationId xmlns:a16="http://schemas.microsoft.com/office/drawing/2014/main" id="{FF662EDA-0DC0-459F-B4BE-A7E5FB78EB8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4" name="Text Box 64">
          <a:extLst>
            <a:ext uri="{FF2B5EF4-FFF2-40B4-BE49-F238E27FC236}">
              <a16:creationId xmlns:a16="http://schemas.microsoft.com/office/drawing/2014/main" id="{3F07F0A4-5DFA-4FB9-A476-0D365BD2CC7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5" name="Text Box 64">
          <a:extLst>
            <a:ext uri="{FF2B5EF4-FFF2-40B4-BE49-F238E27FC236}">
              <a16:creationId xmlns:a16="http://schemas.microsoft.com/office/drawing/2014/main" id="{67FFDA91-5DA9-4043-84C2-92669A5095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6" name="Text Box 64">
          <a:extLst>
            <a:ext uri="{FF2B5EF4-FFF2-40B4-BE49-F238E27FC236}">
              <a16:creationId xmlns:a16="http://schemas.microsoft.com/office/drawing/2014/main" id="{63AB3339-CEAB-4C01-A4C3-07961FC0B9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7" name="Text Box 64">
          <a:extLst>
            <a:ext uri="{FF2B5EF4-FFF2-40B4-BE49-F238E27FC236}">
              <a16:creationId xmlns:a16="http://schemas.microsoft.com/office/drawing/2014/main" id="{5FB0FEC7-8D85-4F89-836F-14740557CAD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8" name="Text Box 64">
          <a:extLst>
            <a:ext uri="{FF2B5EF4-FFF2-40B4-BE49-F238E27FC236}">
              <a16:creationId xmlns:a16="http://schemas.microsoft.com/office/drawing/2014/main" id="{005EE2A1-A978-449C-9B9E-D1BA89A6C2C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59" name="Text Box 64">
          <a:extLst>
            <a:ext uri="{FF2B5EF4-FFF2-40B4-BE49-F238E27FC236}">
              <a16:creationId xmlns:a16="http://schemas.microsoft.com/office/drawing/2014/main" id="{7F242CCC-89FA-4EA7-BCE6-8704B235DBC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0" name="Text Box 64">
          <a:extLst>
            <a:ext uri="{FF2B5EF4-FFF2-40B4-BE49-F238E27FC236}">
              <a16:creationId xmlns:a16="http://schemas.microsoft.com/office/drawing/2014/main" id="{E6B31948-DFF8-4B91-AD06-BB800EB69C7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1" name="Text Box 64">
          <a:extLst>
            <a:ext uri="{FF2B5EF4-FFF2-40B4-BE49-F238E27FC236}">
              <a16:creationId xmlns:a16="http://schemas.microsoft.com/office/drawing/2014/main" id="{DAE4916C-1438-409E-923A-90892361697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2" name="Text Box 64">
          <a:extLst>
            <a:ext uri="{FF2B5EF4-FFF2-40B4-BE49-F238E27FC236}">
              <a16:creationId xmlns:a16="http://schemas.microsoft.com/office/drawing/2014/main" id="{A9651CBA-C363-4D25-8EE5-F0F5367743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3" name="Text Box 64">
          <a:extLst>
            <a:ext uri="{FF2B5EF4-FFF2-40B4-BE49-F238E27FC236}">
              <a16:creationId xmlns:a16="http://schemas.microsoft.com/office/drawing/2014/main" id="{C4D9954A-23F3-45D0-9719-F43B449E623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4" name="Text Box 64">
          <a:extLst>
            <a:ext uri="{FF2B5EF4-FFF2-40B4-BE49-F238E27FC236}">
              <a16:creationId xmlns:a16="http://schemas.microsoft.com/office/drawing/2014/main" id="{83010507-BC24-460E-BEBD-E910B985276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5" name="Text Box 64">
          <a:extLst>
            <a:ext uri="{FF2B5EF4-FFF2-40B4-BE49-F238E27FC236}">
              <a16:creationId xmlns:a16="http://schemas.microsoft.com/office/drawing/2014/main" id="{2B65B81C-0E43-4954-A2A4-2A3BBE15660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6" name="Text Box 64">
          <a:extLst>
            <a:ext uri="{FF2B5EF4-FFF2-40B4-BE49-F238E27FC236}">
              <a16:creationId xmlns:a16="http://schemas.microsoft.com/office/drawing/2014/main" id="{77DA3759-C564-45CA-ADAB-8CB7CB39939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7" name="Text Box 64">
          <a:extLst>
            <a:ext uri="{FF2B5EF4-FFF2-40B4-BE49-F238E27FC236}">
              <a16:creationId xmlns:a16="http://schemas.microsoft.com/office/drawing/2014/main" id="{C8A96EBA-D3E8-4CF6-8E87-494BA66B8B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8" name="Text Box 64">
          <a:extLst>
            <a:ext uri="{FF2B5EF4-FFF2-40B4-BE49-F238E27FC236}">
              <a16:creationId xmlns:a16="http://schemas.microsoft.com/office/drawing/2014/main" id="{378D362E-9FB8-4F8C-90D6-740D87C379A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69" name="Text Box 64">
          <a:extLst>
            <a:ext uri="{FF2B5EF4-FFF2-40B4-BE49-F238E27FC236}">
              <a16:creationId xmlns:a16="http://schemas.microsoft.com/office/drawing/2014/main" id="{13609578-9EB9-4648-ABF1-AC89A93D9F1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0" name="Text Box 64">
          <a:extLst>
            <a:ext uri="{FF2B5EF4-FFF2-40B4-BE49-F238E27FC236}">
              <a16:creationId xmlns:a16="http://schemas.microsoft.com/office/drawing/2014/main" id="{E233AB56-F516-4290-9268-5AE4055113C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1" name="Text Box 64">
          <a:extLst>
            <a:ext uri="{FF2B5EF4-FFF2-40B4-BE49-F238E27FC236}">
              <a16:creationId xmlns:a16="http://schemas.microsoft.com/office/drawing/2014/main" id="{C7B9E9D9-9E25-461F-9042-D2E1FB1167F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2" name="Text Box 64">
          <a:extLst>
            <a:ext uri="{FF2B5EF4-FFF2-40B4-BE49-F238E27FC236}">
              <a16:creationId xmlns:a16="http://schemas.microsoft.com/office/drawing/2014/main" id="{EF12B190-FC97-4342-80CA-BA0C72CF1CE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3" name="Text Box 64">
          <a:extLst>
            <a:ext uri="{FF2B5EF4-FFF2-40B4-BE49-F238E27FC236}">
              <a16:creationId xmlns:a16="http://schemas.microsoft.com/office/drawing/2014/main" id="{D9EC938C-5A2F-4545-9856-4F661B2D118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4" name="Text Box 64">
          <a:extLst>
            <a:ext uri="{FF2B5EF4-FFF2-40B4-BE49-F238E27FC236}">
              <a16:creationId xmlns:a16="http://schemas.microsoft.com/office/drawing/2014/main" id="{18C72853-5F22-4DA1-A633-B305F430F62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5" name="Text Box 64">
          <a:extLst>
            <a:ext uri="{FF2B5EF4-FFF2-40B4-BE49-F238E27FC236}">
              <a16:creationId xmlns:a16="http://schemas.microsoft.com/office/drawing/2014/main" id="{04E4CBD1-B9C9-40C1-8F42-579E4AF7C6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6" name="Text Box 64">
          <a:extLst>
            <a:ext uri="{FF2B5EF4-FFF2-40B4-BE49-F238E27FC236}">
              <a16:creationId xmlns:a16="http://schemas.microsoft.com/office/drawing/2014/main" id="{05139685-E0C3-4BCE-9276-D69EAD7F693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7" name="Text Box 64">
          <a:extLst>
            <a:ext uri="{FF2B5EF4-FFF2-40B4-BE49-F238E27FC236}">
              <a16:creationId xmlns:a16="http://schemas.microsoft.com/office/drawing/2014/main" id="{926809D0-84FE-4DF9-B6C2-D41DAD14ED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8" name="Text Box 64">
          <a:extLst>
            <a:ext uri="{FF2B5EF4-FFF2-40B4-BE49-F238E27FC236}">
              <a16:creationId xmlns:a16="http://schemas.microsoft.com/office/drawing/2014/main" id="{F8B08CE5-14DB-4E21-821C-7599BC0383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79" name="Text Box 64">
          <a:extLst>
            <a:ext uri="{FF2B5EF4-FFF2-40B4-BE49-F238E27FC236}">
              <a16:creationId xmlns:a16="http://schemas.microsoft.com/office/drawing/2014/main" id="{6C5569D2-0FE2-4505-8F71-51F1ABFCB08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0" name="Text Box 64">
          <a:extLst>
            <a:ext uri="{FF2B5EF4-FFF2-40B4-BE49-F238E27FC236}">
              <a16:creationId xmlns:a16="http://schemas.microsoft.com/office/drawing/2014/main" id="{FABCC315-F6C1-47A1-8CB3-218194E3D22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1" name="Text Box 64">
          <a:extLst>
            <a:ext uri="{FF2B5EF4-FFF2-40B4-BE49-F238E27FC236}">
              <a16:creationId xmlns:a16="http://schemas.microsoft.com/office/drawing/2014/main" id="{519879F6-AFA9-4B6A-8B47-33004C032A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2" name="Text Box 64">
          <a:extLst>
            <a:ext uri="{FF2B5EF4-FFF2-40B4-BE49-F238E27FC236}">
              <a16:creationId xmlns:a16="http://schemas.microsoft.com/office/drawing/2014/main" id="{9E2547FE-AA11-48BA-ADE2-FE7B3B451E5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3" name="Text Box 64">
          <a:extLst>
            <a:ext uri="{FF2B5EF4-FFF2-40B4-BE49-F238E27FC236}">
              <a16:creationId xmlns:a16="http://schemas.microsoft.com/office/drawing/2014/main" id="{D903386D-EE52-47C7-99B5-B866047DD1E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4" name="Text Box 64">
          <a:extLst>
            <a:ext uri="{FF2B5EF4-FFF2-40B4-BE49-F238E27FC236}">
              <a16:creationId xmlns:a16="http://schemas.microsoft.com/office/drawing/2014/main" id="{151CF1FE-2D7E-46A8-B8F1-D87CE7CAB22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5" name="Text Box 64">
          <a:extLst>
            <a:ext uri="{FF2B5EF4-FFF2-40B4-BE49-F238E27FC236}">
              <a16:creationId xmlns:a16="http://schemas.microsoft.com/office/drawing/2014/main" id="{9A94D519-EA65-4114-9340-F9CEAC66A24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6" name="Text Box 64">
          <a:extLst>
            <a:ext uri="{FF2B5EF4-FFF2-40B4-BE49-F238E27FC236}">
              <a16:creationId xmlns:a16="http://schemas.microsoft.com/office/drawing/2014/main" id="{C9C3F3A2-D2EE-4D03-AA99-D31FF6B6606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7" name="Text Box 64">
          <a:extLst>
            <a:ext uri="{FF2B5EF4-FFF2-40B4-BE49-F238E27FC236}">
              <a16:creationId xmlns:a16="http://schemas.microsoft.com/office/drawing/2014/main" id="{A91A1A3E-E80C-48D5-8F40-C69AEE5963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8" name="Text Box 64">
          <a:extLst>
            <a:ext uri="{FF2B5EF4-FFF2-40B4-BE49-F238E27FC236}">
              <a16:creationId xmlns:a16="http://schemas.microsoft.com/office/drawing/2014/main" id="{7CBEFC4B-F38D-4E2E-A557-7CC5FE3ADCC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89" name="Text Box 64">
          <a:extLst>
            <a:ext uri="{FF2B5EF4-FFF2-40B4-BE49-F238E27FC236}">
              <a16:creationId xmlns:a16="http://schemas.microsoft.com/office/drawing/2014/main" id="{ACE06A82-F628-473F-A1B1-6DE7C87B103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0" name="Text Box 64">
          <a:extLst>
            <a:ext uri="{FF2B5EF4-FFF2-40B4-BE49-F238E27FC236}">
              <a16:creationId xmlns:a16="http://schemas.microsoft.com/office/drawing/2014/main" id="{8C40FB2F-71E4-4013-BA30-DC189E7A43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1" name="Text Box 64">
          <a:extLst>
            <a:ext uri="{FF2B5EF4-FFF2-40B4-BE49-F238E27FC236}">
              <a16:creationId xmlns:a16="http://schemas.microsoft.com/office/drawing/2014/main" id="{6BBA8E49-A243-4413-9B9C-45D43BA709E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2" name="Text Box 64">
          <a:extLst>
            <a:ext uri="{FF2B5EF4-FFF2-40B4-BE49-F238E27FC236}">
              <a16:creationId xmlns:a16="http://schemas.microsoft.com/office/drawing/2014/main" id="{5D4BEC07-1DEB-40CB-9277-1BAA8F1018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3" name="Text Box 64">
          <a:extLst>
            <a:ext uri="{FF2B5EF4-FFF2-40B4-BE49-F238E27FC236}">
              <a16:creationId xmlns:a16="http://schemas.microsoft.com/office/drawing/2014/main" id="{EF8C554B-E0F9-43F8-94C2-C8EF70E9BD1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4" name="Text Box 64">
          <a:extLst>
            <a:ext uri="{FF2B5EF4-FFF2-40B4-BE49-F238E27FC236}">
              <a16:creationId xmlns:a16="http://schemas.microsoft.com/office/drawing/2014/main" id="{2F2FB8F7-A4E4-4AAB-A6BF-E2809338630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5" name="Text Box 64">
          <a:extLst>
            <a:ext uri="{FF2B5EF4-FFF2-40B4-BE49-F238E27FC236}">
              <a16:creationId xmlns:a16="http://schemas.microsoft.com/office/drawing/2014/main" id="{86EF05E8-7084-4A20-B741-36209E25A3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6" name="Text Box 64">
          <a:extLst>
            <a:ext uri="{FF2B5EF4-FFF2-40B4-BE49-F238E27FC236}">
              <a16:creationId xmlns:a16="http://schemas.microsoft.com/office/drawing/2014/main" id="{27777C85-142D-4086-8622-4C6D9325BF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7" name="Text Box 64">
          <a:extLst>
            <a:ext uri="{FF2B5EF4-FFF2-40B4-BE49-F238E27FC236}">
              <a16:creationId xmlns:a16="http://schemas.microsoft.com/office/drawing/2014/main" id="{A00ED36D-DC3E-47F5-B663-B8ACEF3E3F0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8" name="Text Box 64">
          <a:extLst>
            <a:ext uri="{FF2B5EF4-FFF2-40B4-BE49-F238E27FC236}">
              <a16:creationId xmlns:a16="http://schemas.microsoft.com/office/drawing/2014/main" id="{B0EC57A0-7AF8-444F-9708-F6098B3B5E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299" name="Text Box 64">
          <a:extLst>
            <a:ext uri="{FF2B5EF4-FFF2-40B4-BE49-F238E27FC236}">
              <a16:creationId xmlns:a16="http://schemas.microsoft.com/office/drawing/2014/main" id="{B747EAD8-DF4B-456E-8573-C481CDAD23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0" name="Text Box 64">
          <a:extLst>
            <a:ext uri="{FF2B5EF4-FFF2-40B4-BE49-F238E27FC236}">
              <a16:creationId xmlns:a16="http://schemas.microsoft.com/office/drawing/2014/main" id="{CA722ADD-2343-4E02-871F-3C7842320E5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1" name="Text Box 64">
          <a:extLst>
            <a:ext uri="{FF2B5EF4-FFF2-40B4-BE49-F238E27FC236}">
              <a16:creationId xmlns:a16="http://schemas.microsoft.com/office/drawing/2014/main" id="{1C823060-966F-4059-AA66-3E092DF0E9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2" name="Text Box 64">
          <a:extLst>
            <a:ext uri="{FF2B5EF4-FFF2-40B4-BE49-F238E27FC236}">
              <a16:creationId xmlns:a16="http://schemas.microsoft.com/office/drawing/2014/main" id="{DB8DDC8D-25D9-4EB2-B5A6-FB693DD6E5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3" name="Text Box 64">
          <a:extLst>
            <a:ext uri="{FF2B5EF4-FFF2-40B4-BE49-F238E27FC236}">
              <a16:creationId xmlns:a16="http://schemas.microsoft.com/office/drawing/2014/main" id="{D85CC097-B395-4CEE-A39C-EEDDEEC0BF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4" name="Text Box 64">
          <a:extLst>
            <a:ext uri="{FF2B5EF4-FFF2-40B4-BE49-F238E27FC236}">
              <a16:creationId xmlns:a16="http://schemas.microsoft.com/office/drawing/2014/main" id="{F93153BE-E50C-43C9-A8D3-CCA039AA188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5" name="Text Box 64">
          <a:extLst>
            <a:ext uri="{FF2B5EF4-FFF2-40B4-BE49-F238E27FC236}">
              <a16:creationId xmlns:a16="http://schemas.microsoft.com/office/drawing/2014/main" id="{5269FD1E-4742-4F47-9D64-6ED64372F1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6" name="Text Box 64">
          <a:extLst>
            <a:ext uri="{FF2B5EF4-FFF2-40B4-BE49-F238E27FC236}">
              <a16:creationId xmlns:a16="http://schemas.microsoft.com/office/drawing/2014/main" id="{775FC748-3EDE-4293-8963-9D89A8B47E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7" name="Text Box 64">
          <a:extLst>
            <a:ext uri="{FF2B5EF4-FFF2-40B4-BE49-F238E27FC236}">
              <a16:creationId xmlns:a16="http://schemas.microsoft.com/office/drawing/2014/main" id="{876A22FC-2CE4-418B-9596-70932C53C23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8" name="Text Box 64">
          <a:extLst>
            <a:ext uri="{FF2B5EF4-FFF2-40B4-BE49-F238E27FC236}">
              <a16:creationId xmlns:a16="http://schemas.microsoft.com/office/drawing/2014/main" id="{DD94B3DB-E5D9-48A6-8313-5EE186828A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09" name="Text Box 64">
          <a:extLst>
            <a:ext uri="{FF2B5EF4-FFF2-40B4-BE49-F238E27FC236}">
              <a16:creationId xmlns:a16="http://schemas.microsoft.com/office/drawing/2014/main" id="{D93AA6D8-0607-4294-AD18-8E99E7732F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0" name="Text Box 64">
          <a:extLst>
            <a:ext uri="{FF2B5EF4-FFF2-40B4-BE49-F238E27FC236}">
              <a16:creationId xmlns:a16="http://schemas.microsoft.com/office/drawing/2014/main" id="{9FE68A60-4F22-4FE2-976F-20E284EA057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1" name="Text Box 64">
          <a:extLst>
            <a:ext uri="{FF2B5EF4-FFF2-40B4-BE49-F238E27FC236}">
              <a16:creationId xmlns:a16="http://schemas.microsoft.com/office/drawing/2014/main" id="{54830CCC-D1DF-4B21-A013-33AD799DE43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2" name="Text Box 64">
          <a:extLst>
            <a:ext uri="{FF2B5EF4-FFF2-40B4-BE49-F238E27FC236}">
              <a16:creationId xmlns:a16="http://schemas.microsoft.com/office/drawing/2014/main" id="{BDFCD133-C554-42DF-90A0-F08D800ACDD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3" name="Text Box 64">
          <a:extLst>
            <a:ext uri="{FF2B5EF4-FFF2-40B4-BE49-F238E27FC236}">
              <a16:creationId xmlns:a16="http://schemas.microsoft.com/office/drawing/2014/main" id="{62E6CE9D-7C79-4962-BE10-F200BC97D0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4" name="Text Box 64">
          <a:extLst>
            <a:ext uri="{FF2B5EF4-FFF2-40B4-BE49-F238E27FC236}">
              <a16:creationId xmlns:a16="http://schemas.microsoft.com/office/drawing/2014/main" id="{7383EC1A-F80B-4FBF-85BA-793DFE256BF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5" name="Text Box 64">
          <a:extLst>
            <a:ext uri="{FF2B5EF4-FFF2-40B4-BE49-F238E27FC236}">
              <a16:creationId xmlns:a16="http://schemas.microsoft.com/office/drawing/2014/main" id="{910FC29B-5F41-43DA-8740-F92D6EBC4A7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6" name="Text Box 64">
          <a:extLst>
            <a:ext uri="{FF2B5EF4-FFF2-40B4-BE49-F238E27FC236}">
              <a16:creationId xmlns:a16="http://schemas.microsoft.com/office/drawing/2014/main" id="{FFC7A6F8-441A-4D65-8E7C-5A16D33763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7" name="Text Box 64">
          <a:extLst>
            <a:ext uri="{FF2B5EF4-FFF2-40B4-BE49-F238E27FC236}">
              <a16:creationId xmlns:a16="http://schemas.microsoft.com/office/drawing/2014/main" id="{9658D3CE-BF93-4AA9-A3D6-BDE1008B3C9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8" name="Text Box 64">
          <a:extLst>
            <a:ext uri="{FF2B5EF4-FFF2-40B4-BE49-F238E27FC236}">
              <a16:creationId xmlns:a16="http://schemas.microsoft.com/office/drawing/2014/main" id="{2E70E41C-E9DA-47F2-94EC-A293F7F714A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19" name="Text Box 64">
          <a:extLst>
            <a:ext uri="{FF2B5EF4-FFF2-40B4-BE49-F238E27FC236}">
              <a16:creationId xmlns:a16="http://schemas.microsoft.com/office/drawing/2014/main" id="{7B5B7CBF-A23A-4CF0-9AEC-6848FA1143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0" name="Text Box 64">
          <a:extLst>
            <a:ext uri="{FF2B5EF4-FFF2-40B4-BE49-F238E27FC236}">
              <a16:creationId xmlns:a16="http://schemas.microsoft.com/office/drawing/2014/main" id="{193E37A1-3BBA-425F-BE05-E5CB2056F59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1" name="Text Box 64">
          <a:extLst>
            <a:ext uri="{FF2B5EF4-FFF2-40B4-BE49-F238E27FC236}">
              <a16:creationId xmlns:a16="http://schemas.microsoft.com/office/drawing/2014/main" id="{361B074E-DF3C-45CC-B611-170F9BEF55B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2" name="Text Box 64">
          <a:extLst>
            <a:ext uri="{FF2B5EF4-FFF2-40B4-BE49-F238E27FC236}">
              <a16:creationId xmlns:a16="http://schemas.microsoft.com/office/drawing/2014/main" id="{70B2107D-5F9A-4272-85AC-81158A224CA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3" name="Text Box 64">
          <a:extLst>
            <a:ext uri="{FF2B5EF4-FFF2-40B4-BE49-F238E27FC236}">
              <a16:creationId xmlns:a16="http://schemas.microsoft.com/office/drawing/2014/main" id="{A198124E-6F89-4086-81E2-DF52675FC1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4" name="Text Box 64">
          <a:extLst>
            <a:ext uri="{FF2B5EF4-FFF2-40B4-BE49-F238E27FC236}">
              <a16:creationId xmlns:a16="http://schemas.microsoft.com/office/drawing/2014/main" id="{C959E880-262F-476D-B079-1FB9B2573F6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5" name="Text Box 64">
          <a:extLst>
            <a:ext uri="{FF2B5EF4-FFF2-40B4-BE49-F238E27FC236}">
              <a16:creationId xmlns:a16="http://schemas.microsoft.com/office/drawing/2014/main" id="{38A735BC-45DB-4CC9-BE83-1843EC24382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6" name="Text Box 64">
          <a:extLst>
            <a:ext uri="{FF2B5EF4-FFF2-40B4-BE49-F238E27FC236}">
              <a16:creationId xmlns:a16="http://schemas.microsoft.com/office/drawing/2014/main" id="{6DF346C3-ED40-4854-BEA0-621666746F4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7" name="Text Box 64">
          <a:extLst>
            <a:ext uri="{FF2B5EF4-FFF2-40B4-BE49-F238E27FC236}">
              <a16:creationId xmlns:a16="http://schemas.microsoft.com/office/drawing/2014/main" id="{DFF1E833-6D41-4EFC-B0E1-0695A65F8A4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8" name="Text Box 64">
          <a:extLst>
            <a:ext uri="{FF2B5EF4-FFF2-40B4-BE49-F238E27FC236}">
              <a16:creationId xmlns:a16="http://schemas.microsoft.com/office/drawing/2014/main" id="{693C554C-8379-4279-82AD-9643A7331E4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29" name="Text Box 64">
          <a:extLst>
            <a:ext uri="{FF2B5EF4-FFF2-40B4-BE49-F238E27FC236}">
              <a16:creationId xmlns:a16="http://schemas.microsoft.com/office/drawing/2014/main" id="{FC97618C-9F82-43CA-83D1-CA97BB56FC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0" name="Text Box 64">
          <a:extLst>
            <a:ext uri="{FF2B5EF4-FFF2-40B4-BE49-F238E27FC236}">
              <a16:creationId xmlns:a16="http://schemas.microsoft.com/office/drawing/2014/main" id="{03DDE36D-6EFD-4262-975E-5A92CD9AF3F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1" name="Text Box 64">
          <a:extLst>
            <a:ext uri="{FF2B5EF4-FFF2-40B4-BE49-F238E27FC236}">
              <a16:creationId xmlns:a16="http://schemas.microsoft.com/office/drawing/2014/main" id="{69D04931-B166-4118-9DFD-0FAB502E373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2" name="Text Box 64">
          <a:extLst>
            <a:ext uri="{FF2B5EF4-FFF2-40B4-BE49-F238E27FC236}">
              <a16:creationId xmlns:a16="http://schemas.microsoft.com/office/drawing/2014/main" id="{3784DE00-E903-40BC-9BBE-409A29DEE1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3" name="Text Box 64">
          <a:extLst>
            <a:ext uri="{FF2B5EF4-FFF2-40B4-BE49-F238E27FC236}">
              <a16:creationId xmlns:a16="http://schemas.microsoft.com/office/drawing/2014/main" id="{3CFD357F-B25C-4FBE-90DD-FE15FE58C48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4" name="Text Box 64">
          <a:extLst>
            <a:ext uri="{FF2B5EF4-FFF2-40B4-BE49-F238E27FC236}">
              <a16:creationId xmlns:a16="http://schemas.microsoft.com/office/drawing/2014/main" id="{ECDC19D7-8F9E-45DE-A462-0A2BC6559FE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5" name="Text Box 64">
          <a:extLst>
            <a:ext uri="{FF2B5EF4-FFF2-40B4-BE49-F238E27FC236}">
              <a16:creationId xmlns:a16="http://schemas.microsoft.com/office/drawing/2014/main" id="{B2E7A29E-2A99-4ED0-A909-46FC2FFF70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6" name="Text Box 64">
          <a:extLst>
            <a:ext uri="{FF2B5EF4-FFF2-40B4-BE49-F238E27FC236}">
              <a16:creationId xmlns:a16="http://schemas.microsoft.com/office/drawing/2014/main" id="{1C53C5DC-7BC7-4F76-9058-D26F460D74C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7" name="Text Box 64">
          <a:extLst>
            <a:ext uri="{FF2B5EF4-FFF2-40B4-BE49-F238E27FC236}">
              <a16:creationId xmlns:a16="http://schemas.microsoft.com/office/drawing/2014/main" id="{732DC107-8EB6-477D-B1AD-1CAC42DD9D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8" name="Text Box 64">
          <a:extLst>
            <a:ext uri="{FF2B5EF4-FFF2-40B4-BE49-F238E27FC236}">
              <a16:creationId xmlns:a16="http://schemas.microsoft.com/office/drawing/2014/main" id="{84972592-A929-40EA-B93E-8F9AEF019B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39" name="Text Box 64">
          <a:extLst>
            <a:ext uri="{FF2B5EF4-FFF2-40B4-BE49-F238E27FC236}">
              <a16:creationId xmlns:a16="http://schemas.microsoft.com/office/drawing/2014/main" id="{DC44CAC6-F153-42CA-A3B2-3A4022EAC0A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0" name="Text Box 64">
          <a:extLst>
            <a:ext uri="{FF2B5EF4-FFF2-40B4-BE49-F238E27FC236}">
              <a16:creationId xmlns:a16="http://schemas.microsoft.com/office/drawing/2014/main" id="{5163D611-A62D-4C47-AF51-08C6311CE4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1" name="Text Box 64">
          <a:extLst>
            <a:ext uri="{FF2B5EF4-FFF2-40B4-BE49-F238E27FC236}">
              <a16:creationId xmlns:a16="http://schemas.microsoft.com/office/drawing/2014/main" id="{F66E1169-5A1E-47BB-A2EA-9225F2FB01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2" name="Text Box 64">
          <a:extLst>
            <a:ext uri="{FF2B5EF4-FFF2-40B4-BE49-F238E27FC236}">
              <a16:creationId xmlns:a16="http://schemas.microsoft.com/office/drawing/2014/main" id="{3A878F6F-E1D3-4033-81D7-99898B3CB4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3" name="Text Box 64">
          <a:extLst>
            <a:ext uri="{FF2B5EF4-FFF2-40B4-BE49-F238E27FC236}">
              <a16:creationId xmlns:a16="http://schemas.microsoft.com/office/drawing/2014/main" id="{1CCED1AB-C002-4DA5-97C6-3767ECF568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4" name="Text Box 64">
          <a:extLst>
            <a:ext uri="{FF2B5EF4-FFF2-40B4-BE49-F238E27FC236}">
              <a16:creationId xmlns:a16="http://schemas.microsoft.com/office/drawing/2014/main" id="{FF020485-C63B-4C02-BA8F-65B9276C88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5" name="Text Box 64">
          <a:extLst>
            <a:ext uri="{FF2B5EF4-FFF2-40B4-BE49-F238E27FC236}">
              <a16:creationId xmlns:a16="http://schemas.microsoft.com/office/drawing/2014/main" id="{F1011FE0-FFCA-4584-A90C-8AF4B46D75A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6" name="Text Box 64">
          <a:extLst>
            <a:ext uri="{FF2B5EF4-FFF2-40B4-BE49-F238E27FC236}">
              <a16:creationId xmlns:a16="http://schemas.microsoft.com/office/drawing/2014/main" id="{50E7A7F6-49A4-4AC0-89E6-95258DF8BD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7" name="Text Box 64">
          <a:extLst>
            <a:ext uri="{FF2B5EF4-FFF2-40B4-BE49-F238E27FC236}">
              <a16:creationId xmlns:a16="http://schemas.microsoft.com/office/drawing/2014/main" id="{9AAA9616-4E52-400A-9A6C-F1F2EE3B259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8" name="Text Box 64">
          <a:extLst>
            <a:ext uri="{FF2B5EF4-FFF2-40B4-BE49-F238E27FC236}">
              <a16:creationId xmlns:a16="http://schemas.microsoft.com/office/drawing/2014/main" id="{C6B8C507-0DA0-46F6-BDE6-DB00D1F3E1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49" name="Text Box 64">
          <a:extLst>
            <a:ext uri="{FF2B5EF4-FFF2-40B4-BE49-F238E27FC236}">
              <a16:creationId xmlns:a16="http://schemas.microsoft.com/office/drawing/2014/main" id="{8A841C73-CF7D-43DA-94B8-18C91BC4D0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0" name="Text Box 64">
          <a:extLst>
            <a:ext uri="{FF2B5EF4-FFF2-40B4-BE49-F238E27FC236}">
              <a16:creationId xmlns:a16="http://schemas.microsoft.com/office/drawing/2014/main" id="{5496F48E-A4EA-4988-B283-25C49DABE70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1" name="Text Box 64">
          <a:extLst>
            <a:ext uri="{FF2B5EF4-FFF2-40B4-BE49-F238E27FC236}">
              <a16:creationId xmlns:a16="http://schemas.microsoft.com/office/drawing/2014/main" id="{E0465356-BC10-4FEE-9D0E-092183F6EC6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2" name="Text Box 64">
          <a:extLst>
            <a:ext uri="{FF2B5EF4-FFF2-40B4-BE49-F238E27FC236}">
              <a16:creationId xmlns:a16="http://schemas.microsoft.com/office/drawing/2014/main" id="{B52E4E0E-4126-46AC-A37B-9F71806EB7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3" name="Text Box 64">
          <a:extLst>
            <a:ext uri="{FF2B5EF4-FFF2-40B4-BE49-F238E27FC236}">
              <a16:creationId xmlns:a16="http://schemas.microsoft.com/office/drawing/2014/main" id="{8CF9EC1D-6FFD-4109-986D-BFBFDA60DD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4" name="Text Box 64">
          <a:extLst>
            <a:ext uri="{FF2B5EF4-FFF2-40B4-BE49-F238E27FC236}">
              <a16:creationId xmlns:a16="http://schemas.microsoft.com/office/drawing/2014/main" id="{998BFC0F-1ADC-4009-8B28-4DE22FD58B3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5" name="Text Box 64">
          <a:extLst>
            <a:ext uri="{FF2B5EF4-FFF2-40B4-BE49-F238E27FC236}">
              <a16:creationId xmlns:a16="http://schemas.microsoft.com/office/drawing/2014/main" id="{51E64EA3-FFC8-47CC-A661-C536E136FE2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6" name="Text Box 64">
          <a:extLst>
            <a:ext uri="{FF2B5EF4-FFF2-40B4-BE49-F238E27FC236}">
              <a16:creationId xmlns:a16="http://schemas.microsoft.com/office/drawing/2014/main" id="{DD6A8F81-3C6E-4A69-B7B0-EC57E138CA3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7" name="Text Box 64">
          <a:extLst>
            <a:ext uri="{FF2B5EF4-FFF2-40B4-BE49-F238E27FC236}">
              <a16:creationId xmlns:a16="http://schemas.microsoft.com/office/drawing/2014/main" id="{2DE227EE-3729-4433-9B6C-F38EF7D815C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8" name="Text Box 64">
          <a:extLst>
            <a:ext uri="{FF2B5EF4-FFF2-40B4-BE49-F238E27FC236}">
              <a16:creationId xmlns:a16="http://schemas.microsoft.com/office/drawing/2014/main" id="{723BC7CD-E46C-4452-A714-9AA7032CE06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59" name="Text Box 64">
          <a:extLst>
            <a:ext uri="{FF2B5EF4-FFF2-40B4-BE49-F238E27FC236}">
              <a16:creationId xmlns:a16="http://schemas.microsoft.com/office/drawing/2014/main" id="{409E4491-8F5A-4DDF-A3B5-BCF2DBFDB70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0" name="Text Box 64">
          <a:extLst>
            <a:ext uri="{FF2B5EF4-FFF2-40B4-BE49-F238E27FC236}">
              <a16:creationId xmlns:a16="http://schemas.microsoft.com/office/drawing/2014/main" id="{2996F631-639A-44E6-B6DB-361A3320CE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1" name="Text Box 64">
          <a:extLst>
            <a:ext uri="{FF2B5EF4-FFF2-40B4-BE49-F238E27FC236}">
              <a16:creationId xmlns:a16="http://schemas.microsoft.com/office/drawing/2014/main" id="{E5B6DF8E-4945-41BE-9AA9-DC79C81CD7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2" name="Text Box 64">
          <a:extLst>
            <a:ext uri="{FF2B5EF4-FFF2-40B4-BE49-F238E27FC236}">
              <a16:creationId xmlns:a16="http://schemas.microsoft.com/office/drawing/2014/main" id="{ABE9AD6B-69D9-4926-B453-2B6E10658FC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3" name="Text Box 64">
          <a:extLst>
            <a:ext uri="{FF2B5EF4-FFF2-40B4-BE49-F238E27FC236}">
              <a16:creationId xmlns:a16="http://schemas.microsoft.com/office/drawing/2014/main" id="{94E63DFC-C004-4A57-A695-0FD22643B54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4" name="Text Box 64">
          <a:extLst>
            <a:ext uri="{FF2B5EF4-FFF2-40B4-BE49-F238E27FC236}">
              <a16:creationId xmlns:a16="http://schemas.microsoft.com/office/drawing/2014/main" id="{C4D5DEF8-B336-4092-9C2F-7D884D4B24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5" name="Text Box 64">
          <a:extLst>
            <a:ext uri="{FF2B5EF4-FFF2-40B4-BE49-F238E27FC236}">
              <a16:creationId xmlns:a16="http://schemas.microsoft.com/office/drawing/2014/main" id="{CB5B1609-35CC-4868-8B58-10D494CF377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6" name="Text Box 64">
          <a:extLst>
            <a:ext uri="{FF2B5EF4-FFF2-40B4-BE49-F238E27FC236}">
              <a16:creationId xmlns:a16="http://schemas.microsoft.com/office/drawing/2014/main" id="{6AEE8096-B087-4DC9-A7EF-963B0242DB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7" name="Text Box 64">
          <a:extLst>
            <a:ext uri="{FF2B5EF4-FFF2-40B4-BE49-F238E27FC236}">
              <a16:creationId xmlns:a16="http://schemas.microsoft.com/office/drawing/2014/main" id="{67653A35-FF88-4841-A2CD-F242445BE56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8" name="Text Box 64">
          <a:extLst>
            <a:ext uri="{FF2B5EF4-FFF2-40B4-BE49-F238E27FC236}">
              <a16:creationId xmlns:a16="http://schemas.microsoft.com/office/drawing/2014/main" id="{1DA1FF6F-99C6-4F54-A57E-96125557E87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69" name="Text Box 64">
          <a:extLst>
            <a:ext uri="{FF2B5EF4-FFF2-40B4-BE49-F238E27FC236}">
              <a16:creationId xmlns:a16="http://schemas.microsoft.com/office/drawing/2014/main" id="{7135FF76-1FC9-43E3-A7E8-AFA6B694571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0" name="Text Box 64">
          <a:extLst>
            <a:ext uri="{FF2B5EF4-FFF2-40B4-BE49-F238E27FC236}">
              <a16:creationId xmlns:a16="http://schemas.microsoft.com/office/drawing/2014/main" id="{4035EEE5-A9F4-439A-A2DE-3A685780B36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1" name="Text Box 64">
          <a:extLst>
            <a:ext uri="{FF2B5EF4-FFF2-40B4-BE49-F238E27FC236}">
              <a16:creationId xmlns:a16="http://schemas.microsoft.com/office/drawing/2014/main" id="{F65DB8C2-68DF-46F6-89B6-20D6C45CC6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2" name="Text Box 64">
          <a:extLst>
            <a:ext uri="{FF2B5EF4-FFF2-40B4-BE49-F238E27FC236}">
              <a16:creationId xmlns:a16="http://schemas.microsoft.com/office/drawing/2014/main" id="{C6D774BF-0527-4856-9213-A1BD7DE957C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3" name="Text Box 64">
          <a:extLst>
            <a:ext uri="{FF2B5EF4-FFF2-40B4-BE49-F238E27FC236}">
              <a16:creationId xmlns:a16="http://schemas.microsoft.com/office/drawing/2014/main" id="{0D3CACAC-EE49-4458-9612-C16AFFC3CA9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4" name="Text Box 64">
          <a:extLst>
            <a:ext uri="{FF2B5EF4-FFF2-40B4-BE49-F238E27FC236}">
              <a16:creationId xmlns:a16="http://schemas.microsoft.com/office/drawing/2014/main" id="{5E17A164-C49A-4BC7-856B-8457A9F43C2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5" name="Text Box 64">
          <a:extLst>
            <a:ext uri="{FF2B5EF4-FFF2-40B4-BE49-F238E27FC236}">
              <a16:creationId xmlns:a16="http://schemas.microsoft.com/office/drawing/2014/main" id="{E95D304C-19A8-4A92-9E25-C14618A0D23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6" name="Text Box 64">
          <a:extLst>
            <a:ext uri="{FF2B5EF4-FFF2-40B4-BE49-F238E27FC236}">
              <a16:creationId xmlns:a16="http://schemas.microsoft.com/office/drawing/2014/main" id="{8089FBC4-B5FD-4DBA-BC23-58375E2343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7" name="Text Box 64">
          <a:extLst>
            <a:ext uri="{FF2B5EF4-FFF2-40B4-BE49-F238E27FC236}">
              <a16:creationId xmlns:a16="http://schemas.microsoft.com/office/drawing/2014/main" id="{ED55C330-593B-4BA4-AADD-549E31870C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8" name="Text Box 64">
          <a:extLst>
            <a:ext uri="{FF2B5EF4-FFF2-40B4-BE49-F238E27FC236}">
              <a16:creationId xmlns:a16="http://schemas.microsoft.com/office/drawing/2014/main" id="{629DCFA8-2ACF-499B-845E-7FFA3B0007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79" name="Text Box 64">
          <a:extLst>
            <a:ext uri="{FF2B5EF4-FFF2-40B4-BE49-F238E27FC236}">
              <a16:creationId xmlns:a16="http://schemas.microsoft.com/office/drawing/2014/main" id="{41611A88-6CA1-441B-839C-E5876A2895A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0" name="Text Box 64">
          <a:extLst>
            <a:ext uri="{FF2B5EF4-FFF2-40B4-BE49-F238E27FC236}">
              <a16:creationId xmlns:a16="http://schemas.microsoft.com/office/drawing/2014/main" id="{B5F72089-E7C1-4BFF-B0E5-7AA8222A5C9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1" name="Text Box 64">
          <a:extLst>
            <a:ext uri="{FF2B5EF4-FFF2-40B4-BE49-F238E27FC236}">
              <a16:creationId xmlns:a16="http://schemas.microsoft.com/office/drawing/2014/main" id="{293C71CD-CABA-47BA-975E-258398A932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2" name="Text Box 64">
          <a:extLst>
            <a:ext uri="{FF2B5EF4-FFF2-40B4-BE49-F238E27FC236}">
              <a16:creationId xmlns:a16="http://schemas.microsoft.com/office/drawing/2014/main" id="{9E567D16-9E4C-4555-AAD4-34534879DB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3" name="Text Box 64">
          <a:extLst>
            <a:ext uri="{FF2B5EF4-FFF2-40B4-BE49-F238E27FC236}">
              <a16:creationId xmlns:a16="http://schemas.microsoft.com/office/drawing/2014/main" id="{4D8338DE-9E19-4BA5-8356-4EAD073308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4" name="Text Box 64">
          <a:extLst>
            <a:ext uri="{FF2B5EF4-FFF2-40B4-BE49-F238E27FC236}">
              <a16:creationId xmlns:a16="http://schemas.microsoft.com/office/drawing/2014/main" id="{093A0CFA-3A0E-4595-BB88-CC8274878C0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5" name="Text Box 64">
          <a:extLst>
            <a:ext uri="{FF2B5EF4-FFF2-40B4-BE49-F238E27FC236}">
              <a16:creationId xmlns:a16="http://schemas.microsoft.com/office/drawing/2014/main" id="{5786F385-F5DC-4169-9712-3B744255B49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6" name="Text Box 64">
          <a:extLst>
            <a:ext uri="{FF2B5EF4-FFF2-40B4-BE49-F238E27FC236}">
              <a16:creationId xmlns:a16="http://schemas.microsoft.com/office/drawing/2014/main" id="{B2F2D7D5-C9E3-4CC0-AAFD-59C2E71BD5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7" name="Text Box 64">
          <a:extLst>
            <a:ext uri="{FF2B5EF4-FFF2-40B4-BE49-F238E27FC236}">
              <a16:creationId xmlns:a16="http://schemas.microsoft.com/office/drawing/2014/main" id="{779662DC-8051-4F89-B4D7-8D39AF71BE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8" name="Text Box 64">
          <a:extLst>
            <a:ext uri="{FF2B5EF4-FFF2-40B4-BE49-F238E27FC236}">
              <a16:creationId xmlns:a16="http://schemas.microsoft.com/office/drawing/2014/main" id="{2F332B7A-F2E3-44A5-90BB-7B8F6345E24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89" name="Text Box 64">
          <a:extLst>
            <a:ext uri="{FF2B5EF4-FFF2-40B4-BE49-F238E27FC236}">
              <a16:creationId xmlns:a16="http://schemas.microsoft.com/office/drawing/2014/main" id="{95D4D44B-F0C6-446D-9C4F-DFDA0D37E1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0" name="Text Box 64">
          <a:extLst>
            <a:ext uri="{FF2B5EF4-FFF2-40B4-BE49-F238E27FC236}">
              <a16:creationId xmlns:a16="http://schemas.microsoft.com/office/drawing/2014/main" id="{AF017D5E-FE74-496C-B10C-69EF36FE680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1" name="Text Box 64">
          <a:extLst>
            <a:ext uri="{FF2B5EF4-FFF2-40B4-BE49-F238E27FC236}">
              <a16:creationId xmlns:a16="http://schemas.microsoft.com/office/drawing/2014/main" id="{99A92334-0A4A-4666-9CB5-D723FA73ED1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2" name="Text Box 64">
          <a:extLst>
            <a:ext uri="{FF2B5EF4-FFF2-40B4-BE49-F238E27FC236}">
              <a16:creationId xmlns:a16="http://schemas.microsoft.com/office/drawing/2014/main" id="{D205ED81-1EE8-453D-9066-027C152E168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3" name="Text Box 64">
          <a:extLst>
            <a:ext uri="{FF2B5EF4-FFF2-40B4-BE49-F238E27FC236}">
              <a16:creationId xmlns:a16="http://schemas.microsoft.com/office/drawing/2014/main" id="{686AABEA-F3FD-4D12-B718-F05785F7359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4" name="Text Box 64">
          <a:extLst>
            <a:ext uri="{FF2B5EF4-FFF2-40B4-BE49-F238E27FC236}">
              <a16:creationId xmlns:a16="http://schemas.microsoft.com/office/drawing/2014/main" id="{E81B643B-7A35-449D-91A4-00CC7BC49F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5" name="Text Box 64">
          <a:extLst>
            <a:ext uri="{FF2B5EF4-FFF2-40B4-BE49-F238E27FC236}">
              <a16:creationId xmlns:a16="http://schemas.microsoft.com/office/drawing/2014/main" id="{97D832EA-F617-4BD2-BF06-C01FF353BBF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6" name="Text Box 64">
          <a:extLst>
            <a:ext uri="{FF2B5EF4-FFF2-40B4-BE49-F238E27FC236}">
              <a16:creationId xmlns:a16="http://schemas.microsoft.com/office/drawing/2014/main" id="{F5C09112-73E9-4591-ACB9-988FD9CBF9D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7" name="Text Box 64">
          <a:extLst>
            <a:ext uri="{FF2B5EF4-FFF2-40B4-BE49-F238E27FC236}">
              <a16:creationId xmlns:a16="http://schemas.microsoft.com/office/drawing/2014/main" id="{166AD62B-4FA0-4654-99E0-DE9DD9E1A28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8" name="Text Box 64">
          <a:extLst>
            <a:ext uri="{FF2B5EF4-FFF2-40B4-BE49-F238E27FC236}">
              <a16:creationId xmlns:a16="http://schemas.microsoft.com/office/drawing/2014/main" id="{10FA9634-8D85-4B93-BDDC-DE2F6580480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399" name="Text Box 64">
          <a:extLst>
            <a:ext uri="{FF2B5EF4-FFF2-40B4-BE49-F238E27FC236}">
              <a16:creationId xmlns:a16="http://schemas.microsoft.com/office/drawing/2014/main" id="{5F7D5568-34C5-41BA-9F4B-87B1E1B84D4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0" name="Text Box 64">
          <a:extLst>
            <a:ext uri="{FF2B5EF4-FFF2-40B4-BE49-F238E27FC236}">
              <a16:creationId xmlns:a16="http://schemas.microsoft.com/office/drawing/2014/main" id="{5F9550D2-3EC7-4E72-8CC1-5F1FA17893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1" name="Text Box 64">
          <a:extLst>
            <a:ext uri="{FF2B5EF4-FFF2-40B4-BE49-F238E27FC236}">
              <a16:creationId xmlns:a16="http://schemas.microsoft.com/office/drawing/2014/main" id="{71ADB237-65F6-402B-8497-E18D41FE941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2" name="Text Box 64">
          <a:extLst>
            <a:ext uri="{FF2B5EF4-FFF2-40B4-BE49-F238E27FC236}">
              <a16:creationId xmlns:a16="http://schemas.microsoft.com/office/drawing/2014/main" id="{1021FBA3-F717-4CEE-8A19-B46A5A8CEFE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3" name="Text Box 64">
          <a:extLst>
            <a:ext uri="{FF2B5EF4-FFF2-40B4-BE49-F238E27FC236}">
              <a16:creationId xmlns:a16="http://schemas.microsoft.com/office/drawing/2014/main" id="{6AEEE848-C136-4C73-8314-003835EF73C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4" name="Text Box 64">
          <a:extLst>
            <a:ext uri="{FF2B5EF4-FFF2-40B4-BE49-F238E27FC236}">
              <a16:creationId xmlns:a16="http://schemas.microsoft.com/office/drawing/2014/main" id="{BF451254-7898-410E-A504-6F7909FE170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5" name="Text Box 64">
          <a:extLst>
            <a:ext uri="{FF2B5EF4-FFF2-40B4-BE49-F238E27FC236}">
              <a16:creationId xmlns:a16="http://schemas.microsoft.com/office/drawing/2014/main" id="{C697A198-BD68-4AEB-9760-C97D3A4E454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6" name="Text Box 64">
          <a:extLst>
            <a:ext uri="{FF2B5EF4-FFF2-40B4-BE49-F238E27FC236}">
              <a16:creationId xmlns:a16="http://schemas.microsoft.com/office/drawing/2014/main" id="{E623B4F4-913B-4C85-8405-E7E7B411B80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7" name="Text Box 64">
          <a:extLst>
            <a:ext uri="{FF2B5EF4-FFF2-40B4-BE49-F238E27FC236}">
              <a16:creationId xmlns:a16="http://schemas.microsoft.com/office/drawing/2014/main" id="{1F98B25D-172B-401C-83A7-8C1798446F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8" name="Text Box 64">
          <a:extLst>
            <a:ext uri="{FF2B5EF4-FFF2-40B4-BE49-F238E27FC236}">
              <a16:creationId xmlns:a16="http://schemas.microsoft.com/office/drawing/2014/main" id="{323AE151-92D6-44C8-9B8B-0F8960BFD03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09" name="Text Box 64">
          <a:extLst>
            <a:ext uri="{FF2B5EF4-FFF2-40B4-BE49-F238E27FC236}">
              <a16:creationId xmlns:a16="http://schemas.microsoft.com/office/drawing/2014/main" id="{A19B7A0D-15A3-4FA1-9517-71477DFEF98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3466</xdr:row>
      <xdr:rowOff>0</xdr:rowOff>
    </xdr:from>
    <xdr:ext cx="612321" cy="0"/>
    <xdr:pic>
      <xdr:nvPicPr>
        <xdr:cNvPr id="410" name="Imagen 14">
          <a:extLst>
            <a:ext uri="{FF2B5EF4-FFF2-40B4-BE49-F238E27FC236}">
              <a16:creationId xmlns:a16="http://schemas.microsoft.com/office/drawing/2014/main" id="{7C983342-ECE7-41B1-B93A-FE7FED5065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1232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612321" cy="0"/>
    <xdr:pic>
      <xdr:nvPicPr>
        <xdr:cNvPr id="411" name="Imagen 14">
          <a:extLst>
            <a:ext uri="{FF2B5EF4-FFF2-40B4-BE49-F238E27FC236}">
              <a16:creationId xmlns:a16="http://schemas.microsoft.com/office/drawing/2014/main" id="{16075089-8588-4B0E-B878-91447BABED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12321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590550" cy="8659"/>
    <xdr:pic>
      <xdr:nvPicPr>
        <xdr:cNvPr id="412" name="Imagen 14">
          <a:extLst>
            <a:ext uri="{FF2B5EF4-FFF2-40B4-BE49-F238E27FC236}">
              <a16:creationId xmlns:a16="http://schemas.microsoft.com/office/drawing/2014/main" id="{0DC9AAE5-60ED-4F9F-AA9A-3CC29D750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590550" cy="8659"/>
    <xdr:pic>
      <xdr:nvPicPr>
        <xdr:cNvPr id="413" name="Imagen 14">
          <a:extLst>
            <a:ext uri="{FF2B5EF4-FFF2-40B4-BE49-F238E27FC236}">
              <a16:creationId xmlns:a16="http://schemas.microsoft.com/office/drawing/2014/main" id="{5DD12C36-00E9-4D0E-A195-8ADD78E188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4" name="Text Box 64">
          <a:extLst>
            <a:ext uri="{FF2B5EF4-FFF2-40B4-BE49-F238E27FC236}">
              <a16:creationId xmlns:a16="http://schemas.microsoft.com/office/drawing/2014/main" id="{28DF03D5-902B-4436-A0B7-FCBA985DE3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5" name="Text Box 64">
          <a:extLst>
            <a:ext uri="{FF2B5EF4-FFF2-40B4-BE49-F238E27FC236}">
              <a16:creationId xmlns:a16="http://schemas.microsoft.com/office/drawing/2014/main" id="{D63EBD97-E8F6-43A4-98BC-0A304E37055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6" name="Text Box 64">
          <a:extLst>
            <a:ext uri="{FF2B5EF4-FFF2-40B4-BE49-F238E27FC236}">
              <a16:creationId xmlns:a16="http://schemas.microsoft.com/office/drawing/2014/main" id="{8824F441-443D-43E7-89F1-16339B320F2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7" name="Text Box 64">
          <a:extLst>
            <a:ext uri="{FF2B5EF4-FFF2-40B4-BE49-F238E27FC236}">
              <a16:creationId xmlns:a16="http://schemas.microsoft.com/office/drawing/2014/main" id="{F30C7BE0-6949-4E61-B01C-F38F9E4C21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8" name="Text Box 64">
          <a:extLst>
            <a:ext uri="{FF2B5EF4-FFF2-40B4-BE49-F238E27FC236}">
              <a16:creationId xmlns:a16="http://schemas.microsoft.com/office/drawing/2014/main" id="{F96DC0F7-1422-48D6-87D9-AECA4F37229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19" name="Text Box 64">
          <a:extLst>
            <a:ext uri="{FF2B5EF4-FFF2-40B4-BE49-F238E27FC236}">
              <a16:creationId xmlns:a16="http://schemas.microsoft.com/office/drawing/2014/main" id="{C13A73AE-60C4-4570-A90D-8CB2E029AD4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0" name="Text Box 64">
          <a:extLst>
            <a:ext uri="{FF2B5EF4-FFF2-40B4-BE49-F238E27FC236}">
              <a16:creationId xmlns:a16="http://schemas.microsoft.com/office/drawing/2014/main" id="{63E227A4-C213-4FBE-9C05-FF8C3CF68D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1" name="Text Box 64">
          <a:extLst>
            <a:ext uri="{FF2B5EF4-FFF2-40B4-BE49-F238E27FC236}">
              <a16:creationId xmlns:a16="http://schemas.microsoft.com/office/drawing/2014/main" id="{D58D37EC-31FC-4234-984C-DA162481A30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2" name="Text Box 64">
          <a:extLst>
            <a:ext uri="{FF2B5EF4-FFF2-40B4-BE49-F238E27FC236}">
              <a16:creationId xmlns:a16="http://schemas.microsoft.com/office/drawing/2014/main" id="{0053F3DE-250C-4F96-A28C-48F71F04521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3" name="Text Box 64">
          <a:extLst>
            <a:ext uri="{FF2B5EF4-FFF2-40B4-BE49-F238E27FC236}">
              <a16:creationId xmlns:a16="http://schemas.microsoft.com/office/drawing/2014/main" id="{C509D03B-987C-44F9-B135-856D0953AD3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4" name="Text Box 64">
          <a:extLst>
            <a:ext uri="{FF2B5EF4-FFF2-40B4-BE49-F238E27FC236}">
              <a16:creationId xmlns:a16="http://schemas.microsoft.com/office/drawing/2014/main" id="{0EAC29E7-35A9-4A35-B8F0-0A914AFDF9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5" name="Text Box 64">
          <a:extLst>
            <a:ext uri="{FF2B5EF4-FFF2-40B4-BE49-F238E27FC236}">
              <a16:creationId xmlns:a16="http://schemas.microsoft.com/office/drawing/2014/main" id="{7B1CA882-56F3-4F93-9BD4-8BF1D782EB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6" name="Text Box 64">
          <a:extLst>
            <a:ext uri="{FF2B5EF4-FFF2-40B4-BE49-F238E27FC236}">
              <a16:creationId xmlns:a16="http://schemas.microsoft.com/office/drawing/2014/main" id="{A576B438-A61A-4281-9A13-9B9F655D505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7" name="Text Box 64">
          <a:extLst>
            <a:ext uri="{FF2B5EF4-FFF2-40B4-BE49-F238E27FC236}">
              <a16:creationId xmlns:a16="http://schemas.microsoft.com/office/drawing/2014/main" id="{8961347F-2691-4177-8068-1B3D9BC822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8" name="Text Box 64">
          <a:extLst>
            <a:ext uri="{FF2B5EF4-FFF2-40B4-BE49-F238E27FC236}">
              <a16:creationId xmlns:a16="http://schemas.microsoft.com/office/drawing/2014/main" id="{E4A04ABA-3AE9-4334-98DE-3D6F1C789F8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29" name="Text Box 64">
          <a:extLst>
            <a:ext uri="{FF2B5EF4-FFF2-40B4-BE49-F238E27FC236}">
              <a16:creationId xmlns:a16="http://schemas.microsoft.com/office/drawing/2014/main" id="{E6D12056-7E43-4F34-8247-EAB9AD669A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0" name="Text Box 64">
          <a:extLst>
            <a:ext uri="{FF2B5EF4-FFF2-40B4-BE49-F238E27FC236}">
              <a16:creationId xmlns:a16="http://schemas.microsoft.com/office/drawing/2014/main" id="{A9522510-B6E1-41A3-BBB6-F428362ECB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1" name="Text Box 64">
          <a:extLst>
            <a:ext uri="{FF2B5EF4-FFF2-40B4-BE49-F238E27FC236}">
              <a16:creationId xmlns:a16="http://schemas.microsoft.com/office/drawing/2014/main" id="{450DE61D-2BEE-439F-9840-51D3DBA95ED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2" name="Text Box 64">
          <a:extLst>
            <a:ext uri="{FF2B5EF4-FFF2-40B4-BE49-F238E27FC236}">
              <a16:creationId xmlns:a16="http://schemas.microsoft.com/office/drawing/2014/main" id="{E8F5F100-F9F0-43A2-A42D-60077AE2F24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3" name="Text Box 64">
          <a:extLst>
            <a:ext uri="{FF2B5EF4-FFF2-40B4-BE49-F238E27FC236}">
              <a16:creationId xmlns:a16="http://schemas.microsoft.com/office/drawing/2014/main" id="{3FF7DF52-2C3A-433F-9C1A-43ACA2CBCC7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4" name="Text Box 64">
          <a:extLst>
            <a:ext uri="{FF2B5EF4-FFF2-40B4-BE49-F238E27FC236}">
              <a16:creationId xmlns:a16="http://schemas.microsoft.com/office/drawing/2014/main" id="{226A2908-2AA7-4DD2-B737-C05BB1007EE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5" name="Text Box 64">
          <a:extLst>
            <a:ext uri="{FF2B5EF4-FFF2-40B4-BE49-F238E27FC236}">
              <a16:creationId xmlns:a16="http://schemas.microsoft.com/office/drawing/2014/main" id="{0BD68DA5-C168-415A-AE08-038DE7CE2AE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6" name="Text Box 64">
          <a:extLst>
            <a:ext uri="{FF2B5EF4-FFF2-40B4-BE49-F238E27FC236}">
              <a16:creationId xmlns:a16="http://schemas.microsoft.com/office/drawing/2014/main" id="{D9BEB184-16F4-4323-82BA-FEA992FF9C9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7" name="Text Box 64">
          <a:extLst>
            <a:ext uri="{FF2B5EF4-FFF2-40B4-BE49-F238E27FC236}">
              <a16:creationId xmlns:a16="http://schemas.microsoft.com/office/drawing/2014/main" id="{5E8884F2-2104-49D2-B2C4-E8DFB783D1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8" name="Text Box 64">
          <a:extLst>
            <a:ext uri="{FF2B5EF4-FFF2-40B4-BE49-F238E27FC236}">
              <a16:creationId xmlns:a16="http://schemas.microsoft.com/office/drawing/2014/main" id="{413D9581-76EA-4CC8-9392-74CD56B43D3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39" name="Text Box 64">
          <a:extLst>
            <a:ext uri="{FF2B5EF4-FFF2-40B4-BE49-F238E27FC236}">
              <a16:creationId xmlns:a16="http://schemas.microsoft.com/office/drawing/2014/main" id="{A940EF59-9A42-443F-A0DE-EA9155D5EF4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0" name="Text Box 64">
          <a:extLst>
            <a:ext uri="{FF2B5EF4-FFF2-40B4-BE49-F238E27FC236}">
              <a16:creationId xmlns:a16="http://schemas.microsoft.com/office/drawing/2014/main" id="{25A25A9D-7BB6-4437-8A7E-9791C3FA0B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1" name="Text Box 64">
          <a:extLst>
            <a:ext uri="{FF2B5EF4-FFF2-40B4-BE49-F238E27FC236}">
              <a16:creationId xmlns:a16="http://schemas.microsoft.com/office/drawing/2014/main" id="{897D841F-3210-4F53-847F-16EAB3677CE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2" name="Text Box 64">
          <a:extLst>
            <a:ext uri="{FF2B5EF4-FFF2-40B4-BE49-F238E27FC236}">
              <a16:creationId xmlns:a16="http://schemas.microsoft.com/office/drawing/2014/main" id="{D3EDC81C-82AB-471D-AFE8-550860A297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3" name="Text Box 64">
          <a:extLst>
            <a:ext uri="{FF2B5EF4-FFF2-40B4-BE49-F238E27FC236}">
              <a16:creationId xmlns:a16="http://schemas.microsoft.com/office/drawing/2014/main" id="{9CF30EBB-B852-468F-946A-37ED0D0AA8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4" name="Text Box 64">
          <a:extLst>
            <a:ext uri="{FF2B5EF4-FFF2-40B4-BE49-F238E27FC236}">
              <a16:creationId xmlns:a16="http://schemas.microsoft.com/office/drawing/2014/main" id="{6ACFEBE9-E611-4D20-A887-2BBB37349D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5" name="Text Box 64">
          <a:extLst>
            <a:ext uri="{FF2B5EF4-FFF2-40B4-BE49-F238E27FC236}">
              <a16:creationId xmlns:a16="http://schemas.microsoft.com/office/drawing/2014/main" id="{0F17064B-0AB4-48F9-B07E-41CC9F3A76B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6" name="Text Box 64">
          <a:extLst>
            <a:ext uri="{FF2B5EF4-FFF2-40B4-BE49-F238E27FC236}">
              <a16:creationId xmlns:a16="http://schemas.microsoft.com/office/drawing/2014/main" id="{3796E5FE-61B7-4E0B-AE4A-92685A713C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7" name="Text Box 64">
          <a:extLst>
            <a:ext uri="{FF2B5EF4-FFF2-40B4-BE49-F238E27FC236}">
              <a16:creationId xmlns:a16="http://schemas.microsoft.com/office/drawing/2014/main" id="{553C9408-2EAC-4382-B4CB-CBB6812D81C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8" name="Text Box 64">
          <a:extLst>
            <a:ext uri="{FF2B5EF4-FFF2-40B4-BE49-F238E27FC236}">
              <a16:creationId xmlns:a16="http://schemas.microsoft.com/office/drawing/2014/main" id="{4E1F0BC2-4F4B-48A8-B816-CB40F1A019A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49" name="Text Box 64">
          <a:extLst>
            <a:ext uri="{FF2B5EF4-FFF2-40B4-BE49-F238E27FC236}">
              <a16:creationId xmlns:a16="http://schemas.microsoft.com/office/drawing/2014/main" id="{731B5F92-B081-4957-A3F1-0F29ADC2A51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0" name="Text Box 64">
          <a:extLst>
            <a:ext uri="{FF2B5EF4-FFF2-40B4-BE49-F238E27FC236}">
              <a16:creationId xmlns:a16="http://schemas.microsoft.com/office/drawing/2014/main" id="{4027AFF9-DD82-4349-B1AE-AFC13AC50C2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1" name="Text Box 64">
          <a:extLst>
            <a:ext uri="{FF2B5EF4-FFF2-40B4-BE49-F238E27FC236}">
              <a16:creationId xmlns:a16="http://schemas.microsoft.com/office/drawing/2014/main" id="{DECB1F1B-7F58-46A7-9BA0-0839E268BD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2" name="Text Box 64">
          <a:extLst>
            <a:ext uri="{FF2B5EF4-FFF2-40B4-BE49-F238E27FC236}">
              <a16:creationId xmlns:a16="http://schemas.microsoft.com/office/drawing/2014/main" id="{D405287F-AA4D-495B-A634-01748882E34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3" name="Text Box 64">
          <a:extLst>
            <a:ext uri="{FF2B5EF4-FFF2-40B4-BE49-F238E27FC236}">
              <a16:creationId xmlns:a16="http://schemas.microsoft.com/office/drawing/2014/main" id="{5C5BEB98-B4F0-4B07-91A1-A1ACB90017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4" name="Text Box 64">
          <a:extLst>
            <a:ext uri="{FF2B5EF4-FFF2-40B4-BE49-F238E27FC236}">
              <a16:creationId xmlns:a16="http://schemas.microsoft.com/office/drawing/2014/main" id="{3F0C8896-D646-470E-B825-5462BCABFF2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5" name="Text Box 64">
          <a:extLst>
            <a:ext uri="{FF2B5EF4-FFF2-40B4-BE49-F238E27FC236}">
              <a16:creationId xmlns:a16="http://schemas.microsoft.com/office/drawing/2014/main" id="{D5B6DDD4-CA92-4412-AC65-98A6BA0B4D7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6" name="Text Box 64">
          <a:extLst>
            <a:ext uri="{FF2B5EF4-FFF2-40B4-BE49-F238E27FC236}">
              <a16:creationId xmlns:a16="http://schemas.microsoft.com/office/drawing/2014/main" id="{88769B60-F881-4DEE-971F-70F81E8E65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7" name="Text Box 64">
          <a:extLst>
            <a:ext uri="{FF2B5EF4-FFF2-40B4-BE49-F238E27FC236}">
              <a16:creationId xmlns:a16="http://schemas.microsoft.com/office/drawing/2014/main" id="{6F56E2D6-5A09-4B44-8BB7-1DE80735589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8" name="Text Box 64">
          <a:extLst>
            <a:ext uri="{FF2B5EF4-FFF2-40B4-BE49-F238E27FC236}">
              <a16:creationId xmlns:a16="http://schemas.microsoft.com/office/drawing/2014/main" id="{BF4031A5-B28B-4166-8A90-4144FAC590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59" name="Text Box 64">
          <a:extLst>
            <a:ext uri="{FF2B5EF4-FFF2-40B4-BE49-F238E27FC236}">
              <a16:creationId xmlns:a16="http://schemas.microsoft.com/office/drawing/2014/main" id="{B30FA0DF-0814-4CAF-96E3-F7C67AF2EE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0" name="Text Box 64">
          <a:extLst>
            <a:ext uri="{FF2B5EF4-FFF2-40B4-BE49-F238E27FC236}">
              <a16:creationId xmlns:a16="http://schemas.microsoft.com/office/drawing/2014/main" id="{C12C2FC0-60AA-4B86-AB50-F3E5DE1318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1" name="Text Box 64">
          <a:extLst>
            <a:ext uri="{FF2B5EF4-FFF2-40B4-BE49-F238E27FC236}">
              <a16:creationId xmlns:a16="http://schemas.microsoft.com/office/drawing/2014/main" id="{CE649A31-9002-4452-969C-55F8946EF0A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2" name="Text Box 64">
          <a:extLst>
            <a:ext uri="{FF2B5EF4-FFF2-40B4-BE49-F238E27FC236}">
              <a16:creationId xmlns:a16="http://schemas.microsoft.com/office/drawing/2014/main" id="{144A8CE6-B6F9-4F47-941B-554347E2F87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3" name="Text Box 64">
          <a:extLst>
            <a:ext uri="{FF2B5EF4-FFF2-40B4-BE49-F238E27FC236}">
              <a16:creationId xmlns:a16="http://schemas.microsoft.com/office/drawing/2014/main" id="{D896BF5C-D576-4257-8849-E4D8368E2AA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4" name="Text Box 64">
          <a:extLst>
            <a:ext uri="{FF2B5EF4-FFF2-40B4-BE49-F238E27FC236}">
              <a16:creationId xmlns:a16="http://schemas.microsoft.com/office/drawing/2014/main" id="{2F7389A2-5B6F-4AB1-8DA9-7649B83910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5" name="Text Box 64">
          <a:extLst>
            <a:ext uri="{FF2B5EF4-FFF2-40B4-BE49-F238E27FC236}">
              <a16:creationId xmlns:a16="http://schemas.microsoft.com/office/drawing/2014/main" id="{A6E8B6E2-9FE0-4559-88CF-EE3E3706865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6" name="Text Box 64">
          <a:extLst>
            <a:ext uri="{FF2B5EF4-FFF2-40B4-BE49-F238E27FC236}">
              <a16:creationId xmlns:a16="http://schemas.microsoft.com/office/drawing/2014/main" id="{8A55DFE2-941A-4DE5-90C3-BFD8387E9A3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7" name="Text Box 64">
          <a:extLst>
            <a:ext uri="{FF2B5EF4-FFF2-40B4-BE49-F238E27FC236}">
              <a16:creationId xmlns:a16="http://schemas.microsoft.com/office/drawing/2014/main" id="{85B68B20-A570-4844-A27E-63F7CF95A3C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8" name="Text Box 64">
          <a:extLst>
            <a:ext uri="{FF2B5EF4-FFF2-40B4-BE49-F238E27FC236}">
              <a16:creationId xmlns:a16="http://schemas.microsoft.com/office/drawing/2014/main" id="{1103B92F-47F0-4F9F-8430-DAEFB40EBE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69" name="Text Box 64">
          <a:extLst>
            <a:ext uri="{FF2B5EF4-FFF2-40B4-BE49-F238E27FC236}">
              <a16:creationId xmlns:a16="http://schemas.microsoft.com/office/drawing/2014/main" id="{B838427F-EE74-4FED-9B86-F38FDA735D9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0" name="Text Box 64">
          <a:extLst>
            <a:ext uri="{FF2B5EF4-FFF2-40B4-BE49-F238E27FC236}">
              <a16:creationId xmlns:a16="http://schemas.microsoft.com/office/drawing/2014/main" id="{0B2D7C31-3844-44D9-AC27-49937405C4C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1" name="Text Box 64">
          <a:extLst>
            <a:ext uri="{FF2B5EF4-FFF2-40B4-BE49-F238E27FC236}">
              <a16:creationId xmlns:a16="http://schemas.microsoft.com/office/drawing/2014/main" id="{386E11EA-8093-4E66-A870-821E915BB8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2" name="Text Box 64">
          <a:extLst>
            <a:ext uri="{FF2B5EF4-FFF2-40B4-BE49-F238E27FC236}">
              <a16:creationId xmlns:a16="http://schemas.microsoft.com/office/drawing/2014/main" id="{5B4A1CFD-0C45-455D-8FB5-825F8C8A69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3" name="Text Box 64">
          <a:extLst>
            <a:ext uri="{FF2B5EF4-FFF2-40B4-BE49-F238E27FC236}">
              <a16:creationId xmlns:a16="http://schemas.microsoft.com/office/drawing/2014/main" id="{93A5A799-B507-4562-BB79-E9816026C70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4" name="Text Box 64">
          <a:extLst>
            <a:ext uri="{FF2B5EF4-FFF2-40B4-BE49-F238E27FC236}">
              <a16:creationId xmlns:a16="http://schemas.microsoft.com/office/drawing/2014/main" id="{697EDD30-F178-4B6B-8C02-FA2D12C3EB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5" name="Text Box 64">
          <a:extLst>
            <a:ext uri="{FF2B5EF4-FFF2-40B4-BE49-F238E27FC236}">
              <a16:creationId xmlns:a16="http://schemas.microsoft.com/office/drawing/2014/main" id="{D0FA7C04-C8A9-46F8-8AB4-9946078D67C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6" name="Text Box 64">
          <a:extLst>
            <a:ext uri="{FF2B5EF4-FFF2-40B4-BE49-F238E27FC236}">
              <a16:creationId xmlns:a16="http://schemas.microsoft.com/office/drawing/2014/main" id="{07B5EE25-2384-4D18-8F92-E91CE02EC2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7" name="Text Box 64">
          <a:extLst>
            <a:ext uri="{FF2B5EF4-FFF2-40B4-BE49-F238E27FC236}">
              <a16:creationId xmlns:a16="http://schemas.microsoft.com/office/drawing/2014/main" id="{8A6EC60A-887B-436C-8232-0BA24B61B6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8" name="Text Box 64">
          <a:extLst>
            <a:ext uri="{FF2B5EF4-FFF2-40B4-BE49-F238E27FC236}">
              <a16:creationId xmlns:a16="http://schemas.microsoft.com/office/drawing/2014/main" id="{6F856154-B152-45B2-B550-595F0F11F9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79" name="Text Box 64">
          <a:extLst>
            <a:ext uri="{FF2B5EF4-FFF2-40B4-BE49-F238E27FC236}">
              <a16:creationId xmlns:a16="http://schemas.microsoft.com/office/drawing/2014/main" id="{88C2BDB6-E4DE-46B1-A670-AE696A746FF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0" name="Text Box 64">
          <a:extLst>
            <a:ext uri="{FF2B5EF4-FFF2-40B4-BE49-F238E27FC236}">
              <a16:creationId xmlns:a16="http://schemas.microsoft.com/office/drawing/2014/main" id="{3F5800CE-6A90-4623-B203-1351194D7C7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1" name="Text Box 64">
          <a:extLst>
            <a:ext uri="{FF2B5EF4-FFF2-40B4-BE49-F238E27FC236}">
              <a16:creationId xmlns:a16="http://schemas.microsoft.com/office/drawing/2014/main" id="{103F0CD4-FC84-4F58-850C-6A75ABE232C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2" name="Text Box 64">
          <a:extLst>
            <a:ext uri="{FF2B5EF4-FFF2-40B4-BE49-F238E27FC236}">
              <a16:creationId xmlns:a16="http://schemas.microsoft.com/office/drawing/2014/main" id="{7B3A070C-BD5F-4186-8D68-8861A6E5670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3" name="Text Box 64">
          <a:extLst>
            <a:ext uri="{FF2B5EF4-FFF2-40B4-BE49-F238E27FC236}">
              <a16:creationId xmlns:a16="http://schemas.microsoft.com/office/drawing/2014/main" id="{769F2610-1987-4009-B859-1C8BA43831F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4" name="Text Box 64">
          <a:extLst>
            <a:ext uri="{FF2B5EF4-FFF2-40B4-BE49-F238E27FC236}">
              <a16:creationId xmlns:a16="http://schemas.microsoft.com/office/drawing/2014/main" id="{54C8618D-3C85-49E2-BC2B-565AA927BD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5" name="Text Box 64">
          <a:extLst>
            <a:ext uri="{FF2B5EF4-FFF2-40B4-BE49-F238E27FC236}">
              <a16:creationId xmlns:a16="http://schemas.microsoft.com/office/drawing/2014/main" id="{E3E10F8A-AC82-4D95-AAB2-49BF66DA98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6" name="Text Box 64">
          <a:extLst>
            <a:ext uri="{FF2B5EF4-FFF2-40B4-BE49-F238E27FC236}">
              <a16:creationId xmlns:a16="http://schemas.microsoft.com/office/drawing/2014/main" id="{60AB37F3-00D1-4FC2-A20D-998B383165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7" name="Text Box 64">
          <a:extLst>
            <a:ext uri="{FF2B5EF4-FFF2-40B4-BE49-F238E27FC236}">
              <a16:creationId xmlns:a16="http://schemas.microsoft.com/office/drawing/2014/main" id="{3E6B640B-446C-4C46-B4A0-15DE35F2647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8" name="Text Box 64">
          <a:extLst>
            <a:ext uri="{FF2B5EF4-FFF2-40B4-BE49-F238E27FC236}">
              <a16:creationId xmlns:a16="http://schemas.microsoft.com/office/drawing/2014/main" id="{03EDE5FF-2156-4F40-B9D1-B580109E73E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89" name="Text Box 64">
          <a:extLst>
            <a:ext uri="{FF2B5EF4-FFF2-40B4-BE49-F238E27FC236}">
              <a16:creationId xmlns:a16="http://schemas.microsoft.com/office/drawing/2014/main" id="{E65AA08B-2C10-49B0-AE70-D7D0FE32C4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0" name="Text Box 64">
          <a:extLst>
            <a:ext uri="{FF2B5EF4-FFF2-40B4-BE49-F238E27FC236}">
              <a16:creationId xmlns:a16="http://schemas.microsoft.com/office/drawing/2014/main" id="{E7A6A2AA-74D5-4B1A-9D47-857E3BB36B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1" name="Text Box 64">
          <a:extLst>
            <a:ext uri="{FF2B5EF4-FFF2-40B4-BE49-F238E27FC236}">
              <a16:creationId xmlns:a16="http://schemas.microsoft.com/office/drawing/2014/main" id="{5BA954D0-A51F-4409-9B75-D3DA6B7D2F3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2" name="Text Box 64">
          <a:extLst>
            <a:ext uri="{FF2B5EF4-FFF2-40B4-BE49-F238E27FC236}">
              <a16:creationId xmlns:a16="http://schemas.microsoft.com/office/drawing/2014/main" id="{39F617B7-DC53-49E9-9FF4-F0C0AC4730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3" name="Text Box 64">
          <a:extLst>
            <a:ext uri="{FF2B5EF4-FFF2-40B4-BE49-F238E27FC236}">
              <a16:creationId xmlns:a16="http://schemas.microsoft.com/office/drawing/2014/main" id="{87B4BFC9-5729-46A7-9D2E-916268CA2A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4" name="Text Box 64">
          <a:extLst>
            <a:ext uri="{FF2B5EF4-FFF2-40B4-BE49-F238E27FC236}">
              <a16:creationId xmlns:a16="http://schemas.microsoft.com/office/drawing/2014/main" id="{255A5C71-490D-4BC3-8418-3C40AC4A643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5" name="Text Box 64">
          <a:extLst>
            <a:ext uri="{FF2B5EF4-FFF2-40B4-BE49-F238E27FC236}">
              <a16:creationId xmlns:a16="http://schemas.microsoft.com/office/drawing/2014/main" id="{9C1AB0F5-4B34-4BC2-B409-275C3691387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6" name="Text Box 64">
          <a:extLst>
            <a:ext uri="{FF2B5EF4-FFF2-40B4-BE49-F238E27FC236}">
              <a16:creationId xmlns:a16="http://schemas.microsoft.com/office/drawing/2014/main" id="{54E72FB7-C498-4251-9587-EFF16F3A2BD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7" name="Text Box 64">
          <a:extLst>
            <a:ext uri="{FF2B5EF4-FFF2-40B4-BE49-F238E27FC236}">
              <a16:creationId xmlns:a16="http://schemas.microsoft.com/office/drawing/2014/main" id="{FAB1BAE3-9DF4-43BA-8C80-DBDD3C6C5F8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8" name="Text Box 64">
          <a:extLst>
            <a:ext uri="{FF2B5EF4-FFF2-40B4-BE49-F238E27FC236}">
              <a16:creationId xmlns:a16="http://schemas.microsoft.com/office/drawing/2014/main" id="{83BA9D1D-F211-4B7A-816D-AA7AC8F394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499" name="Text Box 64">
          <a:extLst>
            <a:ext uri="{FF2B5EF4-FFF2-40B4-BE49-F238E27FC236}">
              <a16:creationId xmlns:a16="http://schemas.microsoft.com/office/drawing/2014/main" id="{521C6DCD-6E67-44D6-B800-2908CEB9D59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0" name="Text Box 64">
          <a:extLst>
            <a:ext uri="{FF2B5EF4-FFF2-40B4-BE49-F238E27FC236}">
              <a16:creationId xmlns:a16="http://schemas.microsoft.com/office/drawing/2014/main" id="{D8E81D20-15EF-475A-95DF-2EC6105F77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1" name="Text Box 64">
          <a:extLst>
            <a:ext uri="{FF2B5EF4-FFF2-40B4-BE49-F238E27FC236}">
              <a16:creationId xmlns:a16="http://schemas.microsoft.com/office/drawing/2014/main" id="{9A277AD6-6967-48C1-93D5-036DA75EE55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2" name="Text Box 64">
          <a:extLst>
            <a:ext uri="{FF2B5EF4-FFF2-40B4-BE49-F238E27FC236}">
              <a16:creationId xmlns:a16="http://schemas.microsoft.com/office/drawing/2014/main" id="{3EA558A2-BD43-481F-BD18-85FD13C81E4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3" name="Text Box 64">
          <a:extLst>
            <a:ext uri="{FF2B5EF4-FFF2-40B4-BE49-F238E27FC236}">
              <a16:creationId xmlns:a16="http://schemas.microsoft.com/office/drawing/2014/main" id="{11B7DBD0-128F-4C4A-8493-FDD58CDE395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4" name="Text Box 64">
          <a:extLst>
            <a:ext uri="{FF2B5EF4-FFF2-40B4-BE49-F238E27FC236}">
              <a16:creationId xmlns:a16="http://schemas.microsoft.com/office/drawing/2014/main" id="{50C436FE-C7BE-4A80-8E94-3D8C08FBE2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5" name="Text Box 64">
          <a:extLst>
            <a:ext uri="{FF2B5EF4-FFF2-40B4-BE49-F238E27FC236}">
              <a16:creationId xmlns:a16="http://schemas.microsoft.com/office/drawing/2014/main" id="{F1C35F49-A294-47D3-B3DA-D4E4F7B21B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6" name="Text Box 64">
          <a:extLst>
            <a:ext uri="{FF2B5EF4-FFF2-40B4-BE49-F238E27FC236}">
              <a16:creationId xmlns:a16="http://schemas.microsoft.com/office/drawing/2014/main" id="{84834145-BACF-401C-8462-C6928C7FEAF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7" name="Text Box 64">
          <a:extLst>
            <a:ext uri="{FF2B5EF4-FFF2-40B4-BE49-F238E27FC236}">
              <a16:creationId xmlns:a16="http://schemas.microsoft.com/office/drawing/2014/main" id="{E5725593-9A06-4357-B3D6-9A65A20A3F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8" name="Text Box 64">
          <a:extLst>
            <a:ext uri="{FF2B5EF4-FFF2-40B4-BE49-F238E27FC236}">
              <a16:creationId xmlns:a16="http://schemas.microsoft.com/office/drawing/2014/main" id="{BD362452-E326-4498-BC12-4BC29D5CEA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09" name="Text Box 64">
          <a:extLst>
            <a:ext uri="{FF2B5EF4-FFF2-40B4-BE49-F238E27FC236}">
              <a16:creationId xmlns:a16="http://schemas.microsoft.com/office/drawing/2014/main" id="{80C85866-E019-4EC2-8FAF-E85E18FFAF9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0" name="Text Box 64">
          <a:extLst>
            <a:ext uri="{FF2B5EF4-FFF2-40B4-BE49-F238E27FC236}">
              <a16:creationId xmlns:a16="http://schemas.microsoft.com/office/drawing/2014/main" id="{42510598-583F-4B6F-B796-002B3A0D371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1" name="Text Box 64">
          <a:extLst>
            <a:ext uri="{FF2B5EF4-FFF2-40B4-BE49-F238E27FC236}">
              <a16:creationId xmlns:a16="http://schemas.microsoft.com/office/drawing/2014/main" id="{86164458-93F8-49CB-A094-D1DE6772B7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2" name="Text Box 64">
          <a:extLst>
            <a:ext uri="{FF2B5EF4-FFF2-40B4-BE49-F238E27FC236}">
              <a16:creationId xmlns:a16="http://schemas.microsoft.com/office/drawing/2014/main" id="{809B3576-C496-4F98-A392-38AAC27E55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3" name="Text Box 64">
          <a:extLst>
            <a:ext uri="{FF2B5EF4-FFF2-40B4-BE49-F238E27FC236}">
              <a16:creationId xmlns:a16="http://schemas.microsoft.com/office/drawing/2014/main" id="{7A9A85B2-4BB6-4C88-A512-8F89E333D9C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4" name="Text Box 64">
          <a:extLst>
            <a:ext uri="{FF2B5EF4-FFF2-40B4-BE49-F238E27FC236}">
              <a16:creationId xmlns:a16="http://schemas.microsoft.com/office/drawing/2014/main" id="{820FCD2B-9564-4149-BB12-21DEB3E930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5" name="Text Box 64">
          <a:extLst>
            <a:ext uri="{FF2B5EF4-FFF2-40B4-BE49-F238E27FC236}">
              <a16:creationId xmlns:a16="http://schemas.microsoft.com/office/drawing/2014/main" id="{B71AA9AE-3468-426D-8205-054E7582373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6" name="Text Box 64">
          <a:extLst>
            <a:ext uri="{FF2B5EF4-FFF2-40B4-BE49-F238E27FC236}">
              <a16:creationId xmlns:a16="http://schemas.microsoft.com/office/drawing/2014/main" id="{8C434831-B1F3-4E4D-85B4-AC18BB2105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7" name="Text Box 64">
          <a:extLst>
            <a:ext uri="{FF2B5EF4-FFF2-40B4-BE49-F238E27FC236}">
              <a16:creationId xmlns:a16="http://schemas.microsoft.com/office/drawing/2014/main" id="{22992222-17AE-4A54-BA96-F6933BD239A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8" name="Text Box 64">
          <a:extLst>
            <a:ext uri="{FF2B5EF4-FFF2-40B4-BE49-F238E27FC236}">
              <a16:creationId xmlns:a16="http://schemas.microsoft.com/office/drawing/2014/main" id="{4AD8430C-DEB0-428B-840C-EB70208D92D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19" name="Text Box 64">
          <a:extLst>
            <a:ext uri="{FF2B5EF4-FFF2-40B4-BE49-F238E27FC236}">
              <a16:creationId xmlns:a16="http://schemas.microsoft.com/office/drawing/2014/main" id="{2C9416A9-4D31-4FEA-9748-EC420988B2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0" name="Text Box 64">
          <a:extLst>
            <a:ext uri="{FF2B5EF4-FFF2-40B4-BE49-F238E27FC236}">
              <a16:creationId xmlns:a16="http://schemas.microsoft.com/office/drawing/2014/main" id="{82214784-6428-4E65-9479-CB75DA9CF7F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1" name="Text Box 64">
          <a:extLst>
            <a:ext uri="{FF2B5EF4-FFF2-40B4-BE49-F238E27FC236}">
              <a16:creationId xmlns:a16="http://schemas.microsoft.com/office/drawing/2014/main" id="{41EA9408-3CA4-4C02-A91C-9B1692D973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2" name="Text Box 64">
          <a:extLst>
            <a:ext uri="{FF2B5EF4-FFF2-40B4-BE49-F238E27FC236}">
              <a16:creationId xmlns:a16="http://schemas.microsoft.com/office/drawing/2014/main" id="{D928F006-06E5-4518-A264-62F6E5AD831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3" name="Text Box 64">
          <a:extLst>
            <a:ext uri="{FF2B5EF4-FFF2-40B4-BE49-F238E27FC236}">
              <a16:creationId xmlns:a16="http://schemas.microsoft.com/office/drawing/2014/main" id="{CA3C4DFB-2873-45AF-8578-D449E74A3B6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4" name="Text Box 64">
          <a:extLst>
            <a:ext uri="{FF2B5EF4-FFF2-40B4-BE49-F238E27FC236}">
              <a16:creationId xmlns:a16="http://schemas.microsoft.com/office/drawing/2014/main" id="{5DB45211-65E8-40FA-8812-95F4C50F617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5" name="Text Box 64">
          <a:extLst>
            <a:ext uri="{FF2B5EF4-FFF2-40B4-BE49-F238E27FC236}">
              <a16:creationId xmlns:a16="http://schemas.microsoft.com/office/drawing/2014/main" id="{7660DAEA-01AC-4A5C-B556-EF21A6A879D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6" name="Text Box 64">
          <a:extLst>
            <a:ext uri="{FF2B5EF4-FFF2-40B4-BE49-F238E27FC236}">
              <a16:creationId xmlns:a16="http://schemas.microsoft.com/office/drawing/2014/main" id="{DD65E8DE-87DA-4583-968D-A2F91DA450E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7" name="Text Box 64">
          <a:extLst>
            <a:ext uri="{FF2B5EF4-FFF2-40B4-BE49-F238E27FC236}">
              <a16:creationId xmlns:a16="http://schemas.microsoft.com/office/drawing/2014/main" id="{5F636FB6-C7D0-466B-A5B3-D5AA713F846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8" name="Text Box 64">
          <a:extLst>
            <a:ext uri="{FF2B5EF4-FFF2-40B4-BE49-F238E27FC236}">
              <a16:creationId xmlns:a16="http://schemas.microsoft.com/office/drawing/2014/main" id="{A10F964A-B4D7-434B-A9F5-4F9497752F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29" name="Text Box 64">
          <a:extLst>
            <a:ext uri="{FF2B5EF4-FFF2-40B4-BE49-F238E27FC236}">
              <a16:creationId xmlns:a16="http://schemas.microsoft.com/office/drawing/2014/main" id="{2CCE0E67-17D5-44BE-878B-59C0595748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0" name="Text Box 64">
          <a:extLst>
            <a:ext uri="{FF2B5EF4-FFF2-40B4-BE49-F238E27FC236}">
              <a16:creationId xmlns:a16="http://schemas.microsoft.com/office/drawing/2014/main" id="{4B8B57F1-A359-418F-8E52-688FD258AF6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1" name="Text Box 64">
          <a:extLst>
            <a:ext uri="{FF2B5EF4-FFF2-40B4-BE49-F238E27FC236}">
              <a16:creationId xmlns:a16="http://schemas.microsoft.com/office/drawing/2014/main" id="{87DA5C76-6441-42A5-88FD-BF0F3A16588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2" name="Text Box 64">
          <a:extLst>
            <a:ext uri="{FF2B5EF4-FFF2-40B4-BE49-F238E27FC236}">
              <a16:creationId xmlns:a16="http://schemas.microsoft.com/office/drawing/2014/main" id="{A5DACB5B-CEE7-487C-B04B-377BFD8170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3" name="Text Box 64">
          <a:extLst>
            <a:ext uri="{FF2B5EF4-FFF2-40B4-BE49-F238E27FC236}">
              <a16:creationId xmlns:a16="http://schemas.microsoft.com/office/drawing/2014/main" id="{44AEBA2A-279D-4B07-AB6C-0394E4C9C1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4" name="Text Box 64">
          <a:extLst>
            <a:ext uri="{FF2B5EF4-FFF2-40B4-BE49-F238E27FC236}">
              <a16:creationId xmlns:a16="http://schemas.microsoft.com/office/drawing/2014/main" id="{5CA99A6B-2FCB-44F0-BAE4-25A8331DDE9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5" name="Text Box 64">
          <a:extLst>
            <a:ext uri="{FF2B5EF4-FFF2-40B4-BE49-F238E27FC236}">
              <a16:creationId xmlns:a16="http://schemas.microsoft.com/office/drawing/2014/main" id="{296F997B-FF2C-456D-9A57-E6A493715FE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6" name="Text Box 64">
          <a:extLst>
            <a:ext uri="{FF2B5EF4-FFF2-40B4-BE49-F238E27FC236}">
              <a16:creationId xmlns:a16="http://schemas.microsoft.com/office/drawing/2014/main" id="{538646AF-3BCC-421D-8FEF-F4B28B4CEE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7" name="Text Box 64">
          <a:extLst>
            <a:ext uri="{FF2B5EF4-FFF2-40B4-BE49-F238E27FC236}">
              <a16:creationId xmlns:a16="http://schemas.microsoft.com/office/drawing/2014/main" id="{B5DC9006-B60D-4A9C-9261-10B708C9EBB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8" name="Text Box 64">
          <a:extLst>
            <a:ext uri="{FF2B5EF4-FFF2-40B4-BE49-F238E27FC236}">
              <a16:creationId xmlns:a16="http://schemas.microsoft.com/office/drawing/2014/main" id="{BC4F742F-7CD7-496B-9BF0-F1FE79E528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39" name="Text Box 64">
          <a:extLst>
            <a:ext uri="{FF2B5EF4-FFF2-40B4-BE49-F238E27FC236}">
              <a16:creationId xmlns:a16="http://schemas.microsoft.com/office/drawing/2014/main" id="{BD6B86FD-3A19-40B8-B5BF-72E86EF2601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0" name="Text Box 64">
          <a:extLst>
            <a:ext uri="{FF2B5EF4-FFF2-40B4-BE49-F238E27FC236}">
              <a16:creationId xmlns:a16="http://schemas.microsoft.com/office/drawing/2014/main" id="{6008505B-F570-45D8-A905-CD0FB792B6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1" name="Text Box 64">
          <a:extLst>
            <a:ext uri="{FF2B5EF4-FFF2-40B4-BE49-F238E27FC236}">
              <a16:creationId xmlns:a16="http://schemas.microsoft.com/office/drawing/2014/main" id="{5359774D-6D5A-4929-8ED8-B79A4D1BA1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2" name="Text Box 64">
          <a:extLst>
            <a:ext uri="{FF2B5EF4-FFF2-40B4-BE49-F238E27FC236}">
              <a16:creationId xmlns:a16="http://schemas.microsoft.com/office/drawing/2014/main" id="{F7A8B512-9143-4147-A5BC-10D7C0C24D0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3" name="Text Box 64">
          <a:extLst>
            <a:ext uri="{FF2B5EF4-FFF2-40B4-BE49-F238E27FC236}">
              <a16:creationId xmlns:a16="http://schemas.microsoft.com/office/drawing/2014/main" id="{0F943AE8-6F40-48DC-AA04-2ED1C8BF414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4" name="Text Box 64">
          <a:extLst>
            <a:ext uri="{FF2B5EF4-FFF2-40B4-BE49-F238E27FC236}">
              <a16:creationId xmlns:a16="http://schemas.microsoft.com/office/drawing/2014/main" id="{79E8C503-A49A-4B57-ACC8-0BAB4FD169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5" name="Text Box 64">
          <a:extLst>
            <a:ext uri="{FF2B5EF4-FFF2-40B4-BE49-F238E27FC236}">
              <a16:creationId xmlns:a16="http://schemas.microsoft.com/office/drawing/2014/main" id="{6CEF9B2D-1938-4AFD-A935-F8876068DF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6" name="Text Box 64">
          <a:extLst>
            <a:ext uri="{FF2B5EF4-FFF2-40B4-BE49-F238E27FC236}">
              <a16:creationId xmlns:a16="http://schemas.microsoft.com/office/drawing/2014/main" id="{355ADFC6-07DD-4946-A7BB-187CE3D778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7" name="Text Box 64">
          <a:extLst>
            <a:ext uri="{FF2B5EF4-FFF2-40B4-BE49-F238E27FC236}">
              <a16:creationId xmlns:a16="http://schemas.microsoft.com/office/drawing/2014/main" id="{E1227064-87A4-405C-9F81-7D88A21401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8" name="Text Box 64">
          <a:extLst>
            <a:ext uri="{FF2B5EF4-FFF2-40B4-BE49-F238E27FC236}">
              <a16:creationId xmlns:a16="http://schemas.microsoft.com/office/drawing/2014/main" id="{B5BF08EB-BAB4-4963-B9A7-5938ACF111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49" name="Text Box 64">
          <a:extLst>
            <a:ext uri="{FF2B5EF4-FFF2-40B4-BE49-F238E27FC236}">
              <a16:creationId xmlns:a16="http://schemas.microsoft.com/office/drawing/2014/main" id="{1A2D4CAF-DCE4-4ED3-98D8-C18493626D5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0" name="Text Box 64">
          <a:extLst>
            <a:ext uri="{FF2B5EF4-FFF2-40B4-BE49-F238E27FC236}">
              <a16:creationId xmlns:a16="http://schemas.microsoft.com/office/drawing/2014/main" id="{787C2015-89FC-4A34-906C-24842F703AC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1" name="Text Box 64">
          <a:extLst>
            <a:ext uri="{FF2B5EF4-FFF2-40B4-BE49-F238E27FC236}">
              <a16:creationId xmlns:a16="http://schemas.microsoft.com/office/drawing/2014/main" id="{7A5BE2BF-AC0C-4AC6-ACEE-7B6DC5B23CC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2" name="Text Box 64">
          <a:extLst>
            <a:ext uri="{FF2B5EF4-FFF2-40B4-BE49-F238E27FC236}">
              <a16:creationId xmlns:a16="http://schemas.microsoft.com/office/drawing/2014/main" id="{8D437FDF-CBC0-4A59-A440-D06790B3CB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3" name="Text Box 64">
          <a:extLst>
            <a:ext uri="{FF2B5EF4-FFF2-40B4-BE49-F238E27FC236}">
              <a16:creationId xmlns:a16="http://schemas.microsoft.com/office/drawing/2014/main" id="{C6528FD7-5D2E-459C-8759-F21AAC33CE3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4" name="Text Box 64">
          <a:extLst>
            <a:ext uri="{FF2B5EF4-FFF2-40B4-BE49-F238E27FC236}">
              <a16:creationId xmlns:a16="http://schemas.microsoft.com/office/drawing/2014/main" id="{40E85F34-2481-46CF-ABB0-D44ECA83907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5" name="Text Box 64">
          <a:extLst>
            <a:ext uri="{FF2B5EF4-FFF2-40B4-BE49-F238E27FC236}">
              <a16:creationId xmlns:a16="http://schemas.microsoft.com/office/drawing/2014/main" id="{B9DA99B9-1CF9-4563-8A0C-D9D52DC6AE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6" name="Text Box 64">
          <a:extLst>
            <a:ext uri="{FF2B5EF4-FFF2-40B4-BE49-F238E27FC236}">
              <a16:creationId xmlns:a16="http://schemas.microsoft.com/office/drawing/2014/main" id="{D7603D8F-77CD-41C8-BAE6-3228F3253C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7" name="Text Box 64">
          <a:extLst>
            <a:ext uri="{FF2B5EF4-FFF2-40B4-BE49-F238E27FC236}">
              <a16:creationId xmlns:a16="http://schemas.microsoft.com/office/drawing/2014/main" id="{1A3940B9-7DF4-4F22-A4CE-ADE860898A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8" name="Text Box 64">
          <a:extLst>
            <a:ext uri="{FF2B5EF4-FFF2-40B4-BE49-F238E27FC236}">
              <a16:creationId xmlns:a16="http://schemas.microsoft.com/office/drawing/2014/main" id="{4DBB7862-FAF9-4BB2-8EC5-861D0A5CD9C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59" name="Text Box 64">
          <a:extLst>
            <a:ext uri="{FF2B5EF4-FFF2-40B4-BE49-F238E27FC236}">
              <a16:creationId xmlns:a16="http://schemas.microsoft.com/office/drawing/2014/main" id="{42833698-84A4-43E7-B32A-53CA1A211E6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0" name="Text Box 64">
          <a:extLst>
            <a:ext uri="{FF2B5EF4-FFF2-40B4-BE49-F238E27FC236}">
              <a16:creationId xmlns:a16="http://schemas.microsoft.com/office/drawing/2014/main" id="{A3E3CF3D-263F-44F1-80A6-3B3C681664E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1" name="Text Box 64">
          <a:extLst>
            <a:ext uri="{FF2B5EF4-FFF2-40B4-BE49-F238E27FC236}">
              <a16:creationId xmlns:a16="http://schemas.microsoft.com/office/drawing/2014/main" id="{9C4D5EBF-00E0-448D-ABA8-7FEF99E9CBB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2" name="Text Box 64">
          <a:extLst>
            <a:ext uri="{FF2B5EF4-FFF2-40B4-BE49-F238E27FC236}">
              <a16:creationId xmlns:a16="http://schemas.microsoft.com/office/drawing/2014/main" id="{34569B5A-36FC-49FC-817E-0A4E0816F61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3" name="Text Box 64">
          <a:extLst>
            <a:ext uri="{FF2B5EF4-FFF2-40B4-BE49-F238E27FC236}">
              <a16:creationId xmlns:a16="http://schemas.microsoft.com/office/drawing/2014/main" id="{547A1EAE-C1A3-459E-A052-85CD77B895D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4" name="Text Box 64">
          <a:extLst>
            <a:ext uri="{FF2B5EF4-FFF2-40B4-BE49-F238E27FC236}">
              <a16:creationId xmlns:a16="http://schemas.microsoft.com/office/drawing/2014/main" id="{D2EEBD43-87BB-4768-806E-4AE304753F6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5" name="Text Box 64">
          <a:extLst>
            <a:ext uri="{FF2B5EF4-FFF2-40B4-BE49-F238E27FC236}">
              <a16:creationId xmlns:a16="http://schemas.microsoft.com/office/drawing/2014/main" id="{24EC2AA0-F46E-4898-8492-0286A808064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6" name="Text Box 64">
          <a:extLst>
            <a:ext uri="{FF2B5EF4-FFF2-40B4-BE49-F238E27FC236}">
              <a16:creationId xmlns:a16="http://schemas.microsoft.com/office/drawing/2014/main" id="{FE8DDBAB-83BD-4984-BCA6-7969944406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7" name="Text Box 64">
          <a:extLst>
            <a:ext uri="{FF2B5EF4-FFF2-40B4-BE49-F238E27FC236}">
              <a16:creationId xmlns:a16="http://schemas.microsoft.com/office/drawing/2014/main" id="{F434B910-B43E-4566-9FD1-DF721392DEC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8" name="Text Box 64">
          <a:extLst>
            <a:ext uri="{FF2B5EF4-FFF2-40B4-BE49-F238E27FC236}">
              <a16:creationId xmlns:a16="http://schemas.microsoft.com/office/drawing/2014/main" id="{A04B6244-E8F1-4620-A332-F692B1355AF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69" name="Text Box 64">
          <a:extLst>
            <a:ext uri="{FF2B5EF4-FFF2-40B4-BE49-F238E27FC236}">
              <a16:creationId xmlns:a16="http://schemas.microsoft.com/office/drawing/2014/main" id="{CD2F154A-17D5-4BA8-A91D-83ED9532D41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0" name="Text Box 64">
          <a:extLst>
            <a:ext uri="{FF2B5EF4-FFF2-40B4-BE49-F238E27FC236}">
              <a16:creationId xmlns:a16="http://schemas.microsoft.com/office/drawing/2014/main" id="{96011116-8D63-44C4-8E67-B585980AEA6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1" name="Text Box 64">
          <a:extLst>
            <a:ext uri="{FF2B5EF4-FFF2-40B4-BE49-F238E27FC236}">
              <a16:creationId xmlns:a16="http://schemas.microsoft.com/office/drawing/2014/main" id="{6F3B5E1E-EC9E-4501-94C3-9BC3DC931CF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2" name="Text Box 64">
          <a:extLst>
            <a:ext uri="{FF2B5EF4-FFF2-40B4-BE49-F238E27FC236}">
              <a16:creationId xmlns:a16="http://schemas.microsoft.com/office/drawing/2014/main" id="{42553376-D36F-48F2-90E3-1AB18F4518A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3" name="Text Box 64">
          <a:extLst>
            <a:ext uri="{FF2B5EF4-FFF2-40B4-BE49-F238E27FC236}">
              <a16:creationId xmlns:a16="http://schemas.microsoft.com/office/drawing/2014/main" id="{DC978F94-E827-43A1-8DED-31195946B3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4" name="Text Box 64">
          <a:extLst>
            <a:ext uri="{FF2B5EF4-FFF2-40B4-BE49-F238E27FC236}">
              <a16:creationId xmlns:a16="http://schemas.microsoft.com/office/drawing/2014/main" id="{B28B3FF2-295E-4F94-83C4-8EC44F15A55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5" name="Text Box 64">
          <a:extLst>
            <a:ext uri="{FF2B5EF4-FFF2-40B4-BE49-F238E27FC236}">
              <a16:creationId xmlns:a16="http://schemas.microsoft.com/office/drawing/2014/main" id="{F20CB321-314E-47E5-A8A2-52AB8D2B76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6" name="Text Box 64">
          <a:extLst>
            <a:ext uri="{FF2B5EF4-FFF2-40B4-BE49-F238E27FC236}">
              <a16:creationId xmlns:a16="http://schemas.microsoft.com/office/drawing/2014/main" id="{267C9F2F-B847-45F4-8493-A1A62C813FB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7" name="Text Box 64">
          <a:extLst>
            <a:ext uri="{FF2B5EF4-FFF2-40B4-BE49-F238E27FC236}">
              <a16:creationId xmlns:a16="http://schemas.microsoft.com/office/drawing/2014/main" id="{C08C2711-EF1C-413A-86A9-A244CC7420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8" name="Text Box 64">
          <a:extLst>
            <a:ext uri="{FF2B5EF4-FFF2-40B4-BE49-F238E27FC236}">
              <a16:creationId xmlns:a16="http://schemas.microsoft.com/office/drawing/2014/main" id="{BA824C02-AE21-4153-9A6B-DF6033BDA3B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79" name="Text Box 64">
          <a:extLst>
            <a:ext uri="{FF2B5EF4-FFF2-40B4-BE49-F238E27FC236}">
              <a16:creationId xmlns:a16="http://schemas.microsoft.com/office/drawing/2014/main" id="{6682946A-35BE-4E0F-95A5-8B048B969F1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0" name="Text Box 64">
          <a:extLst>
            <a:ext uri="{FF2B5EF4-FFF2-40B4-BE49-F238E27FC236}">
              <a16:creationId xmlns:a16="http://schemas.microsoft.com/office/drawing/2014/main" id="{553B533F-5E8E-4AB6-8288-B2D85F3152C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1" name="Text Box 64">
          <a:extLst>
            <a:ext uri="{FF2B5EF4-FFF2-40B4-BE49-F238E27FC236}">
              <a16:creationId xmlns:a16="http://schemas.microsoft.com/office/drawing/2014/main" id="{BFA0745E-934F-4F81-A46A-7CAAB0C50D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2" name="Text Box 64">
          <a:extLst>
            <a:ext uri="{FF2B5EF4-FFF2-40B4-BE49-F238E27FC236}">
              <a16:creationId xmlns:a16="http://schemas.microsoft.com/office/drawing/2014/main" id="{AA21B27E-4D88-45B7-AFDE-081938E27F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3" name="Text Box 64">
          <a:extLst>
            <a:ext uri="{FF2B5EF4-FFF2-40B4-BE49-F238E27FC236}">
              <a16:creationId xmlns:a16="http://schemas.microsoft.com/office/drawing/2014/main" id="{17383AEB-4E16-4425-A236-0F5D5DD5F71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4" name="Text Box 64">
          <a:extLst>
            <a:ext uri="{FF2B5EF4-FFF2-40B4-BE49-F238E27FC236}">
              <a16:creationId xmlns:a16="http://schemas.microsoft.com/office/drawing/2014/main" id="{B2F58EE1-0EEA-4D9E-9CDE-530F1082B8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5" name="Text Box 64">
          <a:extLst>
            <a:ext uri="{FF2B5EF4-FFF2-40B4-BE49-F238E27FC236}">
              <a16:creationId xmlns:a16="http://schemas.microsoft.com/office/drawing/2014/main" id="{992F7528-4FB3-4CBA-8E97-C7F0830491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6" name="Text Box 64">
          <a:extLst>
            <a:ext uri="{FF2B5EF4-FFF2-40B4-BE49-F238E27FC236}">
              <a16:creationId xmlns:a16="http://schemas.microsoft.com/office/drawing/2014/main" id="{80FA262F-4F0D-4162-851C-CF91B92831F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7" name="Text Box 64">
          <a:extLst>
            <a:ext uri="{FF2B5EF4-FFF2-40B4-BE49-F238E27FC236}">
              <a16:creationId xmlns:a16="http://schemas.microsoft.com/office/drawing/2014/main" id="{B64AA034-D70B-45A0-8E70-B48B0902596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8" name="Text Box 64">
          <a:extLst>
            <a:ext uri="{FF2B5EF4-FFF2-40B4-BE49-F238E27FC236}">
              <a16:creationId xmlns:a16="http://schemas.microsoft.com/office/drawing/2014/main" id="{76CF3BAD-0428-4E59-82BF-0016D2CCA1B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89" name="Text Box 64">
          <a:extLst>
            <a:ext uri="{FF2B5EF4-FFF2-40B4-BE49-F238E27FC236}">
              <a16:creationId xmlns:a16="http://schemas.microsoft.com/office/drawing/2014/main" id="{071FF888-EBB3-437F-B4F2-C51A3B269A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0" name="Text Box 64">
          <a:extLst>
            <a:ext uri="{FF2B5EF4-FFF2-40B4-BE49-F238E27FC236}">
              <a16:creationId xmlns:a16="http://schemas.microsoft.com/office/drawing/2014/main" id="{CDE7F6A5-C1C8-4786-87E9-241928F38B0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1" name="Text Box 64">
          <a:extLst>
            <a:ext uri="{FF2B5EF4-FFF2-40B4-BE49-F238E27FC236}">
              <a16:creationId xmlns:a16="http://schemas.microsoft.com/office/drawing/2014/main" id="{F7936368-1EE6-473D-B2C0-9007BD6ABB1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2" name="Text Box 64">
          <a:extLst>
            <a:ext uri="{FF2B5EF4-FFF2-40B4-BE49-F238E27FC236}">
              <a16:creationId xmlns:a16="http://schemas.microsoft.com/office/drawing/2014/main" id="{706D9A26-B148-4B4C-A0BE-0255BCC6083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3" name="Text Box 64">
          <a:extLst>
            <a:ext uri="{FF2B5EF4-FFF2-40B4-BE49-F238E27FC236}">
              <a16:creationId xmlns:a16="http://schemas.microsoft.com/office/drawing/2014/main" id="{D6B6BEF1-3E14-4820-97B1-14A1FDEFAF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4" name="Text Box 64">
          <a:extLst>
            <a:ext uri="{FF2B5EF4-FFF2-40B4-BE49-F238E27FC236}">
              <a16:creationId xmlns:a16="http://schemas.microsoft.com/office/drawing/2014/main" id="{68C7CF97-73C9-424F-BAD8-DF8CE62DE7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5" name="Text Box 64">
          <a:extLst>
            <a:ext uri="{FF2B5EF4-FFF2-40B4-BE49-F238E27FC236}">
              <a16:creationId xmlns:a16="http://schemas.microsoft.com/office/drawing/2014/main" id="{EADAB9DA-5167-4A69-A2C0-438A515D20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6" name="Text Box 64">
          <a:extLst>
            <a:ext uri="{FF2B5EF4-FFF2-40B4-BE49-F238E27FC236}">
              <a16:creationId xmlns:a16="http://schemas.microsoft.com/office/drawing/2014/main" id="{C0E6258F-2DDD-4F0E-8004-C95863E0DF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7" name="Text Box 64">
          <a:extLst>
            <a:ext uri="{FF2B5EF4-FFF2-40B4-BE49-F238E27FC236}">
              <a16:creationId xmlns:a16="http://schemas.microsoft.com/office/drawing/2014/main" id="{792BDBA8-AD0E-4532-B59B-2E40D910C7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8" name="Text Box 64">
          <a:extLst>
            <a:ext uri="{FF2B5EF4-FFF2-40B4-BE49-F238E27FC236}">
              <a16:creationId xmlns:a16="http://schemas.microsoft.com/office/drawing/2014/main" id="{7037474A-24ED-411C-835F-E503C85DB18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599" name="Text Box 64">
          <a:extLst>
            <a:ext uri="{FF2B5EF4-FFF2-40B4-BE49-F238E27FC236}">
              <a16:creationId xmlns:a16="http://schemas.microsoft.com/office/drawing/2014/main" id="{C365C860-15B5-4C9C-A98C-D4B16EF0BF0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0" name="Text Box 64">
          <a:extLst>
            <a:ext uri="{FF2B5EF4-FFF2-40B4-BE49-F238E27FC236}">
              <a16:creationId xmlns:a16="http://schemas.microsoft.com/office/drawing/2014/main" id="{2D56B8F2-AF8C-4B97-B750-5A5C0FA004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1" name="Text Box 64">
          <a:extLst>
            <a:ext uri="{FF2B5EF4-FFF2-40B4-BE49-F238E27FC236}">
              <a16:creationId xmlns:a16="http://schemas.microsoft.com/office/drawing/2014/main" id="{6A997533-14BE-45C1-AFC9-C39554C29A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2" name="Text Box 64">
          <a:extLst>
            <a:ext uri="{FF2B5EF4-FFF2-40B4-BE49-F238E27FC236}">
              <a16:creationId xmlns:a16="http://schemas.microsoft.com/office/drawing/2014/main" id="{8677739E-D094-4959-8A87-CEA639428B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3" name="Text Box 64">
          <a:extLst>
            <a:ext uri="{FF2B5EF4-FFF2-40B4-BE49-F238E27FC236}">
              <a16:creationId xmlns:a16="http://schemas.microsoft.com/office/drawing/2014/main" id="{7438F3DD-AACC-414A-AB1E-2B490F023CE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4" name="Text Box 64">
          <a:extLst>
            <a:ext uri="{FF2B5EF4-FFF2-40B4-BE49-F238E27FC236}">
              <a16:creationId xmlns:a16="http://schemas.microsoft.com/office/drawing/2014/main" id="{8F5EB124-A060-4B21-936C-19FDA72A2C1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5" name="Text Box 64">
          <a:extLst>
            <a:ext uri="{FF2B5EF4-FFF2-40B4-BE49-F238E27FC236}">
              <a16:creationId xmlns:a16="http://schemas.microsoft.com/office/drawing/2014/main" id="{D69E557A-403A-4E87-9836-BFED6E78272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6" name="Text Box 64">
          <a:extLst>
            <a:ext uri="{FF2B5EF4-FFF2-40B4-BE49-F238E27FC236}">
              <a16:creationId xmlns:a16="http://schemas.microsoft.com/office/drawing/2014/main" id="{3750E0FD-8FC6-4A57-ABA8-6472D990A7F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7" name="Text Box 64">
          <a:extLst>
            <a:ext uri="{FF2B5EF4-FFF2-40B4-BE49-F238E27FC236}">
              <a16:creationId xmlns:a16="http://schemas.microsoft.com/office/drawing/2014/main" id="{F0360E2C-B669-4BFA-A367-ADB9FAB26D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8" name="Text Box 64">
          <a:extLst>
            <a:ext uri="{FF2B5EF4-FFF2-40B4-BE49-F238E27FC236}">
              <a16:creationId xmlns:a16="http://schemas.microsoft.com/office/drawing/2014/main" id="{7D25E820-7C34-410F-B1BD-E900CC4624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09" name="Text Box 64">
          <a:extLst>
            <a:ext uri="{FF2B5EF4-FFF2-40B4-BE49-F238E27FC236}">
              <a16:creationId xmlns:a16="http://schemas.microsoft.com/office/drawing/2014/main" id="{FA886290-430C-4967-9586-4E56E73C81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0" name="Text Box 64">
          <a:extLst>
            <a:ext uri="{FF2B5EF4-FFF2-40B4-BE49-F238E27FC236}">
              <a16:creationId xmlns:a16="http://schemas.microsoft.com/office/drawing/2014/main" id="{24E73BFC-4D9C-4742-92AE-BAAA71BF3B3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1" name="Text Box 64">
          <a:extLst>
            <a:ext uri="{FF2B5EF4-FFF2-40B4-BE49-F238E27FC236}">
              <a16:creationId xmlns:a16="http://schemas.microsoft.com/office/drawing/2014/main" id="{35133E0E-0A93-47A5-9D95-65CF628125E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2" name="Text Box 64">
          <a:extLst>
            <a:ext uri="{FF2B5EF4-FFF2-40B4-BE49-F238E27FC236}">
              <a16:creationId xmlns:a16="http://schemas.microsoft.com/office/drawing/2014/main" id="{4B8507D2-FD75-42D0-A697-FEBE4A526AC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3" name="Text Box 64">
          <a:extLst>
            <a:ext uri="{FF2B5EF4-FFF2-40B4-BE49-F238E27FC236}">
              <a16:creationId xmlns:a16="http://schemas.microsoft.com/office/drawing/2014/main" id="{C02CB59E-5C2A-4342-916A-F6DE071BF07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4" name="Text Box 64">
          <a:extLst>
            <a:ext uri="{FF2B5EF4-FFF2-40B4-BE49-F238E27FC236}">
              <a16:creationId xmlns:a16="http://schemas.microsoft.com/office/drawing/2014/main" id="{3567EE1D-6291-4D20-B99C-2011F65E81B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5" name="Text Box 64">
          <a:extLst>
            <a:ext uri="{FF2B5EF4-FFF2-40B4-BE49-F238E27FC236}">
              <a16:creationId xmlns:a16="http://schemas.microsoft.com/office/drawing/2014/main" id="{7F02BA5E-3DEA-48E7-8739-75505676C31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6" name="Text Box 64">
          <a:extLst>
            <a:ext uri="{FF2B5EF4-FFF2-40B4-BE49-F238E27FC236}">
              <a16:creationId xmlns:a16="http://schemas.microsoft.com/office/drawing/2014/main" id="{4AA851D5-EEF3-4E94-8D9F-1AF260F589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7" name="Text Box 64">
          <a:extLst>
            <a:ext uri="{FF2B5EF4-FFF2-40B4-BE49-F238E27FC236}">
              <a16:creationId xmlns:a16="http://schemas.microsoft.com/office/drawing/2014/main" id="{5EF81C5D-0563-46B7-A0F4-26519D4E70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8" name="Text Box 64">
          <a:extLst>
            <a:ext uri="{FF2B5EF4-FFF2-40B4-BE49-F238E27FC236}">
              <a16:creationId xmlns:a16="http://schemas.microsoft.com/office/drawing/2014/main" id="{9ABFFAED-D745-49A9-B343-E7A0B2B86D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19" name="Text Box 64">
          <a:extLst>
            <a:ext uri="{FF2B5EF4-FFF2-40B4-BE49-F238E27FC236}">
              <a16:creationId xmlns:a16="http://schemas.microsoft.com/office/drawing/2014/main" id="{ACB1F4FC-345D-4B22-AD4B-24CAA2CF42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0" name="Text Box 64">
          <a:extLst>
            <a:ext uri="{FF2B5EF4-FFF2-40B4-BE49-F238E27FC236}">
              <a16:creationId xmlns:a16="http://schemas.microsoft.com/office/drawing/2014/main" id="{8B1FB873-AFE0-424C-B2B7-5FCAD97F92E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1" name="Text Box 64">
          <a:extLst>
            <a:ext uri="{FF2B5EF4-FFF2-40B4-BE49-F238E27FC236}">
              <a16:creationId xmlns:a16="http://schemas.microsoft.com/office/drawing/2014/main" id="{EB369E48-8A03-41CA-B877-1D34EE27D6D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2" name="Text Box 64">
          <a:extLst>
            <a:ext uri="{FF2B5EF4-FFF2-40B4-BE49-F238E27FC236}">
              <a16:creationId xmlns:a16="http://schemas.microsoft.com/office/drawing/2014/main" id="{90521849-EDDB-47C1-8348-D6FD401C2BB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3" name="Text Box 64">
          <a:extLst>
            <a:ext uri="{FF2B5EF4-FFF2-40B4-BE49-F238E27FC236}">
              <a16:creationId xmlns:a16="http://schemas.microsoft.com/office/drawing/2014/main" id="{C0F9C45D-6E02-45D6-9203-A96573E7958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4" name="Text Box 64">
          <a:extLst>
            <a:ext uri="{FF2B5EF4-FFF2-40B4-BE49-F238E27FC236}">
              <a16:creationId xmlns:a16="http://schemas.microsoft.com/office/drawing/2014/main" id="{F700661A-B19B-4883-AAB9-2E3EFDE0A3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5" name="Text Box 64">
          <a:extLst>
            <a:ext uri="{FF2B5EF4-FFF2-40B4-BE49-F238E27FC236}">
              <a16:creationId xmlns:a16="http://schemas.microsoft.com/office/drawing/2014/main" id="{57CAE6CC-B383-44BE-9350-D32B557769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6" name="Text Box 64">
          <a:extLst>
            <a:ext uri="{FF2B5EF4-FFF2-40B4-BE49-F238E27FC236}">
              <a16:creationId xmlns:a16="http://schemas.microsoft.com/office/drawing/2014/main" id="{71C9E6A3-B72C-4FB2-82FE-B21408BF48C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7" name="Text Box 64">
          <a:extLst>
            <a:ext uri="{FF2B5EF4-FFF2-40B4-BE49-F238E27FC236}">
              <a16:creationId xmlns:a16="http://schemas.microsoft.com/office/drawing/2014/main" id="{4A0BAA03-5F34-4B3A-BBA1-78D852A0E57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8" name="Text Box 64">
          <a:extLst>
            <a:ext uri="{FF2B5EF4-FFF2-40B4-BE49-F238E27FC236}">
              <a16:creationId xmlns:a16="http://schemas.microsoft.com/office/drawing/2014/main" id="{18C89269-5E2C-4391-B66F-CD2AA222C8B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29" name="Text Box 64">
          <a:extLst>
            <a:ext uri="{FF2B5EF4-FFF2-40B4-BE49-F238E27FC236}">
              <a16:creationId xmlns:a16="http://schemas.microsoft.com/office/drawing/2014/main" id="{314DABB0-609C-4486-8D7A-E72134D4189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0" name="Text Box 64">
          <a:extLst>
            <a:ext uri="{FF2B5EF4-FFF2-40B4-BE49-F238E27FC236}">
              <a16:creationId xmlns:a16="http://schemas.microsoft.com/office/drawing/2014/main" id="{C1BE2EAE-1FC8-439C-9C58-FA6A54605E1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1" name="Text Box 64">
          <a:extLst>
            <a:ext uri="{FF2B5EF4-FFF2-40B4-BE49-F238E27FC236}">
              <a16:creationId xmlns:a16="http://schemas.microsoft.com/office/drawing/2014/main" id="{57ED39B3-FDFA-4BBB-A5F1-20935E9AE88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2" name="Text Box 64">
          <a:extLst>
            <a:ext uri="{FF2B5EF4-FFF2-40B4-BE49-F238E27FC236}">
              <a16:creationId xmlns:a16="http://schemas.microsoft.com/office/drawing/2014/main" id="{4A6397CB-03DE-4473-89E5-F95D8E7325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3" name="Text Box 64">
          <a:extLst>
            <a:ext uri="{FF2B5EF4-FFF2-40B4-BE49-F238E27FC236}">
              <a16:creationId xmlns:a16="http://schemas.microsoft.com/office/drawing/2014/main" id="{C8AA692F-3FB2-43D7-BD06-FB945FA286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4" name="Text Box 64">
          <a:extLst>
            <a:ext uri="{FF2B5EF4-FFF2-40B4-BE49-F238E27FC236}">
              <a16:creationId xmlns:a16="http://schemas.microsoft.com/office/drawing/2014/main" id="{332818C3-07EE-4D18-8DC4-3EB167FF8B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5" name="Text Box 64">
          <a:extLst>
            <a:ext uri="{FF2B5EF4-FFF2-40B4-BE49-F238E27FC236}">
              <a16:creationId xmlns:a16="http://schemas.microsoft.com/office/drawing/2014/main" id="{9D3EE3B9-8F6B-462E-83C1-2AB3AAF0072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6" name="Text Box 64">
          <a:extLst>
            <a:ext uri="{FF2B5EF4-FFF2-40B4-BE49-F238E27FC236}">
              <a16:creationId xmlns:a16="http://schemas.microsoft.com/office/drawing/2014/main" id="{23A3C9A5-B7C2-4820-AB35-E5A0DAA301F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7" name="Text Box 64">
          <a:extLst>
            <a:ext uri="{FF2B5EF4-FFF2-40B4-BE49-F238E27FC236}">
              <a16:creationId xmlns:a16="http://schemas.microsoft.com/office/drawing/2014/main" id="{6BA52291-0995-4FD2-85F2-F9459C7981C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8" name="Text Box 64">
          <a:extLst>
            <a:ext uri="{FF2B5EF4-FFF2-40B4-BE49-F238E27FC236}">
              <a16:creationId xmlns:a16="http://schemas.microsoft.com/office/drawing/2014/main" id="{562A63C3-64B3-48E2-96B5-80FBD09312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39" name="Text Box 64">
          <a:extLst>
            <a:ext uri="{FF2B5EF4-FFF2-40B4-BE49-F238E27FC236}">
              <a16:creationId xmlns:a16="http://schemas.microsoft.com/office/drawing/2014/main" id="{88B7BAB8-3B57-42F3-9DE2-407605EB3D2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0" name="Text Box 64">
          <a:extLst>
            <a:ext uri="{FF2B5EF4-FFF2-40B4-BE49-F238E27FC236}">
              <a16:creationId xmlns:a16="http://schemas.microsoft.com/office/drawing/2014/main" id="{5CD7EFCB-6366-4607-ABDB-F7676FCA821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1" name="Text Box 64">
          <a:extLst>
            <a:ext uri="{FF2B5EF4-FFF2-40B4-BE49-F238E27FC236}">
              <a16:creationId xmlns:a16="http://schemas.microsoft.com/office/drawing/2014/main" id="{FEBC9F7D-2CD7-4EE4-8B36-90D0F196CC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2" name="Text Box 64">
          <a:extLst>
            <a:ext uri="{FF2B5EF4-FFF2-40B4-BE49-F238E27FC236}">
              <a16:creationId xmlns:a16="http://schemas.microsoft.com/office/drawing/2014/main" id="{B5125138-5A89-4C3A-82EE-78B3DE5FE64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3" name="Text Box 64">
          <a:extLst>
            <a:ext uri="{FF2B5EF4-FFF2-40B4-BE49-F238E27FC236}">
              <a16:creationId xmlns:a16="http://schemas.microsoft.com/office/drawing/2014/main" id="{B198403B-3C16-45C6-B4A4-75467002F0C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4" name="Text Box 64">
          <a:extLst>
            <a:ext uri="{FF2B5EF4-FFF2-40B4-BE49-F238E27FC236}">
              <a16:creationId xmlns:a16="http://schemas.microsoft.com/office/drawing/2014/main" id="{F039D75F-D2CB-4050-97BA-FA834C526F6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5" name="Text Box 64">
          <a:extLst>
            <a:ext uri="{FF2B5EF4-FFF2-40B4-BE49-F238E27FC236}">
              <a16:creationId xmlns:a16="http://schemas.microsoft.com/office/drawing/2014/main" id="{12A08153-6E30-4875-9449-061CB5ED6A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6" name="Text Box 64">
          <a:extLst>
            <a:ext uri="{FF2B5EF4-FFF2-40B4-BE49-F238E27FC236}">
              <a16:creationId xmlns:a16="http://schemas.microsoft.com/office/drawing/2014/main" id="{8400B62F-9715-471A-9219-3350413257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7" name="Text Box 64">
          <a:extLst>
            <a:ext uri="{FF2B5EF4-FFF2-40B4-BE49-F238E27FC236}">
              <a16:creationId xmlns:a16="http://schemas.microsoft.com/office/drawing/2014/main" id="{EAD70348-BC87-4B7E-A481-68F5F6FCE76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8" name="Text Box 64">
          <a:extLst>
            <a:ext uri="{FF2B5EF4-FFF2-40B4-BE49-F238E27FC236}">
              <a16:creationId xmlns:a16="http://schemas.microsoft.com/office/drawing/2014/main" id="{602A6259-D57D-4931-9C4C-D2EE53FDC6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49" name="Text Box 64">
          <a:extLst>
            <a:ext uri="{FF2B5EF4-FFF2-40B4-BE49-F238E27FC236}">
              <a16:creationId xmlns:a16="http://schemas.microsoft.com/office/drawing/2014/main" id="{91F15492-FFC7-4FC3-9B98-E71742FF52A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0" name="Text Box 64">
          <a:extLst>
            <a:ext uri="{FF2B5EF4-FFF2-40B4-BE49-F238E27FC236}">
              <a16:creationId xmlns:a16="http://schemas.microsoft.com/office/drawing/2014/main" id="{667742A3-7564-4BDD-BB73-D1681AD886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1" name="Text Box 64">
          <a:extLst>
            <a:ext uri="{FF2B5EF4-FFF2-40B4-BE49-F238E27FC236}">
              <a16:creationId xmlns:a16="http://schemas.microsoft.com/office/drawing/2014/main" id="{B60296FB-6364-4F39-8765-0B030883B79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2" name="Text Box 64">
          <a:extLst>
            <a:ext uri="{FF2B5EF4-FFF2-40B4-BE49-F238E27FC236}">
              <a16:creationId xmlns:a16="http://schemas.microsoft.com/office/drawing/2014/main" id="{4F812577-4453-4D8D-97DB-AEFD3AD350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3" name="Text Box 64">
          <a:extLst>
            <a:ext uri="{FF2B5EF4-FFF2-40B4-BE49-F238E27FC236}">
              <a16:creationId xmlns:a16="http://schemas.microsoft.com/office/drawing/2014/main" id="{9DA92486-12AC-40B4-84D9-AE2330612A1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4" name="Text Box 64">
          <a:extLst>
            <a:ext uri="{FF2B5EF4-FFF2-40B4-BE49-F238E27FC236}">
              <a16:creationId xmlns:a16="http://schemas.microsoft.com/office/drawing/2014/main" id="{FDFB6A08-C1B5-46ED-8C74-67A356B530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5" name="Text Box 64">
          <a:extLst>
            <a:ext uri="{FF2B5EF4-FFF2-40B4-BE49-F238E27FC236}">
              <a16:creationId xmlns:a16="http://schemas.microsoft.com/office/drawing/2014/main" id="{D2DF391C-DEBC-4BAD-ADE3-B31E9696F3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6" name="Text Box 64">
          <a:extLst>
            <a:ext uri="{FF2B5EF4-FFF2-40B4-BE49-F238E27FC236}">
              <a16:creationId xmlns:a16="http://schemas.microsoft.com/office/drawing/2014/main" id="{60E2C600-406F-4C45-A061-450F1A7E292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7" name="Text Box 64">
          <a:extLst>
            <a:ext uri="{FF2B5EF4-FFF2-40B4-BE49-F238E27FC236}">
              <a16:creationId xmlns:a16="http://schemas.microsoft.com/office/drawing/2014/main" id="{B9D0D082-2215-44E1-9564-455ED81699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8" name="Text Box 64">
          <a:extLst>
            <a:ext uri="{FF2B5EF4-FFF2-40B4-BE49-F238E27FC236}">
              <a16:creationId xmlns:a16="http://schemas.microsoft.com/office/drawing/2014/main" id="{F856A4AD-25B6-4DE7-AB96-52F1B7E79C2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59" name="Text Box 64">
          <a:extLst>
            <a:ext uri="{FF2B5EF4-FFF2-40B4-BE49-F238E27FC236}">
              <a16:creationId xmlns:a16="http://schemas.microsoft.com/office/drawing/2014/main" id="{53681059-7D29-4CE7-9559-BD378261B9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0" name="Text Box 64">
          <a:extLst>
            <a:ext uri="{FF2B5EF4-FFF2-40B4-BE49-F238E27FC236}">
              <a16:creationId xmlns:a16="http://schemas.microsoft.com/office/drawing/2014/main" id="{5703D899-9AFF-40C5-AD64-83986838A7F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1" name="Text Box 64">
          <a:extLst>
            <a:ext uri="{FF2B5EF4-FFF2-40B4-BE49-F238E27FC236}">
              <a16:creationId xmlns:a16="http://schemas.microsoft.com/office/drawing/2014/main" id="{8A4D1D8D-F546-45A3-8F4A-90E008EF30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2" name="Text Box 64">
          <a:extLst>
            <a:ext uri="{FF2B5EF4-FFF2-40B4-BE49-F238E27FC236}">
              <a16:creationId xmlns:a16="http://schemas.microsoft.com/office/drawing/2014/main" id="{BC1ABF5E-ED29-483F-A2A4-9B65BACB13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3" name="Text Box 64">
          <a:extLst>
            <a:ext uri="{FF2B5EF4-FFF2-40B4-BE49-F238E27FC236}">
              <a16:creationId xmlns:a16="http://schemas.microsoft.com/office/drawing/2014/main" id="{6EA2A0C2-37AF-40B8-B425-B5BDF29C7C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4" name="Text Box 64">
          <a:extLst>
            <a:ext uri="{FF2B5EF4-FFF2-40B4-BE49-F238E27FC236}">
              <a16:creationId xmlns:a16="http://schemas.microsoft.com/office/drawing/2014/main" id="{23A1DF57-657C-417E-B576-71816BC4E6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5" name="Text Box 64">
          <a:extLst>
            <a:ext uri="{FF2B5EF4-FFF2-40B4-BE49-F238E27FC236}">
              <a16:creationId xmlns:a16="http://schemas.microsoft.com/office/drawing/2014/main" id="{CE0CA8F1-FE06-4DDB-A24B-95B550FEC0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6" name="Text Box 64">
          <a:extLst>
            <a:ext uri="{FF2B5EF4-FFF2-40B4-BE49-F238E27FC236}">
              <a16:creationId xmlns:a16="http://schemas.microsoft.com/office/drawing/2014/main" id="{E980FA2C-558D-4167-9A3F-88AAF28BB36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7" name="Text Box 64">
          <a:extLst>
            <a:ext uri="{FF2B5EF4-FFF2-40B4-BE49-F238E27FC236}">
              <a16:creationId xmlns:a16="http://schemas.microsoft.com/office/drawing/2014/main" id="{2223002B-A70D-4048-9085-5AF70424EB1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8" name="Text Box 64">
          <a:extLst>
            <a:ext uri="{FF2B5EF4-FFF2-40B4-BE49-F238E27FC236}">
              <a16:creationId xmlns:a16="http://schemas.microsoft.com/office/drawing/2014/main" id="{8AD5BD04-4912-4A37-A706-1B299377AF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69" name="Text Box 64">
          <a:extLst>
            <a:ext uri="{FF2B5EF4-FFF2-40B4-BE49-F238E27FC236}">
              <a16:creationId xmlns:a16="http://schemas.microsoft.com/office/drawing/2014/main" id="{6E81B981-A453-47B4-8961-A17AF5FDE9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0" name="Text Box 64">
          <a:extLst>
            <a:ext uri="{FF2B5EF4-FFF2-40B4-BE49-F238E27FC236}">
              <a16:creationId xmlns:a16="http://schemas.microsoft.com/office/drawing/2014/main" id="{F746EDEE-43AD-49B4-90A9-C0CAC0E1021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1" name="Text Box 64">
          <a:extLst>
            <a:ext uri="{FF2B5EF4-FFF2-40B4-BE49-F238E27FC236}">
              <a16:creationId xmlns:a16="http://schemas.microsoft.com/office/drawing/2014/main" id="{D36F7249-6015-496E-A3A6-6FBB28330D5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2" name="Text Box 64">
          <a:extLst>
            <a:ext uri="{FF2B5EF4-FFF2-40B4-BE49-F238E27FC236}">
              <a16:creationId xmlns:a16="http://schemas.microsoft.com/office/drawing/2014/main" id="{1EBF9A30-CED6-4341-8F4A-3BB204C9E0A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3" name="Text Box 64">
          <a:extLst>
            <a:ext uri="{FF2B5EF4-FFF2-40B4-BE49-F238E27FC236}">
              <a16:creationId xmlns:a16="http://schemas.microsoft.com/office/drawing/2014/main" id="{29BB2FBB-47AC-4AA2-A5E2-918D7DFE84C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4" name="Text Box 64">
          <a:extLst>
            <a:ext uri="{FF2B5EF4-FFF2-40B4-BE49-F238E27FC236}">
              <a16:creationId xmlns:a16="http://schemas.microsoft.com/office/drawing/2014/main" id="{F0733833-2628-476A-97A2-37F121F8AB7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5" name="Text Box 64">
          <a:extLst>
            <a:ext uri="{FF2B5EF4-FFF2-40B4-BE49-F238E27FC236}">
              <a16:creationId xmlns:a16="http://schemas.microsoft.com/office/drawing/2014/main" id="{7B34A597-A395-4C12-81CF-245D59D6400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6" name="Text Box 64">
          <a:extLst>
            <a:ext uri="{FF2B5EF4-FFF2-40B4-BE49-F238E27FC236}">
              <a16:creationId xmlns:a16="http://schemas.microsoft.com/office/drawing/2014/main" id="{20444D9A-4129-41B5-97AA-E4A666F670C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7" name="Text Box 64">
          <a:extLst>
            <a:ext uri="{FF2B5EF4-FFF2-40B4-BE49-F238E27FC236}">
              <a16:creationId xmlns:a16="http://schemas.microsoft.com/office/drawing/2014/main" id="{D93F9301-2E88-42C9-A0BD-303154E362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8" name="Text Box 64">
          <a:extLst>
            <a:ext uri="{FF2B5EF4-FFF2-40B4-BE49-F238E27FC236}">
              <a16:creationId xmlns:a16="http://schemas.microsoft.com/office/drawing/2014/main" id="{23333DB3-428A-473E-BCE5-8797C542F4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79" name="Text Box 64">
          <a:extLst>
            <a:ext uri="{FF2B5EF4-FFF2-40B4-BE49-F238E27FC236}">
              <a16:creationId xmlns:a16="http://schemas.microsoft.com/office/drawing/2014/main" id="{BAADE8C3-5919-40D4-9EE8-F71D3835A8C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0" name="Text Box 64">
          <a:extLst>
            <a:ext uri="{FF2B5EF4-FFF2-40B4-BE49-F238E27FC236}">
              <a16:creationId xmlns:a16="http://schemas.microsoft.com/office/drawing/2014/main" id="{A5F7B5A0-BB46-4426-BD2B-AB0848935B9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1" name="Text Box 64">
          <a:extLst>
            <a:ext uri="{FF2B5EF4-FFF2-40B4-BE49-F238E27FC236}">
              <a16:creationId xmlns:a16="http://schemas.microsoft.com/office/drawing/2014/main" id="{0742BC12-0EE2-4F97-AC62-D758AAF92F9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2" name="Text Box 64">
          <a:extLst>
            <a:ext uri="{FF2B5EF4-FFF2-40B4-BE49-F238E27FC236}">
              <a16:creationId xmlns:a16="http://schemas.microsoft.com/office/drawing/2014/main" id="{8CB6BD3C-C0CA-4576-9398-FC0CB2ED20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3" name="Text Box 64">
          <a:extLst>
            <a:ext uri="{FF2B5EF4-FFF2-40B4-BE49-F238E27FC236}">
              <a16:creationId xmlns:a16="http://schemas.microsoft.com/office/drawing/2014/main" id="{5778447E-5E49-4CA2-9CAC-3A9752678E8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4" name="Text Box 64">
          <a:extLst>
            <a:ext uri="{FF2B5EF4-FFF2-40B4-BE49-F238E27FC236}">
              <a16:creationId xmlns:a16="http://schemas.microsoft.com/office/drawing/2014/main" id="{67E0CAB3-455C-4373-81BB-471DB6919F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5" name="Text Box 64">
          <a:extLst>
            <a:ext uri="{FF2B5EF4-FFF2-40B4-BE49-F238E27FC236}">
              <a16:creationId xmlns:a16="http://schemas.microsoft.com/office/drawing/2014/main" id="{19D10170-0EE8-473F-8035-AEF0D2CB3C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6" name="Text Box 64">
          <a:extLst>
            <a:ext uri="{FF2B5EF4-FFF2-40B4-BE49-F238E27FC236}">
              <a16:creationId xmlns:a16="http://schemas.microsoft.com/office/drawing/2014/main" id="{F1C6BC48-1AAA-450B-955F-2CDFD24EAD5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7" name="Text Box 64">
          <a:extLst>
            <a:ext uri="{FF2B5EF4-FFF2-40B4-BE49-F238E27FC236}">
              <a16:creationId xmlns:a16="http://schemas.microsoft.com/office/drawing/2014/main" id="{E31F1184-ABB1-4CA3-BFDC-9453EDE7E4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8" name="Text Box 64">
          <a:extLst>
            <a:ext uri="{FF2B5EF4-FFF2-40B4-BE49-F238E27FC236}">
              <a16:creationId xmlns:a16="http://schemas.microsoft.com/office/drawing/2014/main" id="{F7F317C0-31D0-4989-BC61-70281729B15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89" name="Text Box 64">
          <a:extLst>
            <a:ext uri="{FF2B5EF4-FFF2-40B4-BE49-F238E27FC236}">
              <a16:creationId xmlns:a16="http://schemas.microsoft.com/office/drawing/2014/main" id="{96736100-34B1-4CF5-94A1-D0ED137A9A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0" name="Text Box 64">
          <a:extLst>
            <a:ext uri="{FF2B5EF4-FFF2-40B4-BE49-F238E27FC236}">
              <a16:creationId xmlns:a16="http://schemas.microsoft.com/office/drawing/2014/main" id="{7498C3D0-1A3F-4AE4-BBBD-8F006F2925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1" name="Text Box 64">
          <a:extLst>
            <a:ext uri="{FF2B5EF4-FFF2-40B4-BE49-F238E27FC236}">
              <a16:creationId xmlns:a16="http://schemas.microsoft.com/office/drawing/2014/main" id="{E19DDEDA-1C99-498B-9707-25E612A6A02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2" name="Text Box 64">
          <a:extLst>
            <a:ext uri="{FF2B5EF4-FFF2-40B4-BE49-F238E27FC236}">
              <a16:creationId xmlns:a16="http://schemas.microsoft.com/office/drawing/2014/main" id="{40F3C6FD-CEAD-4CC8-A358-B9D1BC73CF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3" name="Text Box 64">
          <a:extLst>
            <a:ext uri="{FF2B5EF4-FFF2-40B4-BE49-F238E27FC236}">
              <a16:creationId xmlns:a16="http://schemas.microsoft.com/office/drawing/2014/main" id="{D00B5950-93D6-4B7F-B9CE-95C609BA812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4" name="Text Box 64">
          <a:extLst>
            <a:ext uri="{FF2B5EF4-FFF2-40B4-BE49-F238E27FC236}">
              <a16:creationId xmlns:a16="http://schemas.microsoft.com/office/drawing/2014/main" id="{95D1A195-6161-4BC4-9CF9-613395484B7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5" name="Text Box 64">
          <a:extLst>
            <a:ext uri="{FF2B5EF4-FFF2-40B4-BE49-F238E27FC236}">
              <a16:creationId xmlns:a16="http://schemas.microsoft.com/office/drawing/2014/main" id="{8CA6553F-4315-4079-BFA1-AAF69A9125F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6" name="Text Box 64">
          <a:extLst>
            <a:ext uri="{FF2B5EF4-FFF2-40B4-BE49-F238E27FC236}">
              <a16:creationId xmlns:a16="http://schemas.microsoft.com/office/drawing/2014/main" id="{71CF9E04-4E41-48FD-84ED-F27F3262BD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7" name="Text Box 64">
          <a:extLst>
            <a:ext uri="{FF2B5EF4-FFF2-40B4-BE49-F238E27FC236}">
              <a16:creationId xmlns:a16="http://schemas.microsoft.com/office/drawing/2014/main" id="{4CCE6F45-6C55-4E22-9962-752EBAEEAF9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8" name="Text Box 64">
          <a:extLst>
            <a:ext uri="{FF2B5EF4-FFF2-40B4-BE49-F238E27FC236}">
              <a16:creationId xmlns:a16="http://schemas.microsoft.com/office/drawing/2014/main" id="{519F26F1-E8D9-421E-BAD1-FE1049877D9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699" name="Text Box 64">
          <a:extLst>
            <a:ext uri="{FF2B5EF4-FFF2-40B4-BE49-F238E27FC236}">
              <a16:creationId xmlns:a16="http://schemas.microsoft.com/office/drawing/2014/main" id="{34BE56E4-AADE-4CBE-A5BF-561005487E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0" name="Text Box 64">
          <a:extLst>
            <a:ext uri="{FF2B5EF4-FFF2-40B4-BE49-F238E27FC236}">
              <a16:creationId xmlns:a16="http://schemas.microsoft.com/office/drawing/2014/main" id="{11C94C1F-3AEF-45F9-AF9B-A3F95989CA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1" name="Text Box 64">
          <a:extLst>
            <a:ext uri="{FF2B5EF4-FFF2-40B4-BE49-F238E27FC236}">
              <a16:creationId xmlns:a16="http://schemas.microsoft.com/office/drawing/2014/main" id="{78F6840C-6E46-4D88-A96A-DE5A9F99170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2" name="Text Box 64">
          <a:extLst>
            <a:ext uri="{FF2B5EF4-FFF2-40B4-BE49-F238E27FC236}">
              <a16:creationId xmlns:a16="http://schemas.microsoft.com/office/drawing/2014/main" id="{09BA13B2-1648-48D0-A0D2-D002A61D549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3" name="Text Box 64">
          <a:extLst>
            <a:ext uri="{FF2B5EF4-FFF2-40B4-BE49-F238E27FC236}">
              <a16:creationId xmlns:a16="http://schemas.microsoft.com/office/drawing/2014/main" id="{608BD87E-63A6-4C10-ADCE-53234274B8B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4" name="Text Box 64">
          <a:extLst>
            <a:ext uri="{FF2B5EF4-FFF2-40B4-BE49-F238E27FC236}">
              <a16:creationId xmlns:a16="http://schemas.microsoft.com/office/drawing/2014/main" id="{538AC445-CE26-42B7-92F2-297D2A0127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5" name="Text Box 64">
          <a:extLst>
            <a:ext uri="{FF2B5EF4-FFF2-40B4-BE49-F238E27FC236}">
              <a16:creationId xmlns:a16="http://schemas.microsoft.com/office/drawing/2014/main" id="{A7858DC3-6F1A-4316-A91A-0C5643D0BDE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6" name="Text Box 64">
          <a:extLst>
            <a:ext uri="{FF2B5EF4-FFF2-40B4-BE49-F238E27FC236}">
              <a16:creationId xmlns:a16="http://schemas.microsoft.com/office/drawing/2014/main" id="{18106080-0B3F-4A58-966E-1A46E782F77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7" name="Text Box 64">
          <a:extLst>
            <a:ext uri="{FF2B5EF4-FFF2-40B4-BE49-F238E27FC236}">
              <a16:creationId xmlns:a16="http://schemas.microsoft.com/office/drawing/2014/main" id="{0F3E3C67-12BA-4F65-BFDF-E14ACC0DA03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8" name="Text Box 64">
          <a:extLst>
            <a:ext uri="{FF2B5EF4-FFF2-40B4-BE49-F238E27FC236}">
              <a16:creationId xmlns:a16="http://schemas.microsoft.com/office/drawing/2014/main" id="{7FB375B1-E96F-4A0A-A674-39485C57760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09" name="Text Box 64">
          <a:extLst>
            <a:ext uri="{FF2B5EF4-FFF2-40B4-BE49-F238E27FC236}">
              <a16:creationId xmlns:a16="http://schemas.microsoft.com/office/drawing/2014/main" id="{573360D8-07EB-479B-8F87-BEED6335E8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0" name="Text Box 64">
          <a:extLst>
            <a:ext uri="{FF2B5EF4-FFF2-40B4-BE49-F238E27FC236}">
              <a16:creationId xmlns:a16="http://schemas.microsoft.com/office/drawing/2014/main" id="{12394806-43D5-42AC-A0A0-3F28564760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1" name="Text Box 64">
          <a:extLst>
            <a:ext uri="{FF2B5EF4-FFF2-40B4-BE49-F238E27FC236}">
              <a16:creationId xmlns:a16="http://schemas.microsoft.com/office/drawing/2014/main" id="{4F5DDCA1-73E8-4873-8A32-2EE15BB0613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2" name="Text Box 64">
          <a:extLst>
            <a:ext uri="{FF2B5EF4-FFF2-40B4-BE49-F238E27FC236}">
              <a16:creationId xmlns:a16="http://schemas.microsoft.com/office/drawing/2014/main" id="{55C9F6AD-D691-4B5F-A39E-95E72CE1F05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3" name="Text Box 64">
          <a:extLst>
            <a:ext uri="{FF2B5EF4-FFF2-40B4-BE49-F238E27FC236}">
              <a16:creationId xmlns:a16="http://schemas.microsoft.com/office/drawing/2014/main" id="{B83B842D-2171-4A43-9099-BF811ABC66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4" name="Text Box 64">
          <a:extLst>
            <a:ext uri="{FF2B5EF4-FFF2-40B4-BE49-F238E27FC236}">
              <a16:creationId xmlns:a16="http://schemas.microsoft.com/office/drawing/2014/main" id="{C551AC3F-E16A-4982-9BAC-4111897E61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5" name="Text Box 64">
          <a:extLst>
            <a:ext uri="{FF2B5EF4-FFF2-40B4-BE49-F238E27FC236}">
              <a16:creationId xmlns:a16="http://schemas.microsoft.com/office/drawing/2014/main" id="{7F201E3F-20FB-48F2-9F3F-F09BF62B088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6" name="Text Box 64">
          <a:extLst>
            <a:ext uri="{FF2B5EF4-FFF2-40B4-BE49-F238E27FC236}">
              <a16:creationId xmlns:a16="http://schemas.microsoft.com/office/drawing/2014/main" id="{B0283273-08E4-4820-9231-8F803A7BF59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7" name="Text Box 64">
          <a:extLst>
            <a:ext uri="{FF2B5EF4-FFF2-40B4-BE49-F238E27FC236}">
              <a16:creationId xmlns:a16="http://schemas.microsoft.com/office/drawing/2014/main" id="{AB4831B9-B2AA-4DDE-8B0C-7AC1CEF543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8" name="Text Box 64">
          <a:extLst>
            <a:ext uri="{FF2B5EF4-FFF2-40B4-BE49-F238E27FC236}">
              <a16:creationId xmlns:a16="http://schemas.microsoft.com/office/drawing/2014/main" id="{8B60DAC1-B0E9-445F-8DA4-990500E871B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19" name="Text Box 64">
          <a:extLst>
            <a:ext uri="{FF2B5EF4-FFF2-40B4-BE49-F238E27FC236}">
              <a16:creationId xmlns:a16="http://schemas.microsoft.com/office/drawing/2014/main" id="{314A202A-7C12-4CA0-80EB-79C598E888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0" name="Text Box 64">
          <a:extLst>
            <a:ext uri="{FF2B5EF4-FFF2-40B4-BE49-F238E27FC236}">
              <a16:creationId xmlns:a16="http://schemas.microsoft.com/office/drawing/2014/main" id="{BB0E3D51-C369-41BD-B11C-7270031CE6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1" name="Text Box 64">
          <a:extLst>
            <a:ext uri="{FF2B5EF4-FFF2-40B4-BE49-F238E27FC236}">
              <a16:creationId xmlns:a16="http://schemas.microsoft.com/office/drawing/2014/main" id="{8C5E1C8D-3834-4930-A2B8-4301BAC7FB2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2" name="Text Box 64">
          <a:extLst>
            <a:ext uri="{FF2B5EF4-FFF2-40B4-BE49-F238E27FC236}">
              <a16:creationId xmlns:a16="http://schemas.microsoft.com/office/drawing/2014/main" id="{61CA5373-5D74-4B26-B95C-767059007A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3" name="Text Box 64">
          <a:extLst>
            <a:ext uri="{FF2B5EF4-FFF2-40B4-BE49-F238E27FC236}">
              <a16:creationId xmlns:a16="http://schemas.microsoft.com/office/drawing/2014/main" id="{D28FF80F-6269-415D-A282-3029FBFE79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4" name="Text Box 64">
          <a:extLst>
            <a:ext uri="{FF2B5EF4-FFF2-40B4-BE49-F238E27FC236}">
              <a16:creationId xmlns:a16="http://schemas.microsoft.com/office/drawing/2014/main" id="{E4D8C5C9-1F3B-42D9-BBD5-A22ABE3E98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5" name="Text Box 64">
          <a:extLst>
            <a:ext uri="{FF2B5EF4-FFF2-40B4-BE49-F238E27FC236}">
              <a16:creationId xmlns:a16="http://schemas.microsoft.com/office/drawing/2014/main" id="{7F42BCED-F36E-4DFC-90AC-C63DFDA0A62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6" name="Text Box 64">
          <a:extLst>
            <a:ext uri="{FF2B5EF4-FFF2-40B4-BE49-F238E27FC236}">
              <a16:creationId xmlns:a16="http://schemas.microsoft.com/office/drawing/2014/main" id="{B5EFBA30-540C-4B96-A7F9-69B9FFBE3FC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7" name="Text Box 64">
          <a:extLst>
            <a:ext uri="{FF2B5EF4-FFF2-40B4-BE49-F238E27FC236}">
              <a16:creationId xmlns:a16="http://schemas.microsoft.com/office/drawing/2014/main" id="{32FBA0B8-0D39-4455-A0A7-187FF87F14B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8" name="Text Box 64">
          <a:extLst>
            <a:ext uri="{FF2B5EF4-FFF2-40B4-BE49-F238E27FC236}">
              <a16:creationId xmlns:a16="http://schemas.microsoft.com/office/drawing/2014/main" id="{278A2BEA-A237-4B85-8DB0-E35ADB2DC5C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29" name="Text Box 64">
          <a:extLst>
            <a:ext uri="{FF2B5EF4-FFF2-40B4-BE49-F238E27FC236}">
              <a16:creationId xmlns:a16="http://schemas.microsoft.com/office/drawing/2014/main" id="{95DACADC-55F9-4A6E-8BA3-BAB6AE577B9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0" name="Text Box 64">
          <a:extLst>
            <a:ext uri="{FF2B5EF4-FFF2-40B4-BE49-F238E27FC236}">
              <a16:creationId xmlns:a16="http://schemas.microsoft.com/office/drawing/2014/main" id="{8EBD04CD-0ED2-489C-9410-1607C777D7E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1" name="Text Box 64">
          <a:extLst>
            <a:ext uri="{FF2B5EF4-FFF2-40B4-BE49-F238E27FC236}">
              <a16:creationId xmlns:a16="http://schemas.microsoft.com/office/drawing/2014/main" id="{D82F64C4-D19F-4738-B926-4B3828BC659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2" name="Text Box 64">
          <a:extLst>
            <a:ext uri="{FF2B5EF4-FFF2-40B4-BE49-F238E27FC236}">
              <a16:creationId xmlns:a16="http://schemas.microsoft.com/office/drawing/2014/main" id="{0F6BCEDB-1F1E-4A8D-8A2B-DD18B71D91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3" name="Text Box 64">
          <a:extLst>
            <a:ext uri="{FF2B5EF4-FFF2-40B4-BE49-F238E27FC236}">
              <a16:creationId xmlns:a16="http://schemas.microsoft.com/office/drawing/2014/main" id="{62CFC252-145F-4006-8BEE-A1276A397CD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4" name="Text Box 64">
          <a:extLst>
            <a:ext uri="{FF2B5EF4-FFF2-40B4-BE49-F238E27FC236}">
              <a16:creationId xmlns:a16="http://schemas.microsoft.com/office/drawing/2014/main" id="{945B85C5-E234-40E3-A6A3-277577491ED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5" name="Text Box 64">
          <a:extLst>
            <a:ext uri="{FF2B5EF4-FFF2-40B4-BE49-F238E27FC236}">
              <a16:creationId xmlns:a16="http://schemas.microsoft.com/office/drawing/2014/main" id="{5DF07678-021E-4000-83E8-BFE08E47A7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6" name="Text Box 64">
          <a:extLst>
            <a:ext uri="{FF2B5EF4-FFF2-40B4-BE49-F238E27FC236}">
              <a16:creationId xmlns:a16="http://schemas.microsoft.com/office/drawing/2014/main" id="{E11075BD-F2DF-40CF-80A2-CD97552DCD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7" name="Text Box 64">
          <a:extLst>
            <a:ext uri="{FF2B5EF4-FFF2-40B4-BE49-F238E27FC236}">
              <a16:creationId xmlns:a16="http://schemas.microsoft.com/office/drawing/2014/main" id="{4973D668-C759-48EC-AA3F-990FCEEDD86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8" name="Text Box 64">
          <a:extLst>
            <a:ext uri="{FF2B5EF4-FFF2-40B4-BE49-F238E27FC236}">
              <a16:creationId xmlns:a16="http://schemas.microsoft.com/office/drawing/2014/main" id="{8EEF5794-E90D-4D3A-A986-BD48D293E99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39" name="Text Box 64">
          <a:extLst>
            <a:ext uri="{FF2B5EF4-FFF2-40B4-BE49-F238E27FC236}">
              <a16:creationId xmlns:a16="http://schemas.microsoft.com/office/drawing/2014/main" id="{A73AB2D1-647A-4D64-924A-2CE2ABBDBC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0" name="Text Box 64">
          <a:extLst>
            <a:ext uri="{FF2B5EF4-FFF2-40B4-BE49-F238E27FC236}">
              <a16:creationId xmlns:a16="http://schemas.microsoft.com/office/drawing/2014/main" id="{C621735D-1ACA-4703-99D1-37274B0EAC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1" name="Text Box 64">
          <a:extLst>
            <a:ext uri="{FF2B5EF4-FFF2-40B4-BE49-F238E27FC236}">
              <a16:creationId xmlns:a16="http://schemas.microsoft.com/office/drawing/2014/main" id="{1F64E846-06DB-49FE-BC25-8A4721B35A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2" name="Text Box 64">
          <a:extLst>
            <a:ext uri="{FF2B5EF4-FFF2-40B4-BE49-F238E27FC236}">
              <a16:creationId xmlns:a16="http://schemas.microsoft.com/office/drawing/2014/main" id="{B47A8FB7-F08D-42FD-9AAD-4BD6D8D4AF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3" name="Text Box 64">
          <a:extLst>
            <a:ext uri="{FF2B5EF4-FFF2-40B4-BE49-F238E27FC236}">
              <a16:creationId xmlns:a16="http://schemas.microsoft.com/office/drawing/2014/main" id="{E405371F-E117-4CEE-A22B-2A4209CFAA7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4" name="Text Box 64">
          <a:extLst>
            <a:ext uri="{FF2B5EF4-FFF2-40B4-BE49-F238E27FC236}">
              <a16:creationId xmlns:a16="http://schemas.microsoft.com/office/drawing/2014/main" id="{662B09CB-1C73-42E6-833E-BBEF5ABE4DA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5" name="Text Box 64">
          <a:extLst>
            <a:ext uri="{FF2B5EF4-FFF2-40B4-BE49-F238E27FC236}">
              <a16:creationId xmlns:a16="http://schemas.microsoft.com/office/drawing/2014/main" id="{21EFB0CF-40A3-4E37-B047-1E345F48AC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6" name="Text Box 64">
          <a:extLst>
            <a:ext uri="{FF2B5EF4-FFF2-40B4-BE49-F238E27FC236}">
              <a16:creationId xmlns:a16="http://schemas.microsoft.com/office/drawing/2014/main" id="{32D770A1-41C1-48E6-8F7E-E763BF94B3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7" name="Text Box 64">
          <a:extLst>
            <a:ext uri="{FF2B5EF4-FFF2-40B4-BE49-F238E27FC236}">
              <a16:creationId xmlns:a16="http://schemas.microsoft.com/office/drawing/2014/main" id="{520CF0F6-98A8-4792-A930-F4E9A06AB7B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8" name="Text Box 64">
          <a:extLst>
            <a:ext uri="{FF2B5EF4-FFF2-40B4-BE49-F238E27FC236}">
              <a16:creationId xmlns:a16="http://schemas.microsoft.com/office/drawing/2014/main" id="{707EEFF7-4D6B-40E0-B6D3-4C5DB647ADA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49" name="Text Box 64">
          <a:extLst>
            <a:ext uri="{FF2B5EF4-FFF2-40B4-BE49-F238E27FC236}">
              <a16:creationId xmlns:a16="http://schemas.microsoft.com/office/drawing/2014/main" id="{B4F8B44A-1E6D-46DE-8FBC-3ED7021C00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0" name="Text Box 64">
          <a:extLst>
            <a:ext uri="{FF2B5EF4-FFF2-40B4-BE49-F238E27FC236}">
              <a16:creationId xmlns:a16="http://schemas.microsoft.com/office/drawing/2014/main" id="{22AF9A7A-8041-4B0B-B3AB-A262368544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1" name="Text Box 64">
          <a:extLst>
            <a:ext uri="{FF2B5EF4-FFF2-40B4-BE49-F238E27FC236}">
              <a16:creationId xmlns:a16="http://schemas.microsoft.com/office/drawing/2014/main" id="{773CC4C4-57D5-4A1F-BE55-3D948774C8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2" name="Text Box 64">
          <a:extLst>
            <a:ext uri="{FF2B5EF4-FFF2-40B4-BE49-F238E27FC236}">
              <a16:creationId xmlns:a16="http://schemas.microsoft.com/office/drawing/2014/main" id="{63D6A605-C4D4-4A14-AA8B-3C9F00FF06D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3" name="Text Box 64">
          <a:extLst>
            <a:ext uri="{FF2B5EF4-FFF2-40B4-BE49-F238E27FC236}">
              <a16:creationId xmlns:a16="http://schemas.microsoft.com/office/drawing/2014/main" id="{54F45495-0E73-45D0-B250-484BA6771E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4" name="Text Box 64">
          <a:extLst>
            <a:ext uri="{FF2B5EF4-FFF2-40B4-BE49-F238E27FC236}">
              <a16:creationId xmlns:a16="http://schemas.microsoft.com/office/drawing/2014/main" id="{0C5E261F-D3D6-4A71-AA77-EB2B71724A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5" name="Text Box 64">
          <a:extLst>
            <a:ext uri="{FF2B5EF4-FFF2-40B4-BE49-F238E27FC236}">
              <a16:creationId xmlns:a16="http://schemas.microsoft.com/office/drawing/2014/main" id="{13E09197-098A-442D-8088-CBE8AF13A16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6" name="Text Box 64">
          <a:extLst>
            <a:ext uri="{FF2B5EF4-FFF2-40B4-BE49-F238E27FC236}">
              <a16:creationId xmlns:a16="http://schemas.microsoft.com/office/drawing/2014/main" id="{CC895457-9A22-423D-A8A4-C8CA9B4A11F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7" name="Text Box 64">
          <a:extLst>
            <a:ext uri="{FF2B5EF4-FFF2-40B4-BE49-F238E27FC236}">
              <a16:creationId xmlns:a16="http://schemas.microsoft.com/office/drawing/2014/main" id="{E5EAEC4C-E769-413A-8117-065D2CA7080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8" name="Text Box 64">
          <a:extLst>
            <a:ext uri="{FF2B5EF4-FFF2-40B4-BE49-F238E27FC236}">
              <a16:creationId xmlns:a16="http://schemas.microsoft.com/office/drawing/2014/main" id="{05869030-AFDD-4919-9C76-90B469E917B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59" name="Text Box 64">
          <a:extLst>
            <a:ext uri="{FF2B5EF4-FFF2-40B4-BE49-F238E27FC236}">
              <a16:creationId xmlns:a16="http://schemas.microsoft.com/office/drawing/2014/main" id="{59EB31BB-C9B9-441E-8AC7-7771FE416FD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0" name="Text Box 64">
          <a:extLst>
            <a:ext uri="{FF2B5EF4-FFF2-40B4-BE49-F238E27FC236}">
              <a16:creationId xmlns:a16="http://schemas.microsoft.com/office/drawing/2014/main" id="{9B01B7AE-2CBD-4D18-B255-A3C34D660D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1" name="Text Box 64">
          <a:extLst>
            <a:ext uri="{FF2B5EF4-FFF2-40B4-BE49-F238E27FC236}">
              <a16:creationId xmlns:a16="http://schemas.microsoft.com/office/drawing/2014/main" id="{BE3047BA-ABA2-41D0-800B-178318367DF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2" name="Text Box 64">
          <a:extLst>
            <a:ext uri="{FF2B5EF4-FFF2-40B4-BE49-F238E27FC236}">
              <a16:creationId xmlns:a16="http://schemas.microsoft.com/office/drawing/2014/main" id="{BA68A870-C44A-4A0C-8EB0-BC9751F723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3" name="Text Box 64">
          <a:extLst>
            <a:ext uri="{FF2B5EF4-FFF2-40B4-BE49-F238E27FC236}">
              <a16:creationId xmlns:a16="http://schemas.microsoft.com/office/drawing/2014/main" id="{32ACEC67-3AA4-4BBE-9B7C-E4574E7C131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4" name="Text Box 64">
          <a:extLst>
            <a:ext uri="{FF2B5EF4-FFF2-40B4-BE49-F238E27FC236}">
              <a16:creationId xmlns:a16="http://schemas.microsoft.com/office/drawing/2014/main" id="{D8B9D607-7B65-4D2B-A34C-1585F8A6D0D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5" name="Text Box 64">
          <a:extLst>
            <a:ext uri="{FF2B5EF4-FFF2-40B4-BE49-F238E27FC236}">
              <a16:creationId xmlns:a16="http://schemas.microsoft.com/office/drawing/2014/main" id="{A1EA4B9E-C5FE-475F-9AA8-FA2F56F9EC6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6" name="Text Box 64">
          <a:extLst>
            <a:ext uri="{FF2B5EF4-FFF2-40B4-BE49-F238E27FC236}">
              <a16:creationId xmlns:a16="http://schemas.microsoft.com/office/drawing/2014/main" id="{72003121-3218-4E64-833D-FD4BA9C4CC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7" name="Text Box 64">
          <a:extLst>
            <a:ext uri="{FF2B5EF4-FFF2-40B4-BE49-F238E27FC236}">
              <a16:creationId xmlns:a16="http://schemas.microsoft.com/office/drawing/2014/main" id="{466F7702-BD5D-4B10-A20F-8D59C2F98B8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8" name="Text Box 64">
          <a:extLst>
            <a:ext uri="{FF2B5EF4-FFF2-40B4-BE49-F238E27FC236}">
              <a16:creationId xmlns:a16="http://schemas.microsoft.com/office/drawing/2014/main" id="{4B565EB1-0E61-4B97-AA46-DEF6DB4B6D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69" name="Text Box 64">
          <a:extLst>
            <a:ext uri="{FF2B5EF4-FFF2-40B4-BE49-F238E27FC236}">
              <a16:creationId xmlns:a16="http://schemas.microsoft.com/office/drawing/2014/main" id="{F39C11B1-0689-44EB-AB52-BDACA03C359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0" name="Text Box 64">
          <a:extLst>
            <a:ext uri="{FF2B5EF4-FFF2-40B4-BE49-F238E27FC236}">
              <a16:creationId xmlns:a16="http://schemas.microsoft.com/office/drawing/2014/main" id="{30DFF3B5-0EDC-4D3C-A909-4055DD34D00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1" name="Text Box 64">
          <a:extLst>
            <a:ext uri="{FF2B5EF4-FFF2-40B4-BE49-F238E27FC236}">
              <a16:creationId xmlns:a16="http://schemas.microsoft.com/office/drawing/2014/main" id="{6E752567-60FE-4A9B-8609-B3984BE123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3466</xdr:row>
      <xdr:rowOff>0</xdr:rowOff>
    </xdr:from>
    <xdr:ext cx="625828" cy="8659"/>
    <xdr:pic>
      <xdr:nvPicPr>
        <xdr:cNvPr id="772" name="Imagen 14">
          <a:extLst>
            <a:ext uri="{FF2B5EF4-FFF2-40B4-BE49-F238E27FC236}">
              <a16:creationId xmlns:a16="http://schemas.microsoft.com/office/drawing/2014/main" id="{8CE4D7D4-436A-4AED-9217-24D5135B96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25828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625828" cy="8659"/>
    <xdr:pic>
      <xdr:nvPicPr>
        <xdr:cNvPr id="773" name="Imagen 14">
          <a:extLst>
            <a:ext uri="{FF2B5EF4-FFF2-40B4-BE49-F238E27FC236}">
              <a16:creationId xmlns:a16="http://schemas.microsoft.com/office/drawing/2014/main" id="{4C8F6E30-7B6C-4B33-A29B-1B59DEE02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25828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590550" cy="8659"/>
    <xdr:pic>
      <xdr:nvPicPr>
        <xdr:cNvPr id="774" name="Imagen 14">
          <a:extLst>
            <a:ext uri="{FF2B5EF4-FFF2-40B4-BE49-F238E27FC236}">
              <a16:creationId xmlns:a16="http://schemas.microsoft.com/office/drawing/2014/main" id="{1E4AD9F9-4835-487B-B5CD-57000895DC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590550" cy="8659"/>
    <xdr:pic>
      <xdr:nvPicPr>
        <xdr:cNvPr id="775" name="Imagen 14">
          <a:extLst>
            <a:ext uri="{FF2B5EF4-FFF2-40B4-BE49-F238E27FC236}">
              <a16:creationId xmlns:a16="http://schemas.microsoft.com/office/drawing/2014/main" id="{4D76E316-703F-479E-A8CE-D98F8A561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590550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6" name="Text Box 64">
          <a:extLst>
            <a:ext uri="{FF2B5EF4-FFF2-40B4-BE49-F238E27FC236}">
              <a16:creationId xmlns:a16="http://schemas.microsoft.com/office/drawing/2014/main" id="{6824D90A-06D6-46B5-A4E0-36AE2BBBA19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7" name="Text Box 64">
          <a:extLst>
            <a:ext uri="{FF2B5EF4-FFF2-40B4-BE49-F238E27FC236}">
              <a16:creationId xmlns:a16="http://schemas.microsoft.com/office/drawing/2014/main" id="{C8BB31FF-0CD1-4DD9-9110-A432E870A31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8" name="Text Box 64">
          <a:extLst>
            <a:ext uri="{FF2B5EF4-FFF2-40B4-BE49-F238E27FC236}">
              <a16:creationId xmlns:a16="http://schemas.microsoft.com/office/drawing/2014/main" id="{E67DB0C8-3708-4E09-8CE8-608B5FC7499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79" name="Text Box 64">
          <a:extLst>
            <a:ext uri="{FF2B5EF4-FFF2-40B4-BE49-F238E27FC236}">
              <a16:creationId xmlns:a16="http://schemas.microsoft.com/office/drawing/2014/main" id="{416D788A-12DD-4B63-8BCC-875F6A466C6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0" name="Text Box 64">
          <a:extLst>
            <a:ext uri="{FF2B5EF4-FFF2-40B4-BE49-F238E27FC236}">
              <a16:creationId xmlns:a16="http://schemas.microsoft.com/office/drawing/2014/main" id="{140A5504-AA3F-4A9D-94D3-0399131599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1" name="Text Box 64">
          <a:extLst>
            <a:ext uri="{FF2B5EF4-FFF2-40B4-BE49-F238E27FC236}">
              <a16:creationId xmlns:a16="http://schemas.microsoft.com/office/drawing/2014/main" id="{9667654C-D3B7-41B0-BECD-FE333524E6B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2" name="Text Box 64">
          <a:extLst>
            <a:ext uri="{FF2B5EF4-FFF2-40B4-BE49-F238E27FC236}">
              <a16:creationId xmlns:a16="http://schemas.microsoft.com/office/drawing/2014/main" id="{FC8FFA11-AE56-42B7-89D8-39AEA9EC02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3" name="Text Box 64">
          <a:extLst>
            <a:ext uri="{FF2B5EF4-FFF2-40B4-BE49-F238E27FC236}">
              <a16:creationId xmlns:a16="http://schemas.microsoft.com/office/drawing/2014/main" id="{2BCE8937-6F80-41BA-ACE4-1CC631385E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4" name="Text Box 64">
          <a:extLst>
            <a:ext uri="{FF2B5EF4-FFF2-40B4-BE49-F238E27FC236}">
              <a16:creationId xmlns:a16="http://schemas.microsoft.com/office/drawing/2014/main" id="{957F9EC0-89A4-450E-88E3-CACE45C83F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5" name="Text Box 64">
          <a:extLst>
            <a:ext uri="{FF2B5EF4-FFF2-40B4-BE49-F238E27FC236}">
              <a16:creationId xmlns:a16="http://schemas.microsoft.com/office/drawing/2014/main" id="{B4515725-3CE6-48C8-8AE7-42301564909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6" name="Text Box 64">
          <a:extLst>
            <a:ext uri="{FF2B5EF4-FFF2-40B4-BE49-F238E27FC236}">
              <a16:creationId xmlns:a16="http://schemas.microsoft.com/office/drawing/2014/main" id="{B8EDE313-C860-410A-8E07-FE830F034ED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7" name="Text Box 64">
          <a:extLst>
            <a:ext uri="{FF2B5EF4-FFF2-40B4-BE49-F238E27FC236}">
              <a16:creationId xmlns:a16="http://schemas.microsoft.com/office/drawing/2014/main" id="{EF54B222-E70C-4C36-B208-019E843ED0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8" name="Text Box 64">
          <a:extLst>
            <a:ext uri="{FF2B5EF4-FFF2-40B4-BE49-F238E27FC236}">
              <a16:creationId xmlns:a16="http://schemas.microsoft.com/office/drawing/2014/main" id="{E4103D7A-E7C8-4493-A5B5-68E810549FF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89" name="Text Box 64">
          <a:extLst>
            <a:ext uri="{FF2B5EF4-FFF2-40B4-BE49-F238E27FC236}">
              <a16:creationId xmlns:a16="http://schemas.microsoft.com/office/drawing/2014/main" id="{5414A5E2-AFCF-4FC2-A60A-4C0A7ECBB8C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0" name="Text Box 64">
          <a:extLst>
            <a:ext uri="{FF2B5EF4-FFF2-40B4-BE49-F238E27FC236}">
              <a16:creationId xmlns:a16="http://schemas.microsoft.com/office/drawing/2014/main" id="{F903DF49-1EE4-4728-B876-C92CA6A0CEB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1" name="Text Box 64">
          <a:extLst>
            <a:ext uri="{FF2B5EF4-FFF2-40B4-BE49-F238E27FC236}">
              <a16:creationId xmlns:a16="http://schemas.microsoft.com/office/drawing/2014/main" id="{95443F57-2683-4480-9150-46707E37B66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2" name="Text Box 64">
          <a:extLst>
            <a:ext uri="{FF2B5EF4-FFF2-40B4-BE49-F238E27FC236}">
              <a16:creationId xmlns:a16="http://schemas.microsoft.com/office/drawing/2014/main" id="{AE1AFC0E-69D8-4055-B9D3-68BA499311E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3" name="Text Box 64">
          <a:extLst>
            <a:ext uri="{FF2B5EF4-FFF2-40B4-BE49-F238E27FC236}">
              <a16:creationId xmlns:a16="http://schemas.microsoft.com/office/drawing/2014/main" id="{7754CC85-2239-4725-9CB2-A3B85B7B54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4" name="Text Box 64">
          <a:extLst>
            <a:ext uri="{FF2B5EF4-FFF2-40B4-BE49-F238E27FC236}">
              <a16:creationId xmlns:a16="http://schemas.microsoft.com/office/drawing/2014/main" id="{525E6AC7-4DAE-40DB-97D9-74A63D889E0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5" name="Text Box 64">
          <a:extLst>
            <a:ext uri="{FF2B5EF4-FFF2-40B4-BE49-F238E27FC236}">
              <a16:creationId xmlns:a16="http://schemas.microsoft.com/office/drawing/2014/main" id="{5ECC236F-33E8-4EBB-B41D-02D4FF1625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6" name="Text Box 64">
          <a:extLst>
            <a:ext uri="{FF2B5EF4-FFF2-40B4-BE49-F238E27FC236}">
              <a16:creationId xmlns:a16="http://schemas.microsoft.com/office/drawing/2014/main" id="{0163829C-9DF4-428E-AD6B-02AAC28F11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7" name="Text Box 64">
          <a:extLst>
            <a:ext uri="{FF2B5EF4-FFF2-40B4-BE49-F238E27FC236}">
              <a16:creationId xmlns:a16="http://schemas.microsoft.com/office/drawing/2014/main" id="{A1E2DF3E-A65D-4E56-A15C-C1EE4B7DDDE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8" name="Text Box 64">
          <a:extLst>
            <a:ext uri="{FF2B5EF4-FFF2-40B4-BE49-F238E27FC236}">
              <a16:creationId xmlns:a16="http://schemas.microsoft.com/office/drawing/2014/main" id="{C1F520E6-E17A-4938-86A7-666C78D3B3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799" name="Text Box 64">
          <a:extLst>
            <a:ext uri="{FF2B5EF4-FFF2-40B4-BE49-F238E27FC236}">
              <a16:creationId xmlns:a16="http://schemas.microsoft.com/office/drawing/2014/main" id="{0D64D054-1460-49C4-85BF-5BDEC8D3A3E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0" name="Text Box 64">
          <a:extLst>
            <a:ext uri="{FF2B5EF4-FFF2-40B4-BE49-F238E27FC236}">
              <a16:creationId xmlns:a16="http://schemas.microsoft.com/office/drawing/2014/main" id="{54EC7B41-3402-453E-A6B7-252A7E9D4D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1" name="Text Box 64">
          <a:extLst>
            <a:ext uri="{FF2B5EF4-FFF2-40B4-BE49-F238E27FC236}">
              <a16:creationId xmlns:a16="http://schemas.microsoft.com/office/drawing/2014/main" id="{12B4F039-BFBF-4102-B574-C4F2316094E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2" name="Text Box 64">
          <a:extLst>
            <a:ext uri="{FF2B5EF4-FFF2-40B4-BE49-F238E27FC236}">
              <a16:creationId xmlns:a16="http://schemas.microsoft.com/office/drawing/2014/main" id="{91AC0EC6-A43F-49F1-926A-74872ECD02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3" name="Text Box 64">
          <a:extLst>
            <a:ext uri="{FF2B5EF4-FFF2-40B4-BE49-F238E27FC236}">
              <a16:creationId xmlns:a16="http://schemas.microsoft.com/office/drawing/2014/main" id="{D022C256-3BFB-4640-A09D-6EE2DD54A91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4" name="Text Box 64">
          <a:extLst>
            <a:ext uri="{FF2B5EF4-FFF2-40B4-BE49-F238E27FC236}">
              <a16:creationId xmlns:a16="http://schemas.microsoft.com/office/drawing/2014/main" id="{C304FADD-E6BF-40B7-8D80-8A114737696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5" name="Text Box 64">
          <a:extLst>
            <a:ext uri="{FF2B5EF4-FFF2-40B4-BE49-F238E27FC236}">
              <a16:creationId xmlns:a16="http://schemas.microsoft.com/office/drawing/2014/main" id="{C53DE443-981C-43C5-A6FE-1B42375B861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6" name="Text Box 64">
          <a:extLst>
            <a:ext uri="{FF2B5EF4-FFF2-40B4-BE49-F238E27FC236}">
              <a16:creationId xmlns:a16="http://schemas.microsoft.com/office/drawing/2014/main" id="{6BA8BFB6-DB0A-43AD-8FED-EE88BC0F208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7" name="Text Box 64">
          <a:extLst>
            <a:ext uri="{FF2B5EF4-FFF2-40B4-BE49-F238E27FC236}">
              <a16:creationId xmlns:a16="http://schemas.microsoft.com/office/drawing/2014/main" id="{081A9ADA-EE10-4E2C-928B-F56B5FB4B3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8" name="Text Box 64">
          <a:extLst>
            <a:ext uri="{FF2B5EF4-FFF2-40B4-BE49-F238E27FC236}">
              <a16:creationId xmlns:a16="http://schemas.microsoft.com/office/drawing/2014/main" id="{4C9F010B-A61C-4B14-9441-0AC3F5865B9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09" name="Text Box 64">
          <a:extLst>
            <a:ext uri="{FF2B5EF4-FFF2-40B4-BE49-F238E27FC236}">
              <a16:creationId xmlns:a16="http://schemas.microsoft.com/office/drawing/2014/main" id="{291C748B-6846-4682-A7F3-E9A2116064C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0" name="Text Box 64">
          <a:extLst>
            <a:ext uri="{FF2B5EF4-FFF2-40B4-BE49-F238E27FC236}">
              <a16:creationId xmlns:a16="http://schemas.microsoft.com/office/drawing/2014/main" id="{BE87E663-667D-4A16-97C8-0B81EDA897F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1" name="Text Box 64">
          <a:extLst>
            <a:ext uri="{FF2B5EF4-FFF2-40B4-BE49-F238E27FC236}">
              <a16:creationId xmlns:a16="http://schemas.microsoft.com/office/drawing/2014/main" id="{EAFB292F-1775-4B4A-8F56-105954AE38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2" name="Text Box 64">
          <a:extLst>
            <a:ext uri="{FF2B5EF4-FFF2-40B4-BE49-F238E27FC236}">
              <a16:creationId xmlns:a16="http://schemas.microsoft.com/office/drawing/2014/main" id="{5FB0058F-53A8-431B-807C-472FCE1359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3" name="Text Box 64">
          <a:extLst>
            <a:ext uri="{FF2B5EF4-FFF2-40B4-BE49-F238E27FC236}">
              <a16:creationId xmlns:a16="http://schemas.microsoft.com/office/drawing/2014/main" id="{2EADD514-B5D3-41CC-B2E4-BE7E5306439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4" name="Text Box 64">
          <a:extLst>
            <a:ext uri="{FF2B5EF4-FFF2-40B4-BE49-F238E27FC236}">
              <a16:creationId xmlns:a16="http://schemas.microsoft.com/office/drawing/2014/main" id="{6631B52B-B075-42CC-895A-192D09FD1B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5" name="Text Box 64">
          <a:extLst>
            <a:ext uri="{FF2B5EF4-FFF2-40B4-BE49-F238E27FC236}">
              <a16:creationId xmlns:a16="http://schemas.microsoft.com/office/drawing/2014/main" id="{A3897FFF-7DBC-4777-813F-5E6430F337D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6" name="Text Box 64">
          <a:extLst>
            <a:ext uri="{FF2B5EF4-FFF2-40B4-BE49-F238E27FC236}">
              <a16:creationId xmlns:a16="http://schemas.microsoft.com/office/drawing/2014/main" id="{74E140AB-3889-419E-B90C-4049895934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7" name="Text Box 64">
          <a:extLst>
            <a:ext uri="{FF2B5EF4-FFF2-40B4-BE49-F238E27FC236}">
              <a16:creationId xmlns:a16="http://schemas.microsoft.com/office/drawing/2014/main" id="{31D199C2-8BDD-4F78-8B38-B812D5506E6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8" name="Text Box 64">
          <a:extLst>
            <a:ext uri="{FF2B5EF4-FFF2-40B4-BE49-F238E27FC236}">
              <a16:creationId xmlns:a16="http://schemas.microsoft.com/office/drawing/2014/main" id="{7DC2CAD3-9F4B-4560-B3A4-3CE64D261FD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19" name="Text Box 64">
          <a:extLst>
            <a:ext uri="{FF2B5EF4-FFF2-40B4-BE49-F238E27FC236}">
              <a16:creationId xmlns:a16="http://schemas.microsoft.com/office/drawing/2014/main" id="{5F041BCF-2A99-4303-9B8A-9D6D93DA728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0" name="Text Box 64">
          <a:extLst>
            <a:ext uri="{FF2B5EF4-FFF2-40B4-BE49-F238E27FC236}">
              <a16:creationId xmlns:a16="http://schemas.microsoft.com/office/drawing/2014/main" id="{4D7A0422-B49F-4666-AA8E-48C71FFBB4C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1" name="Text Box 64">
          <a:extLst>
            <a:ext uri="{FF2B5EF4-FFF2-40B4-BE49-F238E27FC236}">
              <a16:creationId xmlns:a16="http://schemas.microsoft.com/office/drawing/2014/main" id="{6ABD6AA7-4A5A-4407-948C-DBA9B825C54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2" name="Text Box 64">
          <a:extLst>
            <a:ext uri="{FF2B5EF4-FFF2-40B4-BE49-F238E27FC236}">
              <a16:creationId xmlns:a16="http://schemas.microsoft.com/office/drawing/2014/main" id="{6E5E4375-317D-44C4-BF7F-4E53A03D32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3" name="Text Box 64">
          <a:extLst>
            <a:ext uri="{FF2B5EF4-FFF2-40B4-BE49-F238E27FC236}">
              <a16:creationId xmlns:a16="http://schemas.microsoft.com/office/drawing/2014/main" id="{3D254FC0-F547-4ECD-8977-A72A07788DD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4" name="Text Box 64">
          <a:extLst>
            <a:ext uri="{FF2B5EF4-FFF2-40B4-BE49-F238E27FC236}">
              <a16:creationId xmlns:a16="http://schemas.microsoft.com/office/drawing/2014/main" id="{5DF66867-0C90-4CD7-9B81-636CDC276F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5" name="Text Box 64">
          <a:extLst>
            <a:ext uri="{FF2B5EF4-FFF2-40B4-BE49-F238E27FC236}">
              <a16:creationId xmlns:a16="http://schemas.microsoft.com/office/drawing/2014/main" id="{D8D82AC3-F5E1-43EA-8A51-5B364FD190B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6" name="Text Box 64">
          <a:extLst>
            <a:ext uri="{FF2B5EF4-FFF2-40B4-BE49-F238E27FC236}">
              <a16:creationId xmlns:a16="http://schemas.microsoft.com/office/drawing/2014/main" id="{DB057226-3012-4666-9932-8266019B46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7" name="Text Box 64">
          <a:extLst>
            <a:ext uri="{FF2B5EF4-FFF2-40B4-BE49-F238E27FC236}">
              <a16:creationId xmlns:a16="http://schemas.microsoft.com/office/drawing/2014/main" id="{45B96040-B616-4DCB-A537-F773B10253A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8" name="Text Box 64">
          <a:extLst>
            <a:ext uri="{FF2B5EF4-FFF2-40B4-BE49-F238E27FC236}">
              <a16:creationId xmlns:a16="http://schemas.microsoft.com/office/drawing/2014/main" id="{7903CCD5-7E0E-468B-BF65-46C31685403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29" name="Text Box 64">
          <a:extLst>
            <a:ext uri="{FF2B5EF4-FFF2-40B4-BE49-F238E27FC236}">
              <a16:creationId xmlns:a16="http://schemas.microsoft.com/office/drawing/2014/main" id="{780765AD-3CAB-4698-924E-7C7410A6D3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0" name="Text Box 64">
          <a:extLst>
            <a:ext uri="{FF2B5EF4-FFF2-40B4-BE49-F238E27FC236}">
              <a16:creationId xmlns:a16="http://schemas.microsoft.com/office/drawing/2014/main" id="{BF1774C5-36E6-460E-A98A-2FC77C7481C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1" name="Text Box 64">
          <a:extLst>
            <a:ext uri="{FF2B5EF4-FFF2-40B4-BE49-F238E27FC236}">
              <a16:creationId xmlns:a16="http://schemas.microsoft.com/office/drawing/2014/main" id="{8C018B69-0581-45BF-8627-C0F7082C08A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2" name="Text Box 64">
          <a:extLst>
            <a:ext uri="{FF2B5EF4-FFF2-40B4-BE49-F238E27FC236}">
              <a16:creationId xmlns:a16="http://schemas.microsoft.com/office/drawing/2014/main" id="{2EEFBB91-4C78-4F6E-8EFD-4336AE71C4D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3" name="Text Box 64">
          <a:extLst>
            <a:ext uri="{FF2B5EF4-FFF2-40B4-BE49-F238E27FC236}">
              <a16:creationId xmlns:a16="http://schemas.microsoft.com/office/drawing/2014/main" id="{54DBFE5D-C181-4996-989E-A3C50093FA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4" name="Text Box 64">
          <a:extLst>
            <a:ext uri="{FF2B5EF4-FFF2-40B4-BE49-F238E27FC236}">
              <a16:creationId xmlns:a16="http://schemas.microsoft.com/office/drawing/2014/main" id="{4FF6C467-99D4-431B-8259-15886F1E26C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5" name="Text Box 64">
          <a:extLst>
            <a:ext uri="{FF2B5EF4-FFF2-40B4-BE49-F238E27FC236}">
              <a16:creationId xmlns:a16="http://schemas.microsoft.com/office/drawing/2014/main" id="{71ECB94C-9FDE-4793-B7B5-01AD122762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6" name="Text Box 64">
          <a:extLst>
            <a:ext uri="{FF2B5EF4-FFF2-40B4-BE49-F238E27FC236}">
              <a16:creationId xmlns:a16="http://schemas.microsoft.com/office/drawing/2014/main" id="{DFB91B15-171B-422A-AE3C-64F574A6585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7" name="Text Box 64">
          <a:extLst>
            <a:ext uri="{FF2B5EF4-FFF2-40B4-BE49-F238E27FC236}">
              <a16:creationId xmlns:a16="http://schemas.microsoft.com/office/drawing/2014/main" id="{B443B991-3005-437D-A4B3-D1F85134496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8" name="Text Box 64">
          <a:extLst>
            <a:ext uri="{FF2B5EF4-FFF2-40B4-BE49-F238E27FC236}">
              <a16:creationId xmlns:a16="http://schemas.microsoft.com/office/drawing/2014/main" id="{02601243-D476-4C71-8EA3-6293FE4DD8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39" name="Text Box 64">
          <a:extLst>
            <a:ext uri="{FF2B5EF4-FFF2-40B4-BE49-F238E27FC236}">
              <a16:creationId xmlns:a16="http://schemas.microsoft.com/office/drawing/2014/main" id="{F2A96C1E-00C6-4AC1-8FA3-7C359B108C3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0" name="Text Box 64">
          <a:extLst>
            <a:ext uri="{FF2B5EF4-FFF2-40B4-BE49-F238E27FC236}">
              <a16:creationId xmlns:a16="http://schemas.microsoft.com/office/drawing/2014/main" id="{E072DD20-8B7A-419D-BEE0-9364C378EF6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1" name="Text Box 64">
          <a:extLst>
            <a:ext uri="{FF2B5EF4-FFF2-40B4-BE49-F238E27FC236}">
              <a16:creationId xmlns:a16="http://schemas.microsoft.com/office/drawing/2014/main" id="{FEDA1181-50DC-4049-A699-AD55D15779D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2" name="Text Box 64">
          <a:extLst>
            <a:ext uri="{FF2B5EF4-FFF2-40B4-BE49-F238E27FC236}">
              <a16:creationId xmlns:a16="http://schemas.microsoft.com/office/drawing/2014/main" id="{B06C18D2-5678-4296-A142-3FB231161C6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3" name="Text Box 64">
          <a:extLst>
            <a:ext uri="{FF2B5EF4-FFF2-40B4-BE49-F238E27FC236}">
              <a16:creationId xmlns:a16="http://schemas.microsoft.com/office/drawing/2014/main" id="{3E433453-E109-4445-B5D6-E903B81F613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4" name="Text Box 64">
          <a:extLst>
            <a:ext uri="{FF2B5EF4-FFF2-40B4-BE49-F238E27FC236}">
              <a16:creationId xmlns:a16="http://schemas.microsoft.com/office/drawing/2014/main" id="{01442AB4-486A-434F-854D-A29A6A4CEC2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5" name="Text Box 64">
          <a:extLst>
            <a:ext uri="{FF2B5EF4-FFF2-40B4-BE49-F238E27FC236}">
              <a16:creationId xmlns:a16="http://schemas.microsoft.com/office/drawing/2014/main" id="{C339AF94-6002-4502-B114-6B5E41A7B9E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6" name="Text Box 64">
          <a:extLst>
            <a:ext uri="{FF2B5EF4-FFF2-40B4-BE49-F238E27FC236}">
              <a16:creationId xmlns:a16="http://schemas.microsoft.com/office/drawing/2014/main" id="{DBAB7172-A9C3-450C-B866-E4CB7CE98D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7" name="Text Box 64">
          <a:extLst>
            <a:ext uri="{FF2B5EF4-FFF2-40B4-BE49-F238E27FC236}">
              <a16:creationId xmlns:a16="http://schemas.microsoft.com/office/drawing/2014/main" id="{02CACCDC-B3DC-445B-AC13-A94359E558A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8" name="Text Box 64">
          <a:extLst>
            <a:ext uri="{FF2B5EF4-FFF2-40B4-BE49-F238E27FC236}">
              <a16:creationId xmlns:a16="http://schemas.microsoft.com/office/drawing/2014/main" id="{BF8C5ED7-0A9B-432F-BDEF-8DDC3C56895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49" name="Text Box 64">
          <a:extLst>
            <a:ext uri="{FF2B5EF4-FFF2-40B4-BE49-F238E27FC236}">
              <a16:creationId xmlns:a16="http://schemas.microsoft.com/office/drawing/2014/main" id="{1CB0E7B9-F0E7-4F06-B761-F389E6C22A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0" name="Text Box 64">
          <a:extLst>
            <a:ext uri="{FF2B5EF4-FFF2-40B4-BE49-F238E27FC236}">
              <a16:creationId xmlns:a16="http://schemas.microsoft.com/office/drawing/2014/main" id="{12E9CB4B-55C7-42EA-B52C-19D142EEAF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1" name="Text Box 64">
          <a:extLst>
            <a:ext uri="{FF2B5EF4-FFF2-40B4-BE49-F238E27FC236}">
              <a16:creationId xmlns:a16="http://schemas.microsoft.com/office/drawing/2014/main" id="{0AEF558E-78E0-477F-B7E5-C5DA1068521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2" name="Text Box 64">
          <a:extLst>
            <a:ext uri="{FF2B5EF4-FFF2-40B4-BE49-F238E27FC236}">
              <a16:creationId xmlns:a16="http://schemas.microsoft.com/office/drawing/2014/main" id="{F2354E9B-2B27-4B9F-8AA8-3A1C246EB5C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3" name="Text Box 64">
          <a:extLst>
            <a:ext uri="{FF2B5EF4-FFF2-40B4-BE49-F238E27FC236}">
              <a16:creationId xmlns:a16="http://schemas.microsoft.com/office/drawing/2014/main" id="{1A2ED1E4-9984-49D4-8B98-60DC5BEB044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4" name="Text Box 64">
          <a:extLst>
            <a:ext uri="{FF2B5EF4-FFF2-40B4-BE49-F238E27FC236}">
              <a16:creationId xmlns:a16="http://schemas.microsoft.com/office/drawing/2014/main" id="{C7C36394-B60C-4EA7-9EC5-240B5DA0EA4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5" name="Text Box 64">
          <a:extLst>
            <a:ext uri="{FF2B5EF4-FFF2-40B4-BE49-F238E27FC236}">
              <a16:creationId xmlns:a16="http://schemas.microsoft.com/office/drawing/2014/main" id="{7898D2EE-B410-4A2D-9DEA-FC6A730E79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6" name="Text Box 64">
          <a:extLst>
            <a:ext uri="{FF2B5EF4-FFF2-40B4-BE49-F238E27FC236}">
              <a16:creationId xmlns:a16="http://schemas.microsoft.com/office/drawing/2014/main" id="{E2513FCA-6034-454F-A29C-6D5D83CC26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7" name="Text Box 64">
          <a:extLst>
            <a:ext uri="{FF2B5EF4-FFF2-40B4-BE49-F238E27FC236}">
              <a16:creationId xmlns:a16="http://schemas.microsoft.com/office/drawing/2014/main" id="{B6B8F3D5-FC3C-4B78-A6DE-B31201D62FF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8" name="Text Box 64">
          <a:extLst>
            <a:ext uri="{FF2B5EF4-FFF2-40B4-BE49-F238E27FC236}">
              <a16:creationId xmlns:a16="http://schemas.microsoft.com/office/drawing/2014/main" id="{03F443C1-F86E-4A19-B8EC-63B632C49D4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59" name="Text Box 64">
          <a:extLst>
            <a:ext uri="{FF2B5EF4-FFF2-40B4-BE49-F238E27FC236}">
              <a16:creationId xmlns:a16="http://schemas.microsoft.com/office/drawing/2014/main" id="{4268B554-00E7-487D-9E9F-20F4DF967A2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0" name="Text Box 64">
          <a:extLst>
            <a:ext uri="{FF2B5EF4-FFF2-40B4-BE49-F238E27FC236}">
              <a16:creationId xmlns:a16="http://schemas.microsoft.com/office/drawing/2014/main" id="{BBAF3414-8D25-4CEA-AD61-5510EB3AAEA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1" name="Text Box 64">
          <a:extLst>
            <a:ext uri="{FF2B5EF4-FFF2-40B4-BE49-F238E27FC236}">
              <a16:creationId xmlns:a16="http://schemas.microsoft.com/office/drawing/2014/main" id="{B767D441-3F40-434C-AA0C-C208595532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2" name="Text Box 64">
          <a:extLst>
            <a:ext uri="{FF2B5EF4-FFF2-40B4-BE49-F238E27FC236}">
              <a16:creationId xmlns:a16="http://schemas.microsoft.com/office/drawing/2014/main" id="{3D9D3899-E194-4C55-BC17-43AC3A3092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3" name="Text Box 64">
          <a:extLst>
            <a:ext uri="{FF2B5EF4-FFF2-40B4-BE49-F238E27FC236}">
              <a16:creationId xmlns:a16="http://schemas.microsoft.com/office/drawing/2014/main" id="{EE82BDC5-C38F-49F6-9AE4-4FE0325FAC9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4" name="Text Box 64">
          <a:extLst>
            <a:ext uri="{FF2B5EF4-FFF2-40B4-BE49-F238E27FC236}">
              <a16:creationId xmlns:a16="http://schemas.microsoft.com/office/drawing/2014/main" id="{41BDBA2F-953B-4091-AE09-26E70093BA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5" name="Text Box 64">
          <a:extLst>
            <a:ext uri="{FF2B5EF4-FFF2-40B4-BE49-F238E27FC236}">
              <a16:creationId xmlns:a16="http://schemas.microsoft.com/office/drawing/2014/main" id="{AB02F0C3-0800-4C65-9BAD-B6D9D7136D8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6" name="Text Box 64">
          <a:extLst>
            <a:ext uri="{FF2B5EF4-FFF2-40B4-BE49-F238E27FC236}">
              <a16:creationId xmlns:a16="http://schemas.microsoft.com/office/drawing/2014/main" id="{0749770F-5CC6-44DB-AB83-D7845418DB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7" name="Text Box 64">
          <a:extLst>
            <a:ext uri="{FF2B5EF4-FFF2-40B4-BE49-F238E27FC236}">
              <a16:creationId xmlns:a16="http://schemas.microsoft.com/office/drawing/2014/main" id="{8B7614E3-8595-46B8-BBD7-E3B66F00965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8" name="Text Box 64">
          <a:extLst>
            <a:ext uri="{FF2B5EF4-FFF2-40B4-BE49-F238E27FC236}">
              <a16:creationId xmlns:a16="http://schemas.microsoft.com/office/drawing/2014/main" id="{29C5B769-88C7-4B25-B16B-68521222B5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69" name="Text Box 64">
          <a:extLst>
            <a:ext uri="{FF2B5EF4-FFF2-40B4-BE49-F238E27FC236}">
              <a16:creationId xmlns:a16="http://schemas.microsoft.com/office/drawing/2014/main" id="{1ECEE522-90F3-42C6-86F4-63495129F4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0" name="Text Box 64">
          <a:extLst>
            <a:ext uri="{FF2B5EF4-FFF2-40B4-BE49-F238E27FC236}">
              <a16:creationId xmlns:a16="http://schemas.microsoft.com/office/drawing/2014/main" id="{630881D2-64B7-43B4-A060-FED317A5F9C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1" name="Text Box 64">
          <a:extLst>
            <a:ext uri="{FF2B5EF4-FFF2-40B4-BE49-F238E27FC236}">
              <a16:creationId xmlns:a16="http://schemas.microsoft.com/office/drawing/2014/main" id="{A18B036A-2CB0-44D5-A669-691806228B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2" name="Text Box 64">
          <a:extLst>
            <a:ext uri="{FF2B5EF4-FFF2-40B4-BE49-F238E27FC236}">
              <a16:creationId xmlns:a16="http://schemas.microsoft.com/office/drawing/2014/main" id="{1E956C74-A977-4CB1-84F4-BC0CE3A90CA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3" name="Text Box 64">
          <a:extLst>
            <a:ext uri="{FF2B5EF4-FFF2-40B4-BE49-F238E27FC236}">
              <a16:creationId xmlns:a16="http://schemas.microsoft.com/office/drawing/2014/main" id="{071BB381-697C-4260-A980-703959DADC3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4" name="Text Box 64">
          <a:extLst>
            <a:ext uri="{FF2B5EF4-FFF2-40B4-BE49-F238E27FC236}">
              <a16:creationId xmlns:a16="http://schemas.microsoft.com/office/drawing/2014/main" id="{EE8FE6EE-4868-465A-95C6-E934978A076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5" name="Text Box 64">
          <a:extLst>
            <a:ext uri="{FF2B5EF4-FFF2-40B4-BE49-F238E27FC236}">
              <a16:creationId xmlns:a16="http://schemas.microsoft.com/office/drawing/2014/main" id="{7400F701-BC88-4A34-A3D8-ACD75059B80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6" name="Text Box 64">
          <a:extLst>
            <a:ext uri="{FF2B5EF4-FFF2-40B4-BE49-F238E27FC236}">
              <a16:creationId xmlns:a16="http://schemas.microsoft.com/office/drawing/2014/main" id="{FA81D141-CD29-49CB-A393-FCE3DAEA5F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7" name="Text Box 64">
          <a:extLst>
            <a:ext uri="{FF2B5EF4-FFF2-40B4-BE49-F238E27FC236}">
              <a16:creationId xmlns:a16="http://schemas.microsoft.com/office/drawing/2014/main" id="{50F17A67-F39D-4452-BA13-F66A54CF2E7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8" name="Text Box 64">
          <a:extLst>
            <a:ext uri="{FF2B5EF4-FFF2-40B4-BE49-F238E27FC236}">
              <a16:creationId xmlns:a16="http://schemas.microsoft.com/office/drawing/2014/main" id="{A473B6F8-5324-4680-B4F9-A90EA26CD0D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79" name="Text Box 64">
          <a:extLst>
            <a:ext uri="{FF2B5EF4-FFF2-40B4-BE49-F238E27FC236}">
              <a16:creationId xmlns:a16="http://schemas.microsoft.com/office/drawing/2014/main" id="{11FBC991-9791-483B-A685-13DE7EE8F08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0" name="Text Box 64">
          <a:extLst>
            <a:ext uri="{FF2B5EF4-FFF2-40B4-BE49-F238E27FC236}">
              <a16:creationId xmlns:a16="http://schemas.microsoft.com/office/drawing/2014/main" id="{ABD94045-E561-4F92-A30A-3DEFE10099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1" name="Text Box 64">
          <a:extLst>
            <a:ext uri="{FF2B5EF4-FFF2-40B4-BE49-F238E27FC236}">
              <a16:creationId xmlns:a16="http://schemas.microsoft.com/office/drawing/2014/main" id="{8E074FB8-B34B-4ED8-86F8-078FEED0C24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2" name="Text Box 64">
          <a:extLst>
            <a:ext uri="{FF2B5EF4-FFF2-40B4-BE49-F238E27FC236}">
              <a16:creationId xmlns:a16="http://schemas.microsoft.com/office/drawing/2014/main" id="{AAA21410-A6B3-4A2A-B541-9F1222360C8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3" name="Text Box 64">
          <a:extLst>
            <a:ext uri="{FF2B5EF4-FFF2-40B4-BE49-F238E27FC236}">
              <a16:creationId xmlns:a16="http://schemas.microsoft.com/office/drawing/2014/main" id="{C0CCBCAD-3FD1-462B-8C44-68317030613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4" name="Text Box 64">
          <a:extLst>
            <a:ext uri="{FF2B5EF4-FFF2-40B4-BE49-F238E27FC236}">
              <a16:creationId xmlns:a16="http://schemas.microsoft.com/office/drawing/2014/main" id="{471FCE7E-A98E-4700-9724-6604E4E787A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5" name="Text Box 64">
          <a:extLst>
            <a:ext uri="{FF2B5EF4-FFF2-40B4-BE49-F238E27FC236}">
              <a16:creationId xmlns:a16="http://schemas.microsoft.com/office/drawing/2014/main" id="{C8923938-A817-405B-9E2D-0DAD2D651A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6" name="Text Box 64">
          <a:extLst>
            <a:ext uri="{FF2B5EF4-FFF2-40B4-BE49-F238E27FC236}">
              <a16:creationId xmlns:a16="http://schemas.microsoft.com/office/drawing/2014/main" id="{AD587013-5FAB-49CA-8F96-C3E5BAE2B0A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7" name="Text Box 64">
          <a:extLst>
            <a:ext uri="{FF2B5EF4-FFF2-40B4-BE49-F238E27FC236}">
              <a16:creationId xmlns:a16="http://schemas.microsoft.com/office/drawing/2014/main" id="{4040FF58-0538-42BC-BC7A-1A2EBB9CBEC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8" name="Text Box 64">
          <a:extLst>
            <a:ext uri="{FF2B5EF4-FFF2-40B4-BE49-F238E27FC236}">
              <a16:creationId xmlns:a16="http://schemas.microsoft.com/office/drawing/2014/main" id="{1031C5E4-4B3C-4E5F-B8A2-080C96DCC3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89" name="Text Box 64">
          <a:extLst>
            <a:ext uri="{FF2B5EF4-FFF2-40B4-BE49-F238E27FC236}">
              <a16:creationId xmlns:a16="http://schemas.microsoft.com/office/drawing/2014/main" id="{5937A622-7068-4D26-82CE-8FCE930B9C0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0" name="Text Box 64">
          <a:extLst>
            <a:ext uri="{FF2B5EF4-FFF2-40B4-BE49-F238E27FC236}">
              <a16:creationId xmlns:a16="http://schemas.microsoft.com/office/drawing/2014/main" id="{E39193E7-D7C7-40B4-B92C-C6A673E7FF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1" name="Text Box 64">
          <a:extLst>
            <a:ext uri="{FF2B5EF4-FFF2-40B4-BE49-F238E27FC236}">
              <a16:creationId xmlns:a16="http://schemas.microsoft.com/office/drawing/2014/main" id="{A395EBEB-2063-4B11-9F4B-E5F9EBA75E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2" name="Text Box 64">
          <a:extLst>
            <a:ext uri="{FF2B5EF4-FFF2-40B4-BE49-F238E27FC236}">
              <a16:creationId xmlns:a16="http://schemas.microsoft.com/office/drawing/2014/main" id="{BAA1070D-A4FC-4893-B180-D4208250003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3" name="Text Box 64">
          <a:extLst>
            <a:ext uri="{FF2B5EF4-FFF2-40B4-BE49-F238E27FC236}">
              <a16:creationId xmlns:a16="http://schemas.microsoft.com/office/drawing/2014/main" id="{0309BE13-E6F8-4DB6-A507-C7083E2DC2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4" name="Text Box 64">
          <a:extLst>
            <a:ext uri="{FF2B5EF4-FFF2-40B4-BE49-F238E27FC236}">
              <a16:creationId xmlns:a16="http://schemas.microsoft.com/office/drawing/2014/main" id="{3D47E3D4-C6A9-417F-AF4F-FF2501ECB8E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5" name="Text Box 64">
          <a:extLst>
            <a:ext uri="{FF2B5EF4-FFF2-40B4-BE49-F238E27FC236}">
              <a16:creationId xmlns:a16="http://schemas.microsoft.com/office/drawing/2014/main" id="{77D20B13-C3AE-49E1-ADDF-4035412B44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6" name="Text Box 64">
          <a:extLst>
            <a:ext uri="{FF2B5EF4-FFF2-40B4-BE49-F238E27FC236}">
              <a16:creationId xmlns:a16="http://schemas.microsoft.com/office/drawing/2014/main" id="{69602B8D-2451-45F9-8084-D4087B6E03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7" name="Text Box 64">
          <a:extLst>
            <a:ext uri="{FF2B5EF4-FFF2-40B4-BE49-F238E27FC236}">
              <a16:creationId xmlns:a16="http://schemas.microsoft.com/office/drawing/2014/main" id="{51BFCD82-AD4D-4237-816E-4D69340D43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8" name="Text Box 64">
          <a:extLst>
            <a:ext uri="{FF2B5EF4-FFF2-40B4-BE49-F238E27FC236}">
              <a16:creationId xmlns:a16="http://schemas.microsoft.com/office/drawing/2014/main" id="{6707BE8F-3F24-4EF3-B5DB-521EA5382C6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899" name="Text Box 64">
          <a:extLst>
            <a:ext uri="{FF2B5EF4-FFF2-40B4-BE49-F238E27FC236}">
              <a16:creationId xmlns:a16="http://schemas.microsoft.com/office/drawing/2014/main" id="{E3D4AA5D-E037-4381-9277-02ADEE6CB0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0" name="Text Box 64">
          <a:extLst>
            <a:ext uri="{FF2B5EF4-FFF2-40B4-BE49-F238E27FC236}">
              <a16:creationId xmlns:a16="http://schemas.microsoft.com/office/drawing/2014/main" id="{3A2690FA-146D-4106-8D09-89BDEFE9A3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1" name="Text Box 64">
          <a:extLst>
            <a:ext uri="{FF2B5EF4-FFF2-40B4-BE49-F238E27FC236}">
              <a16:creationId xmlns:a16="http://schemas.microsoft.com/office/drawing/2014/main" id="{005D4EC3-F528-45EF-A766-B6FA10FA7D7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2" name="Text Box 64">
          <a:extLst>
            <a:ext uri="{FF2B5EF4-FFF2-40B4-BE49-F238E27FC236}">
              <a16:creationId xmlns:a16="http://schemas.microsoft.com/office/drawing/2014/main" id="{DAB6020F-A54A-45CF-97B6-950A252A71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3" name="Text Box 64">
          <a:extLst>
            <a:ext uri="{FF2B5EF4-FFF2-40B4-BE49-F238E27FC236}">
              <a16:creationId xmlns:a16="http://schemas.microsoft.com/office/drawing/2014/main" id="{6567E350-2534-48D6-A854-DF64CB6AFC6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4" name="Text Box 64">
          <a:extLst>
            <a:ext uri="{FF2B5EF4-FFF2-40B4-BE49-F238E27FC236}">
              <a16:creationId xmlns:a16="http://schemas.microsoft.com/office/drawing/2014/main" id="{98F9CE0F-5932-401C-933A-039871FBE1A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5" name="Text Box 64">
          <a:extLst>
            <a:ext uri="{FF2B5EF4-FFF2-40B4-BE49-F238E27FC236}">
              <a16:creationId xmlns:a16="http://schemas.microsoft.com/office/drawing/2014/main" id="{24823EDC-D185-4B52-ADAB-6859F11F2B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6" name="Text Box 64">
          <a:extLst>
            <a:ext uri="{FF2B5EF4-FFF2-40B4-BE49-F238E27FC236}">
              <a16:creationId xmlns:a16="http://schemas.microsoft.com/office/drawing/2014/main" id="{6E61044D-B181-4708-9787-3888C044270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7" name="Text Box 64">
          <a:extLst>
            <a:ext uri="{FF2B5EF4-FFF2-40B4-BE49-F238E27FC236}">
              <a16:creationId xmlns:a16="http://schemas.microsoft.com/office/drawing/2014/main" id="{345D2C32-70AA-40CC-B566-84648609E8B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8" name="Text Box 64">
          <a:extLst>
            <a:ext uri="{FF2B5EF4-FFF2-40B4-BE49-F238E27FC236}">
              <a16:creationId xmlns:a16="http://schemas.microsoft.com/office/drawing/2014/main" id="{141EA3B1-B8E0-42AC-BEB8-59B0DEDBEC4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09" name="Text Box 64">
          <a:extLst>
            <a:ext uri="{FF2B5EF4-FFF2-40B4-BE49-F238E27FC236}">
              <a16:creationId xmlns:a16="http://schemas.microsoft.com/office/drawing/2014/main" id="{A5CE1354-1621-4D00-9D2D-758A42DE2A6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0" name="Text Box 64">
          <a:extLst>
            <a:ext uri="{FF2B5EF4-FFF2-40B4-BE49-F238E27FC236}">
              <a16:creationId xmlns:a16="http://schemas.microsoft.com/office/drawing/2014/main" id="{999F58C1-62A1-4CDC-9595-E4E2D05C99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1" name="Text Box 64">
          <a:extLst>
            <a:ext uri="{FF2B5EF4-FFF2-40B4-BE49-F238E27FC236}">
              <a16:creationId xmlns:a16="http://schemas.microsoft.com/office/drawing/2014/main" id="{36FA1EDE-39EA-4C4E-B5FD-A2AB024E408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2" name="Text Box 64">
          <a:extLst>
            <a:ext uri="{FF2B5EF4-FFF2-40B4-BE49-F238E27FC236}">
              <a16:creationId xmlns:a16="http://schemas.microsoft.com/office/drawing/2014/main" id="{77DDE55C-FAAA-41A8-BF26-77F45D53C3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3" name="Text Box 64">
          <a:extLst>
            <a:ext uri="{FF2B5EF4-FFF2-40B4-BE49-F238E27FC236}">
              <a16:creationId xmlns:a16="http://schemas.microsoft.com/office/drawing/2014/main" id="{D7DB2D40-E45D-4997-AA84-B4F36058EE0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4" name="Text Box 64">
          <a:extLst>
            <a:ext uri="{FF2B5EF4-FFF2-40B4-BE49-F238E27FC236}">
              <a16:creationId xmlns:a16="http://schemas.microsoft.com/office/drawing/2014/main" id="{120DBF2E-F059-43C6-B68B-B74689F93EF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5" name="Text Box 64">
          <a:extLst>
            <a:ext uri="{FF2B5EF4-FFF2-40B4-BE49-F238E27FC236}">
              <a16:creationId xmlns:a16="http://schemas.microsoft.com/office/drawing/2014/main" id="{8A556691-5949-4D64-A404-3E57D67519A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6" name="Text Box 64">
          <a:extLst>
            <a:ext uri="{FF2B5EF4-FFF2-40B4-BE49-F238E27FC236}">
              <a16:creationId xmlns:a16="http://schemas.microsoft.com/office/drawing/2014/main" id="{BAED661F-4D48-454B-ACFC-C2F91B3DFF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7" name="Text Box 64">
          <a:extLst>
            <a:ext uri="{FF2B5EF4-FFF2-40B4-BE49-F238E27FC236}">
              <a16:creationId xmlns:a16="http://schemas.microsoft.com/office/drawing/2014/main" id="{3B13E4D1-8E98-4BA6-8E66-8DCF4981AD9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8" name="Text Box 64">
          <a:extLst>
            <a:ext uri="{FF2B5EF4-FFF2-40B4-BE49-F238E27FC236}">
              <a16:creationId xmlns:a16="http://schemas.microsoft.com/office/drawing/2014/main" id="{EA7151C3-1D38-476F-A6A8-BB4DAD4C6EC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19" name="Text Box 64">
          <a:extLst>
            <a:ext uri="{FF2B5EF4-FFF2-40B4-BE49-F238E27FC236}">
              <a16:creationId xmlns:a16="http://schemas.microsoft.com/office/drawing/2014/main" id="{49DD83E6-83CC-48AA-A280-FB3712910E4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0" name="Text Box 64">
          <a:extLst>
            <a:ext uri="{FF2B5EF4-FFF2-40B4-BE49-F238E27FC236}">
              <a16:creationId xmlns:a16="http://schemas.microsoft.com/office/drawing/2014/main" id="{BA51FC9E-6833-4D69-9707-C1C9D53EBBB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1" name="Text Box 64">
          <a:extLst>
            <a:ext uri="{FF2B5EF4-FFF2-40B4-BE49-F238E27FC236}">
              <a16:creationId xmlns:a16="http://schemas.microsoft.com/office/drawing/2014/main" id="{949A3AD8-D595-40BA-B99D-640E50BB8E9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2" name="Text Box 64">
          <a:extLst>
            <a:ext uri="{FF2B5EF4-FFF2-40B4-BE49-F238E27FC236}">
              <a16:creationId xmlns:a16="http://schemas.microsoft.com/office/drawing/2014/main" id="{50B6CC28-7462-4827-844A-065156CC36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3" name="Text Box 64">
          <a:extLst>
            <a:ext uri="{FF2B5EF4-FFF2-40B4-BE49-F238E27FC236}">
              <a16:creationId xmlns:a16="http://schemas.microsoft.com/office/drawing/2014/main" id="{A072B00B-B55E-4FEE-B006-401ABAD0C9C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4" name="Text Box 64">
          <a:extLst>
            <a:ext uri="{FF2B5EF4-FFF2-40B4-BE49-F238E27FC236}">
              <a16:creationId xmlns:a16="http://schemas.microsoft.com/office/drawing/2014/main" id="{C56F159F-7906-4113-98B5-FF51D1AA2C6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5" name="Text Box 64">
          <a:extLst>
            <a:ext uri="{FF2B5EF4-FFF2-40B4-BE49-F238E27FC236}">
              <a16:creationId xmlns:a16="http://schemas.microsoft.com/office/drawing/2014/main" id="{CB0D6D2B-D252-45E1-8872-6398E21FF9E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6" name="Text Box 64">
          <a:extLst>
            <a:ext uri="{FF2B5EF4-FFF2-40B4-BE49-F238E27FC236}">
              <a16:creationId xmlns:a16="http://schemas.microsoft.com/office/drawing/2014/main" id="{52BFE982-998F-4058-B103-411E24D73E8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7" name="Text Box 64">
          <a:extLst>
            <a:ext uri="{FF2B5EF4-FFF2-40B4-BE49-F238E27FC236}">
              <a16:creationId xmlns:a16="http://schemas.microsoft.com/office/drawing/2014/main" id="{464A76FA-B508-4E3C-BD82-A19A9D1F045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8" name="Text Box 64">
          <a:extLst>
            <a:ext uri="{FF2B5EF4-FFF2-40B4-BE49-F238E27FC236}">
              <a16:creationId xmlns:a16="http://schemas.microsoft.com/office/drawing/2014/main" id="{8519ABDC-58D1-440D-BEFA-A42750B95B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29" name="Text Box 64">
          <a:extLst>
            <a:ext uri="{FF2B5EF4-FFF2-40B4-BE49-F238E27FC236}">
              <a16:creationId xmlns:a16="http://schemas.microsoft.com/office/drawing/2014/main" id="{82705E7C-CCE3-41C7-A2EE-FBC22E7EF1E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0" name="Text Box 64">
          <a:extLst>
            <a:ext uri="{FF2B5EF4-FFF2-40B4-BE49-F238E27FC236}">
              <a16:creationId xmlns:a16="http://schemas.microsoft.com/office/drawing/2014/main" id="{43D09503-A934-4958-B8EF-D16B64C1818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1" name="Text Box 64">
          <a:extLst>
            <a:ext uri="{FF2B5EF4-FFF2-40B4-BE49-F238E27FC236}">
              <a16:creationId xmlns:a16="http://schemas.microsoft.com/office/drawing/2014/main" id="{BA939DD8-1812-44A1-AC14-C015DE525F1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2" name="Text Box 64">
          <a:extLst>
            <a:ext uri="{FF2B5EF4-FFF2-40B4-BE49-F238E27FC236}">
              <a16:creationId xmlns:a16="http://schemas.microsoft.com/office/drawing/2014/main" id="{6294CB2A-216F-4011-A15A-9A2EBF21E4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3" name="Text Box 64">
          <a:extLst>
            <a:ext uri="{FF2B5EF4-FFF2-40B4-BE49-F238E27FC236}">
              <a16:creationId xmlns:a16="http://schemas.microsoft.com/office/drawing/2014/main" id="{AB8B932B-08A0-4F3B-9B03-11644C7FA6F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4" name="Text Box 64">
          <a:extLst>
            <a:ext uri="{FF2B5EF4-FFF2-40B4-BE49-F238E27FC236}">
              <a16:creationId xmlns:a16="http://schemas.microsoft.com/office/drawing/2014/main" id="{971ED497-6706-4318-BCF6-D3EE1C18A1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5" name="Text Box 64">
          <a:extLst>
            <a:ext uri="{FF2B5EF4-FFF2-40B4-BE49-F238E27FC236}">
              <a16:creationId xmlns:a16="http://schemas.microsoft.com/office/drawing/2014/main" id="{6F9C2A45-EEC0-490F-8F9E-BEAA44E9A13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6" name="Text Box 64">
          <a:extLst>
            <a:ext uri="{FF2B5EF4-FFF2-40B4-BE49-F238E27FC236}">
              <a16:creationId xmlns:a16="http://schemas.microsoft.com/office/drawing/2014/main" id="{3314288E-91B3-490C-905B-6E8C6F170BB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7" name="Text Box 64">
          <a:extLst>
            <a:ext uri="{FF2B5EF4-FFF2-40B4-BE49-F238E27FC236}">
              <a16:creationId xmlns:a16="http://schemas.microsoft.com/office/drawing/2014/main" id="{1C9D111D-4B14-425E-AD05-F0077698AE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8" name="Text Box 64">
          <a:extLst>
            <a:ext uri="{FF2B5EF4-FFF2-40B4-BE49-F238E27FC236}">
              <a16:creationId xmlns:a16="http://schemas.microsoft.com/office/drawing/2014/main" id="{B3946064-226B-4AA2-8B74-B87BC606B7C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39" name="Text Box 64">
          <a:extLst>
            <a:ext uri="{FF2B5EF4-FFF2-40B4-BE49-F238E27FC236}">
              <a16:creationId xmlns:a16="http://schemas.microsoft.com/office/drawing/2014/main" id="{FC19735B-7F62-4C16-B1F6-90ECBD9469D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0" name="Text Box 64">
          <a:extLst>
            <a:ext uri="{FF2B5EF4-FFF2-40B4-BE49-F238E27FC236}">
              <a16:creationId xmlns:a16="http://schemas.microsoft.com/office/drawing/2014/main" id="{C81CC6C2-0C54-44D1-97FE-1DC9DDA606B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1" name="Text Box 64">
          <a:extLst>
            <a:ext uri="{FF2B5EF4-FFF2-40B4-BE49-F238E27FC236}">
              <a16:creationId xmlns:a16="http://schemas.microsoft.com/office/drawing/2014/main" id="{EE293278-3563-4E5A-BFB5-48F21395454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2" name="Text Box 64">
          <a:extLst>
            <a:ext uri="{FF2B5EF4-FFF2-40B4-BE49-F238E27FC236}">
              <a16:creationId xmlns:a16="http://schemas.microsoft.com/office/drawing/2014/main" id="{EB3CF2BA-E405-47E8-80C2-2DE7773450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3" name="Text Box 64">
          <a:extLst>
            <a:ext uri="{FF2B5EF4-FFF2-40B4-BE49-F238E27FC236}">
              <a16:creationId xmlns:a16="http://schemas.microsoft.com/office/drawing/2014/main" id="{66256091-6E39-4C5C-80A3-842FB07EBF5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4" name="Text Box 64">
          <a:extLst>
            <a:ext uri="{FF2B5EF4-FFF2-40B4-BE49-F238E27FC236}">
              <a16:creationId xmlns:a16="http://schemas.microsoft.com/office/drawing/2014/main" id="{04B7565B-C77F-4C37-A13F-544E49AEE8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5" name="Text Box 64">
          <a:extLst>
            <a:ext uri="{FF2B5EF4-FFF2-40B4-BE49-F238E27FC236}">
              <a16:creationId xmlns:a16="http://schemas.microsoft.com/office/drawing/2014/main" id="{9DE999AF-707A-4EF4-A12E-35065D4FBAA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6" name="Text Box 64">
          <a:extLst>
            <a:ext uri="{FF2B5EF4-FFF2-40B4-BE49-F238E27FC236}">
              <a16:creationId xmlns:a16="http://schemas.microsoft.com/office/drawing/2014/main" id="{A026AA47-D9E7-46E7-82BC-59314D314AD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7" name="Text Box 64">
          <a:extLst>
            <a:ext uri="{FF2B5EF4-FFF2-40B4-BE49-F238E27FC236}">
              <a16:creationId xmlns:a16="http://schemas.microsoft.com/office/drawing/2014/main" id="{A5E4B286-9975-4C78-87F6-C8D54954026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8" name="Text Box 64">
          <a:extLst>
            <a:ext uri="{FF2B5EF4-FFF2-40B4-BE49-F238E27FC236}">
              <a16:creationId xmlns:a16="http://schemas.microsoft.com/office/drawing/2014/main" id="{B383417E-A43C-4683-9D73-33E6705B2C9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49" name="Text Box 64">
          <a:extLst>
            <a:ext uri="{FF2B5EF4-FFF2-40B4-BE49-F238E27FC236}">
              <a16:creationId xmlns:a16="http://schemas.microsoft.com/office/drawing/2014/main" id="{585220DE-EAB9-446F-9DCE-F24BE2E47BA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0" name="Text Box 64">
          <a:extLst>
            <a:ext uri="{FF2B5EF4-FFF2-40B4-BE49-F238E27FC236}">
              <a16:creationId xmlns:a16="http://schemas.microsoft.com/office/drawing/2014/main" id="{0F01C97D-58FC-43CA-A139-B4F29D5188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1" name="Text Box 64">
          <a:extLst>
            <a:ext uri="{FF2B5EF4-FFF2-40B4-BE49-F238E27FC236}">
              <a16:creationId xmlns:a16="http://schemas.microsoft.com/office/drawing/2014/main" id="{00D7AEB5-67F4-4712-A062-C304B14355E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2" name="Text Box 64">
          <a:extLst>
            <a:ext uri="{FF2B5EF4-FFF2-40B4-BE49-F238E27FC236}">
              <a16:creationId xmlns:a16="http://schemas.microsoft.com/office/drawing/2014/main" id="{33B6FE76-D90D-42DC-AD39-DE128372601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3" name="Text Box 64">
          <a:extLst>
            <a:ext uri="{FF2B5EF4-FFF2-40B4-BE49-F238E27FC236}">
              <a16:creationId xmlns:a16="http://schemas.microsoft.com/office/drawing/2014/main" id="{2F98DADF-0944-4208-8844-B0CF25472FE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4" name="Text Box 64">
          <a:extLst>
            <a:ext uri="{FF2B5EF4-FFF2-40B4-BE49-F238E27FC236}">
              <a16:creationId xmlns:a16="http://schemas.microsoft.com/office/drawing/2014/main" id="{B8DE7646-2E5C-47B7-B324-6FB52313FAC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5" name="Text Box 64">
          <a:extLst>
            <a:ext uri="{FF2B5EF4-FFF2-40B4-BE49-F238E27FC236}">
              <a16:creationId xmlns:a16="http://schemas.microsoft.com/office/drawing/2014/main" id="{BC3412D8-ADE6-41B0-8C6B-FB44285D885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6" name="Text Box 64">
          <a:extLst>
            <a:ext uri="{FF2B5EF4-FFF2-40B4-BE49-F238E27FC236}">
              <a16:creationId xmlns:a16="http://schemas.microsoft.com/office/drawing/2014/main" id="{6914757A-6ADF-4AEE-8FFE-3E0EB3978DE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7" name="Text Box 64">
          <a:extLst>
            <a:ext uri="{FF2B5EF4-FFF2-40B4-BE49-F238E27FC236}">
              <a16:creationId xmlns:a16="http://schemas.microsoft.com/office/drawing/2014/main" id="{FC23860D-354C-4E2B-B74F-01BA38E842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8" name="Text Box 64">
          <a:extLst>
            <a:ext uri="{FF2B5EF4-FFF2-40B4-BE49-F238E27FC236}">
              <a16:creationId xmlns:a16="http://schemas.microsoft.com/office/drawing/2014/main" id="{219F349E-993A-432F-85BD-04932B670C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59" name="Text Box 64">
          <a:extLst>
            <a:ext uri="{FF2B5EF4-FFF2-40B4-BE49-F238E27FC236}">
              <a16:creationId xmlns:a16="http://schemas.microsoft.com/office/drawing/2014/main" id="{26717BC1-C575-4F4E-923F-134BD0D9865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0" name="Text Box 64">
          <a:extLst>
            <a:ext uri="{FF2B5EF4-FFF2-40B4-BE49-F238E27FC236}">
              <a16:creationId xmlns:a16="http://schemas.microsoft.com/office/drawing/2014/main" id="{0231F605-6857-4C3F-B95F-85DF11AD810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1" name="Text Box 64">
          <a:extLst>
            <a:ext uri="{FF2B5EF4-FFF2-40B4-BE49-F238E27FC236}">
              <a16:creationId xmlns:a16="http://schemas.microsoft.com/office/drawing/2014/main" id="{474EB03C-7674-425F-B50E-1F0D497763F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2" name="Text Box 64">
          <a:extLst>
            <a:ext uri="{FF2B5EF4-FFF2-40B4-BE49-F238E27FC236}">
              <a16:creationId xmlns:a16="http://schemas.microsoft.com/office/drawing/2014/main" id="{46629D3C-61C6-40E4-89CB-ADEF7609883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3" name="Text Box 64">
          <a:extLst>
            <a:ext uri="{FF2B5EF4-FFF2-40B4-BE49-F238E27FC236}">
              <a16:creationId xmlns:a16="http://schemas.microsoft.com/office/drawing/2014/main" id="{3D2126D7-BDC7-496F-9440-6FE6770DB9A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4" name="Text Box 64">
          <a:extLst>
            <a:ext uri="{FF2B5EF4-FFF2-40B4-BE49-F238E27FC236}">
              <a16:creationId xmlns:a16="http://schemas.microsoft.com/office/drawing/2014/main" id="{904378D3-DDC5-4446-8386-572FCA9F733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5" name="Text Box 64">
          <a:extLst>
            <a:ext uri="{FF2B5EF4-FFF2-40B4-BE49-F238E27FC236}">
              <a16:creationId xmlns:a16="http://schemas.microsoft.com/office/drawing/2014/main" id="{39D847A7-9118-444D-943E-3149293892C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6" name="Text Box 64">
          <a:extLst>
            <a:ext uri="{FF2B5EF4-FFF2-40B4-BE49-F238E27FC236}">
              <a16:creationId xmlns:a16="http://schemas.microsoft.com/office/drawing/2014/main" id="{43926DB4-96B7-4ACE-B021-E4ECEC54025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7" name="Text Box 64">
          <a:extLst>
            <a:ext uri="{FF2B5EF4-FFF2-40B4-BE49-F238E27FC236}">
              <a16:creationId xmlns:a16="http://schemas.microsoft.com/office/drawing/2014/main" id="{A9290832-68E4-44BD-B5BC-F35A36D36B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8" name="Text Box 64">
          <a:extLst>
            <a:ext uri="{FF2B5EF4-FFF2-40B4-BE49-F238E27FC236}">
              <a16:creationId xmlns:a16="http://schemas.microsoft.com/office/drawing/2014/main" id="{C7EC3AF9-C1FC-4702-9578-65693848545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69" name="Text Box 64">
          <a:extLst>
            <a:ext uri="{FF2B5EF4-FFF2-40B4-BE49-F238E27FC236}">
              <a16:creationId xmlns:a16="http://schemas.microsoft.com/office/drawing/2014/main" id="{8B12E438-C40A-45F8-8665-86548C34D12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0" name="Text Box 64">
          <a:extLst>
            <a:ext uri="{FF2B5EF4-FFF2-40B4-BE49-F238E27FC236}">
              <a16:creationId xmlns:a16="http://schemas.microsoft.com/office/drawing/2014/main" id="{73674B79-470F-4DBB-A6B2-06E2E14C9FD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1" name="Text Box 64">
          <a:extLst>
            <a:ext uri="{FF2B5EF4-FFF2-40B4-BE49-F238E27FC236}">
              <a16:creationId xmlns:a16="http://schemas.microsoft.com/office/drawing/2014/main" id="{F057C486-785A-4821-A2CC-67014B5298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2" name="Text Box 64">
          <a:extLst>
            <a:ext uri="{FF2B5EF4-FFF2-40B4-BE49-F238E27FC236}">
              <a16:creationId xmlns:a16="http://schemas.microsoft.com/office/drawing/2014/main" id="{CCB424E0-0B63-4090-B7C7-6D955B9B0D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3" name="Text Box 64">
          <a:extLst>
            <a:ext uri="{FF2B5EF4-FFF2-40B4-BE49-F238E27FC236}">
              <a16:creationId xmlns:a16="http://schemas.microsoft.com/office/drawing/2014/main" id="{5750789F-82DA-46A6-937A-CB7F93E53F7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4" name="Text Box 64">
          <a:extLst>
            <a:ext uri="{FF2B5EF4-FFF2-40B4-BE49-F238E27FC236}">
              <a16:creationId xmlns:a16="http://schemas.microsoft.com/office/drawing/2014/main" id="{CE1AC900-6FF5-4871-BCEE-78806163E8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5" name="Text Box 64">
          <a:extLst>
            <a:ext uri="{FF2B5EF4-FFF2-40B4-BE49-F238E27FC236}">
              <a16:creationId xmlns:a16="http://schemas.microsoft.com/office/drawing/2014/main" id="{BB3DC6E4-2472-47EC-BBAF-2883B8A25D8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6" name="Text Box 64">
          <a:extLst>
            <a:ext uri="{FF2B5EF4-FFF2-40B4-BE49-F238E27FC236}">
              <a16:creationId xmlns:a16="http://schemas.microsoft.com/office/drawing/2014/main" id="{17F74AF2-65D1-431D-AEF5-9D45B297549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7" name="Text Box 64">
          <a:extLst>
            <a:ext uri="{FF2B5EF4-FFF2-40B4-BE49-F238E27FC236}">
              <a16:creationId xmlns:a16="http://schemas.microsoft.com/office/drawing/2014/main" id="{AE485190-08B9-4480-A15F-055583E290D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8" name="Text Box 64">
          <a:extLst>
            <a:ext uri="{FF2B5EF4-FFF2-40B4-BE49-F238E27FC236}">
              <a16:creationId xmlns:a16="http://schemas.microsoft.com/office/drawing/2014/main" id="{D1F3178E-9D28-47B4-BBB1-15E23D65D83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79" name="Text Box 64">
          <a:extLst>
            <a:ext uri="{FF2B5EF4-FFF2-40B4-BE49-F238E27FC236}">
              <a16:creationId xmlns:a16="http://schemas.microsoft.com/office/drawing/2014/main" id="{AE3316AF-D4FC-4786-ACEF-67EA1C2A62E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0" name="Text Box 64">
          <a:extLst>
            <a:ext uri="{FF2B5EF4-FFF2-40B4-BE49-F238E27FC236}">
              <a16:creationId xmlns:a16="http://schemas.microsoft.com/office/drawing/2014/main" id="{26AB30A2-4EFB-4E21-A02C-6CA7BD7F578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1" name="Text Box 64">
          <a:extLst>
            <a:ext uri="{FF2B5EF4-FFF2-40B4-BE49-F238E27FC236}">
              <a16:creationId xmlns:a16="http://schemas.microsoft.com/office/drawing/2014/main" id="{086703AE-AA15-4F87-9741-C4AF5C565B5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2" name="Text Box 64">
          <a:extLst>
            <a:ext uri="{FF2B5EF4-FFF2-40B4-BE49-F238E27FC236}">
              <a16:creationId xmlns:a16="http://schemas.microsoft.com/office/drawing/2014/main" id="{B5F5BC9C-A7A0-43EB-BF76-30004019B9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3" name="Text Box 64">
          <a:extLst>
            <a:ext uri="{FF2B5EF4-FFF2-40B4-BE49-F238E27FC236}">
              <a16:creationId xmlns:a16="http://schemas.microsoft.com/office/drawing/2014/main" id="{B1C2852F-0BE2-476C-9C25-2A0B82A017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4" name="Text Box 64">
          <a:extLst>
            <a:ext uri="{FF2B5EF4-FFF2-40B4-BE49-F238E27FC236}">
              <a16:creationId xmlns:a16="http://schemas.microsoft.com/office/drawing/2014/main" id="{43B46834-6E98-498A-AED3-77423D0757F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5" name="Text Box 64">
          <a:extLst>
            <a:ext uri="{FF2B5EF4-FFF2-40B4-BE49-F238E27FC236}">
              <a16:creationId xmlns:a16="http://schemas.microsoft.com/office/drawing/2014/main" id="{F4F55801-ADE1-47A9-B57D-DE18BDA0601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6" name="Text Box 64">
          <a:extLst>
            <a:ext uri="{FF2B5EF4-FFF2-40B4-BE49-F238E27FC236}">
              <a16:creationId xmlns:a16="http://schemas.microsoft.com/office/drawing/2014/main" id="{0E2A1BEE-47C5-480A-BFB3-FE41BCB9C48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7" name="Text Box 64">
          <a:extLst>
            <a:ext uri="{FF2B5EF4-FFF2-40B4-BE49-F238E27FC236}">
              <a16:creationId xmlns:a16="http://schemas.microsoft.com/office/drawing/2014/main" id="{564DC05B-B825-454B-8BDA-A8D64418C7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8" name="Text Box 64">
          <a:extLst>
            <a:ext uri="{FF2B5EF4-FFF2-40B4-BE49-F238E27FC236}">
              <a16:creationId xmlns:a16="http://schemas.microsoft.com/office/drawing/2014/main" id="{EBFB99E5-CE58-4F94-A2EF-6A742147A9D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89" name="Text Box 64">
          <a:extLst>
            <a:ext uri="{FF2B5EF4-FFF2-40B4-BE49-F238E27FC236}">
              <a16:creationId xmlns:a16="http://schemas.microsoft.com/office/drawing/2014/main" id="{7C37C945-CC5E-4AE1-A6F6-C9977BE485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0" name="Text Box 64">
          <a:extLst>
            <a:ext uri="{FF2B5EF4-FFF2-40B4-BE49-F238E27FC236}">
              <a16:creationId xmlns:a16="http://schemas.microsoft.com/office/drawing/2014/main" id="{0FCD3BAD-DDC5-4E2B-976D-0A51B26927B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1" name="Text Box 64">
          <a:extLst>
            <a:ext uri="{FF2B5EF4-FFF2-40B4-BE49-F238E27FC236}">
              <a16:creationId xmlns:a16="http://schemas.microsoft.com/office/drawing/2014/main" id="{FD05BB22-2C7F-4B59-859E-6FE9E4B3F5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2" name="Text Box 64">
          <a:extLst>
            <a:ext uri="{FF2B5EF4-FFF2-40B4-BE49-F238E27FC236}">
              <a16:creationId xmlns:a16="http://schemas.microsoft.com/office/drawing/2014/main" id="{90CBD6B8-16DA-47F0-AABA-3A4EE27989C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3" name="Text Box 64">
          <a:extLst>
            <a:ext uri="{FF2B5EF4-FFF2-40B4-BE49-F238E27FC236}">
              <a16:creationId xmlns:a16="http://schemas.microsoft.com/office/drawing/2014/main" id="{8635946B-FFB1-4A0A-8DBE-CFA3B3BC257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4" name="Text Box 64">
          <a:extLst>
            <a:ext uri="{FF2B5EF4-FFF2-40B4-BE49-F238E27FC236}">
              <a16:creationId xmlns:a16="http://schemas.microsoft.com/office/drawing/2014/main" id="{7DD168DD-C23D-464C-BD5C-D65796129BA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5" name="Text Box 64">
          <a:extLst>
            <a:ext uri="{FF2B5EF4-FFF2-40B4-BE49-F238E27FC236}">
              <a16:creationId xmlns:a16="http://schemas.microsoft.com/office/drawing/2014/main" id="{F91B3950-93F2-48B2-B466-ED0797AA5C0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6" name="Text Box 64">
          <a:extLst>
            <a:ext uri="{FF2B5EF4-FFF2-40B4-BE49-F238E27FC236}">
              <a16:creationId xmlns:a16="http://schemas.microsoft.com/office/drawing/2014/main" id="{807A7F4D-84EF-4DB7-BE52-50AD7BBBE12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7" name="Text Box 64">
          <a:extLst>
            <a:ext uri="{FF2B5EF4-FFF2-40B4-BE49-F238E27FC236}">
              <a16:creationId xmlns:a16="http://schemas.microsoft.com/office/drawing/2014/main" id="{514EBE8E-009C-4596-B556-F5957F24793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8" name="Text Box 64">
          <a:extLst>
            <a:ext uri="{FF2B5EF4-FFF2-40B4-BE49-F238E27FC236}">
              <a16:creationId xmlns:a16="http://schemas.microsoft.com/office/drawing/2014/main" id="{8926BD5F-6EBB-4F55-9D53-348F9CF33AC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999" name="Text Box 64">
          <a:extLst>
            <a:ext uri="{FF2B5EF4-FFF2-40B4-BE49-F238E27FC236}">
              <a16:creationId xmlns:a16="http://schemas.microsoft.com/office/drawing/2014/main" id="{A3D8B3FD-0172-40EE-BD40-96444BEDB2B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0" name="Text Box 64">
          <a:extLst>
            <a:ext uri="{FF2B5EF4-FFF2-40B4-BE49-F238E27FC236}">
              <a16:creationId xmlns:a16="http://schemas.microsoft.com/office/drawing/2014/main" id="{AB4CDD9C-8D1A-401C-8A31-9FCD1387B1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1" name="Text Box 64">
          <a:extLst>
            <a:ext uri="{FF2B5EF4-FFF2-40B4-BE49-F238E27FC236}">
              <a16:creationId xmlns:a16="http://schemas.microsoft.com/office/drawing/2014/main" id="{80B99379-09A6-48C4-BFD3-E1B72D769DA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2" name="Text Box 64">
          <a:extLst>
            <a:ext uri="{FF2B5EF4-FFF2-40B4-BE49-F238E27FC236}">
              <a16:creationId xmlns:a16="http://schemas.microsoft.com/office/drawing/2014/main" id="{222626B9-578D-4044-A19C-0823CC85A5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3" name="Text Box 64">
          <a:extLst>
            <a:ext uri="{FF2B5EF4-FFF2-40B4-BE49-F238E27FC236}">
              <a16:creationId xmlns:a16="http://schemas.microsoft.com/office/drawing/2014/main" id="{ED0ADFE4-E905-4EFC-9589-310F3E1B7AF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4" name="Text Box 64">
          <a:extLst>
            <a:ext uri="{FF2B5EF4-FFF2-40B4-BE49-F238E27FC236}">
              <a16:creationId xmlns:a16="http://schemas.microsoft.com/office/drawing/2014/main" id="{051EBD61-54BD-4FD6-9103-03227E20E45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5" name="Text Box 64">
          <a:extLst>
            <a:ext uri="{FF2B5EF4-FFF2-40B4-BE49-F238E27FC236}">
              <a16:creationId xmlns:a16="http://schemas.microsoft.com/office/drawing/2014/main" id="{9F11DE4C-FBB4-4366-8B71-26461484603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6" name="Text Box 64">
          <a:extLst>
            <a:ext uri="{FF2B5EF4-FFF2-40B4-BE49-F238E27FC236}">
              <a16:creationId xmlns:a16="http://schemas.microsoft.com/office/drawing/2014/main" id="{2C795C8E-5E47-41B7-B062-B915B7AA97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7" name="Text Box 64">
          <a:extLst>
            <a:ext uri="{FF2B5EF4-FFF2-40B4-BE49-F238E27FC236}">
              <a16:creationId xmlns:a16="http://schemas.microsoft.com/office/drawing/2014/main" id="{64F8A209-324D-43D8-826C-CE8B9AA567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8" name="Text Box 64">
          <a:extLst>
            <a:ext uri="{FF2B5EF4-FFF2-40B4-BE49-F238E27FC236}">
              <a16:creationId xmlns:a16="http://schemas.microsoft.com/office/drawing/2014/main" id="{A3924254-5764-4D01-AA03-5CB298E4FF7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09" name="Text Box 64">
          <a:extLst>
            <a:ext uri="{FF2B5EF4-FFF2-40B4-BE49-F238E27FC236}">
              <a16:creationId xmlns:a16="http://schemas.microsoft.com/office/drawing/2014/main" id="{B07B05BB-D98E-4991-9320-B4A120E814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0" name="Text Box 64">
          <a:extLst>
            <a:ext uri="{FF2B5EF4-FFF2-40B4-BE49-F238E27FC236}">
              <a16:creationId xmlns:a16="http://schemas.microsoft.com/office/drawing/2014/main" id="{2D8584E9-C073-4BF5-9D41-F7036BC5067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1" name="Text Box 64">
          <a:extLst>
            <a:ext uri="{FF2B5EF4-FFF2-40B4-BE49-F238E27FC236}">
              <a16:creationId xmlns:a16="http://schemas.microsoft.com/office/drawing/2014/main" id="{76D3FF1E-1861-436B-8E5F-089EA995FCA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2" name="Text Box 64">
          <a:extLst>
            <a:ext uri="{FF2B5EF4-FFF2-40B4-BE49-F238E27FC236}">
              <a16:creationId xmlns:a16="http://schemas.microsoft.com/office/drawing/2014/main" id="{CF8141D1-D84E-42BB-9276-84D39708FF6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3" name="Text Box 64">
          <a:extLst>
            <a:ext uri="{FF2B5EF4-FFF2-40B4-BE49-F238E27FC236}">
              <a16:creationId xmlns:a16="http://schemas.microsoft.com/office/drawing/2014/main" id="{C1AB07C5-D085-445B-8B88-90D77006413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4" name="Text Box 64">
          <a:extLst>
            <a:ext uri="{FF2B5EF4-FFF2-40B4-BE49-F238E27FC236}">
              <a16:creationId xmlns:a16="http://schemas.microsoft.com/office/drawing/2014/main" id="{A5145444-95C1-4906-A412-133CFF0F04A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5" name="Text Box 64">
          <a:extLst>
            <a:ext uri="{FF2B5EF4-FFF2-40B4-BE49-F238E27FC236}">
              <a16:creationId xmlns:a16="http://schemas.microsoft.com/office/drawing/2014/main" id="{EF9F8470-1BB4-4D46-ACA3-6992F3DF481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6" name="Text Box 64">
          <a:extLst>
            <a:ext uri="{FF2B5EF4-FFF2-40B4-BE49-F238E27FC236}">
              <a16:creationId xmlns:a16="http://schemas.microsoft.com/office/drawing/2014/main" id="{14AF82CF-4BDA-49E4-B4DE-C3778BA5BE3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7" name="Text Box 64">
          <a:extLst>
            <a:ext uri="{FF2B5EF4-FFF2-40B4-BE49-F238E27FC236}">
              <a16:creationId xmlns:a16="http://schemas.microsoft.com/office/drawing/2014/main" id="{7F060D20-3B81-414C-86D6-F4D10DC9C32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8" name="Text Box 64">
          <a:extLst>
            <a:ext uri="{FF2B5EF4-FFF2-40B4-BE49-F238E27FC236}">
              <a16:creationId xmlns:a16="http://schemas.microsoft.com/office/drawing/2014/main" id="{777D30DE-39F0-4DF2-9514-87520BA8A78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19" name="Text Box 64">
          <a:extLst>
            <a:ext uri="{FF2B5EF4-FFF2-40B4-BE49-F238E27FC236}">
              <a16:creationId xmlns:a16="http://schemas.microsoft.com/office/drawing/2014/main" id="{7AB82BC6-EC87-4F16-8FC5-7BE97050DEE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0" name="Text Box 64">
          <a:extLst>
            <a:ext uri="{FF2B5EF4-FFF2-40B4-BE49-F238E27FC236}">
              <a16:creationId xmlns:a16="http://schemas.microsoft.com/office/drawing/2014/main" id="{20AA53E3-7997-4C3F-9BFB-BB43ACD52AB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1" name="Text Box 64">
          <a:extLst>
            <a:ext uri="{FF2B5EF4-FFF2-40B4-BE49-F238E27FC236}">
              <a16:creationId xmlns:a16="http://schemas.microsoft.com/office/drawing/2014/main" id="{5007437F-1D63-49BE-B502-F158F152720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2" name="Text Box 64">
          <a:extLst>
            <a:ext uri="{FF2B5EF4-FFF2-40B4-BE49-F238E27FC236}">
              <a16:creationId xmlns:a16="http://schemas.microsoft.com/office/drawing/2014/main" id="{AA81AC20-DE31-4B74-BEC5-F5CA4F1D252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3" name="Text Box 64">
          <a:extLst>
            <a:ext uri="{FF2B5EF4-FFF2-40B4-BE49-F238E27FC236}">
              <a16:creationId xmlns:a16="http://schemas.microsoft.com/office/drawing/2014/main" id="{357B6C8D-12EE-45AE-9F2D-444C9B8AD5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4" name="Text Box 64">
          <a:extLst>
            <a:ext uri="{FF2B5EF4-FFF2-40B4-BE49-F238E27FC236}">
              <a16:creationId xmlns:a16="http://schemas.microsoft.com/office/drawing/2014/main" id="{851C3D0D-500F-4F45-9D86-71EFED800CB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5" name="Text Box 64">
          <a:extLst>
            <a:ext uri="{FF2B5EF4-FFF2-40B4-BE49-F238E27FC236}">
              <a16:creationId xmlns:a16="http://schemas.microsoft.com/office/drawing/2014/main" id="{E4208DCB-8418-408B-84BE-4CC81EDD3C7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6" name="Text Box 64">
          <a:extLst>
            <a:ext uri="{FF2B5EF4-FFF2-40B4-BE49-F238E27FC236}">
              <a16:creationId xmlns:a16="http://schemas.microsoft.com/office/drawing/2014/main" id="{6FB99555-3B8E-4CB7-A1D0-663F6B7ABF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7" name="Text Box 64">
          <a:extLst>
            <a:ext uri="{FF2B5EF4-FFF2-40B4-BE49-F238E27FC236}">
              <a16:creationId xmlns:a16="http://schemas.microsoft.com/office/drawing/2014/main" id="{8E8967C2-FDB6-40F5-9EE3-A8389162753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8" name="Text Box 64">
          <a:extLst>
            <a:ext uri="{FF2B5EF4-FFF2-40B4-BE49-F238E27FC236}">
              <a16:creationId xmlns:a16="http://schemas.microsoft.com/office/drawing/2014/main" id="{D228BB3A-C425-4918-B466-32DD1EB36EB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29" name="Text Box 64">
          <a:extLst>
            <a:ext uri="{FF2B5EF4-FFF2-40B4-BE49-F238E27FC236}">
              <a16:creationId xmlns:a16="http://schemas.microsoft.com/office/drawing/2014/main" id="{ACF64BD6-832B-461C-B9C0-1EAA0D2931F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0" name="Text Box 64">
          <a:extLst>
            <a:ext uri="{FF2B5EF4-FFF2-40B4-BE49-F238E27FC236}">
              <a16:creationId xmlns:a16="http://schemas.microsoft.com/office/drawing/2014/main" id="{AB2968BB-4CD8-4040-B3D3-41D108301D4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1" name="Text Box 64">
          <a:extLst>
            <a:ext uri="{FF2B5EF4-FFF2-40B4-BE49-F238E27FC236}">
              <a16:creationId xmlns:a16="http://schemas.microsoft.com/office/drawing/2014/main" id="{B3FAA2E8-F950-44F1-A997-DA8B62159E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2" name="Text Box 64">
          <a:extLst>
            <a:ext uri="{FF2B5EF4-FFF2-40B4-BE49-F238E27FC236}">
              <a16:creationId xmlns:a16="http://schemas.microsoft.com/office/drawing/2014/main" id="{35057153-0DA1-42CD-8DC2-6A29F4C43D3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3" name="Text Box 64">
          <a:extLst>
            <a:ext uri="{FF2B5EF4-FFF2-40B4-BE49-F238E27FC236}">
              <a16:creationId xmlns:a16="http://schemas.microsoft.com/office/drawing/2014/main" id="{0D6A1165-661B-4DB2-B678-CD6A476AC0A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4" name="Text Box 64">
          <a:extLst>
            <a:ext uri="{FF2B5EF4-FFF2-40B4-BE49-F238E27FC236}">
              <a16:creationId xmlns:a16="http://schemas.microsoft.com/office/drawing/2014/main" id="{77660892-65C2-4DE1-87FE-0FB9981659F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5" name="Text Box 64">
          <a:extLst>
            <a:ext uri="{FF2B5EF4-FFF2-40B4-BE49-F238E27FC236}">
              <a16:creationId xmlns:a16="http://schemas.microsoft.com/office/drawing/2014/main" id="{D2F57C73-9A3D-4623-9919-E42002EF619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6" name="Text Box 64">
          <a:extLst>
            <a:ext uri="{FF2B5EF4-FFF2-40B4-BE49-F238E27FC236}">
              <a16:creationId xmlns:a16="http://schemas.microsoft.com/office/drawing/2014/main" id="{298B1A5E-D21C-4249-A6A2-D7F95810BFB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7" name="Text Box 64">
          <a:extLst>
            <a:ext uri="{FF2B5EF4-FFF2-40B4-BE49-F238E27FC236}">
              <a16:creationId xmlns:a16="http://schemas.microsoft.com/office/drawing/2014/main" id="{0418966D-E081-469F-A88C-22823462C2D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8" name="Text Box 64">
          <a:extLst>
            <a:ext uri="{FF2B5EF4-FFF2-40B4-BE49-F238E27FC236}">
              <a16:creationId xmlns:a16="http://schemas.microsoft.com/office/drawing/2014/main" id="{A7F2D66A-57F2-4C63-ADD1-8B5D9331AF0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39" name="Text Box 64">
          <a:extLst>
            <a:ext uri="{FF2B5EF4-FFF2-40B4-BE49-F238E27FC236}">
              <a16:creationId xmlns:a16="http://schemas.microsoft.com/office/drawing/2014/main" id="{8A212743-25FB-4B1A-9672-0293E74B433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0" name="Text Box 64">
          <a:extLst>
            <a:ext uri="{FF2B5EF4-FFF2-40B4-BE49-F238E27FC236}">
              <a16:creationId xmlns:a16="http://schemas.microsoft.com/office/drawing/2014/main" id="{65CE1D37-7B2A-46C8-ADB0-D339B1D9102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1" name="Text Box 64">
          <a:extLst>
            <a:ext uri="{FF2B5EF4-FFF2-40B4-BE49-F238E27FC236}">
              <a16:creationId xmlns:a16="http://schemas.microsoft.com/office/drawing/2014/main" id="{FA99FAB0-61FA-47BF-99D4-A67FAB8409E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2" name="Text Box 64">
          <a:extLst>
            <a:ext uri="{FF2B5EF4-FFF2-40B4-BE49-F238E27FC236}">
              <a16:creationId xmlns:a16="http://schemas.microsoft.com/office/drawing/2014/main" id="{BA76455D-EB45-4BCC-B8D2-6593B14AF80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3" name="Text Box 64">
          <a:extLst>
            <a:ext uri="{FF2B5EF4-FFF2-40B4-BE49-F238E27FC236}">
              <a16:creationId xmlns:a16="http://schemas.microsoft.com/office/drawing/2014/main" id="{E7945B4E-6540-4F25-99E0-CE24F1EB9A7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4" name="Text Box 64">
          <a:extLst>
            <a:ext uri="{FF2B5EF4-FFF2-40B4-BE49-F238E27FC236}">
              <a16:creationId xmlns:a16="http://schemas.microsoft.com/office/drawing/2014/main" id="{9286A1E2-D728-43B9-84A8-625BC04EBFC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5" name="Text Box 64">
          <a:extLst>
            <a:ext uri="{FF2B5EF4-FFF2-40B4-BE49-F238E27FC236}">
              <a16:creationId xmlns:a16="http://schemas.microsoft.com/office/drawing/2014/main" id="{451EAD8D-7022-4659-832B-31ADBFF84A6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6" name="Text Box 64">
          <a:extLst>
            <a:ext uri="{FF2B5EF4-FFF2-40B4-BE49-F238E27FC236}">
              <a16:creationId xmlns:a16="http://schemas.microsoft.com/office/drawing/2014/main" id="{C6701DDF-9F77-4B0F-9BCF-08D577C9AD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7" name="Text Box 64">
          <a:extLst>
            <a:ext uri="{FF2B5EF4-FFF2-40B4-BE49-F238E27FC236}">
              <a16:creationId xmlns:a16="http://schemas.microsoft.com/office/drawing/2014/main" id="{9509CE04-C3FF-4369-BD6F-D83EA3AD3B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8" name="Text Box 64">
          <a:extLst>
            <a:ext uri="{FF2B5EF4-FFF2-40B4-BE49-F238E27FC236}">
              <a16:creationId xmlns:a16="http://schemas.microsoft.com/office/drawing/2014/main" id="{32A2066E-0CEB-43B4-9D3E-59F99A715D5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49" name="Text Box 64">
          <a:extLst>
            <a:ext uri="{FF2B5EF4-FFF2-40B4-BE49-F238E27FC236}">
              <a16:creationId xmlns:a16="http://schemas.microsoft.com/office/drawing/2014/main" id="{FA4433AF-BAD5-4609-BA61-7703D80F952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0" name="Text Box 64">
          <a:extLst>
            <a:ext uri="{FF2B5EF4-FFF2-40B4-BE49-F238E27FC236}">
              <a16:creationId xmlns:a16="http://schemas.microsoft.com/office/drawing/2014/main" id="{6020B9F5-10B4-441B-B873-3CD2B99A2E0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1" name="Text Box 64">
          <a:extLst>
            <a:ext uri="{FF2B5EF4-FFF2-40B4-BE49-F238E27FC236}">
              <a16:creationId xmlns:a16="http://schemas.microsoft.com/office/drawing/2014/main" id="{3A2E6761-6DE4-4FA0-BC1D-C9EF7B9DE5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2" name="Text Box 64">
          <a:extLst>
            <a:ext uri="{FF2B5EF4-FFF2-40B4-BE49-F238E27FC236}">
              <a16:creationId xmlns:a16="http://schemas.microsoft.com/office/drawing/2014/main" id="{739FA6B7-F0D3-442C-AC88-A8694E9602D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3" name="Text Box 64">
          <a:extLst>
            <a:ext uri="{FF2B5EF4-FFF2-40B4-BE49-F238E27FC236}">
              <a16:creationId xmlns:a16="http://schemas.microsoft.com/office/drawing/2014/main" id="{1DFA164D-1FF5-4057-95FE-367AAD1DA71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4" name="Text Box 64">
          <a:extLst>
            <a:ext uri="{FF2B5EF4-FFF2-40B4-BE49-F238E27FC236}">
              <a16:creationId xmlns:a16="http://schemas.microsoft.com/office/drawing/2014/main" id="{8A121A2B-8B62-401A-AB7B-6A69769717F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5" name="Text Box 64">
          <a:extLst>
            <a:ext uri="{FF2B5EF4-FFF2-40B4-BE49-F238E27FC236}">
              <a16:creationId xmlns:a16="http://schemas.microsoft.com/office/drawing/2014/main" id="{8E39FE7B-1D08-45DF-890B-D82EC28FACF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6" name="Text Box 64">
          <a:extLst>
            <a:ext uri="{FF2B5EF4-FFF2-40B4-BE49-F238E27FC236}">
              <a16:creationId xmlns:a16="http://schemas.microsoft.com/office/drawing/2014/main" id="{696D38AF-133C-48EB-8353-A858A22C977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7" name="Text Box 64">
          <a:extLst>
            <a:ext uri="{FF2B5EF4-FFF2-40B4-BE49-F238E27FC236}">
              <a16:creationId xmlns:a16="http://schemas.microsoft.com/office/drawing/2014/main" id="{21203EF5-2F80-4C5C-B46F-452ACC8D494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8" name="Text Box 64">
          <a:extLst>
            <a:ext uri="{FF2B5EF4-FFF2-40B4-BE49-F238E27FC236}">
              <a16:creationId xmlns:a16="http://schemas.microsoft.com/office/drawing/2014/main" id="{7D3AD073-7BF8-4565-9E88-F68168A2F4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59" name="Text Box 64">
          <a:extLst>
            <a:ext uri="{FF2B5EF4-FFF2-40B4-BE49-F238E27FC236}">
              <a16:creationId xmlns:a16="http://schemas.microsoft.com/office/drawing/2014/main" id="{E524CAC6-5334-4909-9416-72A78BBAAAB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0" name="Text Box 64">
          <a:extLst>
            <a:ext uri="{FF2B5EF4-FFF2-40B4-BE49-F238E27FC236}">
              <a16:creationId xmlns:a16="http://schemas.microsoft.com/office/drawing/2014/main" id="{22309760-2E50-48AD-802C-023EC71EF8F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1" name="Text Box 64">
          <a:extLst>
            <a:ext uri="{FF2B5EF4-FFF2-40B4-BE49-F238E27FC236}">
              <a16:creationId xmlns:a16="http://schemas.microsoft.com/office/drawing/2014/main" id="{4C3AC700-F7E7-4CF1-9A9E-29F45604363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2" name="Text Box 64">
          <a:extLst>
            <a:ext uri="{FF2B5EF4-FFF2-40B4-BE49-F238E27FC236}">
              <a16:creationId xmlns:a16="http://schemas.microsoft.com/office/drawing/2014/main" id="{590E1A69-4098-45AE-A2F1-BFF141BA5D7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3" name="Text Box 64">
          <a:extLst>
            <a:ext uri="{FF2B5EF4-FFF2-40B4-BE49-F238E27FC236}">
              <a16:creationId xmlns:a16="http://schemas.microsoft.com/office/drawing/2014/main" id="{8ACA155E-6507-41A6-9F94-B14F2B48538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4" name="Text Box 64">
          <a:extLst>
            <a:ext uri="{FF2B5EF4-FFF2-40B4-BE49-F238E27FC236}">
              <a16:creationId xmlns:a16="http://schemas.microsoft.com/office/drawing/2014/main" id="{3D4C3360-7254-411C-80E5-CBF68908E81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5" name="Text Box 64">
          <a:extLst>
            <a:ext uri="{FF2B5EF4-FFF2-40B4-BE49-F238E27FC236}">
              <a16:creationId xmlns:a16="http://schemas.microsoft.com/office/drawing/2014/main" id="{CFD3D929-8902-4089-AC31-24D557DD1CE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6" name="Text Box 64">
          <a:extLst>
            <a:ext uri="{FF2B5EF4-FFF2-40B4-BE49-F238E27FC236}">
              <a16:creationId xmlns:a16="http://schemas.microsoft.com/office/drawing/2014/main" id="{EDA6CC49-BEF8-4423-B7D7-985A865413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7" name="Text Box 64">
          <a:extLst>
            <a:ext uri="{FF2B5EF4-FFF2-40B4-BE49-F238E27FC236}">
              <a16:creationId xmlns:a16="http://schemas.microsoft.com/office/drawing/2014/main" id="{AE7DA12B-A337-42CE-95FA-E26D809FDCCD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8" name="Text Box 64">
          <a:extLst>
            <a:ext uri="{FF2B5EF4-FFF2-40B4-BE49-F238E27FC236}">
              <a16:creationId xmlns:a16="http://schemas.microsoft.com/office/drawing/2014/main" id="{A26A707D-F37C-42F1-A47A-A7DFD4E3D4B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69" name="Text Box 64">
          <a:extLst>
            <a:ext uri="{FF2B5EF4-FFF2-40B4-BE49-F238E27FC236}">
              <a16:creationId xmlns:a16="http://schemas.microsoft.com/office/drawing/2014/main" id="{77AD68C3-5849-42DF-8032-FFB97AF5D8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0" name="Text Box 64">
          <a:extLst>
            <a:ext uri="{FF2B5EF4-FFF2-40B4-BE49-F238E27FC236}">
              <a16:creationId xmlns:a16="http://schemas.microsoft.com/office/drawing/2014/main" id="{B8B68ED0-77A5-4F9C-8A90-B0D97BF77AF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1" name="Text Box 64">
          <a:extLst>
            <a:ext uri="{FF2B5EF4-FFF2-40B4-BE49-F238E27FC236}">
              <a16:creationId xmlns:a16="http://schemas.microsoft.com/office/drawing/2014/main" id="{7C56F9F3-99C1-42DF-83D9-D4A9AB5633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2" name="Text Box 64">
          <a:extLst>
            <a:ext uri="{FF2B5EF4-FFF2-40B4-BE49-F238E27FC236}">
              <a16:creationId xmlns:a16="http://schemas.microsoft.com/office/drawing/2014/main" id="{E9A417EE-E828-4079-A77F-85E88A7BB1A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3" name="Text Box 64">
          <a:extLst>
            <a:ext uri="{FF2B5EF4-FFF2-40B4-BE49-F238E27FC236}">
              <a16:creationId xmlns:a16="http://schemas.microsoft.com/office/drawing/2014/main" id="{F33FD488-D004-4A0D-9BF7-9B0621AB239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4" name="Text Box 64">
          <a:extLst>
            <a:ext uri="{FF2B5EF4-FFF2-40B4-BE49-F238E27FC236}">
              <a16:creationId xmlns:a16="http://schemas.microsoft.com/office/drawing/2014/main" id="{D977B86D-A2AB-4672-B681-7DE426E24E1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5" name="Text Box 64">
          <a:extLst>
            <a:ext uri="{FF2B5EF4-FFF2-40B4-BE49-F238E27FC236}">
              <a16:creationId xmlns:a16="http://schemas.microsoft.com/office/drawing/2014/main" id="{82B294F0-9F34-410D-9A81-0B3B54D2D21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6" name="Text Box 64">
          <a:extLst>
            <a:ext uri="{FF2B5EF4-FFF2-40B4-BE49-F238E27FC236}">
              <a16:creationId xmlns:a16="http://schemas.microsoft.com/office/drawing/2014/main" id="{562845DB-20E4-4F8B-BBF2-72590EE1B18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7" name="Text Box 64">
          <a:extLst>
            <a:ext uri="{FF2B5EF4-FFF2-40B4-BE49-F238E27FC236}">
              <a16:creationId xmlns:a16="http://schemas.microsoft.com/office/drawing/2014/main" id="{C4345780-BACE-461D-9189-A36D77F8D93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8" name="Text Box 64">
          <a:extLst>
            <a:ext uri="{FF2B5EF4-FFF2-40B4-BE49-F238E27FC236}">
              <a16:creationId xmlns:a16="http://schemas.microsoft.com/office/drawing/2014/main" id="{F9BCFEE9-E434-4E79-A65F-81043A0D3FB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79" name="Text Box 64">
          <a:extLst>
            <a:ext uri="{FF2B5EF4-FFF2-40B4-BE49-F238E27FC236}">
              <a16:creationId xmlns:a16="http://schemas.microsoft.com/office/drawing/2014/main" id="{5EE1472D-71AA-4D4F-98C0-3788ABDFAD5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0" name="Text Box 64">
          <a:extLst>
            <a:ext uri="{FF2B5EF4-FFF2-40B4-BE49-F238E27FC236}">
              <a16:creationId xmlns:a16="http://schemas.microsoft.com/office/drawing/2014/main" id="{D702671C-B95F-4D94-BFC4-19BF3480E9C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1" name="Text Box 64">
          <a:extLst>
            <a:ext uri="{FF2B5EF4-FFF2-40B4-BE49-F238E27FC236}">
              <a16:creationId xmlns:a16="http://schemas.microsoft.com/office/drawing/2014/main" id="{DB77F1EA-471F-4B17-8F6F-B0D59B402959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2" name="Text Box 64">
          <a:extLst>
            <a:ext uri="{FF2B5EF4-FFF2-40B4-BE49-F238E27FC236}">
              <a16:creationId xmlns:a16="http://schemas.microsoft.com/office/drawing/2014/main" id="{221DA182-681E-4D72-8E1E-A4336FF3714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3" name="Text Box 64">
          <a:extLst>
            <a:ext uri="{FF2B5EF4-FFF2-40B4-BE49-F238E27FC236}">
              <a16:creationId xmlns:a16="http://schemas.microsoft.com/office/drawing/2014/main" id="{D4677E58-A051-4794-A06D-D891F535D80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4" name="Text Box 64">
          <a:extLst>
            <a:ext uri="{FF2B5EF4-FFF2-40B4-BE49-F238E27FC236}">
              <a16:creationId xmlns:a16="http://schemas.microsoft.com/office/drawing/2014/main" id="{EC9B6CB7-0921-4721-901F-2458D4EC207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5" name="Text Box 64">
          <a:extLst>
            <a:ext uri="{FF2B5EF4-FFF2-40B4-BE49-F238E27FC236}">
              <a16:creationId xmlns:a16="http://schemas.microsoft.com/office/drawing/2014/main" id="{6D1E42DF-825B-420D-9B77-35DC0FD2493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6" name="Text Box 64">
          <a:extLst>
            <a:ext uri="{FF2B5EF4-FFF2-40B4-BE49-F238E27FC236}">
              <a16:creationId xmlns:a16="http://schemas.microsoft.com/office/drawing/2014/main" id="{9A294F23-1F98-4E96-AC1E-98A8169042C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7" name="Text Box 64">
          <a:extLst>
            <a:ext uri="{FF2B5EF4-FFF2-40B4-BE49-F238E27FC236}">
              <a16:creationId xmlns:a16="http://schemas.microsoft.com/office/drawing/2014/main" id="{CBBEE9E8-CE67-40AC-AD98-B9764107E15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8" name="Text Box 64">
          <a:extLst>
            <a:ext uri="{FF2B5EF4-FFF2-40B4-BE49-F238E27FC236}">
              <a16:creationId xmlns:a16="http://schemas.microsoft.com/office/drawing/2014/main" id="{76F3DA44-CD8C-4FE5-908A-915B5678B02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89" name="Text Box 64">
          <a:extLst>
            <a:ext uri="{FF2B5EF4-FFF2-40B4-BE49-F238E27FC236}">
              <a16:creationId xmlns:a16="http://schemas.microsoft.com/office/drawing/2014/main" id="{4A647AB1-07E0-45A5-B431-F7AB5BB3AA8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0" name="Text Box 64">
          <a:extLst>
            <a:ext uri="{FF2B5EF4-FFF2-40B4-BE49-F238E27FC236}">
              <a16:creationId xmlns:a16="http://schemas.microsoft.com/office/drawing/2014/main" id="{2055EF7B-D56F-4771-B1F4-DB1E93B9B7BE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1" name="Text Box 64">
          <a:extLst>
            <a:ext uri="{FF2B5EF4-FFF2-40B4-BE49-F238E27FC236}">
              <a16:creationId xmlns:a16="http://schemas.microsoft.com/office/drawing/2014/main" id="{D7F47227-D173-4A36-AAF6-A64CDCE246A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2" name="Text Box 64">
          <a:extLst>
            <a:ext uri="{FF2B5EF4-FFF2-40B4-BE49-F238E27FC236}">
              <a16:creationId xmlns:a16="http://schemas.microsoft.com/office/drawing/2014/main" id="{79ABCBB8-AAA3-4B75-B38D-03BD5EAFBF6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3" name="Text Box 64">
          <a:extLst>
            <a:ext uri="{FF2B5EF4-FFF2-40B4-BE49-F238E27FC236}">
              <a16:creationId xmlns:a16="http://schemas.microsoft.com/office/drawing/2014/main" id="{3A75BE3B-6BE8-42B7-8847-5E0983D0044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4" name="Text Box 64">
          <a:extLst>
            <a:ext uri="{FF2B5EF4-FFF2-40B4-BE49-F238E27FC236}">
              <a16:creationId xmlns:a16="http://schemas.microsoft.com/office/drawing/2014/main" id="{EA96E923-19D2-4D8C-9C4A-EEBB0DF2086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5" name="Text Box 64">
          <a:extLst>
            <a:ext uri="{FF2B5EF4-FFF2-40B4-BE49-F238E27FC236}">
              <a16:creationId xmlns:a16="http://schemas.microsoft.com/office/drawing/2014/main" id="{A0A4C01A-AB46-4D33-9002-E1D77542130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6" name="Text Box 64">
          <a:extLst>
            <a:ext uri="{FF2B5EF4-FFF2-40B4-BE49-F238E27FC236}">
              <a16:creationId xmlns:a16="http://schemas.microsoft.com/office/drawing/2014/main" id="{891939A5-FBF1-4F99-9A63-0A18ED92DDC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7" name="Text Box 64">
          <a:extLst>
            <a:ext uri="{FF2B5EF4-FFF2-40B4-BE49-F238E27FC236}">
              <a16:creationId xmlns:a16="http://schemas.microsoft.com/office/drawing/2014/main" id="{72256EBF-C8AE-4390-97EC-4D12F2FBB546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8" name="Text Box 64">
          <a:extLst>
            <a:ext uri="{FF2B5EF4-FFF2-40B4-BE49-F238E27FC236}">
              <a16:creationId xmlns:a16="http://schemas.microsoft.com/office/drawing/2014/main" id="{2A756C84-FB8F-4D55-B7AA-E6B599290CBC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099" name="Text Box 64">
          <a:extLst>
            <a:ext uri="{FF2B5EF4-FFF2-40B4-BE49-F238E27FC236}">
              <a16:creationId xmlns:a16="http://schemas.microsoft.com/office/drawing/2014/main" id="{A8817473-005D-4031-B25F-12A160A6A19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0" name="Text Box 64">
          <a:extLst>
            <a:ext uri="{FF2B5EF4-FFF2-40B4-BE49-F238E27FC236}">
              <a16:creationId xmlns:a16="http://schemas.microsoft.com/office/drawing/2014/main" id="{BA1F9034-BDAE-4A3F-AA51-E463324510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1" name="Text Box 64">
          <a:extLst>
            <a:ext uri="{FF2B5EF4-FFF2-40B4-BE49-F238E27FC236}">
              <a16:creationId xmlns:a16="http://schemas.microsoft.com/office/drawing/2014/main" id="{092B025A-1741-46E7-AB88-7A1CAEBCE41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2" name="Text Box 64">
          <a:extLst>
            <a:ext uri="{FF2B5EF4-FFF2-40B4-BE49-F238E27FC236}">
              <a16:creationId xmlns:a16="http://schemas.microsoft.com/office/drawing/2014/main" id="{52DE0419-977F-4762-920D-12EDD7073FB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3" name="Text Box 64">
          <a:extLst>
            <a:ext uri="{FF2B5EF4-FFF2-40B4-BE49-F238E27FC236}">
              <a16:creationId xmlns:a16="http://schemas.microsoft.com/office/drawing/2014/main" id="{773BE3F2-D908-4222-A7C5-ED77E578844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4" name="Text Box 64">
          <a:extLst>
            <a:ext uri="{FF2B5EF4-FFF2-40B4-BE49-F238E27FC236}">
              <a16:creationId xmlns:a16="http://schemas.microsoft.com/office/drawing/2014/main" id="{048045E8-72D2-47C0-B89E-EC0029A38A1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5" name="Text Box 64">
          <a:extLst>
            <a:ext uri="{FF2B5EF4-FFF2-40B4-BE49-F238E27FC236}">
              <a16:creationId xmlns:a16="http://schemas.microsoft.com/office/drawing/2014/main" id="{B594F24D-1929-469D-9616-4414344706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6" name="Text Box 64">
          <a:extLst>
            <a:ext uri="{FF2B5EF4-FFF2-40B4-BE49-F238E27FC236}">
              <a16:creationId xmlns:a16="http://schemas.microsoft.com/office/drawing/2014/main" id="{0930AA3E-EA3E-4FC3-8284-BFC04E7E8DC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7" name="Text Box 64">
          <a:extLst>
            <a:ext uri="{FF2B5EF4-FFF2-40B4-BE49-F238E27FC236}">
              <a16:creationId xmlns:a16="http://schemas.microsoft.com/office/drawing/2014/main" id="{F91EE76B-DA19-456F-AE4F-8DA1288EFF4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8" name="Text Box 64">
          <a:extLst>
            <a:ext uri="{FF2B5EF4-FFF2-40B4-BE49-F238E27FC236}">
              <a16:creationId xmlns:a16="http://schemas.microsoft.com/office/drawing/2014/main" id="{D0C038B4-A209-4F42-9EA8-FCDFA11DF33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09" name="Text Box 64">
          <a:extLst>
            <a:ext uri="{FF2B5EF4-FFF2-40B4-BE49-F238E27FC236}">
              <a16:creationId xmlns:a16="http://schemas.microsoft.com/office/drawing/2014/main" id="{5DB6CBC8-1C5E-4503-91F2-AFC7A95B1132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0" name="Text Box 64">
          <a:extLst>
            <a:ext uri="{FF2B5EF4-FFF2-40B4-BE49-F238E27FC236}">
              <a16:creationId xmlns:a16="http://schemas.microsoft.com/office/drawing/2014/main" id="{A9255DE6-EB9B-44C2-89F2-F14F437F635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1" name="Text Box 64">
          <a:extLst>
            <a:ext uri="{FF2B5EF4-FFF2-40B4-BE49-F238E27FC236}">
              <a16:creationId xmlns:a16="http://schemas.microsoft.com/office/drawing/2014/main" id="{BD2C460A-CAEC-4D78-B9B0-4035D447298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2" name="Text Box 64">
          <a:extLst>
            <a:ext uri="{FF2B5EF4-FFF2-40B4-BE49-F238E27FC236}">
              <a16:creationId xmlns:a16="http://schemas.microsoft.com/office/drawing/2014/main" id="{6D6D0844-1DD1-44A0-BD6F-74F904E6227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3" name="Text Box 64">
          <a:extLst>
            <a:ext uri="{FF2B5EF4-FFF2-40B4-BE49-F238E27FC236}">
              <a16:creationId xmlns:a16="http://schemas.microsoft.com/office/drawing/2014/main" id="{7CD7DA3A-9995-4574-889D-9BA7D01644F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4" name="Text Box 64">
          <a:extLst>
            <a:ext uri="{FF2B5EF4-FFF2-40B4-BE49-F238E27FC236}">
              <a16:creationId xmlns:a16="http://schemas.microsoft.com/office/drawing/2014/main" id="{4CCF0FAC-344D-4E99-8DF3-38452C77762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5" name="Text Box 64">
          <a:extLst>
            <a:ext uri="{FF2B5EF4-FFF2-40B4-BE49-F238E27FC236}">
              <a16:creationId xmlns:a16="http://schemas.microsoft.com/office/drawing/2014/main" id="{EA18AC6E-D63B-4C8B-B924-BE7E1770BF5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6" name="Text Box 64">
          <a:extLst>
            <a:ext uri="{FF2B5EF4-FFF2-40B4-BE49-F238E27FC236}">
              <a16:creationId xmlns:a16="http://schemas.microsoft.com/office/drawing/2014/main" id="{0A5CF6AA-F3EA-48D9-A151-97B6697CF0C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7" name="Text Box 64">
          <a:extLst>
            <a:ext uri="{FF2B5EF4-FFF2-40B4-BE49-F238E27FC236}">
              <a16:creationId xmlns:a16="http://schemas.microsoft.com/office/drawing/2014/main" id="{9E4923A1-4677-4833-9E74-DB6844E94A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8" name="Text Box 64">
          <a:extLst>
            <a:ext uri="{FF2B5EF4-FFF2-40B4-BE49-F238E27FC236}">
              <a16:creationId xmlns:a16="http://schemas.microsoft.com/office/drawing/2014/main" id="{A8B7A12D-2351-416D-A5F2-1B1FA19B781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19" name="Text Box 64">
          <a:extLst>
            <a:ext uri="{FF2B5EF4-FFF2-40B4-BE49-F238E27FC236}">
              <a16:creationId xmlns:a16="http://schemas.microsoft.com/office/drawing/2014/main" id="{51AF3DCA-44CD-46D1-AFC2-E48AE57209F8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0" name="Text Box 64">
          <a:extLst>
            <a:ext uri="{FF2B5EF4-FFF2-40B4-BE49-F238E27FC236}">
              <a16:creationId xmlns:a16="http://schemas.microsoft.com/office/drawing/2014/main" id="{14328612-781F-4072-9CE7-7171F174EF5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1" name="Text Box 64">
          <a:extLst>
            <a:ext uri="{FF2B5EF4-FFF2-40B4-BE49-F238E27FC236}">
              <a16:creationId xmlns:a16="http://schemas.microsoft.com/office/drawing/2014/main" id="{573C6ACF-0C39-48E7-AAC8-B5951DA1E1F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2" name="Text Box 64">
          <a:extLst>
            <a:ext uri="{FF2B5EF4-FFF2-40B4-BE49-F238E27FC236}">
              <a16:creationId xmlns:a16="http://schemas.microsoft.com/office/drawing/2014/main" id="{AA40C550-1F63-4ABC-9D23-6E410128D275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3" name="Text Box 64">
          <a:extLst>
            <a:ext uri="{FF2B5EF4-FFF2-40B4-BE49-F238E27FC236}">
              <a16:creationId xmlns:a16="http://schemas.microsoft.com/office/drawing/2014/main" id="{E20C5F2F-03F2-468D-96F0-0A80F3253F9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4" name="Text Box 64">
          <a:extLst>
            <a:ext uri="{FF2B5EF4-FFF2-40B4-BE49-F238E27FC236}">
              <a16:creationId xmlns:a16="http://schemas.microsoft.com/office/drawing/2014/main" id="{EBBCA5CD-228A-4707-93A0-B52E872E69A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5" name="Text Box 64">
          <a:extLst>
            <a:ext uri="{FF2B5EF4-FFF2-40B4-BE49-F238E27FC236}">
              <a16:creationId xmlns:a16="http://schemas.microsoft.com/office/drawing/2014/main" id="{A9B5A839-3ADE-44FE-ACB3-EDC6C9E9B573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6" name="Text Box 64">
          <a:extLst>
            <a:ext uri="{FF2B5EF4-FFF2-40B4-BE49-F238E27FC236}">
              <a16:creationId xmlns:a16="http://schemas.microsoft.com/office/drawing/2014/main" id="{8B2EB49D-4530-43DB-B2EE-535025145B10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7" name="Text Box 64">
          <a:extLst>
            <a:ext uri="{FF2B5EF4-FFF2-40B4-BE49-F238E27FC236}">
              <a16:creationId xmlns:a16="http://schemas.microsoft.com/office/drawing/2014/main" id="{975ECFDB-D673-4A83-B285-242697A79C9F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8" name="Text Box 64">
          <a:extLst>
            <a:ext uri="{FF2B5EF4-FFF2-40B4-BE49-F238E27FC236}">
              <a16:creationId xmlns:a16="http://schemas.microsoft.com/office/drawing/2014/main" id="{13FA155B-F2EF-43E3-A7BC-762C0F99C62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29" name="Text Box 64">
          <a:extLst>
            <a:ext uri="{FF2B5EF4-FFF2-40B4-BE49-F238E27FC236}">
              <a16:creationId xmlns:a16="http://schemas.microsoft.com/office/drawing/2014/main" id="{767B7BDC-E6C2-42F8-AD74-CF80E16E7CD1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30" name="Text Box 64">
          <a:extLst>
            <a:ext uri="{FF2B5EF4-FFF2-40B4-BE49-F238E27FC236}">
              <a16:creationId xmlns:a16="http://schemas.microsoft.com/office/drawing/2014/main" id="{27DF64C2-E2BC-46A1-9401-D59104488247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31" name="Text Box 64">
          <a:extLst>
            <a:ext uri="{FF2B5EF4-FFF2-40B4-BE49-F238E27FC236}">
              <a16:creationId xmlns:a16="http://schemas.microsoft.com/office/drawing/2014/main" id="{0BDD9835-5668-4EB5-8764-2EC0833FD1D4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32" name="Text Box 64">
          <a:extLst>
            <a:ext uri="{FF2B5EF4-FFF2-40B4-BE49-F238E27FC236}">
              <a16:creationId xmlns:a16="http://schemas.microsoft.com/office/drawing/2014/main" id="{43E77061-183E-4748-A9DB-CAE18075BE8B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3518</xdr:row>
      <xdr:rowOff>0</xdr:rowOff>
    </xdr:from>
    <xdr:ext cx="9525" cy="4113642"/>
    <xdr:sp macro="" textlink="">
      <xdr:nvSpPr>
        <xdr:cNvPr id="1133" name="Text Box 64">
          <a:extLst>
            <a:ext uri="{FF2B5EF4-FFF2-40B4-BE49-F238E27FC236}">
              <a16:creationId xmlns:a16="http://schemas.microsoft.com/office/drawing/2014/main" id="{800D0B53-286F-46BD-A701-0F4A1BBF675A}"/>
            </a:ext>
          </a:extLst>
        </xdr:cNvPr>
        <xdr:cNvSpPr txBox="1">
          <a:spLocks noChangeArrowheads="1"/>
        </xdr:cNvSpPr>
      </xdr:nvSpPr>
      <xdr:spPr bwMode="auto">
        <a:xfrm>
          <a:off x="866775" y="122738197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3466</xdr:row>
      <xdr:rowOff>0</xdr:rowOff>
    </xdr:from>
    <xdr:ext cx="625828" cy="8659"/>
    <xdr:pic>
      <xdr:nvPicPr>
        <xdr:cNvPr id="1134" name="Imagen 14">
          <a:extLst>
            <a:ext uri="{FF2B5EF4-FFF2-40B4-BE49-F238E27FC236}">
              <a16:creationId xmlns:a16="http://schemas.microsoft.com/office/drawing/2014/main" id="{3D8FC563-1084-4DB2-B133-B93CAA57D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25828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3466</xdr:row>
      <xdr:rowOff>0</xdr:rowOff>
    </xdr:from>
    <xdr:ext cx="625828" cy="8659"/>
    <xdr:pic>
      <xdr:nvPicPr>
        <xdr:cNvPr id="1135" name="Imagen 14">
          <a:extLst>
            <a:ext uri="{FF2B5EF4-FFF2-40B4-BE49-F238E27FC236}">
              <a16:creationId xmlns:a16="http://schemas.microsoft.com/office/drawing/2014/main" id="{71D069A3-A797-4EF9-8FD2-62941F4550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6775" y="1208770125"/>
          <a:ext cx="625828" cy="8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5</xdr:row>
      <xdr:rowOff>0</xdr:rowOff>
    </xdr:from>
    <xdr:ext cx="1041494" cy="114300"/>
    <xdr:sp macro="" textlink="">
      <xdr:nvSpPr>
        <xdr:cNvPr id="1136" name="Text Box 57">
          <a:extLst>
            <a:ext uri="{FF2B5EF4-FFF2-40B4-BE49-F238E27FC236}">
              <a16:creationId xmlns:a16="http://schemas.microsoft.com/office/drawing/2014/main" id="{E9C0C945-F331-4EDF-8A87-F5717CECB22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1041494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37" name="Text Box 64">
          <a:extLst>
            <a:ext uri="{FF2B5EF4-FFF2-40B4-BE49-F238E27FC236}">
              <a16:creationId xmlns:a16="http://schemas.microsoft.com/office/drawing/2014/main" id="{9BAAA2AA-7EB1-42FD-B73F-9CA457D9489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38" name="Text Box 64">
          <a:extLst>
            <a:ext uri="{FF2B5EF4-FFF2-40B4-BE49-F238E27FC236}">
              <a16:creationId xmlns:a16="http://schemas.microsoft.com/office/drawing/2014/main" id="{685D1B6E-A970-4417-9A2D-FFD8113D4AC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39" name="Text Box 64">
          <a:extLst>
            <a:ext uri="{FF2B5EF4-FFF2-40B4-BE49-F238E27FC236}">
              <a16:creationId xmlns:a16="http://schemas.microsoft.com/office/drawing/2014/main" id="{A7D57410-283B-43BD-85D1-22CE67B9EB0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0" name="Text Box 64">
          <a:extLst>
            <a:ext uri="{FF2B5EF4-FFF2-40B4-BE49-F238E27FC236}">
              <a16:creationId xmlns:a16="http://schemas.microsoft.com/office/drawing/2014/main" id="{07D30B5A-B332-4EF3-A037-02B00B9A7D5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1" name="Text Box 64">
          <a:extLst>
            <a:ext uri="{FF2B5EF4-FFF2-40B4-BE49-F238E27FC236}">
              <a16:creationId xmlns:a16="http://schemas.microsoft.com/office/drawing/2014/main" id="{B25AF842-DC40-4CF4-A344-0D654BFED64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2" name="Text Box 64">
          <a:extLst>
            <a:ext uri="{FF2B5EF4-FFF2-40B4-BE49-F238E27FC236}">
              <a16:creationId xmlns:a16="http://schemas.microsoft.com/office/drawing/2014/main" id="{BE4450D7-3E47-4B78-92D2-BC960807AC7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3" name="Text Box 64">
          <a:extLst>
            <a:ext uri="{FF2B5EF4-FFF2-40B4-BE49-F238E27FC236}">
              <a16:creationId xmlns:a16="http://schemas.microsoft.com/office/drawing/2014/main" id="{7515DF70-F6D9-467D-B807-5A5ED570294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4" name="Text Box 64">
          <a:extLst>
            <a:ext uri="{FF2B5EF4-FFF2-40B4-BE49-F238E27FC236}">
              <a16:creationId xmlns:a16="http://schemas.microsoft.com/office/drawing/2014/main" id="{CA18E1B6-A249-47A7-AFE2-E9E3693A468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5" name="Text Box 64">
          <a:extLst>
            <a:ext uri="{FF2B5EF4-FFF2-40B4-BE49-F238E27FC236}">
              <a16:creationId xmlns:a16="http://schemas.microsoft.com/office/drawing/2014/main" id="{18174801-42A3-4CE9-A464-6CCB4EE591E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6" name="Text Box 64">
          <a:extLst>
            <a:ext uri="{FF2B5EF4-FFF2-40B4-BE49-F238E27FC236}">
              <a16:creationId xmlns:a16="http://schemas.microsoft.com/office/drawing/2014/main" id="{1D56D605-1C18-4649-8916-BC9EF71B7F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7" name="Text Box 64">
          <a:extLst>
            <a:ext uri="{FF2B5EF4-FFF2-40B4-BE49-F238E27FC236}">
              <a16:creationId xmlns:a16="http://schemas.microsoft.com/office/drawing/2014/main" id="{C087241D-915A-4E0A-8076-41AADEE84FA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8" name="Text Box 64">
          <a:extLst>
            <a:ext uri="{FF2B5EF4-FFF2-40B4-BE49-F238E27FC236}">
              <a16:creationId xmlns:a16="http://schemas.microsoft.com/office/drawing/2014/main" id="{9DE763E1-9A78-418A-81E6-3DFEB365FD8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49" name="Text Box 64">
          <a:extLst>
            <a:ext uri="{FF2B5EF4-FFF2-40B4-BE49-F238E27FC236}">
              <a16:creationId xmlns:a16="http://schemas.microsoft.com/office/drawing/2014/main" id="{53E6C225-0797-4820-B2FB-7CAB0F0B8C9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0" name="Text Box 64">
          <a:extLst>
            <a:ext uri="{FF2B5EF4-FFF2-40B4-BE49-F238E27FC236}">
              <a16:creationId xmlns:a16="http://schemas.microsoft.com/office/drawing/2014/main" id="{7FF0CFC2-25AD-4BDA-B323-80E522B57BB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1" name="Text Box 64">
          <a:extLst>
            <a:ext uri="{FF2B5EF4-FFF2-40B4-BE49-F238E27FC236}">
              <a16:creationId xmlns:a16="http://schemas.microsoft.com/office/drawing/2014/main" id="{1E0D12A2-5A81-449B-8061-3E24E785D5C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2" name="Text Box 64">
          <a:extLst>
            <a:ext uri="{FF2B5EF4-FFF2-40B4-BE49-F238E27FC236}">
              <a16:creationId xmlns:a16="http://schemas.microsoft.com/office/drawing/2014/main" id="{2E4D7B1E-1BF2-44BE-ABC5-5BF64A32C99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3" name="Text Box 64">
          <a:extLst>
            <a:ext uri="{FF2B5EF4-FFF2-40B4-BE49-F238E27FC236}">
              <a16:creationId xmlns:a16="http://schemas.microsoft.com/office/drawing/2014/main" id="{65A9DB8D-FD3D-4DD1-8125-163615D90E4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4" name="Text Box 64">
          <a:extLst>
            <a:ext uri="{FF2B5EF4-FFF2-40B4-BE49-F238E27FC236}">
              <a16:creationId xmlns:a16="http://schemas.microsoft.com/office/drawing/2014/main" id="{AB89470F-C270-4531-8CAE-ED586C335F6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5" name="Text Box 64">
          <a:extLst>
            <a:ext uri="{FF2B5EF4-FFF2-40B4-BE49-F238E27FC236}">
              <a16:creationId xmlns:a16="http://schemas.microsoft.com/office/drawing/2014/main" id="{BC1FA8D1-D9F6-422E-BF3A-A4D07212928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6" name="Text Box 64">
          <a:extLst>
            <a:ext uri="{FF2B5EF4-FFF2-40B4-BE49-F238E27FC236}">
              <a16:creationId xmlns:a16="http://schemas.microsoft.com/office/drawing/2014/main" id="{2C5963A2-1B46-4A55-A65D-BEF924EBDCF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7" name="Text Box 64">
          <a:extLst>
            <a:ext uri="{FF2B5EF4-FFF2-40B4-BE49-F238E27FC236}">
              <a16:creationId xmlns:a16="http://schemas.microsoft.com/office/drawing/2014/main" id="{49012DA8-E1AE-4BB5-839C-6BC613F4F1D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8" name="Text Box 64">
          <a:extLst>
            <a:ext uri="{FF2B5EF4-FFF2-40B4-BE49-F238E27FC236}">
              <a16:creationId xmlns:a16="http://schemas.microsoft.com/office/drawing/2014/main" id="{0DD5BF22-6EE0-45C2-AB47-7666E910A7E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59" name="Text Box 64">
          <a:extLst>
            <a:ext uri="{FF2B5EF4-FFF2-40B4-BE49-F238E27FC236}">
              <a16:creationId xmlns:a16="http://schemas.microsoft.com/office/drawing/2014/main" id="{CCD64878-FD96-49A0-8585-5E315AD4A5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0" name="Text Box 64">
          <a:extLst>
            <a:ext uri="{FF2B5EF4-FFF2-40B4-BE49-F238E27FC236}">
              <a16:creationId xmlns:a16="http://schemas.microsoft.com/office/drawing/2014/main" id="{4A3507C5-1048-4114-91D5-4E3F50406C5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1" name="Text Box 64">
          <a:extLst>
            <a:ext uri="{FF2B5EF4-FFF2-40B4-BE49-F238E27FC236}">
              <a16:creationId xmlns:a16="http://schemas.microsoft.com/office/drawing/2014/main" id="{F9F36B74-28C9-4E68-A145-863F33A0260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2" name="Text Box 64">
          <a:extLst>
            <a:ext uri="{FF2B5EF4-FFF2-40B4-BE49-F238E27FC236}">
              <a16:creationId xmlns:a16="http://schemas.microsoft.com/office/drawing/2014/main" id="{20F78D1F-4970-4288-9789-E7669C83360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3" name="Text Box 64">
          <a:extLst>
            <a:ext uri="{FF2B5EF4-FFF2-40B4-BE49-F238E27FC236}">
              <a16:creationId xmlns:a16="http://schemas.microsoft.com/office/drawing/2014/main" id="{80E8AC61-237D-461B-9202-AE71EFBC559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4" name="Text Box 64">
          <a:extLst>
            <a:ext uri="{FF2B5EF4-FFF2-40B4-BE49-F238E27FC236}">
              <a16:creationId xmlns:a16="http://schemas.microsoft.com/office/drawing/2014/main" id="{13CEDC66-C775-4458-9ADC-E1F1872469A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5" name="Text Box 64">
          <a:extLst>
            <a:ext uri="{FF2B5EF4-FFF2-40B4-BE49-F238E27FC236}">
              <a16:creationId xmlns:a16="http://schemas.microsoft.com/office/drawing/2014/main" id="{4030A423-9523-4F2F-A3F5-A2C0E18C1AC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6" name="Text Box 64">
          <a:extLst>
            <a:ext uri="{FF2B5EF4-FFF2-40B4-BE49-F238E27FC236}">
              <a16:creationId xmlns:a16="http://schemas.microsoft.com/office/drawing/2014/main" id="{28A0AF6A-8035-496B-8180-83395BAEB4A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7" name="Text Box 64">
          <a:extLst>
            <a:ext uri="{FF2B5EF4-FFF2-40B4-BE49-F238E27FC236}">
              <a16:creationId xmlns:a16="http://schemas.microsoft.com/office/drawing/2014/main" id="{4B99D2A4-F94D-40D3-A5DE-8F680E0E7E5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8" name="Text Box 64">
          <a:extLst>
            <a:ext uri="{FF2B5EF4-FFF2-40B4-BE49-F238E27FC236}">
              <a16:creationId xmlns:a16="http://schemas.microsoft.com/office/drawing/2014/main" id="{25AEFD1F-2260-44AD-AEB0-3053480AC64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69" name="Text Box 64">
          <a:extLst>
            <a:ext uri="{FF2B5EF4-FFF2-40B4-BE49-F238E27FC236}">
              <a16:creationId xmlns:a16="http://schemas.microsoft.com/office/drawing/2014/main" id="{F739A084-B695-4A7E-BEA6-E05B4D16387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0" name="Text Box 64">
          <a:extLst>
            <a:ext uri="{FF2B5EF4-FFF2-40B4-BE49-F238E27FC236}">
              <a16:creationId xmlns:a16="http://schemas.microsoft.com/office/drawing/2014/main" id="{2571ADDC-828C-45AE-88A2-DB31D50AB0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1" name="Text Box 64">
          <a:extLst>
            <a:ext uri="{FF2B5EF4-FFF2-40B4-BE49-F238E27FC236}">
              <a16:creationId xmlns:a16="http://schemas.microsoft.com/office/drawing/2014/main" id="{75249C4E-DD21-4566-8FFB-40DE71FD04B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2" name="Text Box 64">
          <a:extLst>
            <a:ext uri="{FF2B5EF4-FFF2-40B4-BE49-F238E27FC236}">
              <a16:creationId xmlns:a16="http://schemas.microsoft.com/office/drawing/2014/main" id="{8C3DFDB9-7DBF-4673-BB5B-5E5604A561C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3" name="Text Box 64">
          <a:extLst>
            <a:ext uri="{FF2B5EF4-FFF2-40B4-BE49-F238E27FC236}">
              <a16:creationId xmlns:a16="http://schemas.microsoft.com/office/drawing/2014/main" id="{46D74EB8-755A-49F9-889E-CE419F35A54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4" name="Text Box 64">
          <a:extLst>
            <a:ext uri="{FF2B5EF4-FFF2-40B4-BE49-F238E27FC236}">
              <a16:creationId xmlns:a16="http://schemas.microsoft.com/office/drawing/2014/main" id="{89E10B39-307D-4409-B5AE-D4378E58D12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5" name="Text Box 64">
          <a:extLst>
            <a:ext uri="{FF2B5EF4-FFF2-40B4-BE49-F238E27FC236}">
              <a16:creationId xmlns:a16="http://schemas.microsoft.com/office/drawing/2014/main" id="{CB978ED9-A573-4433-B3F2-0112643EEAC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6" name="Text Box 64">
          <a:extLst>
            <a:ext uri="{FF2B5EF4-FFF2-40B4-BE49-F238E27FC236}">
              <a16:creationId xmlns:a16="http://schemas.microsoft.com/office/drawing/2014/main" id="{10091CEE-5E0A-4C3A-8337-E9F83CEF4E3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7" name="Text Box 64">
          <a:extLst>
            <a:ext uri="{FF2B5EF4-FFF2-40B4-BE49-F238E27FC236}">
              <a16:creationId xmlns:a16="http://schemas.microsoft.com/office/drawing/2014/main" id="{25762140-C6B6-4FEB-AD7E-30185E41E21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8" name="Text Box 64">
          <a:extLst>
            <a:ext uri="{FF2B5EF4-FFF2-40B4-BE49-F238E27FC236}">
              <a16:creationId xmlns:a16="http://schemas.microsoft.com/office/drawing/2014/main" id="{F5459A90-6239-4E83-A167-5F2F3D9DBAC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79" name="Text Box 64">
          <a:extLst>
            <a:ext uri="{FF2B5EF4-FFF2-40B4-BE49-F238E27FC236}">
              <a16:creationId xmlns:a16="http://schemas.microsoft.com/office/drawing/2014/main" id="{2A86FD18-2EDF-482E-A7CF-3250E982302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0" name="Text Box 64">
          <a:extLst>
            <a:ext uri="{FF2B5EF4-FFF2-40B4-BE49-F238E27FC236}">
              <a16:creationId xmlns:a16="http://schemas.microsoft.com/office/drawing/2014/main" id="{0BC345CF-B635-44AA-835F-35E231FCF2C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1" name="Text Box 64">
          <a:extLst>
            <a:ext uri="{FF2B5EF4-FFF2-40B4-BE49-F238E27FC236}">
              <a16:creationId xmlns:a16="http://schemas.microsoft.com/office/drawing/2014/main" id="{A8397D30-60BA-4CD1-BAF1-78E4AA6BC77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2" name="Text Box 64">
          <a:extLst>
            <a:ext uri="{FF2B5EF4-FFF2-40B4-BE49-F238E27FC236}">
              <a16:creationId xmlns:a16="http://schemas.microsoft.com/office/drawing/2014/main" id="{AE63BF32-ECF6-4ACA-A059-A02786B435C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3" name="Text Box 64">
          <a:extLst>
            <a:ext uri="{FF2B5EF4-FFF2-40B4-BE49-F238E27FC236}">
              <a16:creationId xmlns:a16="http://schemas.microsoft.com/office/drawing/2014/main" id="{81D374F5-867E-43FF-B388-05302093BE2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4" name="Text Box 64">
          <a:extLst>
            <a:ext uri="{FF2B5EF4-FFF2-40B4-BE49-F238E27FC236}">
              <a16:creationId xmlns:a16="http://schemas.microsoft.com/office/drawing/2014/main" id="{BEECA60D-9381-4046-853A-79891EB3EFE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5" name="Text Box 64">
          <a:extLst>
            <a:ext uri="{FF2B5EF4-FFF2-40B4-BE49-F238E27FC236}">
              <a16:creationId xmlns:a16="http://schemas.microsoft.com/office/drawing/2014/main" id="{AF19C7DA-3665-451D-B29D-ADEBB7F676A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6" name="Text Box 64">
          <a:extLst>
            <a:ext uri="{FF2B5EF4-FFF2-40B4-BE49-F238E27FC236}">
              <a16:creationId xmlns:a16="http://schemas.microsoft.com/office/drawing/2014/main" id="{82E228A1-1A1D-4DC2-9C68-576F4153803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7" name="Text Box 64">
          <a:extLst>
            <a:ext uri="{FF2B5EF4-FFF2-40B4-BE49-F238E27FC236}">
              <a16:creationId xmlns:a16="http://schemas.microsoft.com/office/drawing/2014/main" id="{7BE03526-4569-4142-8CE6-ABCF5F87B20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8" name="Text Box 64">
          <a:extLst>
            <a:ext uri="{FF2B5EF4-FFF2-40B4-BE49-F238E27FC236}">
              <a16:creationId xmlns:a16="http://schemas.microsoft.com/office/drawing/2014/main" id="{8D2677DA-CBB3-4AAA-B722-2B359FCD546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89" name="Text Box 64">
          <a:extLst>
            <a:ext uri="{FF2B5EF4-FFF2-40B4-BE49-F238E27FC236}">
              <a16:creationId xmlns:a16="http://schemas.microsoft.com/office/drawing/2014/main" id="{32651866-C442-4404-841F-B2A3B08BFC9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0" name="Text Box 64">
          <a:extLst>
            <a:ext uri="{FF2B5EF4-FFF2-40B4-BE49-F238E27FC236}">
              <a16:creationId xmlns:a16="http://schemas.microsoft.com/office/drawing/2014/main" id="{5B9DB285-8F0E-47FD-BCFC-5754E264ECC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1" name="Text Box 64">
          <a:extLst>
            <a:ext uri="{FF2B5EF4-FFF2-40B4-BE49-F238E27FC236}">
              <a16:creationId xmlns:a16="http://schemas.microsoft.com/office/drawing/2014/main" id="{CF6B0B71-B950-4C48-9003-8F5068A6C45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2" name="Text Box 64">
          <a:extLst>
            <a:ext uri="{FF2B5EF4-FFF2-40B4-BE49-F238E27FC236}">
              <a16:creationId xmlns:a16="http://schemas.microsoft.com/office/drawing/2014/main" id="{20BDDF0E-17A0-4E1C-BFCE-EEC2104F59E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3" name="Text Box 64">
          <a:extLst>
            <a:ext uri="{FF2B5EF4-FFF2-40B4-BE49-F238E27FC236}">
              <a16:creationId xmlns:a16="http://schemas.microsoft.com/office/drawing/2014/main" id="{E91808AA-493F-4D8A-BF06-AE8714B73B0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4" name="Text Box 64">
          <a:extLst>
            <a:ext uri="{FF2B5EF4-FFF2-40B4-BE49-F238E27FC236}">
              <a16:creationId xmlns:a16="http://schemas.microsoft.com/office/drawing/2014/main" id="{8D2E3F59-DAFF-4931-B5C2-5CEA99A8A02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5" name="Text Box 64">
          <a:extLst>
            <a:ext uri="{FF2B5EF4-FFF2-40B4-BE49-F238E27FC236}">
              <a16:creationId xmlns:a16="http://schemas.microsoft.com/office/drawing/2014/main" id="{8152060E-9CC2-4B0D-B363-E205EE23A87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6" name="Text Box 64">
          <a:extLst>
            <a:ext uri="{FF2B5EF4-FFF2-40B4-BE49-F238E27FC236}">
              <a16:creationId xmlns:a16="http://schemas.microsoft.com/office/drawing/2014/main" id="{62ABBAAC-6629-4821-8AAD-B4BDA3D7D55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7" name="Text Box 64">
          <a:extLst>
            <a:ext uri="{FF2B5EF4-FFF2-40B4-BE49-F238E27FC236}">
              <a16:creationId xmlns:a16="http://schemas.microsoft.com/office/drawing/2014/main" id="{995B9B6F-197A-47EC-AC44-6FA4512050F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8" name="Text Box 64">
          <a:extLst>
            <a:ext uri="{FF2B5EF4-FFF2-40B4-BE49-F238E27FC236}">
              <a16:creationId xmlns:a16="http://schemas.microsoft.com/office/drawing/2014/main" id="{F033AA0A-408F-465E-9348-E5C5E509C44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199" name="Text Box 64">
          <a:extLst>
            <a:ext uri="{FF2B5EF4-FFF2-40B4-BE49-F238E27FC236}">
              <a16:creationId xmlns:a16="http://schemas.microsoft.com/office/drawing/2014/main" id="{39CC463C-D224-4C7D-B945-A5B8DBDE262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0" name="Text Box 64">
          <a:extLst>
            <a:ext uri="{FF2B5EF4-FFF2-40B4-BE49-F238E27FC236}">
              <a16:creationId xmlns:a16="http://schemas.microsoft.com/office/drawing/2014/main" id="{0BAF8D27-3B22-44B8-B811-E06B516815A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1" name="Text Box 64">
          <a:extLst>
            <a:ext uri="{FF2B5EF4-FFF2-40B4-BE49-F238E27FC236}">
              <a16:creationId xmlns:a16="http://schemas.microsoft.com/office/drawing/2014/main" id="{946D02A5-2DC0-4C6F-BAAC-B53529C3DD8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2" name="Text Box 64">
          <a:extLst>
            <a:ext uri="{FF2B5EF4-FFF2-40B4-BE49-F238E27FC236}">
              <a16:creationId xmlns:a16="http://schemas.microsoft.com/office/drawing/2014/main" id="{1995DA98-31E3-4951-8D17-F0AE9C20491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3" name="Text Box 64">
          <a:extLst>
            <a:ext uri="{FF2B5EF4-FFF2-40B4-BE49-F238E27FC236}">
              <a16:creationId xmlns:a16="http://schemas.microsoft.com/office/drawing/2014/main" id="{163A76EA-F8C0-40A2-B843-880CA15B54C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4" name="Text Box 64">
          <a:extLst>
            <a:ext uri="{FF2B5EF4-FFF2-40B4-BE49-F238E27FC236}">
              <a16:creationId xmlns:a16="http://schemas.microsoft.com/office/drawing/2014/main" id="{0E8490B2-C352-4AFB-974D-A6558AF7451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5" name="Text Box 64">
          <a:extLst>
            <a:ext uri="{FF2B5EF4-FFF2-40B4-BE49-F238E27FC236}">
              <a16:creationId xmlns:a16="http://schemas.microsoft.com/office/drawing/2014/main" id="{7BF7CC06-1F26-402A-8567-FB53C620CCD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6" name="Text Box 64">
          <a:extLst>
            <a:ext uri="{FF2B5EF4-FFF2-40B4-BE49-F238E27FC236}">
              <a16:creationId xmlns:a16="http://schemas.microsoft.com/office/drawing/2014/main" id="{8431FCAE-74D6-49B3-8C69-B7BB8D5F881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7" name="Text Box 64">
          <a:extLst>
            <a:ext uri="{FF2B5EF4-FFF2-40B4-BE49-F238E27FC236}">
              <a16:creationId xmlns:a16="http://schemas.microsoft.com/office/drawing/2014/main" id="{0CD2B36E-4AF7-4054-9B08-17B52E5F7D8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8" name="Text Box 64">
          <a:extLst>
            <a:ext uri="{FF2B5EF4-FFF2-40B4-BE49-F238E27FC236}">
              <a16:creationId xmlns:a16="http://schemas.microsoft.com/office/drawing/2014/main" id="{7435B20E-22E4-42D6-8552-157570AAAD6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09" name="Text Box 64">
          <a:extLst>
            <a:ext uri="{FF2B5EF4-FFF2-40B4-BE49-F238E27FC236}">
              <a16:creationId xmlns:a16="http://schemas.microsoft.com/office/drawing/2014/main" id="{53BAC5C4-A1E5-46B6-999F-41C428F0274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0" name="Text Box 64">
          <a:extLst>
            <a:ext uri="{FF2B5EF4-FFF2-40B4-BE49-F238E27FC236}">
              <a16:creationId xmlns:a16="http://schemas.microsoft.com/office/drawing/2014/main" id="{BA11ED5B-AE06-4E5E-B332-DE4C8005C5A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1" name="Text Box 64">
          <a:extLst>
            <a:ext uri="{FF2B5EF4-FFF2-40B4-BE49-F238E27FC236}">
              <a16:creationId xmlns:a16="http://schemas.microsoft.com/office/drawing/2014/main" id="{8B127A29-CA06-428E-B238-07ED90D1817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2" name="Text Box 64">
          <a:extLst>
            <a:ext uri="{FF2B5EF4-FFF2-40B4-BE49-F238E27FC236}">
              <a16:creationId xmlns:a16="http://schemas.microsoft.com/office/drawing/2014/main" id="{5662DCA6-9784-408B-A5A1-37614D3FF1A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3" name="Text Box 64">
          <a:extLst>
            <a:ext uri="{FF2B5EF4-FFF2-40B4-BE49-F238E27FC236}">
              <a16:creationId xmlns:a16="http://schemas.microsoft.com/office/drawing/2014/main" id="{8C14830A-EA27-4625-A3E3-658131537EC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4" name="Text Box 64">
          <a:extLst>
            <a:ext uri="{FF2B5EF4-FFF2-40B4-BE49-F238E27FC236}">
              <a16:creationId xmlns:a16="http://schemas.microsoft.com/office/drawing/2014/main" id="{01F7FE3F-4A76-49BB-BB68-4541AEE0FBF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5" name="Text Box 64">
          <a:extLst>
            <a:ext uri="{FF2B5EF4-FFF2-40B4-BE49-F238E27FC236}">
              <a16:creationId xmlns:a16="http://schemas.microsoft.com/office/drawing/2014/main" id="{8A961D18-E808-429E-9EDD-2493DC6DDC0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6" name="Text Box 64">
          <a:extLst>
            <a:ext uri="{FF2B5EF4-FFF2-40B4-BE49-F238E27FC236}">
              <a16:creationId xmlns:a16="http://schemas.microsoft.com/office/drawing/2014/main" id="{2EC2BBA9-2952-4F58-AB8D-439D1879D7B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7" name="Text Box 64">
          <a:extLst>
            <a:ext uri="{FF2B5EF4-FFF2-40B4-BE49-F238E27FC236}">
              <a16:creationId xmlns:a16="http://schemas.microsoft.com/office/drawing/2014/main" id="{C7AD6226-6516-453B-8182-67AE27481EA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8" name="Text Box 64">
          <a:extLst>
            <a:ext uri="{FF2B5EF4-FFF2-40B4-BE49-F238E27FC236}">
              <a16:creationId xmlns:a16="http://schemas.microsoft.com/office/drawing/2014/main" id="{F3DDAEBD-C9C3-4678-953B-FD14590799E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19" name="Text Box 64">
          <a:extLst>
            <a:ext uri="{FF2B5EF4-FFF2-40B4-BE49-F238E27FC236}">
              <a16:creationId xmlns:a16="http://schemas.microsoft.com/office/drawing/2014/main" id="{86AC09F9-854D-4944-AB5A-AC668371C28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0" name="Text Box 64">
          <a:extLst>
            <a:ext uri="{FF2B5EF4-FFF2-40B4-BE49-F238E27FC236}">
              <a16:creationId xmlns:a16="http://schemas.microsoft.com/office/drawing/2014/main" id="{700D62E4-5ED5-4D1F-8975-5DC05967D93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1" name="Text Box 64">
          <a:extLst>
            <a:ext uri="{FF2B5EF4-FFF2-40B4-BE49-F238E27FC236}">
              <a16:creationId xmlns:a16="http://schemas.microsoft.com/office/drawing/2014/main" id="{BD530043-B11C-47F7-8DE8-51569C5148D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2" name="Text Box 64">
          <a:extLst>
            <a:ext uri="{FF2B5EF4-FFF2-40B4-BE49-F238E27FC236}">
              <a16:creationId xmlns:a16="http://schemas.microsoft.com/office/drawing/2014/main" id="{16D9EF64-0CA6-4055-AE05-4670BAAA474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3" name="Text Box 64">
          <a:extLst>
            <a:ext uri="{FF2B5EF4-FFF2-40B4-BE49-F238E27FC236}">
              <a16:creationId xmlns:a16="http://schemas.microsoft.com/office/drawing/2014/main" id="{66599D51-1C15-4BFC-8A44-8A9BDDFBF1A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4" name="Text Box 64">
          <a:extLst>
            <a:ext uri="{FF2B5EF4-FFF2-40B4-BE49-F238E27FC236}">
              <a16:creationId xmlns:a16="http://schemas.microsoft.com/office/drawing/2014/main" id="{96CBA971-DE02-4C2A-95C4-99538A400EF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5" name="Text Box 64">
          <a:extLst>
            <a:ext uri="{FF2B5EF4-FFF2-40B4-BE49-F238E27FC236}">
              <a16:creationId xmlns:a16="http://schemas.microsoft.com/office/drawing/2014/main" id="{08EA4F92-F935-4737-B9D6-17A367E3C4D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6" name="Text Box 64">
          <a:extLst>
            <a:ext uri="{FF2B5EF4-FFF2-40B4-BE49-F238E27FC236}">
              <a16:creationId xmlns:a16="http://schemas.microsoft.com/office/drawing/2014/main" id="{FF9D9A67-33CA-42D6-B250-F6ECD1D89F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7" name="Text Box 64">
          <a:extLst>
            <a:ext uri="{FF2B5EF4-FFF2-40B4-BE49-F238E27FC236}">
              <a16:creationId xmlns:a16="http://schemas.microsoft.com/office/drawing/2014/main" id="{D1DE511E-2ED4-42C8-BBC8-DD41597DA9C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8" name="Text Box 64">
          <a:extLst>
            <a:ext uri="{FF2B5EF4-FFF2-40B4-BE49-F238E27FC236}">
              <a16:creationId xmlns:a16="http://schemas.microsoft.com/office/drawing/2014/main" id="{B6CA6494-7559-4389-84B7-6CECF368066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29" name="Text Box 64">
          <a:extLst>
            <a:ext uri="{FF2B5EF4-FFF2-40B4-BE49-F238E27FC236}">
              <a16:creationId xmlns:a16="http://schemas.microsoft.com/office/drawing/2014/main" id="{90768DDF-4CEF-4D1F-BFCD-9CD47568567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0" name="Text Box 64">
          <a:extLst>
            <a:ext uri="{FF2B5EF4-FFF2-40B4-BE49-F238E27FC236}">
              <a16:creationId xmlns:a16="http://schemas.microsoft.com/office/drawing/2014/main" id="{715E066E-EC5E-4E81-A1BD-C4AB2ECA110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1" name="Text Box 64">
          <a:extLst>
            <a:ext uri="{FF2B5EF4-FFF2-40B4-BE49-F238E27FC236}">
              <a16:creationId xmlns:a16="http://schemas.microsoft.com/office/drawing/2014/main" id="{0402B804-34A2-4FBF-AA73-325C225F3E8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2" name="Text Box 64">
          <a:extLst>
            <a:ext uri="{FF2B5EF4-FFF2-40B4-BE49-F238E27FC236}">
              <a16:creationId xmlns:a16="http://schemas.microsoft.com/office/drawing/2014/main" id="{B2D9B621-90C1-451B-88B7-FEDC86C97B4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3" name="Text Box 64">
          <a:extLst>
            <a:ext uri="{FF2B5EF4-FFF2-40B4-BE49-F238E27FC236}">
              <a16:creationId xmlns:a16="http://schemas.microsoft.com/office/drawing/2014/main" id="{A55CC5F2-6E30-4AB8-AC89-108520E14A2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4" name="Text Box 64">
          <a:extLst>
            <a:ext uri="{FF2B5EF4-FFF2-40B4-BE49-F238E27FC236}">
              <a16:creationId xmlns:a16="http://schemas.microsoft.com/office/drawing/2014/main" id="{42F03ADC-04C2-48B5-8A07-41E7E220868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5" name="Text Box 64">
          <a:extLst>
            <a:ext uri="{FF2B5EF4-FFF2-40B4-BE49-F238E27FC236}">
              <a16:creationId xmlns:a16="http://schemas.microsoft.com/office/drawing/2014/main" id="{BE5255CE-A2FB-4E58-B08E-2D029D38EE1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6" name="Text Box 64">
          <a:extLst>
            <a:ext uri="{FF2B5EF4-FFF2-40B4-BE49-F238E27FC236}">
              <a16:creationId xmlns:a16="http://schemas.microsoft.com/office/drawing/2014/main" id="{AFB35E02-0F0B-42B0-9C39-C362810D21C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7" name="Text Box 64">
          <a:extLst>
            <a:ext uri="{FF2B5EF4-FFF2-40B4-BE49-F238E27FC236}">
              <a16:creationId xmlns:a16="http://schemas.microsoft.com/office/drawing/2014/main" id="{079D7F32-5E5A-4AC1-B880-89E51CDACBD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8" name="Text Box 64">
          <a:extLst>
            <a:ext uri="{FF2B5EF4-FFF2-40B4-BE49-F238E27FC236}">
              <a16:creationId xmlns:a16="http://schemas.microsoft.com/office/drawing/2014/main" id="{784308B9-910C-4654-B098-9B9A7A7E842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39" name="Text Box 64">
          <a:extLst>
            <a:ext uri="{FF2B5EF4-FFF2-40B4-BE49-F238E27FC236}">
              <a16:creationId xmlns:a16="http://schemas.microsoft.com/office/drawing/2014/main" id="{23743517-B2F9-43C8-BA16-FE7E356B3E5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0" name="Text Box 64">
          <a:extLst>
            <a:ext uri="{FF2B5EF4-FFF2-40B4-BE49-F238E27FC236}">
              <a16:creationId xmlns:a16="http://schemas.microsoft.com/office/drawing/2014/main" id="{346167C2-EFC3-4F8C-979B-CE716B6378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1" name="Text Box 64">
          <a:extLst>
            <a:ext uri="{FF2B5EF4-FFF2-40B4-BE49-F238E27FC236}">
              <a16:creationId xmlns:a16="http://schemas.microsoft.com/office/drawing/2014/main" id="{196F7D39-3C55-46C8-8705-9255070C91C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2" name="Text Box 64">
          <a:extLst>
            <a:ext uri="{FF2B5EF4-FFF2-40B4-BE49-F238E27FC236}">
              <a16:creationId xmlns:a16="http://schemas.microsoft.com/office/drawing/2014/main" id="{3F307BF0-0919-4BF8-A558-9EEE0F5E96F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3" name="Text Box 64">
          <a:extLst>
            <a:ext uri="{FF2B5EF4-FFF2-40B4-BE49-F238E27FC236}">
              <a16:creationId xmlns:a16="http://schemas.microsoft.com/office/drawing/2014/main" id="{12709282-597B-4EB1-830C-6D686869EF3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4" name="Text Box 64">
          <a:extLst>
            <a:ext uri="{FF2B5EF4-FFF2-40B4-BE49-F238E27FC236}">
              <a16:creationId xmlns:a16="http://schemas.microsoft.com/office/drawing/2014/main" id="{DC2828F8-329D-4D1C-A22B-1DF3AD64EE6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5" name="Text Box 64">
          <a:extLst>
            <a:ext uri="{FF2B5EF4-FFF2-40B4-BE49-F238E27FC236}">
              <a16:creationId xmlns:a16="http://schemas.microsoft.com/office/drawing/2014/main" id="{65711985-1D75-4FCA-A152-3C8F645A6D4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6" name="Text Box 64">
          <a:extLst>
            <a:ext uri="{FF2B5EF4-FFF2-40B4-BE49-F238E27FC236}">
              <a16:creationId xmlns:a16="http://schemas.microsoft.com/office/drawing/2014/main" id="{022E5A92-E7ED-4D6B-8B5A-7477A626B44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7" name="Text Box 64">
          <a:extLst>
            <a:ext uri="{FF2B5EF4-FFF2-40B4-BE49-F238E27FC236}">
              <a16:creationId xmlns:a16="http://schemas.microsoft.com/office/drawing/2014/main" id="{F72B99E7-FEA3-43AA-9217-C7CA51FF8BD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8" name="Text Box 64">
          <a:extLst>
            <a:ext uri="{FF2B5EF4-FFF2-40B4-BE49-F238E27FC236}">
              <a16:creationId xmlns:a16="http://schemas.microsoft.com/office/drawing/2014/main" id="{08FECCB1-D559-4A93-913C-B1753D71420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49" name="Text Box 64">
          <a:extLst>
            <a:ext uri="{FF2B5EF4-FFF2-40B4-BE49-F238E27FC236}">
              <a16:creationId xmlns:a16="http://schemas.microsoft.com/office/drawing/2014/main" id="{E52D17F8-BB12-4C9D-8E7A-D668AFC87AE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0" name="Text Box 64">
          <a:extLst>
            <a:ext uri="{FF2B5EF4-FFF2-40B4-BE49-F238E27FC236}">
              <a16:creationId xmlns:a16="http://schemas.microsoft.com/office/drawing/2014/main" id="{1F1B1065-7BDA-4D53-A24B-82ED93AE7DA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1" name="Text Box 64">
          <a:extLst>
            <a:ext uri="{FF2B5EF4-FFF2-40B4-BE49-F238E27FC236}">
              <a16:creationId xmlns:a16="http://schemas.microsoft.com/office/drawing/2014/main" id="{2E66660D-88EE-4D19-AC2E-33152BCA529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2" name="Text Box 64">
          <a:extLst>
            <a:ext uri="{FF2B5EF4-FFF2-40B4-BE49-F238E27FC236}">
              <a16:creationId xmlns:a16="http://schemas.microsoft.com/office/drawing/2014/main" id="{C164B00D-FC1A-4515-89BE-C04383E4ECF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3" name="Text Box 64">
          <a:extLst>
            <a:ext uri="{FF2B5EF4-FFF2-40B4-BE49-F238E27FC236}">
              <a16:creationId xmlns:a16="http://schemas.microsoft.com/office/drawing/2014/main" id="{AF6A6251-59B9-4689-B156-B4ABF83E009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4" name="Text Box 64">
          <a:extLst>
            <a:ext uri="{FF2B5EF4-FFF2-40B4-BE49-F238E27FC236}">
              <a16:creationId xmlns:a16="http://schemas.microsoft.com/office/drawing/2014/main" id="{DAD9607C-1487-4618-80AF-D152010552F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5" name="Text Box 64">
          <a:extLst>
            <a:ext uri="{FF2B5EF4-FFF2-40B4-BE49-F238E27FC236}">
              <a16:creationId xmlns:a16="http://schemas.microsoft.com/office/drawing/2014/main" id="{4AAA01BA-5080-4904-AD65-236FDBEBA8F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6" name="Text Box 64">
          <a:extLst>
            <a:ext uri="{FF2B5EF4-FFF2-40B4-BE49-F238E27FC236}">
              <a16:creationId xmlns:a16="http://schemas.microsoft.com/office/drawing/2014/main" id="{4FCDD2DF-AA6A-49C9-8847-630AB39FB59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7" name="Text Box 64">
          <a:extLst>
            <a:ext uri="{FF2B5EF4-FFF2-40B4-BE49-F238E27FC236}">
              <a16:creationId xmlns:a16="http://schemas.microsoft.com/office/drawing/2014/main" id="{C1E4BFCE-9E40-407E-85C7-4DEF16C3F5A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8" name="Text Box 64">
          <a:extLst>
            <a:ext uri="{FF2B5EF4-FFF2-40B4-BE49-F238E27FC236}">
              <a16:creationId xmlns:a16="http://schemas.microsoft.com/office/drawing/2014/main" id="{5DAFE5ED-781F-4030-A477-BB6B2B1DB1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59" name="Text Box 64">
          <a:extLst>
            <a:ext uri="{FF2B5EF4-FFF2-40B4-BE49-F238E27FC236}">
              <a16:creationId xmlns:a16="http://schemas.microsoft.com/office/drawing/2014/main" id="{7ABD674C-E549-4D41-BFF4-507ABF7D39D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0" name="Text Box 64">
          <a:extLst>
            <a:ext uri="{FF2B5EF4-FFF2-40B4-BE49-F238E27FC236}">
              <a16:creationId xmlns:a16="http://schemas.microsoft.com/office/drawing/2014/main" id="{3E6151C5-C022-445A-81B1-054F1AF8202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1" name="Text Box 64">
          <a:extLst>
            <a:ext uri="{FF2B5EF4-FFF2-40B4-BE49-F238E27FC236}">
              <a16:creationId xmlns:a16="http://schemas.microsoft.com/office/drawing/2014/main" id="{55187E01-7907-4999-9F18-45ECF3A9F8C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2" name="Text Box 64">
          <a:extLst>
            <a:ext uri="{FF2B5EF4-FFF2-40B4-BE49-F238E27FC236}">
              <a16:creationId xmlns:a16="http://schemas.microsoft.com/office/drawing/2014/main" id="{19E3A42E-443C-4E73-978F-AFBD1DA89E5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3" name="Text Box 64">
          <a:extLst>
            <a:ext uri="{FF2B5EF4-FFF2-40B4-BE49-F238E27FC236}">
              <a16:creationId xmlns:a16="http://schemas.microsoft.com/office/drawing/2014/main" id="{B04BD81E-FE2B-4447-9CDE-83A9424D532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4" name="Text Box 64">
          <a:extLst>
            <a:ext uri="{FF2B5EF4-FFF2-40B4-BE49-F238E27FC236}">
              <a16:creationId xmlns:a16="http://schemas.microsoft.com/office/drawing/2014/main" id="{F902B36F-E93C-45A0-A6BD-F3A80102A60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5" name="Text Box 64">
          <a:extLst>
            <a:ext uri="{FF2B5EF4-FFF2-40B4-BE49-F238E27FC236}">
              <a16:creationId xmlns:a16="http://schemas.microsoft.com/office/drawing/2014/main" id="{B0DC0A9E-50E3-40AA-A300-724C1394BAA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6" name="Text Box 64">
          <a:extLst>
            <a:ext uri="{FF2B5EF4-FFF2-40B4-BE49-F238E27FC236}">
              <a16:creationId xmlns:a16="http://schemas.microsoft.com/office/drawing/2014/main" id="{A7D163F9-3288-4EA5-A3F2-2C2D27B96F8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7" name="Text Box 64">
          <a:extLst>
            <a:ext uri="{FF2B5EF4-FFF2-40B4-BE49-F238E27FC236}">
              <a16:creationId xmlns:a16="http://schemas.microsoft.com/office/drawing/2014/main" id="{5F9CDA7D-19E6-42A8-A3F7-1C7D6A9D154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8" name="Text Box 64">
          <a:extLst>
            <a:ext uri="{FF2B5EF4-FFF2-40B4-BE49-F238E27FC236}">
              <a16:creationId xmlns:a16="http://schemas.microsoft.com/office/drawing/2014/main" id="{DEE680C6-FA61-4943-8E37-0CD24639A4E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69" name="Text Box 64">
          <a:extLst>
            <a:ext uri="{FF2B5EF4-FFF2-40B4-BE49-F238E27FC236}">
              <a16:creationId xmlns:a16="http://schemas.microsoft.com/office/drawing/2014/main" id="{FBE8D643-D7E6-41C2-9DB9-5AD6576EB89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0" name="Text Box 64">
          <a:extLst>
            <a:ext uri="{FF2B5EF4-FFF2-40B4-BE49-F238E27FC236}">
              <a16:creationId xmlns:a16="http://schemas.microsoft.com/office/drawing/2014/main" id="{C884CBB4-2AC5-4E2F-897C-1B9804076B4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1" name="Text Box 64">
          <a:extLst>
            <a:ext uri="{FF2B5EF4-FFF2-40B4-BE49-F238E27FC236}">
              <a16:creationId xmlns:a16="http://schemas.microsoft.com/office/drawing/2014/main" id="{2CB2B3BB-01E1-4085-BE47-1F27CF75E0E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2" name="Text Box 64">
          <a:extLst>
            <a:ext uri="{FF2B5EF4-FFF2-40B4-BE49-F238E27FC236}">
              <a16:creationId xmlns:a16="http://schemas.microsoft.com/office/drawing/2014/main" id="{743C8F4E-E620-4F33-A312-F968489A61B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3" name="Text Box 64">
          <a:extLst>
            <a:ext uri="{FF2B5EF4-FFF2-40B4-BE49-F238E27FC236}">
              <a16:creationId xmlns:a16="http://schemas.microsoft.com/office/drawing/2014/main" id="{0A3C119D-79B6-466D-A7E2-C51E73948AF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4" name="Text Box 64">
          <a:extLst>
            <a:ext uri="{FF2B5EF4-FFF2-40B4-BE49-F238E27FC236}">
              <a16:creationId xmlns:a16="http://schemas.microsoft.com/office/drawing/2014/main" id="{ABEC2FF0-4C56-40B4-B033-2D80759D729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5" name="Text Box 64">
          <a:extLst>
            <a:ext uri="{FF2B5EF4-FFF2-40B4-BE49-F238E27FC236}">
              <a16:creationId xmlns:a16="http://schemas.microsoft.com/office/drawing/2014/main" id="{7D327DD8-00F3-46DB-9E28-488C11278B2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6" name="Text Box 64">
          <a:extLst>
            <a:ext uri="{FF2B5EF4-FFF2-40B4-BE49-F238E27FC236}">
              <a16:creationId xmlns:a16="http://schemas.microsoft.com/office/drawing/2014/main" id="{EAF6CB25-FC80-4308-B44E-9CC9C652519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7" name="Text Box 64">
          <a:extLst>
            <a:ext uri="{FF2B5EF4-FFF2-40B4-BE49-F238E27FC236}">
              <a16:creationId xmlns:a16="http://schemas.microsoft.com/office/drawing/2014/main" id="{CB05B1F2-2A6E-489F-9D91-83C05D54A4A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8" name="Text Box 64">
          <a:extLst>
            <a:ext uri="{FF2B5EF4-FFF2-40B4-BE49-F238E27FC236}">
              <a16:creationId xmlns:a16="http://schemas.microsoft.com/office/drawing/2014/main" id="{2BBD562F-0DF6-465F-A019-35AC3EE6E80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79" name="Text Box 64">
          <a:extLst>
            <a:ext uri="{FF2B5EF4-FFF2-40B4-BE49-F238E27FC236}">
              <a16:creationId xmlns:a16="http://schemas.microsoft.com/office/drawing/2014/main" id="{BEECF8ED-2B33-4F96-B340-14A20BE52E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0" name="Text Box 64">
          <a:extLst>
            <a:ext uri="{FF2B5EF4-FFF2-40B4-BE49-F238E27FC236}">
              <a16:creationId xmlns:a16="http://schemas.microsoft.com/office/drawing/2014/main" id="{AD6CF0BE-DDFC-43F1-8144-603282D58D0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1" name="Text Box 64">
          <a:extLst>
            <a:ext uri="{FF2B5EF4-FFF2-40B4-BE49-F238E27FC236}">
              <a16:creationId xmlns:a16="http://schemas.microsoft.com/office/drawing/2014/main" id="{18B453A9-B1A7-474F-B100-6AD50E65127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2" name="Text Box 64">
          <a:extLst>
            <a:ext uri="{FF2B5EF4-FFF2-40B4-BE49-F238E27FC236}">
              <a16:creationId xmlns:a16="http://schemas.microsoft.com/office/drawing/2014/main" id="{710D7E7C-C0BC-47F6-B077-E10596EC1CC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3" name="Text Box 64">
          <a:extLst>
            <a:ext uri="{FF2B5EF4-FFF2-40B4-BE49-F238E27FC236}">
              <a16:creationId xmlns:a16="http://schemas.microsoft.com/office/drawing/2014/main" id="{7C946444-E90A-4AE2-A539-D61D5416451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4" name="Text Box 64">
          <a:extLst>
            <a:ext uri="{FF2B5EF4-FFF2-40B4-BE49-F238E27FC236}">
              <a16:creationId xmlns:a16="http://schemas.microsoft.com/office/drawing/2014/main" id="{AE87C8BE-503D-48C5-B858-4265232995F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5" name="Text Box 64">
          <a:extLst>
            <a:ext uri="{FF2B5EF4-FFF2-40B4-BE49-F238E27FC236}">
              <a16:creationId xmlns:a16="http://schemas.microsoft.com/office/drawing/2014/main" id="{BB78FA64-DB2D-47E8-8767-415528A0C7A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6" name="Text Box 64">
          <a:extLst>
            <a:ext uri="{FF2B5EF4-FFF2-40B4-BE49-F238E27FC236}">
              <a16:creationId xmlns:a16="http://schemas.microsoft.com/office/drawing/2014/main" id="{F5A7BFEE-3ACE-431E-9B97-3E3349EECFC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7" name="Text Box 64">
          <a:extLst>
            <a:ext uri="{FF2B5EF4-FFF2-40B4-BE49-F238E27FC236}">
              <a16:creationId xmlns:a16="http://schemas.microsoft.com/office/drawing/2014/main" id="{3E64723C-5383-4F58-A91E-DD43BD9535C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8" name="Text Box 64">
          <a:extLst>
            <a:ext uri="{FF2B5EF4-FFF2-40B4-BE49-F238E27FC236}">
              <a16:creationId xmlns:a16="http://schemas.microsoft.com/office/drawing/2014/main" id="{0C4689B1-135E-4799-B60A-15729020E8F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89" name="Text Box 64">
          <a:extLst>
            <a:ext uri="{FF2B5EF4-FFF2-40B4-BE49-F238E27FC236}">
              <a16:creationId xmlns:a16="http://schemas.microsoft.com/office/drawing/2014/main" id="{2473916F-59F4-4462-9E49-48C74074AF5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0" name="Text Box 64">
          <a:extLst>
            <a:ext uri="{FF2B5EF4-FFF2-40B4-BE49-F238E27FC236}">
              <a16:creationId xmlns:a16="http://schemas.microsoft.com/office/drawing/2014/main" id="{C24428F4-6FEB-4E99-94F6-8CFDCA06239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1" name="Text Box 64">
          <a:extLst>
            <a:ext uri="{FF2B5EF4-FFF2-40B4-BE49-F238E27FC236}">
              <a16:creationId xmlns:a16="http://schemas.microsoft.com/office/drawing/2014/main" id="{15B4820E-7D1B-4C23-A428-AA075534B14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2" name="Text Box 64">
          <a:extLst>
            <a:ext uri="{FF2B5EF4-FFF2-40B4-BE49-F238E27FC236}">
              <a16:creationId xmlns:a16="http://schemas.microsoft.com/office/drawing/2014/main" id="{4BE32E72-FA8A-48E5-B6C8-EEBB7C68997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3" name="Text Box 64">
          <a:extLst>
            <a:ext uri="{FF2B5EF4-FFF2-40B4-BE49-F238E27FC236}">
              <a16:creationId xmlns:a16="http://schemas.microsoft.com/office/drawing/2014/main" id="{BADB278E-34CE-407B-9155-977F6019B74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4" name="Text Box 64">
          <a:extLst>
            <a:ext uri="{FF2B5EF4-FFF2-40B4-BE49-F238E27FC236}">
              <a16:creationId xmlns:a16="http://schemas.microsoft.com/office/drawing/2014/main" id="{CF39C748-8184-4D15-8333-B75AFF7ADEF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5" name="Text Box 64">
          <a:extLst>
            <a:ext uri="{FF2B5EF4-FFF2-40B4-BE49-F238E27FC236}">
              <a16:creationId xmlns:a16="http://schemas.microsoft.com/office/drawing/2014/main" id="{4E99541A-CD87-4905-A110-F7D20A53B5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6" name="Text Box 64">
          <a:extLst>
            <a:ext uri="{FF2B5EF4-FFF2-40B4-BE49-F238E27FC236}">
              <a16:creationId xmlns:a16="http://schemas.microsoft.com/office/drawing/2014/main" id="{B524280D-24AF-4EE1-9B20-63B2F0F3E16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7" name="Text Box 64">
          <a:extLst>
            <a:ext uri="{FF2B5EF4-FFF2-40B4-BE49-F238E27FC236}">
              <a16:creationId xmlns:a16="http://schemas.microsoft.com/office/drawing/2014/main" id="{A52DD872-1345-4ED8-A46F-3C50BB408EA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8" name="Text Box 64">
          <a:extLst>
            <a:ext uri="{FF2B5EF4-FFF2-40B4-BE49-F238E27FC236}">
              <a16:creationId xmlns:a16="http://schemas.microsoft.com/office/drawing/2014/main" id="{22CA2057-AB9B-415A-8F88-98077693C62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299" name="Text Box 64">
          <a:extLst>
            <a:ext uri="{FF2B5EF4-FFF2-40B4-BE49-F238E27FC236}">
              <a16:creationId xmlns:a16="http://schemas.microsoft.com/office/drawing/2014/main" id="{4DF78D00-9AAD-4BF9-B5BA-FA0CEE17699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0" name="Text Box 64">
          <a:extLst>
            <a:ext uri="{FF2B5EF4-FFF2-40B4-BE49-F238E27FC236}">
              <a16:creationId xmlns:a16="http://schemas.microsoft.com/office/drawing/2014/main" id="{15F4699F-6EF6-4F57-A14A-2738B12A80B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1" name="Text Box 64">
          <a:extLst>
            <a:ext uri="{FF2B5EF4-FFF2-40B4-BE49-F238E27FC236}">
              <a16:creationId xmlns:a16="http://schemas.microsoft.com/office/drawing/2014/main" id="{98C67649-7F54-48D4-A524-70BE78E8139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2" name="Text Box 64">
          <a:extLst>
            <a:ext uri="{FF2B5EF4-FFF2-40B4-BE49-F238E27FC236}">
              <a16:creationId xmlns:a16="http://schemas.microsoft.com/office/drawing/2014/main" id="{62417096-6DBE-48C1-9001-70A676584A0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3" name="Text Box 64">
          <a:extLst>
            <a:ext uri="{FF2B5EF4-FFF2-40B4-BE49-F238E27FC236}">
              <a16:creationId xmlns:a16="http://schemas.microsoft.com/office/drawing/2014/main" id="{0246830E-A729-4BAE-8DEE-37433A6E293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4" name="Text Box 64">
          <a:extLst>
            <a:ext uri="{FF2B5EF4-FFF2-40B4-BE49-F238E27FC236}">
              <a16:creationId xmlns:a16="http://schemas.microsoft.com/office/drawing/2014/main" id="{F60694A7-1C75-4924-B0FF-5E6734504BE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5" name="Text Box 64">
          <a:extLst>
            <a:ext uri="{FF2B5EF4-FFF2-40B4-BE49-F238E27FC236}">
              <a16:creationId xmlns:a16="http://schemas.microsoft.com/office/drawing/2014/main" id="{54FF545E-5659-4173-A29C-6DF08DBC65C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6" name="Text Box 64">
          <a:extLst>
            <a:ext uri="{FF2B5EF4-FFF2-40B4-BE49-F238E27FC236}">
              <a16:creationId xmlns:a16="http://schemas.microsoft.com/office/drawing/2014/main" id="{EABDA723-A47D-42FF-839F-494788D6D27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7" name="Text Box 64">
          <a:extLst>
            <a:ext uri="{FF2B5EF4-FFF2-40B4-BE49-F238E27FC236}">
              <a16:creationId xmlns:a16="http://schemas.microsoft.com/office/drawing/2014/main" id="{0BC6FA48-08B9-43FC-AA21-F240FD9ECB3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8" name="Text Box 64">
          <a:extLst>
            <a:ext uri="{FF2B5EF4-FFF2-40B4-BE49-F238E27FC236}">
              <a16:creationId xmlns:a16="http://schemas.microsoft.com/office/drawing/2014/main" id="{22A10141-D4E4-413C-88EE-147412FD189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09" name="Text Box 64">
          <a:extLst>
            <a:ext uri="{FF2B5EF4-FFF2-40B4-BE49-F238E27FC236}">
              <a16:creationId xmlns:a16="http://schemas.microsoft.com/office/drawing/2014/main" id="{3FCFB847-D632-4A9E-986F-AA4D9B0ACE5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0" name="Text Box 64">
          <a:extLst>
            <a:ext uri="{FF2B5EF4-FFF2-40B4-BE49-F238E27FC236}">
              <a16:creationId xmlns:a16="http://schemas.microsoft.com/office/drawing/2014/main" id="{382C4FBD-0DBA-46A3-9F6A-ACAF0D3D596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1" name="Text Box 64">
          <a:extLst>
            <a:ext uri="{FF2B5EF4-FFF2-40B4-BE49-F238E27FC236}">
              <a16:creationId xmlns:a16="http://schemas.microsoft.com/office/drawing/2014/main" id="{785E5BC1-BB7D-4196-8BAF-9DB1764FCC4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2" name="Text Box 64">
          <a:extLst>
            <a:ext uri="{FF2B5EF4-FFF2-40B4-BE49-F238E27FC236}">
              <a16:creationId xmlns:a16="http://schemas.microsoft.com/office/drawing/2014/main" id="{B464B339-42BA-4A32-9524-B0AD7E866F9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3" name="Text Box 64">
          <a:extLst>
            <a:ext uri="{FF2B5EF4-FFF2-40B4-BE49-F238E27FC236}">
              <a16:creationId xmlns:a16="http://schemas.microsoft.com/office/drawing/2014/main" id="{0CA3DFAE-44A7-4462-8C54-7681008C0CB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4" name="Text Box 64">
          <a:extLst>
            <a:ext uri="{FF2B5EF4-FFF2-40B4-BE49-F238E27FC236}">
              <a16:creationId xmlns:a16="http://schemas.microsoft.com/office/drawing/2014/main" id="{17A16D0A-6424-484D-8152-A152B338887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5" name="Text Box 64">
          <a:extLst>
            <a:ext uri="{FF2B5EF4-FFF2-40B4-BE49-F238E27FC236}">
              <a16:creationId xmlns:a16="http://schemas.microsoft.com/office/drawing/2014/main" id="{6008D651-6922-4E59-AC89-525000FCAAF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6" name="Text Box 64">
          <a:extLst>
            <a:ext uri="{FF2B5EF4-FFF2-40B4-BE49-F238E27FC236}">
              <a16:creationId xmlns:a16="http://schemas.microsoft.com/office/drawing/2014/main" id="{4D52B383-9DE1-409E-BE82-C49610E191E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7" name="Text Box 64">
          <a:extLst>
            <a:ext uri="{FF2B5EF4-FFF2-40B4-BE49-F238E27FC236}">
              <a16:creationId xmlns:a16="http://schemas.microsoft.com/office/drawing/2014/main" id="{4482F408-2376-4E44-B4E5-ADE77414B5B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8" name="Text Box 64">
          <a:extLst>
            <a:ext uri="{FF2B5EF4-FFF2-40B4-BE49-F238E27FC236}">
              <a16:creationId xmlns:a16="http://schemas.microsoft.com/office/drawing/2014/main" id="{B79D4CE6-098D-4EAD-8FC1-83612F7F6B3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19" name="Text Box 64">
          <a:extLst>
            <a:ext uri="{FF2B5EF4-FFF2-40B4-BE49-F238E27FC236}">
              <a16:creationId xmlns:a16="http://schemas.microsoft.com/office/drawing/2014/main" id="{341CE4A5-474D-456B-ABF9-EDABAA300EB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0" name="Text Box 64">
          <a:extLst>
            <a:ext uri="{FF2B5EF4-FFF2-40B4-BE49-F238E27FC236}">
              <a16:creationId xmlns:a16="http://schemas.microsoft.com/office/drawing/2014/main" id="{F1E31229-DAEB-4D30-81CD-1C047FE3D95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1" name="Text Box 64">
          <a:extLst>
            <a:ext uri="{FF2B5EF4-FFF2-40B4-BE49-F238E27FC236}">
              <a16:creationId xmlns:a16="http://schemas.microsoft.com/office/drawing/2014/main" id="{31741578-896A-4B1A-9A13-1FD20B3C24B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2" name="Text Box 64">
          <a:extLst>
            <a:ext uri="{FF2B5EF4-FFF2-40B4-BE49-F238E27FC236}">
              <a16:creationId xmlns:a16="http://schemas.microsoft.com/office/drawing/2014/main" id="{9BF2F4DA-4336-4E26-88AA-EA76C2E5795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3" name="Text Box 64">
          <a:extLst>
            <a:ext uri="{FF2B5EF4-FFF2-40B4-BE49-F238E27FC236}">
              <a16:creationId xmlns:a16="http://schemas.microsoft.com/office/drawing/2014/main" id="{5FE58D3D-8C75-4872-A9BE-F56BD112D36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4" name="Text Box 64">
          <a:extLst>
            <a:ext uri="{FF2B5EF4-FFF2-40B4-BE49-F238E27FC236}">
              <a16:creationId xmlns:a16="http://schemas.microsoft.com/office/drawing/2014/main" id="{1E183A25-0273-47BF-B103-A6C284A85B4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5" name="Text Box 64">
          <a:extLst>
            <a:ext uri="{FF2B5EF4-FFF2-40B4-BE49-F238E27FC236}">
              <a16:creationId xmlns:a16="http://schemas.microsoft.com/office/drawing/2014/main" id="{0FE19E84-A23E-4B57-8DA5-1167B40B20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6" name="Text Box 64">
          <a:extLst>
            <a:ext uri="{FF2B5EF4-FFF2-40B4-BE49-F238E27FC236}">
              <a16:creationId xmlns:a16="http://schemas.microsoft.com/office/drawing/2014/main" id="{20431D09-9896-4472-B4B3-001A274D288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7" name="Text Box 64">
          <a:extLst>
            <a:ext uri="{FF2B5EF4-FFF2-40B4-BE49-F238E27FC236}">
              <a16:creationId xmlns:a16="http://schemas.microsoft.com/office/drawing/2014/main" id="{0B8DCE44-97AA-462A-989A-740CCF19177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8" name="Text Box 64">
          <a:extLst>
            <a:ext uri="{FF2B5EF4-FFF2-40B4-BE49-F238E27FC236}">
              <a16:creationId xmlns:a16="http://schemas.microsoft.com/office/drawing/2014/main" id="{63206079-F00F-463B-A71C-9CA6AF8F11F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29" name="Text Box 64">
          <a:extLst>
            <a:ext uri="{FF2B5EF4-FFF2-40B4-BE49-F238E27FC236}">
              <a16:creationId xmlns:a16="http://schemas.microsoft.com/office/drawing/2014/main" id="{C381BB23-9CAD-4CDB-80D8-2F9E800C4E4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0" name="Text Box 64">
          <a:extLst>
            <a:ext uri="{FF2B5EF4-FFF2-40B4-BE49-F238E27FC236}">
              <a16:creationId xmlns:a16="http://schemas.microsoft.com/office/drawing/2014/main" id="{309529F2-9639-4B7E-B3E1-5F88141631C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1" name="Text Box 64">
          <a:extLst>
            <a:ext uri="{FF2B5EF4-FFF2-40B4-BE49-F238E27FC236}">
              <a16:creationId xmlns:a16="http://schemas.microsoft.com/office/drawing/2014/main" id="{23FF11C7-8334-4696-963C-8A394D9A2E5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2" name="Text Box 64">
          <a:extLst>
            <a:ext uri="{FF2B5EF4-FFF2-40B4-BE49-F238E27FC236}">
              <a16:creationId xmlns:a16="http://schemas.microsoft.com/office/drawing/2014/main" id="{F79191A6-A2B3-46DE-A0B0-464FC366F23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3" name="Text Box 64">
          <a:extLst>
            <a:ext uri="{FF2B5EF4-FFF2-40B4-BE49-F238E27FC236}">
              <a16:creationId xmlns:a16="http://schemas.microsoft.com/office/drawing/2014/main" id="{7A1F90A5-CDFC-4D73-968A-40CEC19E619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4" name="Text Box 64">
          <a:extLst>
            <a:ext uri="{FF2B5EF4-FFF2-40B4-BE49-F238E27FC236}">
              <a16:creationId xmlns:a16="http://schemas.microsoft.com/office/drawing/2014/main" id="{9EF60A44-9CE6-4F5F-B39E-F8B7F19D5CE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5" name="Text Box 64">
          <a:extLst>
            <a:ext uri="{FF2B5EF4-FFF2-40B4-BE49-F238E27FC236}">
              <a16:creationId xmlns:a16="http://schemas.microsoft.com/office/drawing/2014/main" id="{B02E04A5-7686-40AE-BDA2-08A4724ABD9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6" name="Text Box 64">
          <a:extLst>
            <a:ext uri="{FF2B5EF4-FFF2-40B4-BE49-F238E27FC236}">
              <a16:creationId xmlns:a16="http://schemas.microsoft.com/office/drawing/2014/main" id="{49A18B01-9100-4921-BF62-8BEBAA3413D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7" name="Text Box 64">
          <a:extLst>
            <a:ext uri="{FF2B5EF4-FFF2-40B4-BE49-F238E27FC236}">
              <a16:creationId xmlns:a16="http://schemas.microsoft.com/office/drawing/2014/main" id="{5CEB8DF0-E6A0-49B5-92F4-2229B40665F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8" name="Text Box 64">
          <a:extLst>
            <a:ext uri="{FF2B5EF4-FFF2-40B4-BE49-F238E27FC236}">
              <a16:creationId xmlns:a16="http://schemas.microsoft.com/office/drawing/2014/main" id="{57CD34F4-1D73-4257-8DC9-33050B765D8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39" name="Text Box 64">
          <a:extLst>
            <a:ext uri="{FF2B5EF4-FFF2-40B4-BE49-F238E27FC236}">
              <a16:creationId xmlns:a16="http://schemas.microsoft.com/office/drawing/2014/main" id="{AA19C111-6C02-4D76-8509-84770F377AA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0" name="Text Box 64">
          <a:extLst>
            <a:ext uri="{FF2B5EF4-FFF2-40B4-BE49-F238E27FC236}">
              <a16:creationId xmlns:a16="http://schemas.microsoft.com/office/drawing/2014/main" id="{1E577183-29DB-4796-80B4-4FC63E1F714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1" name="Text Box 64">
          <a:extLst>
            <a:ext uri="{FF2B5EF4-FFF2-40B4-BE49-F238E27FC236}">
              <a16:creationId xmlns:a16="http://schemas.microsoft.com/office/drawing/2014/main" id="{7605A4F0-F345-46C7-B71C-D227304CD63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2" name="Text Box 64">
          <a:extLst>
            <a:ext uri="{FF2B5EF4-FFF2-40B4-BE49-F238E27FC236}">
              <a16:creationId xmlns:a16="http://schemas.microsoft.com/office/drawing/2014/main" id="{102D4418-80B7-4F65-8923-068FE01BD75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3" name="Text Box 64">
          <a:extLst>
            <a:ext uri="{FF2B5EF4-FFF2-40B4-BE49-F238E27FC236}">
              <a16:creationId xmlns:a16="http://schemas.microsoft.com/office/drawing/2014/main" id="{187819B7-8754-4D3E-9DCF-5DDEC8AA801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4" name="Text Box 64">
          <a:extLst>
            <a:ext uri="{FF2B5EF4-FFF2-40B4-BE49-F238E27FC236}">
              <a16:creationId xmlns:a16="http://schemas.microsoft.com/office/drawing/2014/main" id="{09BC71E8-1C34-487C-A30F-224AD8C451E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5" name="Text Box 64">
          <a:extLst>
            <a:ext uri="{FF2B5EF4-FFF2-40B4-BE49-F238E27FC236}">
              <a16:creationId xmlns:a16="http://schemas.microsoft.com/office/drawing/2014/main" id="{A794E7A7-3A56-4A68-8615-614B555FD21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6" name="Text Box 64">
          <a:extLst>
            <a:ext uri="{FF2B5EF4-FFF2-40B4-BE49-F238E27FC236}">
              <a16:creationId xmlns:a16="http://schemas.microsoft.com/office/drawing/2014/main" id="{8733F2CC-B596-421C-953A-EC719FB9776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7" name="Text Box 64">
          <a:extLst>
            <a:ext uri="{FF2B5EF4-FFF2-40B4-BE49-F238E27FC236}">
              <a16:creationId xmlns:a16="http://schemas.microsoft.com/office/drawing/2014/main" id="{FA8CFECB-3E90-497B-B0CC-94A3B714648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8" name="Text Box 64">
          <a:extLst>
            <a:ext uri="{FF2B5EF4-FFF2-40B4-BE49-F238E27FC236}">
              <a16:creationId xmlns:a16="http://schemas.microsoft.com/office/drawing/2014/main" id="{816EBC00-2DD6-4C53-BBC4-10A2D3799A9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49" name="Text Box 64">
          <a:extLst>
            <a:ext uri="{FF2B5EF4-FFF2-40B4-BE49-F238E27FC236}">
              <a16:creationId xmlns:a16="http://schemas.microsoft.com/office/drawing/2014/main" id="{1D87E296-134B-4ED2-B008-7005BF9312B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0" name="Text Box 64">
          <a:extLst>
            <a:ext uri="{FF2B5EF4-FFF2-40B4-BE49-F238E27FC236}">
              <a16:creationId xmlns:a16="http://schemas.microsoft.com/office/drawing/2014/main" id="{B74DA4A8-A612-486D-AB3F-0122097FDE9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1" name="Text Box 64">
          <a:extLst>
            <a:ext uri="{FF2B5EF4-FFF2-40B4-BE49-F238E27FC236}">
              <a16:creationId xmlns:a16="http://schemas.microsoft.com/office/drawing/2014/main" id="{FE60E7C4-A942-45A8-AB88-627993F7E17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2" name="Text Box 64">
          <a:extLst>
            <a:ext uri="{FF2B5EF4-FFF2-40B4-BE49-F238E27FC236}">
              <a16:creationId xmlns:a16="http://schemas.microsoft.com/office/drawing/2014/main" id="{BFFE74AB-4866-48E9-B29F-89A819EC0F3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3" name="Text Box 64">
          <a:extLst>
            <a:ext uri="{FF2B5EF4-FFF2-40B4-BE49-F238E27FC236}">
              <a16:creationId xmlns:a16="http://schemas.microsoft.com/office/drawing/2014/main" id="{5036503E-50C1-49F9-BEA8-4653081DF24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4" name="Text Box 64">
          <a:extLst>
            <a:ext uri="{FF2B5EF4-FFF2-40B4-BE49-F238E27FC236}">
              <a16:creationId xmlns:a16="http://schemas.microsoft.com/office/drawing/2014/main" id="{493E329D-8E1E-4F12-A2CB-838D1BF5D44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5" name="Text Box 64">
          <a:extLst>
            <a:ext uri="{FF2B5EF4-FFF2-40B4-BE49-F238E27FC236}">
              <a16:creationId xmlns:a16="http://schemas.microsoft.com/office/drawing/2014/main" id="{A6803C29-8E83-42EB-91E7-5280BEC9EDC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6" name="Text Box 64">
          <a:extLst>
            <a:ext uri="{FF2B5EF4-FFF2-40B4-BE49-F238E27FC236}">
              <a16:creationId xmlns:a16="http://schemas.microsoft.com/office/drawing/2014/main" id="{0F941244-50CB-48C0-86A6-CBE8F9E1CAA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7" name="Text Box 64">
          <a:extLst>
            <a:ext uri="{FF2B5EF4-FFF2-40B4-BE49-F238E27FC236}">
              <a16:creationId xmlns:a16="http://schemas.microsoft.com/office/drawing/2014/main" id="{65B6B929-EF9B-4785-AAAF-011C837901A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8" name="Text Box 64">
          <a:extLst>
            <a:ext uri="{FF2B5EF4-FFF2-40B4-BE49-F238E27FC236}">
              <a16:creationId xmlns:a16="http://schemas.microsoft.com/office/drawing/2014/main" id="{0E11B9C6-78EB-4E33-BDFC-9CD66A543BD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59" name="Text Box 64">
          <a:extLst>
            <a:ext uri="{FF2B5EF4-FFF2-40B4-BE49-F238E27FC236}">
              <a16:creationId xmlns:a16="http://schemas.microsoft.com/office/drawing/2014/main" id="{CFB3F4D6-4E37-48D3-8A8B-B4061D45C19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0" name="Text Box 64">
          <a:extLst>
            <a:ext uri="{FF2B5EF4-FFF2-40B4-BE49-F238E27FC236}">
              <a16:creationId xmlns:a16="http://schemas.microsoft.com/office/drawing/2014/main" id="{BACF1359-725B-4218-9F9C-39BF0F09B8F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1" name="Text Box 64">
          <a:extLst>
            <a:ext uri="{FF2B5EF4-FFF2-40B4-BE49-F238E27FC236}">
              <a16:creationId xmlns:a16="http://schemas.microsoft.com/office/drawing/2014/main" id="{79F74558-FD6F-4966-B5FA-C67FE80004D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2" name="Text Box 64">
          <a:extLst>
            <a:ext uri="{FF2B5EF4-FFF2-40B4-BE49-F238E27FC236}">
              <a16:creationId xmlns:a16="http://schemas.microsoft.com/office/drawing/2014/main" id="{0024C286-DD0B-48F1-AFD2-F60CBEEC961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3" name="Text Box 64">
          <a:extLst>
            <a:ext uri="{FF2B5EF4-FFF2-40B4-BE49-F238E27FC236}">
              <a16:creationId xmlns:a16="http://schemas.microsoft.com/office/drawing/2014/main" id="{9F47DBEE-A802-4432-9446-FB1BCF322FF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4" name="Text Box 64">
          <a:extLst>
            <a:ext uri="{FF2B5EF4-FFF2-40B4-BE49-F238E27FC236}">
              <a16:creationId xmlns:a16="http://schemas.microsoft.com/office/drawing/2014/main" id="{3E09ACD1-4D38-47F6-9A17-46017033ED6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5" name="Text Box 64">
          <a:extLst>
            <a:ext uri="{FF2B5EF4-FFF2-40B4-BE49-F238E27FC236}">
              <a16:creationId xmlns:a16="http://schemas.microsoft.com/office/drawing/2014/main" id="{E23F9BB6-4277-424D-866A-258A5133B9D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6" name="Text Box 64">
          <a:extLst>
            <a:ext uri="{FF2B5EF4-FFF2-40B4-BE49-F238E27FC236}">
              <a16:creationId xmlns:a16="http://schemas.microsoft.com/office/drawing/2014/main" id="{4BB753AB-E852-4366-B5F4-A429E8AF511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7" name="Text Box 64">
          <a:extLst>
            <a:ext uri="{FF2B5EF4-FFF2-40B4-BE49-F238E27FC236}">
              <a16:creationId xmlns:a16="http://schemas.microsoft.com/office/drawing/2014/main" id="{44AD27DD-AD56-4828-A8C6-03683CE9BB2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8" name="Text Box 64">
          <a:extLst>
            <a:ext uri="{FF2B5EF4-FFF2-40B4-BE49-F238E27FC236}">
              <a16:creationId xmlns:a16="http://schemas.microsoft.com/office/drawing/2014/main" id="{D11A92F6-26DF-400E-9900-E3109C5DC59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69" name="Text Box 64">
          <a:extLst>
            <a:ext uri="{FF2B5EF4-FFF2-40B4-BE49-F238E27FC236}">
              <a16:creationId xmlns:a16="http://schemas.microsoft.com/office/drawing/2014/main" id="{2151DFB4-C9EE-4AAE-BF16-A8F375FC40B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0" name="Text Box 64">
          <a:extLst>
            <a:ext uri="{FF2B5EF4-FFF2-40B4-BE49-F238E27FC236}">
              <a16:creationId xmlns:a16="http://schemas.microsoft.com/office/drawing/2014/main" id="{09ED5C95-0954-41D2-A394-44D9014510F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1" name="Text Box 64">
          <a:extLst>
            <a:ext uri="{FF2B5EF4-FFF2-40B4-BE49-F238E27FC236}">
              <a16:creationId xmlns:a16="http://schemas.microsoft.com/office/drawing/2014/main" id="{A9CD60BD-6815-44BC-BC79-8D00214268E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2" name="Text Box 64">
          <a:extLst>
            <a:ext uri="{FF2B5EF4-FFF2-40B4-BE49-F238E27FC236}">
              <a16:creationId xmlns:a16="http://schemas.microsoft.com/office/drawing/2014/main" id="{CE53BA90-5F0D-4C42-9B47-4242A643C1D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3" name="Text Box 64">
          <a:extLst>
            <a:ext uri="{FF2B5EF4-FFF2-40B4-BE49-F238E27FC236}">
              <a16:creationId xmlns:a16="http://schemas.microsoft.com/office/drawing/2014/main" id="{ED235780-9ACD-4A3F-8A94-1FB649E4F63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4" name="Text Box 64">
          <a:extLst>
            <a:ext uri="{FF2B5EF4-FFF2-40B4-BE49-F238E27FC236}">
              <a16:creationId xmlns:a16="http://schemas.microsoft.com/office/drawing/2014/main" id="{46B677EB-581A-4FE2-86BC-915686D4144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5" name="Text Box 64">
          <a:extLst>
            <a:ext uri="{FF2B5EF4-FFF2-40B4-BE49-F238E27FC236}">
              <a16:creationId xmlns:a16="http://schemas.microsoft.com/office/drawing/2014/main" id="{E0809054-913B-4F84-BA25-3EAB71292C1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6" name="Text Box 64">
          <a:extLst>
            <a:ext uri="{FF2B5EF4-FFF2-40B4-BE49-F238E27FC236}">
              <a16:creationId xmlns:a16="http://schemas.microsoft.com/office/drawing/2014/main" id="{FFBFBB26-9B68-408B-BE76-8E0807D8248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7" name="Text Box 64">
          <a:extLst>
            <a:ext uri="{FF2B5EF4-FFF2-40B4-BE49-F238E27FC236}">
              <a16:creationId xmlns:a16="http://schemas.microsoft.com/office/drawing/2014/main" id="{B5C66509-D770-43C4-80C7-F93B0414890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8" name="Text Box 64">
          <a:extLst>
            <a:ext uri="{FF2B5EF4-FFF2-40B4-BE49-F238E27FC236}">
              <a16:creationId xmlns:a16="http://schemas.microsoft.com/office/drawing/2014/main" id="{D6A33F09-94C7-456B-B18C-5A64429E02F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79" name="Text Box 64">
          <a:extLst>
            <a:ext uri="{FF2B5EF4-FFF2-40B4-BE49-F238E27FC236}">
              <a16:creationId xmlns:a16="http://schemas.microsoft.com/office/drawing/2014/main" id="{22ED622A-9D89-447F-A7DA-1AFF8E6FE89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0" name="Text Box 64">
          <a:extLst>
            <a:ext uri="{FF2B5EF4-FFF2-40B4-BE49-F238E27FC236}">
              <a16:creationId xmlns:a16="http://schemas.microsoft.com/office/drawing/2014/main" id="{00F27ED6-6B94-48A5-B702-EC326DA4418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1" name="Text Box 64">
          <a:extLst>
            <a:ext uri="{FF2B5EF4-FFF2-40B4-BE49-F238E27FC236}">
              <a16:creationId xmlns:a16="http://schemas.microsoft.com/office/drawing/2014/main" id="{952C8228-1C16-4B07-82D6-E9DC9AAC3B2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2" name="Text Box 64">
          <a:extLst>
            <a:ext uri="{FF2B5EF4-FFF2-40B4-BE49-F238E27FC236}">
              <a16:creationId xmlns:a16="http://schemas.microsoft.com/office/drawing/2014/main" id="{0A548739-B103-4282-8AA0-CE81670A6B3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3" name="Text Box 64">
          <a:extLst>
            <a:ext uri="{FF2B5EF4-FFF2-40B4-BE49-F238E27FC236}">
              <a16:creationId xmlns:a16="http://schemas.microsoft.com/office/drawing/2014/main" id="{BBBEDA37-1FBC-4CB1-8546-09C13E98716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4" name="Text Box 64">
          <a:extLst>
            <a:ext uri="{FF2B5EF4-FFF2-40B4-BE49-F238E27FC236}">
              <a16:creationId xmlns:a16="http://schemas.microsoft.com/office/drawing/2014/main" id="{688BCFA4-E04E-41EA-8573-03FE466415E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5" name="Text Box 64">
          <a:extLst>
            <a:ext uri="{FF2B5EF4-FFF2-40B4-BE49-F238E27FC236}">
              <a16:creationId xmlns:a16="http://schemas.microsoft.com/office/drawing/2014/main" id="{E7202AE6-65A2-4ACB-B713-7CACD91A064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6" name="Text Box 64">
          <a:extLst>
            <a:ext uri="{FF2B5EF4-FFF2-40B4-BE49-F238E27FC236}">
              <a16:creationId xmlns:a16="http://schemas.microsoft.com/office/drawing/2014/main" id="{DA94DF67-B896-4AB1-96B6-5B23C74582A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7" name="Text Box 64">
          <a:extLst>
            <a:ext uri="{FF2B5EF4-FFF2-40B4-BE49-F238E27FC236}">
              <a16:creationId xmlns:a16="http://schemas.microsoft.com/office/drawing/2014/main" id="{38670415-308C-4A53-917C-F34F98505A7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8" name="Text Box 64">
          <a:extLst>
            <a:ext uri="{FF2B5EF4-FFF2-40B4-BE49-F238E27FC236}">
              <a16:creationId xmlns:a16="http://schemas.microsoft.com/office/drawing/2014/main" id="{5A4B25AF-A36F-4170-AD2C-B2E90BA0889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89" name="Text Box 64">
          <a:extLst>
            <a:ext uri="{FF2B5EF4-FFF2-40B4-BE49-F238E27FC236}">
              <a16:creationId xmlns:a16="http://schemas.microsoft.com/office/drawing/2014/main" id="{9CDE216C-FB5B-473E-9EE8-9872CF4B896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0" name="Text Box 64">
          <a:extLst>
            <a:ext uri="{FF2B5EF4-FFF2-40B4-BE49-F238E27FC236}">
              <a16:creationId xmlns:a16="http://schemas.microsoft.com/office/drawing/2014/main" id="{7D7F45C7-E2F3-4B11-AF0D-C0593C821C2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1" name="Text Box 64">
          <a:extLst>
            <a:ext uri="{FF2B5EF4-FFF2-40B4-BE49-F238E27FC236}">
              <a16:creationId xmlns:a16="http://schemas.microsoft.com/office/drawing/2014/main" id="{9446CA0E-9ADC-4C6B-B6DE-0167FED93A3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2" name="Text Box 64">
          <a:extLst>
            <a:ext uri="{FF2B5EF4-FFF2-40B4-BE49-F238E27FC236}">
              <a16:creationId xmlns:a16="http://schemas.microsoft.com/office/drawing/2014/main" id="{A2FAC1FB-BD67-4DA4-877E-46813DE3AFD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3" name="Text Box 64">
          <a:extLst>
            <a:ext uri="{FF2B5EF4-FFF2-40B4-BE49-F238E27FC236}">
              <a16:creationId xmlns:a16="http://schemas.microsoft.com/office/drawing/2014/main" id="{0F5F28C4-BB38-4AB3-8B0B-62C5510D1E4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4" name="Text Box 64">
          <a:extLst>
            <a:ext uri="{FF2B5EF4-FFF2-40B4-BE49-F238E27FC236}">
              <a16:creationId xmlns:a16="http://schemas.microsoft.com/office/drawing/2014/main" id="{8657F529-8EA9-46FC-A481-CE93588DEE4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5" name="Text Box 64">
          <a:extLst>
            <a:ext uri="{FF2B5EF4-FFF2-40B4-BE49-F238E27FC236}">
              <a16:creationId xmlns:a16="http://schemas.microsoft.com/office/drawing/2014/main" id="{45D9E136-E371-4E3C-9E7B-188ABB5FA1E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6" name="Text Box 64">
          <a:extLst>
            <a:ext uri="{FF2B5EF4-FFF2-40B4-BE49-F238E27FC236}">
              <a16:creationId xmlns:a16="http://schemas.microsoft.com/office/drawing/2014/main" id="{1909035C-44E4-4589-9623-96E5310B501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7" name="Text Box 64">
          <a:extLst>
            <a:ext uri="{FF2B5EF4-FFF2-40B4-BE49-F238E27FC236}">
              <a16:creationId xmlns:a16="http://schemas.microsoft.com/office/drawing/2014/main" id="{B2374F67-C0A3-45E3-BD8D-A704CD2593E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8" name="Text Box 64">
          <a:extLst>
            <a:ext uri="{FF2B5EF4-FFF2-40B4-BE49-F238E27FC236}">
              <a16:creationId xmlns:a16="http://schemas.microsoft.com/office/drawing/2014/main" id="{1D17EB12-0B76-43E1-8354-6AE4A04BFDF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399" name="Text Box 64">
          <a:extLst>
            <a:ext uri="{FF2B5EF4-FFF2-40B4-BE49-F238E27FC236}">
              <a16:creationId xmlns:a16="http://schemas.microsoft.com/office/drawing/2014/main" id="{0A648A81-0272-4533-B708-F8F5035EA46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0" name="Text Box 64">
          <a:extLst>
            <a:ext uri="{FF2B5EF4-FFF2-40B4-BE49-F238E27FC236}">
              <a16:creationId xmlns:a16="http://schemas.microsoft.com/office/drawing/2014/main" id="{2ED0E202-5095-4AAD-93C5-DACBAA26BE9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1" name="Text Box 64">
          <a:extLst>
            <a:ext uri="{FF2B5EF4-FFF2-40B4-BE49-F238E27FC236}">
              <a16:creationId xmlns:a16="http://schemas.microsoft.com/office/drawing/2014/main" id="{876B26FC-DAEE-48C3-A1A4-EC0B6C3C3BC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2" name="Text Box 64">
          <a:extLst>
            <a:ext uri="{FF2B5EF4-FFF2-40B4-BE49-F238E27FC236}">
              <a16:creationId xmlns:a16="http://schemas.microsoft.com/office/drawing/2014/main" id="{DB615608-AB13-49D6-BF18-B008A18EAD8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3" name="Text Box 64">
          <a:extLst>
            <a:ext uri="{FF2B5EF4-FFF2-40B4-BE49-F238E27FC236}">
              <a16:creationId xmlns:a16="http://schemas.microsoft.com/office/drawing/2014/main" id="{4B68FD6E-D57B-432C-AA33-2DBB7F86B7B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4" name="Text Box 64">
          <a:extLst>
            <a:ext uri="{FF2B5EF4-FFF2-40B4-BE49-F238E27FC236}">
              <a16:creationId xmlns:a16="http://schemas.microsoft.com/office/drawing/2014/main" id="{F2C8B7B7-4726-4EEC-ADC9-774D3D6D586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5" name="Text Box 64">
          <a:extLst>
            <a:ext uri="{FF2B5EF4-FFF2-40B4-BE49-F238E27FC236}">
              <a16:creationId xmlns:a16="http://schemas.microsoft.com/office/drawing/2014/main" id="{4D2C8F5D-CA6B-47A0-91E9-A2A6532012A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6" name="Text Box 64">
          <a:extLst>
            <a:ext uri="{FF2B5EF4-FFF2-40B4-BE49-F238E27FC236}">
              <a16:creationId xmlns:a16="http://schemas.microsoft.com/office/drawing/2014/main" id="{296CA1A5-8FAB-4276-96B0-42BD3F70BD5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7" name="Text Box 64">
          <a:extLst>
            <a:ext uri="{FF2B5EF4-FFF2-40B4-BE49-F238E27FC236}">
              <a16:creationId xmlns:a16="http://schemas.microsoft.com/office/drawing/2014/main" id="{A8FD3C9A-F909-489C-9C04-7813F398887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8" name="Text Box 64">
          <a:extLst>
            <a:ext uri="{FF2B5EF4-FFF2-40B4-BE49-F238E27FC236}">
              <a16:creationId xmlns:a16="http://schemas.microsoft.com/office/drawing/2014/main" id="{2E78D455-AEC5-4D6D-ACAD-F618326C166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09" name="Text Box 64">
          <a:extLst>
            <a:ext uri="{FF2B5EF4-FFF2-40B4-BE49-F238E27FC236}">
              <a16:creationId xmlns:a16="http://schemas.microsoft.com/office/drawing/2014/main" id="{67991D42-9BAB-4691-81DB-C60D00531D8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0" name="Text Box 64">
          <a:extLst>
            <a:ext uri="{FF2B5EF4-FFF2-40B4-BE49-F238E27FC236}">
              <a16:creationId xmlns:a16="http://schemas.microsoft.com/office/drawing/2014/main" id="{6B1BD678-8D34-47A6-B15F-C9E7F593BF5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1" name="Text Box 64">
          <a:extLst>
            <a:ext uri="{FF2B5EF4-FFF2-40B4-BE49-F238E27FC236}">
              <a16:creationId xmlns:a16="http://schemas.microsoft.com/office/drawing/2014/main" id="{24F2E1B5-9DF3-42C1-9AAD-29DEFE3B01E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2" name="Text Box 64">
          <a:extLst>
            <a:ext uri="{FF2B5EF4-FFF2-40B4-BE49-F238E27FC236}">
              <a16:creationId xmlns:a16="http://schemas.microsoft.com/office/drawing/2014/main" id="{B2A364BF-BBE0-47B5-B6C9-5D8F527A04F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3" name="Text Box 64">
          <a:extLst>
            <a:ext uri="{FF2B5EF4-FFF2-40B4-BE49-F238E27FC236}">
              <a16:creationId xmlns:a16="http://schemas.microsoft.com/office/drawing/2014/main" id="{03478881-8173-4F9F-98D5-B8DC6B2DBB9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4" name="Text Box 64">
          <a:extLst>
            <a:ext uri="{FF2B5EF4-FFF2-40B4-BE49-F238E27FC236}">
              <a16:creationId xmlns:a16="http://schemas.microsoft.com/office/drawing/2014/main" id="{C4F36E64-4B09-4248-A90D-3E86EAD8238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5" name="Text Box 64">
          <a:extLst>
            <a:ext uri="{FF2B5EF4-FFF2-40B4-BE49-F238E27FC236}">
              <a16:creationId xmlns:a16="http://schemas.microsoft.com/office/drawing/2014/main" id="{B0AE77EE-5C85-4C42-AA31-8B93787EDCD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6" name="Text Box 64">
          <a:extLst>
            <a:ext uri="{FF2B5EF4-FFF2-40B4-BE49-F238E27FC236}">
              <a16:creationId xmlns:a16="http://schemas.microsoft.com/office/drawing/2014/main" id="{EF529C35-4E59-4F6C-A66D-320AE8B0FC2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7" name="Text Box 64">
          <a:extLst>
            <a:ext uri="{FF2B5EF4-FFF2-40B4-BE49-F238E27FC236}">
              <a16:creationId xmlns:a16="http://schemas.microsoft.com/office/drawing/2014/main" id="{B649FED3-B6F7-4857-84B0-D2E2999506D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8" name="Text Box 64">
          <a:extLst>
            <a:ext uri="{FF2B5EF4-FFF2-40B4-BE49-F238E27FC236}">
              <a16:creationId xmlns:a16="http://schemas.microsoft.com/office/drawing/2014/main" id="{A91A030D-AF25-49DD-9906-6258B93ACDA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19" name="Text Box 64">
          <a:extLst>
            <a:ext uri="{FF2B5EF4-FFF2-40B4-BE49-F238E27FC236}">
              <a16:creationId xmlns:a16="http://schemas.microsoft.com/office/drawing/2014/main" id="{401DCCBE-1B2D-4BD4-9FFA-41E50ABB1B3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0" name="Text Box 64">
          <a:extLst>
            <a:ext uri="{FF2B5EF4-FFF2-40B4-BE49-F238E27FC236}">
              <a16:creationId xmlns:a16="http://schemas.microsoft.com/office/drawing/2014/main" id="{C46BF92C-E41F-4F7E-BF22-0C518FDDE6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1" name="Text Box 64">
          <a:extLst>
            <a:ext uri="{FF2B5EF4-FFF2-40B4-BE49-F238E27FC236}">
              <a16:creationId xmlns:a16="http://schemas.microsoft.com/office/drawing/2014/main" id="{986C9718-1D42-4030-B07D-E71450FB8FC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2" name="Text Box 64">
          <a:extLst>
            <a:ext uri="{FF2B5EF4-FFF2-40B4-BE49-F238E27FC236}">
              <a16:creationId xmlns:a16="http://schemas.microsoft.com/office/drawing/2014/main" id="{452A608F-D4B7-4453-A3A1-B88A41CCC20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3" name="Text Box 64">
          <a:extLst>
            <a:ext uri="{FF2B5EF4-FFF2-40B4-BE49-F238E27FC236}">
              <a16:creationId xmlns:a16="http://schemas.microsoft.com/office/drawing/2014/main" id="{124B8330-882D-402E-811B-5359BE160CC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4" name="Text Box 64">
          <a:extLst>
            <a:ext uri="{FF2B5EF4-FFF2-40B4-BE49-F238E27FC236}">
              <a16:creationId xmlns:a16="http://schemas.microsoft.com/office/drawing/2014/main" id="{367FCB35-DEA9-4B14-9BA1-C1077166A59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5" name="Text Box 64">
          <a:extLst>
            <a:ext uri="{FF2B5EF4-FFF2-40B4-BE49-F238E27FC236}">
              <a16:creationId xmlns:a16="http://schemas.microsoft.com/office/drawing/2014/main" id="{23C9B710-21CC-4303-A52C-CAF952C42C5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6" name="Text Box 64">
          <a:extLst>
            <a:ext uri="{FF2B5EF4-FFF2-40B4-BE49-F238E27FC236}">
              <a16:creationId xmlns:a16="http://schemas.microsoft.com/office/drawing/2014/main" id="{81CC277A-C06D-4B8C-BEBF-4E6E52A9AE3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7" name="Text Box 64">
          <a:extLst>
            <a:ext uri="{FF2B5EF4-FFF2-40B4-BE49-F238E27FC236}">
              <a16:creationId xmlns:a16="http://schemas.microsoft.com/office/drawing/2014/main" id="{9F15A399-0B74-4B91-B25A-1E68396861F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8" name="Text Box 64">
          <a:extLst>
            <a:ext uri="{FF2B5EF4-FFF2-40B4-BE49-F238E27FC236}">
              <a16:creationId xmlns:a16="http://schemas.microsoft.com/office/drawing/2014/main" id="{9E2F53A5-402B-4A89-A66C-978B9255722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29" name="Text Box 64">
          <a:extLst>
            <a:ext uri="{FF2B5EF4-FFF2-40B4-BE49-F238E27FC236}">
              <a16:creationId xmlns:a16="http://schemas.microsoft.com/office/drawing/2014/main" id="{48E996D0-9101-4E1D-81C7-A327EBE6946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0" name="Text Box 64">
          <a:extLst>
            <a:ext uri="{FF2B5EF4-FFF2-40B4-BE49-F238E27FC236}">
              <a16:creationId xmlns:a16="http://schemas.microsoft.com/office/drawing/2014/main" id="{91D50466-188D-432B-95DD-6610EB077FF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1" name="Text Box 64">
          <a:extLst>
            <a:ext uri="{FF2B5EF4-FFF2-40B4-BE49-F238E27FC236}">
              <a16:creationId xmlns:a16="http://schemas.microsoft.com/office/drawing/2014/main" id="{62324241-60B5-4B7E-922B-EB0DC28119E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2" name="Text Box 64">
          <a:extLst>
            <a:ext uri="{FF2B5EF4-FFF2-40B4-BE49-F238E27FC236}">
              <a16:creationId xmlns:a16="http://schemas.microsoft.com/office/drawing/2014/main" id="{B2F1BE19-D324-4CD0-8DE7-5BA74E4C2E4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3" name="Text Box 64">
          <a:extLst>
            <a:ext uri="{FF2B5EF4-FFF2-40B4-BE49-F238E27FC236}">
              <a16:creationId xmlns:a16="http://schemas.microsoft.com/office/drawing/2014/main" id="{64372E79-4447-44F9-ADDC-1306B310D56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4" name="Text Box 64">
          <a:extLst>
            <a:ext uri="{FF2B5EF4-FFF2-40B4-BE49-F238E27FC236}">
              <a16:creationId xmlns:a16="http://schemas.microsoft.com/office/drawing/2014/main" id="{901ECB4D-7E4E-4AF1-ABD6-485B28BD721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5" name="Text Box 64">
          <a:extLst>
            <a:ext uri="{FF2B5EF4-FFF2-40B4-BE49-F238E27FC236}">
              <a16:creationId xmlns:a16="http://schemas.microsoft.com/office/drawing/2014/main" id="{3273480F-8249-4556-8B10-50F4089F6CB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6" name="Text Box 64">
          <a:extLst>
            <a:ext uri="{FF2B5EF4-FFF2-40B4-BE49-F238E27FC236}">
              <a16:creationId xmlns:a16="http://schemas.microsoft.com/office/drawing/2014/main" id="{36E962AD-869A-44B1-99F4-893D21888BA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7" name="Text Box 64">
          <a:extLst>
            <a:ext uri="{FF2B5EF4-FFF2-40B4-BE49-F238E27FC236}">
              <a16:creationId xmlns:a16="http://schemas.microsoft.com/office/drawing/2014/main" id="{62190699-1E95-49C5-A1EC-A0DD566F61D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8" name="Text Box 64">
          <a:extLst>
            <a:ext uri="{FF2B5EF4-FFF2-40B4-BE49-F238E27FC236}">
              <a16:creationId xmlns:a16="http://schemas.microsoft.com/office/drawing/2014/main" id="{C564E1F9-1112-4FD3-9BB2-826573B28756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39" name="Text Box 64">
          <a:extLst>
            <a:ext uri="{FF2B5EF4-FFF2-40B4-BE49-F238E27FC236}">
              <a16:creationId xmlns:a16="http://schemas.microsoft.com/office/drawing/2014/main" id="{8AA61EB9-F3C9-4042-868B-F27FAE491E55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0" name="Text Box 64">
          <a:extLst>
            <a:ext uri="{FF2B5EF4-FFF2-40B4-BE49-F238E27FC236}">
              <a16:creationId xmlns:a16="http://schemas.microsoft.com/office/drawing/2014/main" id="{9B274431-4320-4CBA-9574-17AA2425E88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1" name="Text Box 64">
          <a:extLst>
            <a:ext uri="{FF2B5EF4-FFF2-40B4-BE49-F238E27FC236}">
              <a16:creationId xmlns:a16="http://schemas.microsoft.com/office/drawing/2014/main" id="{D0D7FAB4-74B3-4BEF-B15D-42A2C273F19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2" name="Text Box 64">
          <a:extLst>
            <a:ext uri="{FF2B5EF4-FFF2-40B4-BE49-F238E27FC236}">
              <a16:creationId xmlns:a16="http://schemas.microsoft.com/office/drawing/2014/main" id="{16E8C118-DF3A-4977-BDAE-1DEEE4994D6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3" name="Text Box 64">
          <a:extLst>
            <a:ext uri="{FF2B5EF4-FFF2-40B4-BE49-F238E27FC236}">
              <a16:creationId xmlns:a16="http://schemas.microsoft.com/office/drawing/2014/main" id="{9915ADE9-BC0E-436A-9DF4-7AFEECF1FB0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4" name="Text Box 64">
          <a:extLst>
            <a:ext uri="{FF2B5EF4-FFF2-40B4-BE49-F238E27FC236}">
              <a16:creationId xmlns:a16="http://schemas.microsoft.com/office/drawing/2014/main" id="{579D631D-855A-4300-B5BC-ABBDD6AFBC8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5" name="Text Box 64">
          <a:extLst>
            <a:ext uri="{FF2B5EF4-FFF2-40B4-BE49-F238E27FC236}">
              <a16:creationId xmlns:a16="http://schemas.microsoft.com/office/drawing/2014/main" id="{064783C3-4802-4857-88A7-BE44B9AC011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6" name="Text Box 64">
          <a:extLst>
            <a:ext uri="{FF2B5EF4-FFF2-40B4-BE49-F238E27FC236}">
              <a16:creationId xmlns:a16="http://schemas.microsoft.com/office/drawing/2014/main" id="{C2387238-DECD-4655-9BB4-F260ACE8B33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7" name="Text Box 64">
          <a:extLst>
            <a:ext uri="{FF2B5EF4-FFF2-40B4-BE49-F238E27FC236}">
              <a16:creationId xmlns:a16="http://schemas.microsoft.com/office/drawing/2014/main" id="{9EE952A4-643C-4365-9639-1ADAB5BC9C3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8" name="Text Box 64">
          <a:extLst>
            <a:ext uri="{FF2B5EF4-FFF2-40B4-BE49-F238E27FC236}">
              <a16:creationId xmlns:a16="http://schemas.microsoft.com/office/drawing/2014/main" id="{A487CA12-9F1B-4FAC-A570-416923D8B2D0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49" name="Text Box 64">
          <a:extLst>
            <a:ext uri="{FF2B5EF4-FFF2-40B4-BE49-F238E27FC236}">
              <a16:creationId xmlns:a16="http://schemas.microsoft.com/office/drawing/2014/main" id="{BD7D14B5-7210-46FE-8B89-7969DB58B0A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0" name="Text Box 64">
          <a:extLst>
            <a:ext uri="{FF2B5EF4-FFF2-40B4-BE49-F238E27FC236}">
              <a16:creationId xmlns:a16="http://schemas.microsoft.com/office/drawing/2014/main" id="{E6A92A75-7630-4E7A-A0A4-5D498BA608E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1" name="Text Box 64">
          <a:extLst>
            <a:ext uri="{FF2B5EF4-FFF2-40B4-BE49-F238E27FC236}">
              <a16:creationId xmlns:a16="http://schemas.microsoft.com/office/drawing/2014/main" id="{1E33AE8D-B6A4-4390-9740-8A8EC3A751B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2" name="Text Box 64">
          <a:extLst>
            <a:ext uri="{FF2B5EF4-FFF2-40B4-BE49-F238E27FC236}">
              <a16:creationId xmlns:a16="http://schemas.microsoft.com/office/drawing/2014/main" id="{F5E85B7F-A05D-4EB1-AAA4-EF8716E5A58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3" name="Text Box 64">
          <a:extLst>
            <a:ext uri="{FF2B5EF4-FFF2-40B4-BE49-F238E27FC236}">
              <a16:creationId xmlns:a16="http://schemas.microsoft.com/office/drawing/2014/main" id="{7B99A337-B87C-4D05-9B56-3388D288C3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4" name="Text Box 64">
          <a:extLst>
            <a:ext uri="{FF2B5EF4-FFF2-40B4-BE49-F238E27FC236}">
              <a16:creationId xmlns:a16="http://schemas.microsoft.com/office/drawing/2014/main" id="{E2378D86-5A68-44C4-B353-89BFC52120B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5" name="Text Box 64">
          <a:extLst>
            <a:ext uri="{FF2B5EF4-FFF2-40B4-BE49-F238E27FC236}">
              <a16:creationId xmlns:a16="http://schemas.microsoft.com/office/drawing/2014/main" id="{08151922-5BD4-475B-AEDB-2BB699DF09D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6" name="Text Box 64">
          <a:extLst>
            <a:ext uri="{FF2B5EF4-FFF2-40B4-BE49-F238E27FC236}">
              <a16:creationId xmlns:a16="http://schemas.microsoft.com/office/drawing/2014/main" id="{6C1807DD-EFDB-4C90-9334-D2D76E752F0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7" name="Text Box 64">
          <a:extLst>
            <a:ext uri="{FF2B5EF4-FFF2-40B4-BE49-F238E27FC236}">
              <a16:creationId xmlns:a16="http://schemas.microsoft.com/office/drawing/2014/main" id="{469FA265-FD4F-4430-A33D-F6312BDC974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8" name="Text Box 64">
          <a:extLst>
            <a:ext uri="{FF2B5EF4-FFF2-40B4-BE49-F238E27FC236}">
              <a16:creationId xmlns:a16="http://schemas.microsoft.com/office/drawing/2014/main" id="{E4EA819E-C702-40B8-9547-CF7DD221D85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59" name="Text Box 64">
          <a:extLst>
            <a:ext uri="{FF2B5EF4-FFF2-40B4-BE49-F238E27FC236}">
              <a16:creationId xmlns:a16="http://schemas.microsoft.com/office/drawing/2014/main" id="{F1F64593-30D9-45DB-AC47-9E7D30E7AE2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0" name="Text Box 64">
          <a:extLst>
            <a:ext uri="{FF2B5EF4-FFF2-40B4-BE49-F238E27FC236}">
              <a16:creationId xmlns:a16="http://schemas.microsoft.com/office/drawing/2014/main" id="{85523004-C068-4CCB-BF3C-82B7CE55B91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1" name="Text Box 64">
          <a:extLst>
            <a:ext uri="{FF2B5EF4-FFF2-40B4-BE49-F238E27FC236}">
              <a16:creationId xmlns:a16="http://schemas.microsoft.com/office/drawing/2014/main" id="{97BBA568-B65A-4DFB-B326-F954FFB0859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2" name="Text Box 64">
          <a:extLst>
            <a:ext uri="{FF2B5EF4-FFF2-40B4-BE49-F238E27FC236}">
              <a16:creationId xmlns:a16="http://schemas.microsoft.com/office/drawing/2014/main" id="{B3112064-08D0-4C98-8749-3CA48BA753C3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3" name="Text Box 64">
          <a:extLst>
            <a:ext uri="{FF2B5EF4-FFF2-40B4-BE49-F238E27FC236}">
              <a16:creationId xmlns:a16="http://schemas.microsoft.com/office/drawing/2014/main" id="{3AABA875-8D75-48D0-8A41-8A36694C37D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4" name="Text Box 64">
          <a:extLst>
            <a:ext uri="{FF2B5EF4-FFF2-40B4-BE49-F238E27FC236}">
              <a16:creationId xmlns:a16="http://schemas.microsoft.com/office/drawing/2014/main" id="{90046970-C9F3-48A7-A7C6-B950C4E530C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5" name="Text Box 64">
          <a:extLst>
            <a:ext uri="{FF2B5EF4-FFF2-40B4-BE49-F238E27FC236}">
              <a16:creationId xmlns:a16="http://schemas.microsoft.com/office/drawing/2014/main" id="{826E2396-9D6D-4CE4-8E4B-4135B29744D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6" name="Text Box 64">
          <a:extLst>
            <a:ext uri="{FF2B5EF4-FFF2-40B4-BE49-F238E27FC236}">
              <a16:creationId xmlns:a16="http://schemas.microsoft.com/office/drawing/2014/main" id="{C460B9A6-2F30-4A9A-A8B4-1358F1AFA29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7" name="Text Box 64">
          <a:extLst>
            <a:ext uri="{FF2B5EF4-FFF2-40B4-BE49-F238E27FC236}">
              <a16:creationId xmlns:a16="http://schemas.microsoft.com/office/drawing/2014/main" id="{BA907A0B-CC02-4691-A940-A24748560C28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8" name="Text Box 64">
          <a:extLst>
            <a:ext uri="{FF2B5EF4-FFF2-40B4-BE49-F238E27FC236}">
              <a16:creationId xmlns:a16="http://schemas.microsoft.com/office/drawing/2014/main" id="{7E490A7E-210A-4BFD-BF9E-04286AFA556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69" name="Text Box 64">
          <a:extLst>
            <a:ext uri="{FF2B5EF4-FFF2-40B4-BE49-F238E27FC236}">
              <a16:creationId xmlns:a16="http://schemas.microsoft.com/office/drawing/2014/main" id="{939F553C-8004-4967-B8F0-5F100680DE5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0" name="Text Box 64">
          <a:extLst>
            <a:ext uri="{FF2B5EF4-FFF2-40B4-BE49-F238E27FC236}">
              <a16:creationId xmlns:a16="http://schemas.microsoft.com/office/drawing/2014/main" id="{81F9F341-A0E1-4F92-8D25-5B0C0F5846A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1" name="Text Box 64">
          <a:extLst>
            <a:ext uri="{FF2B5EF4-FFF2-40B4-BE49-F238E27FC236}">
              <a16:creationId xmlns:a16="http://schemas.microsoft.com/office/drawing/2014/main" id="{3E5763B4-D2D4-4DA2-9B98-6B7603EA071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2" name="Text Box 64">
          <a:extLst>
            <a:ext uri="{FF2B5EF4-FFF2-40B4-BE49-F238E27FC236}">
              <a16:creationId xmlns:a16="http://schemas.microsoft.com/office/drawing/2014/main" id="{B922670D-F258-411C-85D3-B4C71FE55F6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3" name="Text Box 64">
          <a:extLst>
            <a:ext uri="{FF2B5EF4-FFF2-40B4-BE49-F238E27FC236}">
              <a16:creationId xmlns:a16="http://schemas.microsoft.com/office/drawing/2014/main" id="{3DEC0442-4E6E-45E4-8B25-12D48BEDE034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4" name="Text Box 64">
          <a:extLst>
            <a:ext uri="{FF2B5EF4-FFF2-40B4-BE49-F238E27FC236}">
              <a16:creationId xmlns:a16="http://schemas.microsoft.com/office/drawing/2014/main" id="{B9B5ECD7-68CD-42F5-99D3-8102A4D2A18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5" name="Text Box 64">
          <a:extLst>
            <a:ext uri="{FF2B5EF4-FFF2-40B4-BE49-F238E27FC236}">
              <a16:creationId xmlns:a16="http://schemas.microsoft.com/office/drawing/2014/main" id="{FEC06898-1CAE-4CEE-9A5B-35F027887CC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6" name="Text Box 64">
          <a:extLst>
            <a:ext uri="{FF2B5EF4-FFF2-40B4-BE49-F238E27FC236}">
              <a16:creationId xmlns:a16="http://schemas.microsoft.com/office/drawing/2014/main" id="{1C4B78E2-973F-42B9-AABF-B0E285430C4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7" name="Text Box 64">
          <a:extLst>
            <a:ext uri="{FF2B5EF4-FFF2-40B4-BE49-F238E27FC236}">
              <a16:creationId xmlns:a16="http://schemas.microsoft.com/office/drawing/2014/main" id="{4D828E73-E10A-4855-B298-8E175A1D29C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8" name="Text Box 64">
          <a:extLst>
            <a:ext uri="{FF2B5EF4-FFF2-40B4-BE49-F238E27FC236}">
              <a16:creationId xmlns:a16="http://schemas.microsoft.com/office/drawing/2014/main" id="{1DDC7767-232D-4CE8-A4B1-A940BEDE88B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79" name="Text Box 64">
          <a:extLst>
            <a:ext uri="{FF2B5EF4-FFF2-40B4-BE49-F238E27FC236}">
              <a16:creationId xmlns:a16="http://schemas.microsoft.com/office/drawing/2014/main" id="{320A2C0E-09B4-487C-8FDD-54BCAD1BC97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0" name="Text Box 64">
          <a:extLst>
            <a:ext uri="{FF2B5EF4-FFF2-40B4-BE49-F238E27FC236}">
              <a16:creationId xmlns:a16="http://schemas.microsoft.com/office/drawing/2014/main" id="{8AB733EA-34D4-4F4C-8A65-4D81BF90257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1" name="Text Box 64">
          <a:extLst>
            <a:ext uri="{FF2B5EF4-FFF2-40B4-BE49-F238E27FC236}">
              <a16:creationId xmlns:a16="http://schemas.microsoft.com/office/drawing/2014/main" id="{4E261B40-1B2B-459A-9ED3-39A5955ED41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2" name="Text Box 64">
          <a:extLst>
            <a:ext uri="{FF2B5EF4-FFF2-40B4-BE49-F238E27FC236}">
              <a16:creationId xmlns:a16="http://schemas.microsoft.com/office/drawing/2014/main" id="{3A6EC67A-DE06-4867-A24B-36D3C34387F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3" name="Text Box 64">
          <a:extLst>
            <a:ext uri="{FF2B5EF4-FFF2-40B4-BE49-F238E27FC236}">
              <a16:creationId xmlns:a16="http://schemas.microsoft.com/office/drawing/2014/main" id="{B4AAC27C-FFC8-422B-9FB3-0766FC66B17F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4" name="Text Box 64">
          <a:extLst>
            <a:ext uri="{FF2B5EF4-FFF2-40B4-BE49-F238E27FC236}">
              <a16:creationId xmlns:a16="http://schemas.microsoft.com/office/drawing/2014/main" id="{C20E3F99-8023-4A24-8A9D-91195F1476B9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5" name="Text Box 64">
          <a:extLst>
            <a:ext uri="{FF2B5EF4-FFF2-40B4-BE49-F238E27FC236}">
              <a16:creationId xmlns:a16="http://schemas.microsoft.com/office/drawing/2014/main" id="{58E7F819-FF48-4B11-A9A3-B0ED3E8CAF8E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6" name="Text Box 64">
          <a:extLst>
            <a:ext uri="{FF2B5EF4-FFF2-40B4-BE49-F238E27FC236}">
              <a16:creationId xmlns:a16="http://schemas.microsoft.com/office/drawing/2014/main" id="{C6F7E59E-4202-426D-A480-F4D03715632D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7" name="Text Box 64">
          <a:extLst>
            <a:ext uri="{FF2B5EF4-FFF2-40B4-BE49-F238E27FC236}">
              <a16:creationId xmlns:a16="http://schemas.microsoft.com/office/drawing/2014/main" id="{DE5D9E4B-F700-4DD5-AC39-146D8B0965B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8" name="Text Box 64">
          <a:extLst>
            <a:ext uri="{FF2B5EF4-FFF2-40B4-BE49-F238E27FC236}">
              <a16:creationId xmlns:a16="http://schemas.microsoft.com/office/drawing/2014/main" id="{31845056-88F5-49D5-BEB9-269E598C606A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89" name="Text Box 64">
          <a:extLst>
            <a:ext uri="{FF2B5EF4-FFF2-40B4-BE49-F238E27FC236}">
              <a16:creationId xmlns:a16="http://schemas.microsoft.com/office/drawing/2014/main" id="{D4C28F2D-F686-44F3-8019-FB320A03C252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90" name="Text Box 64">
          <a:extLst>
            <a:ext uri="{FF2B5EF4-FFF2-40B4-BE49-F238E27FC236}">
              <a16:creationId xmlns:a16="http://schemas.microsoft.com/office/drawing/2014/main" id="{984E3095-DFC2-4EBF-89EF-6012EDEB2AA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91" name="Text Box 64">
          <a:extLst>
            <a:ext uri="{FF2B5EF4-FFF2-40B4-BE49-F238E27FC236}">
              <a16:creationId xmlns:a16="http://schemas.microsoft.com/office/drawing/2014/main" id="{F6B5120F-69A5-4F09-A055-216A71C1626B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92" name="Text Box 64">
          <a:extLst>
            <a:ext uri="{FF2B5EF4-FFF2-40B4-BE49-F238E27FC236}">
              <a16:creationId xmlns:a16="http://schemas.microsoft.com/office/drawing/2014/main" id="{C651530B-C42F-43DF-BC88-4B029D184CAC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93" name="Text Box 64">
          <a:extLst>
            <a:ext uri="{FF2B5EF4-FFF2-40B4-BE49-F238E27FC236}">
              <a16:creationId xmlns:a16="http://schemas.microsoft.com/office/drawing/2014/main" id="{13FEB30F-CD2F-46F0-A530-F5E95DF23647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5</xdr:row>
      <xdr:rowOff>0</xdr:rowOff>
    </xdr:from>
    <xdr:ext cx="9525" cy="4113642"/>
    <xdr:sp macro="" textlink="">
      <xdr:nvSpPr>
        <xdr:cNvPr id="1494" name="Text Box 64">
          <a:extLst>
            <a:ext uri="{FF2B5EF4-FFF2-40B4-BE49-F238E27FC236}">
              <a16:creationId xmlns:a16="http://schemas.microsoft.com/office/drawing/2014/main" id="{FEE884BF-2BB8-495B-8B51-1886501D2111}"/>
            </a:ext>
          </a:extLst>
        </xdr:cNvPr>
        <xdr:cNvSpPr txBox="1">
          <a:spLocks noChangeArrowheads="1"/>
        </xdr:cNvSpPr>
      </xdr:nvSpPr>
      <xdr:spPr bwMode="auto">
        <a:xfrm>
          <a:off x="866775" y="2714625"/>
          <a:ext cx="9525" cy="41136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U12062"/>
  <sheetViews>
    <sheetView tabSelected="1" topLeftCell="D1" workbookViewId="0">
      <selection activeCell="M12" sqref="M12"/>
    </sheetView>
  </sheetViews>
  <sheetFormatPr baseColWidth="10" defaultRowHeight="16.5"/>
  <cols>
    <col min="2" max="2" width="19.375" style="50" customWidth="1"/>
    <col min="3" max="3" width="33.125" style="21" customWidth="1"/>
    <col min="4" max="4" width="9.125" style="1" customWidth="1"/>
    <col min="5" max="5" width="9.625" style="35" customWidth="1"/>
    <col min="6" max="6" width="12.375" style="94" customWidth="1"/>
    <col min="7" max="7" width="15.125" style="70" customWidth="1"/>
    <col min="8" max="8" width="12" style="70" customWidth="1"/>
    <col min="9" max="9" width="12.125" style="70" customWidth="1"/>
    <col min="10" max="10" width="16.625" style="70" customWidth="1"/>
    <col min="11" max="11" width="12" style="70" customWidth="1"/>
    <col min="12" max="12" width="15" style="70" customWidth="1"/>
    <col min="13" max="13" width="16.625" style="70" customWidth="1"/>
    <col min="14" max="17" width="12.125" style="71" customWidth="1"/>
    <col min="18" max="18" width="12.125" style="61" customWidth="1"/>
    <col min="19" max="19" width="10.75" style="61" customWidth="1"/>
    <col min="20" max="20" width="12.375" style="62" customWidth="1"/>
    <col min="21" max="21" width="18.25" style="43" customWidth="1"/>
  </cols>
  <sheetData>
    <row r="1" spans="2:21" ht="15.75">
      <c r="E1" s="53"/>
      <c r="F1" s="62"/>
      <c r="H1" s="115" t="s">
        <v>1680</v>
      </c>
      <c r="I1" s="116"/>
      <c r="J1" s="117"/>
      <c r="K1" s="118" t="s">
        <v>1679</v>
      </c>
      <c r="L1" s="119"/>
      <c r="M1" s="120"/>
    </row>
    <row r="2" spans="2:21" ht="90" customHeight="1">
      <c r="B2" s="6" t="s">
        <v>0</v>
      </c>
      <c r="C2" s="6" t="s">
        <v>1</v>
      </c>
      <c r="D2" s="6" t="s">
        <v>1688</v>
      </c>
      <c r="E2" s="6" t="s">
        <v>2</v>
      </c>
      <c r="F2" s="121" t="s">
        <v>1692</v>
      </c>
      <c r="G2" s="122"/>
      <c r="H2" s="86" t="s">
        <v>3</v>
      </c>
      <c r="I2" s="86" t="s">
        <v>4</v>
      </c>
      <c r="J2" s="86" t="s">
        <v>5</v>
      </c>
      <c r="K2" s="56" t="s">
        <v>3</v>
      </c>
      <c r="L2" s="56" t="s">
        <v>4</v>
      </c>
      <c r="M2" s="57" t="s">
        <v>5</v>
      </c>
      <c r="N2" s="47" t="s">
        <v>1681</v>
      </c>
      <c r="O2" s="47" t="s">
        <v>1682</v>
      </c>
      <c r="P2" s="47" t="s">
        <v>1683</v>
      </c>
      <c r="Q2" s="47" t="s">
        <v>1684</v>
      </c>
      <c r="R2" s="47" t="s">
        <v>1685</v>
      </c>
      <c r="S2" s="47" t="s">
        <v>1686</v>
      </c>
      <c r="T2" s="123" t="s">
        <v>1687</v>
      </c>
      <c r="U2" s="58" t="s">
        <v>1691</v>
      </c>
    </row>
    <row r="3" spans="2:21">
      <c r="B3" s="126"/>
      <c r="C3" s="126"/>
      <c r="D3" s="126"/>
      <c r="E3" s="126"/>
      <c r="F3" s="126"/>
      <c r="G3" s="127"/>
      <c r="H3" s="72"/>
      <c r="I3" s="73"/>
      <c r="J3" s="74"/>
      <c r="K3" s="75"/>
      <c r="L3" s="73"/>
      <c r="M3" s="74"/>
      <c r="N3" s="48"/>
      <c r="O3" s="48"/>
      <c r="P3" s="48"/>
      <c r="Q3" s="48"/>
      <c r="R3" s="48"/>
      <c r="S3" s="48"/>
      <c r="T3" s="124"/>
      <c r="U3" s="59"/>
    </row>
    <row r="4" spans="2:21">
      <c r="B4" s="30" t="s">
        <v>6</v>
      </c>
      <c r="C4" s="28"/>
      <c r="D4" s="29"/>
      <c r="E4" s="28"/>
      <c r="F4" s="78"/>
      <c r="G4" s="78"/>
      <c r="H4" s="75"/>
      <c r="I4" s="73"/>
      <c r="J4" s="74"/>
      <c r="K4" s="75"/>
      <c r="L4" s="73"/>
      <c r="M4" s="74"/>
      <c r="N4" s="49"/>
      <c r="O4" s="49"/>
      <c r="P4" s="49"/>
      <c r="Q4" s="49"/>
      <c r="R4" s="49"/>
      <c r="S4" s="49"/>
      <c r="T4" s="125"/>
      <c r="U4" s="60"/>
    </row>
    <row r="5" spans="2:21">
      <c r="B5" s="24">
        <v>1</v>
      </c>
      <c r="C5" s="28" t="s">
        <v>7</v>
      </c>
      <c r="D5" s="29">
        <v>1</v>
      </c>
      <c r="E5" s="7" t="s">
        <v>8</v>
      </c>
      <c r="F5" s="87">
        <v>48790</v>
      </c>
      <c r="G5" s="68">
        <f>F5*5.2%+F5</f>
        <v>51327.08</v>
      </c>
      <c r="H5" s="76">
        <v>67600</v>
      </c>
      <c r="I5" s="76">
        <v>12844</v>
      </c>
      <c r="J5" s="76">
        <v>80444</v>
      </c>
      <c r="K5" s="76">
        <v>65000</v>
      </c>
      <c r="L5" s="76">
        <f>+IFERROR(K5*19%,"N/A")</f>
        <v>12350</v>
      </c>
      <c r="M5" s="75">
        <f>+IFERROR(L5+K5,"N/A")</f>
        <v>77350</v>
      </c>
      <c r="N5" s="68">
        <f>MIN(M5,J5,G5)</f>
        <v>51327.08</v>
      </c>
      <c r="O5" s="68">
        <f>AVERAGE(M5,J5,G5)</f>
        <v>69707.026666666672</v>
      </c>
      <c r="P5" s="68">
        <f>MEDIAN(M5,J5)</f>
        <v>78897</v>
      </c>
      <c r="Q5" s="68">
        <f>GEOMEAN(M5,J5)</f>
        <v>78881.831875280375</v>
      </c>
      <c r="R5" s="69">
        <f>STDEVA(M5,J5,G5)</f>
        <v>15992.499448245475</v>
      </c>
      <c r="S5" s="63">
        <f>1-N5/Q5</f>
        <v>0.34931683532460345</v>
      </c>
      <c r="T5" s="64">
        <f>ROUND(+IF(S5&lt;=30%,N5,IF(S5&lt;=60%,P5,IF(S5&lt;=90%,Q5,IF(S5&lt;=100%,O5)))),0)</f>
        <v>78897</v>
      </c>
      <c r="U5" s="44" t="str">
        <f>+IF(S5&lt;=30%,"MENOR VALOR",IF(S5&lt;=60%,"MEDIA ARMONICA",IF(S5&lt;=90%,"MEDIA GEOMETRICA","PROMEDIO")))</f>
        <v>MEDIA ARMONICA</v>
      </c>
    </row>
    <row r="6" spans="2:21">
      <c r="B6" s="24">
        <v>2</v>
      </c>
      <c r="C6" s="28" t="s">
        <v>9</v>
      </c>
      <c r="D6" s="29">
        <v>1</v>
      </c>
      <c r="E6" s="7" t="s">
        <v>8</v>
      </c>
      <c r="F6" s="87">
        <v>91732.58</v>
      </c>
      <c r="G6" s="68">
        <f t="shared" ref="G6:G69" si="0">F6*5.2%+F6</f>
        <v>96502.674159999995</v>
      </c>
      <c r="H6" s="76">
        <v>109200</v>
      </c>
      <c r="I6" s="76">
        <v>20748</v>
      </c>
      <c r="J6" s="76">
        <v>129948</v>
      </c>
      <c r="K6" s="76">
        <v>104000</v>
      </c>
      <c r="L6" s="76">
        <f t="shared" ref="L6:L69" si="1">+IFERROR(K6*19%,"N/A")</f>
        <v>19760</v>
      </c>
      <c r="M6" s="75">
        <f t="shared" ref="M6:M69" si="2">+IFERROR(L6+K6,"N/A")</f>
        <v>123760</v>
      </c>
      <c r="N6" s="68">
        <f t="shared" ref="N6:N24" si="3">MIN(M6,J6,G6)</f>
        <v>96502.674159999995</v>
      </c>
      <c r="O6" s="68">
        <f t="shared" ref="O6:O24" si="4">AVERAGE(M6,J6,G6)</f>
        <v>116736.89138666667</v>
      </c>
      <c r="P6" s="68">
        <f t="shared" ref="P6:P24" si="5">MEDIAN(M6,J6)</f>
        <v>126854</v>
      </c>
      <c r="Q6" s="68">
        <f t="shared" ref="Q6:Q24" si="6">GEOMEAN(M6,J6)</f>
        <v>126816.26267951599</v>
      </c>
      <c r="R6" s="69">
        <f t="shared" ref="R6:R24" si="7">STDEVA(M6,J6,G6)</f>
        <v>17794.395074909153</v>
      </c>
      <c r="S6" s="63">
        <f t="shared" ref="S6:S69" si="8">1-N6/Q6</f>
        <v>0.23903549812158598</v>
      </c>
      <c r="T6" s="64">
        <f t="shared" ref="T6:T69" si="9">ROUND(+IF(S6&lt;=30%,N6,IF(S6&lt;=60%,P6,IF(S6&lt;=90%,Q6,IF(S6&lt;=100%,O6)))),0)</f>
        <v>96503</v>
      </c>
      <c r="U6" s="44" t="str">
        <f t="shared" ref="U6:U69" si="10">+IF(S6&lt;=30%,"MENOR VALOR",IF(S6&lt;=60%,"MEDIA ARMONICA",IF(S6&lt;=90%,"MEDIA GEOMETRICA","PROMEDIO")))</f>
        <v>MENOR VALOR</v>
      </c>
    </row>
    <row r="7" spans="2:21">
      <c r="B7" s="24">
        <v>3</v>
      </c>
      <c r="C7" s="28" t="s">
        <v>10</v>
      </c>
      <c r="D7" s="29">
        <v>1</v>
      </c>
      <c r="E7" s="7" t="s">
        <v>11</v>
      </c>
      <c r="F7" s="87">
        <v>1656485.28</v>
      </c>
      <c r="G7" s="68">
        <f t="shared" si="0"/>
        <v>1742622.51456</v>
      </c>
      <c r="H7" s="76">
        <v>2008500</v>
      </c>
      <c r="I7" s="76">
        <v>381615</v>
      </c>
      <c r="J7" s="76">
        <v>2390115</v>
      </c>
      <c r="K7" s="76">
        <v>1950000</v>
      </c>
      <c r="L7" s="76">
        <f t="shared" si="1"/>
        <v>370500</v>
      </c>
      <c r="M7" s="75">
        <f t="shared" si="2"/>
        <v>2320500</v>
      </c>
      <c r="N7" s="68">
        <f t="shared" si="3"/>
        <v>1742622.51456</v>
      </c>
      <c r="O7" s="68">
        <f t="shared" si="4"/>
        <v>2151079.1715199999</v>
      </c>
      <c r="P7" s="68">
        <f t="shared" si="5"/>
        <v>2355307.5</v>
      </c>
      <c r="Q7" s="68">
        <f t="shared" si="6"/>
        <v>2355050.2876796494</v>
      </c>
      <c r="R7" s="69">
        <f t="shared" si="7"/>
        <v>355442.24920154765</v>
      </c>
      <c r="S7" s="63">
        <f t="shared" si="8"/>
        <v>0.26004870313111383</v>
      </c>
      <c r="T7" s="64">
        <f t="shared" si="9"/>
        <v>1742623</v>
      </c>
      <c r="U7" s="44" t="str">
        <f t="shared" si="10"/>
        <v>MENOR VALOR</v>
      </c>
    </row>
    <row r="8" spans="2:21">
      <c r="B8" s="24">
        <v>4</v>
      </c>
      <c r="C8" s="28" t="s">
        <v>12</v>
      </c>
      <c r="D8" s="29">
        <v>1</v>
      </c>
      <c r="E8" s="7" t="s">
        <v>11</v>
      </c>
      <c r="F8" s="87">
        <v>591643.93999999994</v>
      </c>
      <c r="G8" s="68">
        <f t="shared" si="0"/>
        <v>622409.42487999995</v>
      </c>
      <c r="H8" s="76">
        <v>669500</v>
      </c>
      <c r="I8" s="76">
        <v>127205</v>
      </c>
      <c r="J8" s="76">
        <v>796705</v>
      </c>
      <c r="K8" s="76">
        <v>650000</v>
      </c>
      <c r="L8" s="76">
        <f t="shared" si="1"/>
        <v>123500</v>
      </c>
      <c r="M8" s="75">
        <f t="shared" si="2"/>
        <v>773500</v>
      </c>
      <c r="N8" s="68">
        <f t="shared" si="3"/>
        <v>622409.42487999995</v>
      </c>
      <c r="O8" s="68">
        <f t="shared" si="4"/>
        <v>730871.4749599999</v>
      </c>
      <c r="P8" s="68">
        <f t="shared" si="5"/>
        <v>785102.5</v>
      </c>
      <c r="Q8" s="68">
        <f t="shared" si="6"/>
        <v>785016.76255988318</v>
      </c>
      <c r="R8" s="69">
        <f t="shared" si="7"/>
        <v>94644.758105863206</v>
      </c>
      <c r="S8" s="63">
        <f t="shared" si="8"/>
        <v>0.20713868217238118</v>
      </c>
      <c r="T8" s="64">
        <f t="shared" si="9"/>
        <v>622409</v>
      </c>
      <c r="U8" s="44" t="str">
        <f t="shared" si="10"/>
        <v>MENOR VALOR</v>
      </c>
    </row>
    <row r="9" spans="2:21">
      <c r="B9" s="24">
        <v>5</v>
      </c>
      <c r="C9" s="28" t="s">
        <v>13</v>
      </c>
      <c r="D9" s="29">
        <v>1</v>
      </c>
      <c r="E9" s="7" t="s">
        <v>11</v>
      </c>
      <c r="F9" s="87">
        <v>587644.80000000005</v>
      </c>
      <c r="G9" s="68">
        <f t="shared" si="0"/>
        <v>618202.32960000006</v>
      </c>
      <c r="H9" s="76">
        <v>656500</v>
      </c>
      <c r="I9" s="76">
        <v>124735</v>
      </c>
      <c r="J9" s="76">
        <v>781235</v>
      </c>
      <c r="K9" s="76">
        <v>650000</v>
      </c>
      <c r="L9" s="76">
        <f t="shared" si="1"/>
        <v>123500</v>
      </c>
      <c r="M9" s="75">
        <f t="shared" si="2"/>
        <v>773500</v>
      </c>
      <c r="N9" s="68">
        <f t="shared" si="3"/>
        <v>618202.32960000006</v>
      </c>
      <c r="O9" s="68">
        <f t="shared" si="4"/>
        <v>724312.44319999998</v>
      </c>
      <c r="P9" s="68">
        <f t="shared" si="5"/>
        <v>777367.5</v>
      </c>
      <c r="Q9" s="68">
        <f t="shared" si="6"/>
        <v>777357.87929370091</v>
      </c>
      <c r="R9" s="69">
        <f t="shared" si="7"/>
        <v>91975.402757497126</v>
      </c>
      <c r="S9" s="63">
        <f t="shared" si="8"/>
        <v>0.20473909628124942</v>
      </c>
      <c r="T9" s="64">
        <f t="shared" si="9"/>
        <v>618202</v>
      </c>
      <c r="U9" s="44" t="str">
        <f t="shared" si="10"/>
        <v>MENOR VALOR</v>
      </c>
    </row>
    <row r="10" spans="2:21">
      <c r="B10" s="24">
        <v>6</v>
      </c>
      <c r="C10" s="28" t="s">
        <v>14</v>
      </c>
      <c r="D10" s="29">
        <v>1</v>
      </c>
      <c r="E10" s="7" t="s">
        <v>8</v>
      </c>
      <c r="F10" s="87">
        <v>2656680.2800000003</v>
      </c>
      <c r="G10" s="68">
        <f t="shared" si="0"/>
        <v>2794827.6545600002</v>
      </c>
      <c r="H10" s="76">
        <v>4017000</v>
      </c>
      <c r="I10" s="76">
        <v>763230</v>
      </c>
      <c r="J10" s="76">
        <v>4780230</v>
      </c>
      <c r="K10" s="76">
        <v>3900000</v>
      </c>
      <c r="L10" s="76">
        <f t="shared" si="1"/>
        <v>741000</v>
      </c>
      <c r="M10" s="75">
        <f t="shared" si="2"/>
        <v>4641000</v>
      </c>
      <c r="N10" s="68">
        <f t="shared" si="3"/>
        <v>2794827.6545600002</v>
      </c>
      <c r="O10" s="68">
        <f t="shared" si="4"/>
        <v>4072019.2181866667</v>
      </c>
      <c r="P10" s="68">
        <f t="shared" si="5"/>
        <v>4710615</v>
      </c>
      <c r="Q10" s="68">
        <f t="shared" si="6"/>
        <v>4710100.5753592988</v>
      </c>
      <c r="R10" s="69">
        <f t="shared" si="7"/>
        <v>1108268.9050380993</v>
      </c>
      <c r="S10" s="63">
        <f t="shared" si="8"/>
        <v>0.4066310029172141</v>
      </c>
      <c r="T10" s="64">
        <f t="shared" si="9"/>
        <v>4710615</v>
      </c>
      <c r="U10" s="44" t="str">
        <f t="shared" si="10"/>
        <v>MEDIA ARMONICA</v>
      </c>
    </row>
    <row r="11" spans="2:21">
      <c r="B11" s="24">
        <v>7</v>
      </c>
      <c r="C11" s="28" t="s">
        <v>15</v>
      </c>
      <c r="D11" s="29">
        <v>1</v>
      </c>
      <c r="E11" s="7" t="s">
        <v>8</v>
      </c>
      <c r="F11" s="87">
        <v>1485008.52</v>
      </c>
      <c r="G11" s="68">
        <f t="shared" si="0"/>
        <v>1562228.9630400001</v>
      </c>
      <c r="H11" s="76">
        <v>2626000</v>
      </c>
      <c r="I11" s="76">
        <v>498940</v>
      </c>
      <c r="J11" s="76">
        <v>3124940</v>
      </c>
      <c r="K11" s="76">
        <v>2600000</v>
      </c>
      <c r="L11" s="76">
        <f t="shared" si="1"/>
        <v>494000</v>
      </c>
      <c r="M11" s="75">
        <f t="shared" si="2"/>
        <v>3094000</v>
      </c>
      <c r="N11" s="68">
        <f t="shared" si="3"/>
        <v>1562228.9630400001</v>
      </c>
      <c r="O11" s="68">
        <f t="shared" si="4"/>
        <v>2593722.9876799998</v>
      </c>
      <c r="P11" s="68">
        <f t="shared" si="5"/>
        <v>3109470</v>
      </c>
      <c r="Q11" s="68">
        <f t="shared" si="6"/>
        <v>3109431.5171748037</v>
      </c>
      <c r="R11" s="69">
        <f t="shared" si="7"/>
        <v>893433.97240703774</v>
      </c>
      <c r="S11" s="63">
        <f t="shared" si="8"/>
        <v>0.49758373695928038</v>
      </c>
      <c r="T11" s="64">
        <f t="shared" si="9"/>
        <v>3109470</v>
      </c>
      <c r="U11" s="44" t="str">
        <f t="shared" si="10"/>
        <v>MEDIA ARMONICA</v>
      </c>
    </row>
    <row r="12" spans="2:21">
      <c r="B12" s="24">
        <v>8</v>
      </c>
      <c r="C12" s="28" t="s">
        <v>16</v>
      </c>
      <c r="D12" s="29">
        <v>1</v>
      </c>
      <c r="E12" s="7" t="s">
        <v>11</v>
      </c>
      <c r="F12" s="87">
        <v>698189.82000000007</v>
      </c>
      <c r="G12" s="68">
        <f t="shared" si="0"/>
        <v>734495.69064000004</v>
      </c>
      <c r="H12" s="76">
        <v>1205100</v>
      </c>
      <c r="I12" s="76">
        <v>228969</v>
      </c>
      <c r="J12" s="76">
        <v>1434069</v>
      </c>
      <c r="K12" s="76">
        <v>1170000</v>
      </c>
      <c r="L12" s="76">
        <f t="shared" si="1"/>
        <v>222300</v>
      </c>
      <c r="M12" s="75">
        <f t="shared" si="2"/>
        <v>1392300</v>
      </c>
      <c r="N12" s="68">
        <f t="shared" si="3"/>
        <v>734495.69064000004</v>
      </c>
      <c r="O12" s="68">
        <f t="shared" si="4"/>
        <v>1186954.8968800001</v>
      </c>
      <c r="P12" s="68">
        <f t="shared" si="5"/>
        <v>1413184.5</v>
      </c>
      <c r="Q12" s="68">
        <f t="shared" si="6"/>
        <v>1413030.1726077897</v>
      </c>
      <c r="R12" s="69">
        <f t="shared" si="7"/>
        <v>392397.32711086102</v>
      </c>
      <c r="S12" s="63">
        <f t="shared" si="8"/>
        <v>0.48019815508647912</v>
      </c>
      <c r="T12" s="64">
        <f t="shared" si="9"/>
        <v>1413185</v>
      </c>
      <c r="U12" s="44" t="str">
        <f t="shared" si="10"/>
        <v>MEDIA ARMONICA</v>
      </c>
    </row>
    <row r="13" spans="2:21">
      <c r="B13" s="24">
        <v>9</v>
      </c>
      <c r="C13" s="28" t="s">
        <v>17</v>
      </c>
      <c r="D13" s="29">
        <v>1</v>
      </c>
      <c r="E13" s="7" t="s">
        <v>11</v>
      </c>
      <c r="F13" s="87">
        <v>294487.42000000004</v>
      </c>
      <c r="G13" s="68">
        <f t="shared" si="0"/>
        <v>309800.76584000007</v>
      </c>
      <c r="H13" s="76">
        <v>540800</v>
      </c>
      <c r="I13" s="76">
        <v>102752</v>
      </c>
      <c r="J13" s="76">
        <v>643552</v>
      </c>
      <c r="K13" s="76">
        <v>520000</v>
      </c>
      <c r="L13" s="76">
        <f t="shared" si="1"/>
        <v>98800</v>
      </c>
      <c r="M13" s="75">
        <f t="shared" si="2"/>
        <v>618800</v>
      </c>
      <c r="N13" s="68">
        <f t="shared" si="3"/>
        <v>309800.76584000007</v>
      </c>
      <c r="O13" s="68">
        <f t="shared" si="4"/>
        <v>524050.92194666667</v>
      </c>
      <c r="P13" s="68">
        <f t="shared" si="5"/>
        <v>631176</v>
      </c>
      <c r="Q13" s="68">
        <f t="shared" si="6"/>
        <v>631054.655002243</v>
      </c>
      <c r="R13" s="69">
        <f t="shared" si="7"/>
        <v>185958.36205935531</v>
      </c>
      <c r="S13" s="63">
        <f t="shared" si="8"/>
        <v>0.50907458904823555</v>
      </c>
      <c r="T13" s="64">
        <f t="shared" si="9"/>
        <v>631176</v>
      </c>
      <c r="U13" s="44" t="str">
        <f t="shared" si="10"/>
        <v>MEDIA ARMONICA</v>
      </c>
    </row>
    <row r="14" spans="2:21">
      <c r="B14" s="24">
        <v>10</v>
      </c>
      <c r="C14" s="28" t="s">
        <v>18</v>
      </c>
      <c r="D14" s="29">
        <v>1</v>
      </c>
      <c r="E14" s="7" t="s">
        <v>11</v>
      </c>
      <c r="F14" s="87">
        <v>191943.96</v>
      </c>
      <c r="G14" s="68">
        <f t="shared" si="0"/>
        <v>201925.04592</v>
      </c>
      <c r="H14" s="76">
        <v>267800</v>
      </c>
      <c r="I14" s="76">
        <v>50882</v>
      </c>
      <c r="J14" s="76">
        <v>318682</v>
      </c>
      <c r="K14" s="76">
        <v>260000</v>
      </c>
      <c r="L14" s="76">
        <f t="shared" si="1"/>
        <v>49400</v>
      </c>
      <c r="M14" s="75">
        <f t="shared" si="2"/>
        <v>309400</v>
      </c>
      <c r="N14" s="68">
        <f t="shared" si="3"/>
        <v>201925.04592</v>
      </c>
      <c r="O14" s="68">
        <f t="shared" si="4"/>
        <v>276669.01530666667</v>
      </c>
      <c r="P14" s="68">
        <f t="shared" si="5"/>
        <v>314041</v>
      </c>
      <c r="Q14" s="68">
        <f t="shared" si="6"/>
        <v>314006.70502395328</v>
      </c>
      <c r="R14" s="69">
        <f t="shared" si="7"/>
        <v>64896.337344693471</v>
      </c>
      <c r="S14" s="63">
        <f t="shared" si="8"/>
        <v>0.35694033697593619</v>
      </c>
      <c r="T14" s="64">
        <f t="shared" si="9"/>
        <v>314041</v>
      </c>
      <c r="U14" s="44" t="str">
        <f t="shared" si="10"/>
        <v>MEDIA ARMONICA</v>
      </c>
    </row>
    <row r="15" spans="2:21">
      <c r="B15" s="24">
        <v>11</v>
      </c>
      <c r="C15" s="28" t="s">
        <v>19</v>
      </c>
      <c r="D15" s="29">
        <v>1</v>
      </c>
      <c r="E15" s="7" t="s">
        <v>11</v>
      </c>
      <c r="F15" s="87">
        <v>287915.94</v>
      </c>
      <c r="G15" s="68">
        <f t="shared" si="0"/>
        <v>302887.56887999998</v>
      </c>
      <c r="H15" s="76">
        <v>393900</v>
      </c>
      <c r="I15" s="76">
        <v>74841</v>
      </c>
      <c r="J15" s="76">
        <v>468741</v>
      </c>
      <c r="K15" s="76">
        <v>390000</v>
      </c>
      <c r="L15" s="76">
        <f t="shared" si="1"/>
        <v>74100</v>
      </c>
      <c r="M15" s="75">
        <f t="shared" si="2"/>
        <v>464100</v>
      </c>
      <c r="N15" s="68">
        <f t="shared" si="3"/>
        <v>302887.56887999998</v>
      </c>
      <c r="O15" s="68">
        <f t="shared" si="4"/>
        <v>411909.52295999997</v>
      </c>
      <c r="P15" s="68">
        <f t="shared" si="5"/>
        <v>466420.5</v>
      </c>
      <c r="Q15" s="68">
        <f t="shared" si="6"/>
        <v>466414.72757622052</v>
      </c>
      <c r="R15" s="69">
        <f t="shared" si="7"/>
        <v>94444.293495246471</v>
      </c>
      <c r="S15" s="63">
        <f t="shared" si="8"/>
        <v>0.35060462079747956</v>
      </c>
      <c r="T15" s="64">
        <f t="shared" si="9"/>
        <v>466421</v>
      </c>
      <c r="U15" s="44" t="str">
        <f t="shared" si="10"/>
        <v>MEDIA ARMONICA</v>
      </c>
    </row>
    <row r="16" spans="2:21">
      <c r="B16" s="24">
        <v>12</v>
      </c>
      <c r="C16" s="28" t="s">
        <v>20</v>
      </c>
      <c r="D16" s="29">
        <v>1</v>
      </c>
      <c r="E16" s="7" t="s">
        <v>11</v>
      </c>
      <c r="F16" s="87">
        <v>138116.70000000001</v>
      </c>
      <c r="G16" s="68">
        <f t="shared" si="0"/>
        <v>145298.7684</v>
      </c>
      <c r="H16" s="76">
        <v>200850</v>
      </c>
      <c r="I16" s="76">
        <v>38161.5</v>
      </c>
      <c r="J16" s="76">
        <v>239011.5</v>
      </c>
      <c r="K16" s="76">
        <v>195000</v>
      </c>
      <c r="L16" s="76">
        <f t="shared" si="1"/>
        <v>37050</v>
      </c>
      <c r="M16" s="75">
        <f t="shared" si="2"/>
        <v>232050</v>
      </c>
      <c r="N16" s="68">
        <f t="shared" si="3"/>
        <v>145298.7684</v>
      </c>
      <c r="O16" s="68">
        <f t="shared" si="4"/>
        <v>205453.42279999997</v>
      </c>
      <c r="P16" s="68">
        <f t="shared" si="5"/>
        <v>235530.75</v>
      </c>
      <c r="Q16" s="68">
        <f t="shared" si="6"/>
        <v>235505.02876796495</v>
      </c>
      <c r="R16" s="69">
        <f t="shared" si="7"/>
        <v>52211.612262504277</v>
      </c>
      <c r="S16" s="63">
        <f t="shared" si="8"/>
        <v>0.38303326616792588</v>
      </c>
      <c r="T16" s="64">
        <f t="shared" si="9"/>
        <v>235531</v>
      </c>
      <c r="U16" s="44" t="str">
        <f t="shared" si="10"/>
        <v>MEDIA ARMONICA</v>
      </c>
    </row>
    <row r="17" spans="2:21">
      <c r="B17" s="24">
        <v>13</v>
      </c>
      <c r="C17" s="28" t="s">
        <v>21</v>
      </c>
      <c r="D17" s="29">
        <v>1</v>
      </c>
      <c r="E17" s="7" t="s">
        <v>8</v>
      </c>
      <c r="F17" s="87">
        <v>626710.42000000004</v>
      </c>
      <c r="G17" s="68">
        <f t="shared" si="0"/>
        <v>659299.36184000003</v>
      </c>
      <c r="H17" s="76">
        <v>919100</v>
      </c>
      <c r="I17" s="76">
        <v>174629</v>
      </c>
      <c r="J17" s="76">
        <v>1093729</v>
      </c>
      <c r="K17" s="76">
        <v>910000</v>
      </c>
      <c r="L17" s="76">
        <f t="shared" si="1"/>
        <v>172900</v>
      </c>
      <c r="M17" s="75">
        <f t="shared" si="2"/>
        <v>1082900</v>
      </c>
      <c r="N17" s="68">
        <f t="shared" si="3"/>
        <v>659299.36184000003</v>
      </c>
      <c r="O17" s="68">
        <f t="shared" si="4"/>
        <v>945309.45394666668</v>
      </c>
      <c r="P17" s="68">
        <f t="shared" si="5"/>
        <v>1088314.5</v>
      </c>
      <c r="Q17" s="68">
        <f t="shared" si="6"/>
        <v>1088301.0310111812</v>
      </c>
      <c r="R17" s="69">
        <f t="shared" si="7"/>
        <v>247751.17840365149</v>
      </c>
      <c r="S17" s="63">
        <f t="shared" si="8"/>
        <v>0.39419393802519842</v>
      </c>
      <c r="T17" s="64">
        <f t="shared" si="9"/>
        <v>1088315</v>
      </c>
      <c r="U17" s="44" t="str">
        <f t="shared" si="10"/>
        <v>MEDIA ARMONICA</v>
      </c>
    </row>
    <row r="18" spans="2:21">
      <c r="B18" s="24">
        <v>14</v>
      </c>
      <c r="C18" s="28" t="s">
        <v>22</v>
      </c>
      <c r="D18" s="29">
        <v>1</v>
      </c>
      <c r="E18" s="7" t="s">
        <v>8</v>
      </c>
      <c r="F18" s="87">
        <v>733187.41999999993</v>
      </c>
      <c r="G18" s="68">
        <f t="shared" si="0"/>
        <v>771313.16583999991</v>
      </c>
      <c r="H18" s="76">
        <v>1050400</v>
      </c>
      <c r="I18" s="76">
        <v>199576</v>
      </c>
      <c r="J18" s="76">
        <v>1249976</v>
      </c>
      <c r="K18" s="76">
        <v>1040000</v>
      </c>
      <c r="L18" s="76">
        <f t="shared" si="1"/>
        <v>197600</v>
      </c>
      <c r="M18" s="75">
        <f t="shared" si="2"/>
        <v>1237600</v>
      </c>
      <c r="N18" s="68">
        <f t="shared" si="3"/>
        <v>771313.16583999991</v>
      </c>
      <c r="O18" s="68">
        <f t="shared" si="4"/>
        <v>1086296.3886133332</v>
      </c>
      <c r="P18" s="68">
        <f t="shared" si="5"/>
        <v>1243788</v>
      </c>
      <c r="Q18" s="68">
        <f t="shared" si="6"/>
        <v>1243772.6068699213</v>
      </c>
      <c r="R18" s="69">
        <f t="shared" si="7"/>
        <v>272853.64999483991</v>
      </c>
      <c r="S18" s="63">
        <f t="shared" si="8"/>
        <v>0.37985998278167021</v>
      </c>
      <c r="T18" s="64">
        <f t="shared" si="9"/>
        <v>1243788</v>
      </c>
      <c r="U18" s="44" t="str">
        <f t="shared" si="10"/>
        <v>MEDIA ARMONICA</v>
      </c>
    </row>
    <row r="19" spans="2:21">
      <c r="B19" s="24">
        <v>15</v>
      </c>
      <c r="C19" s="28" t="s">
        <v>23</v>
      </c>
      <c r="D19" s="29">
        <v>1</v>
      </c>
      <c r="E19" s="8" t="s">
        <v>11</v>
      </c>
      <c r="F19" s="87">
        <v>455554.28</v>
      </c>
      <c r="G19" s="68">
        <f t="shared" si="0"/>
        <v>479243.10256000003</v>
      </c>
      <c r="H19" s="76">
        <v>656500</v>
      </c>
      <c r="I19" s="76">
        <v>124735</v>
      </c>
      <c r="J19" s="76">
        <v>781235</v>
      </c>
      <c r="K19" s="76">
        <v>650000</v>
      </c>
      <c r="L19" s="76">
        <f t="shared" si="1"/>
        <v>123500</v>
      </c>
      <c r="M19" s="75">
        <f t="shared" si="2"/>
        <v>773500</v>
      </c>
      <c r="N19" s="68">
        <f t="shared" si="3"/>
        <v>479243.10256000003</v>
      </c>
      <c r="O19" s="68">
        <f t="shared" si="4"/>
        <v>677992.70085333334</v>
      </c>
      <c r="P19" s="68">
        <f t="shared" si="5"/>
        <v>777367.5</v>
      </c>
      <c r="Q19" s="68">
        <f t="shared" si="6"/>
        <v>777357.87929370091</v>
      </c>
      <c r="R19" s="69">
        <f t="shared" si="7"/>
        <v>172165.64602896551</v>
      </c>
      <c r="S19" s="63">
        <f t="shared" si="8"/>
        <v>0.38349746580630895</v>
      </c>
      <c r="T19" s="64">
        <f t="shared" si="9"/>
        <v>777368</v>
      </c>
      <c r="U19" s="44" t="str">
        <f t="shared" si="10"/>
        <v>MEDIA ARMONICA</v>
      </c>
    </row>
    <row r="20" spans="2:21">
      <c r="B20" s="24">
        <v>16</v>
      </c>
      <c r="C20" s="28" t="s">
        <v>24</v>
      </c>
      <c r="D20" s="29">
        <v>1</v>
      </c>
      <c r="E20" s="8" t="s">
        <v>8</v>
      </c>
      <c r="F20" s="87">
        <v>479859.07999999996</v>
      </c>
      <c r="G20" s="68">
        <f t="shared" si="0"/>
        <v>504811.75215999997</v>
      </c>
      <c r="H20" s="76">
        <v>669500</v>
      </c>
      <c r="I20" s="76">
        <v>127205</v>
      </c>
      <c r="J20" s="76">
        <v>796705</v>
      </c>
      <c r="K20" s="76">
        <v>650000</v>
      </c>
      <c r="L20" s="76">
        <f t="shared" si="1"/>
        <v>123500</v>
      </c>
      <c r="M20" s="75">
        <f t="shared" si="2"/>
        <v>773500</v>
      </c>
      <c r="N20" s="68">
        <f t="shared" si="3"/>
        <v>504811.75215999997</v>
      </c>
      <c r="O20" s="68">
        <f t="shared" si="4"/>
        <v>691672.25072000001</v>
      </c>
      <c r="P20" s="68">
        <f t="shared" si="5"/>
        <v>785102.5</v>
      </c>
      <c r="Q20" s="68">
        <f t="shared" si="6"/>
        <v>785016.76255988318</v>
      </c>
      <c r="R20" s="69">
        <f t="shared" si="7"/>
        <v>162241.34013197391</v>
      </c>
      <c r="S20" s="63">
        <f t="shared" si="8"/>
        <v>0.35694143585692972</v>
      </c>
      <c r="T20" s="64">
        <f t="shared" si="9"/>
        <v>785103</v>
      </c>
      <c r="U20" s="44" t="str">
        <f t="shared" si="10"/>
        <v>MEDIA ARMONICA</v>
      </c>
    </row>
    <row r="21" spans="2:21">
      <c r="B21" s="24">
        <v>17</v>
      </c>
      <c r="C21" s="28" t="s">
        <v>25</v>
      </c>
      <c r="D21" s="29">
        <v>1</v>
      </c>
      <c r="E21" s="8" t="s">
        <v>8</v>
      </c>
      <c r="F21" s="87">
        <v>383887.92</v>
      </c>
      <c r="G21" s="68">
        <f t="shared" si="0"/>
        <v>403850.09184000001</v>
      </c>
      <c r="H21" s="76">
        <v>530400</v>
      </c>
      <c r="I21" s="76">
        <v>100776</v>
      </c>
      <c r="J21" s="76">
        <v>631176</v>
      </c>
      <c r="K21" s="76">
        <v>520000</v>
      </c>
      <c r="L21" s="76">
        <f t="shared" si="1"/>
        <v>98800</v>
      </c>
      <c r="M21" s="75">
        <f t="shared" si="2"/>
        <v>618800</v>
      </c>
      <c r="N21" s="68">
        <f t="shared" si="3"/>
        <v>403850.09184000001</v>
      </c>
      <c r="O21" s="68">
        <f t="shared" si="4"/>
        <v>551275.36394666659</v>
      </c>
      <c r="P21" s="68">
        <f t="shared" si="5"/>
        <v>624988</v>
      </c>
      <c r="Q21" s="68">
        <f t="shared" si="6"/>
        <v>624957.36558584543</v>
      </c>
      <c r="R21" s="69">
        <f t="shared" si="7"/>
        <v>127823.90029174372</v>
      </c>
      <c r="S21" s="63">
        <f t="shared" si="8"/>
        <v>0.35379577219411729</v>
      </c>
      <c r="T21" s="64">
        <f t="shared" si="9"/>
        <v>624988</v>
      </c>
      <c r="U21" s="44" t="str">
        <f t="shared" si="10"/>
        <v>MEDIA ARMONICA</v>
      </c>
    </row>
    <row r="22" spans="2:21">
      <c r="B22" s="24">
        <v>18</v>
      </c>
      <c r="C22" s="28" t="s">
        <v>26</v>
      </c>
      <c r="D22" s="29">
        <v>1</v>
      </c>
      <c r="E22" s="8" t="s">
        <v>11</v>
      </c>
      <c r="F22" s="87">
        <v>564298.57999999996</v>
      </c>
      <c r="G22" s="68">
        <f t="shared" si="0"/>
        <v>593642.10615999997</v>
      </c>
      <c r="H22" s="76">
        <v>803400</v>
      </c>
      <c r="I22" s="76">
        <v>152646</v>
      </c>
      <c r="J22" s="76">
        <v>956046</v>
      </c>
      <c r="K22" s="76">
        <v>780000</v>
      </c>
      <c r="L22" s="76">
        <f t="shared" si="1"/>
        <v>148200</v>
      </c>
      <c r="M22" s="75">
        <f t="shared" si="2"/>
        <v>928200</v>
      </c>
      <c r="N22" s="68">
        <f t="shared" si="3"/>
        <v>593642.10615999997</v>
      </c>
      <c r="O22" s="68">
        <f t="shared" si="4"/>
        <v>825962.70205333328</v>
      </c>
      <c r="P22" s="68">
        <f t="shared" si="5"/>
        <v>942123</v>
      </c>
      <c r="Q22" s="68">
        <f t="shared" si="6"/>
        <v>942020.11507185979</v>
      </c>
      <c r="R22" s="69">
        <f t="shared" si="7"/>
        <v>201676.70759454361</v>
      </c>
      <c r="S22" s="63">
        <f t="shared" si="8"/>
        <v>0.36982013795457502</v>
      </c>
      <c r="T22" s="64">
        <f t="shared" si="9"/>
        <v>942123</v>
      </c>
      <c r="U22" s="44" t="str">
        <f t="shared" si="10"/>
        <v>MEDIA ARMONICA</v>
      </c>
    </row>
    <row r="23" spans="2:21" s="95" customFormat="1">
      <c r="B23" s="24">
        <v>19</v>
      </c>
      <c r="C23" s="28" t="s">
        <v>27</v>
      </c>
      <c r="D23" s="29">
        <v>1</v>
      </c>
      <c r="E23" s="8" t="s">
        <v>11</v>
      </c>
      <c r="F23" s="91">
        <v>383887.92</v>
      </c>
      <c r="G23" s="68">
        <f t="shared" si="0"/>
        <v>403850.09184000001</v>
      </c>
      <c r="H23" s="76">
        <v>614250</v>
      </c>
      <c r="I23" s="76">
        <v>116707.5</v>
      </c>
      <c r="J23" s="76">
        <v>730957.5</v>
      </c>
      <c r="K23" s="76">
        <v>585000</v>
      </c>
      <c r="L23" s="76">
        <f t="shared" si="1"/>
        <v>111150</v>
      </c>
      <c r="M23" s="75">
        <f t="shared" si="2"/>
        <v>696150</v>
      </c>
      <c r="N23" s="68">
        <f t="shared" si="3"/>
        <v>403850.09184000001</v>
      </c>
      <c r="O23" s="68">
        <f t="shared" si="4"/>
        <v>610319.19727999996</v>
      </c>
      <c r="P23" s="68">
        <f t="shared" si="5"/>
        <v>713553.75</v>
      </c>
      <c r="Q23" s="68">
        <f t="shared" si="6"/>
        <v>713341.47757227742</v>
      </c>
      <c r="R23" s="69">
        <f t="shared" si="7"/>
        <v>179652.46767010467</v>
      </c>
      <c r="S23" s="63">
        <f t="shared" si="8"/>
        <v>0.43386147513189999</v>
      </c>
      <c r="T23" s="64">
        <v>250000</v>
      </c>
      <c r="U23" s="44" t="str">
        <f t="shared" si="10"/>
        <v>MEDIA ARMONICA</v>
      </c>
    </row>
    <row r="24" spans="2:21">
      <c r="B24" s="24">
        <v>20</v>
      </c>
      <c r="C24" s="28" t="s">
        <v>28</v>
      </c>
      <c r="D24" s="29">
        <v>1</v>
      </c>
      <c r="E24" s="8" t="s">
        <v>8</v>
      </c>
      <c r="F24" s="87">
        <v>177783.38</v>
      </c>
      <c r="G24" s="68">
        <f t="shared" si="0"/>
        <v>187028.11576000002</v>
      </c>
      <c r="H24" s="76">
        <v>198900</v>
      </c>
      <c r="I24" s="76">
        <v>37791</v>
      </c>
      <c r="J24" s="76">
        <v>236691</v>
      </c>
      <c r="K24" s="76">
        <v>195000</v>
      </c>
      <c r="L24" s="76">
        <f t="shared" si="1"/>
        <v>37050</v>
      </c>
      <c r="M24" s="75">
        <f t="shared" si="2"/>
        <v>232050</v>
      </c>
      <c r="N24" s="68">
        <f t="shared" si="3"/>
        <v>187028.11576000002</v>
      </c>
      <c r="O24" s="68">
        <f t="shared" si="4"/>
        <v>218589.70525333332</v>
      </c>
      <c r="P24" s="68">
        <f t="shared" si="5"/>
        <v>234370.5</v>
      </c>
      <c r="Q24" s="68">
        <f t="shared" si="6"/>
        <v>234359.01209469201</v>
      </c>
      <c r="R24" s="69">
        <f t="shared" si="7"/>
        <v>27431.463117363561</v>
      </c>
      <c r="S24" s="63">
        <f t="shared" si="8"/>
        <v>0.20195893433604373</v>
      </c>
      <c r="T24" s="64">
        <f t="shared" si="9"/>
        <v>187028</v>
      </c>
      <c r="U24" s="44" t="str">
        <f t="shared" si="10"/>
        <v>MENOR VALOR</v>
      </c>
    </row>
    <row r="25" spans="2:21">
      <c r="B25" s="24">
        <v>21</v>
      </c>
      <c r="C25" s="28" t="s">
        <v>29</v>
      </c>
      <c r="D25" s="29">
        <v>1</v>
      </c>
      <c r="E25" s="8" t="s">
        <v>8</v>
      </c>
      <c r="F25" s="87">
        <v>243950</v>
      </c>
      <c r="G25" s="68">
        <f t="shared" si="0"/>
        <v>256635.4</v>
      </c>
      <c r="H25" s="76">
        <v>328250</v>
      </c>
      <c r="I25" s="76">
        <v>62367.5</v>
      </c>
      <c r="J25" s="76">
        <v>390617.5</v>
      </c>
      <c r="K25" s="76">
        <v>325000</v>
      </c>
      <c r="L25" s="76">
        <f t="shared" si="1"/>
        <v>61750</v>
      </c>
      <c r="M25" s="75">
        <f t="shared" si="2"/>
        <v>386750</v>
      </c>
      <c r="N25" s="68">
        <f>MIN(M25,J25,G25)</f>
        <v>256635.4</v>
      </c>
      <c r="O25" s="68">
        <f>AVERAGE(M25,J25,G25)</f>
        <v>344667.63333333336</v>
      </c>
      <c r="P25" s="68">
        <f>MEDIAN(M25,J25)</f>
        <v>388683.75</v>
      </c>
      <c r="Q25" s="68">
        <f>GEOMEAN(M25,J25)</f>
        <v>388678.93964685046</v>
      </c>
      <c r="R25" s="69">
        <f>STDEVA(M25,J25,G25)</f>
        <v>76262.670870507238</v>
      </c>
      <c r="S25" s="63">
        <f t="shared" si="8"/>
        <v>0.3397239371055808</v>
      </c>
      <c r="T25" s="64">
        <f t="shared" si="9"/>
        <v>388684</v>
      </c>
      <c r="U25" s="44" t="str">
        <f t="shared" si="10"/>
        <v>MEDIA ARMONICA</v>
      </c>
    </row>
    <row r="26" spans="2:21" s="95" customFormat="1" ht="25.5">
      <c r="B26" s="24">
        <v>22</v>
      </c>
      <c r="C26" s="28" t="s">
        <v>30</v>
      </c>
      <c r="D26" s="29">
        <v>1</v>
      </c>
      <c r="E26" s="8" t="s">
        <v>8</v>
      </c>
      <c r="F26" s="91">
        <v>234746.31999999998</v>
      </c>
      <c r="G26" s="68">
        <f t="shared" si="0"/>
        <v>246953.12863999998</v>
      </c>
      <c r="H26" s="76">
        <v>338000</v>
      </c>
      <c r="I26" s="76">
        <v>64220</v>
      </c>
      <c r="J26" s="76">
        <v>402220</v>
      </c>
      <c r="K26" s="76">
        <v>325000</v>
      </c>
      <c r="L26" s="76">
        <f t="shared" si="1"/>
        <v>61750</v>
      </c>
      <c r="M26" s="75">
        <f t="shared" si="2"/>
        <v>386750</v>
      </c>
      <c r="N26" s="68">
        <f t="shared" ref="N26:N39" si="11">MIN(M26,J26,G26)</f>
        <v>246953.12863999998</v>
      </c>
      <c r="O26" s="68">
        <f t="shared" ref="O26:O39" si="12">AVERAGE(M26,J26,G26)</f>
        <v>345307.70954666665</v>
      </c>
      <c r="P26" s="68">
        <f t="shared" ref="P26:P39" si="13">MEDIAN(M26,J26)</f>
        <v>394485</v>
      </c>
      <c r="Q26" s="68">
        <f t="shared" ref="Q26:Q39" si="14">GEOMEAN(M26,J26)</f>
        <v>394409.15937640192</v>
      </c>
      <c r="R26" s="69">
        <f t="shared" ref="R26:R39" si="15">STDEVA(M26,J26,G26)</f>
        <v>85528.053374284791</v>
      </c>
      <c r="S26" s="63">
        <f t="shared" si="8"/>
        <v>0.37386563478785284</v>
      </c>
      <c r="T26" s="64">
        <v>185350</v>
      </c>
      <c r="U26" s="44" t="str">
        <f t="shared" si="10"/>
        <v>MEDIA ARMONICA</v>
      </c>
    </row>
    <row r="27" spans="2:21" ht="25.5">
      <c r="B27" s="24">
        <v>23</v>
      </c>
      <c r="C27" s="28" t="s">
        <v>31</v>
      </c>
      <c r="D27" s="29">
        <v>1</v>
      </c>
      <c r="E27" s="8" t="s">
        <v>8</v>
      </c>
      <c r="F27" s="87">
        <v>235559.75999999998</v>
      </c>
      <c r="G27" s="68">
        <f t="shared" si="0"/>
        <v>247808.86751999997</v>
      </c>
      <c r="H27" s="76">
        <v>328250</v>
      </c>
      <c r="I27" s="76">
        <v>62367.5</v>
      </c>
      <c r="J27" s="76">
        <v>390617.5</v>
      </c>
      <c r="K27" s="76">
        <v>325000</v>
      </c>
      <c r="L27" s="76">
        <f t="shared" si="1"/>
        <v>61750</v>
      </c>
      <c r="M27" s="75">
        <f t="shared" si="2"/>
        <v>386750</v>
      </c>
      <c r="N27" s="68">
        <f t="shared" si="11"/>
        <v>247808.86751999997</v>
      </c>
      <c r="O27" s="68">
        <f t="shared" si="12"/>
        <v>341725.45584000001</v>
      </c>
      <c r="P27" s="68">
        <f t="shared" si="13"/>
        <v>388683.75</v>
      </c>
      <c r="Q27" s="68">
        <f t="shared" si="14"/>
        <v>388678.93964685046</v>
      </c>
      <c r="R27" s="69">
        <f t="shared" si="15"/>
        <v>81357.135890552236</v>
      </c>
      <c r="S27" s="63">
        <f t="shared" si="8"/>
        <v>0.36243299483847402</v>
      </c>
      <c r="T27" s="64">
        <f t="shared" si="9"/>
        <v>388684</v>
      </c>
      <c r="U27" s="44" t="str">
        <f t="shared" si="10"/>
        <v>MEDIA ARMONICA</v>
      </c>
    </row>
    <row r="28" spans="2:21" ht="25.5">
      <c r="B28" s="24">
        <v>24</v>
      </c>
      <c r="C28" s="28" t="s">
        <v>32</v>
      </c>
      <c r="D28" s="29">
        <v>1</v>
      </c>
      <c r="E28" s="8" t="s">
        <v>8</v>
      </c>
      <c r="F28" s="87">
        <v>147243.29999999999</v>
      </c>
      <c r="G28" s="68">
        <f t="shared" si="0"/>
        <v>154899.9516</v>
      </c>
      <c r="H28" s="76">
        <v>270400</v>
      </c>
      <c r="I28" s="76">
        <v>51376</v>
      </c>
      <c r="J28" s="76">
        <v>321776</v>
      </c>
      <c r="K28" s="76">
        <v>260000</v>
      </c>
      <c r="L28" s="76">
        <f t="shared" si="1"/>
        <v>49400</v>
      </c>
      <c r="M28" s="75">
        <f t="shared" si="2"/>
        <v>309400</v>
      </c>
      <c r="N28" s="68">
        <f t="shared" si="11"/>
        <v>154899.9516</v>
      </c>
      <c r="O28" s="68">
        <f t="shared" si="12"/>
        <v>262025.31720000002</v>
      </c>
      <c r="P28" s="68">
        <f t="shared" si="13"/>
        <v>315588</v>
      </c>
      <c r="Q28" s="68">
        <f t="shared" si="14"/>
        <v>315527.3275011215</v>
      </c>
      <c r="R28" s="69">
        <f t="shared" si="15"/>
        <v>92979.429500294529</v>
      </c>
      <c r="S28" s="63">
        <f t="shared" si="8"/>
        <v>0.50907595602967404</v>
      </c>
      <c r="T28" s="64">
        <f t="shared" si="9"/>
        <v>315588</v>
      </c>
      <c r="U28" s="44" t="str">
        <f t="shared" si="10"/>
        <v>MEDIA ARMONICA</v>
      </c>
    </row>
    <row r="29" spans="2:21" s="95" customFormat="1" ht="25.5">
      <c r="B29" s="24">
        <v>25</v>
      </c>
      <c r="C29" s="28" t="s">
        <v>33</v>
      </c>
      <c r="D29" s="29">
        <v>1</v>
      </c>
      <c r="E29" s="8" t="s">
        <v>11</v>
      </c>
      <c r="F29" s="91">
        <v>863747</v>
      </c>
      <c r="G29" s="68">
        <f t="shared" si="0"/>
        <v>908661.84400000004</v>
      </c>
      <c r="H29" s="76">
        <v>1205100</v>
      </c>
      <c r="I29" s="76">
        <v>228969</v>
      </c>
      <c r="J29" s="76">
        <v>1434069</v>
      </c>
      <c r="K29" s="76">
        <v>1170000</v>
      </c>
      <c r="L29" s="76">
        <f t="shared" si="1"/>
        <v>222300</v>
      </c>
      <c r="M29" s="75">
        <f t="shared" si="2"/>
        <v>1392300</v>
      </c>
      <c r="N29" s="68">
        <f t="shared" si="11"/>
        <v>908661.84400000004</v>
      </c>
      <c r="O29" s="68">
        <f t="shared" si="12"/>
        <v>1245010.2813333333</v>
      </c>
      <c r="P29" s="68">
        <f t="shared" si="13"/>
        <v>1413184.5</v>
      </c>
      <c r="Q29" s="68">
        <f t="shared" si="14"/>
        <v>1413030.1726077897</v>
      </c>
      <c r="R29" s="69">
        <f t="shared" si="15"/>
        <v>292034.01482135803</v>
      </c>
      <c r="S29" s="63">
        <f t="shared" si="8"/>
        <v>0.35694094746537697</v>
      </c>
      <c r="T29" s="64">
        <v>785500</v>
      </c>
      <c r="U29" s="44" t="str">
        <f t="shared" si="10"/>
        <v>MEDIA ARMONICA</v>
      </c>
    </row>
    <row r="30" spans="2:21">
      <c r="B30" s="24">
        <v>26</v>
      </c>
      <c r="C30" s="28" t="s">
        <v>34</v>
      </c>
      <c r="D30" s="29">
        <v>1</v>
      </c>
      <c r="E30" s="8" t="s">
        <v>8</v>
      </c>
      <c r="F30" s="87">
        <v>91562.02</v>
      </c>
      <c r="G30" s="68">
        <f t="shared" si="0"/>
        <v>96323.245040000009</v>
      </c>
      <c r="H30" s="76">
        <v>267800</v>
      </c>
      <c r="I30" s="76">
        <v>50882</v>
      </c>
      <c r="J30" s="76">
        <v>318682</v>
      </c>
      <c r="K30" s="76">
        <v>260000</v>
      </c>
      <c r="L30" s="76">
        <f t="shared" si="1"/>
        <v>49400</v>
      </c>
      <c r="M30" s="75">
        <f t="shared" si="2"/>
        <v>309400</v>
      </c>
      <c r="N30" s="68">
        <f t="shared" si="11"/>
        <v>96323.245040000009</v>
      </c>
      <c r="O30" s="68">
        <f t="shared" si="12"/>
        <v>241468.41501333332</v>
      </c>
      <c r="P30" s="68">
        <f t="shared" si="13"/>
        <v>314041</v>
      </c>
      <c r="Q30" s="68">
        <f t="shared" si="14"/>
        <v>314006.70502395328</v>
      </c>
      <c r="R30" s="69">
        <f t="shared" si="15"/>
        <v>125785.05140095492</v>
      </c>
      <c r="S30" s="63">
        <f t="shared" si="8"/>
        <v>0.69324462344632987</v>
      </c>
      <c r="T30" s="64">
        <f t="shared" si="9"/>
        <v>314007</v>
      </c>
      <c r="U30" s="44" t="str">
        <f t="shared" si="10"/>
        <v>MEDIA GEOMETRICA</v>
      </c>
    </row>
    <row r="31" spans="2:21">
      <c r="B31" s="24">
        <v>27</v>
      </c>
      <c r="C31" s="28" t="s">
        <v>35</v>
      </c>
      <c r="D31" s="29">
        <v>1</v>
      </c>
      <c r="E31" s="8" t="s">
        <v>8</v>
      </c>
      <c r="F31" s="87">
        <v>847510.17999999993</v>
      </c>
      <c r="G31" s="68">
        <f t="shared" si="0"/>
        <v>891580.70935999998</v>
      </c>
      <c r="H31" s="76">
        <v>946400</v>
      </c>
      <c r="I31" s="76">
        <v>179816</v>
      </c>
      <c r="J31" s="76">
        <v>1126216</v>
      </c>
      <c r="K31" s="76">
        <v>910000</v>
      </c>
      <c r="L31" s="76">
        <f t="shared" si="1"/>
        <v>172900</v>
      </c>
      <c r="M31" s="75">
        <f t="shared" si="2"/>
        <v>1082900</v>
      </c>
      <c r="N31" s="68">
        <f t="shared" si="11"/>
        <v>891580.70935999998</v>
      </c>
      <c r="O31" s="68">
        <f t="shared" si="12"/>
        <v>1033565.5697866665</v>
      </c>
      <c r="P31" s="68">
        <f t="shared" si="13"/>
        <v>1104558</v>
      </c>
      <c r="Q31" s="68">
        <f t="shared" si="14"/>
        <v>1104345.6462539253</v>
      </c>
      <c r="R31" s="69">
        <f t="shared" si="15"/>
        <v>124855.29386768113</v>
      </c>
      <c r="S31" s="63">
        <f t="shared" si="8"/>
        <v>0.19266154361693721</v>
      </c>
      <c r="T31" s="64">
        <f t="shared" si="9"/>
        <v>891581</v>
      </c>
      <c r="U31" s="44" t="str">
        <f t="shared" si="10"/>
        <v>MENOR VALOR</v>
      </c>
    </row>
    <row r="32" spans="2:21">
      <c r="B32" s="24">
        <v>28</v>
      </c>
      <c r="C32" s="28" t="s">
        <v>36</v>
      </c>
      <c r="D32" s="29">
        <v>1</v>
      </c>
      <c r="E32" s="8" t="s">
        <v>11</v>
      </c>
      <c r="F32" s="87">
        <v>490538.76</v>
      </c>
      <c r="G32" s="68">
        <f t="shared" si="0"/>
        <v>516046.77552000002</v>
      </c>
      <c r="H32" s="76">
        <v>602550</v>
      </c>
      <c r="I32" s="76">
        <v>114484.5</v>
      </c>
      <c r="J32" s="76">
        <v>717034.5</v>
      </c>
      <c r="K32" s="76">
        <v>585000</v>
      </c>
      <c r="L32" s="76">
        <f t="shared" si="1"/>
        <v>111150</v>
      </c>
      <c r="M32" s="75">
        <f t="shared" si="2"/>
        <v>696150</v>
      </c>
      <c r="N32" s="68">
        <f t="shared" si="11"/>
        <v>516046.77552000002</v>
      </c>
      <c r="O32" s="68">
        <f t="shared" si="12"/>
        <v>643077.09184000001</v>
      </c>
      <c r="P32" s="68">
        <f t="shared" si="13"/>
        <v>706592.25</v>
      </c>
      <c r="Q32" s="68">
        <f t="shared" si="14"/>
        <v>706515.08630389487</v>
      </c>
      <c r="R32" s="69">
        <f t="shared" si="15"/>
        <v>110505.95700382812</v>
      </c>
      <c r="S32" s="63">
        <f t="shared" si="8"/>
        <v>0.26958845532983888</v>
      </c>
      <c r="T32" s="64">
        <f t="shared" si="9"/>
        <v>516047</v>
      </c>
      <c r="U32" s="44" t="str">
        <f t="shared" si="10"/>
        <v>MENOR VALOR</v>
      </c>
    </row>
    <row r="33" spans="2:21">
      <c r="B33" s="24">
        <v>29</v>
      </c>
      <c r="C33" s="28" t="s">
        <v>37</v>
      </c>
      <c r="D33" s="29">
        <v>1</v>
      </c>
      <c r="E33" s="8" t="s">
        <v>11</v>
      </c>
      <c r="F33" s="87">
        <v>492002.45999999996</v>
      </c>
      <c r="G33" s="68">
        <f t="shared" si="0"/>
        <v>517586.58791999996</v>
      </c>
      <c r="H33" s="76">
        <v>614250</v>
      </c>
      <c r="I33" s="76">
        <v>116707.5</v>
      </c>
      <c r="J33" s="76">
        <v>730957.5</v>
      </c>
      <c r="K33" s="76">
        <v>585000</v>
      </c>
      <c r="L33" s="76">
        <f t="shared" si="1"/>
        <v>111150</v>
      </c>
      <c r="M33" s="75">
        <f t="shared" si="2"/>
        <v>696150</v>
      </c>
      <c r="N33" s="68">
        <f t="shared" si="11"/>
        <v>517586.58791999996</v>
      </c>
      <c r="O33" s="68">
        <f t="shared" si="12"/>
        <v>648231.36263999995</v>
      </c>
      <c r="P33" s="68">
        <f t="shared" si="13"/>
        <v>713553.75</v>
      </c>
      <c r="Q33" s="68">
        <f t="shared" si="14"/>
        <v>713341.47757227742</v>
      </c>
      <c r="R33" s="69">
        <f t="shared" si="15"/>
        <v>114472.41320638068</v>
      </c>
      <c r="S33" s="63">
        <f t="shared" si="8"/>
        <v>0.27441960941131893</v>
      </c>
      <c r="T33" s="64">
        <f t="shared" si="9"/>
        <v>517587</v>
      </c>
      <c r="U33" s="44" t="str">
        <f t="shared" si="10"/>
        <v>MENOR VALOR</v>
      </c>
    </row>
    <row r="34" spans="2:21">
      <c r="B34" s="24">
        <v>30</v>
      </c>
      <c r="C34" s="28" t="s">
        <v>38</v>
      </c>
      <c r="D34" s="29">
        <v>1</v>
      </c>
      <c r="E34" s="8" t="s">
        <v>11</v>
      </c>
      <c r="F34" s="87">
        <v>112141.56</v>
      </c>
      <c r="G34" s="68">
        <f t="shared" si="0"/>
        <v>117972.92112</v>
      </c>
      <c r="H34" s="76">
        <v>160680</v>
      </c>
      <c r="I34" s="76">
        <v>30529.200000000001</v>
      </c>
      <c r="J34" s="76">
        <v>191209.2</v>
      </c>
      <c r="K34" s="76">
        <v>156000</v>
      </c>
      <c r="L34" s="76">
        <f t="shared" si="1"/>
        <v>29640</v>
      </c>
      <c r="M34" s="75">
        <f t="shared" si="2"/>
        <v>185640</v>
      </c>
      <c r="N34" s="68">
        <f t="shared" si="11"/>
        <v>117972.92112</v>
      </c>
      <c r="O34" s="68">
        <f t="shared" si="12"/>
        <v>164940.70704000001</v>
      </c>
      <c r="P34" s="68">
        <f t="shared" si="13"/>
        <v>188424.6</v>
      </c>
      <c r="Q34" s="68">
        <f t="shared" si="14"/>
        <v>188404.02301437195</v>
      </c>
      <c r="R34" s="69">
        <f t="shared" si="15"/>
        <v>40770.50015428086</v>
      </c>
      <c r="S34" s="63">
        <f t="shared" si="8"/>
        <v>0.37383013784689345</v>
      </c>
      <c r="T34" s="64">
        <f t="shared" si="9"/>
        <v>188425</v>
      </c>
      <c r="U34" s="44" t="str">
        <f t="shared" si="10"/>
        <v>MEDIA ARMONICA</v>
      </c>
    </row>
    <row r="35" spans="2:21">
      <c r="B35" s="24">
        <v>31</v>
      </c>
      <c r="C35" s="28" t="s">
        <v>39</v>
      </c>
      <c r="D35" s="29">
        <v>1</v>
      </c>
      <c r="E35" s="8" t="s">
        <v>8</v>
      </c>
      <c r="F35" s="87">
        <v>191943.96</v>
      </c>
      <c r="G35" s="68">
        <f t="shared" si="0"/>
        <v>201925.04592</v>
      </c>
      <c r="H35" s="76">
        <v>265200</v>
      </c>
      <c r="I35" s="76">
        <v>50388</v>
      </c>
      <c r="J35" s="76">
        <v>315588</v>
      </c>
      <c r="K35" s="76">
        <v>260000</v>
      </c>
      <c r="L35" s="76">
        <f t="shared" si="1"/>
        <v>49400</v>
      </c>
      <c r="M35" s="75">
        <f t="shared" si="2"/>
        <v>309400</v>
      </c>
      <c r="N35" s="68">
        <f t="shared" si="11"/>
        <v>201925.04592</v>
      </c>
      <c r="O35" s="68">
        <f t="shared" si="12"/>
        <v>275637.6819733333</v>
      </c>
      <c r="P35" s="68">
        <f t="shared" si="13"/>
        <v>312494</v>
      </c>
      <c r="Q35" s="68">
        <f t="shared" si="14"/>
        <v>312478.68279292271</v>
      </c>
      <c r="R35" s="69">
        <f t="shared" si="15"/>
        <v>63911.950145871859</v>
      </c>
      <c r="S35" s="63">
        <f t="shared" si="8"/>
        <v>0.35379577219411729</v>
      </c>
      <c r="T35" s="64">
        <f t="shared" si="9"/>
        <v>312494</v>
      </c>
      <c r="U35" s="44" t="str">
        <f t="shared" si="10"/>
        <v>MEDIA ARMONICA</v>
      </c>
    </row>
    <row r="36" spans="2:21">
      <c r="B36" s="24">
        <v>32</v>
      </c>
      <c r="C36" s="28" t="s">
        <v>40</v>
      </c>
      <c r="D36" s="29">
        <v>1</v>
      </c>
      <c r="E36" s="8" t="s">
        <v>11</v>
      </c>
      <c r="F36" s="87">
        <v>191943.96</v>
      </c>
      <c r="G36" s="68">
        <f t="shared" si="0"/>
        <v>201925.04592</v>
      </c>
      <c r="H36" s="76">
        <v>273000</v>
      </c>
      <c r="I36" s="76">
        <v>51870</v>
      </c>
      <c r="J36" s="76">
        <v>324870</v>
      </c>
      <c r="K36" s="76">
        <v>260000</v>
      </c>
      <c r="L36" s="76">
        <f t="shared" si="1"/>
        <v>49400</v>
      </c>
      <c r="M36" s="75">
        <f t="shared" si="2"/>
        <v>309400</v>
      </c>
      <c r="N36" s="68">
        <f t="shared" si="11"/>
        <v>201925.04592</v>
      </c>
      <c r="O36" s="68">
        <f t="shared" si="12"/>
        <v>278731.6819733333</v>
      </c>
      <c r="P36" s="68">
        <f t="shared" si="13"/>
        <v>317135</v>
      </c>
      <c r="Q36" s="68">
        <f t="shared" si="14"/>
        <v>317040.65669878997</v>
      </c>
      <c r="R36" s="69">
        <f t="shared" si="15"/>
        <v>66964.727516595769</v>
      </c>
      <c r="S36" s="63">
        <f t="shared" si="8"/>
        <v>0.36309415952338742</v>
      </c>
      <c r="T36" s="64">
        <f t="shared" si="9"/>
        <v>317135</v>
      </c>
      <c r="U36" s="44" t="str">
        <f t="shared" si="10"/>
        <v>MEDIA ARMONICA</v>
      </c>
    </row>
    <row r="37" spans="2:21">
      <c r="B37" s="24">
        <v>33</v>
      </c>
      <c r="C37" s="28" t="s">
        <v>41</v>
      </c>
      <c r="D37" s="29">
        <v>1</v>
      </c>
      <c r="E37" s="8" t="s">
        <v>8</v>
      </c>
      <c r="F37" s="87">
        <v>341530</v>
      </c>
      <c r="G37" s="68">
        <f t="shared" si="0"/>
        <v>359289.56</v>
      </c>
      <c r="H37" s="76">
        <v>464100</v>
      </c>
      <c r="I37" s="76">
        <v>88179</v>
      </c>
      <c r="J37" s="76">
        <v>552279</v>
      </c>
      <c r="K37" s="76">
        <v>455000</v>
      </c>
      <c r="L37" s="76">
        <f t="shared" si="1"/>
        <v>86450</v>
      </c>
      <c r="M37" s="75">
        <f t="shared" si="2"/>
        <v>541450</v>
      </c>
      <c r="N37" s="68">
        <f t="shared" si="11"/>
        <v>359289.56</v>
      </c>
      <c r="O37" s="68">
        <f t="shared" si="12"/>
        <v>484339.52</v>
      </c>
      <c r="P37" s="68">
        <f t="shared" si="13"/>
        <v>546864.5</v>
      </c>
      <c r="Q37" s="68">
        <f t="shared" si="14"/>
        <v>546837.69488761469</v>
      </c>
      <c r="R37" s="69">
        <f t="shared" si="15"/>
        <v>108431.71206916895</v>
      </c>
      <c r="S37" s="63">
        <f t="shared" si="8"/>
        <v>0.34296855655892433</v>
      </c>
      <c r="T37" s="64">
        <f t="shared" si="9"/>
        <v>546865</v>
      </c>
      <c r="U37" s="44" t="str">
        <f t="shared" si="10"/>
        <v>MEDIA ARMONICA</v>
      </c>
    </row>
    <row r="38" spans="2:21">
      <c r="B38" s="24">
        <v>34</v>
      </c>
      <c r="C38" s="28" t="s">
        <v>42</v>
      </c>
      <c r="D38" s="29">
        <v>1</v>
      </c>
      <c r="E38" s="8" t="s">
        <v>8</v>
      </c>
      <c r="F38" s="87">
        <v>489075.06</v>
      </c>
      <c r="G38" s="68">
        <f t="shared" si="0"/>
        <v>514506.96311999997</v>
      </c>
      <c r="H38" s="76">
        <v>614250</v>
      </c>
      <c r="I38" s="76">
        <v>116707.5</v>
      </c>
      <c r="J38" s="76">
        <v>730957.5</v>
      </c>
      <c r="K38" s="76">
        <v>585000</v>
      </c>
      <c r="L38" s="76">
        <f t="shared" si="1"/>
        <v>111150</v>
      </c>
      <c r="M38" s="75">
        <f t="shared" si="2"/>
        <v>696150</v>
      </c>
      <c r="N38" s="68">
        <f t="shared" si="11"/>
        <v>514506.96311999997</v>
      </c>
      <c r="O38" s="68">
        <f t="shared" si="12"/>
        <v>647204.82103999995</v>
      </c>
      <c r="P38" s="68">
        <f t="shared" si="13"/>
        <v>713553.75</v>
      </c>
      <c r="Q38" s="68">
        <f t="shared" si="14"/>
        <v>713341.47757227742</v>
      </c>
      <c r="R38" s="69">
        <f t="shared" si="15"/>
        <v>116230.08060084954</v>
      </c>
      <c r="S38" s="63">
        <f t="shared" si="8"/>
        <v>0.27873679114941285</v>
      </c>
      <c r="T38" s="64">
        <f t="shared" si="9"/>
        <v>514507</v>
      </c>
      <c r="U38" s="44" t="str">
        <f t="shared" si="10"/>
        <v>MENOR VALOR</v>
      </c>
    </row>
    <row r="39" spans="2:21">
      <c r="B39" s="24">
        <v>35</v>
      </c>
      <c r="C39" s="28" t="s">
        <v>43</v>
      </c>
      <c r="D39" s="29">
        <v>1</v>
      </c>
      <c r="E39" s="8" t="s">
        <v>8</v>
      </c>
      <c r="F39" s="87">
        <v>367894.63999999996</v>
      </c>
      <c r="G39" s="68">
        <f t="shared" si="0"/>
        <v>387025.16127999994</v>
      </c>
      <c r="H39" s="76">
        <v>535600</v>
      </c>
      <c r="I39" s="76">
        <v>101764</v>
      </c>
      <c r="J39" s="76">
        <v>637364</v>
      </c>
      <c r="K39" s="76">
        <v>520000</v>
      </c>
      <c r="L39" s="76">
        <f t="shared" si="1"/>
        <v>98800</v>
      </c>
      <c r="M39" s="75">
        <f t="shared" si="2"/>
        <v>618800</v>
      </c>
      <c r="N39" s="68">
        <f t="shared" si="11"/>
        <v>387025.16127999994</v>
      </c>
      <c r="O39" s="68">
        <f t="shared" si="12"/>
        <v>547729.72042666667</v>
      </c>
      <c r="P39" s="68">
        <f t="shared" si="13"/>
        <v>628082</v>
      </c>
      <c r="Q39" s="68">
        <f t="shared" si="14"/>
        <v>628013.41004790657</v>
      </c>
      <c r="R39" s="69">
        <f t="shared" si="15"/>
        <v>139483.4112785224</v>
      </c>
      <c r="S39" s="63">
        <f t="shared" si="8"/>
        <v>0.38373105559883414</v>
      </c>
      <c r="T39" s="64">
        <f t="shared" si="9"/>
        <v>628082</v>
      </c>
      <c r="U39" s="44" t="str">
        <f t="shared" si="10"/>
        <v>MEDIA ARMONICA</v>
      </c>
    </row>
    <row r="40" spans="2:21">
      <c r="B40" s="24">
        <v>36</v>
      </c>
      <c r="C40" s="28" t="s">
        <v>44</v>
      </c>
      <c r="D40" s="29">
        <v>1</v>
      </c>
      <c r="E40" s="8" t="s">
        <v>8</v>
      </c>
      <c r="F40" s="87">
        <v>341530</v>
      </c>
      <c r="G40" s="68">
        <f t="shared" si="0"/>
        <v>359289.56</v>
      </c>
      <c r="H40" s="76">
        <v>464100</v>
      </c>
      <c r="I40" s="76">
        <v>88179</v>
      </c>
      <c r="J40" s="76">
        <v>552279</v>
      </c>
      <c r="K40" s="76">
        <v>455000</v>
      </c>
      <c r="L40" s="76">
        <f t="shared" si="1"/>
        <v>86450</v>
      </c>
      <c r="M40" s="75">
        <f t="shared" si="2"/>
        <v>541450</v>
      </c>
      <c r="N40" s="68">
        <f>MIN(M40,J40,G40)</f>
        <v>359289.56</v>
      </c>
      <c r="O40" s="68">
        <f>AVERAGE(M40,J40,G40)</f>
        <v>484339.52</v>
      </c>
      <c r="P40" s="68">
        <f>MEDIAN(M40,J40)</f>
        <v>546864.5</v>
      </c>
      <c r="Q40" s="68">
        <f>GEOMEAN(M40,J40)</f>
        <v>546837.69488761469</v>
      </c>
      <c r="R40" s="69">
        <f>STDEVA(M40,J40,G40)</f>
        <v>108431.71206916895</v>
      </c>
      <c r="S40" s="63">
        <f t="shared" si="8"/>
        <v>0.34296855655892433</v>
      </c>
      <c r="T40" s="64">
        <f t="shared" si="9"/>
        <v>546865</v>
      </c>
      <c r="U40" s="44" t="str">
        <f t="shared" si="10"/>
        <v>MEDIA ARMONICA</v>
      </c>
    </row>
    <row r="41" spans="2:21">
      <c r="B41" s="24">
        <v>37</v>
      </c>
      <c r="C41" s="28" t="s">
        <v>45</v>
      </c>
      <c r="D41" s="29">
        <v>1</v>
      </c>
      <c r="E41" s="7" t="s">
        <v>11</v>
      </c>
      <c r="F41" s="87">
        <v>731694.2</v>
      </c>
      <c r="G41" s="68">
        <f t="shared" si="0"/>
        <v>769742.29839999997</v>
      </c>
      <c r="H41" s="76">
        <v>787800</v>
      </c>
      <c r="I41" s="76">
        <v>149682</v>
      </c>
      <c r="J41" s="76">
        <v>937482</v>
      </c>
      <c r="K41" s="76">
        <v>780000</v>
      </c>
      <c r="L41" s="76">
        <f t="shared" si="1"/>
        <v>148200</v>
      </c>
      <c r="M41" s="75">
        <f t="shared" si="2"/>
        <v>928200</v>
      </c>
      <c r="N41" s="68">
        <f t="shared" ref="N41:N51" si="16">MIN(M41,J41,G41)</f>
        <v>769742.29839999997</v>
      </c>
      <c r="O41" s="68">
        <f t="shared" ref="O41:O51" si="17">AVERAGE(M41,J41,G41)</f>
        <v>878474.76613333321</v>
      </c>
      <c r="P41" s="68">
        <f t="shared" ref="P41:P51" si="18">MEDIAN(M41,J41)</f>
        <v>932841</v>
      </c>
      <c r="Q41" s="68">
        <f t="shared" ref="Q41:Q51" si="19">GEOMEAN(M41,J41)</f>
        <v>932829.45515244105</v>
      </c>
      <c r="R41" s="69">
        <f t="shared" ref="R41:R51" si="20">STDEVA(M41,J41,G41)</f>
        <v>94279.377572909783</v>
      </c>
      <c r="S41" s="63">
        <f t="shared" si="8"/>
        <v>0.17483062509619163</v>
      </c>
      <c r="T41" s="64">
        <f t="shared" si="9"/>
        <v>769742</v>
      </c>
      <c r="U41" s="44" t="str">
        <f t="shared" si="10"/>
        <v>MENOR VALOR</v>
      </c>
    </row>
    <row r="42" spans="2:21">
      <c r="B42" s="24">
        <v>38</v>
      </c>
      <c r="C42" s="28" t="s">
        <v>46</v>
      </c>
      <c r="D42" s="29">
        <v>1</v>
      </c>
      <c r="E42" s="7" t="s">
        <v>8</v>
      </c>
      <c r="F42" s="87">
        <v>191943.96</v>
      </c>
      <c r="G42" s="68">
        <f t="shared" si="0"/>
        <v>201925.04592</v>
      </c>
      <c r="H42" s="76">
        <v>273000</v>
      </c>
      <c r="I42" s="76">
        <v>51870</v>
      </c>
      <c r="J42" s="76">
        <v>324870</v>
      </c>
      <c r="K42" s="76">
        <v>260000</v>
      </c>
      <c r="L42" s="76">
        <f t="shared" si="1"/>
        <v>49400</v>
      </c>
      <c r="M42" s="75">
        <f t="shared" si="2"/>
        <v>309400</v>
      </c>
      <c r="N42" s="68">
        <f t="shared" si="16"/>
        <v>201925.04592</v>
      </c>
      <c r="O42" s="68">
        <f t="shared" si="17"/>
        <v>278731.6819733333</v>
      </c>
      <c r="P42" s="68">
        <f t="shared" si="18"/>
        <v>317135</v>
      </c>
      <c r="Q42" s="68">
        <f t="shared" si="19"/>
        <v>317040.65669878997</v>
      </c>
      <c r="R42" s="69">
        <f t="shared" si="20"/>
        <v>66964.727516595769</v>
      </c>
      <c r="S42" s="63">
        <f t="shared" si="8"/>
        <v>0.36309415952338742</v>
      </c>
      <c r="T42" s="64">
        <f t="shared" si="9"/>
        <v>317135</v>
      </c>
      <c r="U42" s="44" t="str">
        <f t="shared" si="10"/>
        <v>MEDIA ARMONICA</v>
      </c>
    </row>
    <row r="43" spans="2:21">
      <c r="B43" s="24">
        <v>39</v>
      </c>
      <c r="C43" s="28" t="s">
        <v>47</v>
      </c>
      <c r="D43" s="29">
        <v>1</v>
      </c>
      <c r="E43" s="7" t="s">
        <v>8</v>
      </c>
      <c r="F43" s="87">
        <v>580962.62</v>
      </c>
      <c r="G43" s="68">
        <f t="shared" si="0"/>
        <v>611172.67623999994</v>
      </c>
      <c r="H43" s="76">
        <v>669500</v>
      </c>
      <c r="I43" s="76">
        <v>127205</v>
      </c>
      <c r="J43" s="76">
        <v>796705</v>
      </c>
      <c r="K43" s="76">
        <v>650000</v>
      </c>
      <c r="L43" s="76">
        <f t="shared" si="1"/>
        <v>123500</v>
      </c>
      <c r="M43" s="75">
        <f t="shared" si="2"/>
        <v>773500</v>
      </c>
      <c r="N43" s="68">
        <f t="shared" si="16"/>
        <v>611172.67623999994</v>
      </c>
      <c r="O43" s="68">
        <f t="shared" si="17"/>
        <v>727125.89208000002</v>
      </c>
      <c r="P43" s="68">
        <f t="shared" si="18"/>
        <v>785102.5</v>
      </c>
      <c r="Q43" s="68">
        <f t="shared" si="19"/>
        <v>785016.76255988318</v>
      </c>
      <c r="R43" s="69">
        <f t="shared" si="20"/>
        <v>101086.4936773369</v>
      </c>
      <c r="S43" s="63">
        <f t="shared" si="8"/>
        <v>0.221452705994443</v>
      </c>
      <c r="T43" s="64">
        <f t="shared" si="9"/>
        <v>611173</v>
      </c>
      <c r="U43" s="44" t="str">
        <f t="shared" si="10"/>
        <v>MENOR VALOR</v>
      </c>
    </row>
    <row r="44" spans="2:21">
      <c r="B44" s="24">
        <v>40</v>
      </c>
      <c r="C44" s="28" t="s">
        <v>48</v>
      </c>
      <c r="D44" s="29">
        <v>1</v>
      </c>
      <c r="E44" s="7" t="s">
        <v>8</v>
      </c>
      <c r="F44" s="87">
        <v>243950</v>
      </c>
      <c r="G44" s="68">
        <f t="shared" si="0"/>
        <v>256635.4</v>
      </c>
      <c r="H44" s="76">
        <v>328250</v>
      </c>
      <c r="I44" s="76">
        <v>62367.5</v>
      </c>
      <c r="J44" s="76">
        <v>390617.5</v>
      </c>
      <c r="K44" s="76">
        <v>325000</v>
      </c>
      <c r="L44" s="76">
        <f t="shared" si="1"/>
        <v>61750</v>
      </c>
      <c r="M44" s="75">
        <f t="shared" si="2"/>
        <v>386750</v>
      </c>
      <c r="N44" s="68">
        <f t="shared" si="16"/>
        <v>256635.4</v>
      </c>
      <c r="O44" s="68">
        <f t="shared" si="17"/>
        <v>344667.63333333336</v>
      </c>
      <c r="P44" s="68">
        <f t="shared" si="18"/>
        <v>388683.75</v>
      </c>
      <c r="Q44" s="68">
        <f t="shared" si="19"/>
        <v>388678.93964685046</v>
      </c>
      <c r="R44" s="69">
        <f t="shared" si="20"/>
        <v>76262.670870507238</v>
      </c>
      <c r="S44" s="63">
        <f t="shared" si="8"/>
        <v>0.3397239371055808</v>
      </c>
      <c r="T44" s="64">
        <f t="shared" si="9"/>
        <v>388684</v>
      </c>
      <c r="U44" s="44" t="str">
        <f t="shared" si="10"/>
        <v>MEDIA ARMONICA</v>
      </c>
    </row>
    <row r="45" spans="2:21">
      <c r="B45" s="24">
        <v>41</v>
      </c>
      <c r="C45" s="28" t="s">
        <v>49</v>
      </c>
      <c r="D45" s="29">
        <v>1</v>
      </c>
      <c r="E45" s="7" t="s">
        <v>8</v>
      </c>
      <c r="F45" s="87">
        <v>231282.64</v>
      </c>
      <c r="G45" s="68">
        <f t="shared" si="0"/>
        <v>243309.33728000001</v>
      </c>
      <c r="H45" s="76">
        <v>270400</v>
      </c>
      <c r="I45" s="76">
        <v>51376</v>
      </c>
      <c r="J45" s="76">
        <v>321776</v>
      </c>
      <c r="K45" s="76">
        <v>260000</v>
      </c>
      <c r="L45" s="76">
        <f t="shared" si="1"/>
        <v>49400</v>
      </c>
      <c r="M45" s="75">
        <f t="shared" si="2"/>
        <v>309400</v>
      </c>
      <c r="N45" s="68">
        <f t="shared" si="16"/>
        <v>243309.33728000001</v>
      </c>
      <c r="O45" s="68">
        <f t="shared" si="17"/>
        <v>291495.11242666666</v>
      </c>
      <c r="P45" s="68">
        <f t="shared" si="18"/>
        <v>315588</v>
      </c>
      <c r="Q45" s="68">
        <f t="shared" si="19"/>
        <v>315527.3275011215</v>
      </c>
      <c r="R45" s="69">
        <f t="shared" si="20"/>
        <v>42186.408224259219</v>
      </c>
      <c r="S45" s="63">
        <f t="shared" si="8"/>
        <v>0.22888030267636583</v>
      </c>
      <c r="T45" s="64">
        <f t="shared" si="9"/>
        <v>243309</v>
      </c>
      <c r="U45" s="44" t="str">
        <f t="shared" si="10"/>
        <v>MENOR VALOR</v>
      </c>
    </row>
    <row r="46" spans="2:21" s="95" customFormat="1">
      <c r="B46" s="24">
        <v>42</v>
      </c>
      <c r="C46" s="28" t="s">
        <v>50</v>
      </c>
      <c r="D46" s="29">
        <v>1</v>
      </c>
      <c r="E46" s="7" t="s">
        <v>11</v>
      </c>
      <c r="F46" s="91">
        <v>175707.96000000002</v>
      </c>
      <c r="G46" s="68">
        <f t="shared" si="0"/>
        <v>184844.77392000004</v>
      </c>
      <c r="H46" s="76">
        <v>196950</v>
      </c>
      <c r="I46" s="76">
        <v>37420.5</v>
      </c>
      <c r="J46" s="76">
        <v>234370.5</v>
      </c>
      <c r="K46" s="76">
        <v>195000</v>
      </c>
      <c r="L46" s="76">
        <f t="shared" si="1"/>
        <v>37050</v>
      </c>
      <c r="M46" s="75">
        <f t="shared" si="2"/>
        <v>232050</v>
      </c>
      <c r="N46" s="68">
        <f t="shared" si="16"/>
        <v>184844.77392000004</v>
      </c>
      <c r="O46" s="68">
        <f t="shared" si="17"/>
        <v>217088.42464000001</v>
      </c>
      <c r="P46" s="68">
        <f t="shared" si="18"/>
        <v>233210.25</v>
      </c>
      <c r="Q46" s="68">
        <f t="shared" si="19"/>
        <v>233207.36378811026</v>
      </c>
      <c r="R46" s="69">
        <f t="shared" si="20"/>
        <v>27947.914750075764</v>
      </c>
      <c r="S46" s="63">
        <f t="shared" si="8"/>
        <v>0.20738020053282691</v>
      </c>
      <c r="T46" s="64">
        <v>165000</v>
      </c>
      <c r="U46" s="44" t="str">
        <f t="shared" si="10"/>
        <v>MENOR VALOR</v>
      </c>
    </row>
    <row r="47" spans="2:21">
      <c r="B47" s="24">
        <v>43</v>
      </c>
      <c r="C47" s="28" t="s">
        <v>51</v>
      </c>
      <c r="D47" s="29">
        <v>1</v>
      </c>
      <c r="E47" s="7" t="s">
        <v>8</v>
      </c>
      <c r="F47" s="87">
        <v>300640.7</v>
      </c>
      <c r="G47" s="68">
        <f t="shared" si="0"/>
        <v>316274.01640000002</v>
      </c>
      <c r="H47" s="76">
        <v>331500</v>
      </c>
      <c r="I47" s="76">
        <v>62985</v>
      </c>
      <c r="J47" s="76">
        <v>394485</v>
      </c>
      <c r="K47" s="76">
        <v>325000</v>
      </c>
      <c r="L47" s="76">
        <f t="shared" si="1"/>
        <v>61750</v>
      </c>
      <c r="M47" s="75">
        <f t="shared" si="2"/>
        <v>386750</v>
      </c>
      <c r="N47" s="68">
        <f t="shared" si="16"/>
        <v>316274.01640000002</v>
      </c>
      <c r="O47" s="68">
        <f t="shared" si="17"/>
        <v>365836.33880000003</v>
      </c>
      <c r="P47" s="68">
        <f t="shared" si="18"/>
        <v>390617.5</v>
      </c>
      <c r="Q47" s="68">
        <f t="shared" si="19"/>
        <v>390598.35349115334</v>
      </c>
      <c r="R47" s="69">
        <f t="shared" si="20"/>
        <v>43096.118241799406</v>
      </c>
      <c r="S47" s="63">
        <f t="shared" si="8"/>
        <v>0.19028328313943266</v>
      </c>
      <c r="T47" s="64">
        <f t="shared" si="9"/>
        <v>316274</v>
      </c>
      <c r="U47" s="44" t="str">
        <f t="shared" si="10"/>
        <v>MENOR VALOR</v>
      </c>
    </row>
    <row r="48" spans="2:21">
      <c r="B48" s="28">
        <v>44</v>
      </c>
      <c r="C48" s="28" t="s">
        <v>52</v>
      </c>
      <c r="D48" s="24">
        <v>1</v>
      </c>
      <c r="E48" s="7" t="s">
        <v>8</v>
      </c>
      <c r="F48" s="87">
        <v>229431.08000000002</v>
      </c>
      <c r="G48" s="68">
        <f t="shared" si="0"/>
        <v>241361.49616000001</v>
      </c>
      <c r="H48" s="76">
        <v>270400</v>
      </c>
      <c r="I48" s="76">
        <v>51376</v>
      </c>
      <c r="J48" s="76">
        <v>321776</v>
      </c>
      <c r="K48" s="76">
        <v>260000</v>
      </c>
      <c r="L48" s="76">
        <f t="shared" si="1"/>
        <v>49400</v>
      </c>
      <c r="M48" s="75">
        <f t="shared" si="2"/>
        <v>309400</v>
      </c>
      <c r="N48" s="68">
        <f t="shared" si="16"/>
        <v>241361.49616000001</v>
      </c>
      <c r="O48" s="68">
        <f t="shared" si="17"/>
        <v>290845.83205333335</v>
      </c>
      <c r="P48" s="68">
        <f t="shared" si="18"/>
        <v>315588</v>
      </c>
      <c r="Q48" s="68">
        <f t="shared" si="19"/>
        <v>315527.3275011215</v>
      </c>
      <c r="R48" s="69">
        <f t="shared" si="20"/>
        <v>43299.145119773209</v>
      </c>
      <c r="S48" s="63">
        <f t="shared" si="8"/>
        <v>0.23505359085215172</v>
      </c>
      <c r="T48" s="64">
        <f t="shared" si="9"/>
        <v>241361</v>
      </c>
      <c r="U48" s="44" t="str">
        <f t="shared" si="10"/>
        <v>MENOR VALOR</v>
      </c>
    </row>
    <row r="49" spans="2:21">
      <c r="B49" s="28">
        <v>45</v>
      </c>
      <c r="C49" s="28" t="s">
        <v>53</v>
      </c>
      <c r="D49" s="24">
        <v>1</v>
      </c>
      <c r="E49" s="7" t="s">
        <v>8</v>
      </c>
      <c r="F49" s="87">
        <v>551217.12</v>
      </c>
      <c r="G49" s="68">
        <f t="shared" si="0"/>
        <v>579880.41024</v>
      </c>
      <c r="H49" s="76">
        <v>669500</v>
      </c>
      <c r="I49" s="76">
        <v>127205</v>
      </c>
      <c r="J49" s="76">
        <v>796705</v>
      </c>
      <c r="K49" s="76">
        <v>650000</v>
      </c>
      <c r="L49" s="76">
        <f t="shared" si="1"/>
        <v>123500</v>
      </c>
      <c r="M49" s="75">
        <f t="shared" si="2"/>
        <v>773500</v>
      </c>
      <c r="N49" s="68">
        <f t="shared" si="16"/>
        <v>579880.41024</v>
      </c>
      <c r="O49" s="68">
        <f t="shared" si="17"/>
        <v>716695.13674666674</v>
      </c>
      <c r="P49" s="68">
        <f t="shared" si="18"/>
        <v>785102.5</v>
      </c>
      <c r="Q49" s="68">
        <f t="shared" si="19"/>
        <v>785016.76255988318</v>
      </c>
      <c r="R49" s="69">
        <f t="shared" si="20"/>
        <v>119051.75365390698</v>
      </c>
      <c r="S49" s="63">
        <f t="shared" si="8"/>
        <v>0.26131461403569056</v>
      </c>
      <c r="T49" s="64">
        <f t="shared" si="9"/>
        <v>579880</v>
      </c>
      <c r="U49" s="44" t="str">
        <f t="shared" si="10"/>
        <v>MENOR VALOR</v>
      </c>
    </row>
    <row r="50" spans="2:21">
      <c r="B50" s="28">
        <v>46</v>
      </c>
      <c r="C50" s="28" t="s">
        <v>54</v>
      </c>
      <c r="D50" s="24">
        <v>1</v>
      </c>
      <c r="E50" s="7" t="s">
        <v>8</v>
      </c>
      <c r="F50" s="87">
        <v>237926.28</v>
      </c>
      <c r="G50" s="68">
        <f t="shared" si="0"/>
        <v>250298.44656000001</v>
      </c>
      <c r="H50" s="76">
        <v>270400</v>
      </c>
      <c r="I50" s="76">
        <v>51376</v>
      </c>
      <c r="J50" s="76">
        <v>321776</v>
      </c>
      <c r="K50" s="76">
        <v>260000</v>
      </c>
      <c r="L50" s="76">
        <f t="shared" si="1"/>
        <v>49400</v>
      </c>
      <c r="M50" s="75">
        <f t="shared" si="2"/>
        <v>309400</v>
      </c>
      <c r="N50" s="68">
        <f t="shared" si="16"/>
        <v>250298.44656000001</v>
      </c>
      <c r="O50" s="68">
        <f t="shared" si="17"/>
        <v>293824.81552</v>
      </c>
      <c r="P50" s="68">
        <f t="shared" si="18"/>
        <v>315588</v>
      </c>
      <c r="Q50" s="68">
        <f t="shared" si="19"/>
        <v>315527.3275011215</v>
      </c>
      <c r="R50" s="69">
        <f t="shared" si="20"/>
        <v>38199.475652572975</v>
      </c>
      <c r="S50" s="63">
        <f t="shared" si="8"/>
        <v>0.20672973544863449</v>
      </c>
      <c r="T50" s="64">
        <f t="shared" si="9"/>
        <v>250298</v>
      </c>
      <c r="U50" s="44" t="str">
        <f t="shared" si="10"/>
        <v>MENOR VALOR</v>
      </c>
    </row>
    <row r="51" spans="2:21" s="95" customFormat="1">
      <c r="B51" s="28">
        <v>47</v>
      </c>
      <c r="C51" s="28" t="s">
        <v>55</v>
      </c>
      <c r="D51" s="24">
        <v>1</v>
      </c>
      <c r="E51" s="7" t="s">
        <v>11</v>
      </c>
      <c r="F51" s="91">
        <v>101515.18000000001</v>
      </c>
      <c r="G51" s="68">
        <f t="shared" si="0"/>
        <v>106793.96936</v>
      </c>
      <c r="H51" s="76">
        <v>81120</v>
      </c>
      <c r="I51" s="76">
        <v>15412.8</v>
      </c>
      <c r="J51" s="76">
        <v>96532.800000000003</v>
      </c>
      <c r="K51" s="76">
        <v>78000</v>
      </c>
      <c r="L51" s="76">
        <f t="shared" si="1"/>
        <v>14820</v>
      </c>
      <c r="M51" s="75">
        <f t="shared" si="2"/>
        <v>92820</v>
      </c>
      <c r="N51" s="68">
        <f t="shared" si="16"/>
        <v>92820</v>
      </c>
      <c r="O51" s="68">
        <f t="shared" si="17"/>
        <v>98715.589786666664</v>
      </c>
      <c r="P51" s="68">
        <f t="shared" si="18"/>
        <v>94676.4</v>
      </c>
      <c r="Q51" s="68">
        <f t="shared" si="19"/>
        <v>94658.198250336456</v>
      </c>
      <c r="R51" s="69">
        <f t="shared" si="20"/>
        <v>7238.1892319928302</v>
      </c>
      <c r="S51" s="63">
        <f t="shared" si="8"/>
        <v>1.9419324309079777E-2</v>
      </c>
      <c r="T51" s="64">
        <f t="shared" si="9"/>
        <v>92820</v>
      </c>
      <c r="U51" s="44" t="str">
        <f t="shared" si="10"/>
        <v>MENOR VALOR</v>
      </c>
    </row>
    <row r="52" spans="2:21" ht="14.25">
      <c r="B52" s="51" t="s">
        <v>56</v>
      </c>
      <c r="C52" s="28"/>
      <c r="D52" s="24"/>
      <c r="E52" s="5"/>
      <c r="F52" s="72"/>
      <c r="G52" s="68"/>
      <c r="H52" s="73"/>
      <c r="I52" s="73"/>
      <c r="J52" s="73"/>
      <c r="K52" s="112"/>
      <c r="L52" s="113"/>
      <c r="M52" s="114"/>
      <c r="N52" s="68"/>
      <c r="O52" s="68"/>
      <c r="P52" s="68"/>
      <c r="Q52" s="68"/>
      <c r="R52" s="69"/>
      <c r="S52" s="63"/>
      <c r="T52" s="64"/>
      <c r="U52" s="44"/>
    </row>
    <row r="53" spans="2:21">
      <c r="B53" s="28">
        <v>48</v>
      </c>
      <c r="C53" s="28" t="s">
        <v>57</v>
      </c>
      <c r="D53" s="24">
        <v>1</v>
      </c>
      <c r="E53" s="7" t="s">
        <v>8</v>
      </c>
      <c r="F53" s="87">
        <v>891198.96</v>
      </c>
      <c r="G53" s="68">
        <f t="shared" si="0"/>
        <v>937541.30591999996</v>
      </c>
      <c r="H53" s="76">
        <v>1181700</v>
      </c>
      <c r="I53" s="76">
        <v>224523</v>
      </c>
      <c r="J53" s="76">
        <v>1406223</v>
      </c>
      <c r="K53" s="76">
        <v>1170000</v>
      </c>
      <c r="L53" s="76">
        <f t="shared" si="1"/>
        <v>222300</v>
      </c>
      <c r="M53" s="75">
        <f t="shared" si="2"/>
        <v>1392300</v>
      </c>
      <c r="N53" s="68">
        <f>MIN(M53,J53,G53)</f>
        <v>937541.30591999996</v>
      </c>
      <c r="O53" s="68">
        <f>AVERAGE(M53,J53,G53)</f>
        <v>1245354.7686400001</v>
      </c>
      <c r="P53" s="68">
        <f>MEDIAN(M53,J53)</f>
        <v>1399261.5</v>
      </c>
      <c r="Q53" s="68">
        <f>GEOMEAN(M53,J53)</f>
        <v>1399244.1827286615</v>
      </c>
      <c r="R53" s="69">
        <f>STDEVA(M53,J53,G53)</f>
        <v>266665.1614965992</v>
      </c>
      <c r="S53" s="63">
        <f t="shared" si="8"/>
        <v>0.32996590767188061</v>
      </c>
      <c r="T53" s="64">
        <f t="shared" si="9"/>
        <v>1399262</v>
      </c>
      <c r="U53" s="44" t="str">
        <f t="shared" si="10"/>
        <v>MEDIA ARMONICA</v>
      </c>
    </row>
    <row r="54" spans="2:21">
      <c r="B54" s="28">
        <v>49</v>
      </c>
      <c r="C54" s="28" t="s">
        <v>58</v>
      </c>
      <c r="D54" s="24">
        <v>1</v>
      </c>
      <c r="E54" s="7" t="s">
        <v>8</v>
      </c>
      <c r="F54" s="87">
        <v>1199519.7799999998</v>
      </c>
      <c r="G54" s="68">
        <f t="shared" si="0"/>
        <v>1261894.8085599998</v>
      </c>
      <c r="H54" s="76">
        <v>1638000</v>
      </c>
      <c r="I54" s="76">
        <v>311220</v>
      </c>
      <c r="J54" s="76">
        <v>1949220</v>
      </c>
      <c r="K54" s="76">
        <v>1560000</v>
      </c>
      <c r="L54" s="76">
        <f t="shared" si="1"/>
        <v>296400</v>
      </c>
      <c r="M54" s="75">
        <f t="shared" si="2"/>
        <v>1856400</v>
      </c>
      <c r="N54" s="68">
        <f t="shared" ref="N54:N66" si="21">MIN(M54,J54,G54)</f>
        <v>1261894.8085599998</v>
      </c>
      <c r="O54" s="68">
        <f t="shared" ref="O54:O66" si="22">AVERAGE(M54,J54,G54)</f>
        <v>1689171.6028533333</v>
      </c>
      <c r="P54" s="68">
        <f t="shared" ref="P54:P66" si="23">MEDIAN(M54,J54)</f>
        <v>1902810</v>
      </c>
      <c r="Q54" s="68">
        <f t="shared" ref="Q54:Q66" si="24">GEOMEAN(M54,J54)</f>
        <v>1902243.9401927399</v>
      </c>
      <c r="R54" s="69">
        <f t="shared" ref="R54:R66" si="25">STDEVA(M54,J54,G54)</f>
        <v>372931.60539995861</v>
      </c>
      <c r="S54" s="63">
        <f t="shared" si="8"/>
        <v>0.33662829361825086</v>
      </c>
      <c r="T54" s="64">
        <f t="shared" si="9"/>
        <v>1902810</v>
      </c>
      <c r="U54" s="44" t="str">
        <f t="shared" si="10"/>
        <v>MEDIA ARMONICA</v>
      </c>
    </row>
    <row r="55" spans="2:21">
      <c r="B55" s="28">
        <v>50</v>
      </c>
      <c r="C55" s="28" t="s">
        <v>59</v>
      </c>
      <c r="D55" s="24">
        <v>1</v>
      </c>
      <c r="E55" s="7" t="s">
        <v>8</v>
      </c>
      <c r="F55" s="87">
        <v>788369.32</v>
      </c>
      <c r="G55" s="68">
        <f t="shared" si="0"/>
        <v>829364.52463999996</v>
      </c>
      <c r="H55" s="76">
        <v>1071200</v>
      </c>
      <c r="I55" s="76">
        <v>203528</v>
      </c>
      <c r="J55" s="76">
        <v>1274728</v>
      </c>
      <c r="K55" s="76">
        <v>1040000</v>
      </c>
      <c r="L55" s="76">
        <f t="shared" si="1"/>
        <v>197600</v>
      </c>
      <c r="M55" s="75">
        <f t="shared" si="2"/>
        <v>1237600</v>
      </c>
      <c r="N55" s="68">
        <f t="shared" si="21"/>
        <v>829364.52463999996</v>
      </c>
      <c r="O55" s="68">
        <f t="shared" si="22"/>
        <v>1113897.5082133333</v>
      </c>
      <c r="P55" s="68">
        <f t="shared" si="23"/>
        <v>1256164</v>
      </c>
      <c r="Q55" s="68">
        <f t="shared" si="24"/>
        <v>1256026.8200958131</v>
      </c>
      <c r="R55" s="69">
        <f t="shared" si="25"/>
        <v>247111.08059303398</v>
      </c>
      <c r="S55" s="63">
        <f t="shared" si="8"/>
        <v>0.33969202618083127</v>
      </c>
      <c r="T55" s="64">
        <f t="shared" si="9"/>
        <v>1256164</v>
      </c>
      <c r="U55" s="44" t="str">
        <f t="shared" si="10"/>
        <v>MEDIA ARMONICA</v>
      </c>
    </row>
    <row r="56" spans="2:21">
      <c r="B56" s="28">
        <v>51</v>
      </c>
      <c r="C56" s="28" t="s">
        <v>60</v>
      </c>
      <c r="D56" s="24">
        <v>1</v>
      </c>
      <c r="E56" s="7" t="s">
        <v>8</v>
      </c>
      <c r="F56" s="87">
        <v>795946.94</v>
      </c>
      <c r="G56" s="68">
        <f t="shared" si="0"/>
        <v>837336.18087999988</v>
      </c>
      <c r="H56" s="76">
        <v>1081600</v>
      </c>
      <c r="I56" s="76">
        <v>205504</v>
      </c>
      <c r="J56" s="76">
        <v>1287104</v>
      </c>
      <c r="K56" s="76">
        <v>1040000</v>
      </c>
      <c r="L56" s="76">
        <f t="shared" si="1"/>
        <v>197600</v>
      </c>
      <c r="M56" s="75">
        <f t="shared" si="2"/>
        <v>1237600</v>
      </c>
      <c r="N56" s="68">
        <f t="shared" si="21"/>
        <v>837336.18087999988</v>
      </c>
      <c r="O56" s="68">
        <f t="shared" si="22"/>
        <v>1120680.0602933334</v>
      </c>
      <c r="P56" s="68">
        <f t="shared" si="23"/>
        <v>1262352</v>
      </c>
      <c r="Q56" s="68">
        <f t="shared" si="24"/>
        <v>1262109.310004486</v>
      </c>
      <c r="R56" s="69">
        <f t="shared" si="25"/>
        <v>246628.21615692778</v>
      </c>
      <c r="S56" s="63">
        <f t="shared" si="8"/>
        <v>0.3365581140693561</v>
      </c>
      <c r="T56" s="64">
        <f t="shared" si="9"/>
        <v>1262352</v>
      </c>
      <c r="U56" s="44" t="str">
        <f t="shared" si="10"/>
        <v>MEDIA ARMONICA</v>
      </c>
    </row>
    <row r="57" spans="2:21">
      <c r="B57" s="28">
        <v>52</v>
      </c>
      <c r="C57" s="28" t="s">
        <v>61</v>
      </c>
      <c r="D57" s="24">
        <v>1</v>
      </c>
      <c r="E57" s="5"/>
      <c r="F57" s="87">
        <v>122138.18</v>
      </c>
      <c r="G57" s="68">
        <f t="shared" si="0"/>
        <v>128489.36536</v>
      </c>
      <c r="H57" s="76">
        <v>159120</v>
      </c>
      <c r="I57" s="76">
        <v>30232.799999999999</v>
      </c>
      <c r="J57" s="76">
        <v>189352.8</v>
      </c>
      <c r="K57" s="76">
        <v>156000</v>
      </c>
      <c r="L57" s="76">
        <f t="shared" si="1"/>
        <v>29640</v>
      </c>
      <c r="M57" s="75">
        <f t="shared" si="2"/>
        <v>185640</v>
      </c>
      <c r="N57" s="68">
        <f t="shared" si="21"/>
        <v>128489.36536</v>
      </c>
      <c r="O57" s="68">
        <f t="shared" si="22"/>
        <v>167827.38845333332</v>
      </c>
      <c r="P57" s="68">
        <f t="shared" si="23"/>
        <v>187496.4</v>
      </c>
      <c r="Q57" s="68">
        <f t="shared" si="24"/>
        <v>187487.20967575361</v>
      </c>
      <c r="R57" s="69">
        <f t="shared" si="25"/>
        <v>34118.268810546695</v>
      </c>
      <c r="S57" s="63">
        <f t="shared" si="8"/>
        <v>0.31467663537041468</v>
      </c>
      <c r="T57" s="64">
        <f t="shared" si="9"/>
        <v>187496</v>
      </c>
      <c r="U57" s="44" t="str">
        <f t="shared" si="10"/>
        <v>MEDIA ARMONICA</v>
      </c>
    </row>
    <row r="58" spans="2:21">
      <c r="B58" s="28">
        <v>53</v>
      </c>
      <c r="C58" s="28" t="s">
        <v>62</v>
      </c>
      <c r="D58" s="24">
        <v>1</v>
      </c>
      <c r="E58" s="5"/>
      <c r="F58" s="87">
        <v>50439.839999999997</v>
      </c>
      <c r="G58" s="68">
        <f t="shared" si="0"/>
        <v>53062.711679999993</v>
      </c>
      <c r="H58" s="76">
        <v>68250</v>
      </c>
      <c r="I58" s="76">
        <v>12967.5</v>
      </c>
      <c r="J58" s="76">
        <v>81217.5</v>
      </c>
      <c r="K58" s="76">
        <v>65000</v>
      </c>
      <c r="L58" s="76">
        <f t="shared" si="1"/>
        <v>12350</v>
      </c>
      <c r="M58" s="75">
        <f t="shared" si="2"/>
        <v>77350</v>
      </c>
      <c r="N58" s="68">
        <f t="shared" si="21"/>
        <v>53062.711679999993</v>
      </c>
      <c r="O58" s="68">
        <f t="shared" si="22"/>
        <v>70543.403893333336</v>
      </c>
      <c r="P58" s="68">
        <f t="shared" si="23"/>
        <v>79283.75</v>
      </c>
      <c r="Q58" s="68">
        <f t="shared" si="24"/>
        <v>79260.164174697493</v>
      </c>
      <c r="R58" s="69">
        <f t="shared" si="25"/>
        <v>15261.727924958868</v>
      </c>
      <c r="S58" s="63">
        <f t="shared" si="8"/>
        <v>0.33052483258747278</v>
      </c>
      <c r="T58" s="64">
        <f t="shared" si="9"/>
        <v>79284</v>
      </c>
      <c r="U58" s="44" t="str">
        <f t="shared" si="10"/>
        <v>MEDIA ARMONICA</v>
      </c>
    </row>
    <row r="59" spans="2:21" ht="38.25">
      <c r="B59" s="30" t="s">
        <v>63</v>
      </c>
      <c r="C59" s="28"/>
      <c r="D59" s="29"/>
      <c r="E59" s="7"/>
      <c r="F59" s="88"/>
      <c r="G59" s="68"/>
      <c r="H59" s="73"/>
      <c r="I59" s="73"/>
      <c r="J59" s="73"/>
      <c r="K59" s="112"/>
      <c r="L59" s="113"/>
      <c r="M59" s="114"/>
      <c r="N59" s="68"/>
      <c r="O59" s="68"/>
      <c r="P59" s="68"/>
      <c r="Q59" s="68"/>
      <c r="R59" s="69"/>
      <c r="S59" s="63"/>
      <c r="T59" s="64"/>
      <c r="U59" s="44"/>
    </row>
    <row r="60" spans="2:21">
      <c r="B60" s="24">
        <v>54</v>
      </c>
      <c r="C60" s="28" t="s">
        <v>64</v>
      </c>
      <c r="D60" s="29">
        <v>1</v>
      </c>
      <c r="E60" s="7" t="s">
        <v>8</v>
      </c>
      <c r="F60" s="87">
        <v>1463387.5799999998</v>
      </c>
      <c r="G60" s="68">
        <f t="shared" si="0"/>
        <v>1539483.7341599998</v>
      </c>
      <c r="H60" s="76">
        <v>1606800</v>
      </c>
      <c r="I60" s="76">
        <v>305292</v>
      </c>
      <c r="J60" s="76">
        <v>1912092</v>
      </c>
      <c r="K60" s="76">
        <v>1560000</v>
      </c>
      <c r="L60" s="76">
        <f t="shared" si="1"/>
        <v>296400</v>
      </c>
      <c r="M60" s="75">
        <f t="shared" si="2"/>
        <v>1856400</v>
      </c>
      <c r="N60" s="68">
        <f t="shared" si="21"/>
        <v>1539483.7341599998</v>
      </c>
      <c r="O60" s="68">
        <f t="shared" si="22"/>
        <v>1769325.2447199998</v>
      </c>
      <c r="P60" s="68">
        <f t="shared" si="23"/>
        <v>1884246</v>
      </c>
      <c r="Q60" s="68">
        <f t="shared" si="24"/>
        <v>1884040.2301437196</v>
      </c>
      <c r="R60" s="69">
        <f t="shared" si="25"/>
        <v>200986.91424661706</v>
      </c>
      <c r="S60" s="63">
        <f t="shared" si="8"/>
        <v>0.18288170840037532</v>
      </c>
      <c r="T60" s="64">
        <f t="shared" si="9"/>
        <v>1539484</v>
      </c>
      <c r="U60" s="44" t="str">
        <f t="shared" si="10"/>
        <v>MENOR VALOR</v>
      </c>
    </row>
    <row r="61" spans="2:21">
      <c r="B61" s="24">
        <v>55</v>
      </c>
      <c r="C61" s="28" t="s">
        <v>65</v>
      </c>
      <c r="D61" s="29">
        <v>1</v>
      </c>
      <c r="E61" s="7" t="s">
        <v>8</v>
      </c>
      <c r="F61" s="87">
        <v>878220</v>
      </c>
      <c r="G61" s="68">
        <f t="shared" si="0"/>
        <v>923887.44</v>
      </c>
      <c r="H61" s="76">
        <v>1216800</v>
      </c>
      <c r="I61" s="76">
        <v>231192</v>
      </c>
      <c r="J61" s="76">
        <v>1447992</v>
      </c>
      <c r="K61" s="76">
        <v>1170000</v>
      </c>
      <c r="L61" s="76">
        <f t="shared" si="1"/>
        <v>222300</v>
      </c>
      <c r="M61" s="75">
        <f t="shared" si="2"/>
        <v>1392300</v>
      </c>
      <c r="N61" s="68">
        <f t="shared" si="21"/>
        <v>923887.44</v>
      </c>
      <c r="O61" s="68">
        <f t="shared" si="22"/>
        <v>1254726.48</v>
      </c>
      <c r="P61" s="68">
        <f t="shared" si="23"/>
        <v>1420146</v>
      </c>
      <c r="Q61" s="68">
        <f t="shared" si="24"/>
        <v>1419872.973755047</v>
      </c>
      <c r="R61" s="69">
        <f t="shared" si="25"/>
        <v>287864.9900684196</v>
      </c>
      <c r="S61" s="63">
        <f t="shared" si="8"/>
        <v>0.34931683532460367</v>
      </c>
      <c r="T61" s="64">
        <f t="shared" si="9"/>
        <v>1420146</v>
      </c>
      <c r="U61" s="44" t="str">
        <f t="shared" si="10"/>
        <v>MEDIA ARMONICA</v>
      </c>
    </row>
    <row r="62" spans="2:21">
      <c r="B62" s="24">
        <v>56</v>
      </c>
      <c r="C62" s="28" t="s">
        <v>66</v>
      </c>
      <c r="D62" s="29">
        <v>1</v>
      </c>
      <c r="E62" s="7" t="s">
        <v>8</v>
      </c>
      <c r="F62" s="87">
        <v>141054.76</v>
      </c>
      <c r="G62" s="68">
        <f t="shared" si="0"/>
        <v>148389.60752000002</v>
      </c>
      <c r="H62" s="76">
        <v>200850</v>
      </c>
      <c r="I62" s="76">
        <v>38161.5</v>
      </c>
      <c r="J62" s="76">
        <v>239011.5</v>
      </c>
      <c r="K62" s="76">
        <v>195000</v>
      </c>
      <c r="L62" s="76">
        <f t="shared" si="1"/>
        <v>37050</v>
      </c>
      <c r="M62" s="75">
        <f t="shared" si="2"/>
        <v>232050</v>
      </c>
      <c r="N62" s="68">
        <f t="shared" si="21"/>
        <v>148389.60752000002</v>
      </c>
      <c r="O62" s="68">
        <f t="shared" si="22"/>
        <v>206483.70250666668</v>
      </c>
      <c r="P62" s="68">
        <f t="shared" si="23"/>
        <v>235530.75</v>
      </c>
      <c r="Q62" s="68">
        <f t="shared" si="24"/>
        <v>235505.02876796495</v>
      </c>
      <c r="R62" s="69">
        <f t="shared" si="25"/>
        <v>50431.225692048931</v>
      </c>
      <c r="S62" s="63">
        <f t="shared" si="8"/>
        <v>0.36990896416822072</v>
      </c>
      <c r="T62" s="64">
        <f t="shared" si="9"/>
        <v>235531</v>
      </c>
      <c r="U62" s="44" t="str">
        <f t="shared" si="10"/>
        <v>MEDIA ARMONICA</v>
      </c>
    </row>
    <row r="63" spans="2:21">
      <c r="B63" s="24">
        <v>57</v>
      </c>
      <c r="C63" s="28" t="s">
        <v>67</v>
      </c>
      <c r="D63" s="29">
        <v>1</v>
      </c>
      <c r="E63" s="7" t="s">
        <v>8</v>
      </c>
      <c r="F63" s="87">
        <v>173699.78</v>
      </c>
      <c r="G63" s="68">
        <f t="shared" si="0"/>
        <v>182732.16855999999</v>
      </c>
      <c r="H63" s="76">
        <v>265200</v>
      </c>
      <c r="I63" s="76">
        <v>50388</v>
      </c>
      <c r="J63" s="76">
        <v>315588</v>
      </c>
      <c r="K63" s="76">
        <v>260000</v>
      </c>
      <c r="L63" s="76">
        <f t="shared" si="1"/>
        <v>49400</v>
      </c>
      <c r="M63" s="75">
        <f t="shared" si="2"/>
        <v>309400</v>
      </c>
      <c r="N63" s="68">
        <f t="shared" si="21"/>
        <v>182732.16855999999</v>
      </c>
      <c r="O63" s="68">
        <f t="shared" si="22"/>
        <v>269240.05618666665</v>
      </c>
      <c r="P63" s="68">
        <f t="shared" si="23"/>
        <v>312494</v>
      </c>
      <c r="Q63" s="68">
        <f t="shared" si="24"/>
        <v>312478.68279292271</v>
      </c>
      <c r="R63" s="69">
        <f t="shared" si="25"/>
        <v>74981.889828284489</v>
      </c>
      <c r="S63" s="63">
        <f t="shared" si="8"/>
        <v>0.41521716961058996</v>
      </c>
      <c r="T63" s="64">
        <f t="shared" si="9"/>
        <v>312494</v>
      </c>
      <c r="U63" s="44" t="str">
        <f t="shared" si="10"/>
        <v>MEDIA ARMONICA</v>
      </c>
    </row>
    <row r="64" spans="2:21">
      <c r="B64" s="24">
        <v>58</v>
      </c>
      <c r="C64" s="28" t="s">
        <v>68</v>
      </c>
      <c r="D64" s="29">
        <v>1</v>
      </c>
      <c r="E64" s="7" t="s">
        <v>8</v>
      </c>
      <c r="F64" s="87">
        <v>166252.53999999998</v>
      </c>
      <c r="G64" s="68">
        <f t="shared" si="0"/>
        <v>174897.67207999999</v>
      </c>
      <c r="H64" s="76">
        <v>238680</v>
      </c>
      <c r="I64" s="76">
        <v>45349.2</v>
      </c>
      <c r="J64" s="76">
        <v>284029.2</v>
      </c>
      <c r="K64" s="76">
        <v>234000</v>
      </c>
      <c r="L64" s="76">
        <f t="shared" si="1"/>
        <v>44460</v>
      </c>
      <c r="M64" s="75">
        <f t="shared" si="2"/>
        <v>278460</v>
      </c>
      <c r="N64" s="68">
        <f t="shared" si="21"/>
        <v>174897.67207999999</v>
      </c>
      <c r="O64" s="68">
        <f t="shared" si="22"/>
        <v>245795.62402666663</v>
      </c>
      <c r="P64" s="68">
        <f t="shared" si="23"/>
        <v>281244.59999999998</v>
      </c>
      <c r="Q64" s="68">
        <f t="shared" si="24"/>
        <v>281230.81451363041</v>
      </c>
      <c r="R64" s="69">
        <f t="shared" si="25"/>
        <v>61462.538914642333</v>
      </c>
      <c r="S64" s="63">
        <f t="shared" si="8"/>
        <v>0.37809918737932879</v>
      </c>
      <c r="T64" s="64">
        <f t="shared" si="9"/>
        <v>281245</v>
      </c>
      <c r="U64" s="44" t="str">
        <f t="shared" si="10"/>
        <v>MEDIA ARMONICA</v>
      </c>
    </row>
    <row r="65" spans="2:21">
      <c r="B65" s="24">
        <v>59</v>
      </c>
      <c r="C65" s="28" t="s">
        <v>69</v>
      </c>
      <c r="D65" s="29">
        <v>1</v>
      </c>
      <c r="E65" s="7" t="s">
        <v>11</v>
      </c>
      <c r="F65" s="87">
        <v>1094028.42</v>
      </c>
      <c r="G65" s="68">
        <f t="shared" si="0"/>
        <v>1150917.89784</v>
      </c>
      <c r="H65" s="76">
        <v>1622400</v>
      </c>
      <c r="I65" s="76">
        <v>308256</v>
      </c>
      <c r="J65" s="76">
        <v>1930656</v>
      </c>
      <c r="K65" s="76">
        <v>1560000</v>
      </c>
      <c r="L65" s="76">
        <f t="shared" si="1"/>
        <v>296400</v>
      </c>
      <c r="M65" s="75">
        <f t="shared" si="2"/>
        <v>1856400</v>
      </c>
      <c r="N65" s="68">
        <f t="shared" si="21"/>
        <v>1150917.89784</v>
      </c>
      <c r="O65" s="68">
        <f t="shared" si="22"/>
        <v>1645991.2992799999</v>
      </c>
      <c r="P65" s="68">
        <f t="shared" si="23"/>
        <v>1893528</v>
      </c>
      <c r="Q65" s="68">
        <f t="shared" si="24"/>
        <v>1893163.9650067291</v>
      </c>
      <c r="R65" s="69">
        <f t="shared" si="25"/>
        <v>430350.72091728717</v>
      </c>
      <c r="S65" s="63">
        <f t="shared" si="8"/>
        <v>0.3920664458474894</v>
      </c>
      <c r="T65" s="64">
        <f t="shared" si="9"/>
        <v>1893528</v>
      </c>
      <c r="U65" s="44" t="str">
        <f t="shared" si="10"/>
        <v>MEDIA ARMONICA</v>
      </c>
    </row>
    <row r="66" spans="2:21">
      <c r="B66" s="24">
        <v>60</v>
      </c>
      <c r="C66" s="28" t="s">
        <v>70</v>
      </c>
      <c r="D66" s="29">
        <v>1</v>
      </c>
      <c r="E66" s="7" t="s">
        <v>8</v>
      </c>
      <c r="F66" s="87">
        <v>575831.06000000006</v>
      </c>
      <c r="G66" s="68">
        <f t="shared" si="0"/>
        <v>605774.27512000001</v>
      </c>
      <c r="H66" s="76">
        <v>803400</v>
      </c>
      <c r="I66" s="76">
        <v>152646</v>
      </c>
      <c r="J66" s="76">
        <v>956046</v>
      </c>
      <c r="K66" s="76">
        <v>780000</v>
      </c>
      <c r="L66" s="76">
        <f t="shared" si="1"/>
        <v>148200</v>
      </c>
      <c r="M66" s="75">
        <f t="shared" si="2"/>
        <v>928200</v>
      </c>
      <c r="N66" s="68">
        <f t="shared" si="21"/>
        <v>605774.27512000001</v>
      </c>
      <c r="O66" s="68">
        <f t="shared" si="22"/>
        <v>830006.75837333326</v>
      </c>
      <c r="P66" s="68">
        <f t="shared" si="23"/>
        <v>942123</v>
      </c>
      <c r="Q66" s="68">
        <f t="shared" si="24"/>
        <v>942020.11507185979</v>
      </c>
      <c r="R66" s="69">
        <f t="shared" si="25"/>
        <v>194689.50880432004</v>
      </c>
      <c r="S66" s="63">
        <f t="shared" si="8"/>
        <v>0.35694125271009747</v>
      </c>
      <c r="T66" s="64">
        <f t="shared" si="9"/>
        <v>942123</v>
      </c>
      <c r="U66" s="44" t="str">
        <f t="shared" si="10"/>
        <v>MEDIA ARMONICA</v>
      </c>
    </row>
    <row r="67" spans="2:21">
      <c r="B67" s="24">
        <v>61</v>
      </c>
      <c r="C67" s="28" t="s">
        <v>71</v>
      </c>
      <c r="D67" s="29">
        <v>1</v>
      </c>
      <c r="E67" s="7" t="s">
        <v>8</v>
      </c>
      <c r="F67" s="87">
        <v>287915.94</v>
      </c>
      <c r="G67" s="68">
        <f t="shared" si="0"/>
        <v>302887.56887999998</v>
      </c>
      <c r="H67" s="76">
        <v>409500</v>
      </c>
      <c r="I67" s="76">
        <v>77805</v>
      </c>
      <c r="J67" s="76">
        <v>487305</v>
      </c>
      <c r="K67" s="76">
        <v>390000</v>
      </c>
      <c r="L67" s="76">
        <f t="shared" si="1"/>
        <v>74100</v>
      </c>
      <c r="M67" s="75">
        <f t="shared" si="2"/>
        <v>464100</v>
      </c>
      <c r="N67" s="68">
        <f>MIN(M67,J67,G67)</f>
        <v>302887.56887999998</v>
      </c>
      <c r="O67" s="68">
        <f>AVERAGE(M67,J67,G67)</f>
        <v>418097.52295999997</v>
      </c>
      <c r="P67" s="68">
        <f>MEDIAN(M67,J67)</f>
        <v>475702.5</v>
      </c>
      <c r="Q67" s="68">
        <f>GEOMEAN(M67,J67)</f>
        <v>475560.98504818499</v>
      </c>
      <c r="R67" s="69">
        <f>STDEVA(M67,J67,G67)</f>
        <v>100447.09127489368</v>
      </c>
      <c r="S67" s="63">
        <f t="shared" si="8"/>
        <v>0.36309415952338753</v>
      </c>
      <c r="T67" s="64">
        <f t="shared" si="9"/>
        <v>475703</v>
      </c>
      <c r="U67" s="44" t="str">
        <f t="shared" si="10"/>
        <v>MEDIA ARMONICA</v>
      </c>
    </row>
    <row r="68" spans="2:21" ht="25.5">
      <c r="B68" s="30" t="s">
        <v>72</v>
      </c>
      <c r="C68" s="28"/>
      <c r="D68" s="29"/>
      <c r="E68" s="7"/>
      <c r="F68" s="87"/>
      <c r="G68" s="68">
        <f t="shared" si="0"/>
        <v>0</v>
      </c>
      <c r="H68" s="73"/>
      <c r="I68" s="73"/>
      <c r="J68" s="73"/>
      <c r="K68" s="112"/>
      <c r="L68" s="113"/>
      <c r="M68" s="114"/>
      <c r="N68" s="68"/>
      <c r="O68" s="68"/>
      <c r="P68" s="68"/>
      <c r="Q68" s="68"/>
      <c r="R68" s="69"/>
      <c r="S68" s="63"/>
      <c r="T68" s="64"/>
      <c r="U68" s="44"/>
    </row>
    <row r="69" spans="2:21">
      <c r="B69" s="24">
        <v>62</v>
      </c>
      <c r="C69" s="28" t="s">
        <v>73</v>
      </c>
      <c r="D69" s="29">
        <v>1</v>
      </c>
      <c r="E69" s="7" t="s">
        <v>8</v>
      </c>
      <c r="F69" s="87">
        <v>878220</v>
      </c>
      <c r="G69" s="68">
        <f t="shared" si="0"/>
        <v>923887.44</v>
      </c>
      <c r="H69" s="76">
        <v>1228500</v>
      </c>
      <c r="I69" s="76">
        <v>233415</v>
      </c>
      <c r="J69" s="76">
        <v>1461915</v>
      </c>
      <c r="K69" s="76">
        <v>1170000</v>
      </c>
      <c r="L69" s="76">
        <f t="shared" si="1"/>
        <v>222300</v>
      </c>
      <c r="M69" s="75">
        <f t="shared" si="2"/>
        <v>1392300</v>
      </c>
      <c r="N69" s="68">
        <f>MIN(M69,J69,G69)</f>
        <v>923887.44</v>
      </c>
      <c r="O69" s="68">
        <f>AVERAGE(M69,J69,G69)</f>
        <v>1259367.48</v>
      </c>
      <c r="P69" s="68">
        <f>MEDIAN(M69,J69)</f>
        <v>1427107.5</v>
      </c>
      <c r="Q69" s="68">
        <f>GEOMEAN(M69,J69)</f>
        <v>1426682.9551445548</v>
      </c>
      <c r="R69" s="69">
        <f>STDEVA(M69,J69,G69)</f>
        <v>292611.86747131648</v>
      </c>
      <c r="S69" s="63">
        <f t="shared" si="8"/>
        <v>0.35242273928590562</v>
      </c>
      <c r="T69" s="64">
        <f t="shared" si="9"/>
        <v>1427108</v>
      </c>
      <c r="U69" s="44" t="str">
        <f t="shared" si="10"/>
        <v>MEDIA ARMONICA</v>
      </c>
    </row>
    <row r="70" spans="2:21" ht="25.5">
      <c r="B70" s="24">
        <v>63</v>
      </c>
      <c r="C70" s="28" t="s">
        <v>74</v>
      </c>
      <c r="D70" s="29">
        <v>1</v>
      </c>
      <c r="E70" s="7" t="s">
        <v>8</v>
      </c>
      <c r="F70" s="87">
        <v>302734.15999999997</v>
      </c>
      <c r="G70" s="68">
        <f t="shared" ref="G70:G133" si="26">F70*5.2%+F70</f>
        <v>318476.33632</v>
      </c>
      <c r="H70" s="76">
        <v>328250</v>
      </c>
      <c r="I70" s="76">
        <v>62367.5</v>
      </c>
      <c r="J70" s="76">
        <v>390617.5</v>
      </c>
      <c r="K70" s="76">
        <v>325000</v>
      </c>
      <c r="L70" s="76">
        <f t="shared" ref="L70:L133" si="27">+IFERROR(K70*19%,"N/A")</f>
        <v>61750</v>
      </c>
      <c r="M70" s="75">
        <f t="shared" ref="M70:M133" si="28">+IFERROR(L70+K70,"N/A")</f>
        <v>386750</v>
      </c>
      <c r="N70" s="68">
        <f t="shared" ref="N70:N133" si="29">MIN(M70,J70,G70)</f>
        <v>318476.33632</v>
      </c>
      <c r="O70" s="68">
        <f t="shared" ref="O70:O133" si="30">AVERAGE(M70,J70,G70)</f>
        <v>365281.27877333335</v>
      </c>
      <c r="P70" s="68">
        <f t="shared" ref="P70:P133" si="31">MEDIAN(M70,J70)</f>
        <v>388683.75</v>
      </c>
      <c r="Q70" s="68">
        <f t="shared" ref="Q70:Q133" si="32">GEOMEAN(M70,J70)</f>
        <v>388678.93964685046</v>
      </c>
      <c r="R70" s="69">
        <f t="shared" ref="R70:R133" si="33">STDEVA(M70,J70,G70)</f>
        <v>40580.369239416534</v>
      </c>
      <c r="S70" s="63">
        <f t="shared" ref="S70:S133" si="34">1-N70/Q70</f>
        <v>0.18061849039373168</v>
      </c>
      <c r="T70" s="64">
        <f t="shared" ref="T70:T133" si="35">ROUND(+IF(S70&lt;=30%,N70,IF(S70&lt;=60%,P70,IF(S70&lt;=90%,Q70,IF(S70&lt;=100%,O70)))),0)</f>
        <v>318476</v>
      </c>
      <c r="U70" s="44" t="str">
        <f t="shared" ref="U70:U133" si="36">+IF(S70&lt;=30%,"MENOR VALOR",IF(S70&lt;=60%,"MEDIA ARMONICA",IF(S70&lt;=90%,"MEDIA GEOMETRICA","PROMEDIO")))</f>
        <v>MENOR VALOR</v>
      </c>
    </row>
    <row r="71" spans="2:21">
      <c r="B71" s="24">
        <v>64</v>
      </c>
      <c r="C71" s="28" t="s">
        <v>75</v>
      </c>
      <c r="D71" s="29">
        <v>1</v>
      </c>
      <c r="E71" s="7" t="s">
        <v>8</v>
      </c>
      <c r="F71" s="87">
        <v>188072.74</v>
      </c>
      <c r="G71" s="68">
        <f t="shared" si="26"/>
        <v>197852.52247999999</v>
      </c>
      <c r="H71" s="76">
        <v>270400</v>
      </c>
      <c r="I71" s="76">
        <v>51376</v>
      </c>
      <c r="J71" s="76">
        <v>321776</v>
      </c>
      <c r="K71" s="76">
        <v>260000</v>
      </c>
      <c r="L71" s="76">
        <f t="shared" si="27"/>
        <v>49400</v>
      </c>
      <c r="M71" s="75">
        <f t="shared" si="28"/>
        <v>309400</v>
      </c>
      <c r="N71" s="68">
        <f t="shared" si="29"/>
        <v>197852.52247999999</v>
      </c>
      <c r="O71" s="68">
        <f t="shared" si="30"/>
        <v>276342.84082666668</v>
      </c>
      <c r="P71" s="68">
        <f t="shared" si="31"/>
        <v>315588</v>
      </c>
      <c r="Q71" s="68">
        <f t="shared" si="32"/>
        <v>315527.3275011215</v>
      </c>
      <c r="R71" s="69">
        <f t="shared" si="33"/>
        <v>68255.687672316388</v>
      </c>
      <c r="S71" s="63">
        <f t="shared" si="34"/>
        <v>0.37294647646867685</v>
      </c>
      <c r="T71" s="64">
        <f t="shared" si="35"/>
        <v>315588</v>
      </c>
      <c r="U71" s="44" t="str">
        <f t="shared" si="36"/>
        <v>MEDIA ARMONICA</v>
      </c>
    </row>
    <row r="72" spans="2:21">
      <c r="B72" s="24">
        <v>65</v>
      </c>
      <c r="C72" s="28" t="s">
        <v>76</v>
      </c>
      <c r="D72" s="29">
        <v>1</v>
      </c>
      <c r="E72" s="7" t="s">
        <v>8</v>
      </c>
      <c r="F72" s="87">
        <v>115166.54</v>
      </c>
      <c r="G72" s="68">
        <f t="shared" si="26"/>
        <v>121155.20008</v>
      </c>
      <c r="H72" s="76">
        <v>159120</v>
      </c>
      <c r="I72" s="76">
        <v>30232.799999999999</v>
      </c>
      <c r="J72" s="76">
        <v>189352.8</v>
      </c>
      <c r="K72" s="76">
        <v>156000</v>
      </c>
      <c r="L72" s="76">
        <f t="shared" si="27"/>
        <v>29640</v>
      </c>
      <c r="M72" s="75">
        <f t="shared" si="28"/>
        <v>185640</v>
      </c>
      <c r="N72" s="68">
        <f t="shared" si="29"/>
        <v>121155.20008</v>
      </c>
      <c r="O72" s="68">
        <f t="shared" si="30"/>
        <v>165382.66669333333</v>
      </c>
      <c r="P72" s="68">
        <f t="shared" si="31"/>
        <v>187496.4</v>
      </c>
      <c r="Q72" s="68">
        <f t="shared" si="32"/>
        <v>187487.20967575361</v>
      </c>
      <c r="R72" s="69">
        <f t="shared" si="33"/>
        <v>38347.070595224686</v>
      </c>
      <c r="S72" s="63">
        <f t="shared" si="34"/>
        <v>0.35379485198201155</v>
      </c>
      <c r="T72" s="64">
        <f t="shared" si="35"/>
        <v>187496</v>
      </c>
      <c r="U72" s="44" t="str">
        <f t="shared" si="36"/>
        <v>MEDIA ARMONICA</v>
      </c>
    </row>
    <row r="73" spans="2:21">
      <c r="B73" s="24">
        <v>66</v>
      </c>
      <c r="C73" s="28" t="s">
        <v>77</v>
      </c>
      <c r="D73" s="29">
        <v>1</v>
      </c>
      <c r="E73" s="7" t="s">
        <v>8</v>
      </c>
      <c r="F73" s="87">
        <v>115166.54</v>
      </c>
      <c r="G73" s="68">
        <f t="shared" si="26"/>
        <v>121155.20008</v>
      </c>
      <c r="H73" s="76">
        <v>157560</v>
      </c>
      <c r="I73" s="76">
        <v>29936.400000000001</v>
      </c>
      <c r="J73" s="76">
        <v>187496.4</v>
      </c>
      <c r="K73" s="76">
        <v>156000</v>
      </c>
      <c r="L73" s="76">
        <f t="shared" si="27"/>
        <v>29640</v>
      </c>
      <c r="M73" s="75">
        <f t="shared" si="28"/>
        <v>185640</v>
      </c>
      <c r="N73" s="68">
        <f t="shared" si="29"/>
        <v>121155.20008</v>
      </c>
      <c r="O73" s="68">
        <f t="shared" si="30"/>
        <v>164763.86669333334</v>
      </c>
      <c r="P73" s="68">
        <f t="shared" si="31"/>
        <v>186568.2</v>
      </c>
      <c r="Q73" s="68">
        <f t="shared" si="32"/>
        <v>186565.89103048822</v>
      </c>
      <c r="R73" s="69">
        <f t="shared" si="33"/>
        <v>37777.617819082145</v>
      </c>
      <c r="S73" s="63">
        <f t="shared" si="34"/>
        <v>0.35060369604108899</v>
      </c>
      <c r="T73" s="64">
        <f t="shared" si="35"/>
        <v>186568</v>
      </c>
      <c r="U73" s="44" t="str">
        <f t="shared" si="36"/>
        <v>MEDIA ARMONICA</v>
      </c>
    </row>
    <row r="74" spans="2:21">
      <c r="B74" s="24">
        <v>67</v>
      </c>
      <c r="C74" s="28" t="s">
        <v>78</v>
      </c>
      <c r="D74" s="29">
        <v>1</v>
      </c>
      <c r="E74" s="7" t="s">
        <v>8</v>
      </c>
      <c r="F74" s="87">
        <v>547013.80000000005</v>
      </c>
      <c r="G74" s="68">
        <f t="shared" si="26"/>
        <v>575458.51760000002</v>
      </c>
      <c r="H74" s="76">
        <v>803400</v>
      </c>
      <c r="I74" s="76">
        <v>152646</v>
      </c>
      <c r="J74" s="76">
        <v>956046</v>
      </c>
      <c r="K74" s="76">
        <v>780000</v>
      </c>
      <c r="L74" s="76">
        <f t="shared" si="27"/>
        <v>148200</v>
      </c>
      <c r="M74" s="75">
        <f t="shared" si="28"/>
        <v>928200</v>
      </c>
      <c r="N74" s="68">
        <f t="shared" si="29"/>
        <v>575458.51760000002</v>
      </c>
      <c r="O74" s="68">
        <f t="shared" si="30"/>
        <v>819901.50586666667</v>
      </c>
      <c r="P74" s="68">
        <f t="shared" si="31"/>
        <v>942123</v>
      </c>
      <c r="Q74" s="68">
        <f t="shared" si="32"/>
        <v>942020.11507185979</v>
      </c>
      <c r="R74" s="69">
        <f t="shared" si="33"/>
        <v>212151.19800169251</v>
      </c>
      <c r="S74" s="63">
        <f t="shared" si="34"/>
        <v>0.38912289834054925</v>
      </c>
      <c r="T74" s="64">
        <f t="shared" si="35"/>
        <v>942123</v>
      </c>
      <c r="U74" s="44" t="str">
        <f t="shared" si="36"/>
        <v>MEDIA ARMONICA</v>
      </c>
    </row>
    <row r="75" spans="2:21">
      <c r="B75" s="24">
        <v>68</v>
      </c>
      <c r="C75" s="28" t="s">
        <v>79</v>
      </c>
      <c r="D75" s="29">
        <v>1</v>
      </c>
      <c r="E75" s="7" t="s">
        <v>8</v>
      </c>
      <c r="F75" s="87">
        <v>191943.96</v>
      </c>
      <c r="G75" s="68">
        <f t="shared" si="26"/>
        <v>201925.04592</v>
      </c>
      <c r="H75" s="76">
        <v>267800</v>
      </c>
      <c r="I75" s="76">
        <v>50882</v>
      </c>
      <c r="J75" s="76">
        <v>318682</v>
      </c>
      <c r="K75" s="76">
        <v>260000</v>
      </c>
      <c r="L75" s="76">
        <f t="shared" si="27"/>
        <v>49400</v>
      </c>
      <c r="M75" s="75">
        <f t="shared" si="28"/>
        <v>309400</v>
      </c>
      <c r="N75" s="68">
        <f t="shared" si="29"/>
        <v>201925.04592</v>
      </c>
      <c r="O75" s="68">
        <f t="shared" si="30"/>
        <v>276669.01530666667</v>
      </c>
      <c r="P75" s="68">
        <f t="shared" si="31"/>
        <v>314041</v>
      </c>
      <c r="Q75" s="68">
        <f t="shared" si="32"/>
        <v>314006.70502395328</v>
      </c>
      <c r="R75" s="69">
        <f t="shared" si="33"/>
        <v>64896.337344693471</v>
      </c>
      <c r="S75" s="63">
        <f t="shared" si="34"/>
        <v>0.35694033697593619</v>
      </c>
      <c r="T75" s="64">
        <f t="shared" si="35"/>
        <v>314041</v>
      </c>
      <c r="U75" s="44" t="str">
        <f t="shared" si="36"/>
        <v>MEDIA ARMONICA</v>
      </c>
    </row>
    <row r="76" spans="2:21">
      <c r="B76" s="24">
        <v>69</v>
      </c>
      <c r="C76" s="28" t="s">
        <v>80</v>
      </c>
      <c r="D76" s="29">
        <v>1</v>
      </c>
      <c r="E76" s="7" t="s">
        <v>8</v>
      </c>
      <c r="F76" s="87">
        <v>229867.31999999998</v>
      </c>
      <c r="G76" s="68">
        <f t="shared" si="26"/>
        <v>241820.42063999997</v>
      </c>
      <c r="H76" s="76">
        <v>341250</v>
      </c>
      <c r="I76" s="76">
        <v>64837.5</v>
      </c>
      <c r="J76" s="76">
        <v>406087.5</v>
      </c>
      <c r="K76" s="76">
        <v>325000</v>
      </c>
      <c r="L76" s="76">
        <f t="shared" si="27"/>
        <v>61750</v>
      </c>
      <c r="M76" s="75">
        <f t="shared" si="28"/>
        <v>386750</v>
      </c>
      <c r="N76" s="68">
        <f t="shared" si="29"/>
        <v>241820.42063999997</v>
      </c>
      <c r="O76" s="68">
        <f t="shared" si="30"/>
        <v>344885.97354666662</v>
      </c>
      <c r="P76" s="68">
        <f t="shared" si="31"/>
        <v>396418.75</v>
      </c>
      <c r="Q76" s="68">
        <f t="shared" si="32"/>
        <v>396300.82087348745</v>
      </c>
      <c r="R76" s="69">
        <f t="shared" si="33"/>
        <v>89779.540394959768</v>
      </c>
      <c r="S76" s="63">
        <f t="shared" si="34"/>
        <v>0.38980590525398584</v>
      </c>
      <c r="T76" s="64">
        <f t="shared" si="35"/>
        <v>396419</v>
      </c>
      <c r="U76" s="44" t="str">
        <f t="shared" si="36"/>
        <v>MEDIA ARMONICA</v>
      </c>
    </row>
    <row r="77" spans="2:21">
      <c r="B77" s="24">
        <v>70</v>
      </c>
      <c r="C77" s="28" t="s">
        <v>81</v>
      </c>
      <c r="D77" s="29">
        <v>1</v>
      </c>
      <c r="E77" s="7" t="s">
        <v>8</v>
      </c>
      <c r="F77" s="87">
        <v>225471.3</v>
      </c>
      <c r="G77" s="68">
        <f t="shared" si="26"/>
        <v>237195.8076</v>
      </c>
      <c r="H77" s="76">
        <v>265200</v>
      </c>
      <c r="I77" s="76">
        <v>50388</v>
      </c>
      <c r="J77" s="76">
        <v>315588</v>
      </c>
      <c r="K77" s="76">
        <v>260000</v>
      </c>
      <c r="L77" s="76">
        <f t="shared" si="27"/>
        <v>49400</v>
      </c>
      <c r="M77" s="75">
        <f t="shared" si="28"/>
        <v>309400</v>
      </c>
      <c r="N77" s="68">
        <f t="shared" si="29"/>
        <v>237195.8076</v>
      </c>
      <c r="O77" s="68">
        <f t="shared" si="30"/>
        <v>287394.60253333329</v>
      </c>
      <c r="P77" s="68">
        <f t="shared" si="31"/>
        <v>312494</v>
      </c>
      <c r="Q77" s="68">
        <f t="shared" si="32"/>
        <v>312478.68279292271</v>
      </c>
      <c r="R77" s="69">
        <f t="shared" si="33"/>
        <v>43583.39242841438</v>
      </c>
      <c r="S77" s="63">
        <f t="shared" si="34"/>
        <v>0.24092163510178422</v>
      </c>
      <c r="T77" s="64">
        <f t="shared" si="35"/>
        <v>237196</v>
      </c>
      <c r="U77" s="44" t="str">
        <f t="shared" si="36"/>
        <v>MENOR VALOR</v>
      </c>
    </row>
    <row r="78" spans="2:21">
      <c r="B78" s="24">
        <v>71</v>
      </c>
      <c r="C78" s="28" t="s">
        <v>82</v>
      </c>
      <c r="D78" s="29">
        <v>1</v>
      </c>
      <c r="E78" s="7" t="s">
        <v>8</v>
      </c>
      <c r="F78" s="87">
        <v>243950</v>
      </c>
      <c r="G78" s="68">
        <f t="shared" si="26"/>
        <v>256635.4</v>
      </c>
      <c r="H78" s="76">
        <v>341250</v>
      </c>
      <c r="I78" s="76">
        <v>64837.5</v>
      </c>
      <c r="J78" s="76">
        <v>406087.5</v>
      </c>
      <c r="K78" s="76">
        <v>325000</v>
      </c>
      <c r="L78" s="76">
        <f t="shared" si="27"/>
        <v>61750</v>
      </c>
      <c r="M78" s="75">
        <f t="shared" si="28"/>
        <v>386750</v>
      </c>
      <c r="N78" s="68">
        <f t="shared" si="29"/>
        <v>256635.4</v>
      </c>
      <c r="O78" s="68">
        <f t="shared" si="30"/>
        <v>349824.3</v>
      </c>
      <c r="P78" s="68">
        <f t="shared" si="31"/>
        <v>396418.75</v>
      </c>
      <c r="Q78" s="68">
        <f t="shared" si="32"/>
        <v>396300.82087348745</v>
      </c>
      <c r="R78" s="69">
        <f t="shared" si="33"/>
        <v>81281.074297587882</v>
      </c>
      <c r="S78" s="63">
        <f t="shared" si="34"/>
        <v>0.35242273928590562</v>
      </c>
      <c r="T78" s="64">
        <f t="shared" si="35"/>
        <v>396419</v>
      </c>
      <c r="U78" s="44" t="str">
        <f t="shared" si="36"/>
        <v>MEDIA ARMONICA</v>
      </c>
    </row>
    <row r="79" spans="2:21">
      <c r="B79" s="24">
        <v>72</v>
      </c>
      <c r="C79" s="28" t="s">
        <v>83</v>
      </c>
      <c r="D79" s="29">
        <v>1</v>
      </c>
      <c r="E79" s="7" t="s">
        <v>8</v>
      </c>
      <c r="F79" s="87">
        <v>26499.94</v>
      </c>
      <c r="G79" s="68">
        <f t="shared" si="26"/>
        <v>27877.936879999997</v>
      </c>
      <c r="H79" s="76">
        <v>40950</v>
      </c>
      <c r="I79" s="76">
        <v>7780.5</v>
      </c>
      <c r="J79" s="76">
        <v>48730.5</v>
      </c>
      <c r="K79" s="76">
        <v>39000</v>
      </c>
      <c r="L79" s="76">
        <f t="shared" si="27"/>
        <v>7410</v>
      </c>
      <c r="M79" s="75">
        <f t="shared" si="28"/>
        <v>46410</v>
      </c>
      <c r="N79" s="68">
        <f t="shared" si="29"/>
        <v>27877.936879999997</v>
      </c>
      <c r="O79" s="68">
        <f t="shared" si="30"/>
        <v>41006.145626666665</v>
      </c>
      <c r="P79" s="68">
        <f t="shared" si="31"/>
        <v>47570.25</v>
      </c>
      <c r="Q79" s="68">
        <f t="shared" si="32"/>
        <v>47556.098504818496</v>
      </c>
      <c r="R79" s="69">
        <f t="shared" si="33"/>
        <v>11428.411032796354</v>
      </c>
      <c r="S79" s="63">
        <f t="shared" si="34"/>
        <v>0.41378839399166989</v>
      </c>
      <c r="T79" s="64">
        <f t="shared" si="35"/>
        <v>47570</v>
      </c>
      <c r="U79" s="44" t="str">
        <f t="shared" si="36"/>
        <v>MEDIA ARMONICA</v>
      </c>
    </row>
    <row r="80" spans="2:21">
      <c r="B80" s="24">
        <v>73</v>
      </c>
      <c r="C80" s="28" t="s">
        <v>84</v>
      </c>
      <c r="D80" s="29">
        <v>1</v>
      </c>
      <c r="E80" s="7" t="s">
        <v>8</v>
      </c>
      <c r="F80" s="87">
        <v>225471.3</v>
      </c>
      <c r="G80" s="68">
        <f t="shared" si="26"/>
        <v>237195.8076</v>
      </c>
      <c r="H80" s="76">
        <v>267800</v>
      </c>
      <c r="I80" s="76">
        <v>50882</v>
      </c>
      <c r="J80" s="76">
        <v>318682</v>
      </c>
      <c r="K80" s="76">
        <v>260000</v>
      </c>
      <c r="L80" s="76">
        <f t="shared" si="27"/>
        <v>49400</v>
      </c>
      <c r="M80" s="75">
        <f t="shared" si="28"/>
        <v>309400</v>
      </c>
      <c r="N80" s="68">
        <f t="shared" si="29"/>
        <v>237195.8076</v>
      </c>
      <c r="O80" s="68">
        <f t="shared" si="30"/>
        <v>288425.93586666667</v>
      </c>
      <c r="P80" s="68">
        <f t="shared" si="31"/>
        <v>314041</v>
      </c>
      <c r="Q80" s="68">
        <f t="shared" si="32"/>
        <v>314006.70502395328</v>
      </c>
      <c r="R80" s="69">
        <f t="shared" si="33"/>
        <v>44608.669702921739</v>
      </c>
      <c r="S80" s="63">
        <f t="shared" si="34"/>
        <v>0.24461546901711517</v>
      </c>
      <c r="T80" s="64">
        <f t="shared" si="35"/>
        <v>237196</v>
      </c>
      <c r="U80" s="44" t="str">
        <f t="shared" si="36"/>
        <v>MENOR VALOR</v>
      </c>
    </row>
    <row r="81" spans="2:21">
      <c r="B81" s="24">
        <v>74</v>
      </c>
      <c r="C81" s="28" t="s">
        <v>85</v>
      </c>
      <c r="D81" s="29">
        <v>1</v>
      </c>
      <c r="E81" s="7" t="s">
        <v>8</v>
      </c>
      <c r="F81" s="87">
        <v>359992.29999999993</v>
      </c>
      <c r="G81" s="68">
        <f t="shared" si="26"/>
        <v>378711.89959999995</v>
      </c>
      <c r="H81" s="76">
        <v>405600</v>
      </c>
      <c r="I81" s="76">
        <v>77064</v>
      </c>
      <c r="J81" s="76">
        <v>482664</v>
      </c>
      <c r="K81" s="76">
        <v>390000</v>
      </c>
      <c r="L81" s="76">
        <f t="shared" si="27"/>
        <v>74100</v>
      </c>
      <c r="M81" s="75">
        <f t="shared" si="28"/>
        <v>464100</v>
      </c>
      <c r="N81" s="68">
        <f t="shared" si="29"/>
        <v>378711.89959999995</v>
      </c>
      <c r="O81" s="68">
        <f t="shared" si="30"/>
        <v>441825.29986666661</v>
      </c>
      <c r="P81" s="68">
        <f t="shared" si="31"/>
        <v>473382</v>
      </c>
      <c r="Q81" s="68">
        <f t="shared" si="32"/>
        <v>473290.99125168228</v>
      </c>
      <c r="R81" s="69">
        <f t="shared" si="33"/>
        <v>55440.341755037407</v>
      </c>
      <c r="S81" s="63">
        <f t="shared" si="34"/>
        <v>0.19983285843145904</v>
      </c>
      <c r="T81" s="64">
        <f t="shared" si="35"/>
        <v>378712</v>
      </c>
      <c r="U81" s="44" t="str">
        <f t="shared" si="36"/>
        <v>MENOR VALOR</v>
      </c>
    </row>
    <row r="82" spans="2:21">
      <c r="B82" s="30" t="s">
        <v>86</v>
      </c>
      <c r="C82" s="28"/>
      <c r="D82" s="29"/>
      <c r="E82" s="2"/>
      <c r="F82" s="88"/>
      <c r="G82" s="68">
        <f t="shared" si="26"/>
        <v>0</v>
      </c>
      <c r="H82" s="73"/>
      <c r="I82" s="73"/>
      <c r="J82" s="73"/>
      <c r="K82" s="112"/>
      <c r="L82" s="113"/>
      <c r="M82" s="114"/>
      <c r="N82" s="68"/>
      <c r="O82" s="68"/>
      <c r="P82" s="68"/>
      <c r="Q82" s="68"/>
      <c r="R82" s="69"/>
      <c r="S82" s="63"/>
      <c r="T82" s="64"/>
      <c r="U82" s="44"/>
    </row>
    <row r="83" spans="2:21">
      <c r="B83" s="24">
        <v>75</v>
      </c>
      <c r="C83" s="28" t="s">
        <v>87</v>
      </c>
      <c r="D83" s="29">
        <v>1</v>
      </c>
      <c r="E83" s="7" t="s">
        <v>8</v>
      </c>
      <c r="F83" s="87">
        <v>376225.83999999997</v>
      </c>
      <c r="G83" s="68">
        <f t="shared" si="26"/>
        <v>395789.58367999998</v>
      </c>
      <c r="H83" s="76">
        <v>525200</v>
      </c>
      <c r="I83" s="76">
        <v>99788</v>
      </c>
      <c r="J83" s="76">
        <v>624988</v>
      </c>
      <c r="K83" s="76">
        <v>520000</v>
      </c>
      <c r="L83" s="76">
        <f t="shared" si="27"/>
        <v>98800</v>
      </c>
      <c r="M83" s="75">
        <f t="shared" si="28"/>
        <v>618800</v>
      </c>
      <c r="N83" s="68">
        <f t="shared" si="29"/>
        <v>395789.58367999998</v>
      </c>
      <c r="O83" s="68">
        <f t="shared" si="30"/>
        <v>546525.8612266666</v>
      </c>
      <c r="P83" s="68">
        <f t="shared" si="31"/>
        <v>621894</v>
      </c>
      <c r="Q83" s="68">
        <f t="shared" si="32"/>
        <v>621886.30343496066</v>
      </c>
      <c r="R83" s="69">
        <f t="shared" si="33"/>
        <v>130578.10636729765</v>
      </c>
      <c r="S83" s="63">
        <f t="shared" si="34"/>
        <v>0.36356600636824732</v>
      </c>
      <c r="T83" s="64">
        <f t="shared" si="35"/>
        <v>621894</v>
      </c>
      <c r="U83" s="44" t="str">
        <f t="shared" si="36"/>
        <v>MEDIA ARMONICA</v>
      </c>
    </row>
    <row r="84" spans="2:21">
      <c r="B84" s="24">
        <v>76</v>
      </c>
      <c r="C84" s="28" t="s">
        <v>88</v>
      </c>
      <c r="D84" s="29">
        <v>1</v>
      </c>
      <c r="E84" s="7" t="s">
        <v>8</v>
      </c>
      <c r="F84" s="87">
        <v>376225.83999999997</v>
      </c>
      <c r="G84" s="68">
        <f t="shared" si="26"/>
        <v>395789.58367999998</v>
      </c>
      <c r="H84" s="76">
        <v>540800</v>
      </c>
      <c r="I84" s="76">
        <v>102752</v>
      </c>
      <c r="J84" s="76">
        <v>643552</v>
      </c>
      <c r="K84" s="76">
        <v>520000</v>
      </c>
      <c r="L84" s="76">
        <f t="shared" si="27"/>
        <v>98800</v>
      </c>
      <c r="M84" s="75">
        <f t="shared" si="28"/>
        <v>618800</v>
      </c>
      <c r="N84" s="68">
        <f t="shared" si="29"/>
        <v>395789.58367999998</v>
      </c>
      <c r="O84" s="68">
        <f t="shared" si="30"/>
        <v>552713.8612266666</v>
      </c>
      <c r="P84" s="68">
        <f t="shared" si="31"/>
        <v>631176</v>
      </c>
      <c r="Q84" s="68">
        <f t="shared" si="32"/>
        <v>631054.655002243</v>
      </c>
      <c r="R84" s="69">
        <f t="shared" si="33"/>
        <v>136462.76795762795</v>
      </c>
      <c r="S84" s="63">
        <f t="shared" si="34"/>
        <v>0.37281251228771428</v>
      </c>
      <c r="T84" s="64">
        <f t="shared" si="35"/>
        <v>631176</v>
      </c>
      <c r="U84" s="44" t="str">
        <f t="shared" si="36"/>
        <v>MEDIA ARMONICA</v>
      </c>
    </row>
    <row r="85" spans="2:21" ht="25.5">
      <c r="B85" s="24">
        <v>77</v>
      </c>
      <c r="C85" s="28" t="s">
        <v>89</v>
      </c>
      <c r="D85" s="29">
        <v>1</v>
      </c>
      <c r="E85" s="7" t="s">
        <v>8</v>
      </c>
      <c r="F85" s="87">
        <v>362919.69999999995</v>
      </c>
      <c r="G85" s="68">
        <f t="shared" si="26"/>
        <v>381791.52439999994</v>
      </c>
      <c r="H85" s="76">
        <v>401700</v>
      </c>
      <c r="I85" s="76">
        <v>76323</v>
      </c>
      <c r="J85" s="76">
        <v>478023</v>
      </c>
      <c r="K85" s="76">
        <v>390000</v>
      </c>
      <c r="L85" s="76">
        <f t="shared" si="27"/>
        <v>74100</v>
      </c>
      <c r="M85" s="75">
        <f t="shared" si="28"/>
        <v>464100</v>
      </c>
      <c r="N85" s="68">
        <f t="shared" si="29"/>
        <v>381791.52439999994</v>
      </c>
      <c r="O85" s="68">
        <f t="shared" si="30"/>
        <v>441304.84146666666</v>
      </c>
      <c r="P85" s="68">
        <f t="shared" si="31"/>
        <v>471061.5</v>
      </c>
      <c r="Q85" s="68">
        <f t="shared" si="32"/>
        <v>471010.0575359299</v>
      </c>
      <c r="R85" s="69">
        <f t="shared" si="33"/>
        <v>52008.063446529159</v>
      </c>
      <c r="S85" s="63">
        <f t="shared" si="34"/>
        <v>0.18941959244495354</v>
      </c>
      <c r="T85" s="64">
        <f t="shared" si="35"/>
        <v>381792</v>
      </c>
      <c r="U85" s="44" t="str">
        <f t="shared" si="36"/>
        <v>MENOR VALOR</v>
      </c>
    </row>
    <row r="86" spans="2:21" ht="25.5">
      <c r="B86" s="24">
        <v>78</v>
      </c>
      <c r="C86" s="28" t="s">
        <v>90</v>
      </c>
      <c r="D86" s="29">
        <v>1</v>
      </c>
      <c r="E86" s="7" t="s">
        <v>8</v>
      </c>
      <c r="F86" s="87">
        <v>362648.27999999997</v>
      </c>
      <c r="G86" s="68">
        <f t="shared" si="26"/>
        <v>381505.99055999995</v>
      </c>
      <c r="H86" s="76">
        <v>405600</v>
      </c>
      <c r="I86" s="76">
        <v>77064</v>
      </c>
      <c r="J86" s="76">
        <v>482664</v>
      </c>
      <c r="K86" s="76">
        <v>390000</v>
      </c>
      <c r="L86" s="76">
        <f t="shared" si="27"/>
        <v>74100</v>
      </c>
      <c r="M86" s="75">
        <f t="shared" si="28"/>
        <v>464100</v>
      </c>
      <c r="N86" s="68">
        <f t="shared" si="29"/>
        <v>381505.99055999995</v>
      </c>
      <c r="O86" s="68">
        <f t="shared" si="30"/>
        <v>442756.66351999994</v>
      </c>
      <c r="P86" s="68">
        <f t="shared" si="31"/>
        <v>473382</v>
      </c>
      <c r="Q86" s="68">
        <f t="shared" si="32"/>
        <v>473290.99125168228</v>
      </c>
      <c r="R86" s="69">
        <f t="shared" si="33"/>
        <v>53850.619565049201</v>
      </c>
      <c r="S86" s="63">
        <f t="shared" si="34"/>
        <v>0.19392932125951612</v>
      </c>
      <c r="T86" s="64">
        <f t="shared" si="35"/>
        <v>381506</v>
      </c>
      <c r="U86" s="44" t="str">
        <f t="shared" si="36"/>
        <v>MENOR VALOR</v>
      </c>
    </row>
    <row r="87" spans="2:21" ht="25.5">
      <c r="B87" s="24">
        <v>79</v>
      </c>
      <c r="C87" s="28" t="s">
        <v>91</v>
      </c>
      <c r="D87" s="29">
        <v>1</v>
      </c>
      <c r="E87" s="7" t="s">
        <v>8</v>
      </c>
      <c r="F87" s="87">
        <v>129172.14</v>
      </c>
      <c r="G87" s="68">
        <f t="shared" si="26"/>
        <v>135889.09127999999</v>
      </c>
      <c r="H87" s="76">
        <v>160680</v>
      </c>
      <c r="I87" s="76">
        <v>30529.200000000001</v>
      </c>
      <c r="J87" s="76">
        <v>191209.2</v>
      </c>
      <c r="K87" s="76">
        <v>156000</v>
      </c>
      <c r="L87" s="76">
        <f t="shared" si="27"/>
        <v>29640</v>
      </c>
      <c r="M87" s="75">
        <f t="shared" si="28"/>
        <v>185640</v>
      </c>
      <c r="N87" s="68">
        <f t="shared" si="29"/>
        <v>135889.09127999999</v>
      </c>
      <c r="O87" s="68">
        <f t="shared" si="30"/>
        <v>170912.76376</v>
      </c>
      <c r="P87" s="68">
        <f t="shared" si="31"/>
        <v>188424.6</v>
      </c>
      <c r="Q87" s="68">
        <f t="shared" si="32"/>
        <v>188404.02301437195</v>
      </c>
      <c r="R87" s="69">
        <f t="shared" si="33"/>
        <v>30458.943229366021</v>
      </c>
      <c r="S87" s="63">
        <f t="shared" si="34"/>
        <v>0.27873572386703216</v>
      </c>
      <c r="T87" s="64">
        <f t="shared" si="35"/>
        <v>135889</v>
      </c>
      <c r="U87" s="44" t="str">
        <f t="shared" si="36"/>
        <v>MENOR VALOR</v>
      </c>
    </row>
    <row r="88" spans="2:21" ht="25.5">
      <c r="B88" s="24">
        <v>80</v>
      </c>
      <c r="C88" s="28" t="s">
        <v>92</v>
      </c>
      <c r="D88" s="29">
        <v>1</v>
      </c>
      <c r="E88" s="7" t="s">
        <v>8</v>
      </c>
      <c r="F88" s="87">
        <v>117096</v>
      </c>
      <c r="G88" s="68">
        <f t="shared" si="26"/>
        <v>123184.992</v>
      </c>
      <c r="H88" s="76">
        <v>162240</v>
      </c>
      <c r="I88" s="76">
        <v>30825.599999999999</v>
      </c>
      <c r="J88" s="76">
        <v>193065.60000000001</v>
      </c>
      <c r="K88" s="76">
        <v>156000</v>
      </c>
      <c r="L88" s="76">
        <f t="shared" si="27"/>
        <v>29640</v>
      </c>
      <c r="M88" s="75">
        <f t="shared" si="28"/>
        <v>185640</v>
      </c>
      <c r="N88" s="68">
        <f t="shared" si="29"/>
        <v>123184.992</v>
      </c>
      <c r="O88" s="68">
        <f t="shared" si="30"/>
        <v>167296.86399999997</v>
      </c>
      <c r="P88" s="68">
        <f t="shared" si="31"/>
        <v>189352.8</v>
      </c>
      <c r="Q88" s="68">
        <f t="shared" si="32"/>
        <v>189316.39650067291</v>
      </c>
      <c r="R88" s="69">
        <f t="shared" si="33"/>
        <v>38381.998675789371</v>
      </c>
      <c r="S88" s="63">
        <f t="shared" si="34"/>
        <v>0.34931683532460356</v>
      </c>
      <c r="T88" s="64">
        <f t="shared" si="35"/>
        <v>189353</v>
      </c>
      <c r="U88" s="44" t="str">
        <f t="shared" si="36"/>
        <v>MEDIA ARMONICA</v>
      </c>
    </row>
    <row r="89" spans="2:21">
      <c r="B89" s="24">
        <v>81</v>
      </c>
      <c r="C89" s="28" t="s">
        <v>93</v>
      </c>
      <c r="D89" s="29">
        <v>1</v>
      </c>
      <c r="E89" s="7" t="s">
        <v>11</v>
      </c>
      <c r="F89" s="87">
        <v>312256</v>
      </c>
      <c r="G89" s="68">
        <f t="shared" si="26"/>
        <v>328493.31199999998</v>
      </c>
      <c r="H89" s="76">
        <v>428480</v>
      </c>
      <c r="I89" s="76">
        <v>81411.199999999997</v>
      </c>
      <c r="J89" s="76">
        <v>509891.2</v>
      </c>
      <c r="K89" s="76">
        <v>416000</v>
      </c>
      <c r="L89" s="76">
        <f t="shared" si="27"/>
        <v>79040</v>
      </c>
      <c r="M89" s="75">
        <f t="shared" si="28"/>
        <v>495040</v>
      </c>
      <c r="N89" s="68">
        <f t="shared" si="29"/>
        <v>328493.31199999998</v>
      </c>
      <c r="O89" s="68">
        <f t="shared" si="30"/>
        <v>444474.83733333327</v>
      </c>
      <c r="P89" s="68">
        <f t="shared" si="31"/>
        <v>502465.6</v>
      </c>
      <c r="Q89" s="68">
        <f t="shared" si="32"/>
        <v>502410.72803832527</v>
      </c>
      <c r="R89" s="69">
        <f t="shared" si="33"/>
        <v>100717.05515623972</v>
      </c>
      <c r="S89" s="63">
        <f t="shared" si="34"/>
        <v>0.34616580883411863</v>
      </c>
      <c r="T89" s="64">
        <f t="shared" si="35"/>
        <v>502466</v>
      </c>
      <c r="U89" s="44" t="str">
        <f t="shared" si="36"/>
        <v>MEDIA ARMONICA</v>
      </c>
    </row>
    <row r="90" spans="2:21">
      <c r="B90" s="24">
        <v>82</v>
      </c>
      <c r="C90" s="28" t="s">
        <v>94</v>
      </c>
      <c r="D90" s="29">
        <v>1</v>
      </c>
      <c r="E90" s="7" t="s">
        <v>11</v>
      </c>
      <c r="F90" s="87">
        <v>341530</v>
      </c>
      <c r="G90" s="68">
        <f t="shared" si="26"/>
        <v>359289.56</v>
      </c>
      <c r="H90" s="76">
        <v>468650</v>
      </c>
      <c r="I90" s="76">
        <v>89043.5</v>
      </c>
      <c r="J90" s="76">
        <v>557693.5</v>
      </c>
      <c r="K90" s="76">
        <v>455000</v>
      </c>
      <c r="L90" s="76">
        <f t="shared" si="27"/>
        <v>86450</v>
      </c>
      <c r="M90" s="75">
        <f t="shared" si="28"/>
        <v>541450</v>
      </c>
      <c r="N90" s="68">
        <f t="shared" si="29"/>
        <v>359289.56</v>
      </c>
      <c r="O90" s="68">
        <f t="shared" si="30"/>
        <v>486144.35333333333</v>
      </c>
      <c r="P90" s="68">
        <f t="shared" si="31"/>
        <v>549571.75</v>
      </c>
      <c r="Q90" s="68">
        <f t="shared" si="32"/>
        <v>549511.73379191826</v>
      </c>
      <c r="R90" s="69">
        <f t="shared" si="33"/>
        <v>110159.27907713673</v>
      </c>
      <c r="S90" s="63">
        <f t="shared" si="34"/>
        <v>0.34616580883411863</v>
      </c>
      <c r="T90" s="64">
        <f t="shared" si="35"/>
        <v>549572</v>
      </c>
      <c r="U90" s="44" t="str">
        <f t="shared" si="36"/>
        <v>MEDIA ARMONICA</v>
      </c>
    </row>
    <row r="91" spans="2:21">
      <c r="B91" s="24">
        <v>83</v>
      </c>
      <c r="C91" s="28" t="s">
        <v>95</v>
      </c>
      <c r="D91" s="29">
        <v>1</v>
      </c>
      <c r="E91" s="7" t="s">
        <v>8</v>
      </c>
      <c r="F91" s="87">
        <v>26499.94</v>
      </c>
      <c r="G91" s="68">
        <f t="shared" si="26"/>
        <v>27877.936879999997</v>
      </c>
      <c r="H91" s="76">
        <v>40950</v>
      </c>
      <c r="I91" s="76">
        <v>7780.5</v>
      </c>
      <c r="J91" s="76">
        <v>48730.5</v>
      </c>
      <c r="K91" s="76">
        <v>39000</v>
      </c>
      <c r="L91" s="76">
        <f t="shared" si="27"/>
        <v>7410</v>
      </c>
      <c r="M91" s="75">
        <f t="shared" si="28"/>
        <v>46410</v>
      </c>
      <c r="N91" s="68">
        <f t="shared" si="29"/>
        <v>27877.936879999997</v>
      </c>
      <c r="O91" s="68">
        <f t="shared" si="30"/>
        <v>41006.145626666665</v>
      </c>
      <c r="P91" s="68">
        <f t="shared" si="31"/>
        <v>47570.25</v>
      </c>
      <c r="Q91" s="68">
        <f t="shared" si="32"/>
        <v>47556.098504818496</v>
      </c>
      <c r="R91" s="69">
        <f t="shared" si="33"/>
        <v>11428.411032796354</v>
      </c>
      <c r="S91" s="63">
        <f t="shared" si="34"/>
        <v>0.41378839399166989</v>
      </c>
      <c r="T91" s="64">
        <f t="shared" si="35"/>
        <v>47570</v>
      </c>
      <c r="U91" s="44" t="str">
        <f t="shared" si="36"/>
        <v>MEDIA ARMONICA</v>
      </c>
    </row>
    <row r="92" spans="2:21">
      <c r="B92" s="24">
        <v>84</v>
      </c>
      <c r="C92" s="28" t="s">
        <v>96</v>
      </c>
      <c r="D92" s="29">
        <v>1</v>
      </c>
      <c r="E92" s="7" t="s">
        <v>8</v>
      </c>
      <c r="F92" s="87">
        <v>26463.040000000001</v>
      </c>
      <c r="G92" s="68">
        <f t="shared" si="26"/>
        <v>27839.11808</v>
      </c>
      <c r="H92" s="76">
        <v>40560</v>
      </c>
      <c r="I92" s="76">
        <v>7706.4</v>
      </c>
      <c r="J92" s="76">
        <v>48266.400000000001</v>
      </c>
      <c r="K92" s="76">
        <v>39000</v>
      </c>
      <c r="L92" s="76">
        <f t="shared" si="27"/>
        <v>7410</v>
      </c>
      <c r="M92" s="75">
        <f t="shared" si="28"/>
        <v>46410</v>
      </c>
      <c r="N92" s="68">
        <f t="shared" si="29"/>
        <v>27839.11808</v>
      </c>
      <c r="O92" s="68">
        <f t="shared" si="30"/>
        <v>40838.506026666662</v>
      </c>
      <c r="P92" s="68">
        <f t="shared" si="31"/>
        <v>47338.2</v>
      </c>
      <c r="Q92" s="68">
        <f t="shared" si="32"/>
        <v>47329.099125168228</v>
      </c>
      <c r="R92" s="69">
        <f t="shared" si="33"/>
        <v>11296.000198342665</v>
      </c>
      <c r="S92" s="63">
        <f t="shared" si="34"/>
        <v>0.41179700026878452</v>
      </c>
      <c r="T92" s="64">
        <f t="shared" si="35"/>
        <v>47338</v>
      </c>
      <c r="U92" s="44" t="str">
        <f t="shared" si="36"/>
        <v>MEDIA ARMONICA</v>
      </c>
    </row>
    <row r="93" spans="2:21">
      <c r="B93" s="24">
        <v>85</v>
      </c>
      <c r="C93" s="28" t="s">
        <v>97</v>
      </c>
      <c r="D93" s="29">
        <v>1</v>
      </c>
      <c r="E93" s="7" t="s">
        <v>8</v>
      </c>
      <c r="F93" s="87">
        <v>243950</v>
      </c>
      <c r="G93" s="68">
        <f t="shared" si="26"/>
        <v>256635.4</v>
      </c>
      <c r="H93" s="76">
        <v>331500</v>
      </c>
      <c r="I93" s="76">
        <v>62985</v>
      </c>
      <c r="J93" s="76">
        <v>394485</v>
      </c>
      <c r="K93" s="76">
        <v>325000</v>
      </c>
      <c r="L93" s="76">
        <f t="shared" si="27"/>
        <v>61750</v>
      </c>
      <c r="M93" s="75">
        <f t="shared" si="28"/>
        <v>386750</v>
      </c>
      <c r="N93" s="68">
        <f t="shared" si="29"/>
        <v>256635.4</v>
      </c>
      <c r="O93" s="68">
        <f t="shared" si="30"/>
        <v>345956.8</v>
      </c>
      <c r="P93" s="68">
        <f t="shared" si="31"/>
        <v>390617.5</v>
      </c>
      <c r="Q93" s="68">
        <f t="shared" si="32"/>
        <v>390598.35349115334</v>
      </c>
      <c r="R93" s="69">
        <f t="shared" si="33"/>
        <v>77451.222906549199</v>
      </c>
      <c r="S93" s="63">
        <f t="shared" si="34"/>
        <v>0.34296855655892433</v>
      </c>
      <c r="T93" s="64">
        <f t="shared" si="35"/>
        <v>390618</v>
      </c>
      <c r="U93" s="44" t="str">
        <f t="shared" si="36"/>
        <v>MEDIA ARMONICA</v>
      </c>
    </row>
    <row r="94" spans="2:21" ht="25.5">
      <c r="B94" s="24">
        <v>86</v>
      </c>
      <c r="C94" s="28" t="s">
        <v>98</v>
      </c>
      <c r="D94" s="29">
        <v>1</v>
      </c>
      <c r="E94" s="7" t="s">
        <v>8</v>
      </c>
      <c r="F94" s="87">
        <v>239929.53999999998</v>
      </c>
      <c r="G94" s="68">
        <f t="shared" si="26"/>
        <v>252405.87607999999</v>
      </c>
      <c r="H94" s="76">
        <v>334750</v>
      </c>
      <c r="I94" s="76">
        <v>63602.5</v>
      </c>
      <c r="J94" s="76">
        <v>398352.5</v>
      </c>
      <c r="K94" s="76">
        <v>325000</v>
      </c>
      <c r="L94" s="76">
        <f t="shared" si="27"/>
        <v>61750</v>
      </c>
      <c r="M94" s="75">
        <f t="shared" si="28"/>
        <v>386750</v>
      </c>
      <c r="N94" s="68">
        <f t="shared" si="29"/>
        <v>252405.87607999999</v>
      </c>
      <c r="O94" s="68">
        <f t="shared" si="30"/>
        <v>345836.12536000001</v>
      </c>
      <c r="P94" s="68">
        <f t="shared" si="31"/>
        <v>392551.25</v>
      </c>
      <c r="Q94" s="68">
        <f t="shared" si="32"/>
        <v>392508.38127994159</v>
      </c>
      <c r="R94" s="69">
        <f t="shared" si="33"/>
        <v>81120.670065986953</v>
      </c>
      <c r="S94" s="63">
        <f t="shared" si="34"/>
        <v>0.35694143585692972</v>
      </c>
      <c r="T94" s="64">
        <f t="shared" si="35"/>
        <v>392551</v>
      </c>
      <c r="U94" s="44" t="str">
        <f t="shared" si="36"/>
        <v>MEDIA ARMONICA</v>
      </c>
    </row>
    <row r="95" spans="2:21" ht="25.5">
      <c r="B95" s="24">
        <v>87</v>
      </c>
      <c r="C95" s="28" t="s">
        <v>99</v>
      </c>
      <c r="D95" s="29">
        <v>1</v>
      </c>
      <c r="E95" s="7" t="s">
        <v>8</v>
      </c>
      <c r="F95" s="87">
        <v>112827.08</v>
      </c>
      <c r="G95" s="68">
        <f t="shared" si="26"/>
        <v>118694.08816</v>
      </c>
      <c r="H95" s="76">
        <v>163800</v>
      </c>
      <c r="I95" s="76">
        <v>31122</v>
      </c>
      <c r="J95" s="76">
        <v>194922</v>
      </c>
      <c r="K95" s="76">
        <v>156000</v>
      </c>
      <c r="L95" s="76">
        <f t="shared" si="27"/>
        <v>29640</v>
      </c>
      <c r="M95" s="75">
        <f t="shared" si="28"/>
        <v>185640</v>
      </c>
      <c r="N95" s="68">
        <f t="shared" si="29"/>
        <v>118694.08816</v>
      </c>
      <c r="O95" s="68">
        <f t="shared" si="30"/>
        <v>166418.69605333332</v>
      </c>
      <c r="P95" s="68">
        <f t="shared" si="31"/>
        <v>190281</v>
      </c>
      <c r="Q95" s="68">
        <f t="shared" si="32"/>
        <v>190224.39401927398</v>
      </c>
      <c r="R95" s="69">
        <f t="shared" si="33"/>
        <v>41590.474028668075</v>
      </c>
      <c r="S95" s="63">
        <f t="shared" si="34"/>
        <v>0.37603119320241529</v>
      </c>
      <c r="T95" s="64">
        <f t="shared" si="35"/>
        <v>190281</v>
      </c>
      <c r="U95" s="44" t="str">
        <f t="shared" si="36"/>
        <v>MEDIA ARMONICA</v>
      </c>
    </row>
    <row r="96" spans="2:21">
      <c r="B96" s="24">
        <v>88</v>
      </c>
      <c r="C96" s="28" t="s">
        <v>100</v>
      </c>
      <c r="D96" s="29">
        <v>1</v>
      </c>
      <c r="E96" s="7" t="s">
        <v>8</v>
      </c>
      <c r="F96" s="87">
        <v>162537.12</v>
      </c>
      <c r="G96" s="68">
        <f t="shared" si="26"/>
        <v>170989.05023999998</v>
      </c>
      <c r="H96" s="76">
        <v>204750</v>
      </c>
      <c r="I96" s="76">
        <v>38902.5</v>
      </c>
      <c r="J96" s="76">
        <v>243652.5</v>
      </c>
      <c r="K96" s="76">
        <v>195000</v>
      </c>
      <c r="L96" s="76">
        <f t="shared" si="27"/>
        <v>37050</v>
      </c>
      <c r="M96" s="75">
        <f t="shared" si="28"/>
        <v>232050</v>
      </c>
      <c r="N96" s="68">
        <f t="shared" si="29"/>
        <v>170989.05023999998</v>
      </c>
      <c r="O96" s="68">
        <f t="shared" si="30"/>
        <v>215563.85008</v>
      </c>
      <c r="P96" s="68">
        <f t="shared" si="31"/>
        <v>237851.25</v>
      </c>
      <c r="Q96" s="68">
        <f t="shared" si="32"/>
        <v>237780.49252409249</v>
      </c>
      <c r="R96" s="69">
        <f t="shared" si="33"/>
        <v>39036.381583652787</v>
      </c>
      <c r="S96" s="63">
        <f t="shared" si="34"/>
        <v>0.28089538201845987</v>
      </c>
      <c r="T96" s="64">
        <f t="shared" si="35"/>
        <v>170989</v>
      </c>
      <c r="U96" s="44" t="str">
        <f t="shared" si="36"/>
        <v>MENOR VALOR</v>
      </c>
    </row>
    <row r="97" spans="2:21">
      <c r="B97" s="24">
        <v>89</v>
      </c>
      <c r="C97" s="28" t="s">
        <v>101</v>
      </c>
      <c r="D97" s="29">
        <v>1</v>
      </c>
      <c r="E97" s="7" t="s">
        <v>11</v>
      </c>
      <c r="F97" s="87">
        <v>80298.499999999985</v>
      </c>
      <c r="G97" s="68">
        <f t="shared" si="26"/>
        <v>84474.021999999983</v>
      </c>
      <c r="H97" s="76">
        <v>162240</v>
      </c>
      <c r="I97" s="76">
        <v>30825.599999999999</v>
      </c>
      <c r="J97" s="76">
        <v>193065.60000000001</v>
      </c>
      <c r="K97" s="76">
        <v>156000</v>
      </c>
      <c r="L97" s="76">
        <f t="shared" si="27"/>
        <v>29640</v>
      </c>
      <c r="M97" s="75">
        <f t="shared" si="28"/>
        <v>185640</v>
      </c>
      <c r="N97" s="68">
        <f t="shared" si="29"/>
        <v>84474.021999999983</v>
      </c>
      <c r="O97" s="68">
        <f t="shared" si="30"/>
        <v>154393.20733333332</v>
      </c>
      <c r="P97" s="68">
        <f t="shared" si="31"/>
        <v>189352.8</v>
      </c>
      <c r="Q97" s="68">
        <f t="shared" si="32"/>
        <v>189316.39650067291</v>
      </c>
      <c r="R97" s="69">
        <f t="shared" si="33"/>
        <v>60665.511141815688</v>
      </c>
      <c r="S97" s="63">
        <f t="shared" si="34"/>
        <v>0.55379447548432648</v>
      </c>
      <c r="T97" s="64">
        <f t="shared" si="35"/>
        <v>189353</v>
      </c>
      <c r="U97" s="44" t="str">
        <f t="shared" si="36"/>
        <v>MEDIA ARMONICA</v>
      </c>
    </row>
    <row r="98" spans="2:21" ht="25.5">
      <c r="B98" s="24">
        <v>90</v>
      </c>
      <c r="C98" s="28" t="s">
        <v>102</v>
      </c>
      <c r="D98" s="29">
        <v>1</v>
      </c>
      <c r="E98" s="7" t="s">
        <v>8</v>
      </c>
      <c r="F98" s="87">
        <v>62920.24</v>
      </c>
      <c r="G98" s="68">
        <f t="shared" si="26"/>
        <v>66192.092479999992</v>
      </c>
      <c r="H98" s="76">
        <v>66950</v>
      </c>
      <c r="I98" s="76">
        <v>12720.5</v>
      </c>
      <c r="J98" s="76">
        <v>79670.5</v>
      </c>
      <c r="K98" s="76">
        <v>65000</v>
      </c>
      <c r="L98" s="76">
        <f t="shared" si="27"/>
        <v>12350</v>
      </c>
      <c r="M98" s="75">
        <f t="shared" si="28"/>
        <v>77350</v>
      </c>
      <c r="N98" s="68">
        <f t="shared" si="29"/>
        <v>66192.092479999992</v>
      </c>
      <c r="O98" s="68">
        <f t="shared" si="30"/>
        <v>74404.197493333326</v>
      </c>
      <c r="P98" s="68">
        <f t="shared" si="31"/>
        <v>78510.25</v>
      </c>
      <c r="Q98" s="68">
        <f t="shared" si="32"/>
        <v>78501.676255988321</v>
      </c>
      <c r="R98" s="69">
        <f t="shared" si="33"/>
        <v>7205.9129626308222</v>
      </c>
      <c r="S98" s="63">
        <f t="shared" si="34"/>
        <v>0.15680663602453104</v>
      </c>
      <c r="T98" s="64">
        <f t="shared" si="35"/>
        <v>66192</v>
      </c>
      <c r="U98" s="44" t="str">
        <f t="shared" si="36"/>
        <v>MENOR VALOR</v>
      </c>
    </row>
    <row r="99" spans="2:21">
      <c r="B99" s="24">
        <v>91</v>
      </c>
      <c r="C99" s="28" t="s">
        <v>103</v>
      </c>
      <c r="D99" s="29">
        <v>1</v>
      </c>
      <c r="E99" s="7" t="s">
        <v>8</v>
      </c>
      <c r="F99" s="87">
        <v>233234.24</v>
      </c>
      <c r="G99" s="68">
        <f t="shared" si="26"/>
        <v>245362.42048</v>
      </c>
      <c r="H99" s="76">
        <v>270400</v>
      </c>
      <c r="I99" s="76">
        <v>51376</v>
      </c>
      <c r="J99" s="76">
        <v>321776</v>
      </c>
      <c r="K99" s="76">
        <v>260000</v>
      </c>
      <c r="L99" s="76">
        <f t="shared" si="27"/>
        <v>49400</v>
      </c>
      <c r="M99" s="75">
        <f t="shared" si="28"/>
        <v>309400</v>
      </c>
      <c r="N99" s="68">
        <f t="shared" si="29"/>
        <v>245362.42048</v>
      </c>
      <c r="O99" s="68">
        <f t="shared" si="30"/>
        <v>292179.47349333332</v>
      </c>
      <c r="P99" s="68">
        <f t="shared" si="31"/>
        <v>315588</v>
      </c>
      <c r="Q99" s="68">
        <f t="shared" si="32"/>
        <v>315527.3275011215</v>
      </c>
      <c r="R99" s="69">
        <f t="shared" si="33"/>
        <v>41014.249763221975</v>
      </c>
      <c r="S99" s="63">
        <f t="shared" si="34"/>
        <v>0.22237347102961191</v>
      </c>
      <c r="T99" s="64">
        <f t="shared" si="35"/>
        <v>245362</v>
      </c>
      <c r="U99" s="44" t="str">
        <f t="shared" si="36"/>
        <v>MENOR VALOR</v>
      </c>
    </row>
    <row r="100" spans="2:21">
      <c r="B100" s="24">
        <v>92</v>
      </c>
      <c r="C100" s="28" t="s">
        <v>104</v>
      </c>
      <c r="D100" s="29">
        <v>1</v>
      </c>
      <c r="E100" s="7" t="s">
        <v>8</v>
      </c>
      <c r="F100" s="87">
        <v>292739.99999999994</v>
      </c>
      <c r="G100" s="68">
        <f t="shared" si="26"/>
        <v>307962.47999999992</v>
      </c>
      <c r="H100" s="76">
        <v>393900</v>
      </c>
      <c r="I100" s="76">
        <v>74841</v>
      </c>
      <c r="J100" s="76">
        <v>468741</v>
      </c>
      <c r="K100" s="76">
        <v>390000</v>
      </c>
      <c r="L100" s="76">
        <f t="shared" si="27"/>
        <v>74100</v>
      </c>
      <c r="M100" s="75">
        <f t="shared" si="28"/>
        <v>464100</v>
      </c>
      <c r="N100" s="68">
        <f t="shared" si="29"/>
        <v>307962.47999999992</v>
      </c>
      <c r="O100" s="68">
        <f t="shared" si="30"/>
        <v>413601.16</v>
      </c>
      <c r="P100" s="68">
        <f t="shared" si="31"/>
        <v>466420.5</v>
      </c>
      <c r="Q100" s="68">
        <f t="shared" si="32"/>
        <v>466414.72757622052</v>
      </c>
      <c r="R100" s="69">
        <f t="shared" si="33"/>
        <v>91515.205044608738</v>
      </c>
      <c r="S100" s="63">
        <f t="shared" si="34"/>
        <v>0.33972393710558091</v>
      </c>
      <c r="T100" s="64">
        <f t="shared" si="35"/>
        <v>466421</v>
      </c>
      <c r="U100" s="44" t="str">
        <f t="shared" si="36"/>
        <v>MEDIA ARMONICA</v>
      </c>
    </row>
    <row r="101" spans="2:21">
      <c r="B101" s="24">
        <v>93</v>
      </c>
      <c r="C101" s="28" t="s">
        <v>105</v>
      </c>
      <c r="D101" s="29">
        <v>1</v>
      </c>
      <c r="E101" s="7" t="s">
        <v>8</v>
      </c>
      <c r="F101" s="87">
        <v>1438881.8800000001</v>
      </c>
      <c r="G101" s="68">
        <f t="shared" si="26"/>
        <v>1513703.7377600002</v>
      </c>
      <c r="H101" s="76">
        <v>1606800</v>
      </c>
      <c r="I101" s="76">
        <v>305292</v>
      </c>
      <c r="J101" s="76">
        <v>1912092</v>
      </c>
      <c r="K101" s="76">
        <v>1560000</v>
      </c>
      <c r="L101" s="76">
        <f t="shared" si="27"/>
        <v>296400</v>
      </c>
      <c r="M101" s="75">
        <f t="shared" si="28"/>
        <v>1856400</v>
      </c>
      <c r="N101" s="68">
        <f t="shared" si="29"/>
        <v>1513703.7377600002</v>
      </c>
      <c r="O101" s="68">
        <f t="shared" si="30"/>
        <v>1760731.9125866666</v>
      </c>
      <c r="P101" s="68">
        <f t="shared" si="31"/>
        <v>1884246</v>
      </c>
      <c r="Q101" s="68">
        <f t="shared" si="32"/>
        <v>1884040.2301437196</v>
      </c>
      <c r="R101" s="69">
        <f t="shared" si="33"/>
        <v>215737.31500286545</v>
      </c>
      <c r="S101" s="63">
        <f t="shared" si="34"/>
        <v>0.19656506610555191</v>
      </c>
      <c r="T101" s="64">
        <f t="shared" si="35"/>
        <v>1513704</v>
      </c>
      <c r="U101" s="44" t="str">
        <f t="shared" si="36"/>
        <v>MENOR VALOR</v>
      </c>
    </row>
    <row r="102" spans="2:21" ht="25.5">
      <c r="B102" s="24">
        <v>94</v>
      </c>
      <c r="C102" s="28" t="s">
        <v>106</v>
      </c>
      <c r="D102" s="29">
        <v>1</v>
      </c>
      <c r="E102" s="7" t="s">
        <v>8</v>
      </c>
      <c r="F102" s="87">
        <v>108069.43999999999</v>
      </c>
      <c r="G102" s="68">
        <f t="shared" si="26"/>
        <v>113689.05088</v>
      </c>
      <c r="H102" s="76">
        <v>118170</v>
      </c>
      <c r="I102" s="76">
        <v>22452.3</v>
      </c>
      <c r="J102" s="76">
        <v>140622.29999999999</v>
      </c>
      <c r="K102" s="76">
        <v>117000</v>
      </c>
      <c r="L102" s="76">
        <f t="shared" si="27"/>
        <v>22230</v>
      </c>
      <c r="M102" s="75">
        <f t="shared" si="28"/>
        <v>139230</v>
      </c>
      <c r="N102" s="68">
        <f t="shared" si="29"/>
        <v>113689.05088</v>
      </c>
      <c r="O102" s="68">
        <f t="shared" si="30"/>
        <v>131180.45029333333</v>
      </c>
      <c r="P102" s="68">
        <f t="shared" si="31"/>
        <v>139926.15</v>
      </c>
      <c r="Q102" s="68">
        <f t="shared" si="32"/>
        <v>139924.41827286617</v>
      </c>
      <c r="R102" s="69">
        <f t="shared" si="33"/>
        <v>15163.984136765253</v>
      </c>
      <c r="S102" s="63">
        <f t="shared" si="34"/>
        <v>0.18749670512622507</v>
      </c>
      <c r="T102" s="64">
        <f t="shared" si="35"/>
        <v>113689</v>
      </c>
      <c r="U102" s="44" t="str">
        <f t="shared" si="36"/>
        <v>MENOR VALOR</v>
      </c>
    </row>
    <row r="103" spans="2:21">
      <c r="B103" s="24">
        <v>95</v>
      </c>
      <c r="C103" s="28" t="s">
        <v>107</v>
      </c>
      <c r="D103" s="29">
        <v>1</v>
      </c>
      <c r="E103" s="7" t="s">
        <v>8</v>
      </c>
      <c r="F103" s="87">
        <v>36193.980000000003</v>
      </c>
      <c r="G103" s="68">
        <f t="shared" si="26"/>
        <v>38076.066960000004</v>
      </c>
      <c r="H103" s="76">
        <v>39780</v>
      </c>
      <c r="I103" s="76">
        <v>7558.2</v>
      </c>
      <c r="J103" s="76">
        <v>47338.2</v>
      </c>
      <c r="K103" s="76">
        <v>39000</v>
      </c>
      <c r="L103" s="76">
        <f t="shared" si="27"/>
        <v>7410</v>
      </c>
      <c r="M103" s="75">
        <f t="shared" si="28"/>
        <v>46410</v>
      </c>
      <c r="N103" s="68">
        <f t="shared" si="29"/>
        <v>38076.066960000004</v>
      </c>
      <c r="O103" s="68">
        <f t="shared" si="30"/>
        <v>43941.422320000005</v>
      </c>
      <c r="P103" s="68">
        <f t="shared" si="31"/>
        <v>46874.1</v>
      </c>
      <c r="Q103" s="68">
        <f t="shared" si="32"/>
        <v>46871.802418938401</v>
      </c>
      <c r="R103" s="69">
        <f t="shared" si="33"/>
        <v>5100.7042586598291</v>
      </c>
      <c r="S103" s="63">
        <f t="shared" si="34"/>
        <v>0.18765515736566829</v>
      </c>
      <c r="T103" s="64">
        <f t="shared" si="35"/>
        <v>38076</v>
      </c>
      <c r="U103" s="44" t="str">
        <f t="shared" si="36"/>
        <v>MENOR VALOR</v>
      </c>
    </row>
    <row r="104" spans="2:21">
      <c r="B104" s="24">
        <v>96</v>
      </c>
      <c r="C104" s="28" t="s">
        <v>108</v>
      </c>
      <c r="D104" s="29">
        <v>1</v>
      </c>
      <c r="E104" s="7" t="s">
        <v>8</v>
      </c>
      <c r="F104" s="87">
        <v>578820.78</v>
      </c>
      <c r="G104" s="68">
        <f t="shared" si="26"/>
        <v>608919.46056000004</v>
      </c>
      <c r="H104" s="76">
        <v>676000</v>
      </c>
      <c r="I104" s="76">
        <v>128440</v>
      </c>
      <c r="J104" s="76">
        <v>804440</v>
      </c>
      <c r="K104" s="76">
        <v>650000</v>
      </c>
      <c r="L104" s="76">
        <f t="shared" si="27"/>
        <v>123500</v>
      </c>
      <c r="M104" s="75">
        <f t="shared" si="28"/>
        <v>773500</v>
      </c>
      <c r="N104" s="68">
        <f t="shared" si="29"/>
        <v>608919.46056000004</v>
      </c>
      <c r="O104" s="68">
        <f t="shared" si="30"/>
        <v>728953.15352000005</v>
      </c>
      <c r="P104" s="68">
        <f t="shared" si="31"/>
        <v>788970</v>
      </c>
      <c r="Q104" s="68">
        <f t="shared" si="32"/>
        <v>788818.31875280384</v>
      </c>
      <c r="R104" s="69">
        <f t="shared" si="33"/>
        <v>105097.03366038296</v>
      </c>
      <c r="S104" s="63">
        <f t="shared" si="34"/>
        <v>0.22806120739848035</v>
      </c>
      <c r="T104" s="64">
        <f t="shared" si="35"/>
        <v>608919</v>
      </c>
      <c r="U104" s="44" t="str">
        <f t="shared" si="36"/>
        <v>MENOR VALOR</v>
      </c>
    </row>
    <row r="105" spans="2:21">
      <c r="B105" s="24">
        <v>97</v>
      </c>
      <c r="C105" s="28" t="s">
        <v>109</v>
      </c>
      <c r="D105" s="29">
        <v>1</v>
      </c>
      <c r="E105" s="7" t="s">
        <v>8</v>
      </c>
      <c r="F105" s="87">
        <v>191943.96</v>
      </c>
      <c r="G105" s="68">
        <f t="shared" si="26"/>
        <v>201925.04592</v>
      </c>
      <c r="H105" s="76">
        <v>270400</v>
      </c>
      <c r="I105" s="76">
        <v>51376</v>
      </c>
      <c r="J105" s="76">
        <v>321776</v>
      </c>
      <c r="K105" s="76">
        <v>260000</v>
      </c>
      <c r="L105" s="76">
        <f t="shared" si="27"/>
        <v>49400</v>
      </c>
      <c r="M105" s="75">
        <f t="shared" si="28"/>
        <v>309400</v>
      </c>
      <c r="N105" s="68">
        <f t="shared" si="29"/>
        <v>201925.04592</v>
      </c>
      <c r="O105" s="68">
        <f t="shared" si="30"/>
        <v>277700.34863999998</v>
      </c>
      <c r="P105" s="68">
        <f t="shared" si="31"/>
        <v>315588</v>
      </c>
      <c r="Q105" s="68">
        <f t="shared" si="32"/>
        <v>315527.3275011215</v>
      </c>
      <c r="R105" s="69">
        <f t="shared" si="33"/>
        <v>65914.44242903644</v>
      </c>
      <c r="S105" s="63">
        <f t="shared" si="34"/>
        <v>0.36003943772736358</v>
      </c>
      <c r="T105" s="64">
        <f t="shared" si="35"/>
        <v>315588</v>
      </c>
      <c r="U105" s="44" t="str">
        <f t="shared" si="36"/>
        <v>MEDIA ARMONICA</v>
      </c>
    </row>
    <row r="106" spans="2:21">
      <c r="B106" s="24">
        <v>98</v>
      </c>
      <c r="C106" s="28" t="s">
        <v>110</v>
      </c>
      <c r="D106" s="29">
        <v>1</v>
      </c>
      <c r="E106" s="7" t="s">
        <v>11</v>
      </c>
      <c r="F106" s="87">
        <v>19194.560000000001</v>
      </c>
      <c r="G106" s="68">
        <f t="shared" si="26"/>
        <v>20192.67712</v>
      </c>
      <c r="H106" s="76">
        <v>26780</v>
      </c>
      <c r="I106" s="76">
        <v>5088.2</v>
      </c>
      <c r="J106" s="76">
        <v>31868.2</v>
      </c>
      <c r="K106" s="76">
        <v>26000</v>
      </c>
      <c r="L106" s="76">
        <f t="shared" si="27"/>
        <v>4940</v>
      </c>
      <c r="M106" s="75">
        <f t="shared" si="28"/>
        <v>30940</v>
      </c>
      <c r="N106" s="68">
        <f t="shared" si="29"/>
        <v>20192.67712</v>
      </c>
      <c r="O106" s="68">
        <f t="shared" si="30"/>
        <v>27666.959039999998</v>
      </c>
      <c r="P106" s="68">
        <f t="shared" si="31"/>
        <v>31404.1</v>
      </c>
      <c r="Q106" s="68">
        <f t="shared" si="32"/>
        <v>31400.670502395329</v>
      </c>
      <c r="R106" s="69">
        <f t="shared" si="33"/>
        <v>6489.5343804258637</v>
      </c>
      <c r="S106" s="63">
        <f t="shared" si="34"/>
        <v>0.35693484257096841</v>
      </c>
      <c r="T106" s="64">
        <f t="shared" si="35"/>
        <v>31404</v>
      </c>
      <c r="U106" s="44" t="str">
        <f t="shared" si="36"/>
        <v>MEDIA ARMONICA</v>
      </c>
    </row>
    <row r="107" spans="2:21">
      <c r="B107" s="24">
        <v>99</v>
      </c>
      <c r="C107" s="28" t="s">
        <v>111</v>
      </c>
      <c r="D107" s="29">
        <v>1</v>
      </c>
      <c r="E107" s="7" t="s">
        <v>8</v>
      </c>
      <c r="F107" s="87">
        <v>271894.77999999997</v>
      </c>
      <c r="G107" s="68">
        <f t="shared" si="26"/>
        <v>286033.30855999998</v>
      </c>
      <c r="H107" s="76">
        <v>477750</v>
      </c>
      <c r="I107" s="76">
        <v>90772.5</v>
      </c>
      <c r="J107" s="76">
        <v>568522.5</v>
      </c>
      <c r="K107" s="76">
        <v>455000</v>
      </c>
      <c r="L107" s="76">
        <f t="shared" si="27"/>
        <v>86450</v>
      </c>
      <c r="M107" s="75">
        <f t="shared" si="28"/>
        <v>541450</v>
      </c>
      <c r="N107" s="68">
        <f t="shared" si="29"/>
        <v>286033.30855999998</v>
      </c>
      <c r="O107" s="68">
        <f t="shared" si="30"/>
        <v>465335.26952000003</v>
      </c>
      <c r="P107" s="68">
        <f t="shared" si="31"/>
        <v>554986.25</v>
      </c>
      <c r="Q107" s="68">
        <f t="shared" si="32"/>
        <v>554821.14922288246</v>
      </c>
      <c r="R107" s="69">
        <f t="shared" si="33"/>
        <v>155868.93522167427</v>
      </c>
      <c r="S107" s="63">
        <f t="shared" si="34"/>
        <v>0.48445853414089157</v>
      </c>
      <c r="T107" s="64">
        <f t="shared" si="35"/>
        <v>554986</v>
      </c>
      <c r="U107" s="44" t="str">
        <f t="shared" si="36"/>
        <v>MEDIA ARMONICA</v>
      </c>
    </row>
    <row r="108" spans="2:21" ht="38.25">
      <c r="B108" s="30" t="s">
        <v>112</v>
      </c>
      <c r="C108" s="28"/>
      <c r="D108" s="29"/>
      <c r="E108" s="2"/>
      <c r="F108" s="88"/>
      <c r="G108" s="68"/>
      <c r="H108" s="73"/>
      <c r="I108" s="73"/>
      <c r="J108" s="73"/>
      <c r="K108" s="112"/>
      <c r="L108" s="113"/>
      <c r="M108" s="114"/>
      <c r="N108" s="68"/>
      <c r="O108" s="68"/>
      <c r="P108" s="68"/>
      <c r="Q108" s="68"/>
      <c r="R108" s="69"/>
      <c r="S108" s="63"/>
      <c r="T108" s="64"/>
      <c r="U108" s="44"/>
    </row>
    <row r="109" spans="2:21">
      <c r="B109" s="24">
        <v>100</v>
      </c>
      <c r="C109" s="28" t="s">
        <v>113</v>
      </c>
      <c r="D109" s="29">
        <v>1</v>
      </c>
      <c r="E109" s="7" t="s">
        <v>8</v>
      </c>
      <c r="F109" s="87">
        <v>390320</v>
      </c>
      <c r="G109" s="68">
        <f t="shared" si="26"/>
        <v>410616.64</v>
      </c>
      <c r="H109" s="76">
        <v>546000</v>
      </c>
      <c r="I109" s="76">
        <v>103740</v>
      </c>
      <c r="J109" s="76">
        <v>649740</v>
      </c>
      <c r="K109" s="76">
        <v>520000</v>
      </c>
      <c r="L109" s="76">
        <f t="shared" si="27"/>
        <v>98800</v>
      </c>
      <c r="M109" s="75">
        <f t="shared" si="28"/>
        <v>618800</v>
      </c>
      <c r="N109" s="68">
        <f t="shared" si="29"/>
        <v>410616.64</v>
      </c>
      <c r="O109" s="68">
        <f t="shared" si="30"/>
        <v>559718.88</v>
      </c>
      <c r="P109" s="68">
        <f t="shared" si="31"/>
        <v>634270</v>
      </c>
      <c r="Q109" s="68">
        <f t="shared" si="32"/>
        <v>634081.31339757994</v>
      </c>
      <c r="R109" s="69">
        <f t="shared" si="33"/>
        <v>130049.71887614054</v>
      </c>
      <c r="S109" s="63">
        <f t="shared" si="34"/>
        <v>0.35242273928590562</v>
      </c>
      <c r="T109" s="64">
        <f t="shared" si="35"/>
        <v>634270</v>
      </c>
      <c r="U109" s="44" t="str">
        <f t="shared" si="36"/>
        <v>MEDIA ARMONICA</v>
      </c>
    </row>
    <row r="110" spans="2:21">
      <c r="B110" s="24">
        <v>101</v>
      </c>
      <c r="C110" s="28" t="s">
        <v>114</v>
      </c>
      <c r="D110" s="29">
        <v>1</v>
      </c>
      <c r="E110" s="7" t="s">
        <v>8</v>
      </c>
      <c r="F110" s="87">
        <v>470262.62</v>
      </c>
      <c r="G110" s="68">
        <f t="shared" si="26"/>
        <v>494716.27623999998</v>
      </c>
      <c r="H110" s="76">
        <v>656500</v>
      </c>
      <c r="I110" s="76">
        <v>124735</v>
      </c>
      <c r="J110" s="76">
        <v>781235</v>
      </c>
      <c r="K110" s="76">
        <v>650000</v>
      </c>
      <c r="L110" s="76">
        <f t="shared" si="27"/>
        <v>123500</v>
      </c>
      <c r="M110" s="75">
        <f t="shared" si="28"/>
        <v>773500</v>
      </c>
      <c r="N110" s="68">
        <f t="shared" si="29"/>
        <v>494716.27623999998</v>
      </c>
      <c r="O110" s="68">
        <f t="shared" si="30"/>
        <v>683150.42541333335</v>
      </c>
      <c r="P110" s="68">
        <f t="shared" si="31"/>
        <v>777367.5</v>
      </c>
      <c r="Q110" s="68">
        <f t="shared" si="32"/>
        <v>777357.87929370091</v>
      </c>
      <c r="R110" s="69">
        <f t="shared" si="33"/>
        <v>163234.58269392067</v>
      </c>
      <c r="S110" s="63">
        <f t="shared" si="34"/>
        <v>0.36359263935229691</v>
      </c>
      <c r="T110" s="64">
        <f t="shared" si="35"/>
        <v>777368</v>
      </c>
      <c r="U110" s="44" t="str">
        <f t="shared" si="36"/>
        <v>MEDIA ARMONICA</v>
      </c>
    </row>
    <row r="111" spans="2:21">
      <c r="B111" s="24">
        <v>102</v>
      </c>
      <c r="C111" s="28" t="s">
        <v>115</v>
      </c>
      <c r="D111" s="29">
        <v>1</v>
      </c>
      <c r="E111" s="7" t="s">
        <v>8</v>
      </c>
      <c r="F111" s="87">
        <v>191943.96</v>
      </c>
      <c r="G111" s="68">
        <f t="shared" si="26"/>
        <v>201925.04592</v>
      </c>
      <c r="H111" s="76">
        <v>270400</v>
      </c>
      <c r="I111" s="76">
        <v>51376</v>
      </c>
      <c r="J111" s="76">
        <v>321776</v>
      </c>
      <c r="K111" s="76">
        <v>260000</v>
      </c>
      <c r="L111" s="76">
        <f t="shared" si="27"/>
        <v>49400</v>
      </c>
      <c r="M111" s="75">
        <f t="shared" si="28"/>
        <v>309400</v>
      </c>
      <c r="N111" s="68">
        <f t="shared" si="29"/>
        <v>201925.04592</v>
      </c>
      <c r="O111" s="68">
        <f t="shared" si="30"/>
        <v>277700.34863999998</v>
      </c>
      <c r="P111" s="68">
        <f t="shared" si="31"/>
        <v>315588</v>
      </c>
      <c r="Q111" s="68">
        <f t="shared" si="32"/>
        <v>315527.3275011215</v>
      </c>
      <c r="R111" s="69">
        <f t="shared" si="33"/>
        <v>65914.44242903644</v>
      </c>
      <c r="S111" s="63">
        <f t="shared" si="34"/>
        <v>0.36003943772736358</v>
      </c>
      <c r="T111" s="64">
        <f t="shared" si="35"/>
        <v>315588</v>
      </c>
      <c r="U111" s="44" t="str">
        <f t="shared" si="36"/>
        <v>MEDIA ARMONICA</v>
      </c>
    </row>
    <row r="112" spans="2:21">
      <c r="B112" s="24">
        <v>103</v>
      </c>
      <c r="C112" s="28" t="s">
        <v>116</v>
      </c>
      <c r="D112" s="29">
        <v>1</v>
      </c>
      <c r="E112" s="7" t="s">
        <v>8</v>
      </c>
      <c r="F112" s="87">
        <v>992787.12</v>
      </c>
      <c r="G112" s="68">
        <f t="shared" si="26"/>
        <v>1044412.05024</v>
      </c>
      <c r="H112" s="76">
        <v>1216800</v>
      </c>
      <c r="I112" s="76">
        <v>231192</v>
      </c>
      <c r="J112" s="76">
        <v>1447992</v>
      </c>
      <c r="K112" s="76">
        <v>1170000</v>
      </c>
      <c r="L112" s="76">
        <f t="shared" si="27"/>
        <v>222300</v>
      </c>
      <c r="M112" s="75">
        <f t="shared" si="28"/>
        <v>1392300</v>
      </c>
      <c r="N112" s="68">
        <f t="shared" si="29"/>
        <v>1044412.05024</v>
      </c>
      <c r="O112" s="68">
        <f t="shared" si="30"/>
        <v>1294901.35008</v>
      </c>
      <c r="P112" s="68">
        <f t="shared" si="31"/>
        <v>1420146</v>
      </c>
      <c r="Q112" s="68">
        <f t="shared" si="32"/>
        <v>1419872.973755047</v>
      </c>
      <c r="R112" s="69">
        <f t="shared" si="33"/>
        <v>218710.00598223778</v>
      </c>
      <c r="S112" s="63">
        <f t="shared" si="34"/>
        <v>0.26443275592610904</v>
      </c>
      <c r="T112" s="64">
        <f t="shared" si="35"/>
        <v>1044412</v>
      </c>
      <c r="U112" s="44" t="str">
        <f t="shared" si="36"/>
        <v>MENOR VALOR</v>
      </c>
    </row>
    <row r="113" spans="2:21">
      <c r="B113" s="24">
        <v>104</v>
      </c>
      <c r="C113" s="28" t="s">
        <v>117</v>
      </c>
      <c r="D113" s="29">
        <v>1</v>
      </c>
      <c r="E113" s="7" t="s">
        <v>8</v>
      </c>
      <c r="F113" s="87">
        <v>225100</v>
      </c>
      <c r="G113" s="68">
        <f t="shared" si="26"/>
        <v>236805.2</v>
      </c>
      <c r="H113" s="76">
        <v>270400</v>
      </c>
      <c r="I113" s="76">
        <v>51376</v>
      </c>
      <c r="J113" s="76">
        <v>321776</v>
      </c>
      <c r="K113" s="76">
        <v>260000</v>
      </c>
      <c r="L113" s="76">
        <f t="shared" si="27"/>
        <v>49400</v>
      </c>
      <c r="M113" s="75">
        <f t="shared" si="28"/>
        <v>309400</v>
      </c>
      <c r="N113" s="68">
        <f t="shared" si="29"/>
        <v>236805.2</v>
      </c>
      <c r="O113" s="68">
        <f t="shared" si="30"/>
        <v>289327.06666666665</v>
      </c>
      <c r="P113" s="68">
        <f t="shared" si="31"/>
        <v>315588</v>
      </c>
      <c r="Q113" s="68">
        <f t="shared" si="32"/>
        <v>315527.3275011215</v>
      </c>
      <c r="R113" s="69">
        <f t="shared" si="33"/>
        <v>45904.261268572249</v>
      </c>
      <c r="S113" s="63">
        <f t="shared" si="34"/>
        <v>0.24949384931117158</v>
      </c>
      <c r="T113" s="64">
        <f t="shared" si="35"/>
        <v>236805</v>
      </c>
      <c r="U113" s="44" t="str">
        <f t="shared" si="36"/>
        <v>MENOR VALOR</v>
      </c>
    </row>
    <row r="114" spans="2:21">
      <c r="B114" s="24">
        <v>105</v>
      </c>
      <c r="C114" s="28" t="s">
        <v>118</v>
      </c>
      <c r="D114" s="29">
        <v>1</v>
      </c>
      <c r="E114" s="7" t="s">
        <v>8</v>
      </c>
      <c r="F114" s="87">
        <v>1272208.6799999997</v>
      </c>
      <c r="G114" s="68">
        <f t="shared" si="26"/>
        <v>1338363.5313599997</v>
      </c>
      <c r="H114" s="76">
        <v>1622400</v>
      </c>
      <c r="I114" s="76">
        <v>308256</v>
      </c>
      <c r="J114" s="76">
        <v>1930656</v>
      </c>
      <c r="K114" s="76">
        <v>1560000</v>
      </c>
      <c r="L114" s="76">
        <f t="shared" si="27"/>
        <v>296400</v>
      </c>
      <c r="M114" s="75">
        <f t="shared" si="28"/>
        <v>1856400</v>
      </c>
      <c r="N114" s="68">
        <f t="shared" si="29"/>
        <v>1338363.5313599997</v>
      </c>
      <c r="O114" s="68">
        <f t="shared" si="30"/>
        <v>1708473.1771199999</v>
      </c>
      <c r="P114" s="68">
        <f t="shared" si="31"/>
        <v>1893528</v>
      </c>
      <c r="Q114" s="68">
        <f t="shared" si="32"/>
        <v>1893163.9650067291</v>
      </c>
      <c r="R114" s="69">
        <f t="shared" si="33"/>
        <v>322667.55460914382</v>
      </c>
      <c r="S114" s="63">
        <f t="shared" si="34"/>
        <v>0.29305461328319626</v>
      </c>
      <c r="T114" s="64">
        <f t="shared" si="35"/>
        <v>1338364</v>
      </c>
      <c r="U114" s="44" t="str">
        <f t="shared" si="36"/>
        <v>MENOR VALOR</v>
      </c>
    </row>
    <row r="115" spans="2:21" ht="25.5">
      <c r="B115" s="24">
        <v>106</v>
      </c>
      <c r="C115" s="28" t="s">
        <v>119</v>
      </c>
      <c r="D115" s="29">
        <v>1</v>
      </c>
      <c r="E115" s="7" t="s">
        <v>8</v>
      </c>
      <c r="F115" s="87">
        <v>672485.27999999991</v>
      </c>
      <c r="G115" s="68">
        <f t="shared" si="26"/>
        <v>707454.51455999992</v>
      </c>
      <c r="H115" s="76">
        <v>540800</v>
      </c>
      <c r="I115" s="76">
        <v>102752</v>
      </c>
      <c r="J115" s="76">
        <v>643552</v>
      </c>
      <c r="K115" s="76">
        <v>520000</v>
      </c>
      <c r="L115" s="76">
        <f t="shared" si="27"/>
        <v>98800</v>
      </c>
      <c r="M115" s="75">
        <f t="shared" si="28"/>
        <v>618800</v>
      </c>
      <c r="N115" s="68">
        <f t="shared" si="29"/>
        <v>618800</v>
      </c>
      <c r="O115" s="68">
        <f t="shared" si="30"/>
        <v>656602.17151999997</v>
      </c>
      <c r="P115" s="68">
        <f t="shared" si="31"/>
        <v>631176</v>
      </c>
      <c r="Q115" s="68">
        <f t="shared" si="32"/>
        <v>631054.655002243</v>
      </c>
      <c r="R115" s="69">
        <f t="shared" si="33"/>
        <v>45745.338237828924</v>
      </c>
      <c r="S115" s="63">
        <f t="shared" si="34"/>
        <v>1.9419324309079777E-2</v>
      </c>
      <c r="T115" s="64">
        <f t="shared" si="35"/>
        <v>618800</v>
      </c>
      <c r="U115" s="44" t="str">
        <f t="shared" si="36"/>
        <v>MENOR VALOR</v>
      </c>
    </row>
    <row r="116" spans="2:21">
      <c r="B116" s="24">
        <v>107</v>
      </c>
      <c r="C116" s="28" t="s">
        <v>120</v>
      </c>
      <c r="D116" s="29">
        <v>1</v>
      </c>
      <c r="E116" s="7" t="s">
        <v>8</v>
      </c>
      <c r="F116" s="87">
        <v>361725.77999999997</v>
      </c>
      <c r="G116" s="68">
        <f t="shared" si="26"/>
        <v>380535.52055999998</v>
      </c>
      <c r="H116" s="76">
        <v>401700</v>
      </c>
      <c r="I116" s="76">
        <v>76323</v>
      </c>
      <c r="J116" s="76">
        <v>478023</v>
      </c>
      <c r="K116" s="76">
        <v>390000</v>
      </c>
      <c r="L116" s="76">
        <f t="shared" si="27"/>
        <v>74100</v>
      </c>
      <c r="M116" s="75">
        <f t="shared" si="28"/>
        <v>464100</v>
      </c>
      <c r="N116" s="68">
        <f t="shared" si="29"/>
        <v>380535.52055999998</v>
      </c>
      <c r="O116" s="68">
        <f t="shared" si="30"/>
        <v>440886.17352000001</v>
      </c>
      <c r="P116" s="68">
        <f t="shared" si="31"/>
        <v>471061.5</v>
      </c>
      <c r="Q116" s="68">
        <f t="shared" si="32"/>
        <v>471010.0575359299</v>
      </c>
      <c r="R116" s="69">
        <f t="shared" si="33"/>
        <v>52726.781304890676</v>
      </c>
      <c r="S116" s="63">
        <f t="shared" si="34"/>
        <v>0.19208621032264961</v>
      </c>
      <c r="T116" s="64">
        <f t="shared" si="35"/>
        <v>380536</v>
      </c>
      <c r="U116" s="44" t="str">
        <f t="shared" si="36"/>
        <v>MENOR VALOR</v>
      </c>
    </row>
    <row r="117" spans="2:21">
      <c r="B117" s="24">
        <v>108</v>
      </c>
      <c r="C117" s="28" t="s">
        <v>121</v>
      </c>
      <c r="D117" s="29">
        <v>1</v>
      </c>
      <c r="E117" s="7" t="s">
        <v>8</v>
      </c>
      <c r="F117" s="87">
        <v>1443871.5799999998</v>
      </c>
      <c r="G117" s="68">
        <f t="shared" si="26"/>
        <v>1518952.9021599998</v>
      </c>
      <c r="H117" s="76">
        <v>1622400</v>
      </c>
      <c r="I117" s="76">
        <v>308256</v>
      </c>
      <c r="J117" s="76">
        <v>1930656</v>
      </c>
      <c r="K117" s="76">
        <v>1560000</v>
      </c>
      <c r="L117" s="76">
        <f t="shared" si="27"/>
        <v>296400</v>
      </c>
      <c r="M117" s="75">
        <f t="shared" si="28"/>
        <v>1856400</v>
      </c>
      <c r="N117" s="68">
        <f t="shared" si="29"/>
        <v>1518952.9021599998</v>
      </c>
      <c r="O117" s="68">
        <f t="shared" si="30"/>
        <v>1768669.6340533334</v>
      </c>
      <c r="P117" s="68">
        <f t="shared" si="31"/>
        <v>1893528</v>
      </c>
      <c r="Q117" s="68">
        <f t="shared" si="32"/>
        <v>1893163.9650067291</v>
      </c>
      <c r="R117" s="69">
        <f t="shared" si="33"/>
        <v>219424.98268113012</v>
      </c>
      <c r="S117" s="63">
        <f t="shared" si="34"/>
        <v>0.19766437020968719</v>
      </c>
      <c r="T117" s="64">
        <f t="shared" si="35"/>
        <v>1518953</v>
      </c>
      <c r="U117" s="44" t="str">
        <f t="shared" si="36"/>
        <v>MENOR VALOR</v>
      </c>
    </row>
    <row r="118" spans="2:21">
      <c r="B118" s="24">
        <v>109</v>
      </c>
      <c r="C118" s="28" t="s">
        <v>122</v>
      </c>
      <c r="D118" s="29">
        <v>1</v>
      </c>
      <c r="E118" s="7" t="s">
        <v>8</v>
      </c>
      <c r="F118" s="87">
        <v>191943.96</v>
      </c>
      <c r="G118" s="68">
        <f t="shared" si="26"/>
        <v>201925.04592</v>
      </c>
      <c r="H118" s="76">
        <v>262600</v>
      </c>
      <c r="I118" s="76">
        <v>49894</v>
      </c>
      <c r="J118" s="76">
        <v>312494</v>
      </c>
      <c r="K118" s="76">
        <v>260000</v>
      </c>
      <c r="L118" s="76">
        <f t="shared" si="27"/>
        <v>49400</v>
      </c>
      <c r="M118" s="75">
        <f t="shared" si="28"/>
        <v>309400</v>
      </c>
      <c r="N118" s="68">
        <f t="shared" si="29"/>
        <v>201925.04592</v>
      </c>
      <c r="O118" s="68">
        <f t="shared" si="30"/>
        <v>274606.34863999998</v>
      </c>
      <c r="P118" s="68">
        <f t="shared" si="31"/>
        <v>310947</v>
      </c>
      <c r="Q118" s="68">
        <f t="shared" si="32"/>
        <v>310943.15171748033</v>
      </c>
      <c r="R118" s="69">
        <f t="shared" si="33"/>
        <v>62962.862330164404</v>
      </c>
      <c r="S118" s="63">
        <f t="shared" si="34"/>
        <v>0.35060462079747945</v>
      </c>
      <c r="T118" s="64">
        <f t="shared" si="35"/>
        <v>310947</v>
      </c>
      <c r="U118" s="44" t="str">
        <f t="shared" si="36"/>
        <v>MEDIA ARMONICA</v>
      </c>
    </row>
    <row r="119" spans="2:21">
      <c r="B119" s="24">
        <v>110</v>
      </c>
      <c r="C119" s="28" t="s">
        <v>123</v>
      </c>
      <c r="D119" s="29">
        <v>1</v>
      </c>
      <c r="E119" s="7" t="s">
        <v>8</v>
      </c>
      <c r="F119" s="87">
        <v>188072.74</v>
      </c>
      <c r="G119" s="68">
        <f t="shared" si="26"/>
        <v>197852.52247999999</v>
      </c>
      <c r="H119" s="76">
        <v>265200</v>
      </c>
      <c r="I119" s="76">
        <v>50388</v>
      </c>
      <c r="J119" s="76">
        <v>315588</v>
      </c>
      <c r="K119" s="76">
        <v>260000</v>
      </c>
      <c r="L119" s="76">
        <f t="shared" si="27"/>
        <v>49400</v>
      </c>
      <c r="M119" s="75">
        <f t="shared" si="28"/>
        <v>309400</v>
      </c>
      <c r="N119" s="68">
        <f t="shared" si="29"/>
        <v>197852.52247999999</v>
      </c>
      <c r="O119" s="68">
        <f t="shared" si="30"/>
        <v>274280.17416</v>
      </c>
      <c r="P119" s="68">
        <f t="shared" si="31"/>
        <v>312494</v>
      </c>
      <c r="Q119" s="68">
        <f t="shared" si="32"/>
        <v>312478.68279292271</v>
      </c>
      <c r="R119" s="69">
        <f t="shared" si="33"/>
        <v>66260.563625655559</v>
      </c>
      <c r="S119" s="63">
        <f t="shared" si="34"/>
        <v>0.36682873624657664</v>
      </c>
      <c r="T119" s="64">
        <f t="shared" si="35"/>
        <v>312494</v>
      </c>
      <c r="U119" s="44" t="str">
        <f t="shared" si="36"/>
        <v>MEDIA ARMONICA</v>
      </c>
    </row>
    <row r="120" spans="2:21">
      <c r="B120" s="24">
        <v>111</v>
      </c>
      <c r="C120" s="28" t="s">
        <v>124</v>
      </c>
      <c r="D120" s="29">
        <v>1</v>
      </c>
      <c r="E120" s="7" t="s">
        <v>8</v>
      </c>
      <c r="F120" s="87">
        <v>92139.3</v>
      </c>
      <c r="G120" s="68">
        <f t="shared" si="26"/>
        <v>96930.543600000005</v>
      </c>
      <c r="H120" s="76">
        <v>273000</v>
      </c>
      <c r="I120" s="76">
        <v>51870</v>
      </c>
      <c r="J120" s="76">
        <v>324870</v>
      </c>
      <c r="K120" s="76">
        <v>260000</v>
      </c>
      <c r="L120" s="76">
        <f t="shared" si="27"/>
        <v>49400</v>
      </c>
      <c r="M120" s="75">
        <f t="shared" si="28"/>
        <v>309400</v>
      </c>
      <c r="N120" s="68">
        <f t="shared" si="29"/>
        <v>96930.543600000005</v>
      </c>
      <c r="O120" s="68">
        <f t="shared" si="30"/>
        <v>243733.51453333333</v>
      </c>
      <c r="P120" s="68">
        <f t="shared" si="31"/>
        <v>317135</v>
      </c>
      <c r="Q120" s="68">
        <f t="shared" si="32"/>
        <v>317040.65669878997</v>
      </c>
      <c r="R120" s="69">
        <f t="shared" si="33"/>
        <v>127370.18658673557</v>
      </c>
      <c r="S120" s="63">
        <f t="shared" si="34"/>
        <v>0.69426462647000331</v>
      </c>
      <c r="T120" s="64">
        <f t="shared" si="35"/>
        <v>317041</v>
      </c>
      <c r="U120" s="44" t="str">
        <f t="shared" si="36"/>
        <v>MEDIA GEOMETRICA</v>
      </c>
    </row>
    <row r="121" spans="2:21">
      <c r="B121" s="24">
        <v>112</v>
      </c>
      <c r="C121" s="28" t="s">
        <v>125</v>
      </c>
      <c r="D121" s="29">
        <v>1</v>
      </c>
      <c r="E121" s="7" t="s">
        <v>8</v>
      </c>
      <c r="F121" s="87">
        <v>69818.899999999994</v>
      </c>
      <c r="G121" s="68">
        <f t="shared" si="26"/>
        <v>73449.482799999998</v>
      </c>
      <c r="H121" s="76">
        <v>119340</v>
      </c>
      <c r="I121" s="76">
        <v>22674.6</v>
      </c>
      <c r="J121" s="76">
        <v>142014.6</v>
      </c>
      <c r="K121" s="76">
        <v>117000</v>
      </c>
      <c r="L121" s="76">
        <f t="shared" si="27"/>
        <v>22230</v>
      </c>
      <c r="M121" s="75">
        <f t="shared" si="28"/>
        <v>139230</v>
      </c>
      <c r="N121" s="68">
        <f t="shared" si="29"/>
        <v>73449.482799999998</v>
      </c>
      <c r="O121" s="68">
        <f t="shared" si="30"/>
        <v>118231.36093333333</v>
      </c>
      <c r="P121" s="68">
        <f t="shared" si="31"/>
        <v>140622.29999999999</v>
      </c>
      <c r="Q121" s="68">
        <f t="shared" si="32"/>
        <v>140615.4072568152</v>
      </c>
      <c r="R121" s="69">
        <f t="shared" si="33"/>
        <v>38807.228143111985</v>
      </c>
      <c r="S121" s="63">
        <f t="shared" si="34"/>
        <v>0.47765693509065932</v>
      </c>
      <c r="T121" s="64">
        <f t="shared" si="35"/>
        <v>140622</v>
      </c>
      <c r="U121" s="44" t="str">
        <f t="shared" si="36"/>
        <v>MEDIA ARMONICA</v>
      </c>
    </row>
    <row r="122" spans="2:21">
      <c r="B122" s="24">
        <v>113</v>
      </c>
      <c r="C122" s="28" t="s">
        <v>126</v>
      </c>
      <c r="D122" s="29">
        <v>1</v>
      </c>
      <c r="E122" s="7" t="s">
        <v>8</v>
      </c>
      <c r="F122" s="87">
        <v>42827.78</v>
      </c>
      <c r="G122" s="68">
        <f t="shared" si="26"/>
        <v>45054.824560000001</v>
      </c>
      <c r="H122" s="76">
        <v>163800</v>
      </c>
      <c r="I122" s="76">
        <v>31122</v>
      </c>
      <c r="J122" s="76">
        <v>194922</v>
      </c>
      <c r="K122" s="76">
        <v>156000</v>
      </c>
      <c r="L122" s="76">
        <f t="shared" si="27"/>
        <v>29640</v>
      </c>
      <c r="M122" s="75">
        <f t="shared" si="28"/>
        <v>185640</v>
      </c>
      <c r="N122" s="68">
        <f t="shared" si="29"/>
        <v>45054.824560000001</v>
      </c>
      <c r="O122" s="68">
        <f t="shared" si="30"/>
        <v>141872.27485333334</v>
      </c>
      <c r="P122" s="68">
        <f t="shared" si="31"/>
        <v>190281</v>
      </c>
      <c r="Q122" s="68">
        <f t="shared" si="32"/>
        <v>190224.39401927398</v>
      </c>
      <c r="R122" s="69">
        <f t="shared" si="33"/>
        <v>83974.715789793292</v>
      </c>
      <c r="S122" s="63">
        <f t="shared" si="34"/>
        <v>0.76314907037929669</v>
      </c>
      <c r="T122" s="64">
        <f t="shared" si="35"/>
        <v>190224</v>
      </c>
      <c r="U122" s="44" t="str">
        <f t="shared" si="36"/>
        <v>MEDIA GEOMETRICA</v>
      </c>
    </row>
    <row r="123" spans="2:21">
      <c r="B123" s="24">
        <v>114</v>
      </c>
      <c r="C123" s="28" t="s">
        <v>127</v>
      </c>
      <c r="D123" s="29">
        <v>1</v>
      </c>
      <c r="E123" s="7" t="s">
        <v>8</v>
      </c>
      <c r="F123" s="87">
        <v>332880.63999999996</v>
      </c>
      <c r="G123" s="68">
        <f t="shared" si="26"/>
        <v>350190.43327999994</v>
      </c>
      <c r="H123" s="76">
        <v>401700</v>
      </c>
      <c r="I123" s="76">
        <v>76323</v>
      </c>
      <c r="J123" s="76">
        <v>478023</v>
      </c>
      <c r="K123" s="76">
        <v>390000</v>
      </c>
      <c r="L123" s="76">
        <f t="shared" si="27"/>
        <v>74100</v>
      </c>
      <c r="M123" s="75">
        <f t="shared" si="28"/>
        <v>464100</v>
      </c>
      <c r="N123" s="68">
        <f t="shared" si="29"/>
        <v>350190.43327999994</v>
      </c>
      <c r="O123" s="68">
        <f t="shared" si="30"/>
        <v>430771.14442666667</v>
      </c>
      <c r="P123" s="68">
        <f t="shared" si="31"/>
        <v>471061.5</v>
      </c>
      <c r="Q123" s="68">
        <f t="shared" si="32"/>
        <v>471010.0575359299</v>
      </c>
      <c r="R123" s="69">
        <f t="shared" si="33"/>
        <v>70131.310688784928</v>
      </c>
      <c r="S123" s="63">
        <f t="shared" si="34"/>
        <v>0.25651177150652138</v>
      </c>
      <c r="T123" s="64">
        <f t="shared" si="35"/>
        <v>350190</v>
      </c>
      <c r="U123" s="44" t="str">
        <f t="shared" si="36"/>
        <v>MENOR VALOR</v>
      </c>
    </row>
    <row r="124" spans="2:21">
      <c r="B124" s="24">
        <v>115</v>
      </c>
      <c r="C124" s="28" t="s">
        <v>128</v>
      </c>
      <c r="D124" s="29">
        <v>1</v>
      </c>
      <c r="E124" s="7" t="s">
        <v>8</v>
      </c>
      <c r="F124" s="87">
        <v>265971.92</v>
      </c>
      <c r="G124" s="68">
        <f t="shared" si="26"/>
        <v>279802.45983999997</v>
      </c>
      <c r="H124" s="76">
        <v>393900</v>
      </c>
      <c r="I124" s="76">
        <v>74841</v>
      </c>
      <c r="J124" s="76">
        <v>468741</v>
      </c>
      <c r="K124" s="76">
        <v>390000</v>
      </c>
      <c r="L124" s="76">
        <f t="shared" si="27"/>
        <v>74100</v>
      </c>
      <c r="M124" s="75">
        <f t="shared" si="28"/>
        <v>464100</v>
      </c>
      <c r="N124" s="68">
        <f t="shared" si="29"/>
        <v>279802.45983999997</v>
      </c>
      <c r="O124" s="68">
        <f t="shared" si="30"/>
        <v>404214.48661333328</v>
      </c>
      <c r="P124" s="68">
        <f t="shared" si="31"/>
        <v>466420.5</v>
      </c>
      <c r="Q124" s="68">
        <f t="shared" si="32"/>
        <v>466414.72757622052</v>
      </c>
      <c r="R124" s="69">
        <f t="shared" si="33"/>
        <v>107768.96132299153</v>
      </c>
      <c r="S124" s="63">
        <f t="shared" si="34"/>
        <v>0.40009943233562406</v>
      </c>
      <c r="T124" s="64">
        <f t="shared" si="35"/>
        <v>466421</v>
      </c>
      <c r="U124" s="44" t="str">
        <f t="shared" si="36"/>
        <v>MEDIA ARMONICA</v>
      </c>
    </row>
    <row r="125" spans="2:21">
      <c r="B125" s="24">
        <v>116</v>
      </c>
      <c r="C125" s="28" t="s">
        <v>129</v>
      </c>
      <c r="D125" s="29">
        <v>1</v>
      </c>
      <c r="E125" s="7" t="s">
        <v>8</v>
      </c>
      <c r="F125" s="87">
        <v>390320</v>
      </c>
      <c r="G125" s="68">
        <f t="shared" si="26"/>
        <v>410616.64</v>
      </c>
      <c r="H125" s="76">
        <v>546000</v>
      </c>
      <c r="I125" s="76">
        <v>103740</v>
      </c>
      <c r="J125" s="76">
        <v>649740</v>
      </c>
      <c r="K125" s="76">
        <v>520000</v>
      </c>
      <c r="L125" s="76">
        <f t="shared" si="27"/>
        <v>98800</v>
      </c>
      <c r="M125" s="75">
        <f t="shared" si="28"/>
        <v>618800</v>
      </c>
      <c r="N125" s="68">
        <f t="shared" si="29"/>
        <v>410616.64</v>
      </c>
      <c r="O125" s="68">
        <f t="shared" si="30"/>
        <v>559718.88</v>
      </c>
      <c r="P125" s="68">
        <f t="shared" si="31"/>
        <v>634270</v>
      </c>
      <c r="Q125" s="68">
        <f t="shared" si="32"/>
        <v>634081.31339757994</v>
      </c>
      <c r="R125" s="69">
        <f t="shared" si="33"/>
        <v>130049.71887614054</v>
      </c>
      <c r="S125" s="63">
        <f t="shared" si="34"/>
        <v>0.35242273928590562</v>
      </c>
      <c r="T125" s="64">
        <f t="shared" si="35"/>
        <v>634270</v>
      </c>
      <c r="U125" s="44" t="str">
        <f t="shared" si="36"/>
        <v>MEDIA ARMONICA</v>
      </c>
    </row>
    <row r="126" spans="2:21">
      <c r="B126" s="24">
        <v>117</v>
      </c>
      <c r="C126" s="28" t="s">
        <v>130</v>
      </c>
      <c r="D126" s="29">
        <v>1</v>
      </c>
      <c r="E126" s="7" t="s">
        <v>11</v>
      </c>
      <c r="F126" s="87">
        <v>287915.94</v>
      </c>
      <c r="G126" s="68">
        <f t="shared" si="26"/>
        <v>302887.56887999998</v>
      </c>
      <c r="H126" s="76">
        <v>397800</v>
      </c>
      <c r="I126" s="76">
        <v>75582</v>
      </c>
      <c r="J126" s="76">
        <v>473382</v>
      </c>
      <c r="K126" s="76">
        <v>390000</v>
      </c>
      <c r="L126" s="76">
        <f t="shared" si="27"/>
        <v>74100</v>
      </c>
      <c r="M126" s="75">
        <f t="shared" si="28"/>
        <v>464100</v>
      </c>
      <c r="N126" s="68">
        <f t="shared" si="29"/>
        <v>302887.56887999998</v>
      </c>
      <c r="O126" s="68">
        <f t="shared" si="30"/>
        <v>413456.52295999997</v>
      </c>
      <c r="P126" s="68">
        <f t="shared" si="31"/>
        <v>468741</v>
      </c>
      <c r="Q126" s="68">
        <f t="shared" si="32"/>
        <v>468718.02418938401</v>
      </c>
      <c r="R126" s="69">
        <f t="shared" si="33"/>
        <v>95867.925218807577</v>
      </c>
      <c r="S126" s="63">
        <f t="shared" si="34"/>
        <v>0.35379577219411729</v>
      </c>
      <c r="T126" s="64">
        <f t="shared" si="35"/>
        <v>468741</v>
      </c>
      <c r="U126" s="44" t="str">
        <f t="shared" si="36"/>
        <v>MEDIA ARMONICA</v>
      </c>
    </row>
    <row r="127" spans="2:21">
      <c r="B127" s="24">
        <v>118</v>
      </c>
      <c r="C127" s="28" t="s">
        <v>131</v>
      </c>
      <c r="D127" s="29">
        <v>1</v>
      </c>
      <c r="E127" s="7" t="s">
        <v>8</v>
      </c>
      <c r="F127" s="88">
        <v>357000</v>
      </c>
      <c r="G127" s="68">
        <f t="shared" si="26"/>
        <v>375564</v>
      </c>
      <c r="H127" s="76">
        <v>397800</v>
      </c>
      <c r="I127" s="76">
        <v>75582</v>
      </c>
      <c r="J127" s="76">
        <v>473382</v>
      </c>
      <c r="K127" s="76">
        <v>390000</v>
      </c>
      <c r="L127" s="76">
        <f t="shared" si="27"/>
        <v>74100</v>
      </c>
      <c r="M127" s="75">
        <f t="shared" si="28"/>
        <v>464100</v>
      </c>
      <c r="N127" s="68">
        <f t="shared" si="29"/>
        <v>375564</v>
      </c>
      <c r="O127" s="68">
        <f t="shared" si="30"/>
        <v>437682</v>
      </c>
      <c r="P127" s="68">
        <f t="shared" si="31"/>
        <v>468741</v>
      </c>
      <c r="Q127" s="68">
        <f t="shared" si="32"/>
        <v>468718.02418938401</v>
      </c>
      <c r="R127" s="69">
        <f t="shared" si="33"/>
        <v>53995.586152944023</v>
      </c>
      <c r="S127" s="63">
        <f t="shared" si="34"/>
        <v>0.19874214214502972</v>
      </c>
      <c r="T127" s="64">
        <f t="shared" si="35"/>
        <v>375564</v>
      </c>
      <c r="U127" s="44" t="str">
        <f t="shared" si="36"/>
        <v>MENOR VALOR</v>
      </c>
    </row>
    <row r="128" spans="2:21">
      <c r="B128" s="30" t="s">
        <v>132</v>
      </c>
      <c r="C128" s="28"/>
      <c r="D128" s="29"/>
      <c r="E128" s="2"/>
      <c r="F128" s="88"/>
      <c r="G128" s="68"/>
      <c r="H128" s="73"/>
      <c r="I128" s="73"/>
      <c r="J128" s="73"/>
      <c r="K128" s="112"/>
      <c r="L128" s="113"/>
      <c r="M128" s="114"/>
      <c r="N128" s="68"/>
      <c r="O128" s="68"/>
      <c r="P128" s="68"/>
      <c r="Q128" s="68"/>
      <c r="R128" s="69"/>
      <c r="S128" s="63"/>
      <c r="T128" s="64"/>
      <c r="U128" s="44"/>
    </row>
    <row r="129" spans="2:21">
      <c r="B129" s="24">
        <v>119</v>
      </c>
      <c r="C129" s="28" t="s">
        <v>133</v>
      </c>
      <c r="D129" s="29">
        <v>1</v>
      </c>
      <c r="E129" s="7" t="s">
        <v>8</v>
      </c>
      <c r="F129" s="87">
        <v>333856.43999999994</v>
      </c>
      <c r="G129" s="68">
        <f t="shared" si="26"/>
        <v>351216.97487999994</v>
      </c>
      <c r="H129" s="76">
        <v>401700</v>
      </c>
      <c r="I129" s="76">
        <v>76323</v>
      </c>
      <c r="J129" s="76">
        <v>478023</v>
      </c>
      <c r="K129" s="76">
        <v>390000</v>
      </c>
      <c r="L129" s="76">
        <f t="shared" si="27"/>
        <v>74100</v>
      </c>
      <c r="M129" s="75">
        <f t="shared" si="28"/>
        <v>464100</v>
      </c>
      <c r="N129" s="68">
        <f t="shared" si="29"/>
        <v>351216.97487999994</v>
      </c>
      <c r="O129" s="68">
        <f t="shared" si="30"/>
        <v>431113.32495999994</v>
      </c>
      <c r="P129" s="68">
        <f t="shared" si="31"/>
        <v>471061.5</v>
      </c>
      <c r="Q129" s="68">
        <f t="shared" si="32"/>
        <v>471010.0575359299</v>
      </c>
      <c r="R129" s="69">
        <f t="shared" si="33"/>
        <v>69541.588631044855</v>
      </c>
      <c r="S129" s="63">
        <f t="shared" si="34"/>
        <v>0.25433232420263518</v>
      </c>
      <c r="T129" s="64">
        <f t="shared" si="35"/>
        <v>351217</v>
      </c>
      <c r="U129" s="44" t="str">
        <f t="shared" si="36"/>
        <v>MENOR VALOR</v>
      </c>
    </row>
    <row r="130" spans="2:21">
      <c r="B130" s="24">
        <v>120</v>
      </c>
      <c r="C130" s="28" t="s">
        <v>134</v>
      </c>
      <c r="D130" s="29">
        <v>1</v>
      </c>
      <c r="E130" s="7" t="s">
        <v>8</v>
      </c>
      <c r="F130" s="87">
        <v>287915.94</v>
      </c>
      <c r="G130" s="68">
        <f t="shared" si="26"/>
        <v>302887.56887999998</v>
      </c>
      <c r="H130" s="76">
        <v>459550</v>
      </c>
      <c r="I130" s="76">
        <v>87314.5</v>
      </c>
      <c r="J130" s="76">
        <v>546864.5</v>
      </c>
      <c r="K130" s="76">
        <v>455000</v>
      </c>
      <c r="L130" s="76">
        <f t="shared" si="27"/>
        <v>86450</v>
      </c>
      <c r="M130" s="75">
        <f t="shared" si="28"/>
        <v>541450</v>
      </c>
      <c r="N130" s="68">
        <f t="shared" si="29"/>
        <v>302887.56887999998</v>
      </c>
      <c r="O130" s="68">
        <f t="shared" si="30"/>
        <v>463734.02295999997</v>
      </c>
      <c r="P130" s="68">
        <f t="shared" si="31"/>
        <v>544157.25</v>
      </c>
      <c r="Q130" s="68">
        <f t="shared" si="32"/>
        <v>544150.51550559059</v>
      </c>
      <c r="R130" s="69">
        <f t="shared" si="33"/>
        <v>139323.4206626607</v>
      </c>
      <c r="S130" s="63">
        <f t="shared" si="34"/>
        <v>0.44337538925498254</v>
      </c>
      <c r="T130" s="64">
        <f t="shared" si="35"/>
        <v>544157</v>
      </c>
      <c r="U130" s="44" t="str">
        <f t="shared" si="36"/>
        <v>MEDIA ARMONICA</v>
      </c>
    </row>
    <row r="131" spans="2:21">
      <c r="B131" s="24">
        <v>121</v>
      </c>
      <c r="C131" s="28" t="s">
        <v>135</v>
      </c>
      <c r="D131" s="29">
        <v>1</v>
      </c>
      <c r="E131" s="7" t="s">
        <v>8</v>
      </c>
      <c r="F131" s="87">
        <v>195160</v>
      </c>
      <c r="G131" s="68">
        <f t="shared" si="26"/>
        <v>205308.32</v>
      </c>
      <c r="H131" s="76">
        <v>265200</v>
      </c>
      <c r="I131" s="76">
        <v>50388</v>
      </c>
      <c r="J131" s="76">
        <v>315588</v>
      </c>
      <c r="K131" s="76">
        <v>260000</v>
      </c>
      <c r="L131" s="76">
        <f t="shared" si="27"/>
        <v>49400</v>
      </c>
      <c r="M131" s="75">
        <f t="shared" si="28"/>
        <v>309400</v>
      </c>
      <c r="N131" s="68">
        <f t="shared" si="29"/>
        <v>205308.32</v>
      </c>
      <c r="O131" s="68">
        <f t="shared" si="30"/>
        <v>276765.44</v>
      </c>
      <c r="P131" s="68">
        <f t="shared" si="31"/>
        <v>312494</v>
      </c>
      <c r="Q131" s="68">
        <f t="shared" si="32"/>
        <v>312478.68279292271</v>
      </c>
      <c r="R131" s="69">
        <f t="shared" si="33"/>
        <v>61960.978325239492</v>
      </c>
      <c r="S131" s="63">
        <f t="shared" si="34"/>
        <v>0.34296855655892444</v>
      </c>
      <c r="T131" s="64">
        <f t="shared" si="35"/>
        <v>312494</v>
      </c>
      <c r="U131" s="44" t="str">
        <f t="shared" si="36"/>
        <v>MEDIA ARMONICA</v>
      </c>
    </row>
    <row r="132" spans="2:21">
      <c r="B132" s="24">
        <v>122</v>
      </c>
      <c r="C132" s="28" t="s">
        <v>136</v>
      </c>
      <c r="D132" s="29">
        <v>1</v>
      </c>
      <c r="E132" s="7" t="s">
        <v>8</v>
      </c>
      <c r="F132" s="87">
        <v>390320</v>
      </c>
      <c r="G132" s="68">
        <f t="shared" si="26"/>
        <v>410616.64</v>
      </c>
      <c r="H132" s="76">
        <v>530400</v>
      </c>
      <c r="I132" s="76">
        <v>100776</v>
      </c>
      <c r="J132" s="76">
        <v>631176</v>
      </c>
      <c r="K132" s="76">
        <v>520000</v>
      </c>
      <c r="L132" s="76">
        <f t="shared" si="27"/>
        <v>98800</v>
      </c>
      <c r="M132" s="75">
        <f t="shared" si="28"/>
        <v>618800</v>
      </c>
      <c r="N132" s="68">
        <f t="shared" si="29"/>
        <v>410616.64</v>
      </c>
      <c r="O132" s="68">
        <f t="shared" si="30"/>
        <v>553530.88</v>
      </c>
      <c r="P132" s="68">
        <f t="shared" si="31"/>
        <v>624988</v>
      </c>
      <c r="Q132" s="68">
        <f t="shared" si="32"/>
        <v>624957.36558584543</v>
      </c>
      <c r="R132" s="69">
        <f t="shared" si="33"/>
        <v>123921.95665047898</v>
      </c>
      <c r="S132" s="63">
        <f t="shared" si="34"/>
        <v>0.34296855655892444</v>
      </c>
      <c r="T132" s="64">
        <f t="shared" si="35"/>
        <v>624988</v>
      </c>
      <c r="U132" s="44" t="str">
        <f t="shared" si="36"/>
        <v>MEDIA ARMONICA</v>
      </c>
    </row>
    <row r="133" spans="2:21">
      <c r="B133" s="24">
        <v>123</v>
      </c>
      <c r="C133" s="28" t="s">
        <v>137</v>
      </c>
      <c r="D133" s="29">
        <v>1</v>
      </c>
      <c r="E133" s="7" t="s">
        <v>8</v>
      </c>
      <c r="F133" s="87">
        <v>98400.819999999992</v>
      </c>
      <c r="G133" s="68">
        <f t="shared" si="26"/>
        <v>103517.66264</v>
      </c>
      <c r="H133" s="76">
        <v>118170</v>
      </c>
      <c r="I133" s="76">
        <v>22452.3</v>
      </c>
      <c r="J133" s="76">
        <v>140622.29999999999</v>
      </c>
      <c r="K133" s="76">
        <v>117000</v>
      </c>
      <c r="L133" s="76">
        <f t="shared" si="27"/>
        <v>22230</v>
      </c>
      <c r="M133" s="75">
        <f t="shared" si="28"/>
        <v>139230</v>
      </c>
      <c r="N133" s="68">
        <f t="shared" si="29"/>
        <v>103517.66264</v>
      </c>
      <c r="O133" s="68">
        <f t="shared" si="30"/>
        <v>127789.98754666666</v>
      </c>
      <c r="P133" s="68">
        <f t="shared" si="31"/>
        <v>139926.15</v>
      </c>
      <c r="Q133" s="68">
        <f t="shared" si="32"/>
        <v>139924.41827286617</v>
      </c>
      <c r="R133" s="69">
        <f t="shared" si="33"/>
        <v>21031.974279738832</v>
      </c>
      <c r="S133" s="63">
        <f t="shared" si="34"/>
        <v>0.26018872247065183</v>
      </c>
      <c r="T133" s="64">
        <f t="shared" si="35"/>
        <v>103518</v>
      </c>
      <c r="U133" s="44" t="str">
        <f t="shared" si="36"/>
        <v>MENOR VALOR</v>
      </c>
    </row>
    <row r="134" spans="2:21" ht="51">
      <c r="B134" s="30" t="s">
        <v>138</v>
      </c>
      <c r="C134" s="28"/>
      <c r="D134" s="29"/>
      <c r="E134" s="2"/>
      <c r="F134" s="88"/>
      <c r="G134" s="68"/>
      <c r="H134" s="73"/>
      <c r="I134" s="73"/>
      <c r="J134" s="73"/>
      <c r="K134" s="112"/>
      <c r="L134" s="113"/>
      <c r="M134" s="114"/>
      <c r="N134" s="68"/>
      <c r="O134" s="68"/>
      <c r="P134" s="68"/>
      <c r="Q134" s="68"/>
      <c r="R134" s="69"/>
      <c r="S134" s="63"/>
      <c r="T134" s="64"/>
      <c r="U134" s="44"/>
    </row>
    <row r="135" spans="2:21">
      <c r="B135" s="24">
        <v>124</v>
      </c>
      <c r="C135" s="28" t="s">
        <v>139</v>
      </c>
      <c r="D135" s="29">
        <v>1</v>
      </c>
      <c r="E135" s="7" t="s">
        <v>8</v>
      </c>
      <c r="F135" s="87">
        <v>984004.91999999993</v>
      </c>
      <c r="G135" s="68">
        <f t="shared" ref="G135:G197" si="37">F135*5.2%+F135</f>
        <v>1035173.1758399999</v>
      </c>
      <c r="H135" s="76">
        <v>1228500</v>
      </c>
      <c r="I135" s="76">
        <v>233415</v>
      </c>
      <c r="J135" s="76">
        <v>1461915</v>
      </c>
      <c r="K135" s="76">
        <v>1170000</v>
      </c>
      <c r="L135" s="76">
        <f t="shared" ref="L135:L198" si="38">+IFERROR(K135*19%,"N/A")</f>
        <v>222300</v>
      </c>
      <c r="M135" s="75">
        <f t="shared" ref="M135:M198" si="39">+IFERROR(L135+K135,"N/A")</f>
        <v>1392300</v>
      </c>
      <c r="N135" s="68">
        <f t="shared" ref="N135:N198" si="40">MIN(M135,J135,G135)</f>
        <v>1035173.1758399999</v>
      </c>
      <c r="O135" s="68">
        <f t="shared" ref="O135:O198" si="41">AVERAGE(M135,J135,G135)</f>
        <v>1296462.7252799999</v>
      </c>
      <c r="P135" s="68">
        <f t="shared" ref="P135:P198" si="42">MEDIAN(M135,J135)</f>
        <v>1427107.5</v>
      </c>
      <c r="Q135" s="68">
        <f t="shared" ref="Q135:Q198" si="43">GEOMEAN(M135,J135)</f>
        <v>1426682.9551445548</v>
      </c>
      <c r="R135" s="69">
        <f t="shared" ref="R135:R198" si="44">STDEVA(M135,J135,G135)</f>
        <v>228944.82641276135</v>
      </c>
      <c r="S135" s="63">
        <f t="shared" ref="S135:S198" si="45">1-N135/Q135</f>
        <v>0.27441960941131893</v>
      </c>
      <c r="T135" s="64">
        <f t="shared" ref="T135:T198" si="46">ROUND(+IF(S135&lt;=30%,N135,IF(S135&lt;=60%,P135,IF(S135&lt;=90%,Q135,IF(S135&lt;=100%,O135)))),0)</f>
        <v>1035173</v>
      </c>
      <c r="U135" s="44" t="str">
        <f t="shared" ref="U135:U198" si="47">+IF(S135&lt;=30%,"MENOR VALOR",IF(S135&lt;=60%,"MEDIA ARMONICA",IF(S135&lt;=90%,"MEDIA GEOMETRICA","PROMEDIO")))</f>
        <v>MENOR VALOR</v>
      </c>
    </row>
    <row r="136" spans="2:21">
      <c r="B136" s="24">
        <v>125</v>
      </c>
      <c r="C136" s="28" t="s">
        <v>140</v>
      </c>
      <c r="D136" s="29">
        <v>1</v>
      </c>
      <c r="E136" s="7" t="s">
        <v>8</v>
      </c>
      <c r="F136" s="87">
        <v>145948.52000000002</v>
      </c>
      <c r="G136" s="68">
        <f t="shared" si="37"/>
        <v>153537.84304000001</v>
      </c>
      <c r="H136" s="76">
        <v>157560</v>
      </c>
      <c r="I136" s="76">
        <v>29936.400000000001</v>
      </c>
      <c r="J136" s="76">
        <v>187496.4</v>
      </c>
      <c r="K136" s="76">
        <v>156000</v>
      </c>
      <c r="L136" s="76">
        <f t="shared" si="38"/>
        <v>29640</v>
      </c>
      <c r="M136" s="75">
        <f t="shared" si="39"/>
        <v>185640</v>
      </c>
      <c r="N136" s="68">
        <f t="shared" si="40"/>
        <v>153537.84304000001</v>
      </c>
      <c r="O136" s="68">
        <f t="shared" si="41"/>
        <v>175558.08101333337</v>
      </c>
      <c r="P136" s="68">
        <f t="shared" si="42"/>
        <v>186568.2</v>
      </c>
      <c r="Q136" s="68">
        <f t="shared" si="43"/>
        <v>186565.89103048822</v>
      </c>
      <c r="R136" s="69">
        <f t="shared" si="44"/>
        <v>19092.661300658776</v>
      </c>
      <c r="S136" s="63">
        <f t="shared" si="45"/>
        <v>0.17703154530583964</v>
      </c>
      <c r="T136" s="64">
        <f t="shared" si="46"/>
        <v>153538</v>
      </c>
      <c r="U136" s="44" t="str">
        <f t="shared" si="47"/>
        <v>MENOR VALOR</v>
      </c>
    </row>
    <row r="137" spans="2:21">
      <c r="B137" s="24">
        <v>126</v>
      </c>
      <c r="C137" s="28" t="s">
        <v>141</v>
      </c>
      <c r="D137" s="29">
        <v>1</v>
      </c>
      <c r="E137" s="7" t="s">
        <v>8</v>
      </c>
      <c r="F137" s="87">
        <v>1435149.2399999998</v>
      </c>
      <c r="G137" s="68">
        <f t="shared" si="37"/>
        <v>1509777.0004799997</v>
      </c>
      <c r="H137" s="76">
        <v>2100800</v>
      </c>
      <c r="I137" s="76">
        <v>399152</v>
      </c>
      <c r="J137" s="76">
        <v>2499952</v>
      </c>
      <c r="K137" s="76">
        <v>2080000</v>
      </c>
      <c r="L137" s="76">
        <f t="shared" si="38"/>
        <v>395200</v>
      </c>
      <c r="M137" s="75">
        <f t="shared" si="39"/>
        <v>2475200</v>
      </c>
      <c r="N137" s="68">
        <f t="shared" si="40"/>
        <v>1509777.0004799997</v>
      </c>
      <c r="O137" s="68">
        <f t="shared" si="41"/>
        <v>2161643.0001599998</v>
      </c>
      <c r="P137" s="68">
        <f t="shared" si="42"/>
        <v>2487576</v>
      </c>
      <c r="Q137" s="68">
        <f t="shared" si="43"/>
        <v>2487545.2137398426</v>
      </c>
      <c r="R137" s="69">
        <f t="shared" si="44"/>
        <v>564668.15611481364</v>
      </c>
      <c r="S137" s="63">
        <f t="shared" si="45"/>
        <v>0.39306550403955864</v>
      </c>
      <c r="T137" s="64">
        <f t="shared" si="46"/>
        <v>2487576</v>
      </c>
      <c r="U137" s="44" t="str">
        <f t="shared" si="47"/>
        <v>MEDIA ARMONICA</v>
      </c>
    </row>
    <row r="138" spans="2:21">
      <c r="B138" s="24">
        <v>127</v>
      </c>
      <c r="C138" s="28" t="s">
        <v>142</v>
      </c>
      <c r="D138" s="29">
        <v>1</v>
      </c>
      <c r="E138" s="7" t="s">
        <v>8</v>
      </c>
      <c r="F138" s="87">
        <v>232306.81999999998</v>
      </c>
      <c r="G138" s="68">
        <f t="shared" si="37"/>
        <v>244386.77463999999</v>
      </c>
      <c r="H138" s="76">
        <v>338000</v>
      </c>
      <c r="I138" s="76">
        <v>64220</v>
      </c>
      <c r="J138" s="76">
        <v>402220</v>
      </c>
      <c r="K138" s="76">
        <v>325000</v>
      </c>
      <c r="L138" s="76">
        <f t="shared" si="38"/>
        <v>61750</v>
      </c>
      <c r="M138" s="75">
        <f t="shared" si="39"/>
        <v>386750</v>
      </c>
      <c r="N138" s="68">
        <f t="shared" si="40"/>
        <v>244386.77463999999</v>
      </c>
      <c r="O138" s="68">
        <f t="shared" si="41"/>
        <v>344452.25821333332</v>
      </c>
      <c r="P138" s="68">
        <f t="shared" si="42"/>
        <v>394485</v>
      </c>
      <c r="Q138" s="68">
        <f t="shared" si="43"/>
        <v>394409.15937640192</v>
      </c>
      <c r="R138" s="69">
        <f t="shared" si="44"/>
        <v>87003.769901503649</v>
      </c>
      <c r="S138" s="63">
        <f t="shared" si="45"/>
        <v>0.38037246643460687</v>
      </c>
      <c r="T138" s="64">
        <f t="shared" si="46"/>
        <v>394485</v>
      </c>
      <c r="U138" s="44" t="str">
        <f t="shared" si="47"/>
        <v>MEDIA ARMONICA</v>
      </c>
    </row>
    <row r="139" spans="2:21">
      <c r="B139" s="24">
        <v>128</v>
      </c>
      <c r="C139" s="28" t="s">
        <v>143</v>
      </c>
      <c r="D139" s="29">
        <v>1</v>
      </c>
      <c r="E139" s="7" t="s">
        <v>8</v>
      </c>
      <c r="F139" s="87">
        <v>232306.81999999998</v>
      </c>
      <c r="G139" s="68">
        <f t="shared" si="37"/>
        <v>244386.77463999999</v>
      </c>
      <c r="H139" s="76">
        <v>334750</v>
      </c>
      <c r="I139" s="76">
        <v>63602.5</v>
      </c>
      <c r="J139" s="76">
        <v>398352.5</v>
      </c>
      <c r="K139" s="76">
        <v>325000</v>
      </c>
      <c r="L139" s="76">
        <f t="shared" si="38"/>
        <v>61750</v>
      </c>
      <c r="M139" s="75">
        <f t="shared" si="39"/>
        <v>386750</v>
      </c>
      <c r="N139" s="68">
        <f t="shared" si="40"/>
        <v>244386.77463999999</v>
      </c>
      <c r="O139" s="68">
        <f t="shared" si="41"/>
        <v>343163.09154666663</v>
      </c>
      <c r="P139" s="68">
        <f t="shared" si="42"/>
        <v>392551.25</v>
      </c>
      <c r="Q139" s="68">
        <f t="shared" si="43"/>
        <v>392508.38127994159</v>
      </c>
      <c r="R139" s="69">
        <f t="shared" si="44"/>
        <v>85739.285556839168</v>
      </c>
      <c r="S139" s="63">
        <f t="shared" si="45"/>
        <v>0.37737183128912488</v>
      </c>
      <c r="T139" s="64">
        <f t="shared" si="46"/>
        <v>392551</v>
      </c>
      <c r="U139" s="44" t="str">
        <f t="shared" si="47"/>
        <v>MEDIA ARMONICA</v>
      </c>
    </row>
    <row r="140" spans="2:21">
      <c r="B140" s="24">
        <v>129</v>
      </c>
      <c r="C140" s="28" t="s">
        <v>144</v>
      </c>
      <c r="D140" s="29">
        <v>1</v>
      </c>
      <c r="E140" s="7" t="s">
        <v>8</v>
      </c>
      <c r="F140" s="87">
        <v>232643.02</v>
      </c>
      <c r="G140" s="68">
        <f t="shared" si="37"/>
        <v>244740.45703999998</v>
      </c>
      <c r="H140" s="76">
        <v>328250</v>
      </c>
      <c r="I140" s="76">
        <v>62367.5</v>
      </c>
      <c r="J140" s="76">
        <v>390617.5</v>
      </c>
      <c r="K140" s="76">
        <v>325000</v>
      </c>
      <c r="L140" s="76">
        <f t="shared" si="38"/>
        <v>61750</v>
      </c>
      <c r="M140" s="75">
        <f t="shared" si="39"/>
        <v>386750</v>
      </c>
      <c r="N140" s="68">
        <f t="shared" si="40"/>
        <v>244740.45703999998</v>
      </c>
      <c r="O140" s="68">
        <f t="shared" si="41"/>
        <v>340702.65234666667</v>
      </c>
      <c r="P140" s="68">
        <f t="shared" si="42"/>
        <v>388683.75</v>
      </c>
      <c r="Q140" s="68">
        <f t="shared" si="43"/>
        <v>388678.93964685046</v>
      </c>
      <c r="R140" s="69">
        <f t="shared" si="44"/>
        <v>83128.193683723352</v>
      </c>
      <c r="S140" s="63">
        <f t="shared" si="45"/>
        <v>0.37032745519382004</v>
      </c>
      <c r="T140" s="64">
        <f t="shared" si="46"/>
        <v>388684</v>
      </c>
      <c r="U140" s="44" t="str">
        <f t="shared" si="47"/>
        <v>MEDIA ARMONICA</v>
      </c>
    </row>
    <row r="141" spans="2:21">
      <c r="B141" s="24">
        <v>130</v>
      </c>
      <c r="C141" s="28" t="s">
        <v>145</v>
      </c>
      <c r="D141" s="29">
        <v>1</v>
      </c>
      <c r="E141" s="7" t="s">
        <v>8</v>
      </c>
      <c r="F141" s="87">
        <v>229053.88</v>
      </c>
      <c r="G141" s="68">
        <f t="shared" si="37"/>
        <v>240964.68176000001</v>
      </c>
      <c r="H141" s="76">
        <v>331500</v>
      </c>
      <c r="I141" s="76">
        <v>62985</v>
      </c>
      <c r="J141" s="76">
        <v>394485</v>
      </c>
      <c r="K141" s="76">
        <v>325000</v>
      </c>
      <c r="L141" s="76">
        <f t="shared" si="38"/>
        <v>61750</v>
      </c>
      <c r="M141" s="75">
        <f t="shared" si="39"/>
        <v>386750</v>
      </c>
      <c r="N141" s="68">
        <f t="shared" si="40"/>
        <v>240964.68176000001</v>
      </c>
      <c r="O141" s="68">
        <f t="shared" si="41"/>
        <v>340733.22725333337</v>
      </c>
      <c r="P141" s="68">
        <f t="shared" si="42"/>
        <v>390617.5</v>
      </c>
      <c r="Q141" s="68">
        <f t="shared" si="43"/>
        <v>390598.35349115334</v>
      </c>
      <c r="R141" s="69">
        <f t="shared" si="44"/>
        <v>86488.6094155842</v>
      </c>
      <c r="S141" s="63">
        <f t="shared" si="45"/>
        <v>0.3830883320263212</v>
      </c>
      <c r="T141" s="64">
        <f t="shared" si="46"/>
        <v>390618</v>
      </c>
      <c r="U141" s="44" t="str">
        <f t="shared" si="47"/>
        <v>MEDIA ARMONICA</v>
      </c>
    </row>
    <row r="142" spans="2:21">
      <c r="B142" s="24">
        <v>131</v>
      </c>
      <c r="C142" s="28" t="s">
        <v>146</v>
      </c>
      <c r="D142" s="29">
        <v>1</v>
      </c>
      <c r="E142" s="7" t="s">
        <v>8</v>
      </c>
      <c r="F142" s="87">
        <v>331764.62000000005</v>
      </c>
      <c r="G142" s="68">
        <f t="shared" si="37"/>
        <v>349016.38024000009</v>
      </c>
      <c r="H142" s="76">
        <v>265200</v>
      </c>
      <c r="I142" s="76">
        <v>50388</v>
      </c>
      <c r="J142" s="76">
        <v>315588</v>
      </c>
      <c r="K142" s="76">
        <v>260000</v>
      </c>
      <c r="L142" s="76">
        <f t="shared" si="38"/>
        <v>49400</v>
      </c>
      <c r="M142" s="75">
        <f t="shared" si="39"/>
        <v>309400</v>
      </c>
      <c r="N142" s="68">
        <f t="shared" si="40"/>
        <v>309400</v>
      </c>
      <c r="O142" s="68">
        <f t="shared" si="41"/>
        <v>324668.12674666668</v>
      </c>
      <c r="P142" s="68">
        <f t="shared" si="42"/>
        <v>312494</v>
      </c>
      <c r="Q142" s="68">
        <f t="shared" si="43"/>
        <v>312478.68279292271</v>
      </c>
      <c r="R142" s="69">
        <f t="shared" si="44"/>
        <v>21311.990102562366</v>
      </c>
      <c r="S142" s="63">
        <f t="shared" si="45"/>
        <v>9.8524570233257114E-3</v>
      </c>
      <c r="T142" s="64">
        <f t="shared" si="46"/>
        <v>309400</v>
      </c>
      <c r="U142" s="44" t="str">
        <f t="shared" si="47"/>
        <v>MENOR VALOR</v>
      </c>
    </row>
    <row r="143" spans="2:21">
      <c r="B143" s="24">
        <v>132</v>
      </c>
      <c r="C143" s="28" t="s">
        <v>147</v>
      </c>
      <c r="D143" s="29">
        <v>1</v>
      </c>
      <c r="E143" s="7" t="s">
        <v>8</v>
      </c>
      <c r="F143" s="87">
        <v>326544.5</v>
      </c>
      <c r="G143" s="68">
        <f t="shared" si="37"/>
        <v>343524.81400000001</v>
      </c>
      <c r="H143" s="76">
        <v>270400</v>
      </c>
      <c r="I143" s="76">
        <v>51376</v>
      </c>
      <c r="J143" s="76">
        <v>321776</v>
      </c>
      <c r="K143" s="76">
        <v>260000</v>
      </c>
      <c r="L143" s="76">
        <f t="shared" si="38"/>
        <v>49400</v>
      </c>
      <c r="M143" s="75">
        <f t="shared" si="39"/>
        <v>309400</v>
      </c>
      <c r="N143" s="68">
        <f t="shared" si="40"/>
        <v>309400</v>
      </c>
      <c r="O143" s="68">
        <f t="shared" si="41"/>
        <v>324900.27133333334</v>
      </c>
      <c r="P143" s="68">
        <f t="shared" si="42"/>
        <v>315588</v>
      </c>
      <c r="Q143" s="68">
        <f t="shared" si="43"/>
        <v>315527.3275011215</v>
      </c>
      <c r="R143" s="69">
        <f t="shared" si="44"/>
        <v>17275.605232722402</v>
      </c>
      <c r="S143" s="63">
        <f t="shared" si="45"/>
        <v>1.9419324309079777E-2</v>
      </c>
      <c r="T143" s="64">
        <f t="shared" si="46"/>
        <v>309400</v>
      </c>
      <c r="U143" s="44" t="str">
        <f t="shared" si="47"/>
        <v>MENOR VALOR</v>
      </c>
    </row>
    <row r="144" spans="2:21" ht="25.5">
      <c r="B144" s="24">
        <v>133</v>
      </c>
      <c r="C144" s="28" t="s">
        <v>148</v>
      </c>
      <c r="D144" s="29">
        <v>1</v>
      </c>
      <c r="E144" s="7" t="s">
        <v>11</v>
      </c>
      <c r="F144" s="87">
        <v>1001569.3200000001</v>
      </c>
      <c r="G144" s="68">
        <f t="shared" si="37"/>
        <v>1053650.9246400001</v>
      </c>
      <c r="H144" s="76">
        <v>1193400</v>
      </c>
      <c r="I144" s="76">
        <v>226746</v>
      </c>
      <c r="J144" s="76">
        <v>1420146</v>
      </c>
      <c r="K144" s="76">
        <v>1170000</v>
      </c>
      <c r="L144" s="76">
        <f t="shared" si="38"/>
        <v>222300</v>
      </c>
      <c r="M144" s="75">
        <f t="shared" si="39"/>
        <v>1392300</v>
      </c>
      <c r="N144" s="68">
        <f t="shared" si="40"/>
        <v>1053650.9246400001</v>
      </c>
      <c r="O144" s="68">
        <f t="shared" si="41"/>
        <v>1288698.9748799999</v>
      </c>
      <c r="P144" s="68">
        <f t="shared" si="42"/>
        <v>1406223</v>
      </c>
      <c r="Q144" s="68">
        <f t="shared" si="43"/>
        <v>1406154.0725681521</v>
      </c>
      <c r="R144" s="69">
        <f t="shared" si="44"/>
        <v>204033.18203228424</v>
      </c>
      <c r="S144" s="63">
        <f t="shared" si="45"/>
        <v>0.25068600575493993</v>
      </c>
      <c r="T144" s="64">
        <f t="shared" si="46"/>
        <v>1053651</v>
      </c>
      <c r="U144" s="44" t="str">
        <f t="shared" si="47"/>
        <v>MENOR VALOR</v>
      </c>
    </row>
    <row r="145" spans="2:21" ht="25.5">
      <c r="B145" s="24">
        <v>134</v>
      </c>
      <c r="C145" s="28" t="s">
        <v>149</v>
      </c>
      <c r="D145" s="29">
        <v>1</v>
      </c>
      <c r="E145" s="7" t="s">
        <v>11</v>
      </c>
      <c r="F145" s="87">
        <v>433732.44</v>
      </c>
      <c r="G145" s="68">
        <f t="shared" si="37"/>
        <v>456286.52688000002</v>
      </c>
      <c r="H145" s="76">
        <v>473200</v>
      </c>
      <c r="I145" s="76">
        <v>89908</v>
      </c>
      <c r="J145" s="76">
        <v>563108</v>
      </c>
      <c r="K145" s="76">
        <v>455000</v>
      </c>
      <c r="L145" s="76">
        <f t="shared" si="38"/>
        <v>86450</v>
      </c>
      <c r="M145" s="75">
        <f t="shared" si="39"/>
        <v>541450</v>
      </c>
      <c r="N145" s="68">
        <f t="shared" si="40"/>
        <v>456286.52688000002</v>
      </c>
      <c r="O145" s="68">
        <f t="shared" si="41"/>
        <v>520281.50896000001</v>
      </c>
      <c r="P145" s="68">
        <f t="shared" si="42"/>
        <v>552279</v>
      </c>
      <c r="Q145" s="68">
        <f t="shared" si="43"/>
        <v>552172.82312696264</v>
      </c>
      <c r="R145" s="69">
        <f t="shared" si="44"/>
        <v>56469.332735252319</v>
      </c>
      <c r="S145" s="63">
        <f t="shared" si="45"/>
        <v>0.17365269030075969</v>
      </c>
      <c r="T145" s="64">
        <f t="shared" si="46"/>
        <v>456287</v>
      </c>
      <c r="U145" s="44" t="str">
        <f t="shared" si="47"/>
        <v>MENOR VALOR</v>
      </c>
    </row>
    <row r="146" spans="2:21" ht="25.5">
      <c r="B146" s="24">
        <v>135</v>
      </c>
      <c r="C146" s="28" t="s">
        <v>150</v>
      </c>
      <c r="D146" s="29">
        <v>1</v>
      </c>
      <c r="E146" s="7" t="s">
        <v>8</v>
      </c>
      <c r="F146" s="87">
        <v>357967.72</v>
      </c>
      <c r="G146" s="68">
        <f t="shared" si="37"/>
        <v>376582.04143999994</v>
      </c>
      <c r="H146" s="76">
        <v>401700</v>
      </c>
      <c r="I146" s="76">
        <v>76323</v>
      </c>
      <c r="J146" s="76">
        <v>478023</v>
      </c>
      <c r="K146" s="76">
        <v>390000</v>
      </c>
      <c r="L146" s="76">
        <f t="shared" si="38"/>
        <v>74100</v>
      </c>
      <c r="M146" s="75">
        <f t="shared" si="39"/>
        <v>464100</v>
      </c>
      <c r="N146" s="68">
        <f t="shared" si="40"/>
        <v>376582.04143999994</v>
      </c>
      <c r="O146" s="68">
        <f t="shared" si="41"/>
        <v>439568.34714666661</v>
      </c>
      <c r="P146" s="68">
        <f t="shared" si="42"/>
        <v>471061.5</v>
      </c>
      <c r="Q146" s="68">
        <f t="shared" si="43"/>
        <v>471010.0575359299</v>
      </c>
      <c r="R146" s="69">
        <f t="shared" si="44"/>
        <v>54990.167413641306</v>
      </c>
      <c r="S146" s="63">
        <f t="shared" si="45"/>
        <v>0.2004798296450957</v>
      </c>
      <c r="T146" s="64">
        <f t="shared" si="46"/>
        <v>376582</v>
      </c>
      <c r="U146" s="44" t="str">
        <f t="shared" si="47"/>
        <v>MENOR VALOR</v>
      </c>
    </row>
    <row r="147" spans="2:21">
      <c r="B147" s="24">
        <v>136</v>
      </c>
      <c r="C147" s="28" t="s">
        <v>151</v>
      </c>
      <c r="D147" s="29">
        <v>1</v>
      </c>
      <c r="E147" s="7" t="s">
        <v>8</v>
      </c>
      <c r="F147" s="87">
        <v>56783.360000000001</v>
      </c>
      <c r="G147" s="68">
        <f t="shared" si="37"/>
        <v>59736.094720000001</v>
      </c>
      <c r="H147" s="76">
        <v>79560</v>
      </c>
      <c r="I147" s="76">
        <v>15116.4</v>
      </c>
      <c r="J147" s="76">
        <v>94676.4</v>
      </c>
      <c r="K147" s="76">
        <v>78000</v>
      </c>
      <c r="L147" s="76">
        <f t="shared" si="38"/>
        <v>14820</v>
      </c>
      <c r="M147" s="75">
        <f t="shared" si="39"/>
        <v>92820</v>
      </c>
      <c r="N147" s="68">
        <f t="shared" si="40"/>
        <v>59736.094720000001</v>
      </c>
      <c r="O147" s="68">
        <f t="shared" si="41"/>
        <v>82410.831573333329</v>
      </c>
      <c r="P147" s="68">
        <f t="shared" si="42"/>
        <v>93748.2</v>
      </c>
      <c r="Q147" s="68">
        <f t="shared" si="43"/>
        <v>93743.604837876803</v>
      </c>
      <c r="R147" s="69">
        <f t="shared" si="44"/>
        <v>19658.823051391857</v>
      </c>
      <c r="S147" s="63">
        <f t="shared" si="45"/>
        <v>0.36277152107272259</v>
      </c>
      <c r="T147" s="64">
        <f t="shared" si="46"/>
        <v>93748</v>
      </c>
      <c r="U147" s="44" t="str">
        <f t="shared" si="47"/>
        <v>MEDIA ARMONICA</v>
      </c>
    </row>
    <row r="148" spans="2:21">
      <c r="B148" s="24">
        <v>137</v>
      </c>
      <c r="C148" s="28" t="s">
        <v>152</v>
      </c>
      <c r="D148" s="29">
        <v>1</v>
      </c>
      <c r="E148" s="7" t="s">
        <v>8</v>
      </c>
      <c r="F148" s="87">
        <v>341530</v>
      </c>
      <c r="G148" s="68">
        <f t="shared" si="37"/>
        <v>359289.56</v>
      </c>
      <c r="H148" s="76">
        <v>473200</v>
      </c>
      <c r="I148" s="76">
        <v>89908</v>
      </c>
      <c r="J148" s="76">
        <v>563108</v>
      </c>
      <c r="K148" s="76">
        <v>455000</v>
      </c>
      <c r="L148" s="76">
        <f t="shared" si="38"/>
        <v>86450</v>
      </c>
      <c r="M148" s="75">
        <f t="shared" si="39"/>
        <v>541450</v>
      </c>
      <c r="N148" s="68">
        <f t="shared" si="40"/>
        <v>359289.56</v>
      </c>
      <c r="O148" s="68">
        <f t="shared" si="41"/>
        <v>487949.1866666667</v>
      </c>
      <c r="P148" s="68">
        <f t="shared" si="42"/>
        <v>552279</v>
      </c>
      <c r="Q148" s="68">
        <f t="shared" si="43"/>
        <v>552172.82312696264</v>
      </c>
      <c r="R148" s="69">
        <f t="shared" si="44"/>
        <v>111947.49613771858</v>
      </c>
      <c r="S148" s="63">
        <f t="shared" si="45"/>
        <v>0.34931683532460356</v>
      </c>
      <c r="T148" s="64">
        <f t="shared" si="46"/>
        <v>552279</v>
      </c>
      <c r="U148" s="44" t="str">
        <f t="shared" si="47"/>
        <v>MEDIA ARMONICA</v>
      </c>
    </row>
    <row r="149" spans="2:21">
      <c r="B149" s="24">
        <v>138</v>
      </c>
      <c r="C149" s="28" t="s">
        <v>153</v>
      </c>
      <c r="D149" s="29">
        <v>1</v>
      </c>
      <c r="E149" s="7" t="s">
        <v>8</v>
      </c>
      <c r="F149" s="87">
        <v>328374.74</v>
      </c>
      <c r="G149" s="68">
        <f t="shared" si="37"/>
        <v>345450.22648000001</v>
      </c>
      <c r="H149" s="76">
        <v>405600</v>
      </c>
      <c r="I149" s="76">
        <v>77064</v>
      </c>
      <c r="J149" s="76">
        <v>482664</v>
      </c>
      <c r="K149" s="76">
        <v>390000</v>
      </c>
      <c r="L149" s="76">
        <f t="shared" si="38"/>
        <v>74100</v>
      </c>
      <c r="M149" s="75">
        <f t="shared" si="39"/>
        <v>464100</v>
      </c>
      <c r="N149" s="68">
        <f t="shared" si="40"/>
        <v>345450.22648000001</v>
      </c>
      <c r="O149" s="68">
        <f t="shared" si="41"/>
        <v>430738.07549333334</v>
      </c>
      <c r="P149" s="68">
        <f t="shared" si="42"/>
        <v>473382</v>
      </c>
      <c r="Q149" s="68">
        <f t="shared" si="43"/>
        <v>473290.99125168228</v>
      </c>
      <c r="R149" s="69">
        <f t="shared" si="44"/>
        <v>74442.383196609473</v>
      </c>
      <c r="S149" s="63">
        <f t="shared" si="45"/>
        <v>0.27011028550023741</v>
      </c>
      <c r="T149" s="64">
        <f t="shared" si="46"/>
        <v>345450</v>
      </c>
      <c r="U149" s="44" t="str">
        <f t="shared" si="47"/>
        <v>MENOR VALOR</v>
      </c>
    </row>
    <row r="150" spans="2:21">
      <c r="B150" s="24">
        <v>139</v>
      </c>
      <c r="C150" s="28" t="s">
        <v>154</v>
      </c>
      <c r="D150" s="29">
        <v>1</v>
      </c>
      <c r="E150" s="7" t="s">
        <v>8</v>
      </c>
      <c r="F150" s="87">
        <v>239929.53999999998</v>
      </c>
      <c r="G150" s="68">
        <f t="shared" si="37"/>
        <v>252405.87607999999</v>
      </c>
      <c r="H150" s="76">
        <v>331500</v>
      </c>
      <c r="I150" s="76">
        <v>62985</v>
      </c>
      <c r="J150" s="76">
        <v>394485</v>
      </c>
      <c r="K150" s="76">
        <v>325000</v>
      </c>
      <c r="L150" s="76">
        <f t="shared" si="38"/>
        <v>61750</v>
      </c>
      <c r="M150" s="75">
        <f t="shared" si="39"/>
        <v>386750</v>
      </c>
      <c r="N150" s="68">
        <f t="shared" si="40"/>
        <v>252405.87607999999</v>
      </c>
      <c r="O150" s="68">
        <f t="shared" si="41"/>
        <v>344546.95869333332</v>
      </c>
      <c r="P150" s="68">
        <f t="shared" si="42"/>
        <v>390617.5</v>
      </c>
      <c r="Q150" s="68">
        <f t="shared" si="43"/>
        <v>390598.35349115334</v>
      </c>
      <c r="R150" s="69">
        <f t="shared" si="44"/>
        <v>79890.186413087242</v>
      </c>
      <c r="S150" s="63">
        <f t="shared" si="45"/>
        <v>0.35379687644864399</v>
      </c>
      <c r="T150" s="64">
        <f t="shared" si="46"/>
        <v>390618</v>
      </c>
      <c r="U150" s="44" t="str">
        <f t="shared" si="47"/>
        <v>MEDIA ARMONICA</v>
      </c>
    </row>
    <row r="151" spans="2:21">
      <c r="B151" s="24">
        <v>140</v>
      </c>
      <c r="C151" s="28" t="s">
        <v>155</v>
      </c>
      <c r="D151" s="29">
        <v>1</v>
      </c>
      <c r="E151" s="7" t="s">
        <v>8</v>
      </c>
      <c r="F151" s="87">
        <v>239929.53999999998</v>
      </c>
      <c r="G151" s="68">
        <f t="shared" si="37"/>
        <v>252405.87607999999</v>
      </c>
      <c r="H151" s="76">
        <v>334750</v>
      </c>
      <c r="I151" s="76">
        <v>63602.5</v>
      </c>
      <c r="J151" s="76">
        <v>398352.5</v>
      </c>
      <c r="K151" s="76">
        <v>325000</v>
      </c>
      <c r="L151" s="76">
        <f t="shared" si="38"/>
        <v>61750</v>
      </c>
      <c r="M151" s="75">
        <f t="shared" si="39"/>
        <v>386750</v>
      </c>
      <c r="N151" s="68">
        <f t="shared" si="40"/>
        <v>252405.87607999999</v>
      </c>
      <c r="O151" s="68">
        <f t="shared" si="41"/>
        <v>345836.12536000001</v>
      </c>
      <c r="P151" s="68">
        <f t="shared" si="42"/>
        <v>392551.25</v>
      </c>
      <c r="Q151" s="68">
        <f t="shared" si="43"/>
        <v>392508.38127994159</v>
      </c>
      <c r="R151" s="69">
        <f t="shared" si="44"/>
        <v>81120.670065986953</v>
      </c>
      <c r="S151" s="63">
        <f t="shared" si="45"/>
        <v>0.35694143585692972</v>
      </c>
      <c r="T151" s="64">
        <f t="shared" si="46"/>
        <v>392551</v>
      </c>
      <c r="U151" s="44" t="str">
        <f t="shared" si="47"/>
        <v>MEDIA ARMONICA</v>
      </c>
    </row>
    <row r="152" spans="2:21">
      <c r="B152" s="24">
        <v>141</v>
      </c>
      <c r="C152" s="28" t="s">
        <v>156</v>
      </c>
      <c r="D152" s="29">
        <v>1</v>
      </c>
      <c r="E152" s="7" t="s">
        <v>8</v>
      </c>
      <c r="F152" s="87">
        <v>188072.74</v>
      </c>
      <c r="G152" s="68">
        <f t="shared" si="37"/>
        <v>197852.52247999999</v>
      </c>
      <c r="H152" s="76">
        <v>265200</v>
      </c>
      <c r="I152" s="76">
        <v>50388</v>
      </c>
      <c r="J152" s="76">
        <v>315588</v>
      </c>
      <c r="K152" s="76">
        <v>260000</v>
      </c>
      <c r="L152" s="76">
        <f t="shared" si="38"/>
        <v>49400</v>
      </c>
      <c r="M152" s="75">
        <f t="shared" si="39"/>
        <v>309400</v>
      </c>
      <c r="N152" s="68">
        <f t="shared" si="40"/>
        <v>197852.52247999999</v>
      </c>
      <c r="O152" s="68">
        <f t="shared" si="41"/>
        <v>274280.17416</v>
      </c>
      <c r="P152" s="68">
        <f t="shared" si="42"/>
        <v>312494</v>
      </c>
      <c r="Q152" s="68">
        <f t="shared" si="43"/>
        <v>312478.68279292271</v>
      </c>
      <c r="R152" s="69">
        <f t="shared" si="44"/>
        <v>66260.563625655559</v>
      </c>
      <c r="S152" s="63">
        <f t="shared" si="45"/>
        <v>0.36682873624657664</v>
      </c>
      <c r="T152" s="64">
        <f t="shared" si="46"/>
        <v>312494</v>
      </c>
      <c r="U152" s="44" t="str">
        <f t="shared" si="47"/>
        <v>MEDIA ARMONICA</v>
      </c>
    </row>
    <row r="153" spans="2:21">
      <c r="B153" s="24">
        <v>142</v>
      </c>
      <c r="C153" s="28" t="s">
        <v>157</v>
      </c>
      <c r="D153" s="29">
        <v>1</v>
      </c>
      <c r="E153" s="7" t="s">
        <v>8</v>
      </c>
      <c r="F153" s="87">
        <v>99571.78</v>
      </c>
      <c r="G153" s="68">
        <f t="shared" si="37"/>
        <v>104749.51256</v>
      </c>
      <c r="H153" s="76">
        <v>119340</v>
      </c>
      <c r="I153" s="76">
        <v>22674.6</v>
      </c>
      <c r="J153" s="76">
        <v>142014.6</v>
      </c>
      <c r="K153" s="76">
        <v>117000</v>
      </c>
      <c r="L153" s="76">
        <f t="shared" si="38"/>
        <v>22230</v>
      </c>
      <c r="M153" s="75">
        <f t="shared" si="39"/>
        <v>139230</v>
      </c>
      <c r="N153" s="68">
        <f t="shared" si="40"/>
        <v>104749.51256</v>
      </c>
      <c r="O153" s="68">
        <f t="shared" si="41"/>
        <v>128664.70418666666</v>
      </c>
      <c r="P153" s="68">
        <f t="shared" si="42"/>
        <v>140622.29999999999</v>
      </c>
      <c r="Q153" s="68">
        <f t="shared" si="43"/>
        <v>140615.4072568152</v>
      </c>
      <c r="R153" s="69">
        <f t="shared" si="44"/>
        <v>20757.909147964503</v>
      </c>
      <c r="S153" s="63">
        <f t="shared" si="45"/>
        <v>0.25506376147893206</v>
      </c>
      <c r="T153" s="64">
        <f t="shared" si="46"/>
        <v>104750</v>
      </c>
      <c r="U153" s="44" t="str">
        <f t="shared" si="47"/>
        <v>MENOR VALOR</v>
      </c>
    </row>
    <row r="154" spans="2:21" ht="25.5">
      <c r="B154" s="24">
        <v>143</v>
      </c>
      <c r="C154" s="28" t="s">
        <v>158</v>
      </c>
      <c r="D154" s="29">
        <v>1</v>
      </c>
      <c r="E154" s="7" t="s">
        <v>8</v>
      </c>
      <c r="F154" s="87">
        <v>575831.06000000006</v>
      </c>
      <c r="G154" s="68">
        <f t="shared" si="37"/>
        <v>605774.27512000001</v>
      </c>
      <c r="H154" s="76">
        <v>811200</v>
      </c>
      <c r="I154" s="76">
        <v>154128</v>
      </c>
      <c r="J154" s="76">
        <v>965328</v>
      </c>
      <c r="K154" s="76">
        <v>780000</v>
      </c>
      <c r="L154" s="76">
        <f t="shared" si="38"/>
        <v>148200</v>
      </c>
      <c r="M154" s="75">
        <f t="shared" si="39"/>
        <v>928200</v>
      </c>
      <c r="N154" s="68">
        <f t="shared" si="40"/>
        <v>605774.27512000001</v>
      </c>
      <c r="O154" s="68">
        <f t="shared" si="41"/>
        <v>833100.75837333326</v>
      </c>
      <c r="P154" s="68">
        <f t="shared" si="42"/>
        <v>946764</v>
      </c>
      <c r="Q154" s="68">
        <f t="shared" si="43"/>
        <v>946581.98250336456</v>
      </c>
      <c r="R154" s="69">
        <f t="shared" si="44"/>
        <v>197743.82313297701</v>
      </c>
      <c r="S154" s="63">
        <f t="shared" si="45"/>
        <v>0.36004034904832261</v>
      </c>
      <c r="T154" s="64">
        <f t="shared" si="46"/>
        <v>946764</v>
      </c>
      <c r="U154" s="44" t="str">
        <f t="shared" si="47"/>
        <v>MEDIA ARMONICA</v>
      </c>
    </row>
    <row r="155" spans="2:21" ht="25.5">
      <c r="B155" s="24">
        <v>144</v>
      </c>
      <c r="C155" s="28" t="s">
        <v>159</v>
      </c>
      <c r="D155" s="29">
        <v>1</v>
      </c>
      <c r="E155" s="7" t="s">
        <v>8</v>
      </c>
      <c r="F155" s="87">
        <v>564298.57999999996</v>
      </c>
      <c r="G155" s="68">
        <f t="shared" si="37"/>
        <v>593642.10615999997</v>
      </c>
      <c r="H155" s="76">
        <v>803400</v>
      </c>
      <c r="I155" s="76">
        <v>152646</v>
      </c>
      <c r="J155" s="76">
        <v>956046</v>
      </c>
      <c r="K155" s="76">
        <v>780000</v>
      </c>
      <c r="L155" s="76">
        <f t="shared" si="38"/>
        <v>148200</v>
      </c>
      <c r="M155" s="75">
        <f t="shared" si="39"/>
        <v>928200</v>
      </c>
      <c r="N155" s="68">
        <f t="shared" si="40"/>
        <v>593642.10615999997</v>
      </c>
      <c r="O155" s="68">
        <f t="shared" si="41"/>
        <v>825962.70205333328</v>
      </c>
      <c r="P155" s="68">
        <f t="shared" si="42"/>
        <v>942123</v>
      </c>
      <c r="Q155" s="68">
        <f t="shared" si="43"/>
        <v>942020.11507185979</v>
      </c>
      <c r="R155" s="69">
        <f t="shared" si="44"/>
        <v>201676.70759454361</v>
      </c>
      <c r="S155" s="63">
        <f t="shared" si="45"/>
        <v>0.36982013795457502</v>
      </c>
      <c r="T155" s="64">
        <f t="shared" si="46"/>
        <v>942123</v>
      </c>
      <c r="U155" s="44" t="str">
        <f t="shared" si="47"/>
        <v>MEDIA ARMONICA</v>
      </c>
    </row>
    <row r="156" spans="2:21">
      <c r="B156" s="24">
        <v>145</v>
      </c>
      <c r="C156" s="28" t="s">
        <v>160</v>
      </c>
      <c r="D156" s="29">
        <v>1</v>
      </c>
      <c r="E156" s="7" t="s">
        <v>8</v>
      </c>
      <c r="F156" s="87">
        <v>120256.28</v>
      </c>
      <c r="G156" s="68">
        <f t="shared" si="37"/>
        <v>126509.60656</v>
      </c>
      <c r="H156" s="76">
        <v>136500</v>
      </c>
      <c r="I156" s="76">
        <v>25935</v>
      </c>
      <c r="J156" s="76">
        <v>162435</v>
      </c>
      <c r="K156" s="76">
        <v>130000</v>
      </c>
      <c r="L156" s="76">
        <f t="shared" si="38"/>
        <v>24700</v>
      </c>
      <c r="M156" s="75">
        <f t="shared" si="39"/>
        <v>154700</v>
      </c>
      <c r="N156" s="68">
        <f t="shared" si="40"/>
        <v>126509.60656</v>
      </c>
      <c r="O156" s="68">
        <f t="shared" si="41"/>
        <v>147881.53552</v>
      </c>
      <c r="P156" s="68">
        <f t="shared" si="42"/>
        <v>158567.5</v>
      </c>
      <c r="Q156" s="68">
        <f t="shared" si="43"/>
        <v>158520.32834939499</v>
      </c>
      <c r="R156" s="69">
        <f t="shared" si="44"/>
        <v>18908.386151479615</v>
      </c>
      <c r="S156" s="63">
        <f t="shared" si="45"/>
        <v>0.20193449081710257</v>
      </c>
      <c r="T156" s="64">
        <f t="shared" si="46"/>
        <v>126510</v>
      </c>
      <c r="U156" s="44" t="str">
        <f t="shared" si="47"/>
        <v>MENOR VALOR</v>
      </c>
    </row>
    <row r="157" spans="2:21">
      <c r="B157" s="24">
        <v>146</v>
      </c>
      <c r="C157" s="28" t="s">
        <v>161</v>
      </c>
      <c r="D157" s="29">
        <v>1</v>
      </c>
      <c r="E157" s="7" t="s">
        <v>8</v>
      </c>
      <c r="F157" s="87">
        <v>120676.94</v>
      </c>
      <c r="G157" s="68">
        <f t="shared" si="37"/>
        <v>126952.14088000001</v>
      </c>
      <c r="H157" s="76">
        <v>135200</v>
      </c>
      <c r="I157" s="76">
        <v>25688</v>
      </c>
      <c r="J157" s="76">
        <v>160888</v>
      </c>
      <c r="K157" s="76">
        <v>130000</v>
      </c>
      <c r="L157" s="76">
        <f t="shared" si="38"/>
        <v>24700</v>
      </c>
      <c r="M157" s="75">
        <f t="shared" si="39"/>
        <v>154700</v>
      </c>
      <c r="N157" s="68">
        <f t="shared" si="40"/>
        <v>126952.14088000001</v>
      </c>
      <c r="O157" s="68">
        <f t="shared" si="41"/>
        <v>147513.38029333335</v>
      </c>
      <c r="P157" s="68">
        <f t="shared" si="42"/>
        <v>157794</v>
      </c>
      <c r="Q157" s="68">
        <f t="shared" si="43"/>
        <v>157763.66375056075</v>
      </c>
      <c r="R157" s="69">
        <f t="shared" si="44"/>
        <v>18073.357758294635</v>
      </c>
      <c r="S157" s="63">
        <f t="shared" si="45"/>
        <v>0.19530177062366316</v>
      </c>
      <c r="T157" s="64">
        <f t="shared" si="46"/>
        <v>126952</v>
      </c>
      <c r="U157" s="44" t="str">
        <f t="shared" si="47"/>
        <v>MENOR VALOR</v>
      </c>
    </row>
    <row r="158" spans="2:21" ht="38.25">
      <c r="B158" s="30" t="s">
        <v>162</v>
      </c>
      <c r="C158" s="28"/>
      <c r="D158" s="29"/>
      <c r="E158" s="2"/>
      <c r="F158" s="87"/>
      <c r="G158" s="68"/>
      <c r="H158" s="73"/>
      <c r="I158" s="73"/>
      <c r="J158" s="73"/>
      <c r="K158" s="112"/>
      <c r="L158" s="113"/>
      <c r="M158" s="114"/>
      <c r="N158" s="68"/>
      <c r="O158" s="68"/>
      <c r="P158" s="68"/>
      <c r="Q158" s="68"/>
      <c r="R158" s="69"/>
      <c r="S158" s="63"/>
      <c r="T158" s="64"/>
      <c r="U158" s="44"/>
    </row>
    <row r="159" spans="2:21">
      <c r="B159" s="24">
        <v>147</v>
      </c>
      <c r="C159" s="28" t="s">
        <v>163</v>
      </c>
      <c r="D159" s="29">
        <v>1</v>
      </c>
      <c r="E159" s="7" t="s">
        <v>8</v>
      </c>
      <c r="F159" s="87">
        <v>563934.5</v>
      </c>
      <c r="G159" s="68">
        <f t="shared" si="37"/>
        <v>593259.09400000004</v>
      </c>
      <c r="H159" s="76">
        <v>787800</v>
      </c>
      <c r="I159" s="76">
        <v>149682</v>
      </c>
      <c r="J159" s="76">
        <v>937482</v>
      </c>
      <c r="K159" s="76">
        <v>780000</v>
      </c>
      <c r="L159" s="76">
        <f t="shared" si="38"/>
        <v>148200</v>
      </c>
      <c r="M159" s="75">
        <f t="shared" si="39"/>
        <v>928200</v>
      </c>
      <c r="N159" s="68">
        <f t="shared" si="40"/>
        <v>593259.09400000004</v>
      </c>
      <c r="O159" s="68">
        <f t="shared" si="41"/>
        <v>819647.03133333335</v>
      </c>
      <c r="P159" s="68">
        <f t="shared" si="42"/>
        <v>932841</v>
      </c>
      <c r="Q159" s="68">
        <f t="shared" si="43"/>
        <v>932829.45515244105</v>
      </c>
      <c r="R159" s="69">
        <f t="shared" si="44"/>
        <v>196112.62710119155</v>
      </c>
      <c r="S159" s="63">
        <f t="shared" si="45"/>
        <v>0.36402191126881722</v>
      </c>
      <c r="T159" s="64">
        <f t="shared" si="46"/>
        <v>932841</v>
      </c>
      <c r="U159" s="44" t="str">
        <f t="shared" si="47"/>
        <v>MEDIA ARMONICA</v>
      </c>
    </row>
    <row r="160" spans="2:21">
      <c r="B160" s="24">
        <v>148</v>
      </c>
      <c r="C160" s="28" t="s">
        <v>164</v>
      </c>
      <c r="D160" s="29">
        <v>1</v>
      </c>
      <c r="E160" s="7" t="s">
        <v>8</v>
      </c>
      <c r="F160" s="87">
        <v>1283918.2799999998</v>
      </c>
      <c r="G160" s="68">
        <f t="shared" si="37"/>
        <v>1350682.0305599999</v>
      </c>
      <c r="H160" s="76">
        <v>1606800</v>
      </c>
      <c r="I160" s="76">
        <v>305292</v>
      </c>
      <c r="J160" s="76">
        <v>1912092</v>
      </c>
      <c r="K160" s="76">
        <v>1560000</v>
      </c>
      <c r="L160" s="76">
        <f t="shared" si="38"/>
        <v>296400</v>
      </c>
      <c r="M160" s="75">
        <f t="shared" si="39"/>
        <v>1856400</v>
      </c>
      <c r="N160" s="68">
        <f t="shared" si="40"/>
        <v>1350682.0305599999</v>
      </c>
      <c r="O160" s="68">
        <f t="shared" si="41"/>
        <v>1706391.3435199999</v>
      </c>
      <c r="P160" s="68">
        <f t="shared" si="42"/>
        <v>1884246</v>
      </c>
      <c r="Q160" s="68">
        <f t="shared" si="43"/>
        <v>1884040.2301437196</v>
      </c>
      <c r="R160" s="69">
        <f t="shared" si="44"/>
        <v>309309.28891783376</v>
      </c>
      <c r="S160" s="63">
        <f t="shared" si="45"/>
        <v>0.28309278700648222</v>
      </c>
      <c r="T160" s="64">
        <f t="shared" si="46"/>
        <v>1350682</v>
      </c>
      <c r="U160" s="44" t="str">
        <f t="shared" si="47"/>
        <v>MENOR VALOR</v>
      </c>
    </row>
    <row r="161" spans="2:21">
      <c r="B161" s="24">
        <v>149</v>
      </c>
      <c r="C161" s="28" t="s">
        <v>165</v>
      </c>
      <c r="D161" s="29">
        <v>1</v>
      </c>
      <c r="E161" s="7" t="s">
        <v>8</v>
      </c>
      <c r="F161" s="87">
        <v>683060</v>
      </c>
      <c r="G161" s="68">
        <f t="shared" si="37"/>
        <v>718579.12</v>
      </c>
      <c r="H161" s="76">
        <v>919100</v>
      </c>
      <c r="I161" s="76">
        <v>174629</v>
      </c>
      <c r="J161" s="76">
        <v>1093729</v>
      </c>
      <c r="K161" s="76">
        <v>910000</v>
      </c>
      <c r="L161" s="76">
        <f t="shared" si="38"/>
        <v>172900</v>
      </c>
      <c r="M161" s="75">
        <f t="shared" si="39"/>
        <v>1082900</v>
      </c>
      <c r="N161" s="68">
        <f t="shared" si="40"/>
        <v>718579.12</v>
      </c>
      <c r="O161" s="68">
        <f t="shared" si="41"/>
        <v>965069.37333333341</v>
      </c>
      <c r="P161" s="68">
        <f t="shared" si="42"/>
        <v>1088314.5</v>
      </c>
      <c r="Q161" s="68">
        <f t="shared" si="43"/>
        <v>1088301.0310111812</v>
      </c>
      <c r="R161" s="69">
        <f t="shared" si="44"/>
        <v>213535.478437421</v>
      </c>
      <c r="S161" s="63">
        <f t="shared" si="45"/>
        <v>0.33972393710558069</v>
      </c>
      <c r="T161" s="64">
        <f t="shared" si="46"/>
        <v>1088315</v>
      </c>
      <c r="U161" s="44" t="str">
        <f t="shared" si="47"/>
        <v>MEDIA ARMONICA</v>
      </c>
    </row>
    <row r="162" spans="2:21">
      <c r="B162" s="24">
        <v>150</v>
      </c>
      <c r="C162" s="28" t="s">
        <v>166</v>
      </c>
      <c r="D162" s="29">
        <v>1</v>
      </c>
      <c r="E162" s="7" t="s">
        <v>8</v>
      </c>
      <c r="F162" s="87">
        <v>521065.72000000003</v>
      </c>
      <c r="G162" s="68">
        <f t="shared" si="37"/>
        <v>548161.13744000008</v>
      </c>
      <c r="H162" s="76">
        <v>608400</v>
      </c>
      <c r="I162" s="76">
        <v>115596</v>
      </c>
      <c r="J162" s="76">
        <v>723996</v>
      </c>
      <c r="K162" s="76">
        <v>585000</v>
      </c>
      <c r="L162" s="76">
        <f t="shared" si="38"/>
        <v>111150</v>
      </c>
      <c r="M162" s="75">
        <f t="shared" si="39"/>
        <v>696150</v>
      </c>
      <c r="N162" s="68">
        <f t="shared" si="40"/>
        <v>548161.13744000008</v>
      </c>
      <c r="O162" s="68">
        <f t="shared" si="41"/>
        <v>656102.37914666673</v>
      </c>
      <c r="P162" s="68">
        <f t="shared" si="42"/>
        <v>710073</v>
      </c>
      <c r="Q162" s="68">
        <f t="shared" si="43"/>
        <v>709936.48687752348</v>
      </c>
      <c r="R162" s="69">
        <f t="shared" si="44"/>
        <v>94511.024091810003</v>
      </c>
      <c r="S162" s="63">
        <f t="shared" si="45"/>
        <v>0.22787298924309618</v>
      </c>
      <c r="T162" s="64">
        <f t="shared" si="46"/>
        <v>548161</v>
      </c>
      <c r="U162" s="44" t="str">
        <f t="shared" si="47"/>
        <v>MENOR VALOR</v>
      </c>
    </row>
    <row r="163" spans="2:21">
      <c r="B163" s="24">
        <v>151</v>
      </c>
      <c r="C163" s="28" t="s">
        <v>167</v>
      </c>
      <c r="D163" s="29">
        <v>1</v>
      </c>
      <c r="E163" s="7" t="s">
        <v>8</v>
      </c>
      <c r="F163" s="87">
        <v>529847.92000000004</v>
      </c>
      <c r="G163" s="68">
        <f t="shared" si="37"/>
        <v>557400.01184000005</v>
      </c>
      <c r="H163" s="76">
        <v>602550</v>
      </c>
      <c r="I163" s="76">
        <v>114484.5</v>
      </c>
      <c r="J163" s="76">
        <v>717034.5</v>
      </c>
      <c r="K163" s="76">
        <v>585000</v>
      </c>
      <c r="L163" s="76">
        <f t="shared" si="38"/>
        <v>111150</v>
      </c>
      <c r="M163" s="75">
        <f t="shared" si="39"/>
        <v>696150</v>
      </c>
      <c r="N163" s="68">
        <f t="shared" si="40"/>
        <v>557400.01184000005</v>
      </c>
      <c r="O163" s="68">
        <f t="shared" si="41"/>
        <v>656861.50394666672</v>
      </c>
      <c r="P163" s="68">
        <f t="shared" si="42"/>
        <v>706592.25</v>
      </c>
      <c r="Q163" s="68">
        <f t="shared" si="43"/>
        <v>706515.08630389487</v>
      </c>
      <c r="R163" s="69">
        <f t="shared" si="44"/>
        <v>86766.824847552503</v>
      </c>
      <c r="S163" s="63">
        <f t="shared" si="45"/>
        <v>0.21105716969751387</v>
      </c>
      <c r="T163" s="64">
        <f t="shared" si="46"/>
        <v>557400</v>
      </c>
      <c r="U163" s="44" t="str">
        <f t="shared" si="47"/>
        <v>MENOR VALOR</v>
      </c>
    </row>
    <row r="164" spans="2:21" ht="25.5">
      <c r="B164" s="24">
        <v>152</v>
      </c>
      <c r="C164" s="28" t="s">
        <v>168</v>
      </c>
      <c r="D164" s="29">
        <v>1</v>
      </c>
      <c r="E164" s="7" t="s">
        <v>8</v>
      </c>
      <c r="F164" s="87">
        <v>487900</v>
      </c>
      <c r="G164" s="68">
        <f t="shared" si="37"/>
        <v>513270.8</v>
      </c>
      <c r="H164" s="76">
        <v>676000</v>
      </c>
      <c r="I164" s="76">
        <v>128440</v>
      </c>
      <c r="J164" s="76">
        <v>804440</v>
      </c>
      <c r="K164" s="76">
        <v>650000</v>
      </c>
      <c r="L164" s="76">
        <f t="shared" si="38"/>
        <v>123500</v>
      </c>
      <c r="M164" s="75">
        <f t="shared" si="39"/>
        <v>773500</v>
      </c>
      <c r="N164" s="68">
        <f t="shared" si="40"/>
        <v>513270.8</v>
      </c>
      <c r="O164" s="68">
        <f t="shared" si="41"/>
        <v>697070.26666666672</v>
      </c>
      <c r="P164" s="68">
        <f t="shared" si="42"/>
        <v>788970</v>
      </c>
      <c r="Q164" s="68">
        <f t="shared" si="43"/>
        <v>788818.31875280384</v>
      </c>
      <c r="R164" s="69">
        <f t="shared" si="44"/>
        <v>159924.99448245499</v>
      </c>
      <c r="S164" s="63">
        <f t="shared" si="45"/>
        <v>0.34931683532460356</v>
      </c>
      <c r="T164" s="64">
        <f t="shared" si="46"/>
        <v>788970</v>
      </c>
      <c r="U164" s="44" t="str">
        <f t="shared" si="47"/>
        <v>MEDIA ARMONICA</v>
      </c>
    </row>
    <row r="165" spans="2:21">
      <c r="B165" s="24">
        <v>153</v>
      </c>
      <c r="C165" s="28" t="s">
        <v>169</v>
      </c>
      <c r="D165" s="29">
        <v>1</v>
      </c>
      <c r="E165" s="7" t="s">
        <v>8</v>
      </c>
      <c r="F165" s="87">
        <v>656003.27999999991</v>
      </c>
      <c r="G165" s="68">
        <f t="shared" si="37"/>
        <v>690115.45055999991</v>
      </c>
      <c r="H165" s="76">
        <v>795600</v>
      </c>
      <c r="I165" s="76">
        <v>151164</v>
      </c>
      <c r="J165" s="76">
        <v>946764</v>
      </c>
      <c r="K165" s="76">
        <v>780000</v>
      </c>
      <c r="L165" s="76">
        <f t="shared" si="38"/>
        <v>148200</v>
      </c>
      <c r="M165" s="75">
        <f t="shared" si="39"/>
        <v>928200</v>
      </c>
      <c r="N165" s="68">
        <f t="shared" si="40"/>
        <v>690115.45055999991</v>
      </c>
      <c r="O165" s="68">
        <f t="shared" si="41"/>
        <v>855026.48351999989</v>
      </c>
      <c r="P165" s="68">
        <f t="shared" si="42"/>
        <v>937482</v>
      </c>
      <c r="Q165" s="68">
        <f t="shared" si="43"/>
        <v>937436.04837876803</v>
      </c>
      <c r="R165" s="69">
        <f t="shared" si="44"/>
        <v>143118.45484755209</v>
      </c>
      <c r="S165" s="63">
        <f t="shared" si="45"/>
        <v>0.26382663462376155</v>
      </c>
      <c r="T165" s="64">
        <f t="shared" si="46"/>
        <v>690115</v>
      </c>
      <c r="U165" s="44" t="str">
        <f t="shared" si="47"/>
        <v>MENOR VALOR</v>
      </c>
    </row>
    <row r="166" spans="2:21">
      <c r="B166" s="24">
        <v>154</v>
      </c>
      <c r="C166" s="28" t="s">
        <v>170</v>
      </c>
      <c r="D166" s="29">
        <v>1</v>
      </c>
      <c r="E166" s="7" t="s">
        <v>8</v>
      </c>
      <c r="F166" s="87">
        <v>659906.48</v>
      </c>
      <c r="G166" s="68">
        <f t="shared" si="37"/>
        <v>694221.61696000001</v>
      </c>
      <c r="H166" s="76">
        <v>795600</v>
      </c>
      <c r="I166" s="76">
        <v>151164</v>
      </c>
      <c r="J166" s="76">
        <v>946764</v>
      </c>
      <c r="K166" s="76">
        <v>780000</v>
      </c>
      <c r="L166" s="76">
        <f t="shared" si="38"/>
        <v>148200</v>
      </c>
      <c r="M166" s="75">
        <f t="shared" si="39"/>
        <v>928200</v>
      </c>
      <c r="N166" s="68">
        <f t="shared" si="40"/>
        <v>694221.61696000001</v>
      </c>
      <c r="O166" s="68">
        <f t="shared" si="41"/>
        <v>856395.20565333345</v>
      </c>
      <c r="P166" s="68">
        <f t="shared" si="42"/>
        <v>937482</v>
      </c>
      <c r="Q166" s="68">
        <f t="shared" si="43"/>
        <v>937436.04837876803</v>
      </c>
      <c r="R166" s="69">
        <f t="shared" si="44"/>
        <v>140752.83363490718</v>
      </c>
      <c r="S166" s="63">
        <f t="shared" si="45"/>
        <v>0.25944642500082093</v>
      </c>
      <c r="T166" s="64">
        <f t="shared" si="46"/>
        <v>694222</v>
      </c>
      <c r="U166" s="44" t="str">
        <f t="shared" si="47"/>
        <v>MENOR VALOR</v>
      </c>
    </row>
    <row r="167" spans="2:21">
      <c r="B167" s="24">
        <v>155</v>
      </c>
      <c r="C167" s="28" t="s">
        <v>171</v>
      </c>
      <c r="D167" s="29">
        <v>1</v>
      </c>
      <c r="E167" s="7" t="s">
        <v>11</v>
      </c>
      <c r="F167" s="87">
        <v>179726.78</v>
      </c>
      <c r="G167" s="68">
        <f t="shared" si="37"/>
        <v>189072.57256</v>
      </c>
      <c r="H167" s="76">
        <v>270400</v>
      </c>
      <c r="I167" s="76">
        <v>51376</v>
      </c>
      <c r="J167" s="76">
        <v>321776</v>
      </c>
      <c r="K167" s="76">
        <v>260000</v>
      </c>
      <c r="L167" s="76">
        <f t="shared" si="38"/>
        <v>49400</v>
      </c>
      <c r="M167" s="75">
        <f t="shared" si="39"/>
        <v>309400</v>
      </c>
      <c r="N167" s="68">
        <f t="shared" si="40"/>
        <v>189072.57256</v>
      </c>
      <c r="O167" s="68">
        <f t="shared" si="41"/>
        <v>273416.19085333333</v>
      </c>
      <c r="P167" s="68">
        <f t="shared" si="42"/>
        <v>315588</v>
      </c>
      <c r="Q167" s="68">
        <f t="shared" si="43"/>
        <v>315527.3275011215</v>
      </c>
      <c r="R167" s="69">
        <f t="shared" si="44"/>
        <v>73305.359995764695</v>
      </c>
      <c r="S167" s="63">
        <f t="shared" si="45"/>
        <v>0.40077275062861883</v>
      </c>
      <c r="T167" s="64">
        <f t="shared" si="46"/>
        <v>315588</v>
      </c>
      <c r="U167" s="44" t="str">
        <f t="shared" si="47"/>
        <v>MEDIA ARMONICA</v>
      </c>
    </row>
    <row r="168" spans="2:21">
      <c r="B168" s="24">
        <v>156</v>
      </c>
      <c r="C168" s="28" t="s">
        <v>172</v>
      </c>
      <c r="D168" s="29">
        <v>1</v>
      </c>
      <c r="E168" s="7" t="s">
        <v>8</v>
      </c>
      <c r="F168" s="87">
        <v>163512.91999999998</v>
      </c>
      <c r="G168" s="68">
        <f t="shared" si="37"/>
        <v>172015.59183999998</v>
      </c>
      <c r="H168" s="76">
        <v>200850</v>
      </c>
      <c r="I168" s="76">
        <v>38161.5</v>
      </c>
      <c r="J168" s="76">
        <v>239011.5</v>
      </c>
      <c r="K168" s="76">
        <v>195000</v>
      </c>
      <c r="L168" s="76">
        <f t="shared" si="38"/>
        <v>37050</v>
      </c>
      <c r="M168" s="75">
        <f t="shared" si="39"/>
        <v>232050</v>
      </c>
      <c r="N168" s="68">
        <f t="shared" si="40"/>
        <v>172015.59183999998</v>
      </c>
      <c r="O168" s="68">
        <f t="shared" si="41"/>
        <v>214359.03061333334</v>
      </c>
      <c r="P168" s="68">
        <f t="shared" si="42"/>
        <v>235530.75</v>
      </c>
      <c r="Q168" s="68">
        <f t="shared" si="43"/>
        <v>235505.02876796495</v>
      </c>
      <c r="R168" s="69">
        <f t="shared" si="44"/>
        <v>36835.319001276017</v>
      </c>
      <c r="S168" s="63">
        <f t="shared" si="45"/>
        <v>0.26958845532983899</v>
      </c>
      <c r="T168" s="64">
        <f t="shared" si="46"/>
        <v>172016</v>
      </c>
      <c r="U168" s="44" t="str">
        <f t="shared" si="47"/>
        <v>MENOR VALOR</v>
      </c>
    </row>
    <row r="169" spans="2:21">
      <c r="B169" s="24">
        <v>157</v>
      </c>
      <c r="C169" s="28" t="s">
        <v>173</v>
      </c>
      <c r="D169" s="29">
        <v>1</v>
      </c>
      <c r="E169" s="7" t="s">
        <v>8</v>
      </c>
      <c r="F169" s="87">
        <v>294439.86</v>
      </c>
      <c r="G169" s="68">
        <f t="shared" si="37"/>
        <v>309750.73271999997</v>
      </c>
      <c r="H169" s="76">
        <v>535600</v>
      </c>
      <c r="I169" s="76">
        <v>101764</v>
      </c>
      <c r="J169" s="76">
        <v>637364</v>
      </c>
      <c r="K169" s="76">
        <v>520000</v>
      </c>
      <c r="L169" s="76">
        <f t="shared" si="38"/>
        <v>98800</v>
      </c>
      <c r="M169" s="75">
        <f t="shared" si="39"/>
        <v>618800</v>
      </c>
      <c r="N169" s="68">
        <f t="shared" si="40"/>
        <v>309750.73271999997</v>
      </c>
      <c r="O169" s="68">
        <f t="shared" si="41"/>
        <v>521971.57757333334</v>
      </c>
      <c r="P169" s="68">
        <f t="shared" si="42"/>
        <v>628082</v>
      </c>
      <c r="Q169" s="68">
        <f t="shared" si="43"/>
        <v>628013.41004790657</v>
      </c>
      <c r="R169" s="69">
        <f t="shared" si="44"/>
        <v>184022.8810955229</v>
      </c>
      <c r="S169" s="63">
        <f t="shared" si="45"/>
        <v>0.5067768812510367</v>
      </c>
      <c r="T169" s="64">
        <f t="shared" si="46"/>
        <v>628082</v>
      </c>
      <c r="U169" s="44" t="str">
        <f t="shared" si="47"/>
        <v>MEDIA ARMONICA</v>
      </c>
    </row>
    <row r="170" spans="2:21">
      <c r="B170" s="24">
        <v>158</v>
      </c>
      <c r="C170" s="28" t="s">
        <v>174</v>
      </c>
      <c r="D170" s="29">
        <v>1</v>
      </c>
      <c r="E170" s="7" t="s">
        <v>8</v>
      </c>
      <c r="F170" s="87">
        <v>967533.58</v>
      </c>
      <c r="G170" s="68">
        <f t="shared" si="37"/>
        <v>1017845.3261599999</v>
      </c>
      <c r="H170" s="76">
        <v>1228500</v>
      </c>
      <c r="I170" s="76">
        <v>233415</v>
      </c>
      <c r="J170" s="76">
        <v>1461915</v>
      </c>
      <c r="K170" s="76">
        <v>1170000</v>
      </c>
      <c r="L170" s="76">
        <f t="shared" si="38"/>
        <v>222300</v>
      </c>
      <c r="M170" s="75">
        <f t="shared" si="39"/>
        <v>1392300</v>
      </c>
      <c r="N170" s="68">
        <f t="shared" si="40"/>
        <v>1017845.3261599999</v>
      </c>
      <c r="O170" s="68">
        <f t="shared" si="41"/>
        <v>1290686.7753866666</v>
      </c>
      <c r="P170" s="68">
        <f t="shared" si="42"/>
        <v>1427107.5</v>
      </c>
      <c r="Q170" s="68">
        <f t="shared" si="43"/>
        <v>1426682.9551445548</v>
      </c>
      <c r="R170" s="69">
        <f t="shared" si="44"/>
        <v>238837.61087469253</v>
      </c>
      <c r="S170" s="63">
        <f t="shared" si="45"/>
        <v>0.28656515977169605</v>
      </c>
      <c r="T170" s="64">
        <f t="shared" si="46"/>
        <v>1017845</v>
      </c>
      <c r="U170" s="44" t="str">
        <f t="shared" si="47"/>
        <v>MENOR VALOR</v>
      </c>
    </row>
    <row r="171" spans="2:21">
      <c r="B171" s="24">
        <v>159</v>
      </c>
      <c r="C171" s="28" t="s">
        <v>175</v>
      </c>
      <c r="D171" s="29">
        <v>1</v>
      </c>
      <c r="E171" s="7" t="s">
        <v>8</v>
      </c>
      <c r="F171" s="87">
        <v>175651.38</v>
      </c>
      <c r="G171" s="68">
        <f t="shared" si="37"/>
        <v>184785.25176000001</v>
      </c>
      <c r="H171" s="76">
        <v>262600</v>
      </c>
      <c r="I171" s="76">
        <v>49894</v>
      </c>
      <c r="J171" s="76">
        <v>312494</v>
      </c>
      <c r="K171" s="76">
        <v>260000</v>
      </c>
      <c r="L171" s="76">
        <f t="shared" si="38"/>
        <v>49400</v>
      </c>
      <c r="M171" s="75">
        <f t="shared" si="39"/>
        <v>309400</v>
      </c>
      <c r="N171" s="68">
        <f t="shared" si="40"/>
        <v>184785.25176000001</v>
      </c>
      <c r="O171" s="68">
        <f t="shared" si="41"/>
        <v>268893.08392</v>
      </c>
      <c r="P171" s="68">
        <f t="shared" si="42"/>
        <v>310947</v>
      </c>
      <c r="Q171" s="68">
        <f t="shared" si="43"/>
        <v>310943.15171748033</v>
      </c>
      <c r="R171" s="69">
        <f t="shared" si="44"/>
        <v>72855.945412787303</v>
      </c>
      <c r="S171" s="63">
        <f t="shared" si="45"/>
        <v>0.40572657497247622</v>
      </c>
      <c r="T171" s="64">
        <f t="shared" si="46"/>
        <v>310947</v>
      </c>
      <c r="U171" s="44" t="str">
        <f t="shared" si="47"/>
        <v>MEDIA ARMONICA</v>
      </c>
    </row>
    <row r="172" spans="2:21">
      <c r="B172" s="24">
        <v>160</v>
      </c>
      <c r="C172" s="28" t="s">
        <v>176</v>
      </c>
      <c r="D172" s="29">
        <v>1</v>
      </c>
      <c r="E172" s="7" t="s">
        <v>8</v>
      </c>
      <c r="F172" s="87">
        <v>108875.5</v>
      </c>
      <c r="G172" s="68">
        <f t="shared" si="37"/>
        <v>114537.026</v>
      </c>
      <c r="H172" s="76">
        <v>121680</v>
      </c>
      <c r="I172" s="76">
        <v>23119.200000000001</v>
      </c>
      <c r="J172" s="76">
        <v>144799.20000000001</v>
      </c>
      <c r="K172" s="76">
        <v>117000</v>
      </c>
      <c r="L172" s="76">
        <f t="shared" si="38"/>
        <v>22230</v>
      </c>
      <c r="M172" s="75">
        <f t="shared" si="39"/>
        <v>139230</v>
      </c>
      <c r="N172" s="68">
        <f t="shared" si="40"/>
        <v>114537.026</v>
      </c>
      <c r="O172" s="68">
        <f t="shared" si="41"/>
        <v>132855.40866666668</v>
      </c>
      <c r="P172" s="68">
        <f t="shared" si="42"/>
        <v>142014.6</v>
      </c>
      <c r="Q172" s="68">
        <f t="shared" si="43"/>
        <v>141987.29737550468</v>
      </c>
      <c r="R172" s="69">
        <f t="shared" si="44"/>
        <v>16106.717691752889</v>
      </c>
      <c r="S172" s="63">
        <f t="shared" si="45"/>
        <v>0.19332906452123477</v>
      </c>
      <c r="T172" s="64">
        <f t="shared" si="46"/>
        <v>114537</v>
      </c>
      <c r="U172" s="44" t="str">
        <f t="shared" si="47"/>
        <v>MENOR VALOR</v>
      </c>
    </row>
    <row r="173" spans="2:21">
      <c r="B173" s="24">
        <v>161</v>
      </c>
      <c r="C173" s="28" t="s">
        <v>177</v>
      </c>
      <c r="D173" s="29">
        <v>1</v>
      </c>
      <c r="E173" s="7" t="s">
        <v>8</v>
      </c>
      <c r="F173" s="87">
        <v>60663.599999999991</v>
      </c>
      <c r="G173" s="68">
        <f t="shared" si="37"/>
        <v>63818.107199999991</v>
      </c>
      <c r="H173" s="76">
        <v>65650</v>
      </c>
      <c r="I173" s="76">
        <v>12473.5</v>
      </c>
      <c r="J173" s="76">
        <v>78123.5</v>
      </c>
      <c r="K173" s="76">
        <v>65000</v>
      </c>
      <c r="L173" s="76">
        <f t="shared" si="38"/>
        <v>12350</v>
      </c>
      <c r="M173" s="75">
        <f t="shared" si="39"/>
        <v>77350</v>
      </c>
      <c r="N173" s="68">
        <f t="shared" si="40"/>
        <v>63818.107199999991</v>
      </c>
      <c r="O173" s="68">
        <f t="shared" si="41"/>
        <v>73097.202399999995</v>
      </c>
      <c r="P173" s="68">
        <f t="shared" si="42"/>
        <v>77736.75</v>
      </c>
      <c r="Q173" s="68">
        <f t="shared" si="43"/>
        <v>77735.787929370083</v>
      </c>
      <c r="R173" s="69">
        <f t="shared" si="44"/>
        <v>8045.2334559350957</v>
      </c>
      <c r="S173" s="63">
        <f t="shared" si="45"/>
        <v>0.17903826667346001</v>
      </c>
      <c r="T173" s="64">
        <f t="shared" si="46"/>
        <v>63818</v>
      </c>
      <c r="U173" s="44" t="str">
        <f t="shared" si="47"/>
        <v>MENOR VALOR</v>
      </c>
    </row>
    <row r="174" spans="2:21">
      <c r="B174" s="24">
        <v>162</v>
      </c>
      <c r="C174" s="28" t="s">
        <v>178</v>
      </c>
      <c r="D174" s="29">
        <v>1</v>
      </c>
      <c r="E174" s="7" t="s">
        <v>8</v>
      </c>
      <c r="F174" s="87">
        <v>594202.34</v>
      </c>
      <c r="G174" s="68">
        <f t="shared" si="37"/>
        <v>625100.86167999997</v>
      </c>
      <c r="H174" s="76">
        <v>682500</v>
      </c>
      <c r="I174" s="76">
        <v>129675</v>
      </c>
      <c r="J174" s="76">
        <v>812175</v>
      </c>
      <c r="K174" s="76">
        <v>650000</v>
      </c>
      <c r="L174" s="76">
        <f t="shared" si="38"/>
        <v>123500</v>
      </c>
      <c r="M174" s="75">
        <f t="shared" si="39"/>
        <v>773500</v>
      </c>
      <c r="N174" s="68">
        <f t="shared" si="40"/>
        <v>625100.86167999997</v>
      </c>
      <c r="O174" s="68">
        <f t="shared" si="41"/>
        <v>736925.2872266667</v>
      </c>
      <c r="P174" s="68">
        <f t="shared" si="42"/>
        <v>792837.5</v>
      </c>
      <c r="Q174" s="68">
        <f t="shared" si="43"/>
        <v>792601.6417469749</v>
      </c>
      <c r="R174" s="69">
        <f t="shared" si="44"/>
        <v>98754.572136591974</v>
      </c>
      <c r="S174" s="63">
        <f t="shared" si="45"/>
        <v>0.21133034710574927</v>
      </c>
      <c r="T174" s="64">
        <f t="shared" si="46"/>
        <v>625101</v>
      </c>
      <c r="U174" s="44" t="str">
        <f t="shared" si="47"/>
        <v>MENOR VALOR</v>
      </c>
    </row>
    <row r="175" spans="2:21">
      <c r="B175" s="24">
        <v>163</v>
      </c>
      <c r="C175" s="28" t="s">
        <v>179</v>
      </c>
      <c r="D175" s="29">
        <v>1</v>
      </c>
      <c r="E175" s="7" t="s">
        <v>8</v>
      </c>
      <c r="F175" s="87">
        <v>878220</v>
      </c>
      <c r="G175" s="68">
        <f t="shared" si="37"/>
        <v>923887.44</v>
      </c>
      <c r="H175" s="76">
        <v>1216800</v>
      </c>
      <c r="I175" s="76">
        <v>231192</v>
      </c>
      <c r="J175" s="76">
        <v>1447992</v>
      </c>
      <c r="K175" s="76">
        <v>1170000</v>
      </c>
      <c r="L175" s="76">
        <f t="shared" si="38"/>
        <v>222300</v>
      </c>
      <c r="M175" s="75">
        <f t="shared" si="39"/>
        <v>1392300</v>
      </c>
      <c r="N175" s="68">
        <f t="shared" si="40"/>
        <v>923887.44</v>
      </c>
      <c r="O175" s="68">
        <f t="shared" si="41"/>
        <v>1254726.48</v>
      </c>
      <c r="P175" s="68">
        <f t="shared" si="42"/>
        <v>1420146</v>
      </c>
      <c r="Q175" s="68">
        <f t="shared" si="43"/>
        <v>1419872.973755047</v>
      </c>
      <c r="R175" s="69">
        <f t="shared" si="44"/>
        <v>287864.9900684196</v>
      </c>
      <c r="S175" s="63">
        <f t="shared" si="45"/>
        <v>0.34931683532460367</v>
      </c>
      <c r="T175" s="64">
        <f t="shared" si="46"/>
        <v>1420146</v>
      </c>
      <c r="U175" s="44" t="str">
        <f t="shared" si="47"/>
        <v>MEDIA ARMONICA</v>
      </c>
    </row>
    <row r="176" spans="2:21">
      <c r="B176" s="24">
        <v>164</v>
      </c>
      <c r="C176" s="28" t="s">
        <v>180</v>
      </c>
      <c r="D176" s="29">
        <v>1</v>
      </c>
      <c r="E176" s="7" t="s">
        <v>8</v>
      </c>
      <c r="F176" s="87">
        <v>878220</v>
      </c>
      <c r="G176" s="68">
        <f t="shared" si="37"/>
        <v>923887.44</v>
      </c>
      <c r="H176" s="76">
        <v>1181700</v>
      </c>
      <c r="I176" s="76">
        <v>224523</v>
      </c>
      <c r="J176" s="76">
        <v>1406223</v>
      </c>
      <c r="K176" s="76">
        <v>1170000</v>
      </c>
      <c r="L176" s="76">
        <f t="shared" si="38"/>
        <v>222300</v>
      </c>
      <c r="M176" s="75">
        <f t="shared" si="39"/>
        <v>1392300</v>
      </c>
      <c r="N176" s="68">
        <f t="shared" si="40"/>
        <v>923887.44</v>
      </c>
      <c r="O176" s="68">
        <f t="shared" si="41"/>
        <v>1240803.48</v>
      </c>
      <c r="P176" s="68">
        <f t="shared" si="42"/>
        <v>1399261.5</v>
      </c>
      <c r="Q176" s="68">
        <f t="shared" si="43"/>
        <v>1399244.1827286615</v>
      </c>
      <c r="R176" s="69">
        <f t="shared" si="44"/>
        <v>274545.61513382697</v>
      </c>
      <c r="S176" s="63">
        <f t="shared" si="45"/>
        <v>0.3397239371055808</v>
      </c>
      <c r="T176" s="64">
        <f t="shared" si="46"/>
        <v>1399262</v>
      </c>
      <c r="U176" s="44" t="str">
        <f t="shared" si="47"/>
        <v>MEDIA ARMONICA</v>
      </c>
    </row>
    <row r="177" spans="2:21">
      <c r="B177" s="30" t="s">
        <v>181</v>
      </c>
      <c r="C177" s="28"/>
      <c r="D177" s="29"/>
      <c r="E177" s="2"/>
      <c r="F177" s="88"/>
      <c r="G177" s="68"/>
      <c r="H177" s="73"/>
      <c r="I177" s="73"/>
      <c r="J177" s="73"/>
      <c r="K177" s="112"/>
      <c r="L177" s="113"/>
      <c r="M177" s="114"/>
      <c r="N177" s="68"/>
      <c r="O177" s="68"/>
      <c r="P177" s="68"/>
      <c r="Q177" s="68"/>
      <c r="R177" s="69"/>
      <c r="S177" s="63"/>
      <c r="T177" s="64"/>
      <c r="U177" s="44"/>
    </row>
    <row r="178" spans="2:21">
      <c r="B178" s="24">
        <v>165</v>
      </c>
      <c r="C178" s="28" t="s">
        <v>182</v>
      </c>
      <c r="D178" s="29">
        <v>1</v>
      </c>
      <c r="E178" s="7" t="s">
        <v>8</v>
      </c>
      <c r="F178" s="88">
        <v>142800</v>
      </c>
      <c r="G178" s="68">
        <f t="shared" si="37"/>
        <v>150225.60000000001</v>
      </c>
      <c r="H178" s="76">
        <v>204750</v>
      </c>
      <c r="I178" s="76">
        <v>38902.5</v>
      </c>
      <c r="J178" s="76">
        <v>243652.5</v>
      </c>
      <c r="K178" s="76">
        <v>195000</v>
      </c>
      <c r="L178" s="76">
        <f t="shared" si="38"/>
        <v>37050</v>
      </c>
      <c r="M178" s="75">
        <f t="shared" si="39"/>
        <v>232050</v>
      </c>
      <c r="N178" s="68">
        <f t="shared" si="40"/>
        <v>150225.60000000001</v>
      </c>
      <c r="O178" s="68">
        <f t="shared" si="41"/>
        <v>208642.69999999998</v>
      </c>
      <c r="P178" s="68">
        <f t="shared" si="42"/>
        <v>237851.25</v>
      </c>
      <c r="Q178" s="68">
        <f t="shared" si="43"/>
        <v>237780.49252409249</v>
      </c>
      <c r="R178" s="69">
        <f t="shared" si="44"/>
        <v>50922.221876799551</v>
      </c>
      <c r="S178" s="63">
        <f t="shared" si="45"/>
        <v>0.36821730662039576</v>
      </c>
      <c r="T178" s="64">
        <f t="shared" si="46"/>
        <v>237851</v>
      </c>
      <c r="U178" s="44" t="str">
        <f t="shared" si="47"/>
        <v>MEDIA ARMONICA</v>
      </c>
    </row>
    <row r="179" spans="2:21">
      <c r="B179" s="24">
        <v>166</v>
      </c>
      <c r="C179" s="28" t="s">
        <v>183</v>
      </c>
      <c r="D179" s="29">
        <v>1</v>
      </c>
      <c r="E179" s="7" t="s">
        <v>8</v>
      </c>
      <c r="F179" s="88">
        <v>70000</v>
      </c>
      <c r="G179" s="68">
        <f t="shared" si="37"/>
        <v>73640</v>
      </c>
      <c r="H179" s="76">
        <v>53560</v>
      </c>
      <c r="I179" s="76">
        <v>10176.4</v>
      </c>
      <c r="J179" s="76">
        <v>63736.4</v>
      </c>
      <c r="K179" s="76">
        <v>52000</v>
      </c>
      <c r="L179" s="76">
        <f t="shared" si="38"/>
        <v>9880</v>
      </c>
      <c r="M179" s="75">
        <f t="shared" si="39"/>
        <v>61880</v>
      </c>
      <c r="N179" s="68">
        <f t="shared" si="40"/>
        <v>61880</v>
      </c>
      <c r="O179" s="68">
        <f t="shared" si="41"/>
        <v>66418.8</v>
      </c>
      <c r="P179" s="68">
        <f t="shared" si="42"/>
        <v>62808.2</v>
      </c>
      <c r="Q179" s="68">
        <f t="shared" si="43"/>
        <v>62801.341004790658</v>
      </c>
      <c r="R179" s="69">
        <f t="shared" si="44"/>
        <v>6322.2505739649387</v>
      </c>
      <c r="S179" s="63">
        <f t="shared" si="45"/>
        <v>1.4670721835706946E-2</v>
      </c>
      <c r="T179" s="64">
        <f t="shared" si="46"/>
        <v>61880</v>
      </c>
      <c r="U179" s="44" t="str">
        <f t="shared" si="47"/>
        <v>MENOR VALOR</v>
      </c>
    </row>
    <row r="180" spans="2:21">
      <c r="B180" s="24">
        <v>167</v>
      </c>
      <c r="C180" s="28" t="s">
        <v>184</v>
      </c>
      <c r="D180" s="29">
        <v>1</v>
      </c>
      <c r="E180" s="7" t="s">
        <v>8</v>
      </c>
      <c r="F180" s="88">
        <v>47600</v>
      </c>
      <c r="G180" s="68">
        <f t="shared" si="37"/>
        <v>50075.199999999997</v>
      </c>
      <c r="H180" s="76">
        <v>40950</v>
      </c>
      <c r="I180" s="76">
        <v>7780.5</v>
      </c>
      <c r="J180" s="76">
        <v>48730.5</v>
      </c>
      <c r="K180" s="76">
        <v>39000</v>
      </c>
      <c r="L180" s="76">
        <f t="shared" si="38"/>
        <v>7410</v>
      </c>
      <c r="M180" s="75">
        <f t="shared" si="39"/>
        <v>46410</v>
      </c>
      <c r="N180" s="68">
        <f t="shared" si="40"/>
        <v>46410</v>
      </c>
      <c r="O180" s="68">
        <f t="shared" si="41"/>
        <v>48405.233333333337</v>
      </c>
      <c r="P180" s="68">
        <f t="shared" si="42"/>
        <v>47570.25</v>
      </c>
      <c r="Q180" s="68">
        <f t="shared" si="43"/>
        <v>47556.098504818496</v>
      </c>
      <c r="R180" s="69">
        <f t="shared" si="44"/>
        <v>1854.1228555123657</v>
      </c>
      <c r="S180" s="63">
        <f t="shared" si="45"/>
        <v>2.4099927051466796E-2</v>
      </c>
      <c r="T180" s="64">
        <f t="shared" si="46"/>
        <v>46410</v>
      </c>
      <c r="U180" s="44" t="str">
        <f t="shared" si="47"/>
        <v>MENOR VALOR</v>
      </c>
    </row>
    <row r="181" spans="2:21">
      <c r="B181" s="24">
        <v>168</v>
      </c>
      <c r="C181" s="28" t="s">
        <v>185</v>
      </c>
      <c r="D181" s="29">
        <v>1</v>
      </c>
      <c r="E181" s="7" t="s">
        <v>8</v>
      </c>
      <c r="F181" s="88">
        <v>35700</v>
      </c>
      <c r="G181" s="68">
        <f t="shared" si="37"/>
        <v>37556.400000000001</v>
      </c>
      <c r="H181" s="76">
        <v>26780</v>
      </c>
      <c r="I181" s="76">
        <v>5088.2</v>
      </c>
      <c r="J181" s="76">
        <v>31868.2</v>
      </c>
      <c r="K181" s="76">
        <v>26000</v>
      </c>
      <c r="L181" s="76">
        <f t="shared" si="38"/>
        <v>4940</v>
      </c>
      <c r="M181" s="75">
        <f t="shared" si="39"/>
        <v>30940</v>
      </c>
      <c r="N181" s="68">
        <f t="shared" si="40"/>
        <v>30940</v>
      </c>
      <c r="O181" s="68">
        <f t="shared" si="41"/>
        <v>33454.866666666669</v>
      </c>
      <c r="P181" s="68">
        <f t="shared" si="42"/>
        <v>31404.1</v>
      </c>
      <c r="Q181" s="68">
        <f t="shared" si="43"/>
        <v>31400.670502395329</v>
      </c>
      <c r="R181" s="69">
        <f t="shared" si="44"/>
        <v>3582.2228536668872</v>
      </c>
      <c r="S181" s="63">
        <f t="shared" si="45"/>
        <v>1.4670721835706946E-2</v>
      </c>
      <c r="T181" s="64">
        <f t="shared" si="46"/>
        <v>30940</v>
      </c>
      <c r="U181" s="44" t="str">
        <f t="shared" si="47"/>
        <v>MENOR VALOR</v>
      </c>
    </row>
    <row r="182" spans="2:21">
      <c r="B182" s="24">
        <v>169</v>
      </c>
      <c r="C182" s="28" t="s">
        <v>186</v>
      </c>
      <c r="D182" s="29">
        <v>1</v>
      </c>
      <c r="E182" s="9" t="s">
        <v>8</v>
      </c>
      <c r="F182" s="88">
        <v>35700</v>
      </c>
      <c r="G182" s="68">
        <f t="shared" si="37"/>
        <v>37556.400000000001</v>
      </c>
      <c r="H182" s="76">
        <v>40170</v>
      </c>
      <c r="I182" s="76">
        <v>7632.3</v>
      </c>
      <c r="J182" s="76">
        <v>47802.3</v>
      </c>
      <c r="K182" s="76">
        <v>39000</v>
      </c>
      <c r="L182" s="76">
        <f t="shared" si="38"/>
        <v>7410</v>
      </c>
      <c r="M182" s="75">
        <f t="shared" si="39"/>
        <v>46410</v>
      </c>
      <c r="N182" s="68">
        <f t="shared" si="40"/>
        <v>37556.400000000001</v>
      </c>
      <c r="O182" s="68">
        <f t="shared" si="41"/>
        <v>43922.9</v>
      </c>
      <c r="P182" s="68">
        <f t="shared" si="42"/>
        <v>47106.15</v>
      </c>
      <c r="Q182" s="68">
        <f t="shared" si="43"/>
        <v>47101.005753592988</v>
      </c>
      <c r="R182" s="69">
        <f t="shared" si="44"/>
        <v>5557.3254817403158</v>
      </c>
      <c r="S182" s="63">
        <f t="shared" si="45"/>
        <v>0.2026412302855104</v>
      </c>
      <c r="T182" s="64">
        <f t="shared" si="46"/>
        <v>37556</v>
      </c>
      <c r="U182" s="44" t="str">
        <f t="shared" si="47"/>
        <v>MENOR VALOR</v>
      </c>
    </row>
    <row r="183" spans="2:21">
      <c r="B183" s="24">
        <v>170</v>
      </c>
      <c r="C183" s="28" t="s">
        <v>187</v>
      </c>
      <c r="D183" s="29">
        <v>1</v>
      </c>
      <c r="E183" s="9" t="s">
        <v>8</v>
      </c>
      <c r="F183" s="88">
        <v>11900</v>
      </c>
      <c r="G183" s="68">
        <f t="shared" si="37"/>
        <v>12518.8</v>
      </c>
      <c r="H183" s="76">
        <v>13520</v>
      </c>
      <c r="I183" s="76">
        <v>2568.8000000000002</v>
      </c>
      <c r="J183" s="76">
        <v>16088.8</v>
      </c>
      <c r="K183" s="76">
        <v>13000</v>
      </c>
      <c r="L183" s="76">
        <f t="shared" si="38"/>
        <v>2470</v>
      </c>
      <c r="M183" s="75">
        <f t="shared" si="39"/>
        <v>15470</v>
      </c>
      <c r="N183" s="68">
        <f t="shared" si="40"/>
        <v>12518.8</v>
      </c>
      <c r="O183" s="68">
        <f t="shared" si="41"/>
        <v>14692.533333333333</v>
      </c>
      <c r="P183" s="68">
        <f t="shared" si="42"/>
        <v>15779.4</v>
      </c>
      <c r="Q183" s="68">
        <f t="shared" si="43"/>
        <v>15776.366375056077</v>
      </c>
      <c r="R183" s="69">
        <f t="shared" si="44"/>
        <v>1907.7646116157184</v>
      </c>
      <c r="S183" s="63">
        <f t="shared" si="45"/>
        <v>0.20648394551780935</v>
      </c>
      <c r="T183" s="64">
        <f t="shared" si="46"/>
        <v>12519</v>
      </c>
      <c r="U183" s="44" t="str">
        <f t="shared" si="47"/>
        <v>MENOR VALOR</v>
      </c>
    </row>
    <row r="184" spans="2:21">
      <c r="B184" s="24">
        <v>171</v>
      </c>
      <c r="C184" s="28" t="s">
        <v>188</v>
      </c>
      <c r="D184" s="29">
        <v>1</v>
      </c>
      <c r="E184" s="7" t="s">
        <v>8</v>
      </c>
      <c r="F184" s="88">
        <v>952000</v>
      </c>
      <c r="G184" s="68">
        <f t="shared" si="37"/>
        <v>1001504</v>
      </c>
      <c r="H184" s="76">
        <v>656500</v>
      </c>
      <c r="I184" s="76">
        <v>124735</v>
      </c>
      <c r="J184" s="76">
        <v>781235</v>
      </c>
      <c r="K184" s="76">
        <v>650000</v>
      </c>
      <c r="L184" s="76">
        <f t="shared" si="38"/>
        <v>123500</v>
      </c>
      <c r="M184" s="75">
        <f t="shared" si="39"/>
        <v>773500</v>
      </c>
      <c r="N184" s="68">
        <f t="shared" si="40"/>
        <v>773500</v>
      </c>
      <c r="O184" s="68">
        <f t="shared" si="41"/>
        <v>852079.66666666663</v>
      </c>
      <c r="P184" s="68">
        <f t="shared" si="42"/>
        <v>777367.5</v>
      </c>
      <c r="Q184" s="68">
        <f t="shared" si="43"/>
        <v>777357.87929370091</v>
      </c>
      <c r="R184" s="69">
        <f t="shared" si="44"/>
        <v>129463.04916976648</v>
      </c>
      <c r="S184" s="63">
        <f t="shared" si="45"/>
        <v>4.962809790010958E-3</v>
      </c>
      <c r="T184" s="64">
        <f t="shared" si="46"/>
        <v>773500</v>
      </c>
      <c r="U184" s="44" t="str">
        <f t="shared" si="47"/>
        <v>MENOR VALOR</v>
      </c>
    </row>
    <row r="185" spans="2:21">
      <c r="B185" s="24">
        <v>172</v>
      </c>
      <c r="C185" s="28" t="s">
        <v>189</v>
      </c>
      <c r="D185" s="29">
        <v>1</v>
      </c>
      <c r="E185" s="7" t="s">
        <v>8</v>
      </c>
      <c r="F185" s="88">
        <v>1049600</v>
      </c>
      <c r="G185" s="68">
        <f t="shared" si="37"/>
        <v>1104179.2</v>
      </c>
      <c r="H185" s="76">
        <v>1606800</v>
      </c>
      <c r="I185" s="76">
        <v>305292</v>
      </c>
      <c r="J185" s="76">
        <v>1912092</v>
      </c>
      <c r="K185" s="76">
        <v>1560000</v>
      </c>
      <c r="L185" s="76">
        <f t="shared" si="38"/>
        <v>296400</v>
      </c>
      <c r="M185" s="75">
        <f t="shared" si="39"/>
        <v>1856400</v>
      </c>
      <c r="N185" s="68">
        <f t="shared" si="40"/>
        <v>1104179.2</v>
      </c>
      <c r="O185" s="68">
        <f t="shared" si="41"/>
        <v>1624223.7333333334</v>
      </c>
      <c r="P185" s="68">
        <f t="shared" si="42"/>
        <v>1884246</v>
      </c>
      <c r="Q185" s="68">
        <f t="shared" si="43"/>
        <v>1884040.2301437196</v>
      </c>
      <c r="R185" s="69">
        <f t="shared" si="44"/>
        <v>451231.79985835782</v>
      </c>
      <c r="S185" s="63">
        <f t="shared" si="45"/>
        <v>0.41393013677007828</v>
      </c>
      <c r="T185" s="64">
        <f t="shared" si="46"/>
        <v>1884246</v>
      </c>
      <c r="U185" s="44" t="str">
        <f t="shared" si="47"/>
        <v>MEDIA ARMONICA</v>
      </c>
    </row>
    <row r="186" spans="2:21">
      <c r="B186" s="24">
        <v>173</v>
      </c>
      <c r="C186" s="28" t="s">
        <v>190</v>
      </c>
      <c r="D186" s="29">
        <v>1</v>
      </c>
      <c r="E186" s="7" t="s">
        <v>11</v>
      </c>
      <c r="F186" s="88">
        <v>238000</v>
      </c>
      <c r="G186" s="68">
        <f t="shared" si="37"/>
        <v>250376</v>
      </c>
      <c r="H186" s="76">
        <v>397800</v>
      </c>
      <c r="I186" s="76">
        <v>75582</v>
      </c>
      <c r="J186" s="76">
        <v>473382</v>
      </c>
      <c r="K186" s="76">
        <v>390000</v>
      </c>
      <c r="L186" s="76">
        <f t="shared" si="38"/>
        <v>74100</v>
      </c>
      <c r="M186" s="75">
        <f t="shared" si="39"/>
        <v>464100</v>
      </c>
      <c r="N186" s="68">
        <f t="shared" si="40"/>
        <v>250376</v>
      </c>
      <c r="O186" s="68">
        <f t="shared" si="41"/>
        <v>395952.66666666669</v>
      </c>
      <c r="P186" s="68">
        <f t="shared" si="42"/>
        <v>468741</v>
      </c>
      <c r="Q186" s="68">
        <f t="shared" si="43"/>
        <v>468718.02418938401</v>
      </c>
      <c r="R186" s="69">
        <f t="shared" si="44"/>
        <v>126158.48480912151</v>
      </c>
      <c r="S186" s="63">
        <f t="shared" si="45"/>
        <v>0.46582809476335307</v>
      </c>
      <c r="T186" s="64">
        <f t="shared" si="46"/>
        <v>468741</v>
      </c>
      <c r="U186" s="44" t="str">
        <f t="shared" si="47"/>
        <v>MEDIA ARMONICA</v>
      </c>
    </row>
    <row r="187" spans="2:21">
      <c r="B187" s="24">
        <v>174</v>
      </c>
      <c r="C187" s="28" t="s">
        <v>191</v>
      </c>
      <c r="D187" s="29">
        <v>1</v>
      </c>
      <c r="E187" s="7" t="s">
        <v>11</v>
      </c>
      <c r="F187" s="88">
        <v>238000</v>
      </c>
      <c r="G187" s="68">
        <f t="shared" si="37"/>
        <v>250376</v>
      </c>
      <c r="H187" s="76">
        <v>409500</v>
      </c>
      <c r="I187" s="76">
        <v>77805</v>
      </c>
      <c r="J187" s="76">
        <v>487305</v>
      </c>
      <c r="K187" s="76">
        <v>390000</v>
      </c>
      <c r="L187" s="76">
        <f t="shared" si="38"/>
        <v>74100</v>
      </c>
      <c r="M187" s="75">
        <f t="shared" si="39"/>
        <v>464100</v>
      </c>
      <c r="N187" s="68">
        <f t="shared" si="40"/>
        <v>250376</v>
      </c>
      <c r="O187" s="68">
        <f t="shared" si="41"/>
        <v>400593.66666666669</v>
      </c>
      <c r="P187" s="68">
        <f t="shared" si="42"/>
        <v>475702.5</v>
      </c>
      <c r="Q187" s="68">
        <f t="shared" si="43"/>
        <v>475560.98504818499</v>
      </c>
      <c r="R187" s="69">
        <f t="shared" si="44"/>
        <v>130608.68478142387</v>
      </c>
      <c r="S187" s="63">
        <f t="shared" si="45"/>
        <v>0.47351442218366313</v>
      </c>
      <c r="T187" s="64">
        <f t="shared" si="46"/>
        <v>475703</v>
      </c>
      <c r="U187" s="44" t="str">
        <f t="shared" si="47"/>
        <v>MEDIA ARMONICA</v>
      </c>
    </row>
    <row r="188" spans="2:21" ht="25.5">
      <c r="B188" s="24">
        <v>175</v>
      </c>
      <c r="C188" s="28" t="s">
        <v>192</v>
      </c>
      <c r="D188" s="29">
        <v>1</v>
      </c>
      <c r="E188" s="7" t="s">
        <v>11</v>
      </c>
      <c r="F188" s="88">
        <v>349900</v>
      </c>
      <c r="G188" s="68">
        <f t="shared" si="37"/>
        <v>368094.8</v>
      </c>
      <c r="H188" s="76">
        <v>590850</v>
      </c>
      <c r="I188" s="76">
        <v>112261.5</v>
      </c>
      <c r="J188" s="76">
        <v>703111.5</v>
      </c>
      <c r="K188" s="76">
        <v>585000</v>
      </c>
      <c r="L188" s="76">
        <f t="shared" si="38"/>
        <v>111150</v>
      </c>
      <c r="M188" s="75">
        <f t="shared" si="39"/>
        <v>696150</v>
      </c>
      <c r="N188" s="68">
        <f t="shared" si="40"/>
        <v>368094.8</v>
      </c>
      <c r="O188" s="68">
        <f t="shared" si="41"/>
        <v>589118.76666666672</v>
      </c>
      <c r="P188" s="68">
        <f t="shared" si="42"/>
        <v>699630.75</v>
      </c>
      <c r="Q188" s="68">
        <f t="shared" si="43"/>
        <v>699622.09136433073</v>
      </c>
      <c r="R188" s="69">
        <f t="shared" si="44"/>
        <v>191444.01531874362</v>
      </c>
      <c r="S188" s="63">
        <f t="shared" si="45"/>
        <v>0.47386624215627682</v>
      </c>
      <c r="T188" s="64">
        <f t="shared" si="46"/>
        <v>699631</v>
      </c>
      <c r="U188" s="44" t="str">
        <f t="shared" si="47"/>
        <v>MEDIA ARMONICA</v>
      </c>
    </row>
    <row r="189" spans="2:21">
      <c r="B189" s="24">
        <v>176</v>
      </c>
      <c r="C189" s="28" t="s">
        <v>193</v>
      </c>
      <c r="D189" s="29">
        <v>1</v>
      </c>
      <c r="E189" s="7" t="s">
        <v>8</v>
      </c>
      <c r="F189" s="88">
        <v>357000</v>
      </c>
      <c r="G189" s="68">
        <f t="shared" si="37"/>
        <v>375564</v>
      </c>
      <c r="H189" s="76">
        <v>596700</v>
      </c>
      <c r="I189" s="76">
        <v>113373</v>
      </c>
      <c r="J189" s="76">
        <v>710073</v>
      </c>
      <c r="K189" s="76">
        <v>585000</v>
      </c>
      <c r="L189" s="76">
        <f t="shared" si="38"/>
        <v>111150</v>
      </c>
      <c r="M189" s="75">
        <f t="shared" si="39"/>
        <v>696150</v>
      </c>
      <c r="N189" s="68">
        <f t="shared" si="40"/>
        <v>375564</v>
      </c>
      <c r="O189" s="68">
        <f t="shared" si="41"/>
        <v>593929</v>
      </c>
      <c r="P189" s="68">
        <f t="shared" si="42"/>
        <v>703111.5</v>
      </c>
      <c r="Q189" s="68">
        <f t="shared" si="43"/>
        <v>703077.03628407605</v>
      </c>
      <c r="R189" s="69">
        <f t="shared" si="44"/>
        <v>189237.7272136822</v>
      </c>
      <c r="S189" s="63">
        <f t="shared" si="45"/>
        <v>0.46582809476335318</v>
      </c>
      <c r="T189" s="64">
        <f t="shared" si="46"/>
        <v>703112</v>
      </c>
      <c r="U189" s="44" t="str">
        <f t="shared" si="47"/>
        <v>MEDIA ARMONICA</v>
      </c>
    </row>
    <row r="190" spans="2:21">
      <c r="B190" s="24">
        <v>177</v>
      </c>
      <c r="C190" s="28" t="s">
        <v>194</v>
      </c>
      <c r="D190" s="29">
        <v>1</v>
      </c>
      <c r="E190" s="7" t="s">
        <v>8</v>
      </c>
      <c r="F190" s="88">
        <v>357000</v>
      </c>
      <c r="G190" s="68">
        <f t="shared" si="37"/>
        <v>375564</v>
      </c>
      <c r="H190" s="76">
        <v>590850</v>
      </c>
      <c r="I190" s="76">
        <v>112261.5</v>
      </c>
      <c r="J190" s="76">
        <v>703111.5</v>
      </c>
      <c r="K190" s="76">
        <v>585000</v>
      </c>
      <c r="L190" s="76">
        <f t="shared" si="38"/>
        <v>111150</v>
      </c>
      <c r="M190" s="75">
        <f t="shared" si="39"/>
        <v>696150</v>
      </c>
      <c r="N190" s="68">
        <f t="shared" si="40"/>
        <v>375564</v>
      </c>
      <c r="O190" s="68">
        <f t="shared" si="41"/>
        <v>591608.5</v>
      </c>
      <c r="P190" s="68">
        <f t="shared" si="42"/>
        <v>699630.75</v>
      </c>
      <c r="Q190" s="68">
        <f t="shared" si="43"/>
        <v>699622.09136433073</v>
      </c>
      <c r="R190" s="69">
        <f t="shared" si="44"/>
        <v>187132.39993584756</v>
      </c>
      <c r="S190" s="63">
        <f t="shared" si="45"/>
        <v>0.46319019276876483</v>
      </c>
      <c r="T190" s="64">
        <f t="shared" si="46"/>
        <v>699631</v>
      </c>
      <c r="U190" s="44" t="str">
        <f t="shared" si="47"/>
        <v>MEDIA ARMONICA</v>
      </c>
    </row>
    <row r="191" spans="2:21" ht="25.5">
      <c r="B191" s="24">
        <v>178</v>
      </c>
      <c r="C191" s="28" t="s">
        <v>195</v>
      </c>
      <c r="D191" s="29">
        <v>1</v>
      </c>
      <c r="E191" s="7" t="s">
        <v>8</v>
      </c>
      <c r="F191" s="88">
        <v>349900</v>
      </c>
      <c r="G191" s="68">
        <f t="shared" si="37"/>
        <v>368094.8</v>
      </c>
      <c r="H191" s="76">
        <v>590850</v>
      </c>
      <c r="I191" s="76">
        <v>112261.5</v>
      </c>
      <c r="J191" s="76">
        <v>703111.5</v>
      </c>
      <c r="K191" s="76">
        <v>585000</v>
      </c>
      <c r="L191" s="76">
        <f t="shared" si="38"/>
        <v>111150</v>
      </c>
      <c r="M191" s="75">
        <f t="shared" si="39"/>
        <v>696150</v>
      </c>
      <c r="N191" s="68">
        <f t="shared" si="40"/>
        <v>368094.8</v>
      </c>
      <c r="O191" s="68">
        <f t="shared" si="41"/>
        <v>589118.76666666672</v>
      </c>
      <c r="P191" s="68">
        <f t="shared" si="42"/>
        <v>699630.75</v>
      </c>
      <c r="Q191" s="68">
        <f t="shared" si="43"/>
        <v>699622.09136433073</v>
      </c>
      <c r="R191" s="69">
        <f t="shared" si="44"/>
        <v>191444.01531874362</v>
      </c>
      <c r="S191" s="63">
        <f t="shared" si="45"/>
        <v>0.47386624215627682</v>
      </c>
      <c r="T191" s="64">
        <f t="shared" si="46"/>
        <v>699631</v>
      </c>
      <c r="U191" s="44" t="str">
        <f t="shared" si="47"/>
        <v>MEDIA ARMONICA</v>
      </c>
    </row>
    <row r="192" spans="2:21">
      <c r="B192" s="24">
        <v>179</v>
      </c>
      <c r="C192" s="28" t="s">
        <v>196</v>
      </c>
      <c r="D192" s="29">
        <v>1</v>
      </c>
      <c r="E192" s="7" t="s">
        <v>8</v>
      </c>
      <c r="F192" s="88">
        <v>833000</v>
      </c>
      <c r="G192" s="68">
        <f t="shared" si="37"/>
        <v>876316</v>
      </c>
      <c r="H192" s="76">
        <v>682500</v>
      </c>
      <c r="I192" s="76">
        <v>129675</v>
      </c>
      <c r="J192" s="76">
        <v>812175</v>
      </c>
      <c r="K192" s="76">
        <v>650000</v>
      </c>
      <c r="L192" s="76">
        <f t="shared" si="38"/>
        <v>123500</v>
      </c>
      <c r="M192" s="75">
        <f t="shared" si="39"/>
        <v>773500</v>
      </c>
      <c r="N192" s="68">
        <f t="shared" si="40"/>
        <v>773500</v>
      </c>
      <c r="O192" s="68">
        <f t="shared" si="41"/>
        <v>820663.66666666663</v>
      </c>
      <c r="P192" s="68">
        <f t="shared" si="42"/>
        <v>792837.5</v>
      </c>
      <c r="Q192" s="68">
        <f t="shared" si="43"/>
        <v>792601.6417469749</v>
      </c>
      <c r="R192" s="69">
        <f t="shared" si="44"/>
        <v>51930.969183458663</v>
      </c>
      <c r="S192" s="63">
        <f t="shared" si="45"/>
        <v>2.4099927051466796E-2</v>
      </c>
      <c r="T192" s="64">
        <f t="shared" si="46"/>
        <v>773500</v>
      </c>
      <c r="U192" s="44" t="str">
        <f t="shared" si="47"/>
        <v>MENOR VALOR</v>
      </c>
    </row>
    <row r="193" spans="2:21">
      <c r="B193" s="24">
        <v>180</v>
      </c>
      <c r="C193" s="28" t="s">
        <v>197</v>
      </c>
      <c r="D193" s="29">
        <v>1</v>
      </c>
      <c r="E193" s="7" t="s">
        <v>8</v>
      </c>
      <c r="F193" s="88">
        <v>142800</v>
      </c>
      <c r="G193" s="68">
        <f t="shared" si="37"/>
        <v>150225.60000000001</v>
      </c>
      <c r="H193" s="76">
        <v>162240</v>
      </c>
      <c r="I193" s="76">
        <v>30825.599999999999</v>
      </c>
      <c r="J193" s="76">
        <v>193065.60000000001</v>
      </c>
      <c r="K193" s="76">
        <v>156000</v>
      </c>
      <c r="L193" s="76">
        <f t="shared" si="38"/>
        <v>29640</v>
      </c>
      <c r="M193" s="75">
        <f t="shared" si="39"/>
        <v>185640</v>
      </c>
      <c r="N193" s="68">
        <f t="shared" si="40"/>
        <v>150225.60000000001</v>
      </c>
      <c r="O193" s="68">
        <f t="shared" si="41"/>
        <v>176310.39999999999</v>
      </c>
      <c r="P193" s="68">
        <f t="shared" si="42"/>
        <v>189352.8</v>
      </c>
      <c r="Q193" s="68">
        <f t="shared" si="43"/>
        <v>189316.39650067291</v>
      </c>
      <c r="R193" s="69">
        <f t="shared" si="44"/>
        <v>22893.175339389036</v>
      </c>
      <c r="S193" s="63">
        <f t="shared" si="45"/>
        <v>0.20648394551780913</v>
      </c>
      <c r="T193" s="64">
        <f t="shared" si="46"/>
        <v>150226</v>
      </c>
      <c r="U193" s="44" t="str">
        <f t="shared" si="47"/>
        <v>MENOR VALOR</v>
      </c>
    </row>
    <row r="194" spans="2:21">
      <c r="B194" s="24">
        <v>181</v>
      </c>
      <c r="C194" s="28" t="s">
        <v>198</v>
      </c>
      <c r="D194" s="29">
        <v>1</v>
      </c>
      <c r="E194" s="7" t="s">
        <v>11</v>
      </c>
      <c r="F194" s="88">
        <v>233200</v>
      </c>
      <c r="G194" s="68">
        <f t="shared" si="37"/>
        <v>245326.4</v>
      </c>
      <c r="H194" s="76">
        <v>159120</v>
      </c>
      <c r="I194" s="76">
        <v>30232.799999999999</v>
      </c>
      <c r="J194" s="76">
        <v>189352.8</v>
      </c>
      <c r="K194" s="76">
        <v>156000</v>
      </c>
      <c r="L194" s="76">
        <f t="shared" si="38"/>
        <v>29640</v>
      </c>
      <c r="M194" s="75">
        <f t="shared" si="39"/>
        <v>185640</v>
      </c>
      <c r="N194" s="68">
        <f t="shared" si="40"/>
        <v>185640</v>
      </c>
      <c r="O194" s="68">
        <f t="shared" si="41"/>
        <v>206773.06666666665</v>
      </c>
      <c r="P194" s="68">
        <f t="shared" si="42"/>
        <v>187496.4</v>
      </c>
      <c r="Q194" s="68">
        <f t="shared" si="43"/>
        <v>187487.20967575361</v>
      </c>
      <c r="R194" s="69">
        <f t="shared" si="44"/>
        <v>33439.734662424205</v>
      </c>
      <c r="S194" s="63">
        <f t="shared" si="45"/>
        <v>9.8524570233256004E-3</v>
      </c>
      <c r="T194" s="64">
        <f t="shared" si="46"/>
        <v>185640</v>
      </c>
      <c r="U194" s="44" t="str">
        <f t="shared" si="47"/>
        <v>MENOR VALOR</v>
      </c>
    </row>
    <row r="195" spans="2:21">
      <c r="B195" s="24">
        <v>182</v>
      </c>
      <c r="C195" s="28" t="s">
        <v>199</v>
      </c>
      <c r="D195" s="29">
        <v>1</v>
      </c>
      <c r="E195" s="7" t="s">
        <v>8</v>
      </c>
      <c r="F195" s="88">
        <v>238000</v>
      </c>
      <c r="G195" s="68">
        <f t="shared" si="37"/>
        <v>250376</v>
      </c>
      <c r="H195" s="76">
        <v>273000</v>
      </c>
      <c r="I195" s="76">
        <v>51870</v>
      </c>
      <c r="J195" s="76">
        <v>324870</v>
      </c>
      <c r="K195" s="76">
        <v>260000</v>
      </c>
      <c r="L195" s="76">
        <f t="shared" si="38"/>
        <v>49400</v>
      </c>
      <c r="M195" s="75">
        <f t="shared" si="39"/>
        <v>309400</v>
      </c>
      <c r="N195" s="68">
        <f t="shared" si="40"/>
        <v>250376</v>
      </c>
      <c r="O195" s="68">
        <f t="shared" si="41"/>
        <v>294882</v>
      </c>
      <c r="P195" s="68">
        <f t="shared" si="42"/>
        <v>317135</v>
      </c>
      <c r="Q195" s="68">
        <f t="shared" si="43"/>
        <v>317040.65669878997</v>
      </c>
      <c r="R195" s="69">
        <f t="shared" si="44"/>
        <v>39311.80804796442</v>
      </c>
      <c r="S195" s="63">
        <f t="shared" si="45"/>
        <v>0.2102716332754947</v>
      </c>
      <c r="T195" s="64">
        <f t="shared" si="46"/>
        <v>250376</v>
      </c>
      <c r="U195" s="44" t="str">
        <f t="shared" si="47"/>
        <v>MENOR VALOR</v>
      </c>
    </row>
    <row r="196" spans="2:21">
      <c r="B196" s="24">
        <v>183</v>
      </c>
      <c r="C196" s="28" t="s">
        <v>200</v>
      </c>
      <c r="D196" s="29">
        <v>1</v>
      </c>
      <c r="E196" s="7" t="s">
        <v>8</v>
      </c>
      <c r="F196" s="88">
        <v>238000</v>
      </c>
      <c r="G196" s="68">
        <f t="shared" si="37"/>
        <v>250376</v>
      </c>
      <c r="H196" s="76">
        <v>262600</v>
      </c>
      <c r="I196" s="76">
        <v>49894</v>
      </c>
      <c r="J196" s="76">
        <v>312494</v>
      </c>
      <c r="K196" s="76">
        <v>260000</v>
      </c>
      <c r="L196" s="76">
        <f t="shared" si="38"/>
        <v>49400</v>
      </c>
      <c r="M196" s="75">
        <f t="shared" si="39"/>
        <v>309400</v>
      </c>
      <c r="N196" s="68">
        <f t="shared" si="40"/>
        <v>250376</v>
      </c>
      <c r="O196" s="68">
        <f t="shared" si="41"/>
        <v>290756.66666666669</v>
      </c>
      <c r="P196" s="68">
        <f t="shared" si="42"/>
        <v>310947</v>
      </c>
      <c r="Q196" s="68">
        <f t="shared" si="43"/>
        <v>310943.15171748033</v>
      </c>
      <c r="R196" s="69">
        <f t="shared" si="44"/>
        <v>35004.883792598623</v>
      </c>
      <c r="S196" s="63">
        <f t="shared" si="45"/>
        <v>0.19478528915314719</v>
      </c>
      <c r="T196" s="64">
        <f t="shared" si="46"/>
        <v>250376</v>
      </c>
      <c r="U196" s="44" t="str">
        <f t="shared" si="47"/>
        <v>MENOR VALOR</v>
      </c>
    </row>
    <row r="197" spans="2:21">
      <c r="B197" s="24">
        <v>184</v>
      </c>
      <c r="C197" s="28" t="s">
        <v>201</v>
      </c>
      <c r="D197" s="29">
        <v>1</v>
      </c>
      <c r="E197" s="7" t="s">
        <v>8</v>
      </c>
      <c r="F197" s="88">
        <v>233200</v>
      </c>
      <c r="G197" s="68">
        <f t="shared" si="37"/>
        <v>245326.4</v>
      </c>
      <c r="H197" s="76">
        <v>265200</v>
      </c>
      <c r="I197" s="76">
        <v>50388</v>
      </c>
      <c r="J197" s="76">
        <v>315588</v>
      </c>
      <c r="K197" s="76">
        <v>260000</v>
      </c>
      <c r="L197" s="76">
        <f t="shared" si="38"/>
        <v>49400</v>
      </c>
      <c r="M197" s="75">
        <f t="shared" si="39"/>
        <v>309400</v>
      </c>
      <c r="N197" s="68">
        <f t="shared" si="40"/>
        <v>245326.4</v>
      </c>
      <c r="O197" s="68">
        <f t="shared" si="41"/>
        <v>290104.8</v>
      </c>
      <c r="P197" s="68">
        <f t="shared" si="42"/>
        <v>312494</v>
      </c>
      <c r="Q197" s="68">
        <f t="shared" si="43"/>
        <v>312478.68279292271</v>
      </c>
      <c r="R197" s="69">
        <f t="shared" si="44"/>
        <v>38902.463494231291</v>
      </c>
      <c r="S197" s="63">
        <f t="shared" si="45"/>
        <v>0.21490196448832333</v>
      </c>
      <c r="T197" s="64">
        <f t="shared" si="46"/>
        <v>245326</v>
      </c>
      <c r="U197" s="44" t="str">
        <f t="shared" si="47"/>
        <v>MENOR VALOR</v>
      </c>
    </row>
    <row r="198" spans="2:21">
      <c r="B198" s="24">
        <v>185</v>
      </c>
      <c r="C198" s="28" t="s">
        <v>202</v>
      </c>
      <c r="D198" s="29">
        <v>1</v>
      </c>
      <c r="E198" s="7" t="s">
        <v>8</v>
      </c>
      <c r="F198" s="88">
        <v>595000</v>
      </c>
      <c r="G198" s="68">
        <f t="shared" ref="G198:G261" si="48">F198*5.2%+F198</f>
        <v>625940</v>
      </c>
      <c r="H198" s="76">
        <v>682500</v>
      </c>
      <c r="I198" s="76">
        <v>129675</v>
      </c>
      <c r="J198" s="76">
        <v>812175</v>
      </c>
      <c r="K198" s="76">
        <v>650000</v>
      </c>
      <c r="L198" s="76">
        <f t="shared" si="38"/>
        <v>123500</v>
      </c>
      <c r="M198" s="75">
        <f t="shared" si="39"/>
        <v>773500</v>
      </c>
      <c r="N198" s="68">
        <f t="shared" si="40"/>
        <v>625940</v>
      </c>
      <c r="O198" s="68">
        <f t="shared" si="41"/>
        <v>737205</v>
      </c>
      <c r="P198" s="68">
        <f t="shared" si="42"/>
        <v>792837.5</v>
      </c>
      <c r="Q198" s="68">
        <f t="shared" si="43"/>
        <v>792601.6417469749</v>
      </c>
      <c r="R198" s="69">
        <f t="shared" si="44"/>
        <v>98279.520119911045</v>
      </c>
      <c r="S198" s="63">
        <f t="shared" si="45"/>
        <v>0.2102716332754947</v>
      </c>
      <c r="T198" s="64">
        <f t="shared" si="46"/>
        <v>625940</v>
      </c>
      <c r="U198" s="44" t="str">
        <f t="shared" si="47"/>
        <v>MENOR VALOR</v>
      </c>
    </row>
    <row r="199" spans="2:21" ht="25.5">
      <c r="B199" s="24">
        <v>186</v>
      </c>
      <c r="C199" s="28" t="s">
        <v>203</v>
      </c>
      <c r="D199" s="29">
        <v>1</v>
      </c>
      <c r="E199" s="7" t="s">
        <v>8</v>
      </c>
      <c r="F199" s="88">
        <v>714000</v>
      </c>
      <c r="G199" s="68">
        <f t="shared" si="48"/>
        <v>751128</v>
      </c>
      <c r="H199" s="76">
        <v>676000</v>
      </c>
      <c r="I199" s="76">
        <v>128440</v>
      </c>
      <c r="J199" s="76">
        <v>804440</v>
      </c>
      <c r="K199" s="76">
        <v>650000</v>
      </c>
      <c r="L199" s="76">
        <f t="shared" ref="L199:L262" si="49">+IFERROR(K199*19%,"N/A")</f>
        <v>123500</v>
      </c>
      <c r="M199" s="75">
        <f t="shared" ref="M199:M262" si="50">+IFERROR(L199+K199,"N/A")</f>
        <v>773500</v>
      </c>
      <c r="N199" s="68">
        <f t="shared" ref="N199:N262" si="51">MIN(M199,J199,G199)</f>
        <v>751128</v>
      </c>
      <c r="O199" s="68">
        <f t="shared" ref="O199:O262" si="52">AVERAGE(M199,J199,G199)</f>
        <v>776356</v>
      </c>
      <c r="P199" s="68">
        <f t="shared" ref="P199:P262" si="53">MEDIAN(M199,J199)</f>
        <v>788970</v>
      </c>
      <c r="Q199" s="68">
        <f t="shared" ref="Q199:Q262" si="54">GEOMEAN(M199,J199)</f>
        <v>788818.31875280384</v>
      </c>
      <c r="R199" s="69">
        <f t="shared" ref="R199:R262" si="55">STDEVA(M199,J199,G199)</f>
        <v>26770.504066976402</v>
      </c>
      <c r="S199" s="63">
        <f t="shared" ref="S199:S262" si="56">1-N199/Q199</f>
        <v>4.7780734621371113E-2</v>
      </c>
      <c r="T199" s="64">
        <f t="shared" ref="T199:T262" si="57">ROUND(+IF(S199&lt;=30%,N199,IF(S199&lt;=60%,P199,IF(S199&lt;=90%,Q199,IF(S199&lt;=100%,O199)))),0)</f>
        <v>751128</v>
      </c>
      <c r="U199" s="44" t="str">
        <f t="shared" ref="U199:U262" si="58">+IF(S199&lt;=30%,"MENOR VALOR",IF(S199&lt;=60%,"MEDIA ARMONICA",IF(S199&lt;=90%,"MEDIA GEOMETRICA","PROMEDIO")))</f>
        <v>MENOR VALOR</v>
      </c>
    </row>
    <row r="200" spans="2:21">
      <c r="B200" s="24">
        <v>187</v>
      </c>
      <c r="C200" s="28" t="s">
        <v>204</v>
      </c>
      <c r="D200" s="29">
        <v>1</v>
      </c>
      <c r="E200" s="7" t="s">
        <v>8</v>
      </c>
      <c r="F200" s="88">
        <v>583100</v>
      </c>
      <c r="G200" s="68">
        <f t="shared" si="48"/>
        <v>613421.19999999995</v>
      </c>
      <c r="H200" s="76">
        <v>811200</v>
      </c>
      <c r="I200" s="76">
        <v>154128</v>
      </c>
      <c r="J200" s="76">
        <v>965328</v>
      </c>
      <c r="K200" s="76">
        <v>780000</v>
      </c>
      <c r="L200" s="76">
        <f t="shared" si="49"/>
        <v>148200</v>
      </c>
      <c r="M200" s="75">
        <f t="shared" si="50"/>
        <v>928200</v>
      </c>
      <c r="N200" s="68">
        <f t="shared" si="51"/>
        <v>613421.19999999995</v>
      </c>
      <c r="O200" s="68">
        <f t="shared" si="52"/>
        <v>835649.7333333334</v>
      </c>
      <c r="P200" s="68">
        <f t="shared" si="53"/>
        <v>946764</v>
      </c>
      <c r="Q200" s="68">
        <f t="shared" si="54"/>
        <v>946581.98250336456</v>
      </c>
      <c r="R200" s="69">
        <f t="shared" si="55"/>
        <v>193348.81139177753</v>
      </c>
      <c r="S200" s="63">
        <f t="shared" si="56"/>
        <v>0.35196188883954427</v>
      </c>
      <c r="T200" s="64">
        <f t="shared" si="57"/>
        <v>946764</v>
      </c>
      <c r="U200" s="44" t="str">
        <f t="shared" si="58"/>
        <v>MEDIA ARMONICA</v>
      </c>
    </row>
    <row r="201" spans="2:21">
      <c r="B201" s="24">
        <v>188</v>
      </c>
      <c r="C201" s="28" t="s">
        <v>205</v>
      </c>
      <c r="D201" s="29">
        <v>1</v>
      </c>
      <c r="E201" s="7" t="s">
        <v>8</v>
      </c>
      <c r="F201" s="88">
        <v>535500</v>
      </c>
      <c r="G201" s="68">
        <f t="shared" si="48"/>
        <v>563346</v>
      </c>
      <c r="H201" s="76">
        <v>787800</v>
      </c>
      <c r="I201" s="76">
        <v>149682</v>
      </c>
      <c r="J201" s="76">
        <v>937482</v>
      </c>
      <c r="K201" s="76">
        <v>780000</v>
      </c>
      <c r="L201" s="76">
        <f t="shared" si="49"/>
        <v>148200</v>
      </c>
      <c r="M201" s="75">
        <f t="shared" si="50"/>
        <v>928200</v>
      </c>
      <c r="N201" s="68">
        <f t="shared" si="51"/>
        <v>563346</v>
      </c>
      <c r="O201" s="68">
        <f t="shared" si="52"/>
        <v>809676</v>
      </c>
      <c r="P201" s="68">
        <f t="shared" si="53"/>
        <v>932841</v>
      </c>
      <c r="Q201" s="68">
        <f t="shared" si="54"/>
        <v>932829.45515244105</v>
      </c>
      <c r="R201" s="69">
        <f t="shared" si="55"/>
        <v>213378.51474785365</v>
      </c>
      <c r="S201" s="63">
        <f t="shared" si="56"/>
        <v>0.3960889668648605</v>
      </c>
      <c r="T201" s="64">
        <f t="shared" si="57"/>
        <v>932841</v>
      </c>
      <c r="U201" s="44" t="str">
        <f t="shared" si="58"/>
        <v>MEDIA ARMONICA</v>
      </c>
    </row>
    <row r="202" spans="2:21">
      <c r="B202" s="24">
        <v>189</v>
      </c>
      <c r="C202" s="28" t="s">
        <v>206</v>
      </c>
      <c r="D202" s="29">
        <v>1</v>
      </c>
      <c r="E202" s="7" t="s">
        <v>11</v>
      </c>
      <c r="F202" s="88">
        <v>238000</v>
      </c>
      <c r="G202" s="68">
        <f t="shared" si="48"/>
        <v>250376</v>
      </c>
      <c r="H202" s="76">
        <v>401700</v>
      </c>
      <c r="I202" s="76">
        <v>76323</v>
      </c>
      <c r="J202" s="76">
        <v>478023</v>
      </c>
      <c r="K202" s="76">
        <v>390000</v>
      </c>
      <c r="L202" s="76">
        <f t="shared" si="49"/>
        <v>74100</v>
      </c>
      <c r="M202" s="75">
        <f t="shared" si="50"/>
        <v>464100</v>
      </c>
      <c r="N202" s="68">
        <f t="shared" si="51"/>
        <v>250376</v>
      </c>
      <c r="O202" s="68">
        <f t="shared" si="52"/>
        <v>397499.66666666669</v>
      </c>
      <c r="P202" s="68">
        <f t="shared" si="53"/>
        <v>471061.5</v>
      </c>
      <c r="Q202" s="68">
        <f t="shared" si="54"/>
        <v>471010.0575359299</v>
      </c>
      <c r="R202" s="69">
        <f t="shared" si="55"/>
        <v>127602.87007874605</v>
      </c>
      <c r="S202" s="63">
        <f t="shared" si="56"/>
        <v>0.46842748685700697</v>
      </c>
      <c r="T202" s="64">
        <f t="shared" si="57"/>
        <v>471062</v>
      </c>
      <c r="U202" s="44" t="str">
        <f t="shared" si="58"/>
        <v>MEDIA ARMONICA</v>
      </c>
    </row>
    <row r="203" spans="2:21">
      <c r="B203" s="24">
        <v>190</v>
      </c>
      <c r="C203" s="28" t="s">
        <v>207</v>
      </c>
      <c r="D203" s="29">
        <v>1</v>
      </c>
      <c r="E203" s="7" t="s">
        <v>8</v>
      </c>
      <c r="F203" s="88">
        <v>349900</v>
      </c>
      <c r="G203" s="68">
        <f t="shared" si="48"/>
        <v>368094.8</v>
      </c>
      <c r="H203" s="76">
        <v>669500</v>
      </c>
      <c r="I203" s="76">
        <v>127205</v>
      </c>
      <c r="J203" s="76">
        <v>796705</v>
      </c>
      <c r="K203" s="76">
        <v>650000</v>
      </c>
      <c r="L203" s="76">
        <f t="shared" si="49"/>
        <v>123500</v>
      </c>
      <c r="M203" s="75">
        <f t="shared" si="50"/>
        <v>773500</v>
      </c>
      <c r="N203" s="68">
        <f t="shared" si="51"/>
        <v>368094.8</v>
      </c>
      <c r="O203" s="68">
        <f t="shared" si="52"/>
        <v>646099.93333333335</v>
      </c>
      <c r="P203" s="68">
        <f t="shared" si="53"/>
        <v>785102.5</v>
      </c>
      <c r="Q203" s="68">
        <f t="shared" si="54"/>
        <v>785016.76255988318</v>
      </c>
      <c r="R203" s="69">
        <f t="shared" si="55"/>
        <v>241038.91516934213</v>
      </c>
      <c r="S203" s="63">
        <f t="shared" si="56"/>
        <v>0.53109943945697502</v>
      </c>
      <c r="T203" s="64">
        <f t="shared" si="57"/>
        <v>785103</v>
      </c>
      <c r="U203" s="44" t="str">
        <f t="shared" si="58"/>
        <v>MEDIA ARMONICA</v>
      </c>
    </row>
    <row r="204" spans="2:21">
      <c r="B204" s="24">
        <v>191</v>
      </c>
      <c r="C204" s="28" t="s">
        <v>208</v>
      </c>
      <c r="D204" s="29">
        <v>1</v>
      </c>
      <c r="E204" s="7" t="s">
        <v>8</v>
      </c>
      <c r="F204" s="88">
        <v>357000</v>
      </c>
      <c r="G204" s="68">
        <f t="shared" si="48"/>
        <v>375564</v>
      </c>
      <c r="H204" s="76">
        <v>663000</v>
      </c>
      <c r="I204" s="76">
        <v>125970</v>
      </c>
      <c r="J204" s="76">
        <v>788970</v>
      </c>
      <c r="K204" s="76">
        <v>650000</v>
      </c>
      <c r="L204" s="76">
        <f t="shared" si="49"/>
        <v>123500</v>
      </c>
      <c r="M204" s="75">
        <f t="shared" si="50"/>
        <v>773500</v>
      </c>
      <c r="N204" s="68">
        <f t="shared" si="51"/>
        <v>375564</v>
      </c>
      <c r="O204" s="68">
        <f t="shared" si="52"/>
        <v>646011.33333333337</v>
      </c>
      <c r="P204" s="68">
        <f t="shared" si="53"/>
        <v>781235</v>
      </c>
      <c r="Q204" s="68">
        <f t="shared" si="54"/>
        <v>781196.70698230667</v>
      </c>
      <c r="R204" s="69">
        <f t="shared" si="55"/>
        <v>234341.95165469919</v>
      </c>
      <c r="S204" s="63">
        <f t="shared" si="56"/>
        <v>0.51924528528701774</v>
      </c>
      <c r="T204" s="64">
        <f t="shared" si="57"/>
        <v>781235</v>
      </c>
      <c r="U204" s="44" t="str">
        <f t="shared" si="58"/>
        <v>MEDIA ARMONICA</v>
      </c>
    </row>
    <row r="205" spans="2:21">
      <c r="B205" s="24">
        <v>192</v>
      </c>
      <c r="C205" s="28" t="s">
        <v>209</v>
      </c>
      <c r="D205" s="29">
        <v>1</v>
      </c>
      <c r="E205" s="7" t="s">
        <v>8</v>
      </c>
      <c r="F205" s="88">
        <v>595000</v>
      </c>
      <c r="G205" s="68">
        <f t="shared" si="48"/>
        <v>625940</v>
      </c>
      <c r="H205" s="76">
        <v>676000</v>
      </c>
      <c r="I205" s="76">
        <v>128440</v>
      </c>
      <c r="J205" s="76">
        <v>804440</v>
      </c>
      <c r="K205" s="76">
        <v>650000</v>
      </c>
      <c r="L205" s="76">
        <f t="shared" si="49"/>
        <v>123500</v>
      </c>
      <c r="M205" s="75">
        <f t="shared" si="50"/>
        <v>773500</v>
      </c>
      <c r="N205" s="68">
        <f t="shared" si="51"/>
        <v>625940</v>
      </c>
      <c r="O205" s="68">
        <f t="shared" si="52"/>
        <v>734626.66666666663</v>
      </c>
      <c r="P205" s="68">
        <f t="shared" si="53"/>
        <v>788970</v>
      </c>
      <c r="Q205" s="68">
        <f t="shared" si="54"/>
        <v>788818.31875280384</v>
      </c>
      <c r="R205" s="69">
        <f t="shared" si="55"/>
        <v>95388.230580786927</v>
      </c>
      <c r="S205" s="63">
        <f t="shared" si="56"/>
        <v>0.20648394551780924</v>
      </c>
      <c r="T205" s="64">
        <f t="shared" si="57"/>
        <v>625940</v>
      </c>
      <c r="U205" s="44" t="str">
        <f t="shared" si="58"/>
        <v>MENOR VALOR</v>
      </c>
    </row>
    <row r="206" spans="2:21" ht="25.5">
      <c r="B206" s="24">
        <v>193</v>
      </c>
      <c r="C206" s="28" t="s">
        <v>210</v>
      </c>
      <c r="D206" s="29">
        <v>1</v>
      </c>
      <c r="E206" s="7" t="s">
        <v>8</v>
      </c>
      <c r="F206" s="88">
        <v>583100</v>
      </c>
      <c r="G206" s="68">
        <f t="shared" si="48"/>
        <v>613421.19999999995</v>
      </c>
      <c r="H206" s="76">
        <v>682500</v>
      </c>
      <c r="I206" s="76">
        <v>129675</v>
      </c>
      <c r="J206" s="76">
        <v>812175</v>
      </c>
      <c r="K206" s="76">
        <v>650000</v>
      </c>
      <c r="L206" s="76">
        <f t="shared" si="49"/>
        <v>123500</v>
      </c>
      <c r="M206" s="75">
        <f t="shared" si="50"/>
        <v>773500</v>
      </c>
      <c r="N206" s="68">
        <f t="shared" si="51"/>
        <v>613421.19999999995</v>
      </c>
      <c r="O206" s="68">
        <f t="shared" si="52"/>
        <v>733032.06666666677</v>
      </c>
      <c r="P206" s="68">
        <f t="shared" si="53"/>
        <v>792837.5</v>
      </c>
      <c r="Q206" s="68">
        <f t="shared" si="54"/>
        <v>792601.6417469749</v>
      </c>
      <c r="R206" s="69">
        <f t="shared" si="55"/>
        <v>105375.55919098713</v>
      </c>
      <c r="S206" s="63">
        <f t="shared" si="56"/>
        <v>0.22606620060998484</v>
      </c>
      <c r="T206" s="64">
        <f t="shared" si="57"/>
        <v>613421</v>
      </c>
      <c r="U206" s="44" t="str">
        <f t="shared" si="58"/>
        <v>MENOR VALOR</v>
      </c>
    </row>
    <row r="207" spans="2:21">
      <c r="B207" s="24">
        <v>194</v>
      </c>
      <c r="C207" s="28" t="s">
        <v>211</v>
      </c>
      <c r="D207" s="29">
        <v>1</v>
      </c>
      <c r="E207" s="7" t="s">
        <v>8</v>
      </c>
      <c r="F207" s="88">
        <v>595000</v>
      </c>
      <c r="G207" s="68">
        <f t="shared" si="48"/>
        <v>625940</v>
      </c>
      <c r="H207" s="76">
        <v>803400</v>
      </c>
      <c r="I207" s="76">
        <v>152646</v>
      </c>
      <c r="J207" s="76">
        <v>956046</v>
      </c>
      <c r="K207" s="76">
        <v>780000</v>
      </c>
      <c r="L207" s="76">
        <f t="shared" si="49"/>
        <v>148200</v>
      </c>
      <c r="M207" s="75">
        <f t="shared" si="50"/>
        <v>928200</v>
      </c>
      <c r="N207" s="68">
        <f t="shared" si="51"/>
        <v>625940</v>
      </c>
      <c r="O207" s="68">
        <f t="shared" si="52"/>
        <v>836728.66666666663</v>
      </c>
      <c r="P207" s="68">
        <f t="shared" si="53"/>
        <v>942123</v>
      </c>
      <c r="Q207" s="68">
        <f t="shared" si="54"/>
        <v>942020.11507185979</v>
      </c>
      <c r="R207" s="69">
        <f t="shared" si="55"/>
        <v>183078.52529811728</v>
      </c>
      <c r="S207" s="63">
        <f t="shared" si="56"/>
        <v>0.33553435857125868</v>
      </c>
      <c r="T207" s="64">
        <f t="shared" si="57"/>
        <v>942123</v>
      </c>
      <c r="U207" s="44" t="str">
        <f t="shared" si="58"/>
        <v>MEDIA ARMONICA</v>
      </c>
    </row>
    <row r="208" spans="2:21">
      <c r="B208" s="24">
        <v>195</v>
      </c>
      <c r="C208" s="28" t="s">
        <v>212</v>
      </c>
      <c r="D208" s="29">
        <v>1</v>
      </c>
      <c r="E208" s="7" t="s">
        <v>8</v>
      </c>
      <c r="F208" s="88">
        <v>357000</v>
      </c>
      <c r="G208" s="68">
        <f t="shared" si="48"/>
        <v>375564</v>
      </c>
      <c r="H208" s="76">
        <v>397800</v>
      </c>
      <c r="I208" s="76">
        <v>75582</v>
      </c>
      <c r="J208" s="76">
        <v>473382</v>
      </c>
      <c r="K208" s="76">
        <v>390000</v>
      </c>
      <c r="L208" s="76">
        <f t="shared" si="49"/>
        <v>74100</v>
      </c>
      <c r="M208" s="75">
        <f t="shared" si="50"/>
        <v>464100</v>
      </c>
      <c r="N208" s="68">
        <f t="shared" si="51"/>
        <v>375564</v>
      </c>
      <c r="O208" s="68">
        <f t="shared" si="52"/>
        <v>437682</v>
      </c>
      <c r="P208" s="68">
        <f t="shared" si="53"/>
        <v>468741</v>
      </c>
      <c r="Q208" s="68">
        <f t="shared" si="54"/>
        <v>468718.02418938401</v>
      </c>
      <c r="R208" s="69">
        <f t="shared" si="55"/>
        <v>53995.586152944023</v>
      </c>
      <c r="S208" s="63">
        <f t="shared" si="56"/>
        <v>0.19874214214502972</v>
      </c>
      <c r="T208" s="64">
        <f t="shared" si="57"/>
        <v>375564</v>
      </c>
      <c r="U208" s="44" t="str">
        <f t="shared" si="58"/>
        <v>MENOR VALOR</v>
      </c>
    </row>
    <row r="209" spans="2:21" ht="25.5">
      <c r="B209" s="24">
        <v>196</v>
      </c>
      <c r="C209" s="28" t="s">
        <v>213</v>
      </c>
      <c r="D209" s="29">
        <v>1</v>
      </c>
      <c r="E209" s="7" t="s">
        <v>8</v>
      </c>
      <c r="F209" s="88">
        <v>233200</v>
      </c>
      <c r="G209" s="68">
        <f t="shared" si="48"/>
        <v>245326.4</v>
      </c>
      <c r="H209" s="76">
        <v>157560</v>
      </c>
      <c r="I209" s="76">
        <v>29936.400000000001</v>
      </c>
      <c r="J209" s="76">
        <v>187496.4</v>
      </c>
      <c r="K209" s="76">
        <v>156000</v>
      </c>
      <c r="L209" s="76">
        <f t="shared" si="49"/>
        <v>29640</v>
      </c>
      <c r="M209" s="75">
        <f t="shared" si="50"/>
        <v>185640</v>
      </c>
      <c r="N209" s="68">
        <f t="shared" si="51"/>
        <v>185640</v>
      </c>
      <c r="O209" s="68">
        <f t="shared" si="52"/>
        <v>206154.26666666669</v>
      </c>
      <c r="P209" s="68">
        <f t="shared" si="53"/>
        <v>186568.2</v>
      </c>
      <c r="Q209" s="68">
        <f t="shared" si="54"/>
        <v>186565.89103048822</v>
      </c>
      <c r="R209" s="69">
        <f t="shared" si="55"/>
        <v>33936.758502445584</v>
      </c>
      <c r="S209" s="63">
        <f t="shared" si="56"/>
        <v>4.962809790010958E-3</v>
      </c>
      <c r="T209" s="64">
        <f t="shared" si="57"/>
        <v>185640</v>
      </c>
      <c r="U209" s="44" t="str">
        <f t="shared" si="58"/>
        <v>MENOR VALOR</v>
      </c>
    </row>
    <row r="210" spans="2:21" ht="25.5">
      <c r="B210" s="24">
        <v>197</v>
      </c>
      <c r="C210" s="28" t="s">
        <v>214</v>
      </c>
      <c r="D210" s="29">
        <v>1</v>
      </c>
      <c r="E210" s="7" t="s">
        <v>8</v>
      </c>
      <c r="F210" s="88">
        <v>238000</v>
      </c>
      <c r="G210" s="68">
        <f t="shared" si="48"/>
        <v>250376</v>
      </c>
      <c r="H210" s="76">
        <v>265200</v>
      </c>
      <c r="I210" s="76">
        <v>50388</v>
      </c>
      <c r="J210" s="76">
        <v>315588</v>
      </c>
      <c r="K210" s="76">
        <v>260000</v>
      </c>
      <c r="L210" s="76">
        <f t="shared" si="49"/>
        <v>49400</v>
      </c>
      <c r="M210" s="75">
        <f t="shared" si="50"/>
        <v>309400</v>
      </c>
      <c r="N210" s="68">
        <f t="shared" si="51"/>
        <v>250376</v>
      </c>
      <c r="O210" s="68">
        <f t="shared" si="52"/>
        <v>291788</v>
      </c>
      <c r="P210" s="68">
        <f t="shared" si="53"/>
        <v>312494</v>
      </c>
      <c r="Q210" s="68">
        <f t="shared" si="54"/>
        <v>312478.68279292271</v>
      </c>
      <c r="R210" s="69">
        <f t="shared" si="55"/>
        <v>35997.05743529601</v>
      </c>
      <c r="S210" s="63">
        <f t="shared" si="56"/>
        <v>0.19874214214502972</v>
      </c>
      <c r="T210" s="64">
        <f t="shared" si="57"/>
        <v>250376</v>
      </c>
      <c r="U210" s="44" t="str">
        <f t="shared" si="58"/>
        <v>MENOR VALOR</v>
      </c>
    </row>
    <row r="211" spans="2:21">
      <c r="B211" s="24">
        <v>198</v>
      </c>
      <c r="C211" s="28" t="s">
        <v>215</v>
      </c>
      <c r="D211" s="29">
        <v>1</v>
      </c>
      <c r="E211" s="7" t="s">
        <v>216</v>
      </c>
      <c r="F211" s="88">
        <v>5950</v>
      </c>
      <c r="G211" s="68">
        <f t="shared" si="48"/>
        <v>6259.4</v>
      </c>
      <c r="H211" s="76">
        <v>4095</v>
      </c>
      <c r="I211" s="76">
        <v>778.05</v>
      </c>
      <c r="J211" s="76">
        <v>4873.05</v>
      </c>
      <c r="K211" s="76">
        <v>3900</v>
      </c>
      <c r="L211" s="76">
        <f t="shared" si="49"/>
        <v>741</v>
      </c>
      <c r="M211" s="75">
        <f t="shared" si="50"/>
        <v>4641</v>
      </c>
      <c r="N211" s="68">
        <f t="shared" si="51"/>
        <v>4641</v>
      </c>
      <c r="O211" s="68">
        <f t="shared" si="52"/>
        <v>5257.8166666666666</v>
      </c>
      <c r="P211" s="68">
        <f t="shared" si="53"/>
        <v>4757.0249999999996</v>
      </c>
      <c r="Q211" s="68">
        <f t="shared" si="54"/>
        <v>4755.6098504818501</v>
      </c>
      <c r="R211" s="69">
        <f t="shared" si="55"/>
        <v>875.12209481496484</v>
      </c>
      <c r="S211" s="63">
        <f t="shared" si="56"/>
        <v>2.4099927051466907E-2</v>
      </c>
      <c r="T211" s="64">
        <f t="shared" si="57"/>
        <v>4641</v>
      </c>
      <c r="U211" s="44" t="str">
        <f t="shared" si="58"/>
        <v>MENOR VALOR</v>
      </c>
    </row>
    <row r="212" spans="2:21">
      <c r="B212" s="24">
        <v>199</v>
      </c>
      <c r="C212" s="28" t="s">
        <v>217</v>
      </c>
      <c r="D212" s="29">
        <v>1</v>
      </c>
      <c r="E212" s="7" t="s">
        <v>216</v>
      </c>
      <c r="F212" s="88">
        <v>5800</v>
      </c>
      <c r="G212" s="68">
        <f t="shared" si="48"/>
        <v>6101.6</v>
      </c>
      <c r="H212" s="76">
        <v>3939</v>
      </c>
      <c r="I212" s="76">
        <v>748.41</v>
      </c>
      <c r="J212" s="76">
        <v>4687.41</v>
      </c>
      <c r="K212" s="76">
        <v>3900</v>
      </c>
      <c r="L212" s="76">
        <f t="shared" si="49"/>
        <v>741</v>
      </c>
      <c r="M212" s="75">
        <f t="shared" si="50"/>
        <v>4641</v>
      </c>
      <c r="N212" s="68">
        <f t="shared" si="51"/>
        <v>4641</v>
      </c>
      <c r="O212" s="68">
        <f t="shared" si="52"/>
        <v>5143.336666666667</v>
      </c>
      <c r="P212" s="68">
        <f t="shared" si="53"/>
        <v>4664.2049999999999</v>
      </c>
      <c r="Q212" s="68">
        <f t="shared" si="54"/>
        <v>4664.147275762205</v>
      </c>
      <c r="R212" s="69">
        <f t="shared" si="55"/>
        <v>830.20475428254099</v>
      </c>
      <c r="S212" s="63">
        <f t="shared" si="56"/>
        <v>4.962809790010847E-3</v>
      </c>
      <c r="T212" s="64">
        <f t="shared" si="57"/>
        <v>4641</v>
      </c>
      <c r="U212" s="44" t="str">
        <f t="shared" si="58"/>
        <v>MENOR VALOR</v>
      </c>
    </row>
    <row r="213" spans="2:21">
      <c r="B213" s="24">
        <v>200</v>
      </c>
      <c r="C213" s="28" t="s">
        <v>218</v>
      </c>
      <c r="D213" s="29">
        <v>1</v>
      </c>
      <c r="E213" s="7" t="s">
        <v>216</v>
      </c>
      <c r="F213" s="88">
        <v>5950</v>
      </c>
      <c r="G213" s="68">
        <f t="shared" si="48"/>
        <v>6259.4</v>
      </c>
      <c r="H213" s="76">
        <v>4095</v>
      </c>
      <c r="I213" s="76">
        <v>778.05</v>
      </c>
      <c r="J213" s="76">
        <v>4873.05</v>
      </c>
      <c r="K213" s="76">
        <v>3900</v>
      </c>
      <c r="L213" s="76">
        <f t="shared" si="49"/>
        <v>741</v>
      </c>
      <c r="M213" s="75">
        <f t="shared" si="50"/>
        <v>4641</v>
      </c>
      <c r="N213" s="68">
        <f t="shared" si="51"/>
        <v>4641</v>
      </c>
      <c r="O213" s="68">
        <f t="shared" si="52"/>
        <v>5257.8166666666666</v>
      </c>
      <c r="P213" s="68">
        <f t="shared" si="53"/>
        <v>4757.0249999999996</v>
      </c>
      <c r="Q213" s="68">
        <f t="shared" si="54"/>
        <v>4755.6098504818501</v>
      </c>
      <c r="R213" s="69">
        <f t="shared" si="55"/>
        <v>875.12209481496484</v>
      </c>
      <c r="S213" s="63">
        <f t="shared" si="56"/>
        <v>2.4099927051466907E-2</v>
      </c>
      <c r="T213" s="64">
        <f t="shared" si="57"/>
        <v>4641</v>
      </c>
      <c r="U213" s="44" t="str">
        <f t="shared" si="58"/>
        <v>MENOR VALOR</v>
      </c>
    </row>
    <row r="214" spans="2:21">
      <c r="B214" s="24">
        <v>201</v>
      </c>
      <c r="C214" s="28" t="s">
        <v>219</v>
      </c>
      <c r="D214" s="29">
        <v>1</v>
      </c>
      <c r="E214" s="7" t="s">
        <v>216</v>
      </c>
      <c r="F214" s="88">
        <v>5950</v>
      </c>
      <c r="G214" s="68">
        <f t="shared" si="48"/>
        <v>6259.4</v>
      </c>
      <c r="H214" s="76">
        <v>3978</v>
      </c>
      <c r="I214" s="76">
        <v>755.82</v>
      </c>
      <c r="J214" s="76">
        <v>4733.82</v>
      </c>
      <c r="K214" s="76">
        <v>3900</v>
      </c>
      <c r="L214" s="76">
        <f t="shared" si="49"/>
        <v>741</v>
      </c>
      <c r="M214" s="75">
        <f t="shared" si="50"/>
        <v>4641</v>
      </c>
      <c r="N214" s="68">
        <f t="shared" si="51"/>
        <v>4641</v>
      </c>
      <c r="O214" s="68">
        <f t="shared" si="52"/>
        <v>5211.4066666666668</v>
      </c>
      <c r="P214" s="68">
        <f t="shared" si="53"/>
        <v>4687.41</v>
      </c>
      <c r="Q214" s="68">
        <f t="shared" si="54"/>
        <v>4687.1802418938405</v>
      </c>
      <c r="R214" s="69">
        <f t="shared" si="55"/>
        <v>908.77467401624256</v>
      </c>
      <c r="S214" s="63">
        <f t="shared" si="56"/>
        <v>9.8524570233257114E-3</v>
      </c>
      <c r="T214" s="64">
        <f t="shared" si="57"/>
        <v>4641</v>
      </c>
      <c r="U214" s="44" t="str">
        <f t="shared" si="58"/>
        <v>MENOR VALOR</v>
      </c>
    </row>
    <row r="215" spans="2:21">
      <c r="B215" s="24">
        <v>202</v>
      </c>
      <c r="C215" s="28" t="s">
        <v>220</v>
      </c>
      <c r="D215" s="29">
        <v>1</v>
      </c>
      <c r="E215" s="7" t="s">
        <v>216</v>
      </c>
      <c r="F215" s="88">
        <v>5800</v>
      </c>
      <c r="G215" s="68">
        <f t="shared" si="48"/>
        <v>6101.6</v>
      </c>
      <c r="H215" s="76">
        <v>3978</v>
      </c>
      <c r="I215" s="76">
        <v>755.82</v>
      </c>
      <c r="J215" s="76">
        <v>4733.82</v>
      </c>
      <c r="K215" s="76">
        <v>3900</v>
      </c>
      <c r="L215" s="76">
        <f t="shared" si="49"/>
        <v>741</v>
      </c>
      <c r="M215" s="75">
        <f t="shared" si="50"/>
        <v>4641</v>
      </c>
      <c r="N215" s="68">
        <f t="shared" si="51"/>
        <v>4641</v>
      </c>
      <c r="O215" s="68">
        <f t="shared" si="52"/>
        <v>5158.8066666666664</v>
      </c>
      <c r="P215" s="68">
        <f t="shared" si="53"/>
        <v>4687.41</v>
      </c>
      <c r="Q215" s="68">
        <f t="shared" si="54"/>
        <v>4687.1802418938405</v>
      </c>
      <c r="R215" s="69">
        <f t="shared" si="55"/>
        <v>817.80091717564835</v>
      </c>
      <c r="S215" s="63">
        <f t="shared" si="56"/>
        <v>9.8524570233257114E-3</v>
      </c>
      <c r="T215" s="64">
        <f t="shared" si="57"/>
        <v>4641</v>
      </c>
      <c r="U215" s="44" t="str">
        <f t="shared" si="58"/>
        <v>MENOR VALOR</v>
      </c>
    </row>
    <row r="216" spans="2:21">
      <c r="B216" s="24">
        <v>203</v>
      </c>
      <c r="C216" s="28" t="s">
        <v>221</v>
      </c>
      <c r="D216" s="29">
        <v>1</v>
      </c>
      <c r="E216" s="7" t="s">
        <v>216</v>
      </c>
      <c r="F216" s="88">
        <v>5950</v>
      </c>
      <c r="G216" s="68">
        <f t="shared" si="48"/>
        <v>6259.4</v>
      </c>
      <c r="H216" s="76">
        <v>5252</v>
      </c>
      <c r="I216" s="76">
        <v>997.88</v>
      </c>
      <c r="J216" s="76">
        <v>6249.88</v>
      </c>
      <c r="K216" s="76">
        <v>5200</v>
      </c>
      <c r="L216" s="76">
        <f t="shared" si="49"/>
        <v>988</v>
      </c>
      <c r="M216" s="75">
        <f t="shared" si="50"/>
        <v>6188</v>
      </c>
      <c r="N216" s="68">
        <f t="shared" si="51"/>
        <v>6188</v>
      </c>
      <c r="O216" s="68">
        <f t="shared" si="52"/>
        <v>6232.4266666666663</v>
      </c>
      <c r="P216" s="68">
        <f t="shared" si="53"/>
        <v>6218.9400000000005</v>
      </c>
      <c r="Q216" s="68">
        <f t="shared" si="54"/>
        <v>6218.863034349607</v>
      </c>
      <c r="R216" s="69">
        <f t="shared" si="55"/>
        <v>38.767952400575986</v>
      </c>
      <c r="S216" s="63">
        <f t="shared" si="56"/>
        <v>4.962809790010847E-3</v>
      </c>
      <c r="T216" s="64">
        <f t="shared" si="57"/>
        <v>6188</v>
      </c>
      <c r="U216" s="44" t="str">
        <f t="shared" si="58"/>
        <v>MENOR VALOR</v>
      </c>
    </row>
    <row r="217" spans="2:21">
      <c r="B217" s="24">
        <v>204</v>
      </c>
      <c r="C217" s="28" t="s">
        <v>222</v>
      </c>
      <c r="D217" s="29">
        <v>1</v>
      </c>
      <c r="E217" s="7" t="s">
        <v>216</v>
      </c>
      <c r="F217" s="88">
        <v>5950</v>
      </c>
      <c r="G217" s="68">
        <f t="shared" si="48"/>
        <v>6259.4</v>
      </c>
      <c r="H217" s="76">
        <v>5252</v>
      </c>
      <c r="I217" s="76">
        <v>997.88</v>
      </c>
      <c r="J217" s="76">
        <v>6249.88</v>
      </c>
      <c r="K217" s="76">
        <v>5200</v>
      </c>
      <c r="L217" s="76">
        <f t="shared" si="49"/>
        <v>988</v>
      </c>
      <c r="M217" s="75">
        <f t="shared" si="50"/>
        <v>6188</v>
      </c>
      <c r="N217" s="68">
        <f t="shared" si="51"/>
        <v>6188</v>
      </c>
      <c r="O217" s="68">
        <f t="shared" si="52"/>
        <v>6232.4266666666663</v>
      </c>
      <c r="P217" s="68">
        <f t="shared" si="53"/>
        <v>6218.9400000000005</v>
      </c>
      <c r="Q217" s="68">
        <f t="shared" si="54"/>
        <v>6218.863034349607</v>
      </c>
      <c r="R217" s="69">
        <f t="shared" si="55"/>
        <v>38.767952400575986</v>
      </c>
      <c r="S217" s="63">
        <f t="shared" si="56"/>
        <v>4.962809790010847E-3</v>
      </c>
      <c r="T217" s="64">
        <f t="shared" si="57"/>
        <v>6188</v>
      </c>
      <c r="U217" s="44" t="str">
        <f t="shared" si="58"/>
        <v>MENOR VALOR</v>
      </c>
    </row>
    <row r="218" spans="2:21">
      <c r="B218" s="24">
        <v>205</v>
      </c>
      <c r="C218" s="28" t="s">
        <v>223</v>
      </c>
      <c r="D218" s="29">
        <v>1</v>
      </c>
      <c r="E218" s="7" t="s">
        <v>8</v>
      </c>
      <c r="F218" s="88">
        <v>5800</v>
      </c>
      <c r="G218" s="68">
        <f t="shared" si="48"/>
        <v>6101.6</v>
      </c>
      <c r="H218" s="76">
        <v>6630</v>
      </c>
      <c r="I218" s="76">
        <v>1259.7</v>
      </c>
      <c r="J218" s="76">
        <v>7889.7</v>
      </c>
      <c r="K218" s="76">
        <v>6500</v>
      </c>
      <c r="L218" s="76">
        <f t="shared" si="49"/>
        <v>1235</v>
      </c>
      <c r="M218" s="75">
        <f t="shared" si="50"/>
        <v>7735</v>
      </c>
      <c r="N218" s="68">
        <f t="shared" si="51"/>
        <v>6101.6</v>
      </c>
      <c r="O218" s="68">
        <f t="shared" si="52"/>
        <v>7242.1000000000013</v>
      </c>
      <c r="P218" s="68">
        <f t="shared" si="53"/>
        <v>7812.35</v>
      </c>
      <c r="Q218" s="68">
        <f t="shared" si="54"/>
        <v>7811.9670698230675</v>
      </c>
      <c r="R218" s="69">
        <f t="shared" si="55"/>
        <v>990.72610241175062</v>
      </c>
      <c r="S218" s="63">
        <f t="shared" si="56"/>
        <v>0.21894192007414659</v>
      </c>
      <c r="T218" s="64">
        <f t="shared" si="57"/>
        <v>6102</v>
      </c>
      <c r="U218" s="44" t="str">
        <f t="shared" si="58"/>
        <v>MENOR VALOR</v>
      </c>
    </row>
    <row r="219" spans="2:21">
      <c r="B219" s="24">
        <v>206</v>
      </c>
      <c r="C219" s="28" t="s">
        <v>224</v>
      </c>
      <c r="D219" s="29">
        <v>1</v>
      </c>
      <c r="E219" s="7" t="s">
        <v>8</v>
      </c>
      <c r="F219" s="88">
        <v>5950</v>
      </c>
      <c r="G219" s="68">
        <f t="shared" si="48"/>
        <v>6259.4</v>
      </c>
      <c r="H219" s="76">
        <v>6630</v>
      </c>
      <c r="I219" s="76">
        <v>1259.7</v>
      </c>
      <c r="J219" s="76">
        <v>7889.7</v>
      </c>
      <c r="K219" s="76">
        <v>6500</v>
      </c>
      <c r="L219" s="76">
        <f t="shared" si="49"/>
        <v>1235</v>
      </c>
      <c r="M219" s="75">
        <f t="shared" si="50"/>
        <v>7735</v>
      </c>
      <c r="N219" s="68">
        <f t="shared" si="51"/>
        <v>6259.4</v>
      </c>
      <c r="O219" s="68">
        <f t="shared" si="52"/>
        <v>7294.7</v>
      </c>
      <c r="P219" s="68">
        <f t="shared" si="53"/>
        <v>7812.35</v>
      </c>
      <c r="Q219" s="68">
        <f t="shared" si="54"/>
        <v>7811.9670698230675</v>
      </c>
      <c r="R219" s="69">
        <f t="shared" si="55"/>
        <v>899.9264358824023</v>
      </c>
      <c r="S219" s="63">
        <f t="shared" si="56"/>
        <v>0.19874214214502983</v>
      </c>
      <c r="T219" s="64">
        <f t="shared" si="57"/>
        <v>6259</v>
      </c>
      <c r="U219" s="44" t="str">
        <f t="shared" si="58"/>
        <v>MENOR VALOR</v>
      </c>
    </row>
    <row r="220" spans="2:21">
      <c r="B220" s="24">
        <v>207</v>
      </c>
      <c r="C220" s="28" t="s">
        <v>225</v>
      </c>
      <c r="D220" s="29">
        <v>1</v>
      </c>
      <c r="E220" s="7" t="s">
        <v>8</v>
      </c>
      <c r="F220" s="88">
        <v>5950</v>
      </c>
      <c r="G220" s="68">
        <f t="shared" si="48"/>
        <v>6259.4</v>
      </c>
      <c r="H220" s="76">
        <v>6565</v>
      </c>
      <c r="I220" s="76">
        <v>1247.3499999999999</v>
      </c>
      <c r="J220" s="76">
        <v>7812.35</v>
      </c>
      <c r="K220" s="76">
        <v>6500</v>
      </c>
      <c r="L220" s="76">
        <f t="shared" si="49"/>
        <v>1235</v>
      </c>
      <c r="M220" s="75">
        <f t="shared" si="50"/>
        <v>7735</v>
      </c>
      <c r="N220" s="68">
        <f t="shared" si="51"/>
        <v>6259.4</v>
      </c>
      <c r="O220" s="68">
        <f t="shared" si="52"/>
        <v>7268.916666666667</v>
      </c>
      <c r="P220" s="68">
        <f t="shared" si="53"/>
        <v>7773.6750000000002</v>
      </c>
      <c r="Q220" s="68">
        <f t="shared" si="54"/>
        <v>7773.5787929370081</v>
      </c>
      <c r="R220" s="69">
        <f t="shared" si="55"/>
        <v>875.12209481496575</v>
      </c>
      <c r="S220" s="63">
        <f t="shared" si="56"/>
        <v>0.19478528915314719</v>
      </c>
      <c r="T220" s="64">
        <f t="shared" si="57"/>
        <v>6259</v>
      </c>
      <c r="U220" s="44" t="str">
        <f t="shared" si="58"/>
        <v>MENOR VALOR</v>
      </c>
    </row>
    <row r="221" spans="2:21">
      <c r="B221" s="24">
        <v>208</v>
      </c>
      <c r="C221" s="28" t="s">
        <v>226</v>
      </c>
      <c r="D221" s="29">
        <v>1</v>
      </c>
      <c r="E221" s="7" t="s">
        <v>8</v>
      </c>
      <c r="F221" s="88">
        <v>5800</v>
      </c>
      <c r="G221" s="68">
        <f t="shared" si="48"/>
        <v>6101.6</v>
      </c>
      <c r="H221" s="76">
        <v>6630</v>
      </c>
      <c r="I221" s="76">
        <v>1259.7</v>
      </c>
      <c r="J221" s="76">
        <v>7889.7</v>
      </c>
      <c r="K221" s="76">
        <v>6500</v>
      </c>
      <c r="L221" s="76">
        <f t="shared" si="49"/>
        <v>1235</v>
      </c>
      <c r="M221" s="75">
        <f t="shared" si="50"/>
        <v>7735</v>
      </c>
      <c r="N221" s="68">
        <f t="shared" si="51"/>
        <v>6101.6</v>
      </c>
      <c r="O221" s="68">
        <f t="shared" si="52"/>
        <v>7242.1000000000013</v>
      </c>
      <c r="P221" s="68">
        <f t="shared" si="53"/>
        <v>7812.35</v>
      </c>
      <c r="Q221" s="68">
        <f t="shared" si="54"/>
        <v>7811.9670698230675</v>
      </c>
      <c r="R221" s="69">
        <f t="shared" si="55"/>
        <v>990.72610241175062</v>
      </c>
      <c r="S221" s="63">
        <f t="shared" si="56"/>
        <v>0.21894192007414659</v>
      </c>
      <c r="T221" s="64">
        <f t="shared" si="57"/>
        <v>6102</v>
      </c>
      <c r="U221" s="44" t="str">
        <f t="shared" si="58"/>
        <v>MENOR VALOR</v>
      </c>
    </row>
    <row r="222" spans="2:21">
      <c r="B222" s="24">
        <v>209</v>
      </c>
      <c r="C222" s="28" t="s">
        <v>227</v>
      </c>
      <c r="D222" s="29">
        <v>1</v>
      </c>
      <c r="E222" s="7" t="s">
        <v>8</v>
      </c>
      <c r="F222" s="88">
        <v>5950</v>
      </c>
      <c r="G222" s="68">
        <f t="shared" si="48"/>
        <v>6259.4</v>
      </c>
      <c r="H222" s="76">
        <v>6695</v>
      </c>
      <c r="I222" s="76">
        <v>1272.05</v>
      </c>
      <c r="J222" s="76">
        <v>7967.05</v>
      </c>
      <c r="K222" s="76">
        <v>6500</v>
      </c>
      <c r="L222" s="76">
        <f t="shared" si="49"/>
        <v>1235</v>
      </c>
      <c r="M222" s="75">
        <f t="shared" si="50"/>
        <v>7735</v>
      </c>
      <c r="N222" s="68">
        <f t="shared" si="51"/>
        <v>6259.4</v>
      </c>
      <c r="O222" s="68">
        <f t="shared" si="52"/>
        <v>7320.4833333333327</v>
      </c>
      <c r="P222" s="68">
        <f t="shared" si="53"/>
        <v>7851.0249999999996</v>
      </c>
      <c r="Q222" s="68">
        <f t="shared" si="54"/>
        <v>7850.1676255988323</v>
      </c>
      <c r="R222" s="69">
        <f t="shared" si="55"/>
        <v>926.22091362339393</v>
      </c>
      <c r="S222" s="63">
        <f t="shared" si="56"/>
        <v>0.20264123028551051</v>
      </c>
      <c r="T222" s="64">
        <f t="shared" si="57"/>
        <v>6259</v>
      </c>
      <c r="U222" s="44" t="str">
        <f t="shared" si="58"/>
        <v>MENOR VALOR</v>
      </c>
    </row>
    <row r="223" spans="2:21">
      <c r="B223" s="24">
        <v>210</v>
      </c>
      <c r="C223" s="28" t="s">
        <v>228</v>
      </c>
      <c r="D223" s="29">
        <v>1</v>
      </c>
      <c r="E223" s="7" t="s">
        <v>8</v>
      </c>
      <c r="F223" s="88">
        <v>5950</v>
      </c>
      <c r="G223" s="68">
        <f t="shared" si="48"/>
        <v>6259.4</v>
      </c>
      <c r="H223" s="76">
        <v>6760</v>
      </c>
      <c r="I223" s="76">
        <v>1284.4000000000001</v>
      </c>
      <c r="J223" s="76">
        <v>8044.4</v>
      </c>
      <c r="K223" s="76">
        <v>6500</v>
      </c>
      <c r="L223" s="76">
        <f t="shared" si="49"/>
        <v>1235</v>
      </c>
      <c r="M223" s="75">
        <f t="shared" si="50"/>
        <v>7735</v>
      </c>
      <c r="N223" s="68">
        <f t="shared" si="51"/>
        <v>6259.4</v>
      </c>
      <c r="O223" s="68">
        <f t="shared" si="52"/>
        <v>7346.2666666666664</v>
      </c>
      <c r="P223" s="68">
        <f t="shared" si="53"/>
        <v>7889.7</v>
      </c>
      <c r="Q223" s="68">
        <f t="shared" si="54"/>
        <v>7888.1831875280386</v>
      </c>
      <c r="R223" s="69">
        <f t="shared" si="55"/>
        <v>953.88230580785921</v>
      </c>
      <c r="S223" s="63">
        <f t="shared" si="56"/>
        <v>0.20648394551780935</v>
      </c>
      <c r="T223" s="64">
        <f t="shared" si="57"/>
        <v>6259</v>
      </c>
      <c r="U223" s="44" t="str">
        <f t="shared" si="58"/>
        <v>MENOR VALOR</v>
      </c>
    </row>
    <row r="224" spans="2:21">
      <c r="B224" s="24">
        <v>211</v>
      </c>
      <c r="C224" s="28" t="s">
        <v>229</v>
      </c>
      <c r="D224" s="29">
        <v>1</v>
      </c>
      <c r="E224" s="7" t="s">
        <v>8</v>
      </c>
      <c r="F224" s="88">
        <v>5800</v>
      </c>
      <c r="G224" s="68">
        <f t="shared" si="48"/>
        <v>6101.6</v>
      </c>
      <c r="H224" s="76">
        <v>6760</v>
      </c>
      <c r="I224" s="76">
        <v>1284.4000000000001</v>
      </c>
      <c r="J224" s="76">
        <v>8044.4</v>
      </c>
      <c r="K224" s="76">
        <v>6500</v>
      </c>
      <c r="L224" s="76">
        <f t="shared" si="49"/>
        <v>1235</v>
      </c>
      <c r="M224" s="75">
        <f t="shared" si="50"/>
        <v>7735</v>
      </c>
      <c r="N224" s="68">
        <f t="shared" si="51"/>
        <v>6101.6</v>
      </c>
      <c r="O224" s="68">
        <f t="shared" si="52"/>
        <v>7293.666666666667</v>
      </c>
      <c r="P224" s="68">
        <f t="shared" si="53"/>
        <v>7889.7</v>
      </c>
      <c r="Q224" s="68">
        <f t="shared" si="54"/>
        <v>7888.1831875280386</v>
      </c>
      <c r="R224" s="69">
        <f t="shared" si="55"/>
        <v>1043.886628582492</v>
      </c>
      <c r="S224" s="63">
        <f t="shared" si="56"/>
        <v>0.22648855193332662</v>
      </c>
      <c r="T224" s="64">
        <f t="shared" si="57"/>
        <v>6102</v>
      </c>
      <c r="U224" s="44" t="str">
        <f t="shared" si="58"/>
        <v>MENOR VALOR</v>
      </c>
    </row>
    <row r="225" spans="2:21">
      <c r="B225" s="24">
        <v>212</v>
      </c>
      <c r="C225" s="28" t="s">
        <v>230</v>
      </c>
      <c r="D225" s="29">
        <v>1</v>
      </c>
      <c r="E225" s="7" t="s">
        <v>8</v>
      </c>
      <c r="F225" s="88">
        <v>142800</v>
      </c>
      <c r="G225" s="68">
        <f t="shared" si="48"/>
        <v>150225.60000000001</v>
      </c>
      <c r="H225" s="76">
        <v>119340</v>
      </c>
      <c r="I225" s="76">
        <v>22674.6</v>
      </c>
      <c r="J225" s="76">
        <v>142014.6</v>
      </c>
      <c r="K225" s="76">
        <v>117000</v>
      </c>
      <c r="L225" s="76">
        <f t="shared" si="49"/>
        <v>22230</v>
      </c>
      <c r="M225" s="75">
        <f t="shared" si="50"/>
        <v>139230</v>
      </c>
      <c r="N225" s="68">
        <f t="shared" si="51"/>
        <v>139230</v>
      </c>
      <c r="O225" s="68">
        <f t="shared" si="52"/>
        <v>143823.4</v>
      </c>
      <c r="P225" s="68">
        <f t="shared" si="53"/>
        <v>140622.29999999999</v>
      </c>
      <c r="Q225" s="68">
        <f t="shared" si="54"/>
        <v>140615.4072568152</v>
      </c>
      <c r="R225" s="69">
        <f t="shared" si="55"/>
        <v>5716.60939018926</v>
      </c>
      <c r="S225" s="63">
        <f t="shared" si="56"/>
        <v>9.8524570233256004E-3</v>
      </c>
      <c r="T225" s="64">
        <f t="shared" si="57"/>
        <v>139230</v>
      </c>
      <c r="U225" s="44" t="str">
        <f t="shared" si="58"/>
        <v>MENOR VALOR</v>
      </c>
    </row>
    <row r="226" spans="2:21">
      <c r="B226" s="24">
        <v>213</v>
      </c>
      <c r="C226" s="28" t="s">
        <v>231</v>
      </c>
      <c r="D226" s="29">
        <v>1</v>
      </c>
      <c r="E226" s="7" t="s">
        <v>8</v>
      </c>
      <c r="F226" s="88">
        <v>5950</v>
      </c>
      <c r="G226" s="68">
        <f t="shared" si="48"/>
        <v>6259.4</v>
      </c>
      <c r="H226" s="76">
        <v>4095</v>
      </c>
      <c r="I226" s="76">
        <v>778.05</v>
      </c>
      <c r="J226" s="76">
        <v>4873.05</v>
      </c>
      <c r="K226" s="76">
        <v>3900</v>
      </c>
      <c r="L226" s="76">
        <f t="shared" si="49"/>
        <v>741</v>
      </c>
      <c r="M226" s="75">
        <f t="shared" si="50"/>
        <v>4641</v>
      </c>
      <c r="N226" s="68">
        <f t="shared" si="51"/>
        <v>4641</v>
      </c>
      <c r="O226" s="68">
        <f t="shared" si="52"/>
        <v>5257.8166666666666</v>
      </c>
      <c r="P226" s="68">
        <f t="shared" si="53"/>
        <v>4757.0249999999996</v>
      </c>
      <c r="Q226" s="68">
        <f t="shared" si="54"/>
        <v>4755.6098504818501</v>
      </c>
      <c r="R226" s="69">
        <f t="shared" si="55"/>
        <v>875.12209481496484</v>
      </c>
      <c r="S226" s="63">
        <f t="shared" si="56"/>
        <v>2.4099927051466907E-2</v>
      </c>
      <c r="T226" s="64">
        <f t="shared" si="57"/>
        <v>4641</v>
      </c>
      <c r="U226" s="44" t="str">
        <f t="shared" si="58"/>
        <v>MENOR VALOR</v>
      </c>
    </row>
    <row r="227" spans="2:21">
      <c r="B227" s="24">
        <v>214</v>
      </c>
      <c r="C227" s="28" t="s">
        <v>232</v>
      </c>
      <c r="D227" s="29">
        <v>1</v>
      </c>
      <c r="E227" s="7" t="s">
        <v>8</v>
      </c>
      <c r="F227" s="88">
        <v>5800</v>
      </c>
      <c r="G227" s="68">
        <f t="shared" si="48"/>
        <v>6101.6</v>
      </c>
      <c r="H227" s="76">
        <v>3939</v>
      </c>
      <c r="I227" s="76">
        <v>748.41</v>
      </c>
      <c r="J227" s="76">
        <v>4687.41</v>
      </c>
      <c r="K227" s="76">
        <v>3900</v>
      </c>
      <c r="L227" s="76">
        <f t="shared" si="49"/>
        <v>741</v>
      </c>
      <c r="M227" s="75">
        <f t="shared" si="50"/>
        <v>4641</v>
      </c>
      <c r="N227" s="68">
        <f t="shared" si="51"/>
        <v>4641</v>
      </c>
      <c r="O227" s="68">
        <f t="shared" si="52"/>
        <v>5143.336666666667</v>
      </c>
      <c r="P227" s="68">
        <f t="shared" si="53"/>
        <v>4664.2049999999999</v>
      </c>
      <c r="Q227" s="68">
        <f t="shared" si="54"/>
        <v>4664.147275762205</v>
      </c>
      <c r="R227" s="69">
        <f t="shared" si="55"/>
        <v>830.20475428254099</v>
      </c>
      <c r="S227" s="63">
        <f t="shared" si="56"/>
        <v>4.962809790010847E-3</v>
      </c>
      <c r="T227" s="64">
        <f t="shared" si="57"/>
        <v>4641</v>
      </c>
      <c r="U227" s="44" t="str">
        <f t="shared" si="58"/>
        <v>MENOR VALOR</v>
      </c>
    </row>
    <row r="228" spans="2:21">
      <c r="B228" s="24">
        <v>215</v>
      </c>
      <c r="C228" s="28" t="s">
        <v>233</v>
      </c>
      <c r="D228" s="29">
        <v>1</v>
      </c>
      <c r="E228" s="7" t="s">
        <v>8</v>
      </c>
      <c r="F228" s="88">
        <v>476000</v>
      </c>
      <c r="G228" s="68">
        <f t="shared" si="48"/>
        <v>500752</v>
      </c>
      <c r="H228" s="76">
        <v>1228500</v>
      </c>
      <c r="I228" s="76">
        <v>233415</v>
      </c>
      <c r="J228" s="76">
        <v>1461915</v>
      </c>
      <c r="K228" s="76">
        <v>1170000</v>
      </c>
      <c r="L228" s="76">
        <f t="shared" si="49"/>
        <v>222300</v>
      </c>
      <c r="M228" s="75">
        <f t="shared" si="50"/>
        <v>1392300</v>
      </c>
      <c r="N228" s="68">
        <f t="shared" si="51"/>
        <v>500752</v>
      </c>
      <c r="O228" s="68">
        <f t="shared" si="52"/>
        <v>1118322.3333333333</v>
      </c>
      <c r="P228" s="68">
        <f t="shared" si="53"/>
        <v>1427107.5</v>
      </c>
      <c r="Q228" s="68">
        <f t="shared" si="54"/>
        <v>1426682.9551445548</v>
      </c>
      <c r="R228" s="69">
        <f t="shared" si="55"/>
        <v>535963.05797725765</v>
      </c>
      <c r="S228" s="63">
        <f t="shared" si="56"/>
        <v>0.64900961478910868</v>
      </c>
      <c r="T228" s="64">
        <f t="shared" si="57"/>
        <v>1426683</v>
      </c>
      <c r="U228" s="44" t="str">
        <f t="shared" si="58"/>
        <v>MEDIA GEOMETRICA</v>
      </c>
    </row>
    <row r="229" spans="2:21">
      <c r="B229" s="24">
        <v>216</v>
      </c>
      <c r="C229" s="28" t="s">
        <v>234</v>
      </c>
      <c r="D229" s="29">
        <v>1</v>
      </c>
      <c r="E229" s="7" t="s">
        <v>8</v>
      </c>
      <c r="F229" s="88">
        <v>595000</v>
      </c>
      <c r="G229" s="68">
        <f t="shared" si="48"/>
        <v>625940</v>
      </c>
      <c r="H229" s="76">
        <v>459550</v>
      </c>
      <c r="I229" s="76">
        <v>87314.5</v>
      </c>
      <c r="J229" s="76">
        <v>546864.5</v>
      </c>
      <c r="K229" s="76">
        <v>455000</v>
      </c>
      <c r="L229" s="76">
        <f t="shared" si="49"/>
        <v>86450</v>
      </c>
      <c r="M229" s="75">
        <f t="shared" si="50"/>
        <v>541450</v>
      </c>
      <c r="N229" s="68">
        <f t="shared" si="51"/>
        <v>541450</v>
      </c>
      <c r="O229" s="68">
        <f t="shared" si="52"/>
        <v>571418.16666666663</v>
      </c>
      <c r="P229" s="68">
        <f t="shared" si="53"/>
        <v>544157.25</v>
      </c>
      <c r="Q229" s="68">
        <f t="shared" si="54"/>
        <v>544150.51550559059</v>
      </c>
      <c r="R229" s="69">
        <f t="shared" si="55"/>
        <v>47294.840470006166</v>
      </c>
      <c r="S229" s="63">
        <f t="shared" si="56"/>
        <v>4.962809790010847E-3</v>
      </c>
      <c r="T229" s="64">
        <f t="shared" si="57"/>
        <v>541450</v>
      </c>
      <c r="U229" s="44" t="str">
        <f t="shared" si="58"/>
        <v>MENOR VALOR</v>
      </c>
    </row>
    <row r="230" spans="2:21" ht="25.5">
      <c r="B230" s="24">
        <v>217</v>
      </c>
      <c r="C230" s="28" t="s">
        <v>235</v>
      </c>
      <c r="D230" s="29">
        <v>1</v>
      </c>
      <c r="E230" s="7" t="s">
        <v>8</v>
      </c>
      <c r="F230" s="88">
        <v>933000</v>
      </c>
      <c r="G230" s="68">
        <f t="shared" si="48"/>
        <v>981516</v>
      </c>
      <c r="H230" s="76">
        <v>1205100</v>
      </c>
      <c r="I230" s="76">
        <v>228969</v>
      </c>
      <c r="J230" s="76">
        <v>1434069</v>
      </c>
      <c r="K230" s="76">
        <v>1170000</v>
      </c>
      <c r="L230" s="76">
        <f t="shared" si="49"/>
        <v>222300</v>
      </c>
      <c r="M230" s="75">
        <f t="shared" si="50"/>
        <v>1392300</v>
      </c>
      <c r="N230" s="68">
        <f t="shared" si="51"/>
        <v>981516</v>
      </c>
      <c r="O230" s="68">
        <f t="shared" si="52"/>
        <v>1269295</v>
      </c>
      <c r="P230" s="68">
        <f t="shared" si="53"/>
        <v>1413184.5</v>
      </c>
      <c r="Q230" s="68">
        <f t="shared" si="54"/>
        <v>1413030.1726077897</v>
      </c>
      <c r="R230" s="69">
        <f t="shared" si="55"/>
        <v>250097.43495485914</v>
      </c>
      <c r="S230" s="63">
        <f t="shared" si="56"/>
        <v>0.30538213618709742</v>
      </c>
      <c r="T230" s="64">
        <f t="shared" si="57"/>
        <v>1413185</v>
      </c>
      <c r="U230" s="44" t="str">
        <f t="shared" si="58"/>
        <v>MEDIA ARMONICA</v>
      </c>
    </row>
    <row r="231" spans="2:21" ht="25.5">
      <c r="B231" s="24">
        <v>218</v>
      </c>
      <c r="C231" s="28" t="s">
        <v>236</v>
      </c>
      <c r="D231" s="29">
        <v>1</v>
      </c>
      <c r="E231" s="7" t="s">
        <v>8</v>
      </c>
      <c r="F231" s="88">
        <v>952000</v>
      </c>
      <c r="G231" s="68">
        <f t="shared" si="48"/>
        <v>1001504</v>
      </c>
      <c r="H231" s="76">
        <v>663000</v>
      </c>
      <c r="I231" s="76">
        <v>125970</v>
      </c>
      <c r="J231" s="76">
        <v>788970</v>
      </c>
      <c r="K231" s="76">
        <v>650000</v>
      </c>
      <c r="L231" s="76">
        <f t="shared" si="49"/>
        <v>123500</v>
      </c>
      <c r="M231" s="75">
        <f t="shared" si="50"/>
        <v>773500</v>
      </c>
      <c r="N231" s="68">
        <f t="shared" si="51"/>
        <v>773500</v>
      </c>
      <c r="O231" s="68">
        <f t="shared" si="52"/>
        <v>854658</v>
      </c>
      <c r="P231" s="68">
        <f t="shared" si="53"/>
        <v>781235</v>
      </c>
      <c r="Q231" s="68">
        <f t="shared" si="54"/>
        <v>781196.70698230667</v>
      </c>
      <c r="R231" s="69">
        <f t="shared" si="55"/>
        <v>127407.38209381746</v>
      </c>
      <c r="S231" s="63">
        <f t="shared" si="56"/>
        <v>9.8524570233256004E-3</v>
      </c>
      <c r="T231" s="64">
        <f t="shared" si="57"/>
        <v>773500</v>
      </c>
      <c r="U231" s="44" t="str">
        <f t="shared" si="58"/>
        <v>MENOR VALOR</v>
      </c>
    </row>
    <row r="232" spans="2:21" ht="25.5">
      <c r="B232" s="24">
        <v>219</v>
      </c>
      <c r="C232" s="28" t="s">
        <v>237</v>
      </c>
      <c r="D232" s="29">
        <v>1</v>
      </c>
      <c r="E232" s="7" t="s">
        <v>8</v>
      </c>
      <c r="F232" s="88">
        <v>595000</v>
      </c>
      <c r="G232" s="68">
        <f t="shared" si="48"/>
        <v>625940</v>
      </c>
      <c r="H232" s="76">
        <v>1071200</v>
      </c>
      <c r="I232" s="76">
        <v>203528</v>
      </c>
      <c r="J232" s="76">
        <v>1274728</v>
      </c>
      <c r="K232" s="76">
        <v>1040000</v>
      </c>
      <c r="L232" s="76">
        <f t="shared" si="49"/>
        <v>197600</v>
      </c>
      <c r="M232" s="75">
        <f t="shared" si="50"/>
        <v>1237600</v>
      </c>
      <c r="N232" s="68">
        <f t="shared" si="51"/>
        <v>625940</v>
      </c>
      <c r="O232" s="68">
        <f t="shared" si="52"/>
        <v>1046089.3333333334</v>
      </c>
      <c r="P232" s="68">
        <f t="shared" si="53"/>
        <v>1256164</v>
      </c>
      <c r="Q232" s="68">
        <f t="shared" si="54"/>
        <v>1256026.8200958131</v>
      </c>
      <c r="R232" s="69">
        <f t="shared" si="55"/>
        <v>364333.25242329069</v>
      </c>
      <c r="S232" s="63">
        <f t="shared" si="56"/>
        <v>0.50165076892844407</v>
      </c>
      <c r="T232" s="64">
        <f t="shared" si="57"/>
        <v>1256164</v>
      </c>
      <c r="U232" s="44" t="str">
        <f t="shared" si="58"/>
        <v>MEDIA ARMONICA</v>
      </c>
    </row>
    <row r="233" spans="2:21">
      <c r="B233" s="24">
        <v>220</v>
      </c>
      <c r="C233" s="28" t="s">
        <v>238</v>
      </c>
      <c r="D233" s="29">
        <v>1</v>
      </c>
      <c r="E233" s="7" t="s">
        <v>8</v>
      </c>
      <c r="F233" s="88">
        <v>699700</v>
      </c>
      <c r="G233" s="68">
        <f t="shared" si="48"/>
        <v>736084.4</v>
      </c>
      <c r="H233" s="76">
        <v>1193400</v>
      </c>
      <c r="I233" s="76">
        <v>226746</v>
      </c>
      <c r="J233" s="76">
        <v>1420146</v>
      </c>
      <c r="K233" s="76">
        <v>1170000</v>
      </c>
      <c r="L233" s="76">
        <f t="shared" si="49"/>
        <v>222300</v>
      </c>
      <c r="M233" s="75">
        <f t="shared" si="50"/>
        <v>1392300</v>
      </c>
      <c r="N233" s="68">
        <f t="shared" si="51"/>
        <v>736084.4</v>
      </c>
      <c r="O233" s="68">
        <f t="shared" si="52"/>
        <v>1182843.4666666666</v>
      </c>
      <c r="P233" s="68">
        <f t="shared" si="53"/>
        <v>1406223</v>
      </c>
      <c r="Q233" s="68">
        <f t="shared" si="54"/>
        <v>1406154.0725681521</v>
      </c>
      <c r="R233" s="69">
        <f t="shared" si="55"/>
        <v>387155.13384902128</v>
      </c>
      <c r="S233" s="63">
        <f t="shared" si="56"/>
        <v>0.47652649566655203</v>
      </c>
      <c r="T233" s="64">
        <f t="shared" si="57"/>
        <v>1406223</v>
      </c>
      <c r="U233" s="44" t="str">
        <f t="shared" si="58"/>
        <v>MEDIA ARMONICA</v>
      </c>
    </row>
    <row r="234" spans="2:21">
      <c r="B234" s="24">
        <v>221</v>
      </c>
      <c r="C234" s="28" t="s">
        <v>239</v>
      </c>
      <c r="D234" s="29">
        <v>1</v>
      </c>
      <c r="E234" s="7" t="s">
        <v>8</v>
      </c>
      <c r="F234" s="88">
        <v>2380000</v>
      </c>
      <c r="G234" s="68">
        <f t="shared" si="48"/>
        <v>2503760</v>
      </c>
      <c r="H234" s="76">
        <v>2678000</v>
      </c>
      <c r="I234" s="76">
        <v>508820</v>
      </c>
      <c r="J234" s="76">
        <v>3186820</v>
      </c>
      <c r="K234" s="76">
        <v>2600000</v>
      </c>
      <c r="L234" s="76">
        <f t="shared" si="49"/>
        <v>494000</v>
      </c>
      <c r="M234" s="75">
        <f t="shared" si="50"/>
        <v>3094000</v>
      </c>
      <c r="N234" s="68">
        <f t="shared" si="51"/>
        <v>2503760</v>
      </c>
      <c r="O234" s="68">
        <f t="shared" si="52"/>
        <v>2928193.3333333335</v>
      </c>
      <c r="P234" s="68">
        <f t="shared" si="53"/>
        <v>3140410</v>
      </c>
      <c r="Q234" s="68">
        <f t="shared" si="54"/>
        <v>3140067.0502395327</v>
      </c>
      <c r="R234" s="69">
        <f t="shared" si="55"/>
        <v>370488.36544935388</v>
      </c>
      <c r="S234" s="63">
        <f t="shared" si="56"/>
        <v>0.20264123028551051</v>
      </c>
      <c r="T234" s="64">
        <f t="shared" si="57"/>
        <v>2503760</v>
      </c>
      <c r="U234" s="44" t="str">
        <f t="shared" si="58"/>
        <v>MENOR VALOR</v>
      </c>
    </row>
    <row r="235" spans="2:21" ht="38.25">
      <c r="B235" s="30" t="s">
        <v>240</v>
      </c>
      <c r="C235" s="28"/>
      <c r="D235" s="29"/>
      <c r="E235" s="2"/>
      <c r="F235" s="88"/>
      <c r="G235" s="68"/>
      <c r="H235" s="73"/>
      <c r="I235" s="73"/>
      <c r="J235" s="73"/>
      <c r="K235" s="112"/>
      <c r="L235" s="113"/>
      <c r="M235" s="114"/>
      <c r="N235" s="68"/>
      <c r="O235" s="68"/>
      <c r="P235" s="68"/>
      <c r="Q235" s="68"/>
      <c r="R235" s="69"/>
      <c r="S235" s="63"/>
      <c r="T235" s="64"/>
      <c r="U235" s="44"/>
    </row>
    <row r="236" spans="2:21">
      <c r="B236" s="24">
        <v>222</v>
      </c>
      <c r="C236" s="28" t="s">
        <v>241</v>
      </c>
      <c r="D236" s="29">
        <v>1</v>
      </c>
      <c r="E236" s="7" t="s">
        <v>8</v>
      </c>
      <c r="F236" s="88">
        <v>1428000</v>
      </c>
      <c r="G236" s="68">
        <f t="shared" si="48"/>
        <v>1502256</v>
      </c>
      <c r="H236" s="76">
        <v>1969500</v>
      </c>
      <c r="I236" s="76">
        <v>374205</v>
      </c>
      <c r="J236" s="76">
        <v>2343705</v>
      </c>
      <c r="K236" s="76">
        <v>1950000</v>
      </c>
      <c r="L236" s="76">
        <f t="shared" si="49"/>
        <v>370500</v>
      </c>
      <c r="M236" s="75">
        <f t="shared" si="50"/>
        <v>2320500</v>
      </c>
      <c r="N236" s="68">
        <f t="shared" si="51"/>
        <v>1502256</v>
      </c>
      <c r="O236" s="68">
        <f t="shared" si="52"/>
        <v>2055487</v>
      </c>
      <c r="P236" s="68">
        <f t="shared" si="53"/>
        <v>2332102.5</v>
      </c>
      <c r="Q236" s="68">
        <f t="shared" si="54"/>
        <v>2332073.6378811025</v>
      </c>
      <c r="R236" s="69">
        <f t="shared" si="55"/>
        <v>479252.56653146888</v>
      </c>
      <c r="S236" s="63">
        <f t="shared" si="56"/>
        <v>0.35582823132251773</v>
      </c>
      <c r="T236" s="64">
        <f t="shared" si="57"/>
        <v>2332103</v>
      </c>
      <c r="U236" s="44" t="str">
        <f t="shared" si="58"/>
        <v>MEDIA ARMONICA</v>
      </c>
    </row>
    <row r="237" spans="2:21">
      <c r="B237" s="24">
        <v>223</v>
      </c>
      <c r="C237" s="28" t="s">
        <v>242</v>
      </c>
      <c r="D237" s="29">
        <v>1</v>
      </c>
      <c r="E237" s="7" t="s">
        <v>8</v>
      </c>
      <c r="F237" s="88">
        <v>1428000</v>
      </c>
      <c r="G237" s="68">
        <f t="shared" si="48"/>
        <v>1502256</v>
      </c>
      <c r="H237" s="76">
        <v>1989000</v>
      </c>
      <c r="I237" s="76">
        <v>377910</v>
      </c>
      <c r="J237" s="76">
        <v>2366910</v>
      </c>
      <c r="K237" s="76">
        <v>1950000</v>
      </c>
      <c r="L237" s="76">
        <f t="shared" si="49"/>
        <v>370500</v>
      </c>
      <c r="M237" s="75">
        <f t="shared" si="50"/>
        <v>2320500</v>
      </c>
      <c r="N237" s="68">
        <f t="shared" si="51"/>
        <v>1502256</v>
      </c>
      <c r="O237" s="68">
        <f t="shared" si="52"/>
        <v>2063222</v>
      </c>
      <c r="P237" s="68">
        <f t="shared" si="53"/>
        <v>2343705</v>
      </c>
      <c r="Q237" s="68">
        <f t="shared" si="54"/>
        <v>2343590.12094692</v>
      </c>
      <c r="R237" s="69">
        <f t="shared" si="55"/>
        <v>486364.69021918112</v>
      </c>
      <c r="S237" s="63">
        <f t="shared" si="56"/>
        <v>0.35899371371602373</v>
      </c>
      <c r="T237" s="64">
        <f t="shared" si="57"/>
        <v>2343705</v>
      </c>
      <c r="U237" s="44" t="str">
        <f t="shared" si="58"/>
        <v>MEDIA ARMONICA</v>
      </c>
    </row>
    <row r="238" spans="2:21">
      <c r="B238" s="24">
        <v>224</v>
      </c>
      <c r="C238" s="28" t="s">
        <v>243</v>
      </c>
      <c r="D238" s="29">
        <v>1</v>
      </c>
      <c r="E238" s="7" t="s">
        <v>8</v>
      </c>
      <c r="F238" s="88">
        <v>1428000</v>
      </c>
      <c r="G238" s="68">
        <f t="shared" si="48"/>
        <v>1502256</v>
      </c>
      <c r="H238" s="76">
        <v>1989000</v>
      </c>
      <c r="I238" s="76">
        <v>377910</v>
      </c>
      <c r="J238" s="76">
        <v>2366910</v>
      </c>
      <c r="K238" s="76">
        <v>1950000</v>
      </c>
      <c r="L238" s="76">
        <f t="shared" si="49"/>
        <v>370500</v>
      </c>
      <c r="M238" s="75">
        <f t="shared" si="50"/>
        <v>2320500</v>
      </c>
      <c r="N238" s="68">
        <f t="shared" si="51"/>
        <v>1502256</v>
      </c>
      <c r="O238" s="68">
        <f t="shared" si="52"/>
        <v>2063222</v>
      </c>
      <c r="P238" s="68">
        <f t="shared" si="53"/>
        <v>2343705</v>
      </c>
      <c r="Q238" s="68">
        <f t="shared" si="54"/>
        <v>2343590.12094692</v>
      </c>
      <c r="R238" s="69">
        <f t="shared" si="55"/>
        <v>486364.69021918112</v>
      </c>
      <c r="S238" s="63">
        <f t="shared" si="56"/>
        <v>0.35899371371602373</v>
      </c>
      <c r="T238" s="64">
        <f t="shared" si="57"/>
        <v>2343705</v>
      </c>
      <c r="U238" s="44" t="str">
        <f t="shared" si="58"/>
        <v>MEDIA ARMONICA</v>
      </c>
    </row>
    <row r="239" spans="2:21">
      <c r="B239" s="24">
        <v>225</v>
      </c>
      <c r="C239" s="28" t="s">
        <v>244</v>
      </c>
      <c r="D239" s="29">
        <v>1</v>
      </c>
      <c r="E239" s="7" t="s">
        <v>8</v>
      </c>
      <c r="F239" s="88">
        <v>816300</v>
      </c>
      <c r="G239" s="68">
        <f t="shared" si="48"/>
        <v>858747.6</v>
      </c>
      <c r="H239" s="76">
        <v>803400</v>
      </c>
      <c r="I239" s="76">
        <v>152646</v>
      </c>
      <c r="J239" s="76">
        <v>956046</v>
      </c>
      <c r="K239" s="76">
        <v>780000</v>
      </c>
      <c r="L239" s="76">
        <f t="shared" si="49"/>
        <v>148200</v>
      </c>
      <c r="M239" s="75">
        <f t="shared" si="50"/>
        <v>928200</v>
      </c>
      <c r="N239" s="68">
        <f t="shared" si="51"/>
        <v>858747.6</v>
      </c>
      <c r="O239" s="68">
        <f t="shared" si="52"/>
        <v>914331.20000000007</v>
      </c>
      <c r="P239" s="68">
        <f t="shared" si="53"/>
        <v>942123</v>
      </c>
      <c r="Q239" s="68">
        <f t="shared" si="54"/>
        <v>942020.11507185979</v>
      </c>
      <c r="R239" s="69">
        <f t="shared" si="55"/>
        <v>50109.902920680273</v>
      </c>
      <c r="S239" s="63">
        <f t="shared" si="56"/>
        <v>8.8397809918854597E-2</v>
      </c>
      <c r="T239" s="64">
        <f t="shared" si="57"/>
        <v>858748</v>
      </c>
      <c r="U239" s="44" t="str">
        <f t="shared" si="58"/>
        <v>MENOR VALOR</v>
      </c>
    </row>
    <row r="240" spans="2:21">
      <c r="B240" s="24">
        <v>226</v>
      </c>
      <c r="C240" s="28" t="s">
        <v>245</v>
      </c>
      <c r="D240" s="29">
        <v>1</v>
      </c>
      <c r="E240" s="7" t="s">
        <v>8</v>
      </c>
      <c r="F240" s="88">
        <v>952000</v>
      </c>
      <c r="G240" s="68">
        <f t="shared" si="48"/>
        <v>1001504</v>
      </c>
      <c r="H240" s="76">
        <v>682500</v>
      </c>
      <c r="I240" s="76">
        <v>129675</v>
      </c>
      <c r="J240" s="76">
        <v>812175</v>
      </c>
      <c r="K240" s="76">
        <v>650000</v>
      </c>
      <c r="L240" s="76">
        <f t="shared" si="49"/>
        <v>123500</v>
      </c>
      <c r="M240" s="75">
        <f t="shared" si="50"/>
        <v>773500</v>
      </c>
      <c r="N240" s="68">
        <f t="shared" si="51"/>
        <v>773500</v>
      </c>
      <c r="O240" s="68">
        <f t="shared" si="52"/>
        <v>862393</v>
      </c>
      <c r="P240" s="68">
        <f t="shared" si="53"/>
        <v>792837.5</v>
      </c>
      <c r="Q240" s="68">
        <f t="shared" si="54"/>
        <v>792601.6417469749</v>
      </c>
      <c r="R240" s="69">
        <f t="shared" si="55"/>
        <v>122015.74343911526</v>
      </c>
      <c r="S240" s="63">
        <f t="shared" si="56"/>
        <v>2.4099927051466796E-2</v>
      </c>
      <c r="T240" s="64">
        <f t="shared" si="57"/>
        <v>773500</v>
      </c>
      <c r="U240" s="44" t="str">
        <f t="shared" si="58"/>
        <v>MENOR VALOR</v>
      </c>
    </row>
    <row r="241" spans="2:21">
      <c r="B241" s="24"/>
      <c r="C241" s="28"/>
      <c r="D241" s="29"/>
      <c r="E241" s="34"/>
      <c r="F241" s="88"/>
      <c r="G241" s="68"/>
      <c r="H241" s="76"/>
      <c r="I241" s="76"/>
      <c r="J241" s="76"/>
      <c r="K241" s="76"/>
      <c r="L241" s="76"/>
      <c r="M241" s="75"/>
      <c r="N241" s="68"/>
      <c r="O241" s="68"/>
      <c r="P241" s="68"/>
      <c r="Q241" s="68"/>
      <c r="R241" s="69"/>
      <c r="S241" s="63"/>
      <c r="T241" s="64"/>
      <c r="U241" s="44"/>
    </row>
    <row r="242" spans="2:21" ht="79.5" customHeight="1">
      <c r="B242" s="128" t="s">
        <v>246</v>
      </c>
      <c r="C242" s="128"/>
      <c r="D242" s="128"/>
      <c r="E242" s="4"/>
      <c r="F242" s="78"/>
      <c r="G242" s="68"/>
      <c r="H242" s="77"/>
      <c r="I242" s="73"/>
      <c r="J242" s="73"/>
      <c r="K242" s="113"/>
      <c r="L242" s="113"/>
      <c r="M242" s="114"/>
      <c r="N242" s="68"/>
      <c r="O242" s="68"/>
      <c r="P242" s="68"/>
      <c r="Q242" s="68"/>
      <c r="R242" s="69"/>
      <c r="S242" s="63"/>
      <c r="T242" s="64"/>
      <c r="U242" s="44"/>
    </row>
    <row r="243" spans="2:21">
      <c r="B243" s="30" t="s">
        <v>6</v>
      </c>
      <c r="C243" s="28"/>
      <c r="D243" s="29"/>
      <c r="E243" s="11"/>
      <c r="F243" s="88"/>
      <c r="G243" s="68"/>
      <c r="H243" s="73"/>
      <c r="I243" s="73"/>
      <c r="J243" s="73"/>
      <c r="K243" s="73"/>
      <c r="L243" s="73"/>
      <c r="M243" s="73"/>
      <c r="N243" s="68"/>
      <c r="O243" s="68"/>
      <c r="P243" s="68"/>
      <c r="Q243" s="68"/>
      <c r="R243" s="69"/>
      <c r="S243" s="63"/>
      <c r="T243" s="64"/>
      <c r="U243" s="44"/>
    </row>
    <row r="244" spans="2:21">
      <c r="B244" s="24">
        <v>227</v>
      </c>
      <c r="C244" s="28" t="s">
        <v>7</v>
      </c>
      <c r="D244" s="29">
        <v>1</v>
      </c>
      <c r="E244" s="11" t="s">
        <v>8</v>
      </c>
      <c r="F244" s="88">
        <v>416500</v>
      </c>
      <c r="G244" s="68">
        <f t="shared" si="48"/>
        <v>438158</v>
      </c>
      <c r="H244" s="76">
        <v>202800</v>
      </c>
      <c r="I244" s="76">
        <v>38532</v>
      </c>
      <c r="J244" s="76">
        <v>241332</v>
      </c>
      <c r="K244" s="76">
        <v>195000</v>
      </c>
      <c r="L244" s="76">
        <f t="shared" si="49"/>
        <v>37050</v>
      </c>
      <c r="M244" s="75">
        <f t="shared" si="50"/>
        <v>232050</v>
      </c>
      <c r="N244" s="68">
        <f t="shared" si="51"/>
        <v>232050</v>
      </c>
      <c r="O244" s="68">
        <f t="shared" si="52"/>
        <v>303846.66666666669</v>
      </c>
      <c r="P244" s="68">
        <f t="shared" si="53"/>
        <v>236691</v>
      </c>
      <c r="Q244" s="68">
        <f t="shared" si="54"/>
        <v>236645.49562584114</v>
      </c>
      <c r="R244" s="69">
        <f t="shared" si="55"/>
        <v>116409.57682825474</v>
      </c>
      <c r="S244" s="63">
        <f t="shared" si="56"/>
        <v>1.9419324309079777E-2</v>
      </c>
      <c r="T244" s="64">
        <f t="shared" si="57"/>
        <v>232050</v>
      </c>
      <c r="U244" s="44" t="str">
        <f t="shared" si="58"/>
        <v>MENOR VALOR</v>
      </c>
    </row>
    <row r="245" spans="2:21">
      <c r="B245" s="24">
        <v>228</v>
      </c>
      <c r="C245" s="28" t="s">
        <v>9</v>
      </c>
      <c r="D245" s="29">
        <v>1</v>
      </c>
      <c r="E245" s="11" t="s">
        <v>11</v>
      </c>
      <c r="F245" s="88">
        <v>524800</v>
      </c>
      <c r="G245" s="68">
        <f t="shared" si="48"/>
        <v>552089.59999999998</v>
      </c>
      <c r="H245" s="76">
        <v>278460</v>
      </c>
      <c r="I245" s="76">
        <v>52907.4</v>
      </c>
      <c r="J245" s="76">
        <v>331367.40000000002</v>
      </c>
      <c r="K245" s="76">
        <v>273000</v>
      </c>
      <c r="L245" s="76">
        <f t="shared" si="49"/>
        <v>51870</v>
      </c>
      <c r="M245" s="75">
        <f t="shared" si="50"/>
        <v>324870</v>
      </c>
      <c r="N245" s="68">
        <f t="shared" si="51"/>
        <v>324870</v>
      </c>
      <c r="O245" s="68">
        <f t="shared" si="52"/>
        <v>402775.66666666669</v>
      </c>
      <c r="P245" s="68">
        <f t="shared" si="53"/>
        <v>328118.7</v>
      </c>
      <c r="Q245" s="68">
        <f t="shared" si="54"/>
        <v>328102.61693256884</v>
      </c>
      <c r="R245" s="69">
        <f t="shared" si="55"/>
        <v>129350.46218430507</v>
      </c>
      <c r="S245" s="63">
        <f t="shared" si="56"/>
        <v>9.8524570233257114E-3</v>
      </c>
      <c r="T245" s="64">
        <f t="shared" si="57"/>
        <v>324870</v>
      </c>
      <c r="U245" s="44" t="str">
        <f t="shared" si="58"/>
        <v>MENOR VALOR</v>
      </c>
    </row>
    <row r="246" spans="2:21">
      <c r="B246" s="24">
        <v>229</v>
      </c>
      <c r="C246" s="28" t="s">
        <v>10</v>
      </c>
      <c r="D246" s="29">
        <v>1</v>
      </c>
      <c r="E246" s="11" t="s">
        <v>11</v>
      </c>
      <c r="F246" s="88">
        <v>4760000</v>
      </c>
      <c r="G246" s="68">
        <f t="shared" si="48"/>
        <v>5007520</v>
      </c>
      <c r="H246" s="76">
        <v>5460000</v>
      </c>
      <c r="I246" s="76">
        <v>1037400</v>
      </c>
      <c r="J246" s="76">
        <v>6497400</v>
      </c>
      <c r="K246" s="76">
        <v>5200000</v>
      </c>
      <c r="L246" s="76">
        <f t="shared" si="49"/>
        <v>988000</v>
      </c>
      <c r="M246" s="75">
        <f t="shared" si="50"/>
        <v>6188000</v>
      </c>
      <c r="N246" s="68">
        <f t="shared" si="51"/>
        <v>5007520</v>
      </c>
      <c r="O246" s="68">
        <f t="shared" si="52"/>
        <v>5897640</v>
      </c>
      <c r="P246" s="68">
        <f t="shared" si="53"/>
        <v>6342700</v>
      </c>
      <c r="Q246" s="68">
        <f t="shared" si="54"/>
        <v>6340813.1339757992</v>
      </c>
      <c r="R246" s="69">
        <f t="shared" si="55"/>
        <v>786236.16095928836</v>
      </c>
      <c r="S246" s="63">
        <f t="shared" si="56"/>
        <v>0.2102716332754947</v>
      </c>
      <c r="T246" s="64">
        <f t="shared" si="57"/>
        <v>5007520</v>
      </c>
      <c r="U246" s="44" t="str">
        <f t="shared" si="58"/>
        <v>MENOR VALOR</v>
      </c>
    </row>
    <row r="247" spans="2:21">
      <c r="B247" s="24">
        <v>230</v>
      </c>
      <c r="C247" s="28" t="s">
        <v>12</v>
      </c>
      <c r="D247" s="29">
        <v>1</v>
      </c>
      <c r="E247" s="11" t="s">
        <v>11</v>
      </c>
      <c r="F247" s="88">
        <v>1785000</v>
      </c>
      <c r="G247" s="68">
        <f t="shared" si="48"/>
        <v>1877820</v>
      </c>
      <c r="H247" s="76">
        <v>1339000</v>
      </c>
      <c r="I247" s="76">
        <v>254410</v>
      </c>
      <c r="J247" s="76">
        <v>1593410</v>
      </c>
      <c r="K247" s="76">
        <v>1300000</v>
      </c>
      <c r="L247" s="76">
        <f t="shared" si="49"/>
        <v>247000</v>
      </c>
      <c r="M247" s="75">
        <f t="shared" si="50"/>
        <v>1547000</v>
      </c>
      <c r="N247" s="68">
        <f t="shared" si="51"/>
        <v>1547000</v>
      </c>
      <c r="O247" s="68">
        <f t="shared" si="52"/>
        <v>1672743.3333333333</v>
      </c>
      <c r="P247" s="68">
        <f t="shared" si="53"/>
        <v>1570205</v>
      </c>
      <c r="Q247" s="68">
        <f t="shared" si="54"/>
        <v>1570033.5251197664</v>
      </c>
      <c r="R247" s="69">
        <f t="shared" si="55"/>
        <v>179111.14268334434</v>
      </c>
      <c r="S247" s="63">
        <f t="shared" si="56"/>
        <v>1.4670721835706835E-2</v>
      </c>
      <c r="T247" s="64">
        <f t="shared" si="57"/>
        <v>1547000</v>
      </c>
      <c r="U247" s="44" t="str">
        <f t="shared" si="58"/>
        <v>MENOR VALOR</v>
      </c>
    </row>
    <row r="248" spans="2:21">
      <c r="B248" s="24">
        <v>231</v>
      </c>
      <c r="C248" s="28" t="s">
        <v>13</v>
      </c>
      <c r="D248" s="29">
        <v>1</v>
      </c>
      <c r="E248" s="11" t="s">
        <v>8</v>
      </c>
      <c r="F248" s="88">
        <v>1749300</v>
      </c>
      <c r="G248" s="68">
        <f t="shared" si="48"/>
        <v>1840263.6</v>
      </c>
      <c r="H248" s="76">
        <v>1352000</v>
      </c>
      <c r="I248" s="76">
        <v>256880</v>
      </c>
      <c r="J248" s="76">
        <v>1608880</v>
      </c>
      <c r="K248" s="76">
        <v>1300000</v>
      </c>
      <c r="L248" s="76">
        <f t="shared" si="49"/>
        <v>247000</v>
      </c>
      <c r="M248" s="75">
        <f t="shared" si="50"/>
        <v>1547000</v>
      </c>
      <c r="N248" s="68">
        <f t="shared" si="51"/>
        <v>1547000</v>
      </c>
      <c r="O248" s="68">
        <f t="shared" si="52"/>
        <v>1665381.2</v>
      </c>
      <c r="P248" s="68">
        <f t="shared" si="53"/>
        <v>1577940</v>
      </c>
      <c r="Q248" s="68">
        <f t="shared" si="54"/>
        <v>1577636.6375056077</v>
      </c>
      <c r="R248" s="69">
        <f t="shared" si="55"/>
        <v>154580.63906039466</v>
      </c>
      <c r="S248" s="63">
        <f t="shared" si="56"/>
        <v>1.9419324309079888E-2</v>
      </c>
      <c r="T248" s="64">
        <f t="shared" si="57"/>
        <v>1547000</v>
      </c>
      <c r="U248" s="44" t="str">
        <f t="shared" si="58"/>
        <v>MENOR VALOR</v>
      </c>
    </row>
    <row r="249" spans="2:21">
      <c r="B249" s="24">
        <v>232</v>
      </c>
      <c r="C249" s="28" t="s">
        <v>247</v>
      </c>
      <c r="D249" s="29">
        <v>1</v>
      </c>
      <c r="E249" s="11" t="s">
        <v>8</v>
      </c>
      <c r="F249" s="88"/>
      <c r="G249" s="68"/>
      <c r="H249" s="76">
        <v>10816000</v>
      </c>
      <c r="I249" s="76">
        <v>2055040</v>
      </c>
      <c r="J249" s="76">
        <v>12871040</v>
      </c>
      <c r="K249" s="76">
        <v>10400000</v>
      </c>
      <c r="L249" s="76">
        <f t="shared" si="49"/>
        <v>1976000</v>
      </c>
      <c r="M249" s="75">
        <f t="shared" si="50"/>
        <v>12376000</v>
      </c>
      <c r="N249" s="68">
        <f>MIN(M249,J249,G249)</f>
        <v>12376000</v>
      </c>
      <c r="O249" s="68">
        <f t="shared" si="52"/>
        <v>12623520</v>
      </c>
      <c r="P249" s="68">
        <f t="shared" si="53"/>
        <v>12623520</v>
      </c>
      <c r="Q249" s="68">
        <f t="shared" si="54"/>
        <v>12621093.100044861</v>
      </c>
      <c r="R249" s="69">
        <f t="shared" si="55"/>
        <v>350046.14095858851</v>
      </c>
      <c r="S249" s="63">
        <f t="shared" si="56"/>
        <v>1.9419324309079888E-2</v>
      </c>
      <c r="T249" s="64">
        <f t="shared" si="57"/>
        <v>12376000</v>
      </c>
      <c r="U249" s="44" t="str">
        <f t="shared" si="58"/>
        <v>MENOR VALOR</v>
      </c>
    </row>
    <row r="250" spans="2:21">
      <c r="B250" s="24">
        <v>233</v>
      </c>
      <c r="C250" s="28" t="s">
        <v>15</v>
      </c>
      <c r="D250" s="29">
        <v>1</v>
      </c>
      <c r="E250" s="11" t="s">
        <v>11</v>
      </c>
      <c r="F250" s="88">
        <v>3570000</v>
      </c>
      <c r="G250" s="68">
        <f t="shared" si="48"/>
        <v>3755640</v>
      </c>
      <c r="H250" s="76">
        <v>3939000</v>
      </c>
      <c r="I250" s="76">
        <v>748410</v>
      </c>
      <c r="J250" s="76">
        <v>4687410</v>
      </c>
      <c r="K250" s="76">
        <v>3900000</v>
      </c>
      <c r="L250" s="76">
        <f t="shared" si="49"/>
        <v>741000</v>
      </c>
      <c r="M250" s="75">
        <f t="shared" si="50"/>
        <v>4641000</v>
      </c>
      <c r="N250" s="68">
        <f t="shared" si="51"/>
        <v>3755640</v>
      </c>
      <c r="O250" s="68">
        <f t="shared" si="52"/>
        <v>4361350</v>
      </c>
      <c r="P250" s="68">
        <f t="shared" si="53"/>
        <v>4664205</v>
      </c>
      <c r="Q250" s="68">
        <f t="shared" si="54"/>
        <v>4664147.275762205</v>
      </c>
      <c r="R250" s="69">
        <f t="shared" si="55"/>
        <v>525073.25688897923</v>
      </c>
      <c r="S250" s="63">
        <f t="shared" si="56"/>
        <v>0.19478528915314719</v>
      </c>
      <c r="T250" s="64">
        <f t="shared" si="57"/>
        <v>3755640</v>
      </c>
      <c r="U250" s="44" t="str">
        <f t="shared" si="58"/>
        <v>MENOR VALOR</v>
      </c>
    </row>
    <row r="251" spans="2:21">
      <c r="B251" s="24">
        <v>234</v>
      </c>
      <c r="C251" s="28" t="s">
        <v>16</v>
      </c>
      <c r="D251" s="29">
        <v>1</v>
      </c>
      <c r="E251" s="11" t="s">
        <v>11</v>
      </c>
      <c r="F251" s="88">
        <v>1166200</v>
      </c>
      <c r="G251" s="68">
        <f t="shared" si="48"/>
        <v>1226842.3999999999</v>
      </c>
      <c r="H251" s="76">
        <v>1352000</v>
      </c>
      <c r="I251" s="76">
        <v>256880</v>
      </c>
      <c r="J251" s="76">
        <v>1608880</v>
      </c>
      <c r="K251" s="76">
        <v>1300000</v>
      </c>
      <c r="L251" s="76">
        <f t="shared" si="49"/>
        <v>247000</v>
      </c>
      <c r="M251" s="75">
        <f t="shared" si="50"/>
        <v>1547000</v>
      </c>
      <c r="N251" s="68">
        <f t="shared" si="51"/>
        <v>1226842.3999999999</v>
      </c>
      <c r="O251" s="68">
        <f t="shared" si="52"/>
        <v>1460907.4666666668</v>
      </c>
      <c r="P251" s="68">
        <f t="shared" si="53"/>
        <v>1577940</v>
      </c>
      <c r="Q251" s="68">
        <f t="shared" si="54"/>
        <v>1577636.6375056077</v>
      </c>
      <c r="R251" s="69">
        <f t="shared" si="55"/>
        <v>205053.95674127562</v>
      </c>
      <c r="S251" s="63">
        <f t="shared" si="56"/>
        <v>0.22235426660745317</v>
      </c>
      <c r="T251" s="64">
        <f t="shared" si="57"/>
        <v>1226842</v>
      </c>
      <c r="U251" s="44" t="str">
        <f t="shared" si="58"/>
        <v>MENOR VALOR</v>
      </c>
    </row>
    <row r="252" spans="2:21">
      <c r="B252" s="24">
        <v>235</v>
      </c>
      <c r="C252" s="28" t="s">
        <v>17</v>
      </c>
      <c r="D252" s="29">
        <v>1</v>
      </c>
      <c r="E252" s="11" t="s">
        <v>11</v>
      </c>
      <c r="F252" s="88">
        <v>595000</v>
      </c>
      <c r="G252" s="68">
        <f t="shared" si="48"/>
        <v>625940</v>
      </c>
      <c r="H252" s="76">
        <v>937300</v>
      </c>
      <c r="I252" s="76">
        <v>178087</v>
      </c>
      <c r="J252" s="76">
        <v>1115387</v>
      </c>
      <c r="K252" s="76">
        <v>910000</v>
      </c>
      <c r="L252" s="76">
        <f t="shared" si="49"/>
        <v>172900</v>
      </c>
      <c r="M252" s="75">
        <f t="shared" si="50"/>
        <v>1082900</v>
      </c>
      <c r="N252" s="68">
        <f t="shared" si="51"/>
        <v>625940</v>
      </c>
      <c r="O252" s="68">
        <f t="shared" si="52"/>
        <v>941409</v>
      </c>
      <c r="P252" s="68">
        <f t="shared" si="53"/>
        <v>1099143.5</v>
      </c>
      <c r="Q252" s="68">
        <f t="shared" si="54"/>
        <v>1099023.4675838365</v>
      </c>
      <c r="R252" s="69">
        <f t="shared" si="55"/>
        <v>273686.62510798732</v>
      </c>
      <c r="S252" s="63">
        <f t="shared" si="56"/>
        <v>0.43045802163250746</v>
      </c>
      <c r="T252" s="64">
        <f t="shared" si="57"/>
        <v>1099144</v>
      </c>
      <c r="U252" s="44" t="str">
        <f t="shared" si="58"/>
        <v>MEDIA ARMONICA</v>
      </c>
    </row>
    <row r="253" spans="2:21">
      <c r="B253" s="24">
        <v>236</v>
      </c>
      <c r="C253" s="28" t="s">
        <v>18</v>
      </c>
      <c r="D253" s="29">
        <v>1</v>
      </c>
      <c r="E253" s="11" t="s">
        <v>11</v>
      </c>
      <c r="F253" s="88">
        <v>238000</v>
      </c>
      <c r="G253" s="68">
        <f t="shared" si="48"/>
        <v>250376</v>
      </c>
      <c r="H253" s="76">
        <v>409500</v>
      </c>
      <c r="I253" s="76">
        <v>77805</v>
      </c>
      <c r="J253" s="76">
        <v>487305</v>
      </c>
      <c r="K253" s="76">
        <v>390000</v>
      </c>
      <c r="L253" s="76">
        <f t="shared" si="49"/>
        <v>74100</v>
      </c>
      <c r="M253" s="75">
        <f t="shared" si="50"/>
        <v>464100</v>
      </c>
      <c r="N253" s="68">
        <f t="shared" si="51"/>
        <v>250376</v>
      </c>
      <c r="O253" s="68">
        <f t="shared" si="52"/>
        <v>400593.66666666669</v>
      </c>
      <c r="P253" s="68">
        <f t="shared" si="53"/>
        <v>475702.5</v>
      </c>
      <c r="Q253" s="68">
        <f t="shared" si="54"/>
        <v>475560.98504818499</v>
      </c>
      <c r="R253" s="69">
        <f t="shared" si="55"/>
        <v>130608.68478142387</v>
      </c>
      <c r="S253" s="63">
        <f t="shared" si="56"/>
        <v>0.47351442218366313</v>
      </c>
      <c r="T253" s="64">
        <f t="shared" si="57"/>
        <v>475703</v>
      </c>
      <c r="U253" s="44" t="str">
        <f t="shared" si="58"/>
        <v>MEDIA ARMONICA</v>
      </c>
    </row>
    <row r="254" spans="2:21">
      <c r="B254" s="24">
        <v>237</v>
      </c>
      <c r="C254" s="28" t="s">
        <v>19</v>
      </c>
      <c r="D254" s="29">
        <v>1</v>
      </c>
      <c r="E254" s="11" t="s">
        <v>11</v>
      </c>
      <c r="F254" s="88">
        <v>583100</v>
      </c>
      <c r="G254" s="68">
        <f t="shared" si="48"/>
        <v>613421.19999999995</v>
      </c>
      <c r="H254" s="76">
        <v>811200</v>
      </c>
      <c r="I254" s="76">
        <v>154128</v>
      </c>
      <c r="J254" s="76">
        <v>965328</v>
      </c>
      <c r="K254" s="76">
        <v>780000</v>
      </c>
      <c r="L254" s="76">
        <f t="shared" si="49"/>
        <v>148200</v>
      </c>
      <c r="M254" s="75">
        <f t="shared" si="50"/>
        <v>928200</v>
      </c>
      <c r="N254" s="68">
        <f t="shared" si="51"/>
        <v>613421.19999999995</v>
      </c>
      <c r="O254" s="68">
        <f t="shared" si="52"/>
        <v>835649.7333333334</v>
      </c>
      <c r="P254" s="68">
        <f t="shared" si="53"/>
        <v>946764</v>
      </c>
      <c r="Q254" s="68">
        <f t="shared" si="54"/>
        <v>946581.98250336456</v>
      </c>
      <c r="R254" s="69">
        <f t="shared" si="55"/>
        <v>193348.81139177753</v>
      </c>
      <c r="S254" s="63">
        <f t="shared" si="56"/>
        <v>0.35196188883954427</v>
      </c>
      <c r="T254" s="64">
        <f t="shared" si="57"/>
        <v>946764</v>
      </c>
      <c r="U254" s="44" t="str">
        <f t="shared" si="58"/>
        <v>MEDIA ARMONICA</v>
      </c>
    </row>
    <row r="255" spans="2:21">
      <c r="B255" s="24">
        <v>238</v>
      </c>
      <c r="C255" s="28" t="s">
        <v>20</v>
      </c>
      <c r="D255" s="29">
        <v>1</v>
      </c>
      <c r="E255" s="11" t="s">
        <v>8</v>
      </c>
      <c r="F255" s="88">
        <v>238000</v>
      </c>
      <c r="G255" s="68">
        <f t="shared" si="48"/>
        <v>250376</v>
      </c>
      <c r="H255" s="76">
        <v>409500</v>
      </c>
      <c r="I255" s="76">
        <v>77805</v>
      </c>
      <c r="J255" s="76">
        <v>487305</v>
      </c>
      <c r="K255" s="76">
        <v>390000</v>
      </c>
      <c r="L255" s="76">
        <f t="shared" si="49"/>
        <v>74100</v>
      </c>
      <c r="M255" s="75">
        <f t="shared" si="50"/>
        <v>464100</v>
      </c>
      <c r="N255" s="68">
        <f t="shared" si="51"/>
        <v>250376</v>
      </c>
      <c r="O255" s="68">
        <f t="shared" si="52"/>
        <v>400593.66666666669</v>
      </c>
      <c r="P255" s="68">
        <f t="shared" si="53"/>
        <v>475702.5</v>
      </c>
      <c r="Q255" s="68">
        <f t="shared" si="54"/>
        <v>475560.98504818499</v>
      </c>
      <c r="R255" s="69">
        <f t="shared" si="55"/>
        <v>130608.68478142387</v>
      </c>
      <c r="S255" s="63">
        <f t="shared" si="56"/>
        <v>0.47351442218366313</v>
      </c>
      <c r="T255" s="64">
        <f t="shared" si="57"/>
        <v>475703</v>
      </c>
      <c r="U255" s="44" t="str">
        <f t="shared" si="58"/>
        <v>MEDIA ARMONICA</v>
      </c>
    </row>
    <row r="256" spans="2:21">
      <c r="B256" s="24">
        <v>239</v>
      </c>
      <c r="C256" s="28" t="s">
        <v>21</v>
      </c>
      <c r="D256" s="29">
        <v>1</v>
      </c>
      <c r="E256" s="11" t="s">
        <v>8</v>
      </c>
      <c r="F256" s="88">
        <v>714000</v>
      </c>
      <c r="G256" s="68">
        <f t="shared" si="48"/>
        <v>751128</v>
      </c>
      <c r="H256" s="76">
        <v>819000</v>
      </c>
      <c r="I256" s="76">
        <v>155610</v>
      </c>
      <c r="J256" s="76">
        <v>974610</v>
      </c>
      <c r="K256" s="76">
        <v>780000</v>
      </c>
      <c r="L256" s="76">
        <f t="shared" si="49"/>
        <v>148200</v>
      </c>
      <c r="M256" s="75">
        <f t="shared" si="50"/>
        <v>928200</v>
      </c>
      <c r="N256" s="68">
        <f t="shared" si="51"/>
        <v>751128</v>
      </c>
      <c r="O256" s="68">
        <f t="shared" si="52"/>
        <v>884646</v>
      </c>
      <c r="P256" s="68">
        <f t="shared" si="53"/>
        <v>951405</v>
      </c>
      <c r="Q256" s="68">
        <f t="shared" si="54"/>
        <v>951121.97009636997</v>
      </c>
      <c r="R256" s="69">
        <f t="shared" si="55"/>
        <v>117935.42414389325</v>
      </c>
      <c r="S256" s="63">
        <f t="shared" si="56"/>
        <v>0.2102716332754947</v>
      </c>
      <c r="T256" s="64">
        <f t="shared" si="57"/>
        <v>751128</v>
      </c>
      <c r="U256" s="44" t="str">
        <f t="shared" si="58"/>
        <v>MENOR VALOR</v>
      </c>
    </row>
    <row r="257" spans="2:21">
      <c r="B257" s="24">
        <v>240</v>
      </c>
      <c r="C257" s="28" t="s">
        <v>22</v>
      </c>
      <c r="D257" s="29">
        <v>1</v>
      </c>
      <c r="E257" s="12" t="s">
        <v>11</v>
      </c>
      <c r="F257" s="88">
        <v>699700</v>
      </c>
      <c r="G257" s="68">
        <f t="shared" si="48"/>
        <v>736084.4</v>
      </c>
      <c r="H257" s="76">
        <v>1313000</v>
      </c>
      <c r="I257" s="76">
        <v>249470</v>
      </c>
      <c r="J257" s="76">
        <v>1562470</v>
      </c>
      <c r="K257" s="76">
        <v>1300000</v>
      </c>
      <c r="L257" s="76">
        <f t="shared" si="49"/>
        <v>247000</v>
      </c>
      <c r="M257" s="75">
        <f t="shared" si="50"/>
        <v>1547000</v>
      </c>
      <c r="N257" s="68">
        <f t="shared" si="51"/>
        <v>736084.4</v>
      </c>
      <c r="O257" s="68">
        <f t="shared" si="52"/>
        <v>1281851.4666666666</v>
      </c>
      <c r="P257" s="68">
        <f t="shared" si="53"/>
        <v>1554735</v>
      </c>
      <c r="Q257" s="68">
        <f t="shared" si="54"/>
        <v>1554715.7585874018</v>
      </c>
      <c r="R257" s="69">
        <f t="shared" si="55"/>
        <v>472711.43260815431</v>
      </c>
      <c r="S257" s="63">
        <f t="shared" si="56"/>
        <v>0.52654728304240095</v>
      </c>
      <c r="T257" s="64">
        <f t="shared" si="57"/>
        <v>1554735</v>
      </c>
      <c r="U257" s="44" t="str">
        <f t="shared" si="58"/>
        <v>MEDIA ARMONICA</v>
      </c>
    </row>
    <row r="258" spans="2:21">
      <c r="B258" s="24">
        <v>241</v>
      </c>
      <c r="C258" s="28" t="s">
        <v>23</v>
      </c>
      <c r="D258" s="29">
        <v>1</v>
      </c>
      <c r="E258" s="12" t="s">
        <v>8</v>
      </c>
      <c r="F258" s="88">
        <v>714000</v>
      </c>
      <c r="G258" s="68">
        <f t="shared" si="48"/>
        <v>751128</v>
      </c>
      <c r="H258" s="76">
        <v>811200</v>
      </c>
      <c r="I258" s="76">
        <v>154128</v>
      </c>
      <c r="J258" s="76">
        <v>965328</v>
      </c>
      <c r="K258" s="76">
        <v>780000</v>
      </c>
      <c r="L258" s="76">
        <f t="shared" si="49"/>
        <v>148200</v>
      </c>
      <c r="M258" s="75">
        <f t="shared" si="50"/>
        <v>928200</v>
      </c>
      <c r="N258" s="68">
        <f t="shared" si="51"/>
        <v>751128</v>
      </c>
      <c r="O258" s="68">
        <f t="shared" si="52"/>
        <v>881552</v>
      </c>
      <c r="P258" s="68">
        <f t="shared" si="53"/>
        <v>946764</v>
      </c>
      <c r="Q258" s="68">
        <f t="shared" si="54"/>
        <v>946581.98250336456</v>
      </c>
      <c r="R258" s="69">
        <f t="shared" si="55"/>
        <v>114465.87669694405</v>
      </c>
      <c r="S258" s="63">
        <f t="shared" si="56"/>
        <v>0.20648394551780924</v>
      </c>
      <c r="T258" s="64">
        <f t="shared" si="57"/>
        <v>751128</v>
      </c>
      <c r="U258" s="44" t="str">
        <f t="shared" si="58"/>
        <v>MENOR VALOR</v>
      </c>
    </row>
    <row r="259" spans="2:21">
      <c r="B259" s="24">
        <v>242</v>
      </c>
      <c r="C259" s="28" t="s">
        <v>24</v>
      </c>
      <c r="D259" s="29">
        <v>1</v>
      </c>
      <c r="E259" s="12" t="s">
        <v>8</v>
      </c>
      <c r="F259" s="88">
        <v>1190000</v>
      </c>
      <c r="G259" s="68">
        <f t="shared" si="48"/>
        <v>1251880</v>
      </c>
      <c r="H259" s="76">
        <v>803400</v>
      </c>
      <c r="I259" s="76">
        <v>152646</v>
      </c>
      <c r="J259" s="76">
        <v>956046</v>
      </c>
      <c r="K259" s="76">
        <v>780000</v>
      </c>
      <c r="L259" s="76">
        <f t="shared" si="49"/>
        <v>148200</v>
      </c>
      <c r="M259" s="75">
        <f t="shared" si="50"/>
        <v>928200</v>
      </c>
      <c r="N259" s="68">
        <f t="shared" si="51"/>
        <v>928200</v>
      </c>
      <c r="O259" s="68">
        <f t="shared" si="52"/>
        <v>1045375.3333333334</v>
      </c>
      <c r="P259" s="68">
        <f t="shared" si="53"/>
        <v>942123</v>
      </c>
      <c r="Q259" s="68">
        <f t="shared" si="54"/>
        <v>942020.11507185979</v>
      </c>
      <c r="R259" s="69">
        <f t="shared" si="55"/>
        <v>179379.4384686641</v>
      </c>
      <c r="S259" s="63">
        <f t="shared" si="56"/>
        <v>1.4670721835706835E-2</v>
      </c>
      <c r="T259" s="64">
        <f t="shared" si="57"/>
        <v>928200</v>
      </c>
      <c r="U259" s="44" t="str">
        <f t="shared" si="58"/>
        <v>MENOR VALOR</v>
      </c>
    </row>
    <row r="260" spans="2:21">
      <c r="B260" s="24">
        <v>243</v>
      </c>
      <c r="C260" s="28" t="s">
        <v>25</v>
      </c>
      <c r="D260" s="29">
        <v>1</v>
      </c>
      <c r="E260" s="12" t="s">
        <v>11</v>
      </c>
      <c r="F260" s="88">
        <v>933000</v>
      </c>
      <c r="G260" s="68">
        <f t="shared" si="48"/>
        <v>981516</v>
      </c>
      <c r="H260" s="76">
        <v>803400</v>
      </c>
      <c r="I260" s="76">
        <v>152646</v>
      </c>
      <c r="J260" s="76">
        <v>956046</v>
      </c>
      <c r="K260" s="76">
        <v>780000</v>
      </c>
      <c r="L260" s="76">
        <f t="shared" si="49"/>
        <v>148200</v>
      </c>
      <c r="M260" s="75">
        <f t="shared" si="50"/>
        <v>928200</v>
      </c>
      <c r="N260" s="68">
        <f t="shared" si="51"/>
        <v>928200</v>
      </c>
      <c r="O260" s="68">
        <f t="shared" si="52"/>
        <v>955254</v>
      </c>
      <c r="P260" s="68">
        <f t="shared" si="53"/>
        <v>942123</v>
      </c>
      <c r="Q260" s="68">
        <f t="shared" si="54"/>
        <v>942020.11507185979</v>
      </c>
      <c r="R260" s="69">
        <f t="shared" si="55"/>
        <v>26666.822307879131</v>
      </c>
      <c r="S260" s="63">
        <f t="shared" si="56"/>
        <v>1.4670721835706835E-2</v>
      </c>
      <c r="T260" s="64">
        <f t="shared" si="57"/>
        <v>928200</v>
      </c>
      <c r="U260" s="44" t="str">
        <f t="shared" si="58"/>
        <v>MENOR VALOR</v>
      </c>
    </row>
    <row r="261" spans="2:21">
      <c r="B261" s="24">
        <v>244</v>
      </c>
      <c r="C261" s="28" t="s">
        <v>26</v>
      </c>
      <c r="D261" s="29">
        <v>1</v>
      </c>
      <c r="E261" s="12" t="s">
        <v>11</v>
      </c>
      <c r="F261" s="88">
        <v>952000</v>
      </c>
      <c r="G261" s="68">
        <f t="shared" si="48"/>
        <v>1001504</v>
      </c>
      <c r="H261" s="76">
        <v>1228500</v>
      </c>
      <c r="I261" s="76">
        <v>233415</v>
      </c>
      <c r="J261" s="76">
        <v>1461915</v>
      </c>
      <c r="K261" s="76">
        <v>1170000</v>
      </c>
      <c r="L261" s="76">
        <f t="shared" si="49"/>
        <v>222300</v>
      </c>
      <c r="M261" s="75">
        <f t="shared" si="50"/>
        <v>1392300</v>
      </c>
      <c r="N261" s="68">
        <f t="shared" si="51"/>
        <v>1001504</v>
      </c>
      <c r="O261" s="68">
        <f t="shared" si="52"/>
        <v>1285239.6666666667</v>
      </c>
      <c r="P261" s="68">
        <f t="shared" si="53"/>
        <v>1427107.5</v>
      </c>
      <c r="Q261" s="68">
        <f t="shared" si="54"/>
        <v>1426682.9551445548</v>
      </c>
      <c r="R261" s="69">
        <f t="shared" si="55"/>
        <v>248175.35828589729</v>
      </c>
      <c r="S261" s="63">
        <f t="shared" si="56"/>
        <v>0.29801922957821747</v>
      </c>
      <c r="T261" s="64">
        <f t="shared" si="57"/>
        <v>1001504</v>
      </c>
      <c r="U261" s="44" t="str">
        <f t="shared" si="58"/>
        <v>MENOR VALOR</v>
      </c>
    </row>
    <row r="262" spans="2:21">
      <c r="B262" s="24">
        <v>245</v>
      </c>
      <c r="C262" s="28" t="s">
        <v>27</v>
      </c>
      <c r="D262" s="29">
        <v>1</v>
      </c>
      <c r="E262" s="12" t="s">
        <v>8</v>
      </c>
      <c r="F262" s="88">
        <v>714000</v>
      </c>
      <c r="G262" s="68">
        <f t="shared" ref="G262:G325" si="59">F262*5.2%+F262</f>
        <v>751128</v>
      </c>
      <c r="H262" s="76">
        <v>787800</v>
      </c>
      <c r="I262" s="76">
        <v>149682</v>
      </c>
      <c r="J262" s="76">
        <v>937482</v>
      </c>
      <c r="K262" s="76">
        <v>780000</v>
      </c>
      <c r="L262" s="76">
        <f t="shared" si="49"/>
        <v>148200</v>
      </c>
      <c r="M262" s="75">
        <f t="shared" si="50"/>
        <v>928200</v>
      </c>
      <c r="N262" s="68">
        <f t="shared" si="51"/>
        <v>751128</v>
      </c>
      <c r="O262" s="68">
        <f t="shared" si="52"/>
        <v>872270</v>
      </c>
      <c r="P262" s="68">
        <f t="shared" si="53"/>
        <v>932841</v>
      </c>
      <c r="Q262" s="68">
        <f t="shared" si="54"/>
        <v>932829.45515244105</v>
      </c>
      <c r="R262" s="69">
        <f t="shared" si="55"/>
        <v>105014.65137779585</v>
      </c>
      <c r="S262" s="63">
        <f t="shared" si="56"/>
        <v>0.1947852891531473</v>
      </c>
      <c r="T262" s="64">
        <f t="shared" si="57"/>
        <v>751128</v>
      </c>
      <c r="U262" s="44" t="str">
        <f t="shared" si="58"/>
        <v>MENOR VALOR</v>
      </c>
    </row>
    <row r="263" spans="2:21">
      <c r="B263" s="24">
        <v>246</v>
      </c>
      <c r="C263" s="28" t="s">
        <v>28</v>
      </c>
      <c r="D263" s="29">
        <v>1</v>
      </c>
      <c r="E263" s="12" t="s">
        <v>8</v>
      </c>
      <c r="F263" s="88">
        <v>699700</v>
      </c>
      <c r="G263" s="68">
        <f t="shared" si="59"/>
        <v>736084.4</v>
      </c>
      <c r="H263" s="76">
        <v>331500</v>
      </c>
      <c r="I263" s="76">
        <v>62985</v>
      </c>
      <c r="J263" s="76">
        <v>394485</v>
      </c>
      <c r="K263" s="76">
        <v>325000</v>
      </c>
      <c r="L263" s="76">
        <f t="shared" ref="L263:L290" si="60">+IFERROR(K263*19%,"N/A")</f>
        <v>61750</v>
      </c>
      <c r="M263" s="75">
        <f t="shared" ref="M263:M290" si="61">+IFERROR(L263+K263,"N/A")</f>
        <v>386750</v>
      </c>
      <c r="N263" s="68">
        <f t="shared" ref="N263:N317" si="62">MIN(M263,J263,G263)</f>
        <v>386750</v>
      </c>
      <c r="O263" s="68">
        <f t="shared" ref="O263:O317" si="63">AVERAGE(M263,J263,G263)</f>
        <v>505773.1333333333</v>
      </c>
      <c r="P263" s="68">
        <f t="shared" ref="P263:P317" si="64">MEDIAN(M263,J263)</f>
        <v>390617.5</v>
      </c>
      <c r="Q263" s="68">
        <f t="shared" ref="Q263:Q317" si="65">GEOMEAN(M263,J263)</f>
        <v>390598.35349115334</v>
      </c>
      <c r="R263" s="69">
        <f t="shared" ref="R263:R317" si="66">STDEVA(M263,J263,G263)</f>
        <v>199492.90017806005</v>
      </c>
      <c r="S263" s="63">
        <f t="shared" ref="S263:S326" si="67">1-N263/Q263</f>
        <v>9.8524570233256004E-3</v>
      </c>
      <c r="T263" s="64">
        <f t="shared" ref="T263:T326" si="68">ROUND(+IF(S263&lt;=30%,N263,IF(S263&lt;=60%,P263,IF(S263&lt;=90%,Q263,IF(S263&lt;=100%,O263)))),0)</f>
        <v>386750</v>
      </c>
      <c r="U263" s="44" t="str">
        <f t="shared" ref="U263:U326" si="69">+IF(S263&lt;=30%,"MENOR VALOR",IF(S263&lt;=60%,"MEDIA ARMONICA",IF(S263&lt;=90%,"MEDIA GEOMETRICA","PROMEDIO")))</f>
        <v>MENOR VALOR</v>
      </c>
    </row>
    <row r="264" spans="2:21">
      <c r="B264" s="24">
        <v>247</v>
      </c>
      <c r="C264" s="28" t="s">
        <v>29</v>
      </c>
      <c r="D264" s="29">
        <v>1</v>
      </c>
      <c r="E264" s="12" t="s">
        <v>8</v>
      </c>
      <c r="F264" s="88">
        <v>714000</v>
      </c>
      <c r="G264" s="68">
        <f t="shared" si="59"/>
        <v>751128</v>
      </c>
      <c r="H264" s="76">
        <v>546000</v>
      </c>
      <c r="I264" s="76">
        <v>103740</v>
      </c>
      <c r="J264" s="76">
        <v>649740</v>
      </c>
      <c r="K264" s="76">
        <v>520000</v>
      </c>
      <c r="L264" s="76">
        <f t="shared" si="60"/>
        <v>98800</v>
      </c>
      <c r="M264" s="75">
        <f t="shared" si="61"/>
        <v>618800</v>
      </c>
      <c r="N264" s="68">
        <f t="shared" si="62"/>
        <v>618800</v>
      </c>
      <c r="O264" s="68">
        <f t="shared" si="63"/>
        <v>673222.66666666663</v>
      </c>
      <c r="P264" s="68">
        <f t="shared" si="64"/>
        <v>634270</v>
      </c>
      <c r="Q264" s="68">
        <f t="shared" si="65"/>
        <v>634081.31339757994</v>
      </c>
      <c r="R264" s="69">
        <f t="shared" si="66"/>
        <v>69218.867524204223</v>
      </c>
      <c r="S264" s="63">
        <f t="shared" si="67"/>
        <v>2.4099927051466796E-2</v>
      </c>
      <c r="T264" s="64">
        <f t="shared" si="68"/>
        <v>618800</v>
      </c>
      <c r="U264" s="44" t="str">
        <f t="shared" si="69"/>
        <v>MENOR VALOR</v>
      </c>
    </row>
    <row r="265" spans="2:21" ht="25.5">
      <c r="B265" s="24">
        <v>248</v>
      </c>
      <c r="C265" s="28" t="s">
        <v>30</v>
      </c>
      <c r="D265" s="29">
        <v>1</v>
      </c>
      <c r="E265" s="12" t="s">
        <v>8</v>
      </c>
      <c r="F265" s="88">
        <v>238000</v>
      </c>
      <c r="G265" s="68">
        <f t="shared" si="59"/>
        <v>250376</v>
      </c>
      <c r="H265" s="76">
        <v>525200</v>
      </c>
      <c r="I265" s="76">
        <v>99788</v>
      </c>
      <c r="J265" s="76">
        <v>624988</v>
      </c>
      <c r="K265" s="76">
        <v>520000</v>
      </c>
      <c r="L265" s="76">
        <f t="shared" si="60"/>
        <v>98800</v>
      </c>
      <c r="M265" s="75">
        <f t="shared" si="61"/>
        <v>618800</v>
      </c>
      <c r="N265" s="68">
        <f t="shared" si="62"/>
        <v>250376</v>
      </c>
      <c r="O265" s="68">
        <f t="shared" si="63"/>
        <v>498054.66666666669</v>
      </c>
      <c r="P265" s="68">
        <f t="shared" si="64"/>
        <v>621894</v>
      </c>
      <c r="Q265" s="68">
        <f t="shared" si="65"/>
        <v>621886.30343496066</v>
      </c>
      <c r="R265" s="69">
        <f t="shared" si="66"/>
        <v>214518.33086553073</v>
      </c>
      <c r="S265" s="63">
        <f t="shared" si="67"/>
        <v>0.59739264457657359</v>
      </c>
      <c r="T265" s="64">
        <f t="shared" si="68"/>
        <v>621894</v>
      </c>
      <c r="U265" s="44" t="str">
        <f t="shared" si="69"/>
        <v>MEDIA ARMONICA</v>
      </c>
    </row>
    <row r="266" spans="2:21" ht="25.5">
      <c r="B266" s="24">
        <v>249</v>
      </c>
      <c r="C266" s="28" t="s">
        <v>31</v>
      </c>
      <c r="D266" s="29">
        <v>1</v>
      </c>
      <c r="E266" s="12" t="s">
        <v>8</v>
      </c>
      <c r="F266" s="88">
        <v>233200</v>
      </c>
      <c r="G266" s="68">
        <f t="shared" si="59"/>
        <v>245326.4</v>
      </c>
      <c r="H266" s="76">
        <v>546000</v>
      </c>
      <c r="I266" s="76">
        <v>103740</v>
      </c>
      <c r="J266" s="76">
        <v>649740</v>
      </c>
      <c r="K266" s="76">
        <v>520000</v>
      </c>
      <c r="L266" s="76">
        <f t="shared" si="60"/>
        <v>98800</v>
      </c>
      <c r="M266" s="75">
        <f t="shared" si="61"/>
        <v>618800</v>
      </c>
      <c r="N266" s="68">
        <f t="shared" si="62"/>
        <v>245326.4</v>
      </c>
      <c r="O266" s="68">
        <f t="shared" si="63"/>
        <v>504622.1333333333</v>
      </c>
      <c r="P266" s="68">
        <f t="shared" si="64"/>
        <v>634270</v>
      </c>
      <c r="Q266" s="68">
        <f t="shared" si="65"/>
        <v>634081.31339757994</v>
      </c>
      <c r="R266" s="69">
        <f t="shared" si="66"/>
        <v>225088.93552028123</v>
      </c>
      <c r="S266" s="63">
        <f t="shared" si="67"/>
        <v>0.61309946403328852</v>
      </c>
      <c r="T266" s="64">
        <f t="shared" si="68"/>
        <v>634081</v>
      </c>
      <c r="U266" s="44" t="str">
        <f t="shared" si="69"/>
        <v>MEDIA GEOMETRICA</v>
      </c>
    </row>
    <row r="267" spans="2:21" ht="25.5">
      <c r="B267" s="24">
        <v>250</v>
      </c>
      <c r="C267" s="28" t="s">
        <v>32</v>
      </c>
      <c r="D267" s="29">
        <v>1</v>
      </c>
      <c r="E267" s="12" t="s">
        <v>11</v>
      </c>
      <c r="F267" s="88">
        <v>238000</v>
      </c>
      <c r="G267" s="68">
        <f t="shared" si="59"/>
        <v>250376</v>
      </c>
      <c r="H267" s="76">
        <v>341250</v>
      </c>
      <c r="I267" s="76">
        <v>64837.5</v>
      </c>
      <c r="J267" s="76">
        <v>406087.5</v>
      </c>
      <c r="K267" s="76">
        <v>325000</v>
      </c>
      <c r="L267" s="76">
        <f t="shared" si="60"/>
        <v>61750</v>
      </c>
      <c r="M267" s="75">
        <f t="shared" si="61"/>
        <v>386750</v>
      </c>
      <c r="N267" s="68">
        <f t="shared" si="62"/>
        <v>250376</v>
      </c>
      <c r="O267" s="68">
        <f t="shared" si="63"/>
        <v>347737.83333333331</v>
      </c>
      <c r="P267" s="68">
        <f t="shared" si="64"/>
        <v>396418.75</v>
      </c>
      <c r="Q267" s="68">
        <f t="shared" si="65"/>
        <v>396300.82087348745</v>
      </c>
      <c r="R267" s="69">
        <f t="shared" si="66"/>
        <v>84870.369794665938</v>
      </c>
      <c r="S267" s="63">
        <f t="shared" si="67"/>
        <v>0.36821730662039576</v>
      </c>
      <c r="T267" s="64">
        <f t="shared" si="68"/>
        <v>396419</v>
      </c>
      <c r="U267" s="44" t="str">
        <f t="shared" si="69"/>
        <v>MEDIA ARMONICA</v>
      </c>
    </row>
    <row r="268" spans="2:21" ht="25.5">
      <c r="B268" s="24">
        <v>251</v>
      </c>
      <c r="C268" s="28" t="s">
        <v>33</v>
      </c>
      <c r="D268" s="29">
        <v>1</v>
      </c>
      <c r="E268" s="12" t="s">
        <v>8</v>
      </c>
      <c r="F268" s="88">
        <v>2380000</v>
      </c>
      <c r="G268" s="68">
        <f t="shared" si="59"/>
        <v>2503760</v>
      </c>
      <c r="H268" s="76">
        <v>2047500</v>
      </c>
      <c r="I268" s="76">
        <v>389025</v>
      </c>
      <c r="J268" s="76">
        <v>2436525</v>
      </c>
      <c r="K268" s="76">
        <v>1950000</v>
      </c>
      <c r="L268" s="76">
        <f t="shared" si="60"/>
        <v>370500</v>
      </c>
      <c r="M268" s="75">
        <f t="shared" si="61"/>
        <v>2320500</v>
      </c>
      <c r="N268" s="68">
        <f t="shared" si="62"/>
        <v>2320500</v>
      </c>
      <c r="O268" s="68">
        <f t="shared" si="63"/>
        <v>2420261.6666666665</v>
      </c>
      <c r="P268" s="68">
        <f t="shared" si="64"/>
        <v>2378512.5</v>
      </c>
      <c r="Q268" s="68">
        <f t="shared" si="65"/>
        <v>2377804.925240925</v>
      </c>
      <c r="R268" s="69">
        <f t="shared" si="66"/>
        <v>92706.142775618355</v>
      </c>
      <c r="S268" s="63">
        <f t="shared" si="67"/>
        <v>2.4099927051466907E-2</v>
      </c>
      <c r="T268" s="64">
        <f t="shared" si="68"/>
        <v>2320500</v>
      </c>
      <c r="U268" s="44" t="str">
        <f t="shared" si="69"/>
        <v>MENOR VALOR</v>
      </c>
    </row>
    <row r="269" spans="2:21">
      <c r="B269" s="24">
        <v>252</v>
      </c>
      <c r="C269" s="28" t="s">
        <v>34</v>
      </c>
      <c r="D269" s="29">
        <v>1</v>
      </c>
      <c r="E269" s="12" t="s">
        <v>8</v>
      </c>
      <c r="F269" s="88">
        <v>23300.000000000004</v>
      </c>
      <c r="G269" s="68">
        <f t="shared" si="59"/>
        <v>24511.600000000006</v>
      </c>
      <c r="H269" s="76">
        <v>393900</v>
      </c>
      <c r="I269" s="76">
        <v>74841</v>
      </c>
      <c r="J269" s="76">
        <v>468741</v>
      </c>
      <c r="K269" s="76">
        <v>390000</v>
      </c>
      <c r="L269" s="76">
        <f t="shared" si="60"/>
        <v>74100</v>
      </c>
      <c r="M269" s="75">
        <f t="shared" si="61"/>
        <v>464100</v>
      </c>
      <c r="N269" s="68">
        <f t="shared" si="62"/>
        <v>24511.600000000006</v>
      </c>
      <c r="O269" s="68">
        <f t="shared" si="63"/>
        <v>319117.53333333333</v>
      </c>
      <c r="P269" s="68">
        <f t="shared" si="64"/>
        <v>466420.5</v>
      </c>
      <c r="Q269" s="68">
        <f t="shared" si="65"/>
        <v>466414.72757622052</v>
      </c>
      <c r="R269" s="69">
        <f t="shared" si="66"/>
        <v>255146.7747917918</v>
      </c>
      <c r="S269" s="63">
        <f t="shared" si="67"/>
        <v>0.94744677097274044</v>
      </c>
      <c r="T269" s="64">
        <f t="shared" si="68"/>
        <v>319118</v>
      </c>
      <c r="U269" s="44" t="str">
        <f t="shared" si="69"/>
        <v>PROMEDIO</v>
      </c>
    </row>
    <row r="270" spans="2:21">
      <c r="B270" s="24">
        <v>253</v>
      </c>
      <c r="C270" s="28" t="s">
        <v>35</v>
      </c>
      <c r="D270" s="29">
        <v>1</v>
      </c>
      <c r="E270" s="12" t="s">
        <v>11</v>
      </c>
      <c r="F270" s="88">
        <v>2380000</v>
      </c>
      <c r="G270" s="68">
        <f t="shared" si="59"/>
        <v>2503760</v>
      </c>
      <c r="H270" s="76">
        <v>2028000</v>
      </c>
      <c r="I270" s="76">
        <v>385320</v>
      </c>
      <c r="J270" s="76">
        <v>2413320</v>
      </c>
      <c r="K270" s="76">
        <v>1950000</v>
      </c>
      <c r="L270" s="76">
        <f t="shared" si="60"/>
        <v>370500</v>
      </c>
      <c r="M270" s="75">
        <f t="shared" si="61"/>
        <v>2320500</v>
      </c>
      <c r="N270" s="68">
        <f t="shared" si="62"/>
        <v>2320500</v>
      </c>
      <c r="O270" s="68">
        <f t="shared" si="63"/>
        <v>2412526.6666666665</v>
      </c>
      <c r="P270" s="68">
        <f t="shared" si="64"/>
        <v>2366910</v>
      </c>
      <c r="Q270" s="68">
        <f t="shared" si="65"/>
        <v>2366454.9562584115</v>
      </c>
      <c r="R270" s="69">
        <f t="shared" si="66"/>
        <v>91632.575721373956</v>
      </c>
      <c r="S270" s="63">
        <f t="shared" si="67"/>
        <v>1.9419324309079888E-2</v>
      </c>
      <c r="T270" s="64">
        <f t="shared" si="68"/>
        <v>2320500</v>
      </c>
      <c r="U270" s="44" t="str">
        <f t="shared" si="69"/>
        <v>MENOR VALOR</v>
      </c>
    </row>
    <row r="271" spans="2:21">
      <c r="B271" s="24">
        <v>254</v>
      </c>
      <c r="C271" s="28" t="s">
        <v>36</v>
      </c>
      <c r="D271" s="29">
        <v>1</v>
      </c>
      <c r="E271" s="12" t="s">
        <v>11</v>
      </c>
      <c r="F271" s="88">
        <v>714000</v>
      </c>
      <c r="G271" s="68">
        <f t="shared" si="59"/>
        <v>751128</v>
      </c>
      <c r="H271" s="76">
        <v>1193400</v>
      </c>
      <c r="I271" s="76">
        <v>226746</v>
      </c>
      <c r="J271" s="76">
        <v>1420146</v>
      </c>
      <c r="K271" s="76">
        <v>1170000</v>
      </c>
      <c r="L271" s="76">
        <f t="shared" si="60"/>
        <v>222300</v>
      </c>
      <c r="M271" s="75">
        <f t="shared" si="61"/>
        <v>1392300</v>
      </c>
      <c r="N271" s="68">
        <f t="shared" si="62"/>
        <v>751128</v>
      </c>
      <c r="O271" s="68">
        <f t="shared" si="63"/>
        <v>1187858</v>
      </c>
      <c r="P271" s="68">
        <f t="shared" si="64"/>
        <v>1406223</v>
      </c>
      <c r="Q271" s="68">
        <f t="shared" si="65"/>
        <v>1406154.0725681521</v>
      </c>
      <c r="R271" s="69">
        <f t="shared" si="66"/>
        <v>378475.4544273644</v>
      </c>
      <c r="S271" s="63">
        <f t="shared" si="67"/>
        <v>0.46582809476335318</v>
      </c>
      <c r="T271" s="64">
        <f t="shared" si="68"/>
        <v>1406223</v>
      </c>
      <c r="U271" s="44" t="str">
        <f t="shared" si="69"/>
        <v>MEDIA ARMONICA</v>
      </c>
    </row>
    <row r="272" spans="2:21">
      <c r="B272" s="24">
        <v>255</v>
      </c>
      <c r="C272" s="28" t="s">
        <v>37</v>
      </c>
      <c r="D272" s="29">
        <v>1</v>
      </c>
      <c r="E272" s="12" t="s">
        <v>11</v>
      </c>
      <c r="F272" s="88">
        <v>699700</v>
      </c>
      <c r="G272" s="68">
        <f t="shared" si="59"/>
        <v>736084.4</v>
      </c>
      <c r="H272" s="76">
        <v>1181700</v>
      </c>
      <c r="I272" s="76">
        <v>224523</v>
      </c>
      <c r="J272" s="76">
        <v>1406223</v>
      </c>
      <c r="K272" s="76">
        <v>1170000</v>
      </c>
      <c r="L272" s="76">
        <f t="shared" si="60"/>
        <v>222300</v>
      </c>
      <c r="M272" s="75">
        <f t="shared" si="61"/>
        <v>1392300</v>
      </c>
      <c r="N272" s="68">
        <f t="shared" si="62"/>
        <v>736084.4</v>
      </c>
      <c r="O272" s="68">
        <f t="shared" si="63"/>
        <v>1178202.4666666666</v>
      </c>
      <c r="P272" s="68">
        <f t="shared" si="64"/>
        <v>1399261.5</v>
      </c>
      <c r="Q272" s="68">
        <f t="shared" si="65"/>
        <v>1399244.1827286615</v>
      </c>
      <c r="R272" s="69">
        <f t="shared" si="66"/>
        <v>382948.75784764398</v>
      </c>
      <c r="S272" s="63">
        <f t="shared" si="67"/>
        <v>0.47394142560266772</v>
      </c>
      <c r="T272" s="64">
        <f t="shared" si="68"/>
        <v>1399262</v>
      </c>
      <c r="U272" s="44" t="str">
        <f t="shared" si="69"/>
        <v>MEDIA ARMONICA</v>
      </c>
    </row>
    <row r="273" spans="2:21">
      <c r="B273" s="24">
        <v>256</v>
      </c>
      <c r="C273" s="28" t="s">
        <v>38</v>
      </c>
      <c r="D273" s="29">
        <v>1</v>
      </c>
      <c r="E273" s="12" t="s">
        <v>8</v>
      </c>
      <c r="F273" s="88">
        <v>238000</v>
      </c>
      <c r="G273" s="68">
        <f t="shared" si="59"/>
        <v>250376</v>
      </c>
      <c r="H273" s="76">
        <v>273000</v>
      </c>
      <c r="I273" s="76">
        <v>51870</v>
      </c>
      <c r="J273" s="76">
        <v>324870</v>
      </c>
      <c r="K273" s="76">
        <v>260000</v>
      </c>
      <c r="L273" s="76">
        <f t="shared" si="60"/>
        <v>49400</v>
      </c>
      <c r="M273" s="75">
        <f t="shared" si="61"/>
        <v>309400</v>
      </c>
      <c r="N273" s="68">
        <f t="shared" si="62"/>
        <v>250376</v>
      </c>
      <c r="O273" s="68">
        <f t="shared" si="63"/>
        <v>294882</v>
      </c>
      <c r="P273" s="68">
        <f t="shared" si="64"/>
        <v>317135</v>
      </c>
      <c r="Q273" s="68">
        <f t="shared" si="65"/>
        <v>317040.65669878997</v>
      </c>
      <c r="R273" s="69">
        <f t="shared" si="66"/>
        <v>39311.80804796442</v>
      </c>
      <c r="S273" s="63">
        <f t="shared" si="67"/>
        <v>0.2102716332754947</v>
      </c>
      <c r="T273" s="64">
        <f t="shared" si="68"/>
        <v>250376</v>
      </c>
      <c r="U273" s="44" t="str">
        <f t="shared" si="69"/>
        <v>MENOR VALOR</v>
      </c>
    </row>
    <row r="274" spans="2:21">
      <c r="B274" s="24">
        <v>257</v>
      </c>
      <c r="C274" s="28" t="s">
        <v>39</v>
      </c>
      <c r="D274" s="29">
        <v>1</v>
      </c>
      <c r="E274" s="12" t="s">
        <v>11</v>
      </c>
      <c r="F274" s="88">
        <v>238000</v>
      </c>
      <c r="G274" s="68">
        <f t="shared" si="59"/>
        <v>250376</v>
      </c>
      <c r="H274" s="76">
        <v>409500</v>
      </c>
      <c r="I274" s="76">
        <v>77805</v>
      </c>
      <c r="J274" s="76">
        <v>487305</v>
      </c>
      <c r="K274" s="76">
        <v>390000</v>
      </c>
      <c r="L274" s="76">
        <f t="shared" si="60"/>
        <v>74100</v>
      </c>
      <c r="M274" s="75">
        <f t="shared" si="61"/>
        <v>464100</v>
      </c>
      <c r="N274" s="68">
        <f t="shared" si="62"/>
        <v>250376</v>
      </c>
      <c r="O274" s="68">
        <f t="shared" si="63"/>
        <v>400593.66666666669</v>
      </c>
      <c r="P274" s="68">
        <f t="shared" si="64"/>
        <v>475702.5</v>
      </c>
      <c r="Q274" s="68">
        <f t="shared" si="65"/>
        <v>475560.98504818499</v>
      </c>
      <c r="R274" s="69">
        <f t="shared" si="66"/>
        <v>130608.68478142387</v>
      </c>
      <c r="S274" s="63">
        <f t="shared" si="67"/>
        <v>0.47351442218366313</v>
      </c>
      <c r="T274" s="64">
        <f t="shared" si="68"/>
        <v>475703</v>
      </c>
      <c r="U274" s="44" t="str">
        <f t="shared" si="69"/>
        <v>MEDIA ARMONICA</v>
      </c>
    </row>
    <row r="275" spans="2:21">
      <c r="B275" s="24">
        <v>258</v>
      </c>
      <c r="C275" s="28" t="s">
        <v>40</v>
      </c>
      <c r="D275" s="29">
        <v>1</v>
      </c>
      <c r="E275" s="12" t="s">
        <v>8</v>
      </c>
      <c r="F275" s="88">
        <v>233200</v>
      </c>
      <c r="G275" s="68">
        <f t="shared" si="59"/>
        <v>245326.4</v>
      </c>
      <c r="H275" s="76">
        <v>409500</v>
      </c>
      <c r="I275" s="76">
        <v>77805</v>
      </c>
      <c r="J275" s="76">
        <v>487305</v>
      </c>
      <c r="K275" s="76">
        <v>390000</v>
      </c>
      <c r="L275" s="76">
        <f t="shared" si="60"/>
        <v>74100</v>
      </c>
      <c r="M275" s="75">
        <f t="shared" si="61"/>
        <v>464100</v>
      </c>
      <c r="N275" s="68">
        <f t="shared" si="62"/>
        <v>245326.4</v>
      </c>
      <c r="O275" s="68">
        <f t="shared" si="63"/>
        <v>398910.46666666662</v>
      </c>
      <c r="P275" s="68">
        <f t="shared" si="64"/>
        <v>475702.5</v>
      </c>
      <c r="Q275" s="68">
        <f t="shared" si="65"/>
        <v>475560.98504818499</v>
      </c>
      <c r="R275" s="69">
        <f t="shared" si="66"/>
        <v>133512.79772611082</v>
      </c>
      <c r="S275" s="63">
        <f t="shared" si="67"/>
        <v>0.48413261871105151</v>
      </c>
      <c r="T275" s="64">
        <f t="shared" si="68"/>
        <v>475703</v>
      </c>
      <c r="U275" s="44" t="str">
        <f t="shared" si="69"/>
        <v>MEDIA ARMONICA</v>
      </c>
    </row>
    <row r="276" spans="2:21">
      <c r="B276" s="24">
        <v>259</v>
      </c>
      <c r="C276" s="28" t="s">
        <v>41</v>
      </c>
      <c r="D276" s="29">
        <v>1</v>
      </c>
      <c r="E276" s="12" t="s">
        <v>8</v>
      </c>
      <c r="F276" s="88">
        <v>1190000</v>
      </c>
      <c r="G276" s="68">
        <f t="shared" si="59"/>
        <v>1251880</v>
      </c>
      <c r="H276" s="76">
        <v>1205100</v>
      </c>
      <c r="I276" s="76">
        <v>228969</v>
      </c>
      <c r="J276" s="76">
        <v>1434069</v>
      </c>
      <c r="K276" s="76">
        <v>1170000</v>
      </c>
      <c r="L276" s="76">
        <f t="shared" si="60"/>
        <v>222300</v>
      </c>
      <c r="M276" s="75">
        <f t="shared" si="61"/>
        <v>1392300</v>
      </c>
      <c r="N276" s="68">
        <f t="shared" si="62"/>
        <v>1251880</v>
      </c>
      <c r="O276" s="68">
        <f t="shared" si="63"/>
        <v>1359416.3333333333</v>
      </c>
      <c r="P276" s="68">
        <f t="shared" si="64"/>
        <v>1413184.5</v>
      </c>
      <c r="Q276" s="68">
        <f t="shared" si="65"/>
        <v>1413030.1726077897</v>
      </c>
      <c r="R276" s="69">
        <f t="shared" si="66"/>
        <v>95442.179251803202</v>
      </c>
      <c r="S276" s="63">
        <f t="shared" si="67"/>
        <v>0.11404581142834502</v>
      </c>
      <c r="T276" s="64">
        <f t="shared" si="68"/>
        <v>1251880</v>
      </c>
      <c r="U276" s="44" t="str">
        <f t="shared" si="69"/>
        <v>MENOR VALOR</v>
      </c>
    </row>
    <row r="277" spans="2:21">
      <c r="B277" s="24">
        <v>260</v>
      </c>
      <c r="C277" s="28" t="s">
        <v>42</v>
      </c>
      <c r="D277" s="29">
        <v>1</v>
      </c>
      <c r="E277" s="12" t="s">
        <v>8</v>
      </c>
      <c r="F277" s="88">
        <v>1428000</v>
      </c>
      <c r="G277" s="68">
        <f t="shared" si="59"/>
        <v>1502256</v>
      </c>
      <c r="H277" s="76">
        <v>1081600</v>
      </c>
      <c r="I277" s="76">
        <v>205504</v>
      </c>
      <c r="J277" s="76">
        <v>1287104</v>
      </c>
      <c r="K277" s="76">
        <v>1040000</v>
      </c>
      <c r="L277" s="76">
        <f t="shared" si="60"/>
        <v>197600</v>
      </c>
      <c r="M277" s="75">
        <f t="shared" si="61"/>
        <v>1237600</v>
      </c>
      <c r="N277" s="68">
        <f t="shared" si="62"/>
        <v>1237600</v>
      </c>
      <c r="O277" s="68">
        <f t="shared" si="63"/>
        <v>1342320</v>
      </c>
      <c r="P277" s="68">
        <f t="shared" si="64"/>
        <v>1262352</v>
      </c>
      <c r="Q277" s="68">
        <f t="shared" si="65"/>
        <v>1262109.310004486</v>
      </c>
      <c r="R277" s="69">
        <f t="shared" si="66"/>
        <v>140702.89469659107</v>
      </c>
      <c r="S277" s="63">
        <f t="shared" si="67"/>
        <v>1.9419324309079777E-2</v>
      </c>
      <c r="T277" s="64">
        <f t="shared" si="68"/>
        <v>1237600</v>
      </c>
      <c r="U277" s="44" t="str">
        <f t="shared" si="69"/>
        <v>MENOR VALOR</v>
      </c>
    </row>
    <row r="278" spans="2:21">
      <c r="B278" s="24">
        <v>261</v>
      </c>
      <c r="C278" s="28" t="s">
        <v>43</v>
      </c>
      <c r="D278" s="29">
        <v>1</v>
      </c>
      <c r="E278" s="12" t="s">
        <v>8</v>
      </c>
      <c r="F278" s="88">
        <v>699700</v>
      </c>
      <c r="G278" s="68">
        <f t="shared" si="59"/>
        <v>736084.4</v>
      </c>
      <c r="H278" s="76">
        <v>676000</v>
      </c>
      <c r="I278" s="76">
        <v>128440</v>
      </c>
      <c r="J278" s="76">
        <v>804440</v>
      </c>
      <c r="K278" s="76">
        <v>650000</v>
      </c>
      <c r="L278" s="76">
        <f t="shared" si="60"/>
        <v>123500</v>
      </c>
      <c r="M278" s="75">
        <f t="shared" si="61"/>
        <v>773500</v>
      </c>
      <c r="N278" s="68">
        <f t="shared" si="62"/>
        <v>736084.4</v>
      </c>
      <c r="O278" s="68">
        <f t="shared" si="63"/>
        <v>771341.46666666667</v>
      </c>
      <c r="P278" s="68">
        <f t="shared" si="64"/>
        <v>788970</v>
      </c>
      <c r="Q278" s="68">
        <f t="shared" si="65"/>
        <v>788818.31875280384</v>
      </c>
      <c r="R278" s="69">
        <f t="shared" si="66"/>
        <v>34228.883453208524</v>
      </c>
      <c r="S278" s="63">
        <f t="shared" si="67"/>
        <v>6.685179273749764E-2</v>
      </c>
      <c r="T278" s="64">
        <f t="shared" si="68"/>
        <v>736084</v>
      </c>
      <c r="U278" s="44" t="str">
        <f t="shared" si="69"/>
        <v>MENOR VALOR</v>
      </c>
    </row>
    <row r="279" spans="2:21">
      <c r="B279" s="24">
        <v>262</v>
      </c>
      <c r="C279" s="28" t="s">
        <v>44</v>
      </c>
      <c r="D279" s="29">
        <v>1</v>
      </c>
      <c r="E279" s="11" t="s">
        <v>11</v>
      </c>
      <c r="F279" s="88">
        <v>714000</v>
      </c>
      <c r="G279" s="68">
        <f t="shared" si="59"/>
        <v>751128</v>
      </c>
      <c r="H279" s="76">
        <v>656500</v>
      </c>
      <c r="I279" s="76">
        <v>124735</v>
      </c>
      <c r="J279" s="76">
        <v>781235</v>
      </c>
      <c r="K279" s="76">
        <v>650000</v>
      </c>
      <c r="L279" s="76">
        <f t="shared" si="60"/>
        <v>123500</v>
      </c>
      <c r="M279" s="75">
        <f t="shared" si="61"/>
        <v>773500</v>
      </c>
      <c r="N279" s="68">
        <f t="shared" si="62"/>
        <v>751128</v>
      </c>
      <c r="O279" s="68">
        <f t="shared" si="63"/>
        <v>768621</v>
      </c>
      <c r="P279" s="68">
        <f t="shared" si="64"/>
        <v>777367.5</v>
      </c>
      <c r="Q279" s="68">
        <f t="shared" si="65"/>
        <v>777357.87929370091</v>
      </c>
      <c r="R279" s="69">
        <f t="shared" si="66"/>
        <v>15635.259607694399</v>
      </c>
      <c r="S279" s="63">
        <f t="shared" si="67"/>
        <v>3.3742346983776761E-2</v>
      </c>
      <c r="T279" s="64">
        <f t="shared" si="68"/>
        <v>751128</v>
      </c>
      <c r="U279" s="44" t="str">
        <f t="shared" si="69"/>
        <v>MENOR VALOR</v>
      </c>
    </row>
    <row r="280" spans="2:21">
      <c r="B280" s="24">
        <v>263</v>
      </c>
      <c r="C280" s="28" t="s">
        <v>45</v>
      </c>
      <c r="D280" s="29">
        <v>1</v>
      </c>
      <c r="E280" s="11" t="s">
        <v>8</v>
      </c>
      <c r="F280" s="88">
        <v>3570000</v>
      </c>
      <c r="G280" s="68">
        <f t="shared" si="59"/>
        <v>3755640</v>
      </c>
      <c r="H280" s="76">
        <v>3412500</v>
      </c>
      <c r="I280" s="76">
        <v>648375</v>
      </c>
      <c r="J280" s="76">
        <v>4060875</v>
      </c>
      <c r="K280" s="76">
        <v>3250000</v>
      </c>
      <c r="L280" s="76">
        <f t="shared" si="60"/>
        <v>617500</v>
      </c>
      <c r="M280" s="75">
        <f t="shared" si="61"/>
        <v>3867500</v>
      </c>
      <c r="N280" s="68">
        <f t="shared" si="62"/>
        <v>3755640</v>
      </c>
      <c r="O280" s="68">
        <f t="shared" si="63"/>
        <v>3894671.6666666665</v>
      </c>
      <c r="P280" s="68">
        <f t="shared" si="64"/>
        <v>3964187.5</v>
      </c>
      <c r="Q280" s="68">
        <f t="shared" si="65"/>
        <v>3963008.2087348751</v>
      </c>
      <c r="R280" s="69">
        <f t="shared" si="66"/>
        <v>154420.93740271535</v>
      </c>
      <c r="S280" s="63">
        <f t="shared" si="67"/>
        <v>5.2325959930593746E-2</v>
      </c>
      <c r="T280" s="64">
        <f t="shared" si="68"/>
        <v>3755640</v>
      </c>
      <c r="U280" s="44" t="str">
        <f t="shared" si="69"/>
        <v>MENOR VALOR</v>
      </c>
    </row>
    <row r="281" spans="2:21">
      <c r="B281" s="24">
        <v>264</v>
      </c>
      <c r="C281" s="28" t="s">
        <v>46</v>
      </c>
      <c r="D281" s="29">
        <v>1</v>
      </c>
      <c r="E281" s="11" t="s">
        <v>8</v>
      </c>
      <c r="F281" s="88">
        <v>1049600</v>
      </c>
      <c r="G281" s="68">
        <f t="shared" si="59"/>
        <v>1104179.2</v>
      </c>
      <c r="H281" s="76">
        <v>262600</v>
      </c>
      <c r="I281" s="76">
        <v>49894</v>
      </c>
      <c r="J281" s="76">
        <v>312494</v>
      </c>
      <c r="K281" s="76">
        <v>260000</v>
      </c>
      <c r="L281" s="76">
        <f t="shared" si="60"/>
        <v>49400</v>
      </c>
      <c r="M281" s="75">
        <f t="shared" si="61"/>
        <v>309400</v>
      </c>
      <c r="N281" s="68">
        <f t="shared" si="62"/>
        <v>309400</v>
      </c>
      <c r="O281" s="68">
        <f t="shared" si="63"/>
        <v>575357.73333333328</v>
      </c>
      <c r="P281" s="68">
        <f t="shared" si="64"/>
        <v>310947</v>
      </c>
      <c r="Q281" s="68">
        <f t="shared" si="65"/>
        <v>310943.15171748033</v>
      </c>
      <c r="R281" s="69">
        <f t="shared" si="66"/>
        <v>457975.43702104082</v>
      </c>
      <c r="S281" s="63">
        <f t="shared" si="67"/>
        <v>4.962809790010847E-3</v>
      </c>
      <c r="T281" s="64">
        <f t="shared" si="68"/>
        <v>309400</v>
      </c>
      <c r="U281" s="44" t="str">
        <f t="shared" si="69"/>
        <v>MENOR VALOR</v>
      </c>
    </row>
    <row r="282" spans="2:21">
      <c r="B282" s="24">
        <v>265</v>
      </c>
      <c r="C282" s="28" t="s">
        <v>47</v>
      </c>
      <c r="D282" s="29">
        <v>1</v>
      </c>
      <c r="E282" s="11" t="s">
        <v>8</v>
      </c>
      <c r="F282" s="88">
        <v>2380000</v>
      </c>
      <c r="G282" s="68">
        <f t="shared" si="59"/>
        <v>2503760</v>
      </c>
      <c r="H282" s="76">
        <v>1989000</v>
      </c>
      <c r="I282" s="76">
        <v>377910</v>
      </c>
      <c r="J282" s="76">
        <v>2366910</v>
      </c>
      <c r="K282" s="76">
        <v>1950000</v>
      </c>
      <c r="L282" s="76">
        <f t="shared" si="60"/>
        <v>370500</v>
      </c>
      <c r="M282" s="75">
        <f t="shared" si="61"/>
        <v>2320500</v>
      </c>
      <c r="N282" s="68">
        <f t="shared" si="62"/>
        <v>2320500</v>
      </c>
      <c r="O282" s="68">
        <f t="shared" si="63"/>
        <v>2397056.6666666665</v>
      </c>
      <c r="P282" s="68">
        <f t="shared" si="64"/>
        <v>2343705</v>
      </c>
      <c r="Q282" s="68">
        <f t="shared" si="65"/>
        <v>2343590.12094692</v>
      </c>
      <c r="R282" s="69">
        <f t="shared" si="66"/>
        <v>95276.823169820971</v>
      </c>
      <c r="S282" s="63">
        <f t="shared" si="67"/>
        <v>9.8524570233256004E-3</v>
      </c>
      <c r="T282" s="64">
        <f t="shared" si="68"/>
        <v>2320500</v>
      </c>
      <c r="U282" s="44" t="str">
        <f t="shared" si="69"/>
        <v>MENOR VALOR</v>
      </c>
    </row>
    <row r="283" spans="2:21">
      <c r="B283" s="24">
        <v>266</v>
      </c>
      <c r="C283" s="28" t="s">
        <v>48</v>
      </c>
      <c r="D283" s="29">
        <v>1</v>
      </c>
      <c r="E283" s="11" t="s">
        <v>8</v>
      </c>
      <c r="F283" s="88">
        <v>595000</v>
      </c>
      <c r="G283" s="68">
        <f t="shared" si="59"/>
        <v>625940</v>
      </c>
      <c r="H283" s="76">
        <v>663000</v>
      </c>
      <c r="I283" s="76">
        <v>125970</v>
      </c>
      <c r="J283" s="76">
        <v>788970</v>
      </c>
      <c r="K283" s="76">
        <v>650000</v>
      </c>
      <c r="L283" s="76">
        <f t="shared" si="60"/>
        <v>123500</v>
      </c>
      <c r="M283" s="75">
        <f t="shared" si="61"/>
        <v>773500</v>
      </c>
      <c r="N283" s="68">
        <f t="shared" si="62"/>
        <v>625940</v>
      </c>
      <c r="O283" s="68">
        <f t="shared" si="63"/>
        <v>729470</v>
      </c>
      <c r="P283" s="68">
        <f t="shared" si="64"/>
        <v>781235</v>
      </c>
      <c r="Q283" s="68">
        <f t="shared" si="65"/>
        <v>781196.70698230667</v>
      </c>
      <c r="R283" s="69">
        <f t="shared" si="66"/>
        <v>89992.64358824004</v>
      </c>
      <c r="S283" s="63">
        <f t="shared" si="67"/>
        <v>0.19874214214502961</v>
      </c>
      <c r="T283" s="64">
        <f t="shared" si="68"/>
        <v>625940</v>
      </c>
      <c r="U283" s="44" t="str">
        <f t="shared" si="69"/>
        <v>MENOR VALOR</v>
      </c>
    </row>
    <row r="284" spans="2:21">
      <c r="B284" s="24">
        <v>267</v>
      </c>
      <c r="C284" s="28" t="s">
        <v>49</v>
      </c>
      <c r="D284" s="29">
        <v>1</v>
      </c>
      <c r="E284" s="11" t="s">
        <v>11</v>
      </c>
      <c r="F284" s="88">
        <v>349900</v>
      </c>
      <c r="G284" s="68">
        <f t="shared" si="59"/>
        <v>368094.8</v>
      </c>
      <c r="H284" s="76">
        <v>590850</v>
      </c>
      <c r="I284" s="76">
        <v>112261.5</v>
      </c>
      <c r="J284" s="76">
        <v>703111.5</v>
      </c>
      <c r="K284" s="76">
        <v>585000</v>
      </c>
      <c r="L284" s="76">
        <f t="shared" si="60"/>
        <v>111150</v>
      </c>
      <c r="M284" s="75">
        <f t="shared" si="61"/>
        <v>696150</v>
      </c>
      <c r="N284" s="68">
        <f t="shared" si="62"/>
        <v>368094.8</v>
      </c>
      <c r="O284" s="68">
        <f t="shared" si="63"/>
        <v>589118.76666666672</v>
      </c>
      <c r="P284" s="68">
        <f t="shared" si="64"/>
        <v>699630.75</v>
      </c>
      <c r="Q284" s="68">
        <f t="shared" si="65"/>
        <v>699622.09136433073</v>
      </c>
      <c r="R284" s="69">
        <f t="shared" si="66"/>
        <v>191444.01531874362</v>
      </c>
      <c r="S284" s="63">
        <f t="shared" si="67"/>
        <v>0.47386624215627682</v>
      </c>
      <c r="T284" s="64">
        <f t="shared" si="68"/>
        <v>699631</v>
      </c>
      <c r="U284" s="44" t="str">
        <f t="shared" si="69"/>
        <v>MEDIA ARMONICA</v>
      </c>
    </row>
    <row r="285" spans="2:21">
      <c r="B285" s="24">
        <v>268</v>
      </c>
      <c r="C285" s="28" t="s">
        <v>50</v>
      </c>
      <c r="D285" s="29">
        <v>1</v>
      </c>
      <c r="E285" s="11" t="s">
        <v>8</v>
      </c>
      <c r="F285" s="88">
        <v>238000</v>
      </c>
      <c r="G285" s="68">
        <f t="shared" si="59"/>
        <v>250376</v>
      </c>
      <c r="H285" s="76">
        <v>477750</v>
      </c>
      <c r="I285" s="76">
        <v>90772.5</v>
      </c>
      <c r="J285" s="76">
        <v>568522.5</v>
      </c>
      <c r="K285" s="76">
        <v>455000</v>
      </c>
      <c r="L285" s="76">
        <f t="shared" si="60"/>
        <v>86450</v>
      </c>
      <c r="M285" s="75">
        <f t="shared" si="61"/>
        <v>541450</v>
      </c>
      <c r="N285" s="68">
        <f t="shared" si="62"/>
        <v>250376</v>
      </c>
      <c r="O285" s="68">
        <f t="shared" si="63"/>
        <v>453449.5</v>
      </c>
      <c r="P285" s="68">
        <f t="shared" si="64"/>
        <v>554986.25</v>
      </c>
      <c r="Q285" s="68">
        <f t="shared" si="65"/>
        <v>554821.14922288246</v>
      </c>
      <c r="R285" s="69">
        <f t="shared" si="66"/>
        <v>176386.97476216889</v>
      </c>
      <c r="S285" s="63">
        <f t="shared" si="67"/>
        <v>0.54872664758599698</v>
      </c>
      <c r="T285" s="64">
        <f t="shared" si="68"/>
        <v>554986</v>
      </c>
      <c r="U285" s="44" t="str">
        <f t="shared" si="69"/>
        <v>MEDIA ARMONICA</v>
      </c>
    </row>
    <row r="286" spans="2:21">
      <c r="B286" s="24">
        <v>269</v>
      </c>
      <c r="C286" s="28" t="s">
        <v>51</v>
      </c>
      <c r="D286" s="29">
        <v>1</v>
      </c>
      <c r="E286" s="11" t="s">
        <v>8</v>
      </c>
      <c r="F286" s="88">
        <v>714000</v>
      </c>
      <c r="G286" s="68">
        <f t="shared" si="59"/>
        <v>751128</v>
      </c>
      <c r="H286" s="76">
        <v>676000</v>
      </c>
      <c r="I286" s="76">
        <v>128440</v>
      </c>
      <c r="J286" s="76">
        <v>804440</v>
      </c>
      <c r="K286" s="76">
        <v>650000</v>
      </c>
      <c r="L286" s="76">
        <f t="shared" si="60"/>
        <v>123500</v>
      </c>
      <c r="M286" s="75">
        <f t="shared" si="61"/>
        <v>773500</v>
      </c>
      <c r="N286" s="68">
        <f t="shared" si="62"/>
        <v>751128</v>
      </c>
      <c r="O286" s="68">
        <f t="shared" si="63"/>
        <v>776356</v>
      </c>
      <c r="P286" s="68">
        <f t="shared" si="64"/>
        <v>788970</v>
      </c>
      <c r="Q286" s="68">
        <f t="shared" si="65"/>
        <v>788818.31875280384</v>
      </c>
      <c r="R286" s="69">
        <f t="shared" si="66"/>
        <v>26770.504066976402</v>
      </c>
      <c r="S286" s="63">
        <f t="shared" si="67"/>
        <v>4.7780734621371113E-2</v>
      </c>
      <c r="T286" s="64">
        <f t="shared" si="68"/>
        <v>751128</v>
      </c>
      <c r="U286" s="44" t="str">
        <f t="shared" si="69"/>
        <v>MENOR VALOR</v>
      </c>
    </row>
    <row r="287" spans="2:21">
      <c r="B287" s="24">
        <v>270</v>
      </c>
      <c r="C287" s="28" t="s">
        <v>52</v>
      </c>
      <c r="D287" s="29">
        <v>1</v>
      </c>
      <c r="E287" s="11" t="s">
        <v>8</v>
      </c>
      <c r="F287" s="88">
        <v>583100</v>
      </c>
      <c r="G287" s="68">
        <f t="shared" si="59"/>
        <v>613421.19999999995</v>
      </c>
      <c r="H287" s="76">
        <v>535600</v>
      </c>
      <c r="I287" s="76">
        <v>101764</v>
      </c>
      <c r="J287" s="76">
        <v>637364</v>
      </c>
      <c r="K287" s="76">
        <v>520000</v>
      </c>
      <c r="L287" s="76">
        <f t="shared" si="60"/>
        <v>98800</v>
      </c>
      <c r="M287" s="75">
        <f t="shared" si="61"/>
        <v>618800</v>
      </c>
      <c r="N287" s="68">
        <f t="shared" si="62"/>
        <v>613421.19999999995</v>
      </c>
      <c r="O287" s="68">
        <f t="shared" si="63"/>
        <v>623195.06666666665</v>
      </c>
      <c r="P287" s="68">
        <f t="shared" si="64"/>
        <v>628082</v>
      </c>
      <c r="Q287" s="68">
        <f t="shared" si="65"/>
        <v>628013.41004790657</v>
      </c>
      <c r="R287" s="69">
        <f t="shared" si="66"/>
        <v>12561.921676771186</v>
      </c>
      <c r="S287" s="63">
        <f t="shared" si="67"/>
        <v>2.3235507099750419E-2</v>
      </c>
      <c r="T287" s="64">
        <f t="shared" si="68"/>
        <v>613421</v>
      </c>
      <c r="U287" s="44" t="str">
        <f t="shared" si="69"/>
        <v>MENOR VALOR</v>
      </c>
    </row>
    <row r="288" spans="2:21">
      <c r="B288" s="24">
        <v>271</v>
      </c>
      <c r="C288" s="28" t="s">
        <v>53</v>
      </c>
      <c r="D288" s="29">
        <v>1</v>
      </c>
      <c r="E288" s="11" t="s">
        <v>8</v>
      </c>
      <c r="F288" s="88">
        <v>1190000</v>
      </c>
      <c r="G288" s="68">
        <f t="shared" si="59"/>
        <v>1251880</v>
      </c>
      <c r="H288" s="76">
        <v>928200</v>
      </c>
      <c r="I288" s="76">
        <v>176358</v>
      </c>
      <c r="J288" s="76">
        <v>1104558</v>
      </c>
      <c r="K288" s="76">
        <v>910000</v>
      </c>
      <c r="L288" s="76">
        <f t="shared" si="60"/>
        <v>172900</v>
      </c>
      <c r="M288" s="75">
        <f t="shared" si="61"/>
        <v>1082900</v>
      </c>
      <c r="N288" s="68">
        <f t="shared" si="62"/>
        <v>1082900</v>
      </c>
      <c r="O288" s="68">
        <f t="shared" si="63"/>
        <v>1146446</v>
      </c>
      <c r="P288" s="68">
        <f t="shared" si="64"/>
        <v>1093729</v>
      </c>
      <c r="Q288" s="68">
        <f t="shared" si="65"/>
        <v>1093675.3897752294</v>
      </c>
      <c r="R288" s="69">
        <f t="shared" si="66"/>
        <v>91948.428523819806</v>
      </c>
      <c r="S288" s="63">
        <f t="shared" si="67"/>
        <v>9.8524570233257114E-3</v>
      </c>
      <c r="T288" s="64">
        <f t="shared" si="68"/>
        <v>1082900</v>
      </c>
      <c r="U288" s="44" t="str">
        <f t="shared" si="69"/>
        <v>MENOR VALOR</v>
      </c>
    </row>
    <row r="289" spans="2:21">
      <c r="B289" s="24">
        <v>272</v>
      </c>
      <c r="C289" s="28" t="s">
        <v>54</v>
      </c>
      <c r="D289" s="29">
        <v>1</v>
      </c>
      <c r="E289" s="11" t="s">
        <v>8</v>
      </c>
      <c r="F289" s="88">
        <v>1190000</v>
      </c>
      <c r="G289" s="68">
        <f t="shared" si="59"/>
        <v>1251880</v>
      </c>
      <c r="H289" s="76">
        <v>955500</v>
      </c>
      <c r="I289" s="76">
        <v>181545</v>
      </c>
      <c r="J289" s="76">
        <v>1137045</v>
      </c>
      <c r="K289" s="76">
        <v>910000</v>
      </c>
      <c r="L289" s="76">
        <f t="shared" si="60"/>
        <v>172900</v>
      </c>
      <c r="M289" s="75">
        <f t="shared" si="61"/>
        <v>1082900</v>
      </c>
      <c r="N289" s="68">
        <f t="shared" si="62"/>
        <v>1082900</v>
      </c>
      <c r="O289" s="68">
        <f t="shared" si="63"/>
        <v>1157275</v>
      </c>
      <c r="P289" s="68">
        <f t="shared" si="64"/>
        <v>1109972.5</v>
      </c>
      <c r="Q289" s="68">
        <f t="shared" si="65"/>
        <v>1109642.2984457649</v>
      </c>
      <c r="R289" s="69">
        <f t="shared" si="66"/>
        <v>86287.309466688093</v>
      </c>
      <c r="S289" s="63">
        <f t="shared" si="67"/>
        <v>2.4099927051466796E-2</v>
      </c>
      <c r="T289" s="64">
        <f t="shared" si="68"/>
        <v>1082900</v>
      </c>
      <c r="U289" s="44" t="str">
        <f t="shared" si="69"/>
        <v>MENOR VALOR</v>
      </c>
    </row>
    <row r="290" spans="2:21">
      <c r="B290" s="24">
        <v>273</v>
      </c>
      <c r="C290" s="28" t="s">
        <v>55</v>
      </c>
      <c r="D290" s="29">
        <v>1</v>
      </c>
      <c r="E290" s="11" t="s">
        <v>8</v>
      </c>
      <c r="F290" s="88">
        <v>1166200</v>
      </c>
      <c r="G290" s="68">
        <f t="shared" si="59"/>
        <v>1226842.3999999999</v>
      </c>
      <c r="H290" s="76">
        <v>1216800</v>
      </c>
      <c r="I290" s="76">
        <v>231192</v>
      </c>
      <c r="J290" s="76">
        <v>1447992</v>
      </c>
      <c r="K290" s="76">
        <v>1170000</v>
      </c>
      <c r="L290" s="76">
        <f t="shared" si="60"/>
        <v>222300</v>
      </c>
      <c r="M290" s="75">
        <f t="shared" si="61"/>
        <v>1392300</v>
      </c>
      <c r="N290" s="68">
        <f t="shared" si="62"/>
        <v>1226842.3999999999</v>
      </c>
      <c r="O290" s="68">
        <f t="shared" si="63"/>
        <v>1355711.4666666666</v>
      </c>
      <c r="P290" s="68">
        <f t="shared" si="64"/>
        <v>1420146</v>
      </c>
      <c r="Q290" s="68">
        <f t="shared" si="65"/>
        <v>1419872.973755047</v>
      </c>
      <c r="R290" s="69">
        <f t="shared" si="66"/>
        <v>115025.33187804044</v>
      </c>
      <c r="S290" s="63">
        <f t="shared" si="67"/>
        <v>0.13594918511939236</v>
      </c>
      <c r="T290" s="64">
        <f t="shared" si="68"/>
        <v>1226842</v>
      </c>
      <c r="U290" s="44" t="str">
        <f t="shared" si="69"/>
        <v>MENOR VALOR</v>
      </c>
    </row>
    <row r="291" spans="2:21">
      <c r="B291" s="30" t="s">
        <v>56</v>
      </c>
      <c r="C291" s="28"/>
      <c r="D291" s="29"/>
      <c r="E291" s="11"/>
      <c r="F291" s="88"/>
      <c r="G291" s="68"/>
      <c r="H291" s="78"/>
      <c r="I291" s="78"/>
      <c r="J291" s="78"/>
      <c r="K291" s="78"/>
      <c r="L291" s="78"/>
      <c r="M291" s="78"/>
      <c r="N291" s="68"/>
      <c r="O291" s="68"/>
      <c r="P291" s="68"/>
      <c r="Q291" s="68"/>
      <c r="R291" s="69"/>
      <c r="S291" s="63"/>
      <c r="T291" s="64"/>
      <c r="U291" s="44"/>
    </row>
    <row r="292" spans="2:21">
      <c r="B292" s="24">
        <v>274</v>
      </c>
      <c r="C292" s="28" t="s">
        <v>57</v>
      </c>
      <c r="D292" s="29">
        <v>1</v>
      </c>
      <c r="E292" s="11" t="s">
        <v>8</v>
      </c>
      <c r="F292" s="88"/>
      <c r="G292" s="68"/>
      <c r="H292" s="79">
        <v>4017000</v>
      </c>
      <c r="I292" s="79">
        <v>763230</v>
      </c>
      <c r="J292" s="79">
        <v>4780230</v>
      </c>
      <c r="K292" s="79">
        <v>3900000</v>
      </c>
      <c r="L292" s="79">
        <f t="shared" ref="L292:L297" si="70">+IFERROR(K292*19%,"N/A")</f>
        <v>741000</v>
      </c>
      <c r="M292" s="79">
        <f t="shared" ref="M292:M297" si="71">+IFERROR(L292+K292,"N/A")</f>
        <v>4641000</v>
      </c>
      <c r="N292" s="68">
        <f t="shared" si="62"/>
        <v>4641000</v>
      </c>
      <c r="O292" s="68">
        <f t="shared" si="63"/>
        <v>4710615</v>
      </c>
      <c r="P292" s="68">
        <f t="shared" si="64"/>
        <v>4710615</v>
      </c>
      <c r="Q292" s="68">
        <f t="shared" si="65"/>
        <v>4710100.5753592988</v>
      </c>
      <c r="R292" s="69">
        <f t="shared" si="66"/>
        <v>98450.477144603006</v>
      </c>
      <c r="S292" s="63">
        <f t="shared" si="67"/>
        <v>1.4670721835706835E-2</v>
      </c>
      <c r="T292" s="64">
        <f t="shared" si="68"/>
        <v>4641000</v>
      </c>
      <c r="U292" s="44" t="str">
        <f t="shared" si="69"/>
        <v>MENOR VALOR</v>
      </c>
    </row>
    <row r="293" spans="2:21">
      <c r="B293" s="24">
        <v>275</v>
      </c>
      <c r="C293" s="28" t="s">
        <v>58</v>
      </c>
      <c r="D293" s="29">
        <v>1</v>
      </c>
      <c r="E293" s="11" t="s">
        <v>8</v>
      </c>
      <c r="F293" s="88"/>
      <c r="G293" s="68"/>
      <c r="H293" s="79">
        <v>3978000</v>
      </c>
      <c r="I293" s="79">
        <v>755820</v>
      </c>
      <c r="J293" s="79">
        <v>4733820</v>
      </c>
      <c r="K293" s="79">
        <v>3900000</v>
      </c>
      <c r="L293" s="79">
        <f t="shared" si="70"/>
        <v>741000</v>
      </c>
      <c r="M293" s="79">
        <f t="shared" si="71"/>
        <v>4641000</v>
      </c>
      <c r="N293" s="68">
        <f t="shared" si="62"/>
        <v>4641000</v>
      </c>
      <c r="O293" s="68">
        <f t="shared" si="63"/>
        <v>4687410</v>
      </c>
      <c r="P293" s="68">
        <f t="shared" si="64"/>
        <v>4687410</v>
      </c>
      <c r="Q293" s="68">
        <f t="shared" si="65"/>
        <v>4687180.24189384</v>
      </c>
      <c r="R293" s="69">
        <f t="shared" si="66"/>
        <v>65633.651429735342</v>
      </c>
      <c r="S293" s="63">
        <f t="shared" si="67"/>
        <v>9.8524570233256004E-3</v>
      </c>
      <c r="T293" s="64">
        <f t="shared" si="68"/>
        <v>4641000</v>
      </c>
      <c r="U293" s="44" t="str">
        <f t="shared" si="69"/>
        <v>MENOR VALOR</v>
      </c>
    </row>
    <row r="294" spans="2:21">
      <c r="B294" s="24">
        <v>276</v>
      </c>
      <c r="C294" s="28" t="s">
        <v>59</v>
      </c>
      <c r="D294" s="29">
        <v>1</v>
      </c>
      <c r="E294" s="11" t="s">
        <v>8</v>
      </c>
      <c r="F294" s="88"/>
      <c r="G294" s="68"/>
      <c r="H294" s="79">
        <v>2704000</v>
      </c>
      <c r="I294" s="79">
        <v>513760</v>
      </c>
      <c r="J294" s="79">
        <v>3217760</v>
      </c>
      <c r="K294" s="79">
        <v>2600000</v>
      </c>
      <c r="L294" s="79">
        <f t="shared" si="70"/>
        <v>494000</v>
      </c>
      <c r="M294" s="79">
        <f t="shared" si="71"/>
        <v>3094000</v>
      </c>
      <c r="N294" s="68">
        <f t="shared" si="62"/>
        <v>3094000</v>
      </c>
      <c r="O294" s="68">
        <f t="shared" si="63"/>
        <v>3155880</v>
      </c>
      <c r="P294" s="68">
        <f t="shared" si="64"/>
        <v>3155880</v>
      </c>
      <c r="Q294" s="68">
        <f t="shared" si="65"/>
        <v>3155273.2750112154</v>
      </c>
      <c r="R294" s="69">
        <f t="shared" si="66"/>
        <v>87511.535239647128</v>
      </c>
      <c r="S294" s="63">
        <f t="shared" si="67"/>
        <v>1.9419324309079888E-2</v>
      </c>
      <c r="T294" s="64">
        <f t="shared" si="68"/>
        <v>3094000</v>
      </c>
      <c r="U294" s="44" t="str">
        <f t="shared" si="69"/>
        <v>MENOR VALOR</v>
      </c>
    </row>
    <row r="295" spans="2:21">
      <c r="B295" s="24">
        <v>277</v>
      </c>
      <c r="C295" s="28" t="s">
        <v>60</v>
      </c>
      <c r="D295" s="29">
        <v>1</v>
      </c>
      <c r="E295" s="11" t="s">
        <v>11</v>
      </c>
      <c r="F295" s="88"/>
      <c r="G295" s="68"/>
      <c r="H295" s="79">
        <v>1575600</v>
      </c>
      <c r="I295" s="79">
        <v>299364</v>
      </c>
      <c r="J295" s="79">
        <v>1874964</v>
      </c>
      <c r="K295" s="79">
        <v>1560000</v>
      </c>
      <c r="L295" s="79">
        <f t="shared" si="70"/>
        <v>296400</v>
      </c>
      <c r="M295" s="79">
        <f t="shared" si="71"/>
        <v>1856400</v>
      </c>
      <c r="N295" s="68">
        <f t="shared" si="62"/>
        <v>1856400</v>
      </c>
      <c r="O295" s="68">
        <f t="shared" si="63"/>
        <v>1865682</v>
      </c>
      <c r="P295" s="68">
        <f t="shared" si="64"/>
        <v>1865682</v>
      </c>
      <c r="Q295" s="68">
        <f t="shared" si="65"/>
        <v>1865658.9103048821</v>
      </c>
      <c r="R295" s="69">
        <f t="shared" si="66"/>
        <v>13126.730285947067</v>
      </c>
      <c r="S295" s="63">
        <f t="shared" si="67"/>
        <v>4.962809790010847E-3</v>
      </c>
      <c r="T295" s="64">
        <f t="shared" si="68"/>
        <v>1856400</v>
      </c>
      <c r="U295" s="44" t="str">
        <f t="shared" si="69"/>
        <v>MENOR VALOR</v>
      </c>
    </row>
    <row r="296" spans="2:21">
      <c r="B296" s="24">
        <v>278</v>
      </c>
      <c r="C296" s="28" t="s">
        <v>61</v>
      </c>
      <c r="D296" s="29">
        <v>1</v>
      </c>
      <c r="E296" s="2"/>
      <c r="F296" s="88"/>
      <c r="G296" s="68"/>
      <c r="H296" s="79">
        <v>120510</v>
      </c>
      <c r="I296" s="79">
        <v>22896.9</v>
      </c>
      <c r="J296" s="79">
        <v>143406.9</v>
      </c>
      <c r="K296" s="79">
        <v>117000</v>
      </c>
      <c r="L296" s="79">
        <f t="shared" si="70"/>
        <v>22230</v>
      </c>
      <c r="M296" s="79">
        <f t="shared" si="71"/>
        <v>139230</v>
      </c>
      <c r="N296" s="68">
        <f t="shared" si="62"/>
        <v>139230</v>
      </c>
      <c r="O296" s="68">
        <f t="shared" si="63"/>
        <v>141318.45000000001</v>
      </c>
      <c r="P296" s="68">
        <f t="shared" si="64"/>
        <v>141318.45000000001</v>
      </c>
      <c r="Q296" s="68">
        <f t="shared" si="65"/>
        <v>141303.01726077896</v>
      </c>
      <c r="R296" s="69">
        <f t="shared" si="66"/>
        <v>2953.514314338086</v>
      </c>
      <c r="S296" s="63">
        <f t="shared" si="67"/>
        <v>1.4670721835706724E-2</v>
      </c>
      <c r="T296" s="64">
        <f t="shared" si="68"/>
        <v>139230</v>
      </c>
      <c r="U296" s="44" t="str">
        <f t="shared" si="69"/>
        <v>MENOR VALOR</v>
      </c>
    </row>
    <row r="297" spans="2:21">
      <c r="B297" s="24">
        <v>279</v>
      </c>
      <c r="C297" s="28" t="s">
        <v>62</v>
      </c>
      <c r="D297" s="29">
        <v>1</v>
      </c>
      <c r="E297" s="7" t="s">
        <v>8</v>
      </c>
      <c r="F297" s="88"/>
      <c r="G297" s="68"/>
      <c r="H297" s="79">
        <v>91910</v>
      </c>
      <c r="I297" s="79">
        <v>17462.900000000001</v>
      </c>
      <c r="J297" s="79">
        <v>109372.9</v>
      </c>
      <c r="K297" s="79">
        <v>91000</v>
      </c>
      <c r="L297" s="79">
        <f t="shared" si="70"/>
        <v>17290</v>
      </c>
      <c r="M297" s="79">
        <f t="shared" si="71"/>
        <v>108290</v>
      </c>
      <c r="N297" s="68">
        <f t="shared" si="62"/>
        <v>108290</v>
      </c>
      <c r="O297" s="68">
        <f t="shared" si="63"/>
        <v>108831.45</v>
      </c>
      <c r="P297" s="68">
        <f t="shared" si="64"/>
        <v>108831.45</v>
      </c>
      <c r="Q297" s="68">
        <f t="shared" si="65"/>
        <v>108830.10310111812</v>
      </c>
      <c r="R297" s="69">
        <f t="shared" si="66"/>
        <v>765.72593334690816</v>
      </c>
      <c r="S297" s="63">
        <f t="shared" si="67"/>
        <v>4.962809790010847E-3</v>
      </c>
      <c r="T297" s="64">
        <f t="shared" si="68"/>
        <v>108290</v>
      </c>
      <c r="U297" s="44" t="str">
        <f t="shared" si="69"/>
        <v>MENOR VALOR</v>
      </c>
    </row>
    <row r="298" spans="2:21" ht="38.25">
      <c r="B298" s="30" t="s">
        <v>63</v>
      </c>
      <c r="C298" s="28"/>
      <c r="D298" s="29"/>
      <c r="E298" s="28"/>
      <c r="F298" s="88"/>
      <c r="G298" s="68"/>
      <c r="H298" s="78"/>
      <c r="I298" s="78"/>
      <c r="J298" s="78"/>
      <c r="K298" s="78"/>
      <c r="L298" s="78"/>
      <c r="M298" s="78"/>
      <c r="N298" s="68"/>
      <c r="O298" s="68"/>
      <c r="P298" s="68"/>
      <c r="Q298" s="68"/>
      <c r="R298" s="69"/>
      <c r="S298" s="63"/>
      <c r="T298" s="64"/>
      <c r="U298" s="44"/>
    </row>
    <row r="299" spans="2:21">
      <c r="B299" s="24">
        <v>280</v>
      </c>
      <c r="C299" s="28" t="s">
        <v>64</v>
      </c>
      <c r="D299" s="29">
        <v>1</v>
      </c>
      <c r="E299" s="7" t="s">
        <v>8</v>
      </c>
      <c r="F299" s="88">
        <v>2975000</v>
      </c>
      <c r="G299" s="68">
        <f t="shared" si="59"/>
        <v>3129700</v>
      </c>
      <c r="H299" s="79">
        <v>4095000</v>
      </c>
      <c r="I299" s="79">
        <v>778050</v>
      </c>
      <c r="J299" s="79">
        <v>4873050</v>
      </c>
      <c r="K299" s="79">
        <v>3900000</v>
      </c>
      <c r="L299" s="79">
        <f t="shared" ref="L299:L306" si="72">+IFERROR(K299*19%,"N/A")</f>
        <v>741000</v>
      </c>
      <c r="M299" s="79">
        <f t="shared" ref="M299:M306" si="73">+IFERROR(L299+K299,"N/A")</f>
        <v>4641000</v>
      </c>
      <c r="N299" s="68">
        <f t="shared" si="62"/>
        <v>3129700</v>
      </c>
      <c r="O299" s="68">
        <f t="shared" si="63"/>
        <v>4214583.333333333</v>
      </c>
      <c r="P299" s="68">
        <f t="shared" si="64"/>
        <v>4757025</v>
      </c>
      <c r="Q299" s="68">
        <f t="shared" si="65"/>
        <v>4755609.8504818501</v>
      </c>
      <c r="R299" s="69">
        <f t="shared" si="66"/>
        <v>946673.48427709332</v>
      </c>
      <c r="S299" s="63">
        <f t="shared" si="67"/>
        <v>0.34189302772957897</v>
      </c>
      <c r="T299" s="64">
        <f t="shared" si="68"/>
        <v>4757025</v>
      </c>
      <c r="U299" s="44" t="str">
        <f t="shared" si="69"/>
        <v>MEDIA ARMONICA</v>
      </c>
    </row>
    <row r="300" spans="2:21">
      <c r="B300" s="24">
        <v>281</v>
      </c>
      <c r="C300" s="28" t="s">
        <v>65</v>
      </c>
      <c r="D300" s="29">
        <v>1</v>
      </c>
      <c r="E300" s="7" t="s">
        <v>8</v>
      </c>
      <c r="F300" s="88">
        <v>1166200</v>
      </c>
      <c r="G300" s="68">
        <f t="shared" si="59"/>
        <v>1226842.3999999999</v>
      </c>
      <c r="H300" s="79">
        <v>2652000</v>
      </c>
      <c r="I300" s="79">
        <v>503880</v>
      </c>
      <c r="J300" s="79">
        <v>3155880</v>
      </c>
      <c r="K300" s="79">
        <v>2600000</v>
      </c>
      <c r="L300" s="79">
        <f t="shared" si="72"/>
        <v>494000</v>
      </c>
      <c r="M300" s="79">
        <f t="shared" si="73"/>
        <v>3094000</v>
      </c>
      <c r="N300" s="68">
        <f t="shared" si="62"/>
        <v>1226842.3999999999</v>
      </c>
      <c r="O300" s="68">
        <f t="shared" si="63"/>
        <v>2492240.8000000003</v>
      </c>
      <c r="P300" s="68">
        <f t="shared" si="64"/>
        <v>3124940</v>
      </c>
      <c r="Q300" s="68">
        <f t="shared" si="65"/>
        <v>3124786.8279292267</v>
      </c>
      <c r="R300" s="69">
        <f t="shared" si="66"/>
        <v>1096303.8432122355</v>
      </c>
      <c r="S300" s="63">
        <f t="shared" si="67"/>
        <v>0.60738364965106451</v>
      </c>
      <c r="T300" s="64">
        <f t="shared" si="68"/>
        <v>3124787</v>
      </c>
      <c r="U300" s="44" t="str">
        <f t="shared" si="69"/>
        <v>MEDIA GEOMETRICA</v>
      </c>
    </row>
    <row r="301" spans="2:21">
      <c r="B301" s="24">
        <v>282</v>
      </c>
      <c r="C301" s="28" t="s">
        <v>66</v>
      </c>
      <c r="D301" s="29">
        <v>1</v>
      </c>
      <c r="E301" s="7" t="s">
        <v>8</v>
      </c>
      <c r="F301" s="88">
        <v>714000</v>
      </c>
      <c r="G301" s="68">
        <f t="shared" si="59"/>
        <v>751128</v>
      </c>
      <c r="H301" s="79">
        <v>328250</v>
      </c>
      <c r="I301" s="79">
        <v>62367.5</v>
      </c>
      <c r="J301" s="79">
        <v>390617.5</v>
      </c>
      <c r="K301" s="79">
        <v>325000</v>
      </c>
      <c r="L301" s="79">
        <f t="shared" si="72"/>
        <v>61750</v>
      </c>
      <c r="M301" s="79">
        <f t="shared" si="73"/>
        <v>386750</v>
      </c>
      <c r="N301" s="68">
        <f t="shared" si="62"/>
        <v>386750</v>
      </c>
      <c r="O301" s="68">
        <f t="shared" si="63"/>
        <v>509498.5</v>
      </c>
      <c r="P301" s="68">
        <f t="shared" si="64"/>
        <v>388683.75</v>
      </c>
      <c r="Q301" s="68">
        <f t="shared" si="65"/>
        <v>388678.93964685046</v>
      </c>
      <c r="R301" s="69">
        <f t="shared" si="66"/>
        <v>209266.22002069518</v>
      </c>
      <c r="S301" s="63">
        <f t="shared" si="67"/>
        <v>4.962809790010958E-3</v>
      </c>
      <c r="T301" s="64">
        <f t="shared" si="68"/>
        <v>386750</v>
      </c>
      <c r="U301" s="44" t="str">
        <f t="shared" si="69"/>
        <v>MENOR VALOR</v>
      </c>
    </row>
    <row r="302" spans="2:21">
      <c r="B302" s="24">
        <v>283</v>
      </c>
      <c r="C302" s="28" t="s">
        <v>67</v>
      </c>
      <c r="D302" s="29">
        <v>1</v>
      </c>
      <c r="E302" s="7" t="s">
        <v>11</v>
      </c>
      <c r="F302" s="88">
        <v>238000</v>
      </c>
      <c r="G302" s="68">
        <f t="shared" si="59"/>
        <v>250376</v>
      </c>
      <c r="H302" s="79">
        <v>262600</v>
      </c>
      <c r="I302" s="79">
        <v>49894</v>
      </c>
      <c r="J302" s="79">
        <v>312494</v>
      </c>
      <c r="K302" s="79">
        <v>260000</v>
      </c>
      <c r="L302" s="79">
        <f t="shared" si="72"/>
        <v>49400</v>
      </c>
      <c r="M302" s="79">
        <f t="shared" si="73"/>
        <v>309400</v>
      </c>
      <c r="N302" s="68">
        <f t="shared" si="62"/>
        <v>250376</v>
      </c>
      <c r="O302" s="68">
        <f t="shared" si="63"/>
        <v>290756.66666666669</v>
      </c>
      <c r="P302" s="68">
        <f t="shared" si="64"/>
        <v>310947</v>
      </c>
      <c r="Q302" s="68">
        <f t="shared" si="65"/>
        <v>310943.15171748033</v>
      </c>
      <c r="R302" s="69">
        <f t="shared" si="66"/>
        <v>35004.883792598623</v>
      </c>
      <c r="S302" s="63">
        <f t="shared" si="67"/>
        <v>0.19478528915314719</v>
      </c>
      <c r="T302" s="64">
        <f t="shared" si="68"/>
        <v>250376</v>
      </c>
      <c r="U302" s="44" t="str">
        <f t="shared" si="69"/>
        <v>MENOR VALOR</v>
      </c>
    </row>
    <row r="303" spans="2:21">
      <c r="B303" s="24">
        <v>284</v>
      </c>
      <c r="C303" s="28" t="s">
        <v>68</v>
      </c>
      <c r="D303" s="29">
        <v>1</v>
      </c>
      <c r="E303" s="7" t="s">
        <v>8</v>
      </c>
      <c r="F303" s="88">
        <v>650000</v>
      </c>
      <c r="G303" s="68">
        <f t="shared" si="59"/>
        <v>683800</v>
      </c>
      <c r="H303" s="79">
        <v>459550</v>
      </c>
      <c r="I303" s="79">
        <v>87314.5</v>
      </c>
      <c r="J303" s="79">
        <v>546864.5</v>
      </c>
      <c r="K303" s="79">
        <v>455000</v>
      </c>
      <c r="L303" s="79">
        <f t="shared" si="72"/>
        <v>86450</v>
      </c>
      <c r="M303" s="79">
        <f t="shared" si="73"/>
        <v>541450</v>
      </c>
      <c r="N303" s="68">
        <f t="shared" si="62"/>
        <v>541450</v>
      </c>
      <c r="O303" s="68">
        <f t="shared" si="63"/>
        <v>590704.83333333337</v>
      </c>
      <c r="P303" s="68">
        <f t="shared" si="64"/>
        <v>544157.25</v>
      </c>
      <c r="Q303" s="68">
        <f t="shared" si="65"/>
        <v>544150.51550559059</v>
      </c>
      <c r="R303" s="69">
        <f t="shared" si="66"/>
        <v>80668.220168064407</v>
      </c>
      <c r="S303" s="63">
        <f t="shared" si="67"/>
        <v>4.962809790010847E-3</v>
      </c>
      <c r="T303" s="64">
        <f t="shared" si="68"/>
        <v>541450</v>
      </c>
      <c r="U303" s="44" t="str">
        <f t="shared" si="69"/>
        <v>MENOR VALOR</v>
      </c>
    </row>
    <row r="304" spans="2:21">
      <c r="B304" s="24">
        <v>285</v>
      </c>
      <c r="C304" s="28" t="s">
        <v>69</v>
      </c>
      <c r="D304" s="29">
        <v>1</v>
      </c>
      <c r="E304" s="7" t="s">
        <v>8</v>
      </c>
      <c r="F304" s="88"/>
      <c r="G304" s="68">
        <f t="shared" si="59"/>
        <v>0</v>
      </c>
      <c r="H304" s="79">
        <v>18928000</v>
      </c>
      <c r="I304" s="79">
        <v>3596320</v>
      </c>
      <c r="J304" s="79">
        <v>22524320</v>
      </c>
      <c r="K304" s="79">
        <v>18200000</v>
      </c>
      <c r="L304" s="79">
        <f t="shared" si="72"/>
        <v>3458000</v>
      </c>
      <c r="M304" s="79">
        <f t="shared" si="73"/>
        <v>21658000</v>
      </c>
      <c r="N304" s="68">
        <f t="shared" si="62"/>
        <v>0</v>
      </c>
      <c r="O304" s="68">
        <f t="shared" si="63"/>
        <v>14727440</v>
      </c>
      <c r="P304" s="68">
        <f t="shared" si="64"/>
        <v>22091160</v>
      </c>
      <c r="Q304" s="68">
        <f t="shared" si="65"/>
        <v>22086912.925078508</v>
      </c>
      <c r="R304" s="69">
        <f t="shared" si="66"/>
        <v>12761690.495416351</v>
      </c>
      <c r="S304" s="63">
        <f t="shared" si="67"/>
        <v>1</v>
      </c>
      <c r="T304" s="64">
        <f t="shared" si="68"/>
        <v>14727440</v>
      </c>
      <c r="U304" s="44" t="str">
        <f t="shared" si="69"/>
        <v>PROMEDIO</v>
      </c>
    </row>
    <row r="305" spans="2:21">
      <c r="B305" s="24">
        <v>286</v>
      </c>
      <c r="C305" s="28" t="s">
        <v>70</v>
      </c>
      <c r="D305" s="29">
        <v>1</v>
      </c>
      <c r="E305" s="2"/>
      <c r="F305" s="88">
        <v>5950000</v>
      </c>
      <c r="G305" s="68">
        <f t="shared" si="59"/>
        <v>6259400</v>
      </c>
      <c r="H305" s="79">
        <v>5460000</v>
      </c>
      <c r="I305" s="79">
        <v>1037400</v>
      </c>
      <c r="J305" s="79">
        <v>6497400</v>
      </c>
      <c r="K305" s="79">
        <v>5200000</v>
      </c>
      <c r="L305" s="79">
        <f t="shared" si="72"/>
        <v>988000</v>
      </c>
      <c r="M305" s="79">
        <f t="shared" si="73"/>
        <v>6188000</v>
      </c>
      <c r="N305" s="68">
        <f t="shared" si="62"/>
        <v>6188000</v>
      </c>
      <c r="O305" s="68">
        <f t="shared" si="63"/>
        <v>6314933.333333333</v>
      </c>
      <c r="P305" s="68">
        <f t="shared" si="64"/>
        <v>6342700</v>
      </c>
      <c r="Q305" s="68">
        <f t="shared" si="65"/>
        <v>6340813.1339757992</v>
      </c>
      <c r="R305" s="69">
        <f t="shared" si="66"/>
        <v>162003.25099618628</v>
      </c>
      <c r="S305" s="63">
        <f t="shared" si="67"/>
        <v>2.4099927051466796E-2</v>
      </c>
      <c r="T305" s="64">
        <f t="shared" si="68"/>
        <v>6188000</v>
      </c>
      <c r="U305" s="44" t="str">
        <f t="shared" si="69"/>
        <v>MENOR VALOR</v>
      </c>
    </row>
    <row r="306" spans="2:21">
      <c r="B306" s="24">
        <v>287</v>
      </c>
      <c r="C306" s="28" t="s">
        <v>71</v>
      </c>
      <c r="D306" s="29">
        <v>1</v>
      </c>
      <c r="E306" s="7" t="s">
        <v>8</v>
      </c>
      <c r="F306" s="88">
        <v>466500</v>
      </c>
      <c r="G306" s="68">
        <f t="shared" si="59"/>
        <v>490758</v>
      </c>
      <c r="H306" s="79">
        <v>1193400</v>
      </c>
      <c r="I306" s="79">
        <v>226746</v>
      </c>
      <c r="J306" s="79">
        <v>1420146</v>
      </c>
      <c r="K306" s="79">
        <v>1170000</v>
      </c>
      <c r="L306" s="79">
        <f t="shared" si="72"/>
        <v>222300</v>
      </c>
      <c r="M306" s="79">
        <f t="shared" si="73"/>
        <v>1392300</v>
      </c>
      <c r="N306" s="68">
        <f t="shared" si="62"/>
        <v>490758</v>
      </c>
      <c r="O306" s="68">
        <f t="shared" si="63"/>
        <v>1101068</v>
      </c>
      <c r="P306" s="68">
        <f t="shared" si="64"/>
        <v>1406223</v>
      </c>
      <c r="Q306" s="68">
        <f t="shared" si="65"/>
        <v>1406154.0725681521</v>
      </c>
      <c r="R306" s="69">
        <f t="shared" si="66"/>
        <v>528727.31346507906</v>
      </c>
      <c r="S306" s="63">
        <f t="shared" si="67"/>
        <v>0.65099272578025802</v>
      </c>
      <c r="T306" s="64">
        <f t="shared" si="68"/>
        <v>1406154</v>
      </c>
      <c r="U306" s="44" t="str">
        <f t="shared" si="69"/>
        <v>MEDIA GEOMETRICA</v>
      </c>
    </row>
    <row r="307" spans="2:21" ht="25.5">
      <c r="B307" s="30" t="s">
        <v>72</v>
      </c>
      <c r="C307" s="28"/>
      <c r="D307" s="29"/>
      <c r="E307" s="40"/>
      <c r="F307" s="73"/>
      <c r="G307" s="68">
        <f t="shared" si="59"/>
        <v>0</v>
      </c>
      <c r="H307" s="73"/>
      <c r="I307" s="73"/>
      <c r="J307" s="73"/>
      <c r="K307" s="73"/>
      <c r="L307" s="73"/>
      <c r="M307" s="73"/>
      <c r="N307" s="68"/>
      <c r="O307" s="68"/>
      <c r="P307" s="68" t="e">
        <f t="shared" si="64"/>
        <v>#NUM!</v>
      </c>
      <c r="Q307" s="68" t="e">
        <f t="shared" si="65"/>
        <v>#NUM!</v>
      </c>
      <c r="R307" s="69" t="e">
        <f t="shared" si="66"/>
        <v>#DIV/0!</v>
      </c>
      <c r="S307" s="63" t="e">
        <f t="shared" si="67"/>
        <v>#NUM!</v>
      </c>
      <c r="T307" s="64"/>
      <c r="U307" s="44"/>
    </row>
    <row r="308" spans="2:21">
      <c r="B308" s="24">
        <v>288</v>
      </c>
      <c r="C308" s="28" t="s">
        <v>73</v>
      </c>
      <c r="D308" s="29">
        <v>1</v>
      </c>
      <c r="E308" s="7" t="s">
        <v>8</v>
      </c>
      <c r="F308" s="81">
        <v>3213000</v>
      </c>
      <c r="G308" s="68">
        <f t="shared" si="59"/>
        <v>3380076</v>
      </c>
      <c r="H308" s="79">
        <v>7956000</v>
      </c>
      <c r="I308" s="79">
        <v>1511640</v>
      </c>
      <c r="J308" s="79">
        <v>9467640</v>
      </c>
      <c r="K308" s="79">
        <v>7956000</v>
      </c>
      <c r="L308" s="79">
        <v>1511640</v>
      </c>
      <c r="M308" s="79">
        <v>9467640</v>
      </c>
      <c r="N308" s="68">
        <f t="shared" si="62"/>
        <v>3380076</v>
      </c>
      <c r="O308" s="68">
        <f t="shared" si="63"/>
        <v>7438452</v>
      </c>
      <c r="P308" s="68">
        <f t="shared" si="64"/>
        <v>9467640</v>
      </c>
      <c r="Q308" s="68">
        <f t="shared" si="65"/>
        <v>9467640</v>
      </c>
      <c r="R308" s="69">
        <f t="shared" si="66"/>
        <v>3514656.7141090748</v>
      </c>
      <c r="S308" s="63">
        <f t="shared" si="67"/>
        <v>0.64298642533936645</v>
      </c>
      <c r="T308" s="64">
        <f t="shared" si="68"/>
        <v>9467640</v>
      </c>
      <c r="U308" s="44" t="str">
        <f t="shared" si="69"/>
        <v>MEDIA GEOMETRICA</v>
      </c>
    </row>
    <row r="309" spans="2:21" ht="25.5">
      <c r="B309" s="24">
        <v>289</v>
      </c>
      <c r="C309" s="28" t="s">
        <v>248</v>
      </c>
      <c r="D309" s="29">
        <v>1</v>
      </c>
      <c r="E309" s="7" t="s">
        <v>8</v>
      </c>
      <c r="F309" s="88">
        <v>933000</v>
      </c>
      <c r="G309" s="68">
        <f t="shared" si="59"/>
        <v>981516</v>
      </c>
      <c r="H309" s="79">
        <v>803400</v>
      </c>
      <c r="I309" s="79">
        <v>152646</v>
      </c>
      <c r="J309" s="79">
        <v>956046</v>
      </c>
      <c r="K309" s="79">
        <v>803400</v>
      </c>
      <c r="L309" s="79">
        <v>152646</v>
      </c>
      <c r="M309" s="79">
        <v>956046</v>
      </c>
      <c r="N309" s="68">
        <f t="shared" si="62"/>
        <v>956046</v>
      </c>
      <c r="O309" s="68">
        <f t="shared" si="63"/>
        <v>964536</v>
      </c>
      <c r="P309" s="68">
        <f t="shared" si="64"/>
        <v>956046</v>
      </c>
      <c r="Q309" s="68">
        <f t="shared" si="65"/>
        <v>956046</v>
      </c>
      <c r="R309" s="69">
        <f t="shared" si="66"/>
        <v>14705.111356259767</v>
      </c>
      <c r="S309" s="63">
        <f t="shared" si="67"/>
        <v>0</v>
      </c>
      <c r="T309" s="64">
        <f t="shared" si="68"/>
        <v>956046</v>
      </c>
      <c r="U309" s="44" t="str">
        <f t="shared" si="69"/>
        <v>MENOR VALOR</v>
      </c>
    </row>
    <row r="310" spans="2:21" s="95" customFormat="1">
      <c r="B310" s="24">
        <v>290</v>
      </c>
      <c r="C310" s="28" t="s">
        <v>75</v>
      </c>
      <c r="D310" s="29">
        <v>1</v>
      </c>
      <c r="E310" s="7" t="s">
        <v>8</v>
      </c>
      <c r="F310" s="88">
        <v>238000</v>
      </c>
      <c r="G310" s="68">
        <f t="shared" si="59"/>
        <v>250376</v>
      </c>
      <c r="H310" s="79">
        <v>262600</v>
      </c>
      <c r="I310" s="79">
        <v>49894</v>
      </c>
      <c r="J310" s="79">
        <v>312494</v>
      </c>
      <c r="K310" s="79">
        <v>262600</v>
      </c>
      <c r="L310" s="79">
        <v>49894</v>
      </c>
      <c r="M310" s="79">
        <v>312494</v>
      </c>
      <c r="N310" s="68">
        <f t="shared" si="62"/>
        <v>250376</v>
      </c>
      <c r="O310" s="68">
        <f t="shared" si="63"/>
        <v>291788</v>
      </c>
      <c r="P310" s="68">
        <f t="shared" si="64"/>
        <v>312494</v>
      </c>
      <c r="Q310" s="68">
        <f t="shared" si="65"/>
        <v>312494</v>
      </c>
      <c r="R310" s="69">
        <f t="shared" si="66"/>
        <v>35863.844021521174</v>
      </c>
      <c r="S310" s="63">
        <f t="shared" si="67"/>
        <v>0.19878141660319881</v>
      </c>
      <c r="T310" s="64">
        <v>221300</v>
      </c>
      <c r="U310" s="44" t="str">
        <f t="shared" si="69"/>
        <v>MENOR VALOR</v>
      </c>
    </row>
    <row r="311" spans="2:21">
      <c r="B311" s="24">
        <v>291</v>
      </c>
      <c r="C311" s="28" t="s">
        <v>76</v>
      </c>
      <c r="D311" s="29">
        <v>1</v>
      </c>
      <c r="E311" s="7" t="s">
        <v>8</v>
      </c>
      <c r="F311" s="88">
        <v>142800</v>
      </c>
      <c r="G311" s="68">
        <f t="shared" si="59"/>
        <v>150225.60000000001</v>
      </c>
      <c r="H311" s="79">
        <v>204750</v>
      </c>
      <c r="I311" s="79">
        <v>38902.5</v>
      </c>
      <c r="J311" s="79">
        <v>243652.5</v>
      </c>
      <c r="K311" s="79">
        <v>204750</v>
      </c>
      <c r="L311" s="79">
        <v>38902.5</v>
      </c>
      <c r="M311" s="79">
        <v>243652.5</v>
      </c>
      <c r="N311" s="68">
        <f t="shared" si="62"/>
        <v>150225.60000000001</v>
      </c>
      <c r="O311" s="68">
        <f t="shared" si="63"/>
        <v>212510.19999999998</v>
      </c>
      <c r="P311" s="68">
        <f t="shared" si="64"/>
        <v>243652.5</v>
      </c>
      <c r="Q311" s="68">
        <f t="shared" si="65"/>
        <v>243652.5</v>
      </c>
      <c r="R311" s="69">
        <f t="shared" si="66"/>
        <v>53940.045864552201</v>
      </c>
      <c r="S311" s="63">
        <f t="shared" si="67"/>
        <v>0.38344322344322346</v>
      </c>
      <c r="T311" s="64">
        <f t="shared" si="68"/>
        <v>243653</v>
      </c>
      <c r="U311" s="44" t="str">
        <f t="shared" si="69"/>
        <v>MEDIA ARMONICA</v>
      </c>
    </row>
    <row r="312" spans="2:21">
      <c r="B312" s="24">
        <v>292</v>
      </c>
      <c r="C312" s="28" t="s">
        <v>77</v>
      </c>
      <c r="D312" s="29">
        <v>1</v>
      </c>
      <c r="E312" s="7" t="s">
        <v>8</v>
      </c>
      <c r="F312" s="88">
        <v>139900</v>
      </c>
      <c r="G312" s="68">
        <f t="shared" si="59"/>
        <v>147174.79999999999</v>
      </c>
      <c r="H312" s="79">
        <v>196950</v>
      </c>
      <c r="I312" s="79">
        <v>37420.5</v>
      </c>
      <c r="J312" s="79">
        <v>234370.5</v>
      </c>
      <c r="K312" s="79">
        <v>196950</v>
      </c>
      <c r="L312" s="79">
        <v>37420.5</v>
      </c>
      <c r="M312" s="79">
        <v>234370.5</v>
      </c>
      <c r="N312" s="68">
        <f t="shared" si="62"/>
        <v>147174.79999999999</v>
      </c>
      <c r="O312" s="68">
        <f t="shared" si="63"/>
        <v>205305.26666666669</v>
      </c>
      <c r="P312" s="68">
        <f t="shared" si="64"/>
        <v>234370.5</v>
      </c>
      <c r="Q312" s="68">
        <f t="shared" si="65"/>
        <v>234370.5</v>
      </c>
      <c r="R312" s="69">
        <f t="shared" si="66"/>
        <v>50342.460867177666</v>
      </c>
      <c r="S312" s="63">
        <f t="shared" si="67"/>
        <v>0.37204212987556029</v>
      </c>
      <c r="T312" s="64">
        <f t="shared" si="68"/>
        <v>234371</v>
      </c>
      <c r="U312" s="44" t="str">
        <f t="shared" si="69"/>
        <v>MEDIA ARMONICA</v>
      </c>
    </row>
    <row r="313" spans="2:21">
      <c r="B313" s="24">
        <v>293</v>
      </c>
      <c r="C313" s="28" t="s">
        <v>78</v>
      </c>
      <c r="D313" s="29">
        <v>1</v>
      </c>
      <c r="E313" s="7" t="s">
        <v>8</v>
      </c>
      <c r="F313" s="88">
        <v>714000</v>
      </c>
      <c r="G313" s="68">
        <f t="shared" si="59"/>
        <v>751128</v>
      </c>
      <c r="H313" s="79">
        <v>795600</v>
      </c>
      <c r="I313" s="79">
        <v>151164</v>
      </c>
      <c r="J313" s="79">
        <v>946764</v>
      </c>
      <c r="K313" s="79">
        <v>795600</v>
      </c>
      <c r="L313" s="79">
        <v>151164</v>
      </c>
      <c r="M313" s="79">
        <v>946764</v>
      </c>
      <c r="N313" s="68">
        <f t="shared" si="62"/>
        <v>751128</v>
      </c>
      <c r="O313" s="68">
        <f t="shared" si="63"/>
        <v>881552</v>
      </c>
      <c r="P313" s="68">
        <f t="shared" si="64"/>
        <v>946764</v>
      </c>
      <c r="Q313" s="68">
        <f t="shared" si="65"/>
        <v>946764</v>
      </c>
      <c r="R313" s="69">
        <f t="shared" si="66"/>
        <v>112950.49726318162</v>
      </c>
      <c r="S313" s="63">
        <f t="shared" si="67"/>
        <v>0.20663650075414786</v>
      </c>
      <c r="T313" s="64">
        <f t="shared" si="68"/>
        <v>751128</v>
      </c>
      <c r="U313" s="44" t="str">
        <f t="shared" si="69"/>
        <v>MENOR VALOR</v>
      </c>
    </row>
    <row r="314" spans="2:21">
      <c r="B314" s="24">
        <v>294</v>
      </c>
      <c r="C314" s="28" t="s">
        <v>79</v>
      </c>
      <c r="D314" s="29">
        <v>1</v>
      </c>
      <c r="E314" s="7" t="s">
        <v>8</v>
      </c>
      <c r="F314" s="88">
        <v>357000</v>
      </c>
      <c r="G314" s="68">
        <f t="shared" si="59"/>
        <v>375564</v>
      </c>
      <c r="H314" s="79">
        <v>535600</v>
      </c>
      <c r="I314" s="79">
        <v>101764</v>
      </c>
      <c r="J314" s="79">
        <v>637364</v>
      </c>
      <c r="K314" s="79">
        <v>535600</v>
      </c>
      <c r="L314" s="79">
        <v>101764</v>
      </c>
      <c r="M314" s="79">
        <v>637364</v>
      </c>
      <c r="N314" s="68">
        <f t="shared" si="62"/>
        <v>375564</v>
      </c>
      <c r="O314" s="68">
        <f t="shared" si="63"/>
        <v>550097.33333333337</v>
      </c>
      <c r="P314" s="68">
        <f t="shared" si="64"/>
        <v>637364</v>
      </c>
      <c r="Q314" s="68">
        <f t="shared" si="65"/>
        <v>637364</v>
      </c>
      <c r="R314" s="69">
        <f t="shared" si="66"/>
        <v>151150.30047384396</v>
      </c>
      <c r="S314" s="63">
        <f t="shared" si="67"/>
        <v>0.41075429424943988</v>
      </c>
      <c r="T314" s="64">
        <f t="shared" si="68"/>
        <v>637364</v>
      </c>
      <c r="U314" s="44" t="str">
        <f t="shared" si="69"/>
        <v>MEDIA ARMONICA</v>
      </c>
    </row>
    <row r="315" spans="2:21">
      <c r="B315" s="24">
        <v>295</v>
      </c>
      <c r="C315" s="28" t="s">
        <v>249</v>
      </c>
      <c r="D315" s="29">
        <v>1</v>
      </c>
      <c r="E315" s="7" t="s">
        <v>8</v>
      </c>
      <c r="F315" s="88">
        <v>583100</v>
      </c>
      <c r="G315" s="68">
        <f t="shared" si="59"/>
        <v>613421.19999999995</v>
      </c>
      <c r="H315" s="79">
        <v>682500</v>
      </c>
      <c r="I315" s="79">
        <v>129675</v>
      </c>
      <c r="J315" s="79">
        <v>812175</v>
      </c>
      <c r="K315" s="79">
        <v>682500</v>
      </c>
      <c r="L315" s="79">
        <v>129675</v>
      </c>
      <c r="M315" s="79">
        <v>812175</v>
      </c>
      <c r="N315" s="68">
        <f t="shared" si="62"/>
        <v>613421.19999999995</v>
      </c>
      <c r="O315" s="68">
        <f t="shared" si="63"/>
        <v>745923.7333333334</v>
      </c>
      <c r="P315" s="68">
        <f t="shared" si="64"/>
        <v>812175</v>
      </c>
      <c r="Q315" s="68">
        <f t="shared" si="65"/>
        <v>812175</v>
      </c>
      <c r="R315" s="69">
        <f t="shared" si="66"/>
        <v>114750.5599324606</v>
      </c>
      <c r="S315" s="63">
        <f t="shared" si="67"/>
        <v>0.24471794871794883</v>
      </c>
      <c r="T315" s="64">
        <f t="shared" si="68"/>
        <v>613421</v>
      </c>
      <c r="U315" s="44" t="str">
        <f t="shared" si="69"/>
        <v>MENOR VALOR</v>
      </c>
    </row>
    <row r="316" spans="2:21">
      <c r="B316" s="24">
        <v>296</v>
      </c>
      <c r="C316" s="28" t="s">
        <v>81</v>
      </c>
      <c r="D316" s="29">
        <v>1</v>
      </c>
      <c r="E316" s="7" t="s">
        <v>8</v>
      </c>
      <c r="F316" s="88">
        <v>595000</v>
      </c>
      <c r="G316" s="68">
        <f t="shared" si="59"/>
        <v>625940</v>
      </c>
      <c r="H316" s="79">
        <v>590850</v>
      </c>
      <c r="I316" s="79">
        <v>112261.5</v>
      </c>
      <c r="J316" s="79">
        <v>703111.5</v>
      </c>
      <c r="K316" s="79">
        <v>590850</v>
      </c>
      <c r="L316" s="79">
        <v>112261.5</v>
      </c>
      <c r="M316" s="79">
        <v>703111.5</v>
      </c>
      <c r="N316" s="68">
        <f t="shared" si="62"/>
        <v>625940</v>
      </c>
      <c r="O316" s="68">
        <f t="shared" si="63"/>
        <v>677387.66666666663</v>
      </c>
      <c r="P316" s="68">
        <f t="shared" si="64"/>
        <v>703111.5</v>
      </c>
      <c r="Q316" s="68">
        <f t="shared" si="65"/>
        <v>703111.5</v>
      </c>
      <c r="R316" s="69">
        <f t="shared" si="66"/>
        <v>44554.986298767202</v>
      </c>
      <c r="S316" s="63">
        <f t="shared" si="67"/>
        <v>0.10975712955910977</v>
      </c>
      <c r="T316" s="64">
        <f t="shared" si="68"/>
        <v>625940</v>
      </c>
      <c r="U316" s="44" t="str">
        <f t="shared" si="69"/>
        <v>MENOR VALOR</v>
      </c>
    </row>
    <row r="317" spans="2:21">
      <c r="B317" s="24">
        <v>297</v>
      </c>
      <c r="C317" s="28" t="s">
        <v>82</v>
      </c>
      <c r="D317" s="29">
        <v>1</v>
      </c>
      <c r="E317" s="7" t="s">
        <v>8</v>
      </c>
      <c r="F317" s="88">
        <v>595000</v>
      </c>
      <c r="G317" s="68">
        <f t="shared" si="59"/>
        <v>625940</v>
      </c>
      <c r="H317" s="79">
        <v>328250</v>
      </c>
      <c r="I317" s="79">
        <v>62367.5</v>
      </c>
      <c r="J317" s="79">
        <v>390617.5</v>
      </c>
      <c r="K317" s="79">
        <v>328250</v>
      </c>
      <c r="L317" s="79">
        <v>62367.5</v>
      </c>
      <c r="M317" s="79">
        <v>390617.5</v>
      </c>
      <c r="N317" s="68">
        <f t="shared" si="62"/>
        <v>390617.5</v>
      </c>
      <c r="O317" s="68">
        <f t="shared" si="63"/>
        <v>469058.33333333331</v>
      </c>
      <c r="P317" s="68">
        <f t="shared" si="64"/>
        <v>390617.5</v>
      </c>
      <c r="Q317" s="68">
        <f t="shared" si="65"/>
        <v>390617.5</v>
      </c>
      <c r="R317" s="69">
        <f t="shared" si="66"/>
        <v>135863.50872137563</v>
      </c>
      <c r="S317" s="63">
        <f t="shared" si="67"/>
        <v>0</v>
      </c>
      <c r="T317" s="64">
        <f t="shared" si="68"/>
        <v>390618</v>
      </c>
      <c r="U317" s="44" t="str">
        <f t="shared" si="69"/>
        <v>MENOR VALOR</v>
      </c>
    </row>
    <row r="318" spans="2:21">
      <c r="B318" s="24">
        <v>298</v>
      </c>
      <c r="C318" s="28" t="s">
        <v>83</v>
      </c>
      <c r="D318" s="29">
        <v>1</v>
      </c>
      <c r="E318" s="7" t="s">
        <v>8</v>
      </c>
      <c r="F318" s="88">
        <v>58300</v>
      </c>
      <c r="G318" s="68">
        <f t="shared" si="59"/>
        <v>61331.6</v>
      </c>
      <c r="H318" s="79">
        <v>68250</v>
      </c>
      <c r="I318" s="79">
        <v>12967.5</v>
      </c>
      <c r="J318" s="79">
        <v>81217.5</v>
      </c>
      <c r="K318" s="79">
        <v>68250</v>
      </c>
      <c r="L318" s="79">
        <v>12967.5</v>
      </c>
      <c r="M318" s="79">
        <v>81217.5</v>
      </c>
      <c r="N318" s="68">
        <f>MIN(M318,J318,G318)</f>
        <v>61331.6</v>
      </c>
      <c r="O318" s="80">
        <f>AVERAGE(M318,J318,G318)</f>
        <v>74588.866666666669</v>
      </c>
      <c r="P318" s="68">
        <f>MEDIAN(M318,J318,G318)</f>
        <v>81217.5</v>
      </c>
      <c r="Q318" s="68">
        <f>GEOMEAN(M318,J318,G318)</f>
        <v>73959.592493657183</v>
      </c>
      <c r="R318" s="69">
        <f>STDEVA(M318,J318,G318)</f>
        <v>11481.129718077944</v>
      </c>
      <c r="S318" s="63">
        <f t="shared" si="67"/>
        <v>0.17074178031389464</v>
      </c>
      <c r="T318" s="64">
        <f t="shared" si="68"/>
        <v>61332</v>
      </c>
      <c r="U318" s="44" t="str">
        <f t="shared" si="69"/>
        <v>MENOR VALOR</v>
      </c>
    </row>
    <row r="319" spans="2:21">
      <c r="B319" s="24">
        <v>299</v>
      </c>
      <c r="C319" s="28" t="s">
        <v>84</v>
      </c>
      <c r="D319" s="29">
        <v>1</v>
      </c>
      <c r="E319" s="2"/>
      <c r="F319" s="88">
        <v>595000</v>
      </c>
      <c r="G319" s="68">
        <f t="shared" si="59"/>
        <v>625940</v>
      </c>
      <c r="H319" s="79">
        <v>602550</v>
      </c>
      <c r="I319" s="79">
        <v>114484.5</v>
      </c>
      <c r="J319" s="79">
        <v>717034.5</v>
      </c>
      <c r="K319" s="79">
        <v>602550</v>
      </c>
      <c r="L319" s="79">
        <v>114484.5</v>
      </c>
      <c r="M319" s="79">
        <v>717034.5</v>
      </c>
      <c r="N319" s="68">
        <f>MIN(M319,J319,G319)</f>
        <v>625940</v>
      </c>
      <c r="O319" s="80">
        <f>AVERAGE(M319,J319,G319)</f>
        <v>686669.66666666663</v>
      </c>
      <c r="P319" s="68">
        <f>MEDIAN(M319,J319,G319)</f>
        <v>717034.5</v>
      </c>
      <c r="Q319" s="68">
        <f>GEOMEAN(M319,J319,G319)</f>
        <v>685284.54375351442</v>
      </c>
      <c r="R319" s="69">
        <f>STDEVA(M319,J319,G319)</f>
        <v>52593.434096694364</v>
      </c>
      <c r="S319" s="63">
        <f t="shared" si="67"/>
        <v>8.6598398131768839E-2</v>
      </c>
      <c r="T319" s="64">
        <f t="shared" si="68"/>
        <v>625940</v>
      </c>
      <c r="U319" s="44" t="str">
        <f t="shared" si="69"/>
        <v>MENOR VALOR</v>
      </c>
    </row>
    <row r="320" spans="2:21" s="95" customFormat="1">
      <c r="B320" s="24">
        <v>300</v>
      </c>
      <c r="C320" s="28" t="s">
        <v>85</v>
      </c>
      <c r="D320" s="29">
        <v>1</v>
      </c>
      <c r="E320" s="7" t="s">
        <v>8</v>
      </c>
      <c r="F320" s="81">
        <v>4165000</v>
      </c>
      <c r="G320" s="68">
        <f t="shared" si="59"/>
        <v>4381580</v>
      </c>
      <c r="H320" s="79">
        <v>1638000</v>
      </c>
      <c r="I320" s="79">
        <v>311220</v>
      </c>
      <c r="J320" s="79">
        <v>1949220</v>
      </c>
      <c r="K320" s="79">
        <v>1638000</v>
      </c>
      <c r="L320" s="79">
        <v>311220</v>
      </c>
      <c r="M320" s="79">
        <v>1949220</v>
      </c>
      <c r="N320" s="68">
        <f>MIN(M320,J320,G320)</f>
        <v>1949220</v>
      </c>
      <c r="O320" s="80">
        <f>AVERAGE(M320,J320,G320)</f>
        <v>2760006.6666666665</v>
      </c>
      <c r="P320" s="68">
        <f>MEDIAN(M320,J320,G320)</f>
        <v>1949220</v>
      </c>
      <c r="Q320" s="68">
        <f>GEOMEAN(M320,J320,G320)</f>
        <v>2553391.9668720677</v>
      </c>
      <c r="R320" s="69">
        <f>STDEVA(M320,J320,G320)</f>
        <v>1404323.7007660784</v>
      </c>
      <c r="S320" s="63">
        <f t="shared" si="67"/>
        <v>0.23661544122901923</v>
      </c>
      <c r="T320" s="64">
        <f t="shared" si="68"/>
        <v>1949220</v>
      </c>
      <c r="U320" s="44" t="str">
        <f t="shared" si="69"/>
        <v>MENOR VALOR</v>
      </c>
    </row>
    <row r="321" spans="2:21">
      <c r="B321" s="30" t="s">
        <v>86</v>
      </c>
      <c r="C321" s="28"/>
      <c r="D321" s="29"/>
      <c r="E321" s="7" t="s">
        <v>8</v>
      </c>
      <c r="F321" s="88"/>
      <c r="G321" s="68"/>
      <c r="H321" s="73"/>
      <c r="I321" s="73"/>
      <c r="J321" s="73"/>
      <c r="K321" s="112"/>
      <c r="L321" s="113"/>
      <c r="M321" s="113"/>
      <c r="N321" s="68"/>
      <c r="O321" s="80" t="e">
        <f t="shared" ref="O321:O346" si="74">AVERAGE(M321,J321,G321)</f>
        <v>#DIV/0!</v>
      </c>
      <c r="P321" s="68"/>
      <c r="Q321" s="68" t="e">
        <f t="shared" ref="Q321:Q346" si="75">GEOMEAN(M321,J321,G321)</f>
        <v>#NUM!</v>
      </c>
      <c r="R321" s="69" t="e">
        <f t="shared" ref="R321:R346" si="76">STDEVA(M321,J321,G321)</f>
        <v>#DIV/0!</v>
      </c>
      <c r="S321" s="63" t="e">
        <f t="shared" si="67"/>
        <v>#NUM!</v>
      </c>
      <c r="T321" s="64"/>
      <c r="U321" s="44"/>
    </row>
    <row r="322" spans="2:21">
      <c r="B322" s="24">
        <v>301</v>
      </c>
      <c r="C322" s="28" t="s">
        <v>87</v>
      </c>
      <c r="D322" s="29">
        <v>1</v>
      </c>
      <c r="E322" s="7" t="s">
        <v>8</v>
      </c>
      <c r="F322" s="88">
        <v>1190000</v>
      </c>
      <c r="G322" s="68">
        <f t="shared" si="59"/>
        <v>1251880</v>
      </c>
      <c r="H322" s="79">
        <v>1081600</v>
      </c>
      <c r="I322" s="79">
        <v>205504</v>
      </c>
      <c r="J322" s="79">
        <v>1287104</v>
      </c>
      <c r="K322" s="79">
        <v>1040000</v>
      </c>
      <c r="L322" s="79">
        <f t="shared" ref="L322:L346" si="77">+IFERROR(K322*19%,"N/A")</f>
        <v>197600</v>
      </c>
      <c r="M322" s="79">
        <f t="shared" ref="M322:M346" si="78">+IFERROR(L322+K322,"N/A")</f>
        <v>1237600</v>
      </c>
      <c r="N322" s="68">
        <f t="shared" ref="N322:N346" si="79">MIN(M322,J322,G322)</f>
        <v>1237600</v>
      </c>
      <c r="O322" s="80">
        <f t="shared" si="74"/>
        <v>1258861.3333333333</v>
      </c>
      <c r="P322" s="68">
        <f t="shared" ref="P322:P346" si="80">MEDIAN(M322,J322,G322)</f>
        <v>1251880</v>
      </c>
      <c r="Q322" s="68">
        <f t="shared" si="75"/>
        <v>1258690.2863138064</v>
      </c>
      <c r="R322" s="69">
        <f t="shared" si="76"/>
        <v>25479.712818894433</v>
      </c>
      <c r="S322" s="63">
        <f t="shared" si="67"/>
        <v>1.6755739313418672E-2</v>
      </c>
      <c r="T322" s="64">
        <f t="shared" si="68"/>
        <v>1237600</v>
      </c>
      <c r="U322" s="44" t="str">
        <f t="shared" si="69"/>
        <v>MENOR VALOR</v>
      </c>
    </row>
    <row r="323" spans="2:21">
      <c r="B323" s="24">
        <v>302</v>
      </c>
      <c r="C323" s="28" t="s">
        <v>88</v>
      </c>
      <c r="D323" s="29">
        <v>1</v>
      </c>
      <c r="E323" s="7" t="s">
        <v>8</v>
      </c>
      <c r="F323" s="88">
        <v>750000</v>
      </c>
      <c r="G323" s="68">
        <f t="shared" si="59"/>
        <v>789000</v>
      </c>
      <c r="H323" s="79">
        <v>1000000</v>
      </c>
      <c r="I323" s="79">
        <v>205504</v>
      </c>
      <c r="J323" s="79">
        <v>1205504</v>
      </c>
      <c r="K323" s="79"/>
      <c r="L323" s="79"/>
      <c r="M323" s="79"/>
      <c r="N323" s="68">
        <f t="shared" si="79"/>
        <v>789000</v>
      </c>
      <c r="O323" s="80">
        <f t="shared" si="74"/>
        <v>997252</v>
      </c>
      <c r="P323" s="68">
        <f t="shared" si="80"/>
        <v>997252</v>
      </c>
      <c r="Q323" s="68">
        <f t="shared" si="75"/>
        <v>975265.42848600959</v>
      </c>
      <c r="R323" s="69">
        <f t="shared" si="76"/>
        <v>294512.80279132177</v>
      </c>
      <c r="S323" s="63">
        <f t="shared" si="67"/>
        <v>0.19098947122032806</v>
      </c>
      <c r="T323" s="64">
        <f t="shared" si="68"/>
        <v>789000</v>
      </c>
      <c r="U323" s="44" t="str">
        <f t="shared" si="69"/>
        <v>MENOR VALOR</v>
      </c>
    </row>
    <row r="324" spans="2:21" s="95" customFormat="1" ht="25.5">
      <c r="B324" s="24">
        <v>303</v>
      </c>
      <c r="C324" s="28" t="s">
        <v>89</v>
      </c>
      <c r="D324" s="29">
        <v>1</v>
      </c>
      <c r="E324" s="7" t="s">
        <v>8</v>
      </c>
      <c r="F324" s="88">
        <v>1399400</v>
      </c>
      <c r="G324" s="68">
        <f t="shared" si="59"/>
        <v>1472168.8</v>
      </c>
      <c r="H324" s="79">
        <v>1071200</v>
      </c>
      <c r="I324" s="79">
        <v>203528</v>
      </c>
      <c r="J324" s="79">
        <v>1274728</v>
      </c>
      <c r="K324" s="79">
        <v>1040000</v>
      </c>
      <c r="L324" s="79">
        <f t="shared" si="77"/>
        <v>197600</v>
      </c>
      <c r="M324" s="79">
        <f t="shared" si="78"/>
        <v>1237600</v>
      </c>
      <c r="N324" s="68">
        <f t="shared" si="79"/>
        <v>1237600</v>
      </c>
      <c r="O324" s="80">
        <f t="shared" si="74"/>
        <v>1328165.5999999999</v>
      </c>
      <c r="P324" s="68">
        <f t="shared" si="80"/>
        <v>1274728</v>
      </c>
      <c r="Q324" s="68">
        <f t="shared" si="75"/>
        <v>1324296.2374870931</v>
      </c>
      <c r="R324" s="69">
        <f t="shared" si="76"/>
        <v>126084.54823522194</v>
      </c>
      <c r="S324" s="63">
        <f t="shared" si="67"/>
        <v>6.5465894286313775E-2</v>
      </c>
      <c r="T324" s="64">
        <f t="shared" si="68"/>
        <v>1237600</v>
      </c>
      <c r="U324" s="44" t="str">
        <f t="shared" si="69"/>
        <v>MENOR VALOR</v>
      </c>
    </row>
    <row r="325" spans="2:21" s="95" customFormat="1" ht="25.5">
      <c r="B325" s="24">
        <v>304</v>
      </c>
      <c r="C325" s="28" t="s">
        <v>90</v>
      </c>
      <c r="D325" s="29">
        <v>1</v>
      </c>
      <c r="E325" s="7" t="s">
        <v>8</v>
      </c>
      <c r="F325" s="88">
        <v>1399400</v>
      </c>
      <c r="G325" s="68">
        <f t="shared" si="59"/>
        <v>1472168.8</v>
      </c>
      <c r="H325" s="79">
        <v>1050400</v>
      </c>
      <c r="I325" s="79">
        <v>199576</v>
      </c>
      <c r="J325" s="79">
        <v>1249976</v>
      </c>
      <c r="K325" s="79">
        <v>1040000</v>
      </c>
      <c r="L325" s="79">
        <f t="shared" si="77"/>
        <v>197600</v>
      </c>
      <c r="M325" s="79">
        <f t="shared" si="78"/>
        <v>1237600</v>
      </c>
      <c r="N325" s="68">
        <f t="shared" si="79"/>
        <v>1237600</v>
      </c>
      <c r="O325" s="80">
        <f t="shared" si="74"/>
        <v>1319914.9333333333</v>
      </c>
      <c r="P325" s="68">
        <f t="shared" si="80"/>
        <v>1249976</v>
      </c>
      <c r="Q325" s="68">
        <f t="shared" si="75"/>
        <v>1315668.6555237467</v>
      </c>
      <c r="R325" s="69">
        <f t="shared" si="76"/>
        <v>132000.83817996513</v>
      </c>
      <c r="S325" s="63">
        <f t="shared" si="67"/>
        <v>5.9337626685853406E-2</v>
      </c>
      <c r="T325" s="64">
        <f t="shared" si="68"/>
        <v>1237600</v>
      </c>
      <c r="U325" s="44" t="str">
        <f t="shared" si="69"/>
        <v>MENOR VALOR</v>
      </c>
    </row>
    <row r="326" spans="2:21" ht="25.5">
      <c r="B326" s="24">
        <v>305</v>
      </c>
      <c r="C326" s="28" t="s">
        <v>91</v>
      </c>
      <c r="D326" s="29">
        <v>1</v>
      </c>
      <c r="E326" s="7" t="s">
        <v>11</v>
      </c>
      <c r="F326" s="88">
        <v>357000</v>
      </c>
      <c r="G326" s="68">
        <f t="shared" ref="G326:G389" si="81">F326*5.2%+F326</f>
        <v>375564</v>
      </c>
      <c r="H326" s="79">
        <v>525200</v>
      </c>
      <c r="I326" s="79">
        <v>99788</v>
      </c>
      <c r="J326" s="79">
        <v>624988</v>
      </c>
      <c r="K326" s="79">
        <v>520000</v>
      </c>
      <c r="L326" s="79">
        <f t="shared" si="77"/>
        <v>98800</v>
      </c>
      <c r="M326" s="79">
        <f t="shared" si="78"/>
        <v>618800</v>
      </c>
      <c r="N326" s="68">
        <f t="shared" si="79"/>
        <v>375564</v>
      </c>
      <c r="O326" s="80">
        <f t="shared" si="74"/>
        <v>539784</v>
      </c>
      <c r="P326" s="68">
        <f t="shared" si="80"/>
        <v>618800</v>
      </c>
      <c r="Q326" s="68">
        <f t="shared" si="75"/>
        <v>525656.42843754531</v>
      </c>
      <c r="R326" s="69">
        <f t="shared" si="76"/>
        <v>142252.34316523577</v>
      </c>
      <c r="S326" s="63">
        <f t="shared" si="67"/>
        <v>0.28553332617595528</v>
      </c>
      <c r="T326" s="64">
        <f t="shared" si="68"/>
        <v>375564</v>
      </c>
      <c r="U326" s="44" t="str">
        <f t="shared" si="69"/>
        <v>MENOR VALOR</v>
      </c>
    </row>
    <row r="327" spans="2:21" ht="25.5">
      <c r="B327" s="24">
        <v>306</v>
      </c>
      <c r="C327" s="28" t="s">
        <v>92</v>
      </c>
      <c r="D327" s="29">
        <v>1</v>
      </c>
      <c r="E327" s="7" t="s">
        <v>11</v>
      </c>
      <c r="F327" s="88">
        <v>357000</v>
      </c>
      <c r="G327" s="68">
        <f t="shared" si="81"/>
        <v>375564</v>
      </c>
      <c r="H327" s="79">
        <v>525200</v>
      </c>
      <c r="I327" s="79">
        <v>99788</v>
      </c>
      <c r="J327" s="79">
        <v>624988</v>
      </c>
      <c r="K327" s="79">
        <v>520000</v>
      </c>
      <c r="L327" s="79">
        <f t="shared" si="77"/>
        <v>98800</v>
      </c>
      <c r="M327" s="79">
        <f t="shared" si="78"/>
        <v>618800</v>
      </c>
      <c r="N327" s="68">
        <f t="shared" si="79"/>
        <v>375564</v>
      </c>
      <c r="O327" s="80">
        <f t="shared" si="74"/>
        <v>539784</v>
      </c>
      <c r="P327" s="68">
        <f t="shared" si="80"/>
        <v>618800</v>
      </c>
      <c r="Q327" s="68">
        <f t="shared" si="75"/>
        <v>525656.42843754531</v>
      </c>
      <c r="R327" s="69">
        <f t="shared" si="76"/>
        <v>142252.34316523577</v>
      </c>
      <c r="S327" s="63">
        <f t="shared" ref="S327:S390" si="82">1-N327/Q327</f>
        <v>0.28553332617595528</v>
      </c>
      <c r="T327" s="64">
        <f t="shared" ref="T327:T390" si="83">ROUND(+IF(S327&lt;=30%,N327,IF(S327&lt;=60%,P327,IF(S327&lt;=90%,Q327,IF(S327&lt;=100%,O327)))),0)</f>
        <v>375564</v>
      </c>
      <c r="U327" s="44" t="str">
        <f t="shared" ref="U327:U390" si="84">+IF(S327&lt;=30%,"MENOR VALOR",IF(S327&lt;=60%,"MEDIA ARMONICA",IF(S327&lt;=90%,"MEDIA GEOMETRICA","PROMEDIO")))</f>
        <v>MENOR VALOR</v>
      </c>
    </row>
    <row r="328" spans="2:21" s="95" customFormat="1">
      <c r="B328" s="24">
        <v>307</v>
      </c>
      <c r="C328" s="28" t="s">
        <v>93</v>
      </c>
      <c r="D328" s="29">
        <v>1</v>
      </c>
      <c r="E328" s="7" t="s">
        <v>8</v>
      </c>
      <c r="F328" s="88">
        <v>750000</v>
      </c>
      <c r="G328" s="68">
        <f t="shared" si="81"/>
        <v>789000</v>
      </c>
      <c r="H328" s="79">
        <v>412000</v>
      </c>
      <c r="I328" s="79">
        <v>78280</v>
      </c>
      <c r="J328" s="79">
        <v>490280</v>
      </c>
      <c r="K328" s="79" t="s">
        <v>250</v>
      </c>
      <c r="L328" s="79" t="str">
        <f t="shared" si="77"/>
        <v>N/A</v>
      </c>
      <c r="M328" s="79" t="str">
        <f t="shared" si="78"/>
        <v>N/A</v>
      </c>
      <c r="N328" s="68">
        <f t="shared" si="79"/>
        <v>490280</v>
      </c>
      <c r="O328" s="80">
        <f t="shared" si="74"/>
        <v>639640</v>
      </c>
      <c r="P328" s="68">
        <f t="shared" si="80"/>
        <v>639640</v>
      </c>
      <c r="Q328" s="68">
        <f t="shared" si="75"/>
        <v>621957.32972608344</v>
      </c>
      <c r="R328" s="69">
        <f t="shared" si="76"/>
        <v>398356.85777118657</v>
      </c>
      <c r="S328" s="63">
        <f t="shared" si="82"/>
        <v>0.21171441099355726</v>
      </c>
      <c r="T328" s="64">
        <f t="shared" si="83"/>
        <v>490280</v>
      </c>
      <c r="U328" s="44" t="str">
        <f t="shared" si="84"/>
        <v>MENOR VALOR</v>
      </c>
    </row>
    <row r="329" spans="2:21" s="95" customFormat="1">
      <c r="B329" s="24">
        <v>308</v>
      </c>
      <c r="C329" s="28" t="s">
        <v>94</v>
      </c>
      <c r="D329" s="29">
        <v>1</v>
      </c>
      <c r="E329" s="7" t="s">
        <v>8</v>
      </c>
      <c r="F329" s="88">
        <v>1190000</v>
      </c>
      <c r="G329" s="68">
        <f t="shared" si="81"/>
        <v>1251880</v>
      </c>
      <c r="H329" s="79">
        <v>505000</v>
      </c>
      <c r="I329" s="79">
        <v>95950</v>
      </c>
      <c r="J329" s="79">
        <v>600950</v>
      </c>
      <c r="K329" s="79">
        <v>500000</v>
      </c>
      <c r="L329" s="79">
        <f t="shared" si="77"/>
        <v>95000</v>
      </c>
      <c r="M329" s="79">
        <f t="shared" si="78"/>
        <v>595000</v>
      </c>
      <c r="N329" s="68">
        <f t="shared" si="79"/>
        <v>595000</v>
      </c>
      <c r="O329" s="80">
        <f t="shared" si="74"/>
        <v>815943.33333333337</v>
      </c>
      <c r="P329" s="68">
        <f t="shared" si="80"/>
        <v>600950</v>
      </c>
      <c r="Q329" s="68">
        <f t="shared" si="75"/>
        <v>764961.07291634532</v>
      </c>
      <c r="R329" s="69">
        <f t="shared" si="76"/>
        <v>377543.94927390025</v>
      </c>
      <c r="S329" s="63">
        <f t="shared" si="82"/>
        <v>0.22218264292637013</v>
      </c>
      <c r="T329" s="64">
        <f t="shared" si="83"/>
        <v>595000</v>
      </c>
      <c r="U329" s="44" t="str">
        <f t="shared" si="84"/>
        <v>MENOR VALOR</v>
      </c>
    </row>
    <row r="330" spans="2:21" s="95" customFormat="1">
      <c r="B330" s="24">
        <v>309</v>
      </c>
      <c r="C330" s="28" t="s">
        <v>95</v>
      </c>
      <c r="D330" s="29">
        <v>1</v>
      </c>
      <c r="E330" s="7" t="s">
        <v>8</v>
      </c>
      <c r="F330" s="88">
        <v>233200</v>
      </c>
      <c r="G330" s="68">
        <f t="shared" si="81"/>
        <v>245326.4</v>
      </c>
      <c r="H330" s="79">
        <v>160680</v>
      </c>
      <c r="I330" s="79">
        <v>30529.200000000001</v>
      </c>
      <c r="J330" s="79">
        <v>191209.2</v>
      </c>
      <c r="K330" s="79">
        <v>156000</v>
      </c>
      <c r="L330" s="79">
        <f t="shared" si="77"/>
        <v>29640</v>
      </c>
      <c r="M330" s="79">
        <f t="shared" si="78"/>
        <v>185640</v>
      </c>
      <c r="N330" s="68">
        <f t="shared" si="79"/>
        <v>185640</v>
      </c>
      <c r="O330" s="80">
        <f t="shared" si="74"/>
        <v>207391.86666666667</v>
      </c>
      <c r="P330" s="68">
        <f t="shared" si="80"/>
        <v>191209.2</v>
      </c>
      <c r="Q330" s="68">
        <f t="shared" si="75"/>
        <v>205735.01379177903</v>
      </c>
      <c r="R330" s="69">
        <f t="shared" si="76"/>
        <v>32970.071452354197</v>
      </c>
      <c r="S330" s="63">
        <f t="shared" si="82"/>
        <v>9.7674253018092738E-2</v>
      </c>
      <c r="T330" s="64">
        <f t="shared" si="83"/>
        <v>185640</v>
      </c>
      <c r="U330" s="44" t="str">
        <f t="shared" si="84"/>
        <v>MENOR VALOR</v>
      </c>
    </row>
    <row r="331" spans="2:21" s="95" customFormat="1">
      <c r="B331" s="24">
        <v>310</v>
      </c>
      <c r="C331" s="28" t="s">
        <v>96</v>
      </c>
      <c r="D331" s="29">
        <v>1</v>
      </c>
      <c r="E331" s="7" t="s">
        <v>8</v>
      </c>
      <c r="F331" s="88">
        <v>238000</v>
      </c>
      <c r="G331" s="68">
        <f t="shared" si="81"/>
        <v>250376</v>
      </c>
      <c r="H331" s="79">
        <v>160680</v>
      </c>
      <c r="I331" s="79">
        <v>30529.200000000001</v>
      </c>
      <c r="J331" s="79">
        <v>191209.2</v>
      </c>
      <c r="K331" s="79">
        <v>156000</v>
      </c>
      <c r="L331" s="79">
        <f t="shared" si="77"/>
        <v>29640</v>
      </c>
      <c r="M331" s="79">
        <f t="shared" si="78"/>
        <v>185640</v>
      </c>
      <c r="N331" s="68">
        <f t="shared" si="79"/>
        <v>185640</v>
      </c>
      <c r="O331" s="80">
        <f t="shared" si="74"/>
        <v>209075.06666666665</v>
      </c>
      <c r="P331" s="68">
        <f t="shared" si="80"/>
        <v>191209.2</v>
      </c>
      <c r="Q331" s="68">
        <f t="shared" si="75"/>
        <v>207136.99921854687</v>
      </c>
      <c r="R331" s="69">
        <f t="shared" si="76"/>
        <v>35875.887693733159</v>
      </c>
      <c r="S331" s="63">
        <f t="shared" si="82"/>
        <v>0.10378155182148674</v>
      </c>
      <c r="T331" s="64">
        <f t="shared" si="83"/>
        <v>185640</v>
      </c>
      <c r="U331" s="44" t="str">
        <f t="shared" si="84"/>
        <v>MENOR VALOR</v>
      </c>
    </row>
    <row r="332" spans="2:21" s="95" customFormat="1">
      <c r="B332" s="24">
        <v>311</v>
      </c>
      <c r="C332" s="28" t="s">
        <v>97</v>
      </c>
      <c r="D332" s="29">
        <v>1</v>
      </c>
      <c r="E332" s="7" t="s">
        <v>8</v>
      </c>
      <c r="F332" s="88">
        <v>595000</v>
      </c>
      <c r="G332" s="68">
        <f t="shared" si="81"/>
        <v>625940</v>
      </c>
      <c r="H332" s="79">
        <v>273000</v>
      </c>
      <c r="I332" s="79">
        <v>51870</v>
      </c>
      <c r="J332" s="79">
        <v>324870</v>
      </c>
      <c r="K332" s="79">
        <v>260000</v>
      </c>
      <c r="L332" s="79">
        <f t="shared" si="77"/>
        <v>49400</v>
      </c>
      <c r="M332" s="79">
        <f t="shared" si="78"/>
        <v>309400</v>
      </c>
      <c r="N332" s="68">
        <f t="shared" si="79"/>
        <v>309400</v>
      </c>
      <c r="O332" s="80">
        <f t="shared" si="74"/>
        <v>420070</v>
      </c>
      <c r="P332" s="68">
        <f t="shared" si="80"/>
        <v>324870</v>
      </c>
      <c r="Q332" s="68">
        <f t="shared" si="75"/>
        <v>397729.25902578095</v>
      </c>
      <c r="R332" s="69">
        <f t="shared" si="76"/>
        <v>178456.36133239968</v>
      </c>
      <c r="S332" s="63">
        <f t="shared" si="82"/>
        <v>0.22208388500795562</v>
      </c>
      <c r="T332" s="64">
        <f t="shared" si="83"/>
        <v>309400</v>
      </c>
      <c r="U332" s="44" t="str">
        <f t="shared" si="84"/>
        <v>MENOR VALOR</v>
      </c>
    </row>
    <row r="333" spans="2:21" ht="25.5">
      <c r="B333" s="24">
        <v>312</v>
      </c>
      <c r="C333" s="28" t="s">
        <v>98</v>
      </c>
      <c r="D333" s="29">
        <v>1</v>
      </c>
      <c r="E333" s="7" t="s">
        <v>8</v>
      </c>
      <c r="F333" s="88">
        <v>595000</v>
      </c>
      <c r="G333" s="68">
        <f t="shared" si="81"/>
        <v>625940</v>
      </c>
      <c r="H333" s="79">
        <v>663000</v>
      </c>
      <c r="I333" s="79">
        <v>125970</v>
      </c>
      <c r="J333" s="79">
        <v>788970</v>
      </c>
      <c r="K333" s="79">
        <v>650000</v>
      </c>
      <c r="L333" s="79">
        <f t="shared" si="77"/>
        <v>123500</v>
      </c>
      <c r="M333" s="79">
        <f t="shared" si="78"/>
        <v>773500</v>
      </c>
      <c r="N333" s="68">
        <f t="shared" si="79"/>
        <v>625940</v>
      </c>
      <c r="O333" s="80">
        <f t="shared" si="74"/>
        <v>729470</v>
      </c>
      <c r="P333" s="68">
        <f t="shared" si="80"/>
        <v>773500</v>
      </c>
      <c r="Q333" s="68">
        <f t="shared" si="75"/>
        <v>725578.6654438324</v>
      </c>
      <c r="R333" s="69">
        <f t="shared" si="76"/>
        <v>89992.64358824004</v>
      </c>
      <c r="S333" s="63">
        <f t="shared" si="82"/>
        <v>0.13732303634215037</v>
      </c>
      <c r="T333" s="64">
        <f t="shared" si="83"/>
        <v>625940</v>
      </c>
      <c r="U333" s="44" t="str">
        <f t="shared" si="84"/>
        <v>MENOR VALOR</v>
      </c>
    </row>
    <row r="334" spans="2:21" s="95" customFormat="1" ht="25.5">
      <c r="B334" s="24">
        <v>313</v>
      </c>
      <c r="C334" s="28" t="s">
        <v>99</v>
      </c>
      <c r="D334" s="29">
        <v>1</v>
      </c>
      <c r="E334" s="7" t="s">
        <v>11</v>
      </c>
      <c r="F334" s="88">
        <v>476000</v>
      </c>
      <c r="G334" s="68">
        <f t="shared" si="81"/>
        <v>500752</v>
      </c>
      <c r="H334" s="79">
        <v>397800</v>
      </c>
      <c r="I334" s="79">
        <v>75582</v>
      </c>
      <c r="J334" s="79">
        <v>473382</v>
      </c>
      <c r="K334" s="79">
        <v>390000</v>
      </c>
      <c r="L334" s="79">
        <f t="shared" si="77"/>
        <v>74100</v>
      </c>
      <c r="M334" s="79">
        <f t="shared" si="78"/>
        <v>464100</v>
      </c>
      <c r="N334" s="68">
        <f t="shared" si="79"/>
        <v>464100</v>
      </c>
      <c r="O334" s="80">
        <f t="shared" si="74"/>
        <v>479411.33333333331</v>
      </c>
      <c r="P334" s="68">
        <f t="shared" si="80"/>
        <v>473382</v>
      </c>
      <c r="Q334" s="68">
        <f t="shared" si="75"/>
        <v>479161.59332911763</v>
      </c>
      <c r="R334" s="69">
        <f t="shared" si="76"/>
        <v>19055.364633964193</v>
      </c>
      <c r="S334" s="63">
        <f t="shared" si="82"/>
        <v>3.1433223235762142E-2</v>
      </c>
      <c r="T334" s="64">
        <f t="shared" si="83"/>
        <v>464100</v>
      </c>
      <c r="U334" s="44" t="str">
        <f t="shared" si="84"/>
        <v>MENOR VALOR</v>
      </c>
    </row>
    <row r="335" spans="2:21" s="95" customFormat="1">
      <c r="B335" s="24">
        <v>314</v>
      </c>
      <c r="C335" s="28" t="s">
        <v>100</v>
      </c>
      <c r="D335" s="29">
        <v>1</v>
      </c>
      <c r="E335" s="7" t="s">
        <v>8</v>
      </c>
      <c r="F335" s="88">
        <v>825000</v>
      </c>
      <c r="G335" s="68">
        <f t="shared" si="81"/>
        <v>867900</v>
      </c>
      <c r="H335" s="79">
        <v>663000</v>
      </c>
      <c r="I335" s="79">
        <v>125970</v>
      </c>
      <c r="J335" s="79">
        <v>788970</v>
      </c>
      <c r="K335" s="79">
        <v>650000</v>
      </c>
      <c r="L335" s="79">
        <f t="shared" si="77"/>
        <v>123500</v>
      </c>
      <c r="M335" s="79">
        <f t="shared" si="78"/>
        <v>773500</v>
      </c>
      <c r="N335" s="68">
        <f t="shared" si="79"/>
        <v>773500</v>
      </c>
      <c r="O335" s="80">
        <f t="shared" si="74"/>
        <v>810123.33333333337</v>
      </c>
      <c r="P335" s="68">
        <f t="shared" si="80"/>
        <v>788970</v>
      </c>
      <c r="Q335" s="68">
        <f t="shared" si="75"/>
        <v>809089.99730180588</v>
      </c>
      <c r="R335" s="69">
        <f t="shared" si="76"/>
        <v>50630.40226319887</v>
      </c>
      <c r="S335" s="63">
        <f t="shared" si="82"/>
        <v>4.3987686685650784E-2</v>
      </c>
      <c r="T335" s="64">
        <f t="shared" si="83"/>
        <v>773500</v>
      </c>
      <c r="U335" s="44" t="str">
        <f t="shared" si="84"/>
        <v>MENOR VALOR</v>
      </c>
    </row>
    <row r="336" spans="2:21">
      <c r="B336" s="24">
        <v>315</v>
      </c>
      <c r="C336" s="28" t="s">
        <v>101</v>
      </c>
      <c r="D336" s="29">
        <v>1</v>
      </c>
      <c r="E336" s="7" t="s">
        <v>8</v>
      </c>
      <c r="F336" s="88">
        <v>450000</v>
      </c>
      <c r="G336" s="68">
        <f t="shared" si="81"/>
        <v>473400</v>
      </c>
      <c r="H336" s="79">
        <v>540800</v>
      </c>
      <c r="I336" s="79">
        <v>102752</v>
      </c>
      <c r="J336" s="79">
        <v>643552</v>
      </c>
      <c r="K336" s="79">
        <v>520000</v>
      </c>
      <c r="L336" s="79">
        <f t="shared" si="77"/>
        <v>98800</v>
      </c>
      <c r="M336" s="79">
        <f t="shared" si="78"/>
        <v>618800</v>
      </c>
      <c r="N336" s="68">
        <f t="shared" si="79"/>
        <v>473400</v>
      </c>
      <c r="O336" s="80">
        <f t="shared" si="74"/>
        <v>578584</v>
      </c>
      <c r="P336" s="68">
        <f t="shared" si="80"/>
        <v>618800</v>
      </c>
      <c r="Q336" s="68">
        <f t="shared" si="75"/>
        <v>573395.21925598814</v>
      </c>
      <c r="R336" s="69">
        <f t="shared" si="76"/>
        <v>91928.889735490666</v>
      </c>
      <c r="S336" s="63">
        <f t="shared" si="82"/>
        <v>0.17439144223374836</v>
      </c>
      <c r="T336" s="64">
        <f t="shared" si="83"/>
        <v>473400</v>
      </c>
      <c r="U336" s="44" t="str">
        <f t="shared" si="84"/>
        <v>MENOR VALOR</v>
      </c>
    </row>
    <row r="337" spans="2:21" ht="25.5">
      <c r="B337" s="24">
        <v>316</v>
      </c>
      <c r="C337" s="28" t="s">
        <v>102</v>
      </c>
      <c r="D337" s="29">
        <v>1</v>
      </c>
      <c r="E337" s="7" t="s">
        <v>8</v>
      </c>
      <c r="F337" s="88">
        <v>65000</v>
      </c>
      <c r="G337" s="68">
        <f t="shared" si="81"/>
        <v>68380</v>
      </c>
      <c r="H337" s="79">
        <v>100000</v>
      </c>
      <c r="I337" s="79">
        <v>19000</v>
      </c>
      <c r="J337" s="79">
        <v>119000</v>
      </c>
      <c r="K337" s="79"/>
      <c r="L337" s="79"/>
      <c r="M337" s="79"/>
      <c r="N337" s="68">
        <f t="shared" si="79"/>
        <v>68380</v>
      </c>
      <c r="O337" s="80">
        <f t="shared" si="74"/>
        <v>93690</v>
      </c>
      <c r="P337" s="68">
        <f t="shared" si="80"/>
        <v>93690</v>
      </c>
      <c r="Q337" s="68">
        <f t="shared" si="75"/>
        <v>90206.540782805765</v>
      </c>
      <c r="R337" s="69">
        <f t="shared" si="76"/>
        <v>35793.745263663033</v>
      </c>
      <c r="S337" s="63">
        <f t="shared" si="82"/>
        <v>0.24196184216129601</v>
      </c>
      <c r="T337" s="64">
        <f t="shared" si="83"/>
        <v>68380</v>
      </c>
      <c r="U337" s="44" t="str">
        <f t="shared" si="84"/>
        <v>MENOR VALOR</v>
      </c>
    </row>
    <row r="338" spans="2:21">
      <c r="B338" s="24">
        <v>317</v>
      </c>
      <c r="C338" s="28" t="s">
        <v>103</v>
      </c>
      <c r="D338" s="29">
        <v>1</v>
      </c>
      <c r="E338" s="7" t="s">
        <v>8</v>
      </c>
      <c r="F338" s="88">
        <v>595000</v>
      </c>
      <c r="G338" s="68">
        <f t="shared" si="81"/>
        <v>625940</v>
      </c>
      <c r="H338" s="79">
        <v>540800</v>
      </c>
      <c r="I338" s="79">
        <v>102752</v>
      </c>
      <c r="J338" s="79">
        <v>643552</v>
      </c>
      <c r="K338" s="79">
        <v>520000</v>
      </c>
      <c r="L338" s="79">
        <f t="shared" si="77"/>
        <v>98800</v>
      </c>
      <c r="M338" s="79">
        <f t="shared" si="78"/>
        <v>618800</v>
      </c>
      <c r="N338" s="68">
        <f t="shared" si="79"/>
        <v>618800</v>
      </c>
      <c r="O338" s="80">
        <f t="shared" si="74"/>
        <v>629430.66666666663</v>
      </c>
      <c r="P338" s="68">
        <f t="shared" si="80"/>
        <v>625940</v>
      </c>
      <c r="Q338" s="68">
        <f t="shared" si="75"/>
        <v>629345.14315690321</v>
      </c>
      <c r="R338" s="69">
        <f t="shared" si="76"/>
        <v>12739.856409447217</v>
      </c>
      <c r="S338" s="63">
        <f t="shared" si="82"/>
        <v>1.6755739313418672E-2</v>
      </c>
      <c r="T338" s="64">
        <f t="shared" si="83"/>
        <v>618800</v>
      </c>
      <c r="U338" s="44" t="str">
        <f t="shared" si="84"/>
        <v>MENOR VALOR</v>
      </c>
    </row>
    <row r="339" spans="2:21">
      <c r="B339" s="24">
        <v>318</v>
      </c>
      <c r="C339" s="28" t="s">
        <v>104</v>
      </c>
      <c r="D339" s="29">
        <v>1</v>
      </c>
      <c r="E339" s="7" t="s">
        <v>8</v>
      </c>
      <c r="F339" s="88">
        <v>595000</v>
      </c>
      <c r="G339" s="68">
        <f t="shared" si="81"/>
        <v>625940</v>
      </c>
      <c r="H339" s="79">
        <v>473200</v>
      </c>
      <c r="I339" s="79">
        <v>89908</v>
      </c>
      <c r="J339" s="79">
        <v>563108</v>
      </c>
      <c r="K339" s="79">
        <v>455000</v>
      </c>
      <c r="L339" s="79">
        <f t="shared" si="77"/>
        <v>86450</v>
      </c>
      <c r="M339" s="79">
        <f t="shared" si="78"/>
        <v>541450</v>
      </c>
      <c r="N339" s="68">
        <f t="shared" si="79"/>
        <v>541450</v>
      </c>
      <c r="O339" s="80">
        <f t="shared" si="74"/>
        <v>576832.66666666663</v>
      </c>
      <c r="P339" s="68">
        <f t="shared" si="80"/>
        <v>563108</v>
      </c>
      <c r="Q339" s="68">
        <f t="shared" si="75"/>
        <v>575741.56898232002</v>
      </c>
      <c r="R339" s="69">
        <f t="shared" si="76"/>
        <v>43885.246738890892</v>
      </c>
      <c r="S339" s="63">
        <f t="shared" si="82"/>
        <v>5.9560696725327267E-2</v>
      </c>
      <c r="T339" s="64">
        <f t="shared" si="83"/>
        <v>541450</v>
      </c>
      <c r="U339" s="44" t="str">
        <f t="shared" si="84"/>
        <v>MENOR VALOR</v>
      </c>
    </row>
    <row r="340" spans="2:21" s="95" customFormat="1">
      <c r="B340" s="24">
        <v>319</v>
      </c>
      <c r="C340" s="28" t="s">
        <v>105</v>
      </c>
      <c r="D340" s="29">
        <v>1</v>
      </c>
      <c r="E340" s="7" t="s">
        <v>8</v>
      </c>
      <c r="F340" s="88">
        <v>2380000</v>
      </c>
      <c r="G340" s="68">
        <f t="shared" si="81"/>
        <v>2503760</v>
      </c>
      <c r="H340" s="79">
        <v>5304000</v>
      </c>
      <c r="I340" s="79">
        <v>1007760</v>
      </c>
      <c r="J340" s="79">
        <v>6311760</v>
      </c>
      <c r="K340" s="79">
        <v>5200000</v>
      </c>
      <c r="L340" s="79">
        <f t="shared" si="77"/>
        <v>988000</v>
      </c>
      <c r="M340" s="79">
        <f t="shared" si="78"/>
        <v>6188000</v>
      </c>
      <c r="N340" s="68">
        <f t="shared" si="79"/>
        <v>2503760</v>
      </c>
      <c r="O340" s="80">
        <f t="shared" si="74"/>
        <v>5001173.333333333</v>
      </c>
      <c r="P340" s="68">
        <f t="shared" si="80"/>
        <v>6188000</v>
      </c>
      <c r="Q340" s="68">
        <f t="shared" si="75"/>
        <v>4607137.3472448876</v>
      </c>
      <c r="R340" s="69">
        <f t="shared" si="76"/>
        <v>2163708.425951458</v>
      </c>
      <c r="S340" s="63">
        <f t="shared" si="82"/>
        <v>0.45654756711404043</v>
      </c>
      <c r="T340" s="64">
        <v>2115000</v>
      </c>
      <c r="U340" s="44" t="str">
        <f t="shared" si="84"/>
        <v>MEDIA ARMONICA</v>
      </c>
    </row>
    <row r="341" spans="2:21" ht="25.5">
      <c r="B341" s="24">
        <v>320</v>
      </c>
      <c r="C341" s="28" t="s">
        <v>106</v>
      </c>
      <c r="D341" s="29">
        <v>1</v>
      </c>
      <c r="E341" s="7" t="s">
        <v>8</v>
      </c>
      <c r="F341" s="88">
        <v>238000</v>
      </c>
      <c r="G341" s="68">
        <f t="shared" si="81"/>
        <v>250376</v>
      </c>
      <c r="H341" s="79">
        <v>262600</v>
      </c>
      <c r="I341" s="79">
        <v>49894</v>
      </c>
      <c r="J341" s="79">
        <v>312494</v>
      </c>
      <c r="K341" s="79">
        <v>260000</v>
      </c>
      <c r="L341" s="79">
        <f t="shared" si="77"/>
        <v>49400</v>
      </c>
      <c r="M341" s="79">
        <f t="shared" si="78"/>
        <v>309400</v>
      </c>
      <c r="N341" s="68">
        <f t="shared" si="79"/>
        <v>250376</v>
      </c>
      <c r="O341" s="80">
        <f t="shared" si="74"/>
        <v>290756.66666666669</v>
      </c>
      <c r="P341" s="68">
        <f t="shared" si="80"/>
        <v>309400</v>
      </c>
      <c r="Q341" s="68">
        <f t="shared" si="75"/>
        <v>289279.88076909317</v>
      </c>
      <c r="R341" s="69">
        <f t="shared" si="76"/>
        <v>35004.883792598623</v>
      </c>
      <c r="S341" s="63">
        <f t="shared" si="82"/>
        <v>0.13448526273469652</v>
      </c>
      <c r="T341" s="64">
        <f t="shared" si="83"/>
        <v>250376</v>
      </c>
      <c r="U341" s="44" t="str">
        <f t="shared" si="84"/>
        <v>MENOR VALOR</v>
      </c>
    </row>
    <row r="342" spans="2:21">
      <c r="B342" s="24">
        <v>321</v>
      </c>
      <c r="C342" s="28" t="s">
        <v>107</v>
      </c>
      <c r="D342" s="29">
        <v>1</v>
      </c>
      <c r="E342" s="7" t="s">
        <v>8</v>
      </c>
      <c r="F342" s="88">
        <v>139900</v>
      </c>
      <c r="G342" s="68">
        <f t="shared" si="81"/>
        <v>147174.79999999999</v>
      </c>
      <c r="H342" s="79">
        <v>66950</v>
      </c>
      <c r="I342" s="79">
        <v>12720.5</v>
      </c>
      <c r="J342" s="79">
        <v>79670.5</v>
      </c>
      <c r="K342" s="79">
        <v>65000</v>
      </c>
      <c r="L342" s="79">
        <f t="shared" si="77"/>
        <v>12350</v>
      </c>
      <c r="M342" s="79">
        <f t="shared" si="78"/>
        <v>77350</v>
      </c>
      <c r="N342" s="68">
        <f t="shared" si="79"/>
        <v>77350</v>
      </c>
      <c r="O342" s="80">
        <f t="shared" si="74"/>
        <v>101398.43333333333</v>
      </c>
      <c r="P342" s="68">
        <f t="shared" si="80"/>
        <v>79670.5</v>
      </c>
      <c r="Q342" s="68">
        <f t="shared" si="75"/>
        <v>96797.417714365263</v>
      </c>
      <c r="R342" s="69">
        <f t="shared" si="76"/>
        <v>39660.471365874277</v>
      </c>
      <c r="S342" s="63">
        <f t="shared" si="82"/>
        <v>0.20090843509639578</v>
      </c>
      <c r="T342" s="64">
        <f t="shared" si="83"/>
        <v>77350</v>
      </c>
      <c r="U342" s="44" t="str">
        <f t="shared" si="84"/>
        <v>MENOR VALOR</v>
      </c>
    </row>
    <row r="343" spans="2:21" s="95" customFormat="1">
      <c r="B343" s="24">
        <v>322</v>
      </c>
      <c r="C343" s="28" t="s">
        <v>108</v>
      </c>
      <c r="D343" s="29">
        <v>1</v>
      </c>
      <c r="E343" s="7" t="s">
        <v>11</v>
      </c>
      <c r="F343" s="88">
        <v>1428000</v>
      </c>
      <c r="G343" s="68">
        <f t="shared" si="81"/>
        <v>1502256</v>
      </c>
      <c r="H343" s="79">
        <v>1193400</v>
      </c>
      <c r="I343" s="79">
        <v>226746</v>
      </c>
      <c r="J343" s="79">
        <v>1420146</v>
      </c>
      <c r="K343" s="79">
        <v>1170000</v>
      </c>
      <c r="L343" s="79">
        <f t="shared" si="77"/>
        <v>222300</v>
      </c>
      <c r="M343" s="79">
        <f t="shared" si="78"/>
        <v>1392300</v>
      </c>
      <c r="N343" s="68">
        <f t="shared" si="79"/>
        <v>1392300</v>
      </c>
      <c r="O343" s="80">
        <f t="shared" si="74"/>
        <v>1438234</v>
      </c>
      <c r="P343" s="68">
        <f t="shared" si="80"/>
        <v>1420146</v>
      </c>
      <c r="Q343" s="68">
        <f t="shared" si="75"/>
        <v>1437484.7799873529</v>
      </c>
      <c r="R343" s="69">
        <f t="shared" si="76"/>
        <v>57166.093901892578</v>
      </c>
      <c r="S343" s="63">
        <f t="shared" si="82"/>
        <v>3.1433223235762142E-2</v>
      </c>
      <c r="T343" s="64">
        <f t="shared" si="83"/>
        <v>1392300</v>
      </c>
      <c r="U343" s="44" t="str">
        <f t="shared" si="84"/>
        <v>MENOR VALOR</v>
      </c>
    </row>
    <row r="344" spans="2:21">
      <c r="B344" s="24">
        <v>323</v>
      </c>
      <c r="C344" s="28" t="s">
        <v>109</v>
      </c>
      <c r="D344" s="29">
        <v>1</v>
      </c>
      <c r="E344" s="7" t="s">
        <v>8</v>
      </c>
      <c r="F344" s="88">
        <v>238000</v>
      </c>
      <c r="G344" s="68">
        <f t="shared" si="81"/>
        <v>250376</v>
      </c>
      <c r="H344" s="79">
        <v>338000</v>
      </c>
      <c r="I344" s="79">
        <v>64220</v>
      </c>
      <c r="J344" s="79">
        <v>402220</v>
      </c>
      <c r="K344" s="79">
        <v>325000</v>
      </c>
      <c r="L344" s="79">
        <f t="shared" si="77"/>
        <v>61750</v>
      </c>
      <c r="M344" s="79">
        <f t="shared" si="78"/>
        <v>386750</v>
      </c>
      <c r="N344" s="68">
        <f t="shared" si="79"/>
        <v>250376</v>
      </c>
      <c r="O344" s="80">
        <f t="shared" si="74"/>
        <v>346448.66666666669</v>
      </c>
      <c r="P344" s="68">
        <f t="shared" si="80"/>
        <v>386750</v>
      </c>
      <c r="Q344" s="68">
        <f t="shared" si="75"/>
        <v>338970.75210507854</v>
      </c>
      <c r="R344" s="69">
        <f t="shared" si="76"/>
        <v>83560.147111726314</v>
      </c>
      <c r="S344" s="63">
        <f t="shared" si="82"/>
        <v>0.26136400133311444</v>
      </c>
      <c r="T344" s="64">
        <f t="shared" si="83"/>
        <v>250376</v>
      </c>
      <c r="U344" s="44" t="str">
        <f t="shared" si="84"/>
        <v>MENOR VALOR</v>
      </c>
    </row>
    <row r="345" spans="2:21">
      <c r="B345" s="24">
        <v>324</v>
      </c>
      <c r="C345" s="28" t="s">
        <v>110</v>
      </c>
      <c r="D345" s="29">
        <v>1</v>
      </c>
      <c r="E345" s="2"/>
      <c r="F345" s="88">
        <v>23300.000000000004</v>
      </c>
      <c r="G345" s="68">
        <f t="shared" si="81"/>
        <v>24511.600000000006</v>
      </c>
      <c r="H345" s="79">
        <v>39780</v>
      </c>
      <c r="I345" s="79">
        <v>7558.2</v>
      </c>
      <c r="J345" s="79">
        <v>47338.2</v>
      </c>
      <c r="K345" s="79">
        <v>39000</v>
      </c>
      <c r="L345" s="79">
        <f t="shared" si="77"/>
        <v>7410</v>
      </c>
      <c r="M345" s="79">
        <f t="shared" si="78"/>
        <v>46410</v>
      </c>
      <c r="N345" s="68">
        <f t="shared" si="79"/>
        <v>24511.600000000006</v>
      </c>
      <c r="O345" s="80">
        <f t="shared" si="74"/>
        <v>39419.933333333334</v>
      </c>
      <c r="P345" s="68">
        <f t="shared" si="80"/>
        <v>46410</v>
      </c>
      <c r="Q345" s="68">
        <f t="shared" si="75"/>
        <v>37762.869678447096</v>
      </c>
      <c r="R345" s="69">
        <f t="shared" si="76"/>
        <v>12919.333995734201</v>
      </c>
      <c r="S345" s="63">
        <f t="shared" si="82"/>
        <v>0.35090738048465009</v>
      </c>
      <c r="T345" s="64">
        <f t="shared" si="83"/>
        <v>46410</v>
      </c>
      <c r="U345" s="44" t="str">
        <f t="shared" si="84"/>
        <v>MEDIA ARMONICA</v>
      </c>
    </row>
    <row r="346" spans="2:21">
      <c r="B346" s="24">
        <v>325</v>
      </c>
      <c r="C346" s="28" t="s">
        <v>111</v>
      </c>
      <c r="D346" s="29">
        <v>1</v>
      </c>
      <c r="E346" s="7" t="s">
        <v>8</v>
      </c>
      <c r="F346" s="88">
        <v>357000</v>
      </c>
      <c r="G346" s="68">
        <f t="shared" si="81"/>
        <v>375564</v>
      </c>
      <c r="H346" s="79">
        <v>676000</v>
      </c>
      <c r="I346" s="79">
        <v>128440</v>
      </c>
      <c r="J346" s="79">
        <v>804440</v>
      </c>
      <c r="K346" s="79">
        <v>650000</v>
      </c>
      <c r="L346" s="79">
        <f t="shared" si="77"/>
        <v>123500</v>
      </c>
      <c r="M346" s="79">
        <f t="shared" si="78"/>
        <v>773500</v>
      </c>
      <c r="N346" s="68">
        <f t="shared" si="79"/>
        <v>375564</v>
      </c>
      <c r="O346" s="80">
        <f t="shared" si="74"/>
        <v>651168</v>
      </c>
      <c r="P346" s="68">
        <f t="shared" si="80"/>
        <v>773500</v>
      </c>
      <c r="Q346" s="68">
        <f t="shared" si="75"/>
        <v>615950.73401793651</v>
      </c>
      <c r="R346" s="69">
        <f t="shared" si="76"/>
        <v>239180.88241328989</v>
      </c>
      <c r="S346" s="63">
        <f t="shared" si="82"/>
        <v>0.39026941724682873</v>
      </c>
      <c r="T346" s="64">
        <f t="shared" si="83"/>
        <v>773500</v>
      </c>
      <c r="U346" s="44" t="str">
        <f t="shared" si="84"/>
        <v>MEDIA ARMONICA</v>
      </c>
    </row>
    <row r="347" spans="2:21" ht="38.25">
      <c r="B347" s="30" t="s">
        <v>112</v>
      </c>
      <c r="C347" s="28"/>
      <c r="D347" s="29"/>
      <c r="E347" s="7"/>
      <c r="F347" s="88"/>
      <c r="G347" s="68"/>
      <c r="H347" s="73"/>
      <c r="I347" s="73"/>
      <c r="J347" s="73"/>
      <c r="K347" s="76"/>
      <c r="L347" s="76"/>
      <c r="M347" s="76"/>
      <c r="N347" s="68"/>
      <c r="O347" s="80"/>
      <c r="P347" s="68"/>
      <c r="Q347" s="68"/>
      <c r="R347" s="69"/>
      <c r="S347" s="63"/>
      <c r="T347" s="64"/>
      <c r="U347" s="44"/>
    </row>
    <row r="348" spans="2:21">
      <c r="B348" s="24">
        <v>326</v>
      </c>
      <c r="C348" s="28" t="s">
        <v>113</v>
      </c>
      <c r="D348" s="29">
        <v>1</v>
      </c>
      <c r="E348" s="7" t="s">
        <v>8</v>
      </c>
      <c r="F348" s="88">
        <v>1399400</v>
      </c>
      <c r="G348" s="68">
        <f t="shared" si="81"/>
        <v>1472168.8</v>
      </c>
      <c r="H348" s="79">
        <v>254410</v>
      </c>
      <c r="I348" s="79">
        <v>1593410</v>
      </c>
      <c r="J348" s="79">
        <v>1593410</v>
      </c>
      <c r="K348" s="79">
        <v>1300000</v>
      </c>
      <c r="L348" s="79">
        <f t="shared" ref="L348:L366" si="85">+IFERROR(K348*19%,"N/A")</f>
        <v>247000</v>
      </c>
      <c r="M348" s="79">
        <f t="shared" ref="M348:M366" si="86">+IFERROR(L348+K348,"N/A")</f>
        <v>1547000</v>
      </c>
      <c r="N348" s="68">
        <f t="shared" ref="N348:N366" si="87">MIN(M348,J348,G348)</f>
        <v>1472168.8</v>
      </c>
      <c r="O348" s="80">
        <f t="shared" ref="O348:O366" si="88">AVERAGE(M348,J348,G348)</f>
        <v>1537526.2666666666</v>
      </c>
      <c r="P348" s="68">
        <f t="shared" ref="P348:P366" si="89">MEDIAN(M348,J348,G348)</f>
        <v>1547000</v>
      </c>
      <c r="Q348" s="68">
        <f t="shared" ref="Q348:Q366" si="90">GEOMEAN(M348,J348,G348)</f>
        <v>1536709.6570788769</v>
      </c>
      <c r="R348" s="69">
        <f t="shared" ref="R348:R366" si="91">STDEVA(M348,J348,G348)</f>
        <v>61173.28552410219</v>
      </c>
      <c r="S348" s="63">
        <f t="shared" si="82"/>
        <v>4.1999382760151471E-2</v>
      </c>
      <c r="T348" s="64">
        <f t="shared" si="83"/>
        <v>1472169</v>
      </c>
      <c r="U348" s="44" t="str">
        <f t="shared" si="84"/>
        <v>MENOR VALOR</v>
      </c>
    </row>
    <row r="349" spans="2:21">
      <c r="B349" s="24">
        <v>327</v>
      </c>
      <c r="C349" s="28" t="s">
        <v>114</v>
      </c>
      <c r="D349" s="29">
        <v>1</v>
      </c>
      <c r="E349" s="7" t="s">
        <v>8</v>
      </c>
      <c r="F349" s="88">
        <v>2023000</v>
      </c>
      <c r="G349" s="68">
        <f t="shared" si="81"/>
        <v>2128196</v>
      </c>
      <c r="H349" s="79">
        <v>693576</v>
      </c>
      <c r="I349" s="79">
        <v>4343976</v>
      </c>
      <c r="J349" s="79">
        <v>4343976</v>
      </c>
      <c r="K349" s="79">
        <v>3510000</v>
      </c>
      <c r="L349" s="79">
        <f t="shared" si="85"/>
        <v>666900</v>
      </c>
      <c r="M349" s="79">
        <f t="shared" si="86"/>
        <v>4176900</v>
      </c>
      <c r="N349" s="68">
        <f t="shared" si="87"/>
        <v>2128196</v>
      </c>
      <c r="O349" s="80">
        <f t="shared" si="88"/>
        <v>3549690.6666666665</v>
      </c>
      <c r="P349" s="68">
        <f t="shared" si="89"/>
        <v>4176900</v>
      </c>
      <c r="Q349" s="68">
        <f t="shared" si="90"/>
        <v>3380007.8262549043</v>
      </c>
      <c r="R349" s="69">
        <f t="shared" si="91"/>
        <v>1233881.6446342543</v>
      </c>
      <c r="S349" s="63">
        <f t="shared" si="82"/>
        <v>0.3703576709293982</v>
      </c>
      <c r="T349" s="64">
        <f t="shared" si="83"/>
        <v>4176900</v>
      </c>
      <c r="U349" s="44" t="str">
        <f t="shared" si="84"/>
        <v>MEDIA ARMONICA</v>
      </c>
    </row>
    <row r="350" spans="2:21">
      <c r="B350" s="24">
        <v>328</v>
      </c>
      <c r="C350" s="28" t="s">
        <v>115</v>
      </c>
      <c r="D350" s="29">
        <v>1</v>
      </c>
      <c r="E350" s="7" t="s">
        <v>8</v>
      </c>
      <c r="F350" s="88">
        <v>833000</v>
      </c>
      <c r="G350" s="68">
        <f t="shared" si="81"/>
        <v>876316</v>
      </c>
      <c r="H350" s="79">
        <v>128440</v>
      </c>
      <c r="I350" s="79">
        <v>804440</v>
      </c>
      <c r="J350" s="79">
        <v>804440</v>
      </c>
      <c r="K350" s="79">
        <v>650000</v>
      </c>
      <c r="L350" s="79">
        <f t="shared" si="85"/>
        <v>123500</v>
      </c>
      <c r="M350" s="79">
        <f t="shared" si="86"/>
        <v>773500</v>
      </c>
      <c r="N350" s="68">
        <f t="shared" si="87"/>
        <v>773500</v>
      </c>
      <c r="O350" s="80">
        <f t="shared" si="88"/>
        <v>818085.33333333337</v>
      </c>
      <c r="P350" s="68">
        <f t="shared" si="89"/>
        <v>804440</v>
      </c>
      <c r="Q350" s="68">
        <f t="shared" si="90"/>
        <v>816967.73596771457</v>
      </c>
      <c r="R350" s="69">
        <f t="shared" si="91"/>
        <v>52748.73273675239</v>
      </c>
      <c r="S350" s="63">
        <f t="shared" si="82"/>
        <v>5.3206184349772645E-2</v>
      </c>
      <c r="T350" s="64">
        <f t="shared" si="83"/>
        <v>773500</v>
      </c>
      <c r="U350" s="44" t="str">
        <f t="shared" si="84"/>
        <v>MENOR VALOR</v>
      </c>
    </row>
    <row r="351" spans="2:21">
      <c r="B351" s="24">
        <v>329</v>
      </c>
      <c r="C351" s="28" t="s">
        <v>116</v>
      </c>
      <c r="D351" s="29">
        <v>1</v>
      </c>
      <c r="E351" s="7" t="s">
        <v>8</v>
      </c>
      <c r="F351" s="88">
        <v>3148700.0000000005</v>
      </c>
      <c r="G351" s="68">
        <f t="shared" si="81"/>
        <v>3312432.4000000004</v>
      </c>
      <c r="H351" s="79">
        <v>748410</v>
      </c>
      <c r="I351" s="79">
        <v>4687410</v>
      </c>
      <c r="J351" s="79">
        <v>4687410</v>
      </c>
      <c r="K351" s="79">
        <v>3900000</v>
      </c>
      <c r="L351" s="79">
        <f t="shared" si="85"/>
        <v>741000</v>
      </c>
      <c r="M351" s="79">
        <f t="shared" si="86"/>
        <v>4641000</v>
      </c>
      <c r="N351" s="68">
        <f t="shared" si="87"/>
        <v>3312432.4000000004</v>
      </c>
      <c r="O351" s="80">
        <f t="shared" si="88"/>
        <v>4213614.1333333338</v>
      </c>
      <c r="P351" s="68">
        <f t="shared" si="89"/>
        <v>4641000</v>
      </c>
      <c r="Q351" s="68">
        <f t="shared" si="90"/>
        <v>4161314.2296764124</v>
      </c>
      <c r="R351" s="69">
        <f t="shared" si="91"/>
        <v>780791.17528008344</v>
      </c>
      <c r="S351" s="63">
        <f t="shared" si="82"/>
        <v>0.20399368632693282</v>
      </c>
      <c r="T351" s="64">
        <f t="shared" si="83"/>
        <v>3312432</v>
      </c>
      <c r="U351" s="44" t="str">
        <f t="shared" si="84"/>
        <v>MENOR VALOR</v>
      </c>
    </row>
    <row r="352" spans="2:21">
      <c r="B352" s="24">
        <v>330</v>
      </c>
      <c r="C352" s="28" t="s">
        <v>117</v>
      </c>
      <c r="D352" s="29">
        <v>1</v>
      </c>
      <c r="E352" s="7" t="s">
        <v>8</v>
      </c>
      <c r="F352" s="88">
        <v>357000</v>
      </c>
      <c r="G352" s="68">
        <f t="shared" si="81"/>
        <v>375564</v>
      </c>
      <c r="H352" s="79">
        <v>176358</v>
      </c>
      <c r="I352" s="79">
        <v>1104558</v>
      </c>
      <c r="J352" s="79">
        <v>1104558</v>
      </c>
      <c r="K352" s="79">
        <v>910000</v>
      </c>
      <c r="L352" s="79">
        <f t="shared" si="85"/>
        <v>172900</v>
      </c>
      <c r="M352" s="79">
        <f t="shared" si="86"/>
        <v>1082900</v>
      </c>
      <c r="N352" s="68">
        <f t="shared" si="87"/>
        <v>375564</v>
      </c>
      <c r="O352" s="80">
        <f t="shared" si="88"/>
        <v>854340.66666666663</v>
      </c>
      <c r="P352" s="68">
        <f t="shared" si="89"/>
        <v>1082900</v>
      </c>
      <c r="Q352" s="68">
        <f t="shared" si="90"/>
        <v>765867.44940899732</v>
      </c>
      <c r="R352" s="69">
        <f t="shared" si="91"/>
        <v>414774.14293725369</v>
      </c>
      <c r="S352" s="63">
        <f t="shared" si="82"/>
        <v>0.50962271566729433</v>
      </c>
      <c r="T352" s="64">
        <f t="shared" si="83"/>
        <v>1082900</v>
      </c>
      <c r="U352" s="44" t="str">
        <f t="shared" si="84"/>
        <v>MEDIA ARMONICA</v>
      </c>
    </row>
    <row r="353" spans="2:21">
      <c r="B353" s="24">
        <v>331</v>
      </c>
      <c r="C353" s="28" t="s">
        <v>118</v>
      </c>
      <c r="D353" s="29">
        <v>1</v>
      </c>
      <c r="E353" s="7" t="s">
        <v>8</v>
      </c>
      <c r="F353" s="88">
        <v>2380000</v>
      </c>
      <c r="G353" s="68">
        <f t="shared" si="81"/>
        <v>2503760</v>
      </c>
      <c r="H353" s="79">
        <v>224523</v>
      </c>
      <c r="I353" s="79">
        <v>1406223</v>
      </c>
      <c r="J353" s="79">
        <v>1406223</v>
      </c>
      <c r="K353" s="79">
        <v>1170000</v>
      </c>
      <c r="L353" s="79">
        <f t="shared" si="85"/>
        <v>222300</v>
      </c>
      <c r="M353" s="79">
        <f t="shared" si="86"/>
        <v>1392300</v>
      </c>
      <c r="N353" s="68">
        <f t="shared" si="87"/>
        <v>1392300</v>
      </c>
      <c r="O353" s="80">
        <f t="shared" si="88"/>
        <v>1767427.6666666667</v>
      </c>
      <c r="P353" s="68">
        <f t="shared" si="89"/>
        <v>1406223</v>
      </c>
      <c r="Q353" s="68">
        <f t="shared" si="90"/>
        <v>1698738.6666961648</v>
      </c>
      <c r="R353" s="69">
        <f t="shared" si="91"/>
        <v>637720.50407395011</v>
      </c>
      <c r="S353" s="63">
        <f t="shared" si="82"/>
        <v>0.18039188293285269</v>
      </c>
      <c r="T353" s="64">
        <f t="shared" si="83"/>
        <v>1392300</v>
      </c>
      <c r="U353" s="44" t="str">
        <f t="shared" si="84"/>
        <v>MENOR VALOR</v>
      </c>
    </row>
    <row r="354" spans="2:21" ht="25.5">
      <c r="B354" s="24">
        <v>332</v>
      </c>
      <c r="C354" s="28" t="s">
        <v>119</v>
      </c>
      <c r="D354" s="29">
        <v>1</v>
      </c>
      <c r="E354" s="7" t="s">
        <v>8</v>
      </c>
      <c r="F354" s="88">
        <v>2332400</v>
      </c>
      <c r="G354" s="68">
        <f t="shared" si="81"/>
        <v>2453684.7999999998</v>
      </c>
      <c r="H354" s="79">
        <v>224523</v>
      </c>
      <c r="I354" s="79">
        <v>1406223</v>
      </c>
      <c r="J354" s="79">
        <v>1406223</v>
      </c>
      <c r="K354" s="79">
        <v>1170000</v>
      </c>
      <c r="L354" s="79">
        <f t="shared" si="85"/>
        <v>222300</v>
      </c>
      <c r="M354" s="79">
        <f t="shared" si="86"/>
        <v>1392300</v>
      </c>
      <c r="N354" s="68">
        <f t="shared" si="87"/>
        <v>1392300</v>
      </c>
      <c r="O354" s="80">
        <f t="shared" si="88"/>
        <v>1750735.9333333333</v>
      </c>
      <c r="P354" s="68">
        <f t="shared" si="89"/>
        <v>1406223</v>
      </c>
      <c r="Q354" s="68">
        <f t="shared" si="90"/>
        <v>1687337.3925201811</v>
      </c>
      <c r="R354" s="69">
        <f t="shared" si="91"/>
        <v>608811.37829644163</v>
      </c>
      <c r="S354" s="63">
        <f t="shared" si="82"/>
        <v>0.17485382225751411</v>
      </c>
      <c r="T354" s="64">
        <f t="shared" si="83"/>
        <v>1392300</v>
      </c>
      <c r="U354" s="44" t="str">
        <f t="shared" si="84"/>
        <v>MENOR VALOR</v>
      </c>
    </row>
    <row r="355" spans="2:21">
      <c r="B355" s="24">
        <v>333</v>
      </c>
      <c r="C355" s="28" t="s">
        <v>120</v>
      </c>
      <c r="D355" s="29">
        <v>1</v>
      </c>
      <c r="E355" s="7" t="s">
        <v>8</v>
      </c>
      <c r="F355" s="88">
        <v>1071000</v>
      </c>
      <c r="G355" s="68">
        <f t="shared" si="81"/>
        <v>1126692</v>
      </c>
      <c r="H355" s="79">
        <v>151164</v>
      </c>
      <c r="I355" s="79">
        <v>946764</v>
      </c>
      <c r="J355" s="79">
        <v>946764</v>
      </c>
      <c r="K355" s="79">
        <v>780000</v>
      </c>
      <c r="L355" s="79">
        <f t="shared" si="85"/>
        <v>148200</v>
      </c>
      <c r="M355" s="79">
        <f t="shared" si="86"/>
        <v>928200</v>
      </c>
      <c r="N355" s="68">
        <f t="shared" si="87"/>
        <v>928200</v>
      </c>
      <c r="O355" s="80">
        <f t="shared" si="88"/>
        <v>1000552</v>
      </c>
      <c r="P355" s="68">
        <f t="shared" si="89"/>
        <v>946764</v>
      </c>
      <c r="Q355" s="68">
        <f t="shared" si="90"/>
        <v>996696.27891167277</v>
      </c>
      <c r="R355" s="69">
        <f t="shared" si="91"/>
        <v>109634.0741922875</v>
      </c>
      <c r="S355" s="63">
        <f t="shared" si="82"/>
        <v>6.8723321598497589E-2</v>
      </c>
      <c r="T355" s="64">
        <f t="shared" si="83"/>
        <v>928200</v>
      </c>
      <c r="U355" s="44" t="str">
        <f t="shared" si="84"/>
        <v>MENOR VALOR</v>
      </c>
    </row>
    <row r="356" spans="2:21">
      <c r="B356" s="24">
        <v>334</v>
      </c>
      <c r="C356" s="28" t="s">
        <v>121</v>
      </c>
      <c r="D356" s="29">
        <v>1</v>
      </c>
      <c r="E356" s="7" t="s">
        <v>8</v>
      </c>
      <c r="F356" s="88">
        <v>4760000</v>
      </c>
      <c r="G356" s="68">
        <f t="shared" si="81"/>
        <v>5007520</v>
      </c>
      <c r="H356" s="79">
        <v>1007760</v>
      </c>
      <c r="I356" s="79">
        <v>6311760</v>
      </c>
      <c r="J356" s="79">
        <v>6311760</v>
      </c>
      <c r="K356" s="79">
        <v>5200000</v>
      </c>
      <c r="L356" s="79">
        <f t="shared" si="85"/>
        <v>988000</v>
      </c>
      <c r="M356" s="79">
        <f t="shared" si="86"/>
        <v>6188000</v>
      </c>
      <c r="N356" s="68">
        <f t="shared" si="87"/>
        <v>5007520</v>
      </c>
      <c r="O356" s="80">
        <f t="shared" si="88"/>
        <v>5835760</v>
      </c>
      <c r="P356" s="68">
        <f t="shared" si="89"/>
        <v>6188000</v>
      </c>
      <c r="Q356" s="68">
        <f t="shared" si="90"/>
        <v>5804629.3235506592</v>
      </c>
      <c r="R356" s="69">
        <f t="shared" si="91"/>
        <v>719941.14870592032</v>
      </c>
      <c r="S356" s="63">
        <f t="shared" si="82"/>
        <v>0.13732303634215037</v>
      </c>
      <c r="T356" s="64">
        <f t="shared" si="83"/>
        <v>5007520</v>
      </c>
      <c r="U356" s="44" t="str">
        <f t="shared" si="84"/>
        <v>MENOR VALOR</v>
      </c>
    </row>
    <row r="357" spans="2:21">
      <c r="B357" s="24">
        <v>335</v>
      </c>
      <c r="C357" s="28" t="s">
        <v>122</v>
      </c>
      <c r="D357" s="29">
        <v>1</v>
      </c>
      <c r="E357" s="7" t="s">
        <v>8</v>
      </c>
      <c r="F357" s="88">
        <v>595000</v>
      </c>
      <c r="G357" s="68">
        <f t="shared" si="81"/>
        <v>625940</v>
      </c>
      <c r="H357" s="79">
        <v>51376</v>
      </c>
      <c r="I357" s="79">
        <v>321776</v>
      </c>
      <c r="J357" s="79">
        <v>321776</v>
      </c>
      <c r="K357" s="79">
        <v>260000</v>
      </c>
      <c r="L357" s="79">
        <f t="shared" si="85"/>
        <v>49400</v>
      </c>
      <c r="M357" s="79">
        <f t="shared" si="86"/>
        <v>309400</v>
      </c>
      <c r="N357" s="68">
        <f t="shared" si="87"/>
        <v>309400</v>
      </c>
      <c r="O357" s="80">
        <f t="shared" si="88"/>
        <v>419038.66666666669</v>
      </c>
      <c r="P357" s="68">
        <f t="shared" si="89"/>
        <v>321776</v>
      </c>
      <c r="Q357" s="68">
        <f t="shared" si="90"/>
        <v>396462.59675624233</v>
      </c>
      <c r="R357" s="69">
        <f t="shared" si="91"/>
        <v>179288.62943681996</v>
      </c>
      <c r="S357" s="63">
        <f t="shared" si="82"/>
        <v>0.21959851312221301</v>
      </c>
      <c r="T357" s="64">
        <f t="shared" si="83"/>
        <v>309400</v>
      </c>
      <c r="U357" s="44" t="str">
        <f t="shared" si="84"/>
        <v>MENOR VALOR</v>
      </c>
    </row>
    <row r="358" spans="2:21">
      <c r="B358" s="24">
        <v>336</v>
      </c>
      <c r="C358" s="28" t="s">
        <v>123</v>
      </c>
      <c r="D358" s="29">
        <v>1</v>
      </c>
      <c r="E358" s="7" t="s">
        <v>8</v>
      </c>
      <c r="F358" s="88">
        <v>595000</v>
      </c>
      <c r="G358" s="68">
        <f t="shared" si="81"/>
        <v>625940</v>
      </c>
      <c r="H358" s="79">
        <v>50388</v>
      </c>
      <c r="I358" s="79">
        <v>315588</v>
      </c>
      <c r="J358" s="79">
        <v>315588</v>
      </c>
      <c r="K358" s="79">
        <v>260000</v>
      </c>
      <c r="L358" s="79">
        <f t="shared" si="85"/>
        <v>49400</v>
      </c>
      <c r="M358" s="79">
        <f t="shared" si="86"/>
        <v>309400</v>
      </c>
      <c r="N358" s="68">
        <f t="shared" si="87"/>
        <v>309400</v>
      </c>
      <c r="O358" s="80">
        <f t="shared" si="88"/>
        <v>416976</v>
      </c>
      <c r="P358" s="68">
        <f t="shared" si="89"/>
        <v>315588</v>
      </c>
      <c r="Q358" s="68">
        <f t="shared" si="90"/>
        <v>393904.7023412321</v>
      </c>
      <c r="R358" s="69">
        <f t="shared" si="91"/>
        <v>180994.57949894521</v>
      </c>
      <c r="S358" s="63">
        <f t="shared" si="82"/>
        <v>0.21453082900246079</v>
      </c>
      <c r="T358" s="64">
        <f t="shared" si="83"/>
        <v>309400</v>
      </c>
      <c r="U358" s="44" t="str">
        <f t="shared" si="84"/>
        <v>MENOR VALOR</v>
      </c>
    </row>
    <row r="359" spans="2:21">
      <c r="B359" s="24">
        <v>337</v>
      </c>
      <c r="C359" s="28" t="s">
        <v>124</v>
      </c>
      <c r="D359" s="29">
        <v>1</v>
      </c>
      <c r="E359" s="7" t="s">
        <v>8</v>
      </c>
      <c r="F359" s="88">
        <v>238000</v>
      </c>
      <c r="G359" s="68">
        <f t="shared" si="81"/>
        <v>250376</v>
      </c>
      <c r="H359" s="79">
        <v>64220</v>
      </c>
      <c r="I359" s="79">
        <v>402220</v>
      </c>
      <c r="J359" s="79">
        <v>402220</v>
      </c>
      <c r="K359" s="79">
        <v>325000</v>
      </c>
      <c r="L359" s="79">
        <f t="shared" si="85"/>
        <v>61750</v>
      </c>
      <c r="M359" s="79">
        <f t="shared" si="86"/>
        <v>386750</v>
      </c>
      <c r="N359" s="68">
        <f t="shared" si="87"/>
        <v>250376</v>
      </c>
      <c r="O359" s="80">
        <f t="shared" si="88"/>
        <v>346448.66666666669</v>
      </c>
      <c r="P359" s="68">
        <f t="shared" si="89"/>
        <v>386750</v>
      </c>
      <c r="Q359" s="68">
        <f t="shared" si="90"/>
        <v>338970.75210507854</v>
      </c>
      <c r="R359" s="69">
        <f t="shared" si="91"/>
        <v>83560.147111726314</v>
      </c>
      <c r="S359" s="63">
        <f t="shared" si="82"/>
        <v>0.26136400133311444</v>
      </c>
      <c r="T359" s="64">
        <f t="shared" si="83"/>
        <v>250376</v>
      </c>
      <c r="U359" s="44" t="str">
        <f t="shared" si="84"/>
        <v>MENOR VALOR</v>
      </c>
    </row>
    <row r="360" spans="2:21">
      <c r="B360" s="24">
        <v>338</v>
      </c>
      <c r="C360" s="28" t="s">
        <v>125</v>
      </c>
      <c r="D360" s="29">
        <v>1</v>
      </c>
      <c r="E360" s="7" t="s">
        <v>8</v>
      </c>
      <c r="F360" s="88">
        <v>116600</v>
      </c>
      <c r="G360" s="68">
        <f t="shared" si="81"/>
        <v>122663.2</v>
      </c>
      <c r="H360" s="79">
        <v>15116.4</v>
      </c>
      <c r="I360" s="79">
        <v>94676.4</v>
      </c>
      <c r="J360" s="79">
        <v>94676.4</v>
      </c>
      <c r="K360" s="79">
        <v>78000</v>
      </c>
      <c r="L360" s="79">
        <f t="shared" si="85"/>
        <v>14820</v>
      </c>
      <c r="M360" s="79">
        <f t="shared" si="86"/>
        <v>92820</v>
      </c>
      <c r="N360" s="68">
        <f t="shared" si="87"/>
        <v>92820</v>
      </c>
      <c r="O360" s="80">
        <f t="shared" si="88"/>
        <v>103386.53333333333</v>
      </c>
      <c r="P360" s="68">
        <f t="shared" si="89"/>
        <v>94676.4</v>
      </c>
      <c r="Q360" s="68">
        <f t="shared" si="90"/>
        <v>102533.51913292501</v>
      </c>
      <c r="R360" s="69">
        <f t="shared" si="91"/>
        <v>16719.867331212103</v>
      </c>
      <c r="S360" s="63">
        <f t="shared" si="82"/>
        <v>9.4735060447231456E-2</v>
      </c>
      <c r="T360" s="64">
        <f t="shared" si="83"/>
        <v>92820</v>
      </c>
      <c r="U360" s="44" t="str">
        <f t="shared" si="84"/>
        <v>MENOR VALOR</v>
      </c>
    </row>
    <row r="361" spans="2:21">
      <c r="B361" s="24">
        <v>339</v>
      </c>
      <c r="C361" s="28" t="s">
        <v>126</v>
      </c>
      <c r="D361" s="29">
        <v>1</v>
      </c>
      <c r="E361" s="7" t="s">
        <v>8</v>
      </c>
      <c r="F361" s="88">
        <v>47600</v>
      </c>
      <c r="G361" s="68">
        <f t="shared" si="81"/>
        <v>50075.199999999997</v>
      </c>
      <c r="H361" s="79">
        <v>51376</v>
      </c>
      <c r="I361" s="79">
        <v>321776</v>
      </c>
      <c r="J361" s="79">
        <v>321776</v>
      </c>
      <c r="K361" s="79">
        <v>260000</v>
      </c>
      <c r="L361" s="79">
        <f t="shared" si="85"/>
        <v>49400</v>
      </c>
      <c r="M361" s="79">
        <f t="shared" si="86"/>
        <v>309400</v>
      </c>
      <c r="N361" s="68">
        <f t="shared" si="87"/>
        <v>50075.199999999997</v>
      </c>
      <c r="O361" s="80">
        <f t="shared" si="88"/>
        <v>227083.73333333331</v>
      </c>
      <c r="P361" s="68">
        <f t="shared" si="89"/>
        <v>309400</v>
      </c>
      <c r="Q361" s="68">
        <f t="shared" si="90"/>
        <v>170830.55435035413</v>
      </c>
      <c r="R361" s="69">
        <f t="shared" si="91"/>
        <v>153418.73092492111</v>
      </c>
      <c r="S361" s="63">
        <f t="shared" si="82"/>
        <v>0.70687210967365099</v>
      </c>
      <c r="T361" s="64">
        <f t="shared" si="83"/>
        <v>170831</v>
      </c>
      <c r="U361" s="44" t="str">
        <f t="shared" si="84"/>
        <v>MEDIA GEOMETRICA</v>
      </c>
    </row>
    <row r="362" spans="2:21">
      <c r="B362" s="24">
        <v>340</v>
      </c>
      <c r="C362" s="28" t="s">
        <v>127</v>
      </c>
      <c r="D362" s="29">
        <v>1</v>
      </c>
      <c r="E362" s="7" t="s">
        <v>8</v>
      </c>
      <c r="F362" s="88">
        <v>952000</v>
      </c>
      <c r="G362" s="68">
        <f t="shared" si="81"/>
        <v>1001504</v>
      </c>
      <c r="H362" s="79">
        <v>124735</v>
      </c>
      <c r="I362" s="79">
        <v>781235</v>
      </c>
      <c r="J362" s="79">
        <v>781235</v>
      </c>
      <c r="K362" s="79">
        <v>650000</v>
      </c>
      <c r="L362" s="79">
        <f t="shared" si="85"/>
        <v>123500</v>
      </c>
      <c r="M362" s="79">
        <f t="shared" si="86"/>
        <v>773500</v>
      </c>
      <c r="N362" s="68">
        <f t="shared" si="87"/>
        <v>773500</v>
      </c>
      <c r="O362" s="80">
        <f t="shared" si="88"/>
        <v>852079.66666666663</v>
      </c>
      <c r="P362" s="68">
        <f t="shared" si="89"/>
        <v>781235</v>
      </c>
      <c r="Q362" s="68">
        <f t="shared" si="90"/>
        <v>845859.50267693133</v>
      </c>
      <c r="R362" s="69">
        <f t="shared" si="91"/>
        <v>129463.04916976648</v>
      </c>
      <c r="S362" s="63">
        <f t="shared" si="82"/>
        <v>8.5545533800745588E-2</v>
      </c>
      <c r="T362" s="64">
        <f t="shared" si="83"/>
        <v>773500</v>
      </c>
      <c r="U362" s="44" t="str">
        <f t="shared" si="84"/>
        <v>MENOR VALOR</v>
      </c>
    </row>
    <row r="363" spans="2:21">
      <c r="B363" s="24">
        <v>341</v>
      </c>
      <c r="C363" s="28" t="s">
        <v>128</v>
      </c>
      <c r="D363" s="29">
        <v>1</v>
      </c>
      <c r="E363" s="7" t="s">
        <v>11</v>
      </c>
      <c r="F363" s="88">
        <v>595000</v>
      </c>
      <c r="G363" s="68">
        <f t="shared" si="81"/>
        <v>625940</v>
      </c>
      <c r="H363" s="79">
        <v>155610</v>
      </c>
      <c r="I363" s="79">
        <v>974610</v>
      </c>
      <c r="J363" s="79">
        <v>974610</v>
      </c>
      <c r="K363" s="79">
        <v>780000</v>
      </c>
      <c r="L363" s="79">
        <f t="shared" si="85"/>
        <v>148200</v>
      </c>
      <c r="M363" s="79">
        <f t="shared" si="86"/>
        <v>928200</v>
      </c>
      <c r="N363" s="68">
        <f t="shared" si="87"/>
        <v>625940</v>
      </c>
      <c r="O363" s="80">
        <f t="shared" si="88"/>
        <v>842916.66666666663</v>
      </c>
      <c r="P363" s="68">
        <f t="shared" si="89"/>
        <v>928200</v>
      </c>
      <c r="Q363" s="68">
        <f t="shared" si="90"/>
        <v>827310.1976539474</v>
      </c>
      <c r="R363" s="69">
        <f t="shared" si="91"/>
        <v>189334.69685541891</v>
      </c>
      <c r="S363" s="63">
        <f t="shared" si="82"/>
        <v>0.24340349995078603</v>
      </c>
      <c r="T363" s="64">
        <f t="shared" si="83"/>
        <v>625940</v>
      </c>
      <c r="U363" s="44" t="str">
        <f t="shared" si="84"/>
        <v>MENOR VALOR</v>
      </c>
    </row>
    <row r="364" spans="2:21">
      <c r="B364" s="24">
        <v>342</v>
      </c>
      <c r="C364" s="28" t="s">
        <v>129</v>
      </c>
      <c r="D364" s="29">
        <v>1</v>
      </c>
      <c r="E364" s="7" t="s">
        <v>8</v>
      </c>
      <c r="F364" s="88">
        <v>1785000</v>
      </c>
      <c r="G364" s="68">
        <f t="shared" si="81"/>
        <v>1877820</v>
      </c>
      <c r="H364" s="79">
        <v>201552</v>
      </c>
      <c r="I364" s="79">
        <v>1262352</v>
      </c>
      <c r="J364" s="79">
        <v>1262352</v>
      </c>
      <c r="K364" s="79">
        <v>1040000</v>
      </c>
      <c r="L364" s="79">
        <f t="shared" si="85"/>
        <v>197600</v>
      </c>
      <c r="M364" s="79">
        <f t="shared" si="86"/>
        <v>1237600</v>
      </c>
      <c r="N364" s="68">
        <f t="shared" si="87"/>
        <v>1237600</v>
      </c>
      <c r="O364" s="80">
        <f t="shared" si="88"/>
        <v>1459257.3333333333</v>
      </c>
      <c r="P364" s="68">
        <f t="shared" si="89"/>
        <v>1262352</v>
      </c>
      <c r="Q364" s="68">
        <f t="shared" si="90"/>
        <v>1431544.6924753345</v>
      </c>
      <c r="R364" s="69">
        <f t="shared" si="91"/>
        <v>362697.11168043991</v>
      </c>
      <c r="S364" s="63">
        <f t="shared" si="82"/>
        <v>0.13547931370551758</v>
      </c>
      <c r="T364" s="64">
        <f t="shared" si="83"/>
        <v>1237600</v>
      </c>
      <c r="U364" s="44" t="str">
        <f t="shared" si="84"/>
        <v>MENOR VALOR</v>
      </c>
    </row>
    <row r="365" spans="2:21">
      <c r="B365" s="24">
        <v>343</v>
      </c>
      <c r="C365" s="28" t="s">
        <v>130</v>
      </c>
      <c r="D365" s="29">
        <v>1</v>
      </c>
      <c r="E365" s="2"/>
      <c r="F365" s="88">
        <v>833000</v>
      </c>
      <c r="G365" s="68">
        <f t="shared" si="81"/>
        <v>876316</v>
      </c>
      <c r="H365" s="79">
        <v>129675</v>
      </c>
      <c r="I365" s="79">
        <v>812175</v>
      </c>
      <c r="J365" s="79">
        <v>812175</v>
      </c>
      <c r="K365" s="79">
        <v>650000</v>
      </c>
      <c r="L365" s="79">
        <f t="shared" si="85"/>
        <v>123500</v>
      </c>
      <c r="M365" s="79">
        <f t="shared" si="86"/>
        <v>773500</v>
      </c>
      <c r="N365" s="68">
        <f t="shared" si="87"/>
        <v>773500</v>
      </c>
      <c r="O365" s="80">
        <f t="shared" si="88"/>
        <v>820663.66666666663</v>
      </c>
      <c r="P365" s="68">
        <f t="shared" si="89"/>
        <v>812175</v>
      </c>
      <c r="Q365" s="68">
        <f t="shared" si="90"/>
        <v>819577.87426335027</v>
      </c>
      <c r="R365" s="69">
        <f t="shared" si="91"/>
        <v>51930.969183458663</v>
      </c>
      <c r="S365" s="63">
        <f t="shared" si="82"/>
        <v>5.6221471699398617E-2</v>
      </c>
      <c r="T365" s="64">
        <f t="shared" si="83"/>
        <v>773500</v>
      </c>
      <c r="U365" s="44" t="str">
        <f t="shared" si="84"/>
        <v>MENOR VALOR</v>
      </c>
    </row>
    <row r="366" spans="2:21">
      <c r="B366" s="24">
        <v>344</v>
      </c>
      <c r="C366" s="28" t="s">
        <v>131</v>
      </c>
      <c r="D366" s="29">
        <v>1</v>
      </c>
      <c r="E366" s="2"/>
      <c r="F366" s="88">
        <v>833000</v>
      </c>
      <c r="G366" s="68">
        <f t="shared" si="81"/>
        <v>876316</v>
      </c>
      <c r="H366" s="79">
        <v>127205</v>
      </c>
      <c r="I366" s="79">
        <v>796705</v>
      </c>
      <c r="J366" s="79">
        <v>796705</v>
      </c>
      <c r="K366" s="79">
        <v>650000</v>
      </c>
      <c r="L366" s="79">
        <f t="shared" si="85"/>
        <v>123500</v>
      </c>
      <c r="M366" s="79">
        <f t="shared" si="86"/>
        <v>773500</v>
      </c>
      <c r="N366" s="68">
        <f t="shared" si="87"/>
        <v>773500</v>
      </c>
      <c r="O366" s="80">
        <f t="shared" si="88"/>
        <v>815507</v>
      </c>
      <c r="P366" s="68">
        <f t="shared" si="89"/>
        <v>796705</v>
      </c>
      <c r="Q366" s="68">
        <f t="shared" si="90"/>
        <v>814340.81192847423</v>
      </c>
      <c r="R366" s="69">
        <f t="shared" si="91"/>
        <v>53925.122781501384</v>
      </c>
      <c r="S366" s="63">
        <f t="shared" si="82"/>
        <v>5.015198959727607E-2</v>
      </c>
      <c r="T366" s="64">
        <f t="shared" si="83"/>
        <v>773500</v>
      </c>
      <c r="U366" s="44" t="str">
        <f t="shared" si="84"/>
        <v>MENOR VALOR</v>
      </c>
    </row>
    <row r="367" spans="2:21">
      <c r="B367" s="30" t="s">
        <v>132</v>
      </c>
      <c r="C367" s="28"/>
      <c r="D367" s="29"/>
      <c r="E367" s="2"/>
      <c r="F367" s="88"/>
      <c r="G367" s="68"/>
      <c r="H367" s="81"/>
      <c r="I367" s="81"/>
      <c r="J367" s="81"/>
      <c r="K367" s="81"/>
      <c r="L367" s="81"/>
      <c r="M367" s="81"/>
      <c r="N367" s="68"/>
      <c r="O367" s="80"/>
      <c r="P367" s="68"/>
      <c r="Q367" s="68"/>
      <c r="R367" s="69"/>
      <c r="S367" s="63"/>
      <c r="T367" s="64"/>
      <c r="U367" s="44"/>
    </row>
    <row r="368" spans="2:21">
      <c r="B368" s="24">
        <v>345</v>
      </c>
      <c r="C368" s="28" t="s">
        <v>133</v>
      </c>
      <c r="D368" s="29">
        <v>1</v>
      </c>
      <c r="E368" s="7" t="s">
        <v>8</v>
      </c>
      <c r="F368" s="88">
        <v>1428000</v>
      </c>
      <c r="G368" s="68">
        <f t="shared" si="81"/>
        <v>1502256</v>
      </c>
      <c r="H368" s="79">
        <v>1060800</v>
      </c>
      <c r="I368" s="79">
        <v>201552</v>
      </c>
      <c r="J368" s="79">
        <v>1262352</v>
      </c>
      <c r="K368" s="79">
        <v>1040000</v>
      </c>
      <c r="L368" s="79">
        <f>+IFERROR(K368*19%,"N/A")</f>
        <v>197600</v>
      </c>
      <c r="M368" s="79">
        <f>+IFERROR(L368+K368,"N/A")</f>
        <v>1237600</v>
      </c>
      <c r="N368" s="68">
        <f t="shared" ref="N368:N387" si="92">MIN(M368,J368,G368)</f>
        <v>1237600</v>
      </c>
      <c r="O368" s="80">
        <f t="shared" ref="O368:O387" si="93">AVERAGE(M368,J368,G368)</f>
        <v>1334069.3333333333</v>
      </c>
      <c r="P368" s="68">
        <f t="shared" ref="P368:P387" si="94">MEDIAN(M368,J368,G368)</f>
        <v>1262352</v>
      </c>
      <c r="Q368" s="68">
        <f t="shared" ref="Q368:Q387" si="95">GEOMEAN(M368,J368,G368)</f>
        <v>1328928.3718822303</v>
      </c>
      <c r="R368" s="69">
        <f t="shared" ref="R368:R387" si="96">STDEVA(M368,J368,G368)</f>
        <v>146178.76558971667</v>
      </c>
      <c r="S368" s="63">
        <f t="shared" si="82"/>
        <v>6.8723321598497589E-2</v>
      </c>
      <c r="T368" s="64">
        <f t="shared" si="83"/>
        <v>1237600</v>
      </c>
      <c r="U368" s="44" t="str">
        <f t="shared" si="84"/>
        <v>MENOR VALOR</v>
      </c>
    </row>
    <row r="369" spans="2:21">
      <c r="B369" s="24">
        <v>346</v>
      </c>
      <c r="C369" s="28" t="s">
        <v>134</v>
      </c>
      <c r="D369" s="29">
        <v>1</v>
      </c>
      <c r="E369" s="7" t="s">
        <v>8</v>
      </c>
      <c r="F369" s="88">
        <v>1049600</v>
      </c>
      <c r="G369" s="68">
        <f t="shared" si="81"/>
        <v>1104179.2</v>
      </c>
      <c r="H369" s="79">
        <v>2008500</v>
      </c>
      <c r="I369" s="79">
        <v>381615</v>
      </c>
      <c r="J369" s="79">
        <v>2390115</v>
      </c>
      <c r="K369" s="79">
        <v>1950000</v>
      </c>
      <c r="L369" s="79">
        <f>+IFERROR(K369*19%,"N/A")</f>
        <v>370500</v>
      </c>
      <c r="M369" s="79">
        <f>+IFERROR(L369+K369,"N/A")</f>
        <v>2320500</v>
      </c>
      <c r="N369" s="68">
        <f t="shared" si="92"/>
        <v>1104179.2</v>
      </c>
      <c r="O369" s="80">
        <f t="shared" si="93"/>
        <v>1938264.7333333334</v>
      </c>
      <c r="P369" s="68">
        <f t="shared" si="94"/>
        <v>2320500</v>
      </c>
      <c r="Q369" s="68">
        <f t="shared" si="95"/>
        <v>1829559.9468252426</v>
      </c>
      <c r="R369" s="69">
        <f t="shared" si="96"/>
        <v>723177.41235689458</v>
      </c>
      <c r="S369" s="63">
        <f t="shared" si="82"/>
        <v>0.39647826138955711</v>
      </c>
      <c r="T369" s="64">
        <f t="shared" si="83"/>
        <v>2320500</v>
      </c>
      <c r="U369" s="44" t="str">
        <f t="shared" si="84"/>
        <v>MEDIA ARMONICA</v>
      </c>
    </row>
    <row r="370" spans="2:21">
      <c r="B370" s="24">
        <v>347</v>
      </c>
      <c r="C370" s="28" t="s">
        <v>135</v>
      </c>
      <c r="D370" s="29">
        <v>1</v>
      </c>
      <c r="E370" s="7" t="s">
        <v>8</v>
      </c>
      <c r="F370" s="88">
        <v>595000</v>
      </c>
      <c r="G370" s="68">
        <f t="shared" si="81"/>
        <v>625940</v>
      </c>
      <c r="H370" s="79">
        <v>409500</v>
      </c>
      <c r="I370" s="79">
        <v>77805</v>
      </c>
      <c r="J370" s="79">
        <v>487305</v>
      </c>
      <c r="K370" s="79">
        <v>390000</v>
      </c>
      <c r="L370" s="79">
        <f>+IFERROR(K370*19%,"N/A")</f>
        <v>74100</v>
      </c>
      <c r="M370" s="79">
        <f>+IFERROR(L370+K370,"N/A")</f>
        <v>464100</v>
      </c>
      <c r="N370" s="68">
        <f t="shared" si="92"/>
        <v>464100</v>
      </c>
      <c r="O370" s="80">
        <f t="shared" si="93"/>
        <v>525781.66666666663</v>
      </c>
      <c r="P370" s="68">
        <f t="shared" si="94"/>
        <v>487305</v>
      </c>
      <c r="Q370" s="68">
        <f t="shared" si="95"/>
        <v>521172.76640844817</v>
      </c>
      <c r="R370" s="69">
        <f t="shared" si="96"/>
        <v>87512.209481496422</v>
      </c>
      <c r="S370" s="63">
        <f t="shared" si="82"/>
        <v>0.10950834365685114</v>
      </c>
      <c r="T370" s="64">
        <f t="shared" si="83"/>
        <v>464100</v>
      </c>
      <c r="U370" s="44" t="str">
        <f t="shared" si="84"/>
        <v>MENOR VALOR</v>
      </c>
    </row>
    <row r="371" spans="2:21">
      <c r="B371" s="24">
        <v>348</v>
      </c>
      <c r="C371" s="28" t="s">
        <v>136</v>
      </c>
      <c r="D371" s="29">
        <v>1</v>
      </c>
      <c r="E371" s="7" t="s">
        <v>8</v>
      </c>
      <c r="F371" s="88">
        <v>1785000</v>
      </c>
      <c r="G371" s="68">
        <f t="shared" si="81"/>
        <v>1877820</v>
      </c>
      <c r="H371" s="79">
        <v>811200</v>
      </c>
      <c r="I371" s="79">
        <v>154128</v>
      </c>
      <c r="J371" s="79">
        <v>965328</v>
      </c>
      <c r="K371" s="79">
        <v>780000</v>
      </c>
      <c r="L371" s="79">
        <f>+IFERROR(K371*19%,"N/A")</f>
        <v>148200</v>
      </c>
      <c r="M371" s="79">
        <f>+IFERROR(L371+K371,"N/A")</f>
        <v>928200</v>
      </c>
      <c r="N371" s="68">
        <f t="shared" si="92"/>
        <v>928200</v>
      </c>
      <c r="O371" s="80">
        <f t="shared" si="93"/>
        <v>1257116</v>
      </c>
      <c r="P371" s="68">
        <f t="shared" si="94"/>
        <v>965328</v>
      </c>
      <c r="Q371" s="68">
        <f t="shared" si="95"/>
        <v>1189387.7902687271</v>
      </c>
      <c r="R371" s="69">
        <f t="shared" si="96"/>
        <v>537865.88831045979</v>
      </c>
      <c r="S371" s="63">
        <f t="shared" si="82"/>
        <v>0.21959851312221312</v>
      </c>
      <c r="T371" s="64">
        <f t="shared" si="83"/>
        <v>928200</v>
      </c>
      <c r="U371" s="44" t="str">
        <f t="shared" si="84"/>
        <v>MENOR VALOR</v>
      </c>
    </row>
    <row r="372" spans="2:21">
      <c r="B372" s="24">
        <v>349</v>
      </c>
      <c r="C372" s="28" t="s">
        <v>137</v>
      </c>
      <c r="D372" s="29">
        <v>1</v>
      </c>
      <c r="E372" s="7" t="s">
        <v>8</v>
      </c>
      <c r="F372" s="88">
        <v>233200</v>
      </c>
      <c r="G372" s="68">
        <f t="shared" si="81"/>
        <v>245326.4</v>
      </c>
      <c r="H372" s="79">
        <v>163800</v>
      </c>
      <c r="I372" s="79">
        <v>31122</v>
      </c>
      <c r="J372" s="79">
        <v>194922</v>
      </c>
      <c r="K372" s="79">
        <v>156000</v>
      </c>
      <c r="L372" s="79">
        <f>+IFERROR(K372*19%,"N/A")</f>
        <v>29640</v>
      </c>
      <c r="M372" s="79">
        <f>+IFERROR(L372+K372,"N/A")</f>
        <v>185640</v>
      </c>
      <c r="N372" s="68">
        <f t="shared" si="92"/>
        <v>185640</v>
      </c>
      <c r="O372" s="80">
        <f t="shared" si="93"/>
        <v>208629.46666666667</v>
      </c>
      <c r="P372" s="68">
        <f t="shared" si="94"/>
        <v>194922</v>
      </c>
      <c r="Q372" s="68">
        <f t="shared" si="95"/>
        <v>207058.10490536646</v>
      </c>
      <c r="R372" s="69">
        <f t="shared" si="96"/>
        <v>32117.558563086979</v>
      </c>
      <c r="S372" s="63">
        <f t="shared" si="82"/>
        <v>0.10344007019264168</v>
      </c>
      <c r="T372" s="64">
        <f t="shared" si="83"/>
        <v>185640</v>
      </c>
      <c r="U372" s="44" t="str">
        <f t="shared" si="84"/>
        <v>MENOR VALOR</v>
      </c>
    </row>
    <row r="373" spans="2:21" ht="51">
      <c r="B373" s="30" t="s">
        <v>138</v>
      </c>
      <c r="C373" s="28"/>
      <c r="D373" s="29"/>
      <c r="E373" s="2"/>
      <c r="F373" s="88"/>
      <c r="G373" s="68"/>
      <c r="H373" s="81"/>
      <c r="I373" s="81"/>
      <c r="J373" s="81"/>
      <c r="K373" s="81"/>
      <c r="L373" s="81"/>
      <c r="M373" s="81"/>
      <c r="N373" s="68"/>
      <c r="O373" s="80"/>
      <c r="P373" s="68"/>
      <c r="Q373" s="68"/>
      <c r="R373" s="69"/>
      <c r="S373" s="63"/>
      <c r="T373" s="64"/>
      <c r="U373" s="44"/>
    </row>
    <row r="374" spans="2:21" s="95" customFormat="1">
      <c r="B374" s="24">
        <v>350</v>
      </c>
      <c r="C374" s="28" t="s">
        <v>139</v>
      </c>
      <c r="D374" s="29">
        <v>1</v>
      </c>
      <c r="E374" s="7" t="s">
        <v>8</v>
      </c>
      <c r="F374" s="88">
        <v>3570000</v>
      </c>
      <c r="G374" s="68">
        <f t="shared" si="81"/>
        <v>3755640</v>
      </c>
      <c r="H374" s="79">
        <v>1575600</v>
      </c>
      <c r="I374" s="79">
        <v>299364</v>
      </c>
      <c r="J374" s="79">
        <v>1874964</v>
      </c>
      <c r="K374" s="79">
        <v>1560000</v>
      </c>
      <c r="L374" s="79">
        <f t="shared" ref="L374:L397" si="97">+IFERROR(K374*19%,"N/A")</f>
        <v>296400</v>
      </c>
      <c r="M374" s="79">
        <f t="shared" ref="M374:M397" si="98">+IFERROR(L374+K374,"N/A")</f>
        <v>1856400</v>
      </c>
      <c r="N374" s="68">
        <f t="shared" si="92"/>
        <v>1856400</v>
      </c>
      <c r="O374" s="80">
        <f t="shared" si="93"/>
        <v>2495668</v>
      </c>
      <c r="P374" s="68">
        <f t="shared" si="94"/>
        <v>1874964</v>
      </c>
      <c r="Q374" s="68">
        <f t="shared" si="95"/>
        <v>2355679.213458302</v>
      </c>
      <c r="R374" s="69">
        <f t="shared" si="96"/>
        <v>1091207.2379305409</v>
      </c>
      <c r="S374" s="63">
        <f t="shared" si="82"/>
        <v>0.21194703022629513</v>
      </c>
      <c r="T374" s="64">
        <f t="shared" si="83"/>
        <v>1856400</v>
      </c>
      <c r="U374" s="44" t="str">
        <f t="shared" si="84"/>
        <v>MENOR VALOR</v>
      </c>
    </row>
    <row r="375" spans="2:21">
      <c r="B375" s="24">
        <v>351</v>
      </c>
      <c r="C375" s="28" t="s">
        <v>140</v>
      </c>
      <c r="D375" s="29">
        <v>1</v>
      </c>
      <c r="E375" s="7" t="s">
        <v>8</v>
      </c>
      <c r="F375" s="88">
        <v>583100</v>
      </c>
      <c r="G375" s="68">
        <f t="shared" si="81"/>
        <v>613421.19999999995</v>
      </c>
      <c r="H375" s="79">
        <v>401700</v>
      </c>
      <c r="I375" s="79">
        <v>76323</v>
      </c>
      <c r="J375" s="79">
        <v>478023</v>
      </c>
      <c r="K375" s="79">
        <v>390000</v>
      </c>
      <c r="L375" s="79">
        <f t="shared" si="97"/>
        <v>74100</v>
      </c>
      <c r="M375" s="79">
        <f t="shared" si="98"/>
        <v>464100</v>
      </c>
      <c r="N375" s="68">
        <f t="shared" si="92"/>
        <v>464100</v>
      </c>
      <c r="O375" s="80">
        <f t="shared" si="93"/>
        <v>518514.73333333334</v>
      </c>
      <c r="P375" s="68">
        <f t="shared" si="94"/>
        <v>478023</v>
      </c>
      <c r="Q375" s="68">
        <f t="shared" si="95"/>
        <v>514366.94031877059</v>
      </c>
      <c r="R375" s="69">
        <f t="shared" si="96"/>
        <v>82485.699024820919</v>
      </c>
      <c r="S375" s="63">
        <f t="shared" si="82"/>
        <v>9.7725838071199611E-2</v>
      </c>
      <c r="T375" s="64">
        <f t="shared" si="83"/>
        <v>464100</v>
      </c>
      <c r="U375" s="44" t="str">
        <f t="shared" si="84"/>
        <v>MENOR VALOR</v>
      </c>
    </row>
    <row r="376" spans="2:21" s="95" customFormat="1">
      <c r="B376" s="24">
        <v>352</v>
      </c>
      <c r="C376" s="28" t="s">
        <v>141</v>
      </c>
      <c r="D376" s="29">
        <v>1</v>
      </c>
      <c r="E376" s="7" t="s">
        <v>8</v>
      </c>
      <c r="F376" s="88">
        <v>5950000</v>
      </c>
      <c r="G376" s="68">
        <f t="shared" si="81"/>
        <v>6259400</v>
      </c>
      <c r="H376" s="79">
        <v>6565000</v>
      </c>
      <c r="I376" s="79">
        <v>1247350</v>
      </c>
      <c r="J376" s="79">
        <v>7812350</v>
      </c>
      <c r="K376" s="79">
        <v>6500000</v>
      </c>
      <c r="L376" s="79">
        <f t="shared" si="97"/>
        <v>1235000</v>
      </c>
      <c r="M376" s="79">
        <f t="shared" si="98"/>
        <v>7735000</v>
      </c>
      <c r="N376" s="68">
        <f t="shared" si="92"/>
        <v>6259400</v>
      </c>
      <c r="O376" s="80">
        <f t="shared" si="93"/>
        <v>7268916.666666667</v>
      </c>
      <c r="P376" s="68">
        <f t="shared" si="94"/>
        <v>7735000</v>
      </c>
      <c r="Q376" s="68">
        <f t="shared" si="95"/>
        <v>7231997.0192273296</v>
      </c>
      <c r="R376" s="69">
        <f t="shared" si="96"/>
        <v>875122.0948149655</v>
      </c>
      <c r="S376" s="63">
        <f t="shared" si="82"/>
        <v>0.13448526273469652</v>
      </c>
      <c r="T376" s="64">
        <v>4532000</v>
      </c>
      <c r="U376" s="44" t="str">
        <f t="shared" si="84"/>
        <v>MENOR VALOR</v>
      </c>
    </row>
    <row r="377" spans="2:21" s="95" customFormat="1">
      <c r="B377" s="24">
        <v>353</v>
      </c>
      <c r="C377" s="28" t="s">
        <v>142</v>
      </c>
      <c r="D377" s="29">
        <v>1</v>
      </c>
      <c r="E377" s="7" t="s">
        <v>8</v>
      </c>
      <c r="F377" s="88">
        <v>714000</v>
      </c>
      <c r="G377" s="68">
        <f t="shared" si="81"/>
        <v>751128</v>
      </c>
      <c r="H377" s="79">
        <v>468650</v>
      </c>
      <c r="I377" s="79">
        <v>89043.5</v>
      </c>
      <c r="J377" s="79">
        <v>557693.5</v>
      </c>
      <c r="K377" s="79">
        <v>455000</v>
      </c>
      <c r="L377" s="79">
        <f t="shared" si="97"/>
        <v>86450</v>
      </c>
      <c r="M377" s="79">
        <f t="shared" si="98"/>
        <v>541450</v>
      </c>
      <c r="N377" s="68">
        <f t="shared" si="92"/>
        <v>541450</v>
      </c>
      <c r="O377" s="80">
        <f t="shared" si="93"/>
        <v>616757.16666666663</v>
      </c>
      <c r="P377" s="68">
        <f t="shared" si="94"/>
        <v>557693.5</v>
      </c>
      <c r="Q377" s="68">
        <f t="shared" si="95"/>
        <v>609849.44202362502</v>
      </c>
      <c r="R377" s="69">
        <f t="shared" si="96"/>
        <v>116651.63291220304</v>
      </c>
      <c r="S377" s="63">
        <f t="shared" si="82"/>
        <v>0.1121579152334049</v>
      </c>
      <c r="T377" s="64">
        <f t="shared" si="83"/>
        <v>541450</v>
      </c>
      <c r="U377" s="44" t="str">
        <f t="shared" si="84"/>
        <v>MENOR VALOR</v>
      </c>
    </row>
    <row r="378" spans="2:21" s="95" customFormat="1">
      <c r="B378" s="24">
        <v>354</v>
      </c>
      <c r="C378" s="28" t="s">
        <v>143</v>
      </c>
      <c r="D378" s="29">
        <v>1</v>
      </c>
      <c r="E378" s="7" t="s">
        <v>8</v>
      </c>
      <c r="F378" s="88">
        <v>699700</v>
      </c>
      <c r="G378" s="68">
        <f t="shared" si="81"/>
        <v>736084.4</v>
      </c>
      <c r="H378" s="79">
        <v>477750</v>
      </c>
      <c r="I378" s="79">
        <v>90772.5</v>
      </c>
      <c r="J378" s="79">
        <v>568522.5</v>
      </c>
      <c r="K378" s="79">
        <v>455000</v>
      </c>
      <c r="L378" s="79">
        <f t="shared" si="97"/>
        <v>86450</v>
      </c>
      <c r="M378" s="79">
        <f t="shared" si="98"/>
        <v>541450</v>
      </c>
      <c r="N378" s="68">
        <f t="shared" si="92"/>
        <v>541450</v>
      </c>
      <c r="O378" s="80">
        <f t="shared" si="93"/>
        <v>615352.29999999993</v>
      </c>
      <c r="P378" s="68">
        <f t="shared" si="94"/>
        <v>568522.5</v>
      </c>
      <c r="Q378" s="68">
        <f t="shared" si="95"/>
        <v>609646.20725046215</v>
      </c>
      <c r="R378" s="69">
        <f t="shared" si="96"/>
        <v>105429.64498598161</v>
      </c>
      <c r="S378" s="63">
        <f t="shared" si="82"/>
        <v>0.11186193966174374</v>
      </c>
      <c r="T378" s="64">
        <f t="shared" si="83"/>
        <v>541450</v>
      </c>
      <c r="U378" s="44" t="str">
        <f t="shared" si="84"/>
        <v>MENOR VALOR</v>
      </c>
    </row>
    <row r="379" spans="2:21" s="95" customFormat="1">
      <c r="B379" s="24">
        <v>355</v>
      </c>
      <c r="C379" s="28" t="s">
        <v>144</v>
      </c>
      <c r="D379" s="29">
        <v>1</v>
      </c>
      <c r="E379" s="7" t="s">
        <v>8</v>
      </c>
      <c r="F379" s="88">
        <v>714000</v>
      </c>
      <c r="G379" s="68">
        <f t="shared" si="81"/>
        <v>751128</v>
      </c>
      <c r="H379" s="79">
        <v>459550</v>
      </c>
      <c r="I379" s="79">
        <v>87314.5</v>
      </c>
      <c r="J379" s="79">
        <v>546864.5</v>
      </c>
      <c r="K379" s="79">
        <v>455000</v>
      </c>
      <c r="L379" s="79">
        <f t="shared" si="97"/>
        <v>86450</v>
      </c>
      <c r="M379" s="79">
        <f t="shared" si="98"/>
        <v>541450</v>
      </c>
      <c r="N379" s="68">
        <f t="shared" si="92"/>
        <v>541450</v>
      </c>
      <c r="O379" s="80">
        <f t="shared" si="93"/>
        <v>613147.5</v>
      </c>
      <c r="P379" s="68">
        <f t="shared" si="94"/>
        <v>546864.5</v>
      </c>
      <c r="Q379" s="68">
        <f t="shared" si="95"/>
        <v>605876.36870557058</v>
      </c>
      <c r="R379" s="69">
        <f t="shared" si="96"/>
        <v>119525.28179322566</v>
      </c>
      <c r="S379" s="63">
        <f t="shared" si="82"/>
        <v>0.10633583356818288</v>
      </c>
      <c r="T379" s="64">
        <f t="shared" si="83"/>
        <v>541450</v>
      </c>
      <c r="U379" s="44" t="str">
        <f t="shared" si="84"/>
        <v>MENOR VALOR</v>
      </c>
    </row>
    <row r="380" spans="2:21">
      <c r="B380" s="24">
        <v>356</v>
      </c>
      <c r="C380" s="28" t="s">
        <v>145</v>
      </c>
      <c r="D380" s="29">
        <v>1</v>
      </c>
      <c r="E380" s="7" t="s">
        <v>8</v>
      </c>
      <c r="F380" s="88">
        <v>714000</v>
      </c>
      <c r="G380" s="68">
        <f t="shared" si="81"/>
        <v>751128</v>
      </c>
      <c r="H380" s="79">
        <v>459550</v>
      </c>
      <c r="I380" s="79">
        <v>87314.5</v>
      </c>
      <c r="J380" s="79">
        <v>546864.5</v>
      </c>
      <c r="K380" s="79">
        <v>455000</v>
      </c>
      <c r="L380" s="79">
        <f t="shared" si="97"/>
        <v>86450</v>
      </c>
      <c r="M380" s="79">
        <f t="shared" si="98"/>
        <v>541450</v>
      </c>
      <c r="N380" s="68">
        <f t="shared" si="92"/>
        <v>541450</v>
      </c>
      <c r="O380" s="80">
        <f t="shared" si="93"/>
        <v>613147.5</v>
      </c>
      <c r="P380" s="68">
        <f t="shared" si="94"/>
        <v>546864.5</v>
      </c>
      <c r="Q380" s="68">
        <f t="shared" si="95"/>
        <v>605876.36870557058</v>
      </c>
      <c r="R380" s="69">
        <f t="shared" si="96"/>
        <v>119525.28179322566</v>
      </c>
      <c r="S380" s="63">
        <f t="shared" si="82"/>
        <v>0.10633583356818288</v>
      </c>
      <c r="T380" s="64">
        <f t="shared" si="83"/>
        <v>541450</v>
      </c>
      <c r="U380" s="44" t="str">
        <f t="shared" si="84"/>
        <v>MENOR VALOR</v>
      </c>
    </row>
    <row r="381" spans="2:21">
      <c r="B381" s="24">
        <v>357</v>
      </c>
      <c r="C381" s="28" t="s">
        <v>146</v>
      </c>
      <c r="D381" s="29">
        <v>1</v>
      </c>
      <c r="E381" s="7" t="s">
        <v>8</v>
      </c>
      <c r="F381" s="88">
        <v>1166200</v>
      </c>
      <c r="G381" s="68">
        <f t="shared" si="81"/>
        <v>1226842.3999999999</v>
      </c>
      <c r="H381" s="79">
        <v>803400</v>
      </c>
      <c r="I381" s="79">
        <v>152646</v>
      </c>
      <c r="J381" s="79">
        <v>956046</v>
      </c>
      <c r="K381" s="79">
        <v>780000</v>
      </c>
      <c r="L381" s="79">
        <f t="shared" si="97"/>
        <v>148200</v>
      </c>
      <c r="M381" s="79">
        <f t="shared" si="98"/>
        <v>928200</v>
      </c>
      <c r="N381" s="68">
        <f t="shared" si="92"/>
        <v>928200</v>
      </c>
      <c r="O381" s="80">
        <f t="shared" si="93"/>
        <v>1037029.4666666667</v>
      </c>
      <c r="P381" s="68">
        <f t="shared" si="94"/>
        <v>956046</v>
      </c>
      <c r="Q381" s="68">
        <f t="shared" si="95"/>
        <v>1028733.8806375412</v>
      </c>
      <c r="R381" s="69">
        <f t="shared" si="96"/>
        <v>164971.39804964184</v>
      </c>
      <c r="S381" s="63">
        <f t="shared" si="82"/>
        <v>9.7725838071199611E-2</v>
      </c>
      <c r="T381" s="64">
        <f t="shared" si="83"/>
        <v>928200</v>
      </c>
      <c r="U381" s="44" t="str">
        <f t="shared" si="84"/>
        <v>MENOR VALOR</v>
      </c>
    </row>
    <row r="382" spans="2:21">
      <c r="B382" s="24">
        <v>358</v>
      </c>
      <c r="C382" s="28" t="s">
        <v>147</v>
      </c>
      <c r="D382" s="29">
        <v>1</v>
      </c>
      <c r="E382" s="7" t="s">
        <v>8</v>
      </c>
      <c r="F382" s="88">
        <v>1190000</v>
      </c>
      <c r="G382" s="68">
        <f t="shared" si="81"/>
        <v>1251880</v>
      </c>
      <c r="H382" s="79">
        <v>1757600</v>
      </c>
      <c r="I382" s="79">
        <v>333944</v>
      </c>
      <c r="J382" s="79">
        <v>2091544</v>
      </c>
      <c r="K382" s="79">
        <v>1690000</v>
      </c>
      <c r="L382" s="79">
        <f t="shared" si="97"/>
        <v>321100</v>
      </c>
      <c r="M382" s="79">
        <f t="shared" si="98"/>
        <v>2011100</v>
      </c>
      <c r="N382" s="68">
        <f t="shared" si="92"/>
        <v>1251880</v>
      </c>
      <c r="O382" s="80">
        <f t="shared" si="93"/>
        <v>1784841.3333333333</v>
      </c>
      <c r="P382" s="68">
        <f t="shared" si="94"/>
        <v>2011100</v>
      </c>
      <c r="Q382" s="68">
        <f t="shared" si="95"/>
        <v>1739753.7882985051</v>
      </c>
      <c r="R382" s="69">
        <f t="shared" si="96"/>
        <v>463307.29155208968</v>
      </c>
      <c r="S382" s="63">
        <f t="shared" si="82"/>
        <v>0.28042691533705477</v>
      </c>
      <c r="T382" s="64">
        <f t="shared" si="83"/>
        <v>1251880</v>
      </c>
      <c r="U382" s="44" t="str">
        <f t="shared" si="84"/>
        <v>MENOR VALOR</v>
      </c>
    </row>
    <row r="383" spans="2:21" ht="25.5">
      <c r="B383" s="24">
        <v>359</v>
      </c>
      <c r="C383" s="28" t="s">
        <v>148</v>
      </c>
      <c r="D383" s="29">
        <v>1</v>
      </c>
      <c r="E383" s="7" t="s">
        <v>11</v>
      </c>
      <c r="F383" s="88">
        <v>3570000</v>
      </c>
      <c r="G383" s="68">
        <f t="shared" si="81"/>
        <v>3755640</v>
      </c>
      <c r="H383" s="79">
        <v>3978000</v>
      </c>
      <c r="I383" s="79">
        <v>755820</v>
      </c>
      <c r="J383" s="79">
        <v>4733820</v>
      </c>
      <c r="K383" s="79">
        <v>3900000</v>
      </c>
      <c r="L383" s="79">
        <f t="shared" si="97"/>
        <v>741000</v>
      </c>
      <c r="M383" s="79">
        <f t="shared" si="98"/>
        <v>4641000</v>
      </c>
      <c r="N383" s="68">
        <f t="shared" si="92"/>
        <v>3755640</v>
      </c>
      <c r="O383" s="80">
        <f t="shared" si="93"/>
        <v>4376820</v>
      </c>
      <c r="P383" s="68">
        <f t="shared" si="94"/>
        <v>4641000</v>
      </c>
      <c r="Q383" s="68">
        <f t="shared" si="95"/>
        <v>4353471.9926629942</v>
      </c>
      <c r="R383" s="69">
        <f t="shared" si="96"/>
        <v>539955.86152944015</v>
      </c>
      <c r="S383" s="63">
        <f t="shared" si="82"/>
        <v>0.13732303634215037</v>
      </c>
      <c r="T383" s="64">
        <f t="shared" si="83"/>
        <v>3755640</v>
      </c>
      <c r="U383" s="44" t="str">
        <f t="shared" si="84"/>
        <v>MENOR VALOR</v>
      </c>
    </row>
    <row r="384" spans="2:21" ht="25.5">
      <c r="B384" s="24">
        <v>360</v>
      </c>
      <c r="C384" s="28" t="s">
        <v>149</v>
      </c>
      <c r="D384" s="29">
        <v>1</v>
      </c>
      <c r="E384" s="7" t="s">
        <v>11</v>
      </c>
      <c r="F384" s="88">
        <v>699700</v>
      </c>
      <c r="G384" s="68">
        <f t="shared" si="81"/>
        <v>736084.4</v>
      </c>
      <c r="H384" s="79">
        <v>656500</v>
      </c>
      <c r="I384" s="79">
        <v>124735</v>
      </c>
      <c r="J384" s="79">
        <v>781235</v>
      </c>
      <c r="K384" s="79">
        <v>650000</v>
      </c>
      <c r="L384" s="79">
        <f t="shared" si="97"/>
        <v>123500</v>
      </c>
      <c r="M384" s="79">
        <f t="shared" si="98"/>
        <v>773500</v>
      </c>
      <c r="N384" s="68">
        <f t="shared" si="92"/>
        <v>736084.4</v>
      </c>
      <c r="O384" s="80">
        <f t="shared" si="93"/>
        <v>763606.46666666667</v>
      </c>
      <c r="P384" s="68">
        <f t="shared" si="94"/>
        <v>773500</v>
      </c>
      <c r="Q384" s="68">
        <f t="shared" si="95"/>
        <v>763349.1175266701</v>
      </c>
      <c r="R384" s="69">
        <f t="shared" si="96"/>
        <v>24146.54574578593</v>
      </c>
      <c r="S384" s="63">
        <f t="shared" si="82"/>
        <v>3.571723199865684E-2</v>
      </c>
      <c r="T384" s="64">
        <f t="shared" si="83"/>
        <v>736084</v>
      </c>
      <c r="U384" s="44" t="str">
        <f t="shared" si="84"/>
        <v>MENOR VALOR</v>
      </c>
    </row>
    <row r="385" spans="2:21" ht="25.5">
      <c r="B385" s="24">
        <v>361</v>
      </c>
      <c r="C385" s="28" t="s">
        <v>150</v>
      </c>
      <c r="D385" s="29">
        <v>1</v>
      </c>
      <c r="E385" s="7" t="s">
        <v>8</v>
      </c>
      <c r="F385" s="88">
        <v>714000</v>
      </c>
      <c r="G385" s="68">
        <f t="shared" si="81"/>
        <v>751128</v>
      </c>
      <c r="H385" s="79">
        <v>1622400</v>
      </c>
      <c r="I385" s="79">
        <v>308256</v>
      </c>
      <c r="J385" s="79">
        <v>1930656</v>
      </c>
      <c r="K385" s="79">
        <v>1560000</v>
      </c>
      <c r="L385" s="79">
        <f t="shared" si="97"/>
        <v>296400</v>
      </c>
      <c r="M385" s="79">
        <f t="shared" si="98"/>
        <v>1856400</v>
      </c>
      <c r="N385" s="68">
        <f t="shared" si="92"/>
        <v>751128</v>
      </c>
      <c r="O385" s="80">
        <f t="shared" si="93"/>
        <v>1512728</v>
      </c>
      <c r="P385" s="68">
        <f t="shared" si="94"/>
        <v>1856400</v>
      </c>
      <c r="Q385" s="68">
        <f t="shared" si="95"/>
        <v>1391116.3985438247</v>
      </c>
      <c r="R385" s="69">
        <f t="shared" si="96"/>
        <v>660609.11921044509</v>
      </c>
      <c r="S385" s="63">
        <f t="shared" si="82"/>
        <v>0.46005380945386287</v>
      </c>
      <c r="T385" s="64">
        <f t="shared" si="83"/>
        <v>1856400</v>
      </c>
      <c r="U385" s="44" t="str">
        <f t="shared" si="84"/>
        <v>MEDIA ARMONICA</v>
      </c>
    </row>
    <row r="386" spans="2:21">
      <c r="B386" s="24">
        <v>362</v>
      </c>
      <c r="C386" s="28" t="s">
        <v>151</v>
      </c>
      <c r="D386" s="29">
        <v>1</v>
      </c>
      <c r="E386" s="7" t="s">
        <v>8</v>
      </c>
      <c r="F386" s="88">
        <v>142800</v>
      </c>
      <c r="G386" s="68">
        <f t="shared" si="81"/>
        <v>150225.60000000001</v>
      </c>
      <c r="H386" s="79">
        <v>118170</v>
      </c>
      <c r="I386" s="79">
        <v>22452.3</v>
      </c>
      <c r="J386" s="79">
        <v>140622.29999999999</v>
      </c>
      <c r="K386" s="79">
        <v>117000</v>
      </c>
      <c r="L386" s="79">
        <f t="shared" si="97"/>
        <v>22230</v>
      </c>
      <c r="M386" s="79">
        <f t="shared" si="98"/>
        <v>139230</v>
      </c>
      <c r="N386" s="68">
        <f t="shared" si="92"/>
        <v>139230</v>
      </c>
      <c r="O386" s="80">
        <f t="shared" si="93"/>
        <v>143359.30000000002</v>
      </c>
      <c r="P386" s="68">
        <f t="shared" si="94"/>
        <v>140622.29999999999</v>
      </c>
      <c r="Q386" s="68">
        <f t="shared" si="95"/>
        <v>143277.16813026863</v>
      </c>
      <c r="R386" s="69">
        <f t="shared" si="96"/>
        <v>5987.0010514447104</v>
      </c>
      <c r="S386" s="63">
        <f t="shared" si="82"/>
        <v>2.8247125366052228E-2</v>
      </c>
      <c r="T386" s="64">
        <f t="shared" si="83"/>
        <v>139230</v>
      </c>
      <c r="U386" s="44" t="str">
        <f t="shared" si="84"/>
        <v>MENOR VALOR</v>
      </c>
    </row>
    <row r="387" spans="2:21">
      <c r="B387" s="24">
        <v>363</v>
      </c>
      <c r="C387" s="28" t="s">
        <v>152</v>
      </c>
      <c r="D387" s="29">
        <v>1</v>
      </c>
      <c r="E387" s="7" t="s">
        <v>8</v>
      </c>
      <c r="F387" s="88">
        <v>699700</v>
      </c>
      <c r="G387" s="68">
        <f t="shared" si="81"/>
        <v>736084.4</v>
      </c>
      <c r="H387" s="79">
        <v>669500</v>
      </c>
      <c r="I387" s="79">
        <v>127205</v>
      </c>
      <c r="J387" s="79">
        <v>796705</v>
      </c>
      <c r="K387" s="79">
        <v>650000</v>
      </c>
      <c r="L387" s="79">
        <f t="shared" si="97"/>
        <v>123500</v>
      </c>
      <c r="M387" s="79">
        <f t="shared" si="98"/>
        <v>773500</v>
      </c>
      <c r="N387" s="68">
        <f t="shared" si="92"/>
        <v>736084.4</v>
      </c>
      <c r="O387" s="80">
        <f t="shared" si="93"/>
        <v>768763.1333333333</v>
      </c>
      <c r="P387" s="68">
        <f t="shared" si="94"/>
        <v>773500</v>
      </c>
      <c r="Q387" s="68">
        <f t="shared" si="95"/>
        <v>768354.82853943843</v>
      </c>
      <c r="R387" s="69">
        <f t="shared" si="96"/>
        <v>30586.642762051095</v>
      </c>
      <c r="S387" s="63">
        <f t="shared" si="82"/>
        <v>4.1999382760151471E-2</v>
      </c>
      <c r="T387" s="64">
        <f t="shared" si="83"/>
        <v>736084</v>
      </c>
      <c r="U387" s="44" t="str">
        <f t="shared" si="84"/>
        <v>MENOR VALOR</v>
      </c>
    </row>
    <row r="388" spans="2:21">
      <c r="B388" s="24">
        <v>364</v>
      </c>
      <c r="C388" s="28" t="s">
        <v>153</v>
      </c>
      <c r="D388" s="29">
        <v>1</v>
      </c>
      <c r="E388" s="7" t="s">
        <v>8</v>
      </c>
      <c r="F388" s="88">
        <v>714000</v>
      </c>
      <c r="G388" s="68">
        <f t="shared" si="81"/>
        <v>751128</v>
      </c>
      <c r="H388" s="79"/>
      <c r="I388" s="79"/>
      <c r="J388" s="79"/>
      <c r="K388" s="79"/>
      <c r="L388" s="79"/>
      <c r="M388" s="79"/>
      <c r="N388" s="68">
        <f>MIN(M388,J388,G388)</f>
        <v>751128</v>
      </c>
      <c r="O388" s="80">
        <f>AVERAGE(M388,J388,G388)</f>
        <v>751128</v>
      </c>
      <c r="P388" s="68">
        <f>MEDIAN(M388,J388,G388)</f>
        <v>751128</v>
      </c>
      <c r="Q388" s="68">
        <f>GEOMEAN(M388,J388,G388)</f>
        <v>751128</v>
      </c>
      <c r="R388" s="69" t="e">
        <f>STDEVA(G388)</f>
        <v>#DIV/0!</v>
      </c>
      <c r="S388" s="63">
        <f t="shared" si="82"/>
        <v>0</v>
      </c>
      <c r="T388" s="64">
        <f t="shared" si="83"/>
        <v>751128</v>
      </c>
      <c r="U388" s="44" t="str">
        <f t="shared" si="84"/>
        <v>MENOR VALOR</v>
      </c>
    </row>
    <row r="389" spans="2:21">
      <c r="B389" s="24">
        <v>365</v>
      </c>
      <c r="C389" s="28" t="s">
        <v>154</v>
      </c>
      <c r="D389" s="29">
        <v>1</v>
      </c>
      <c r="E389" s="7" t="s">
        <v>8</v>
      </c>
      <c r="F389" s="88">
        <v>650000</v>
      </c>
      <c r="G389" s="68">
        <f t="shared" si="81"/>
        <v>683800</v>
      </c>
      <c r="H389" s="79"/>
      <c r="I389" s="79"/>
      <c r="J389" s="79"/>
      <c r="K389" s="79"/>
      <c r="L389" s="79"/>
      <c r="M389" s="79"/>
      <c r="N389" s="68">
        <f>MIN(M389,J389,G389)</f>
        <v>683800</v>
      </c>
      <c r="O389" s="80">
        <f>AVERAGE(M389,J389,G389)</f>
        <v>683800</v>
      </c>
      <c r="P389" s="68">
        <f>MEDIAN(M389,J389,G389)</f>
        <v>683800</v>
      </c>
      <c r="Q389" s="68">
        <f>GEOMEAN(M389,J389,G389)</f>
        <v>683800</v>
      </c>
      <c r="R389" s="69" t="e">
        <f>STDEVA(G389)</f>
        <v>#DIV/0!</v>
      </c>
      <c r="S389" s="63">
        <f t="shared" si="82"/>
        <v>0</v>
      </c>
      <c r="T389" s="64">
        <f t="shared" si="83"/>
        <v>683800</v>
      </c>
      <c r="U389" s="44" t="str">
        <f t="shared" si="84"/>
        <v>MENOR VALOR</v>
      </c>
    </row>
    <row r="390" spans="2:21">
      <c r="B390" s="24">
        <v>366</v>
      </c>
      <c r="C390" s="28" t="s">
        <v>155</v>
      </c>
      <c r="D390" s="29">
        <v>1</v>
      </c>
      <c r="E390" s="7" t="s">
        <v>8</v>
      </c>
      <c r="F390" s="88">
        <v>650000</v>
      </c>
      <c r="G390" s="68">
        <f t="shared" ref="G390:G453" si="99">F390*5.2%+F390</f>
        <v>683800</v>
      </c>
      <c r="H390" s="79"/>
      <c r="I390" s="79"/>
      <c r="J390" s="79"/>
      <c r="K390" s="79"/>
      <c r="L390" s="79"/>
      <c r="M390" s="79"/>
      <c r="N390" s="68">
        <f>MIN(M390,J390,G390)</f>
        <v>683800</v>
      </c>
      <c r="O390" s="80">
        <f>AVERAGE(M390,J390,G390)</f>
        <v>683800</v>
      </c>
      <c r="P390" s="68">
        <f>MEDIAN(M390,J390,G390)</f>
        <v>683800</v>
      </c>
      <c r="Q390" s="68">
        <f>GEOMEAN(M390,J390,G390)</f>
        <v>683800</v>
      </c>
      <c r="R390" s="69" t="e">
        <f>STDEVA(G390)</f>
        <v>#DIV/0!</v>
      </c>
      <c r="S390" s="63">
        <f t="shared" si="82"/>
        <v>0</v>
      </c>
      <c r="T390" s="64">
        <f t="shared" si="83"/>
        <v>683800</v>
      </c>
      <c r="U390" s="44" t="str">
        <f t="shared" si="84"/>
        <v>MENOR VALOR</v>
      </c>
    </row>
    <row r="391" spans="2:21">
      <c r="B391" s="24">
        <v>367</v>
      </c>
      <c r="C391" s="28" t="s">
        <v>156</v>
      </c>
      <c r="D391" s="29">
        <v>1</v>
      </c>
      <c r="E391" s="7" t="s">
        <v>8</v>
      </c>
      <c r="F391" s="88">
        <v>238000</v>
      </c>
      <c r="G391" s="68">
        <f t="shared" si="99"/>
        <v>250376</v>
      </c>
      <c r="H391" s="79">
        <v>459550</v>
      </c>
      <c r="I391" s="79">
        <v>87314.5</v>
      </c>
      <c r="J391" s="79">
        <v>546864.5</v>
      </c>
      <c r="K391" s="79">
        <v>455000</v>
      </c>
      <c r="L391" s="79">
        <f t="shared" si="97"/>
        <v>86450</v>
      </c>
      <c r="M391" s="79">
        <f t="shared" si="98"/>
        <v>541450</v>
      </c>
      <c r="N391" s="68">
        <f>MIN(M391,J391,G391)</f>
        <v>250376</v>
      </c>
      <c r="O391" s="80">
        <f>AVERAGE(M391,J391,G391)</f>
        <v>446230.16666666669</v>
      </c>
      <c r="P391" s="68">
        <f>MEDIAN(M391,J391,G391)</f>
        <v>541450</v>
      </c>
      <c r="Q391" s="68">
        <f>GEOMEAN(M391,J391,G391)</f>
        <v>420091.21110462944</v>
      </c>
      <c r="R391" s="69">
        <f>STDEVA(M391,J391,G391)</f>
        <v>169636.28784279415</v>
      </c>
      <c r="S391" s="63">
        <f t="shared" ref="S391:S454" si="100">1-N391/Q391</f>
        <v>0.40399610041439205</v>
      </c>
      <c r="T391" s="64">
        <f t="shared" ref="T391:T454" si="101">ROUND(+IF(S391&lt;=30%,N391,IF(S391&lt;=60%,P391,IF(S391&lt;=90%,Q391,IF(S391&lt;=100%,O391)))),0)</f>
        <v>541450</v>
      </c>
      <c r="U391" s="44" t="str">
        <f t="shared" ref="U391:U454" si="102">+IF(S391&lt;=30%,"MENOR VALOR",IF(S391&lt;=60%,"MEDIA ARMONICA",IF(S391&lt;=90%,"MEDIA GEOMETRICA","PROMEDIO")))</f>
        <v>MEDIA ARMONICA</v>
      </c>
    </row>
    <row r="392" spans="2:21">
      <c r="B392" s="24">
        <v>368</v>
      </c>
      <c r="C392" s="28" t="s">
        <v>157</v>
      </c>
      <c r="D392" s="29">
        <v>1</v>
      </c>
      <c r="E392" s="7" t="s">
        <v>8</v>
      </c>
      <c r="F392" s="88">
        <v>142800</v>
      </c>
      <c r="G392" s="68">
        <f t="shared" si="99"/>
        <v>150225.60000000001</v>
      </c>
      <c r="H392" s="79">
        <v>121680</v>
      </c>
      <c r="I392" s="79">
        <v>23119.200000000001</v>
      </c>
      <c r="J392" s="79">
        <v>144799.20000000001</v>
      </c>
      <c r="K392" s="79">
        <v>117000</v>
      </c>
      <c r="L392" s="79">
        <f t="shared" si="97"/>
        <v>22230</v>
      </c>
      <c r="M392" s="79">
        <f t="shared" si="98"/>
        <v>139230</v>
      </c>
      <c r="N392" s="68">
        <f t="shared" ref="N392:N455" si="103">MIN(M392,J392,G392)</f>
        <v>139230</v>
      </c>
      <c r="O392" s="80">
        <f t="shared" ref="O392:O455" si="104">AVERAGE(M392,J392,G392)</f>
        <v>144751.6</v>
      </c>
      <c r="P392" s="68">
        <f t="shared" ref="P392:P455" si="105">MEDIAN(M392,J392,G392)</f>
        <v>144799.20000000001</v>
      </c>
      <c r="Q392" s="68">
        <f t="shared" ref="Q392:Q455" si="106">GEOMEAN(M392,J392,G392)</f>
        <v>144681.93582966176</v>
      </c>
      <c r="R392" s="69">
        <f t="shared" ref="R392:R455" si="107">STDEVA(M392,J392,G392)</f>
        <v>5497.9545432824407</v>
      </c>
      <c r="S392" s="63">
        <f t="shared" si="100"/>
        <v>3.7682215118274853E-2</v>
      </c>
      <c r="T392" s="64">
        <f t="shared" si="101"/>
        <v>139230</v>
      </c>
      <c r="U392" s="44" t="str">
        <f t="shared" si="102"/>
        <v>MENOR VALOR</v>
      </c>
    </row>
    <row r="393" spans="2:21" ht="25.5">
      <c r="B393" s="24">
        <v>369</v>
      </c>
      <c r="C393" s="28" t="s">
        <v>158</v>
      </c>
      <c r="D393" s="29">
        <v>1</v>
      </c>
      <c r="E393" s="7" t="s">
        <v>8</v>
      </c>
      <c r="F393" s="88">
        <v>1200000</v>
      </c>
      <c r="G393" s="68">
        <f t="shared" si="99"/>
        <v>1262400</v>
      </c>
      <c r="H393" s="79"/>
      <c r="I393" s="79"/>
      <c r="J393" s="79"/>
      <c r="K393" s="79"/>
      <c r="L393" s="79"/>
      <c r="M393" s="79"/>
      <c r="N393" s="68">
        <f t="shared" si="103"/>
        <v>1262400</v>
      </c>
      <c r="O393" s="80">
        <f t="shared" si="104"/>
        <v>1262400</v>
      </c>
      <c r="P393" s="68">
        <f t="shared" si="105"/>
        <v>1262400</v>
      </c>
      <c r="Q393" s="68">
        <f t="shared" si="106"/>
        <v>1262400</v>
      </c>
      <c r="R393" s="69" t="e">
        <f t="shared" si="107"/>
        <v>#DIV/0!</v>
      </c>
      <c r="S393" s="63">
        <f t="shared" si="100"/>
        <v>0</v>
      </c>
      <c r="T393" s="64">
        <f t="shared" si="101"/>
        <v>1262400</v>
      </c>
      <c r="U393" s="44" t="str">
        <f t="shared" si="102"/>
        <v>MENOR VALOR</v>
      </c>
    </row>
    <row r="394" spans="2:21" ht="25.5">
      <c r="B394" s="24">
        <v>370</v>
      </c>
      <c r="C394" s="28" t="s">
        <v>159</v>
      </c>
      <c r="D394" s="29">
        <v>1</v>
      </c>
      <c r="E394" s="7" t="s">
        <v>8</v>
      </c>
      <c r="F394" s="88">
        <v>1150000</v>
      </c>
      <c r="G394" s="68">
        <f t="shared" si="99"/>
        <v>1209800</v>
      </c>
      <c r="H394" s="79"/>
      <c r="I394" s="79"/>
      <c r="J394" s="79"/>
      <c r="K394" s="79"/>
      <c r="L394" s="79"/>
      <c r="M394" s="79"/>
      <c r="N394" s="68">
        <f t="shared" si="103"/>
        <v>1209800</v>
      </c>
      <c r="O394" s="80">
        <f t="shared" si="104"/>
        <v>1209800</v>
      </c>
      <c r="P394" s="68">
        <f t="shared" si="105"/>
        <v>1209800</v>
      </c>
      <c r="Q394" s="68">
        <f t="shared" si="106"/>
        <v>1209800</v>
      </c>
      <c r="R394" s="69" t="e">
        <f t="shared" si="107"/>
        <v>#DIV/0!</v>
      </c>
      <c r="S394" s="63">
        <f t="shared" si="100"/>
        <v>0</v>
      </c>
      <c r="T394" s="64">
        <f t="shared" si="101"/>
        <v>1209800</v>
      </c>
      <c r="U394" s="44" t="str">
        <f t="shared" si="102"/>
        <v>MENOR VALOR</v>
      </c>
    </row>
    <row r="395" spans="2:21">
      <c r="B395" s="24">
        <v>371</v>
      </c>
      <c r="C395" s="28" t="s">
        <v>160</v>
      </c>
      <c r="D395" s="29">
        <v>1</v>
      </c>
      <c r="E395" s="7" t="s">
        <v>8</v>
      </c>
      <c r="F395" s="88">
        <v>299800</v>
      </c>
      <c r="G395" s="68">
        <f t="shared" si="99"/>
        <v>315389.59999999998</v>
      </c>
      <c r="H395" s="79"/>
      <c r="I395" s="79"/>
      <c r="J395" s="79"/>
      <c r="K395" s="79"/>
      <c r="L395" s="79"/>
      <c r="M395" s="79"/>
      <c r="N395" s="68">
        <f t="shared" si="103"/>
        <v>315389.59999999998</v>
      </c>
      <c r="O395" s="80">
        <f t="shared" si="104"/>
        <v>315389.59999999998</v>
      </c>
      <c r="P395" s="68">
        <f t="shared" si="105"/>
        <v>315389.59999999998</v>
      </c>
      <c r="Q395" s="68">
        <f t="shared" si="106"/>
        <v>315389.59999999998</v>
      </c>
      <c r="R395" s="69" t="e">
        <f t="shared" si="107"/>
        <v>#DIV/0!</v>
      </c>
      <c r="S395" s="63">
        <f t="shared" si="100"/>
        <v>0</v>
      </c>
      <c r="T395" s="64">
        <f t="shared" si="101"/>
        <v>315390</v>
      </c>
      <c r="U395" s="44" t="str">
        <f t="shared" si="102"/>
        <v>MENOR VALOR</v>
      </c>
    </row>
    <row r="396" spans="2:21">
      <c r="B396" s="24">
        <v>372</v>
      </c>
      <c r="C396" s="28" t="s">
        <v>161</v>
      </c>
      <c r="D396" s="29">
        <v>1</v>
      </c>
      <c r="E396" s="7" t="s">
        <v>8</v>
      </c>
      <c r="F396" s="88">
        <v>299800</v>
      </c>
      <c r="G396" s="68">
        <f t="shared" si="99"/>
        <v>315389.59999999998</v>
      </c>
      <c r="H396" s="79"/>
      <c r="I396" s="79"/>
      <c r="J396" s="79"/>
      <c r="K396" s="79"/>
      <c r="L396" s="79"/>
      <c r="M396" s="79"/>
      <c r="N396" s="68">
        <f t="shared" si="103"/>
        <v>315389.59999999998</v>
      </c>
      <c r="O396" s="80">
        <f t="shared" si="104"/>
        <v>315389.59999999998</v>
      </c>
      <c r="P396" s="68">
        <f t="shared" si="105"/>
        <v>315389.59999999998</v>
      </c>
      <c r="Q396" s="68">
        <f t="shared" si="106"/>
        <v>315389.59999999998</v>
      </c>
      <c r="R396" s="69" t="e">
        <f t="shared" si="107"/>
        <v>#DIV/0!</v>
      </c>
      <c r="S396" s="63">
        <f t="shared" si="100"/>
        <v>0</v>
      </c>
      <c r="T396" s="64">
        <f t="shared" si="101"/>
        <v>315390</v>
      </c>
      <c r="U396" s="44" t="str">
        <f t="shared" si="102"/>
        <v>MENOR VALOR</v>
      </c>
    </row>
    <row r="397" spans="2:21">
      <c r="B397" s="24">
        <v>373</v>
      </c>
      <c r="C397" s="28" t="s">
        <v>251</v>
      </c>
      <c r="D397" s="29">
        <v>1</v>
      </c>
      <c r="E397" s="8" t="s">
        <v>8</v>
      </c>
      <c r="F397" s="88">
        <v>833000</v>
      </c>
      <c r="G397" s="68">
        <f t="shared" si="99"/>
        <v>876316</v>
      </c>
      <c r="H397" s="79">
        <v>682500</v>
      </c>
      <c r="I397" s="79">
        <v>129675</v>
      </c>
      <c r="J397" s="79">
        <v>812175</v>
      </c>
      <c r="K397" s="79">
        <v>650000</v>
      </c>
      <c r="L397" s="79">
        <f t="shared" si="97"/>
        <v>123500</v>
      </c>
      <c r="M397" s="79">
        <f t="shared" si="98"/>
        <v>773500</v>
      </c>
      <c r="N397" s="68">
        <f t="shared" si="103"/>
        <v>773500</v>
      </c>
      <c r="O397" s="80">
        <f t="shared" si="104"/>
        <v>820663.66666666663</v>
      </c>
      <c r="P397" s="68">
        <f t="shared" si="105"/>
        <v>812175</v>
      </c>
      <c r="Q397" s="68">
        <f t="shared" si="106"/>
        <v>819577.87426335027</v>
      </c>
      <c r="R397" s="69">
        <f t="shared" si="107"/>
        <v>51930.969183458663</v>
      </c>
      <c r="S397" s="63">
        <f t="shared" si="100"/>
        <v>5.6221471699398617E-2</v>
      </c>
      <c r="T397" s="64">
        <f t="shared" si="101"/>
        <v>773500</v>
      </c>
      <c r="U397" s="44" t="str">
        <f t="shared" si="102"/>
        <v>MENOR VALOR</v>
      </c>
    </row>
    <row r="398" spans="2:21" ht="38.25">
      <c r="B398" s="30" t="s">
        <v>162</v>
      </c>
      <c r="C398" s="28"/>
      <c r="D398" s="29"/>
      <c r="E398" s="2"/>
      <c r="F398" s="78"/>
      <c r="G398" s="68"/>
      <c r="H398" s="78"/>
      <c r="I398" s="78"/>
      <c r="J398" s="78"/>
      <c r="K398" s="78"/>
      <c r="L398" s="78"/>
      <c r="M398" s="78"/>
      <c r="N398" s="68"/>
      <c r="O398" s="80"/>
      <c r="P398" s="68"/>
      <c r="Q398" s="68"/>
      <c r="R398" s="69"/>
      <c r="S398" s="63"/>
      <c r="T398" s="64"/>
      <c r="U398" s="44"/>
    </row>
    <row r="399" spans="2:21">
      <c r="B399" s="24">
        <v>374</v>
      </c>
      <c r="C399" s="28" t="s">
        <v>163</v>
      </c>
      <c r="D399" s="29">
        <v>1</v>
      </c>
      <c r="E399" s="7" t="s">
        <v>8</v>
      </c>
      <c r="F399" s="88">
        <v>1166200</v>
      </c>
      <c r="G399" s="68">
        <f t="shared" si="99"/>
        <v>1226842.3999999999</v>
      </c>
      <c r="H399" s="79">
        <v>1092000</v>
      </c>
      <c r="I399" s="79">
        <v>207480</v>
      </c>
      <c r="J399" s="79">
        <v>1299480</v>
      </c>
      <c r="K399" s="79">
        <v>1040000</v>
      </c>
      <c r="L399" s="79">
        <f t="shared" ref="L399:L416" si="108">+IFERROR(K399*19%,"N/A")</f>
        <v>197600</v>
      </c>
      <c r="M399" s="79">
        <f t="shared" ref="M399:M416" si="109">+IFERROR(L399+K399,"N/A")</f>
        <v>1237600</v>
      </c>
      <c r="N399" s="68">
        <f t="shared" si="103"/>
        <v>1226842.3999999999</v>
      </c>
      <c r="O399" s="80">
        <f t="shared" si="104"/>
        <v>1254640.8</v>
      </c>
      <c r="P399" s="68">
        <f t="shared" si="105"/>
        <v>1237600</v>
      </c>
      <c r="Q399" s="68">
        <f t="shared" si="106"/>
        <v>1254236.8579109369</v>
      </c>
      <c r="R399" s="69">
        <f t="shared" si="107"/>
        <v>39202.638711188847</v>
      </c>
      <c r="S399" s="63">
        <f t="shared" si="100"/>
        <v>2.1841534745331459E-2</v>
      </c>
      <c r="T399" s="64">
        <f t="shared" si="101"/>
        <v>1226842</v>
      </c>
      <c r="U399" s="44" t="str">
        <f t="shared" si="102"/>
        <v>MENOR VALOR</v>
      </c>
    </row>
    <row r="400" spans="2:21">
      <c r="B400" s="24">
        <v>375</v>
      </c>
      <c r="C400" s="28" t="s">
        <v>164</v>
      </c>
      <c r="D400" s="29">
        <v>1</v>
      </c>
      <c r="E400" s="7" t="s">
        <v>8</v>
      </c>
      <c r="F400" s="88">
        <v>4760000</v>
      </c>
      <c r="G400" s="68">
        <f t="shared" si="99"/>
        <v>5007520</v>
      </c>
      <c r="H400" s="79">
        <v>4017000</v>
      </c>
      <c r="I400" s="79">
        <v>763230</v>
      </c>
      <c r="J400" s="79">
        <v>4780230</v>
      </c>
      <c r="K400" s="79">
        <v>3900000</v>
      </c>
      <c r="L400" s="79">
        <f t="shared" si="108"/>
        <v>741000</v>
      </c>
      <c r="M400" s="79">
        <f t="shared" si="109"/>
        <v>4641000</v>
      </c>
      <c r="N400" s="68">
        <f t="shared" si="103"/>
        <v>4641000</v>
      </c>
      <c r="O400" s="80">
        <f t="shared" si="104"/>
        <v>4809583.333333333</v>
      </c>
      <c r="P400" s="68">
        <f t="shared" si="105"/>
        <v>4780230</v>
      </c>
      <c r="Q400" s="68">
        <f t="shared" si="106"/>
        <v>4807223.9130043304</v>
      </c>
      <c r="R400" s="69">
        <f t="shared" si="107"/>
        <v>185014.70545157575</v>
      </c>
      <c r="S400" s="63">
        <f t="shared" si="100"/>
        <v>3.4577942698834407E-2</v>
      </c>
      <c r="T400" s="64">
        <f t="shared" si="101"/>
        <v>4641000</v>
      </c>
      <c r="U400" s="44" t="str">
        <f t="shared" si="102"/>
        <v>MENOR VALOR</v>
      </c>
    </row>
    <row r="401" spans="2:21">
      <c r="B401" s="24">
        <v>376</v>
      </c>
      <c r="C401" s="28" t="s">
        <v>165</v>
      </c>
      <c r="D401" s="29">
        <v>1</v>
      </c>
      <c r="E401" s="7" t="s">
        <v>8</v>
      </c>
      <c r="F401" s="88">
        <v>1166200</v>
      </c>
      <c r="G401" s="68">
        <f t="shared" si="99"/>
        <v>1226842.3999999999</v>
      </c>
      <c r="H401" s="79">
        <v>2433600</v>
      </c>
      <c r="I401" s="79">
        <v>462384</v>
      </c>
      <c r="J401" s="79">
        <v>2895984</v>
      </c>
      <c r="K401" s="79">
        <v>2340000</v>
      </c>
      <c r="L401" s="79">
        <f t="shared" si="108"/>
        <v>444600</v>
      </c>
      <c r="M401" s="79">
        <f t="shared" si="109"/>
        <v>2784600</v>
      </c>
      <c r="N401" s="68">
        <f t="shared" si="103"/>
        <v>1226842.3999999999</v>
      </c>
      <c r="O401" s="80">
        <f t="shared" si="104"/>
        <v>2302475.4666666668</v>
      </c>
      <c r="P401" s="68">
        <f t="shared" si="105"/>
        <v>2784600</v>
      </c>
      <c r="Q401" s="68">
        <f t="shared" si="106"/>
        <v>2146755.5018048892</v>
      </c>
      <c r="R401" s="69">
        <f t="shared" si="107"/>
        <v>933188.87126028817</v>
      </c>
      <c r="S401" s="63">
        <f t="shared" si="100"/>
        <v>0.4285132149569294</v>
      </c>
      <c r="T401" s="64">
        <f t="shared" si="101"/>
        <v>2784600</v>
      </c>
      <c r="U401" s="44" t="str">
        <f t="shared" si="102"/>
        <v>MEDIA ARMONICA</v>
      </c>
    </row>
    <row r="402" spans="2:21">
      <c r="B402" s="24">
        <v>377</v>
      </c>
      <c r="C402" s="28" t="s">
        <v>166</v>
      </c>
      <c r="D402" s="29">
        <v>1</v>
      </c>
      <c r="E402" s="7" t="s">
        <v>8</v>
      </c>
      <c r="F402" s="88">
        <v>1166200</v>
      </c>
      <c r="G402" s="68">
        <f t="shared" si="99"/>
        <v>1226842.3999999999</v>
      </c>
      <c r="H402" s="79">
        <v>1856400</v>
      </c>
      <c r="I402" s="79">
        <v>352716</v>
      </c>
      <c r="J402" s="79">
        <v>2209116</v>
      </c>
      <c r="K402" s="79">
        <v>1820000</v>
      </c>
      <c r="L402" s="79">
        <f t="shared" si="108"/>
        <v>345800</v>
      </c>
      <c r="M402" s="79">
        <f t="shared" si="109"/>
        <v>2165800</v>
      </c>
      <c r="N402" s="68">
        <f t="shared" si="103"/>
        <v>1226842.3999999999</v>
      </c>
      <c r="O402" s="80">
        <f t="shared" si="104"/>
        <v>1867252.8</v>
      </c>
      <c r="P402" s="68">
        <f t="shared" si="105"/>
        <v>2165800</v>
      </c>
      <c r="Q402" s="68">
        <f t="shared" si="106"/>
        <v>1803883.7617545763</v>
      </c>
      <c r="R402" s="69">
        <f t="shared" si="107"/>
        <v>555034.3946865988</v>
      </c>
      <c r="S402" s="63">
        <f t="shared" si="100"/>
        <v>0.31988832872097472</v>
      </c>
      <c r="T402" s="64">
        <f t="shared" si="101"/>
        <v>2165800</v>
      </c>
      <c r="U402" s="44" t="str">
        <f t="shared" si="102"/>
        <v>MEDIA ARMONICA</v>
      </c>
    </row>
    <row r="403" spans="2:21">
      <c r="B403" s="24">
        <v>378</v>
      </c>
      <c r="C403" s="28" t="s">
        <v>167</v>
      </c>
      <c r="D403" s="29">
        <v>1</v>
      </c>
      <c r="E403" s="7" t="s">
        <v>8</v>
      </c>
      <c r="F403" s="88">
        <v>1166200</v>
      </c>
      <c r="G403" s="68">
        <f t="shared" si="99"/>
        <v>1226842.3999999999</v>
      </c>
      <c r="H403" s="79">
        <v>1892800</v>
      </c>
      <c r="I403" s="79">
        <v>359632</v>
      </c>
      <c r="J403" s="79">
        <v>2252432</v>
      </c>
      <c r="K403" s="79">
        <v>1820000</v>
      </c>
      <c r="L403" s="79">
        <f t="shared" si="108"/>
        <v>345800</v>
      </c>
      <c r="M403" s="79">
        <f t="shared" si="109"/>
        <v>2165800</v>
      </c>
      <c r="N403" s="68">
        <f t="shared" si="103"/>
        <v>1226842.3999999999</v>
      </c>
      <c r="O403" s="80">
        <f t="shared" si="104"/>
        <v>1881691.4666666668</v>
      </c>
      <c r="P403" s="68">
        <f t="shared" si="105"/>
        <v>2165800</v>
      </c>
      <c r="Q403" s="68">
        <f t="shared" si="106"/>
        <v>1815597.6208989199</v>
      </c>
      <c r="R403" s="69">
        <f t="shared" si="107"/>
        <v>568767.74780366395</v>
      </c>
      <c r="S403" s="63">
        <f t="shared" si="100"/>
        <v>0.32427626811243648</v>
      </c>
      <c r="T403" s="64">
        <f t="shared" si="101"/>
        <v>2165800</v>
      </c>
      <c r="U403" s="44" t="str">
        <f t="shared" si="102"/>
        <v>MEDIA ARMONICA</v>
      </c>
    </row>
    <row r="404" spans="2:21" ht="25.5">
      <c r="B404" s="24">
        <v>379</v>
      </c>
      <c r="C404" s="28" t="s">
        <v>168</v>
      </c>
      <c r="D404" s="29">
        <v>1</v>
      </c>
      <c r="E404" s="7" t="s">
        <v>8</v>
      </c>
      <c r="F404" s="88">
        <v>714000</v>
      </c>
      <c r="G404" s="68">
        <f t="shared" si="99"/>
        <v>751128</v>
      </c>
      <c r="H404" s="79">
        <v>819000</v>
      </c>
      <c r="I404" s="79">
        <v>155610</v>
      </c>
      <c r="J404" s="79">
        <v>974610</v>
      </c>
      <c r="K404" s="79">
        <v>780000</v>
      </c>
      <c r="L404" s="79">
        <f t="shared" si="108"/>
        <v>148200</v>
      </c>
      <c r="M404" s="79">
        <f t="shared" si="109"/>
        <v>928200</v>
      </c>
      <c r="N404" s="68">
        <f t="shared" si="103"/>
        <v>751128</v>
      </c>
      <c r="O404" s="80">
        <f t="shared" si="104"/>
        <v>884646</v>
      </c>
      <c r="P404" s="68">
        <f t="shared" si="105"/>
        <v>928200</v>
      </c>
      <c r="Q404" s="68">
        <f t="shared" si="106"/>
        <v>879148.27090912685</v>
      </c>
      <c r="R404" s="69">
        <f t="shared" si="107"/>
        <v>117935.42414389325</v>
      </c>
      <c r="S404" s="63">
        <f t="shared" si="100"/>
        <v>0.14561852095408334</v>
      </c>
      <c r="T404" s="64">
        <f t="shared" si="101"/>
        <v>751128</v>
      </c>
      <c r="U404" s="44" t="str">
        <f t="shared" si="102"/>
        <v>MENOR VALOR</v>
      </c>
    </row>
    <row r="405" spans="2:21">
      <c r="B405" s="24">
        <v>380</v>
      </c>
      <c r="C405" s="28" t="s">
        <v>169</v>
      </c>
      <c r="D405" s="29">
        <v>1</v>
      </c>
      <c r="E405" s="7" t="s">
        <v>8</v>
      </c>
      <c r="F405" s="88">
        <v>933000</v>
      </c>
      <c r="G405" s="68">
        <f t="shared" si="99"/>
        <v>981516</v>
      </c>
      <c r="H405" s="79">
        <v>1216800</v>
      </c>
      <c r="I405" s="79">
        <v>231192</v>
      </c>
      <c r="J405" s="79">
        <v>1447992</v>
      </c>
      <c r="K405" s="79">
        <v>1170000</v>
      </c>
      <c r="L405" s="79">
        <f t="shared" si="108"/>
        <v>222300</v>
      </c>
      <c r="M405" s="79">
        <f t="shared" si="109"/>
        <v>1392300</v>
      </c>
      <c r="N405" s="68">
        <f t="shared" si="103"/>
        <v>981516</v>
      </c>
      <c r="O405" s="80">
        <f t="shared" si="104"/>
        <v>1273936</v>
      </c>
      <c r="P405" s="68">
        <f t="shared" si="105"/>
        <v>1392300</v>
      </c>
      <c r="Q405" s="68">
        <f t="shared" si="106"/>
        <v>1255448.1750146798</v>
      </c>
      <c r="R405" s="69">
        <f t="shared" si="107"/>
        <v>254769.48800042755</v>
      </c>
      <c r="S405" s="63">
        <f t="shared" si="100"/>
        <v>0.21819472955263708</v>
      </c>
      <c r="T405" s="64">
        <f t="shared" si="101"/>
        <v>981516</v>
      </c>
      <c r="U405" s="44" t="str">
        <f t="shared" si="102"/>
        <v>MENOR VALOR</v>
      </c>
    </row>
    <row r="406" spans="2:21">
      <c r="B406" s="24">
        <v>381</v>
      </c>
      <c r="C406" s="28" t="s">
        <v>170</v>
      </c>
      <c r="D406" s="29">
        <v>1</v>
      </c>
      <c r="E406" s="7" t="s">
        <v>8</v>
      </c>
      <c r="F406" s="88">
        <v>933000</v>
      </c>
      <c r="G406" s="68">
        <f t="shared" si="99"/>
        <v>981516</v>
      </c>
      <c r="H406" s="79">
        <v>1181700</v>
      </c>
      <c r="I406" s="79">
        <v>224523</v>
      </c>
      <c r="J406" s="79">
        <v>1406223</v>
      </c>
      <c r="K406" s="79">
        <v>1170000</v>
      </c>
      <c r="L406" s="79">
        <f t="shared" si="108"/>
        <v>222300</v>
      </c>
      <c r="M406" s="79">
        <f t="shared" si="109"/>
        <v>1392300</v>
      </c>
      <c r="N406" s="68">
        <f t="shared" si="103"/>
        <v>981516</v>
      </c>
      <c r="O406" s="80">
        <f t="shared" si="104"/>
        <v>1260013</v>
      </c>
      <c r="P406" s="68">
        <f t="shared" si="105"/>
        <v>1392300</v>
      </c>
      <c r="Q406" s="68">
        <f t="shared" si="106"/>
        <v>1243258.5880119246</v>
      </c>
      <c r="R406" s="69">
        <f t="shared" si="107"/>
        <v>241285.92320937416</v>
      </c>
      <c r="S406" s="63">
        <f t="shared" si="100"/>
        <v>0.21052948319502307</v>
      </c>
      <c r="T406" s="64">
        <f t="shared" si="101"/>
        <v>981516</v>
      </c>
      <c r="U406" s="44" t="str">
        <f t="shared" si="102"/>
        <v>MENOR VALOR</v>
      </c>
    </row>
    <row r="407" spans="2:21">
      <c r="B407" s="24">
        <v>382</v>
      </c>
      <c r="C407" s="28" t="s">
        <v>171</v>
      </c>
      <c r="D407" s="29">
        <v>1</v>
      </c>
      <c r="E407" s="7" t="s">
        <v>11</v>
      </c>
      <c r="F407" s="88">
        <v>178500</v>
      </c>
      <c r="G407" s="68">
        <f t="shared" si="99"/>
        <v>187782</v>
      </c>
      <c r="H407" s="79">
        <v>273000</v>
      </c>
      <c r="I407" s="79">
        <v>51870</v>
      </c>
      <c r="J407" s="79">
        <v>324870</v>
      </c>
      <c r="K407" s="79">
        <v>260000</v>
      </c>
      <c r="L407" s="79">
        <f t="shared" si="108"/>
        <v>49400</v>
      </c>
      <c r="M407" s="79">
        <f t="shared" si="109"/>
        <v>309400</v>
      </c>
      <c r="N407" s="68">
        <f t="shared" si="103"/>
        <v>187782</v>
      </c>
      <c r="O407" s="80">
        <f t="shared" si="104"/>
        <v>274017.33333333331</v>
      </c>
      <c r="P407" s="68">
        <f t="shared" si="105"/>
        <v>309400</v>
      </c>
      <c r="Q407" s="68">
        <f t="shared" si="106"/>
        <v>266253.07120362384</v>
      </c>
      <c r="R407" s="69">
        <f t="shared" si="107"/>
        <v>75081.487474165886</v>
      </c>
      <c r="S407" s="63">
        <f t="shared" si="100"/>
        <v>0.29472362834684851</v>
      </c>
      <c r="T407" s="64">
        <f t="shared" si="101"/>
        <v>187782</v>
      </c>
      <c r="U407" s="44" t="str">
        <f t="shared" si="102"/>
        <v>MENOR VALOR</v>
      </c>
    </row>
    <row r="408" spans="2:21">
      <c r="B408" s="24">
        <v>383</v>
      </c>
      <c r="C408" s="28" t="s">
        <v>172</v>
      </c>
      <c r="D408" s="29">
        <v>1</v>
      </c>
      <c r="E408" s="7" t="s">
        <v>8</v>
      </c>
      <c r="F408" s="88">
        <v>466500</v>
      </c>
      <c r="G408" s="68">
        <f t="shared" si="99"/>
        <v>490758</v>
      </c>
      <c r="H408" s="79">
        <v>546000</v>
      </c>
      <c r="I408" s="79">
        <v>103740</v>
      </c>
      <c r="J408" s="79">
        <v>649740</v>
      </c>
      <c r="K408" s="79">
        <v>520000</v>
      </c>
      <c r="L408" s="79">
        <f t="shared" si="108"/>
        <v>98800</v>
      </c>
      <c r="M408" s="79">
        <f t="shared" si="109"/>
        <v>618800</v>
      </c>
      <c r="N408" s="68">
        <f t="shared" si="103"/>
        <v>490758</v>
      </c>
      <c r="O408" s="80">
        <f t="shared" si="104"/>
        <v>586432.66666666663</v>
      </c>
      <c r="P408" s="68">
        <f t="shared" si="105"/>
        <v>618800</v>
      </c>
      <c r="Q408" s="68">
        <f t="shared" si="106"/>
        <v>582173.49929300661</v>
      </c>
      <c r="R408" s="69">
        <f t="shared" si="107"/>
        <v>84288.506223169679</v>
      </c>
      <c r="S408" s="63">
        <f t="shared" si="100"/>
        <v>0.15702449425132181</v>
      </c>
      <c r="T408" s="64">
        <f t="shared" si="101"/>
        <v>490758</v>
      </c>
      <c r="U408" s="44" t="str">
        <f t="shared" si="102"/>
        <v>MENOR VALOR</v>
      </c>
    </row>
    <row r="409" spans="2:21">
      <c r="B409" s="24">
        <v>384</v>
      </c>
      <c r="C409" s="28" t="s">
        <v>173</v>
      </c>
      <c r="D409" s="29">
        <v>1</v>
      </c>
      <c r="E409" s="7" t="s">
        <v>8</v>
      </c>
      <c r="F409" s="88">
        <v>35700</v>
      </c>
      <c r="G409" s="68">
        <f t="shared" si="99"/>
        <v>37556.400000000001</v>
      </c>
      <c r="H409" s="79">
        <v>787800</v>
      </c>
      <c r="I409" s="79">
        <v>149682</v>
      </c>
      <c r="J409" s="79">
        <v>937482</v>
      </c>
      <c r="K409" s="79">
        <v>780000</v>
      </c>
      <c r="L409" s="79">
        <f t="shared" si="108"/>
        <v>148200</v>
      </c>
      <c r="M409" s="79">
        <f t="shared" si="109"/>
        <v>928200</v>
      </c>
      <c r="N409" s="68">
        <f t="shared" si="103"/>
        <v>37556.400000000001</v>
      </c>
      <c r="O409" s="80">
        <f t="shared" si="104"/>
        <v>634412.79999999993</v>
      </c>
      <c r="P409" s="68">
        <f t="shared" si="105"/>
        <v>928200</v>
      </c>
      <c r="Q409" s="68">
        <f t="shared" si="106"/>
        <v>319714.85780288238</v>
      </c>
      <c r="R409" s="69">
        <f t="shared" si="107"/>
        <v>516913.63935063669</v>
      </c>
      <c r="S409" s="63">
        <f t="shared" si="100"/>
        <v>0.88253157748722744</v>
      </c>
      <c r="T409" s="64">
        <f t="shared" si="101"/>
        <v>319715</v>
      </c>
      <c r="U409" s="44" t="str">
        <f t="shared" si="102"/>
        <v>MEDIA GEOMETRICA</v>
      </c>
    </row>
    <row r="410" spans="2:21">
      <c r="B410" s="24">
        <v>385</v>
      </c>
      <c r="C410" s="28" t="s">
        <v>174</v>
      </c>
      <c r="D410" s="29">
        <v>1</v>
      </c>
      <c r="E410" s="7" t="s">
        <v>8</v>
      </c>
      <c r="F410" s="88">
        <v>5950000</v>
      </c>
      <c r="G410" s="68">
        <f t="shared" si="99"/>
        <v>6259400</v>
      </c>
      <c r="H410" s="79">
        <v>2730000</v>
      </c>
      <c r="I410" s="79">
        <v>518700</v>
      </c>
      <c r="J410" s="79">
        <v>3248700</v>
      </c>
      <c r="K410" s="79">
        <v>2600000</v>
      </c>
      <c r="L410" s="79">
        <f t="shared" si="108"/>
        <v>494000</v>
      </c>
      <c r="M410" s="79">
        <f t="shared" si="109"/>
        <v>3094000</v>
      </c>
      <c r="N410" s="68">
        <f t="shared" si="103"/>
        <v>3094000</v>
      </c>
      <c r="O410" s="80">
        <f t="shared" si="104"/>
        <v>4200700</v>
      </c>
      <c r="P410" s="68">
        <f t="shared" si="105"/>
        <v>3248700</v>
      </c>
      <c r="Q410" s="68">
        <f t="shared" si="106"/>
        <v>3977292.590257809</v>
      </c>
      <c r="R410" s="69">
        <f t="shared" si="107"/>
        <v>1784563.613323997</v>
      </c>
      <c r="S410" s="63">
        <f t="shared" si="100"/>
        <v>0.22208388500795562</v>
      </c>
      <c r="T410" s="64">
        <f t="shared" si="101"/>
        <v>3094000</v>
      </c>
      <c r="U410" s="44" t="str">
        <f t="shared" si="102"/>
        <v>MENOR VALOR</v>
      </c>
    </row>
    <row r="411" spans="2:21">
      <c r="B411" s="24">
        <v>386</v>
      </c>
      <c r="C411" s="28" t="s">
        <v>175</v>
      </c>
      <c r="D411" s="29">
        <v>1</v>
      </c>
      <c r="E411" s="7" t="s">
        <v>8</v>
      </c>
      <c r="F411" s="88">
        <v>583100</v>
      </c>
      <c r="G411" s="68">
        <f t="shared" si="99"/>
        <v>613421.19999999995</v>
      </c>
      <c r="H411" s="79">
        <v>397800</v>
      </c>
      <c r="I411" s="79">
        <v>75582</v>
      </c>
      <c r="J411" s="79">
        <v>473382</v>
      </c>
      <c r="K411" s="79">
        <v>390000</v>
      </c>
      <c r="L411" s="79">
        <f t="shared" si="108"/>
        <v>74100</v>
      </c>
      <c r="M411" s="79">
        <f t="shared" si="109"/>
        <v>464100</v>
      </c>
      <c r="N411" s="68">
        <f t="shared" si="103"/>
        <v>464100</v>
      </c>
      <c r="O411" s="80">
        <f t="shared" si="104"/>
        <v>516967.73333333334</v>
      </c>
      <c r="P411" s="68">
        <f t="shared" si="105"/>
        <v>473382</v>
      </c>
      <c r="Q411" s="68">
        <f t="shared" si="106"/>
        <v>512696.90602977172</v>
      </c>
      <c r="R411" s="69">
        <f t="shared" si="107"/>
        <v>83659.980307273363</v>
      </c>
      <c r="S411" s="63">
        <f t="shared" si="100"/>
        <v>9.4786813531013925E-2</v>
      </c>
      <c r="T411" s="64">
        <f t="shared" si="101"/>
        <v>464100</v>
      </c>
      <c r="U411" s="44" t="str">
        <f t="shared" si="102"/>
        <v>MENOR VALOR</v>
      </c>
    </row>
    <row r="412" spans="2:21">
      <c r="B412" s="24">
        <v>387</v>
      </c>
      <c r="C412" s="28" t="s">
        <v>176</v>
      </c>
      <c r="D412" s="29">
        <v>1</v>
      </c>
      <c r="E412" s="7" t="s">
        <v>8</v>
      </c>
      <c r="F412" s="88">
        <v>238000</v>
      </c>
      <c r="G412" s="68">
        <f t="shared" si="99"/>
        <v>250376</v>
      </c>
      <c r="H412" s="79">
        <v>118170</v>
      </c>
      <c r="I412" s="79">
        <v>22452.3</v>
      </c>
      <c r="J412" s="79">
        <v>140622.29999999999</v>
      </c>
      <c r="K412" s="79">
        <v>117000</v>
      </c>
      <c r="L412" s="79">
        <f t="shared" si="108"/>
        <v>22230</v>
      </c>
      <c r="M412" s="79">
        <f t="shared" si="109"/>
        <v>139230</v>
      </c>
      <c r="N412" s="68">
        <f t="shared" si="103"/>
        <v>139230</v>
      </c>
      <c r="O412" s="80">
        <f t="shared" si="104"/>
        <v>176742.76666666669</v>
      </c>
      <c r="P412" s="68">
        <f t="shared" si="105"/>
        <v>140622.29999999999</v>
      </c>
      <c r="Q412" s="68">
        <f t="shared" si="106"/>
        <v>169873.86666961649</v>
      </c>
      <c r="R412" s="69">
        <f t="shared" si="107"/>
        <v>63772.05040739489</v>
      </c>
      <c r="S412" s="63">
        <f t="shared" si="100"/>
        <v>0.18039188293285269</v>
      </c>
      <c r="T412" s="64">
        <f t="shared" si="101"/>
        <v>139230</v>
      </c>
      <c r="U412" s="44" t="str">
        <f t="shared" si="102"/>
        <v>MENOR VALOR</v>
      </c>
    </row>
    <row r="413" spans="2:21">
      <c r="B413" s="24">
        <v>388</v>
      </c>
      <c r="C413" s="28" t="s">
        <v>177</v>
      </c>
      <c r="D413" s="29">
        <v>1</v>
      </c>
      <c r="E413" s="7" t="s">
        <v>8</v>
      </c>
      <c r="F413" s="88">
        <v>238000</v>
      </c>
      <c r="G413" s="68">
        <f t="shared" si="99"/>
        <v>250376</v>
      </c>
      <c r="H413" s="79">
        <v>122850</v>
      </c>
      <c r="I413" s="79">
        <v>23341.5</v>
      </c>
      <c r="J413" s="79">
        <v>146191.5</v>
      </c>
      <c r="K413" s="79">
        <v>117000</v>
      </c>
      <c r="L413" s="79">
        <f t="shared" si="108"/>
        <v>22230</v>
      </c>
      <c r="M413" s="79">
        <f t="shared" si="109"/>
        <v>139230</v>
      </c>
      <c r="N413" s="68">
        <f t="shared" si="103"/>
        <v>139230</v>
      </c>
      <c r="O413" s="80">
        <f t="shared" si="104"/>
        <v>178599.16666666666</v>
      </c>
      <c r="P413" s="68">
        <f t="shared" si="105"/>
        <v>146191.5</v>
      </c>
      <c r="Q413" s="68">
        <f t="shared" si="106"/>
        <v>172087.45587858494</v>
      </c>
      <c r="R413" s="69">
        <f t="shared" si="107"/>
        <v>62257.93903658662</v>
      </c>
      <c r="S413" s="63">
        <f t="shared" si="100"/>
        <v>0.19093463675683187</v>
      </c>
      <c r="T413" s="64">
        <f t="shared" si="101"/>
        <v>139230</v>
      </c>
      <c r="U413" s="44" t="str">
        <f t="shared" si="102"/>
        <v>MENOR VALOR</v>
      </c>
    </row>
    <row r="414" spans="2:21">
      <c r="B414" s="24">
        <v>389</v>
      </c>
      <c r="C414" s="28" t="s">
        <v>178</v>
      </c>
      <c r="D414" s="29">
        <v>1</v>
      </c>
      <c r="E414" s="7" t="s">
        <v>8</v>
      </c>
      <c r="F414" s="88">
        <v>1049600</v>
      </c>
      <c r="G414" s="68">
        <f t="shared" si="99"/>
        <v>1104179.2</v>
      </c>
      <c r="H414" s="79">
        <v>682500</v>
      </c>
      <c r="I414" s="79">
        <v>129675</v>
      </c>
      <c r="J414" s="79">
        <v>812175</v>
      </c>
      <c r="K414" s="79">
        <v>650000</v>
      </c>
      <c r="L414" s="79">
        <f t="shared" si="108"/>
        <v>123500</v>
      </c>
      <c r="M414" s="79">
        <f t="shared" si="109"/>
        <v>773500</v>
      </c>
      <c r="N414" s="68">
        <f t="shared" si="103"/>
        <v>773500</v>
      </c>
      <c r="O414" s="80">
        <f t="shared" si="104"/>
        <v>896618.06666666677</v>
      </c>
      <c r="P414" s="68">
        <f t="shared" si="105"/>
        <v>812175</v>
      </c>
      <c r="Q414" s="68">
        <f t="shared" si="106"/>
        <v>885217.17663770705</v>
      </c>
      <c r="R414" s="69">
        <f t="shared" si="107"/>
        <v>180790.36744033996</v>
      </c>
      <c r="S414" s="63">
        <f t="shared" si="100"/>
        <v>0.12620312798497535</v>
      </c>
      <c r="T414" s="64">
        <f t="shared" si="101"/>
        <v>773500</v>
      </c>
      <c r="U414" s="44" t="str">
        <f t="shared" si="102"/>
        <v>MENOR VALOR</v>
      </c>
    </row>
    <row r="415" spans="2:21">
      <c r="B415" s="24">
        <v>390</v>
      </c>
      <c r="C415" s="28" t="s">
        <v>179</v>
      </c>
      <c r="D415" s="29">
        <v>1</v>
      </c>
      <c r="E415" s="7" t="s">
        <v>8</v>
      </c>
      <c r="F415" s="88">
        <v>2380000</v>
      </c>
      <c r="G415" s="68">
        <f t="shared" si="99"/>
        <v>2503760</v>
      </c>
      <c r="H415" s="79">
        <v>2730000</v>
      </c>
      <c r="I415" s="79">
        <v>518700</v>
      </c>
      <c r="J415" s="79">
        <v>3248700</v>
      </c>
      <c r="K415" s="79">
        <v>2600000</v>
      </c>
      <c r="L415" s="79">
        <f t="shared" si="108"/>
        <v>494000</v>
      </c>
      <c r="M415" s="79">
        <f t="shared" si="109"/>
        <v>3094000</v>
      </c>
      <c r="N415" s="68">
        <f t="shared" si="103"/>
        <v>2503760</v>
      </c>
      <c r="O415" s="80">
        <f t="shared" si="104"/>
        <v>2948820</v>
      </c>
      <c r="P415" s="68">
        <f t="shared" si="105"/>
        <v>3094000</v>
      </c>
      <c r="Q415" s="68">
        <f t="shared" si="106"/>
        <v>2930494.236363756</v>
      </c>
      <c r="R415" s="69">
        <f t="shared" si="107"/>
        <v>393118.08047964418</v>
      </c>
      <c r="S415" s="63">
        <f t="shared" si="100"/>
        <v>0.14561852095408334</v>
      </c>
      <c r="T415" s="64">
        <f t="shared" si="101"/>
        <v>2503760</v>
      </c>
      <c r="U415" s="44" t="str">
        <f t="shared" si="102"/>
        <v>MENOR VALOR</v>
      </c>
    </row>
    <row r="416" spans="2:21">
      <c r="B416" s="24">
        <v>391</v>
      </c>
      <c r="C416" s="28" t="s">
        <v>180</v>
      </c>
      <c r="D416" s="29">
        <v>1</v>
      </c>
      <c r="E416" s="7" t="s">
        <v>8</v>
      </c>
      <c r="F416" s="88">
        <v>2380000</v>
      </c>
      <c r="G416" s="68">
        <f t="shared" si="99"/>
        <v>2503760</v>
      </c>
      <c r="H416" s="79">
        <v>2730000</v>
      </c>
      <c r="I416" s="79">
        <v>518700</v>
      </c>
      <c r="J416" s="79">
        <v>3248700</v>
      </c>
      <c r="K416" s="79">
        <v>2600000</v>
      </c>
      <c r="L416" s="79">
        <f t="shared" si="108"/>
        <v>494000</v>
      </c>
      <c r="M416" s="79">
        <f t="shared" si="109"/>
        <v>3094000</v>
      </c>
      <c r="N416" s="68">
        <f t="shared" si="103"/>
        <v>2503760</v>
      </c>
      <c r="O416" s="80">
        <f t="shared" si="104"/>
        <v>2948820</v>
      </c>
      <c r="P416" s="68">
        <f t="shared" si="105"/>
        <v>3094000</v>
      </c>
      <c r="Q416" s="68">
        <f t="shared" si="106"/>
        <v>2930494.236363756</v>
      </c>
      <c r="R416" s="69">
        <f t="shared" si="107"/>
        <v>393118.08047964418</v>
      </c>
      <c r="S416" s="63">
        <f t="shared" si="100"/>
        <v>0.14561852095408334</v>
      </c>
      <c r="T416" s="64">
        <f t="shared" si="101"/>
        <v>2503760</v>
      </c>
      <c r="U416" s="44" t="str">
        <f t="shared" si="102"/>
        <v>MENOR VALOR</v>
      </c>
    </row>
    <row r="417" spans="2:21" ht="14.25">
      <c r="B417" s="30" t="s">
        <v>181</v>
      </c>
      <c r="C417" s="28"/>
      <c r="D417" s="29"/>
      <c r="E417" s="3"/>
      <c r="F417" s="78"/>
      <c r="G417" s="68"/>
      <c r="H417" s="78"/>
      <c r="I417" s="78"/>
      <c r="J417" s="78"/>
      <c r="K417" s="78"/>
      <c r="L417" s="78"/>
      <c r="M417" s="78"/>
      <c r="N417" s="68"/>
      <c r="O417" s="80"/>
      <c r="P417" s="68"/>
      <c r="Q417" s="68"/>
      <c r="R417" s="69"/>
      <c r="S417" s="63"/>
      <c r="T417" s="64"/>
      <c r="U417" s="44"/>
    </row>
    <row r="418" spans="2:21">
      <c r="B418" s="24">
        <v>392</v>
      </c>
      <c r="C418" s="28" t="s">
        <v>182</v>
      </c>
      <c r="D418" s="29">
        <v>1</v>
      </c>
      <c r="E418" s="7" t="s">
        <v>8</v>
      </c>
      <c r="F418" s="88">
        <v>178500</v>
      </c>
      <c r="G418" s="68">
        <f t="shared" si="99"/>
        <v>187782</v>
      </c>
      <c r="H418" s="79">
        <v>198900</v>
      </c>
      <c r="I418" s="79">
        <v>37791</v>
      </c>
      <c r="J418" s="79">
        <v>236691</v>
      </c>
      <c r="K418" s="79">
        <v>195000</v>
      </c>
      <c r="L418" s="79">
        <f t="shared" ref="L418:L474" si="110">+IFERROR(K418*19%,"N/A")</f>
        <v>37050</v>
      </c>
      <c r="M418" s="79">
        <f t="shared" ref="M418:M474" si="111">+IFERROR(L418+K418,"N/A")</f>
        <v>232050</v>
      </c>
      <c r="N418" s="68">
        <f t="shared" si="103"/>
        <v>187782</v>
      </c>
      <c r="O418" s="80">
        <f t="shared" si="104"/>
        <v>218841</v>
      </c>
      <c r="P418" s="68">
        <f t="shared" si="105"/>
        <v>232050</v>
      </c>
      <c r="Q418" s="68">
        <f t="shared" si="106"/>
        <v>217673.59963314969</v>
      </c>
      <c r="R418" s="69">
        <f t="shared" si="107"/>
        <v>26997.793076472011</v>
      </c>
      <c r="S418" s="63">
        <f t="shared" si="100"/>
        <v>0.13732303634215026</v>
      </c>
      <c r="T418" s="64">
        <f t="shared" si="101"/>
        <v>187782</v>
      </c>
      <c r="U418" s="44" t="str">
        <f t="shared" si="102"/>
        <v>MENOR VALOR</v>
      </c>
    </row>
    <row r="419" spans="2:21">
      <c r="B419" s="24">
        <v>393</v>
      </c>
      <c r="C419" s="28" t="s">
        <v>183</v>
      </c>
      <c r="D419" s="29">
        <v>1</v>
      </c>
      <c r="E419" s="7" t="s">
        <v>8</v>
      </c>
      <c r="F419" s="88">
        <v>71400</v>
      </c>
      <c r="G419" s="68">
        <f t="shared" si="99"/>
        <v>75112.800000000003</v>
      </c>
      <c r="H419" s="79">
        <v>53560</v>
      </c>
      <c r="I419" s="79">
        <v>10176.4</v>
      </c>
      <c r="J419" s="79">
        <v>63736.4</v>
      </c>
      <c r="K419" s="79">
        <v>52000</v>
      </c>
      <c r="L419" s="79">
        <f t="shared" si="110"/>
        <v>9880</v>
      </c>
      <c r="M419" s="79">
        <f t="shared" si="111"/>
        <v>61880</v>
      </c>
      <c r="N419" s="68">
        <f t="shared" si="103"/>
        <v>61880</v>
      </c>
      <c r="O419" s="80">
        <f t="shared" si="104"/>
        <v>66909.733333333337</v>
      </c>
      <c r="P419" s="68">
        <f t="shared" si="105"/>
        <v>63736.4</v>
      </c>
      <c r="Q419" s="68">
        <f t="shared" si="106"/>
        <v>66662.857968190554</v>
      </c>
      <c r="R419" s="69">
        <f t="shared" si="107"/>
        <v>7164.4457073337744</v>
      </c>
      <c r="S419" s="63">
        <f t="shared" si="100"/>
        <v>7.174696846139994E-2</v>
      </c>
      <c r="T419" s="64">
        <f t="shared" si="101"/>
        <v>61880</v>
      </c>
      <c r="U419" s="44" t="str">
        <f t="shared" si="102"/>
        <v>MENOR VALOR</v>
      </c>
    </row>
    <row r="420" spans="2:21">
      <c r="B420" s="24">
        <v>394</v>
      </c>
      <c r="C420" s="28" t="s">
        <v>184</v>
      </c>
      <c r="D420" s="29">
        <v>1</v>
      </c>
      <c r="E420" s="7" t="s">
        <v>8</v>
      </c>
      <c r="F420" s="88">
        <v>35000</v>
      </c>
      <c r="G420" s="68">
        <f t="shared" si="99"/>
        <v>36820</v>
      </c>
      <c r="H420" s="79">
        <v>39390</v>
      </c>
      <c r="I420" s="79">
        <v>7484.1</v>
      </c>
      <c r="J420" s="79">
        <v>46874.1</v>
      </c>
      <c r="K420" s="79">
        <v>39000</v>
      </c>
      <c r="L420" s="79">
        <f t="shared" si="110"/>
        <v>7410</v>
      </c>
      <c r="M420" s="79">
        <f t="shared" si="111"/>
        <v>46410</v>
      </c>
      <c r="N420" s="68">
        <f t="shared" si="103"/>
        <v>36820</v>
      </c>
      <c r="O420" s="80">
        <f t="shared" si="104"/>
        <v>43368.033333333333</v>
      </c>
      <c r="P420" s="68">
        <f t="shared" si="105"/>
        <v>46410</v>
      </c>
      <c r="Q420" s="68">
        <f t="shared" si="106"/>
        <v>43106.500283831236</v>
      </c>
      <c r="R420" s="69">
        <f t="shared" si="107"/>
        <v>5675.5090171131787</v>
      </c>
      <c r="S420" s="63">
        <f t="shared" si="100"/>
        <v>0.14583648040175579</v>
      </c>
      <c r="T420" s="64">
        <f t="shared" si="101"/>
        <v>36820</v>
      </c>
      <c r="U420" s="44" t="str">
        <f t="shared" si="102"/>
        <v>MENOR VALOR</v>
      </c>
    </row>
    <row r="421" spans="2:21">
      <c r="B421" s="24">
        <v>395</v>
      </c>
      <c r="C421" s="28" t="s">
        <v>185</v>
      </c>
      <c r="D421" s="29">
        <v>1</v>
      </c>
      <c r="E421" s="7" t="s">
        <v>8</v>
      </c>
      <c r="F421" s="88">
        <v>23800</v>
      </c>
      <c r="G421" s="68">
        <f t="shared" si="99"/>
        <v>25037.599999999999</v>
      </c>
      <c r="H421" s="79">
        <v>27300</v>
      </c>
      <c r="I421" s="79">
        <v>5187</v>
      </c>
      <c r="J421" s="79">
        <v>32487</v>
      </c>
      <c r="K421" s="79">
        <v>26000</v>
      </c>
      <c r="L421" s="79">
        <f t="shared" si="110"/>
        <v>4940</v>
      </c>
      <c r="M421" s="79">
        <f t="shared" si="111"/>
        <v>30940</v>
      </c>
      <c r="N421" s="68">
        <f t="shared" si="103"/>
        <v>25037.599999999999</v>
      </c>
      <c r="O421" s="80">
        <f t="shared" si="104"/>
        <v>29488.2</v>
      </c>
      <c r="P421" s="68">
        <f t="shared" si="105"/>
        <v>30940</v>
      </c>
      <c r="Q421" s="68">
        <f t="shared" si="106"/>
        <v>29304.942363637565</v>
      </c>
      <c r="R421" s="69">
        <f t="shared" si="107"/>
        <v>3931.1808047964091</v>
      </c>
      <c r="S421" s="63">
        <f t="shared" si="100"/>
        <v>0.14561852095408356</v>
      </c>
      <c r="T421" s="64">
        <f t="shared" si="101"/>
        <v>25038</v>
      </c>
      <c r="U421" s="44" t="str">
        <f t="shared" si="102"/>
        <v>MENOR VALOR</v>
      </c>
    </row>
    <row r="422" spans="2:21">
      <c r="B422" s="24">
        <v>396</v>
      </c>
      <c r="C422" s="28" t="s">
        <v>186</v>
      </c>
      <c r="D422" s="29">
        <v>1</v>
      </c>
      <c r="E422" s="9" t="s">
        <v>8</v>
      </c>
      <c r="F422" s="88">
        <v>35700</v>
      </c>
      <c r="G422" s="68">
        <f t="shared" si="99"/>
        <v>37556.400000000001</v>
      </c>
      <c r="H422" s="79">
        <v>40950</v>
      </c>
      <c r="I422" s="79">
        <v>7780.5</v>
      </c>
      <c r="J422" s="79">
        <v>48730.5</v>
      </c>
      <c r="K422" s="79">
        <v>39000</v>
      </c>
      <c r="L422" s="79">
        <f t="shared" si="110"/>
        <v>7410</v>
      </c>
      <c r="M422" s="79">
        <f t="shared" si="111"/>
        <v>46410</v>
      </c>
      <c r="N422" s="68">
        <f t="shared" si="103"/>
        <v>37556.400000000001</v>
      </c>
      <c r="O422" s="80">
        <f t="shared" si="104"/>
        <v>44232.299999999996</v>
      </c>
      <c r="P422" s="68">
        <f t="shared" si="105"/>
        <v>46410</v>
      </c>
      <c r="Q422" s="68">
        <f t="shared" si="106"/>
        <v>43957.413545456344</v>
      </c>
      <c r="R422" s="69">
        <f t="shared" si="107"/>
        <v>5896.7712071947099</v>
      </c>
      <c r="S422" s="63">
        <f t="shared" si="100"/>
        <v>0.14561852095408334</v>
      </c>
      <c r="T422" s="64">
        <f t="shared" si="101"/>
        <v>37556</v>
      </c>
      <c r="U422" s="44" t="str">
        <f t="shared" si="102"/>
        <v>MENOR VALOR</v>
      </c>
    </row>
    <row r="423" spans="2:21">
      <c r="B423" s="24">
        <v>397</v>
      </c>
      <c r="C423" s="28" t="s">
        <v>187</v>
      </c>
      <c r="D423" s="29">
        <v>1</v>
      </c>
      <c r="E423" s="9" t="s">
        <v>8</v>
      </c>
      <c r="F423" s="88">
        <v>11700</v>
      </c>
      <c r="G423" s="68">
        <f t="shared" si="99"/>
        <v>12308.4</v>
      </c>
      <c r="H423" s="79">
        <v>13390</v>
      </c>
      <c r="I423" s="79">
        <v>2544.1</v>
      </c>
      <c r="J423" s="79">
        <v>15934.1</v>
      </c>
      <c r="K423" s="79">
        <v>13000</v>
      </c>
      <c r="L423" s="79">
        <f t="shared" si="110"/>
        <v>2470</v>
      </c>
      <c r="M423" s="79">
        <f t="shared" si="111"/>
        <v>15470</v>
      </c>
      <c r="N423" s="68">
        <f t="shared" si="103"/>
        <v>12308.4</v>
      </c>
      <c r="O423" s="80">
        <f t="shared" si="104"/>
        <v>14570.833333333334</v>
      </c>
      <c r="P423" s="68">
        <f t="shared" si="105"/>
        <v>15470</v>
      </c>
      <c r="Q423" s="68">
        <f t="shared" si="106"/>
        <v>14476.81922207645</v>
      </c>
      <c r="R423" s="69">
        <f t="shared" si="107"/>
        <v>1973.0181558549623</v>
      </c>
      <c r="S423" s="63">
        <f t="shared" si="100"/>
        <v>0.1497856116604479</v>
      </c>
      <c r="T423" s="64">
        <f t="shared" si="101"/>
        <v>12308</v>
      </c>
      <c r="U423" s="44" t="str">
        <f t="shared" si="102"/>
        <v>MENOR VALOR</v>
      </c>
    </row>
    <row r="424" spans="2:21">
      <c r="B424" s="24">
        <v>398</v>
      </c>
      <c r="C424" s="28" t="s">
        <v>188</v>
      </c>
      <c r="D424" s="29">
        <v>1</v>
      </c>
      <c r="E424" s="7" t="s">
        <v>8</v>
      </c>
      <c r="F424" s="88">
        <v>1190000</v>
      </c>
      <c r="G424" s="68">
        <f t="shared" si="99"/>
        <v>1251880</v>
      </c>
      <c r="H424" s="79">
        <v>1622400</v>
      </c>
      <c r="I424" s="79">
        <v>308256</v>
      </c>
      <c r="J424" s="79">
        <v>1930656</v>
      </c>
      <c r="K424" s="79">
        <v>1560000</v>
      </c>
      <c r="L424" s="79">
        <f t="shared" si="110"/>
        <v>296400</v>
      </c>
      <c r="M424" s="79">
        <f t="shared" si="111"/>
        <v>1856400</v>
      </c>
      <c r="N424" s="68">
        <f t="shared" si="103"/>
        <v>1251880</v>
      </c>
      <c r="O424" s="80">
        <f t="shared" si="104"/>
        <v>1679645.3333333333</v>
      </c>
      <c r="P424" s="68">
        <f t="shared" si="105"/>
        <v>1856400</v>
      </c>
      <c r="Q424" s="68">
        <f t="shared" si="106"/>
        <v>1649350.8679156199</v>
      </c>
      <c r="R424" s="69">
        <f t="shared" si="107"/>
        <v>372311.52773629437</v>
      </c>
      <c r="S424" s="63">
        <f t="shared" si="100"/>
        <v>0.24098624231357568</v>
      </c>
      <c r="T424" s="64">
        <f t="shared" si="101"/>
        <v>1251880</v>
      </c>
      <c r="U424" s="44" t="str">
        <f t="shared" si="102"/>
        <v>MENOR VALOR</v>
      </c>
    </row>
    <row r="425" spans="2:21">
      <c r="B425" s="24">
        <v>399</v>
      </c>
      <c r="C425" s="28" t="s">
        <v>189</v>
      </c>
      <c r="D425" s="29">
        <v>1</v>
      </c>
      <c r="E425" s="7" t="s">
        <v>8</v>
      </c>
      <c r="F425" s="88">
        <v>2737000</v>
      </c>
      <c r="G425" s="68">
        <f t="shared" si="99"/>
        <v>2879324</v>
      </c>
      <c r="H425" s="79">
        <v>2678000</v>
      </c>
      <c r="I425" s="79">
        <v>508820</v>
      </c>
      <c r="J425" s="79">
        <v>3186820</v>
      </c>
      <c r="K425" s="79">
        <v>2600000</v>
      </c>
      <c r="L425" s="79">
        <f t="shared" si="110"/>
        <v>494000</v>
      </c>
      <c r="M425" s="79">
        <f t="shared" si="111"/>
        <v>3094000</v>
      </c>
      <c r="N425" s="68">
        <f t="shared" si="103"/>
        <v>2879324</v>
      </c>
      <c r="O425" s="80">
        <f t="shared" si="104"/>
        <v>3053381.3333333335</v>
      </c>
      <c r="P425" s="68">
        <f t="shared" si="105"/>
        <v>3094000</v>
      </c>
      <c r="Q425" s="68">
        <f t="shared" si="106"/>
        <v>3050629.461989271</v>
      </c>
      <c r="R425" s="69">
        <f t="shared" si="107"/>
        <v>157720.8120868433</v>
      </c>
      <c r="S425" s="63">
        <f t="shared" si="100"/>
        <v>5.6154136096740248E-2</v>
      </c>
      <c r="T425" s="64">
        <f t="shared" si="101"/>
        <v>2879324</v>
      </c>
      <c r="U425" s="44" t="str">
        <f t="shared" si="102"/>
        <v>MENOR VALOR</v>
      </c>
    </row>
    <row r="426" spans="2:21">
      <c r="B426" s="24">
        <v>400</v>
      </c>
      <c r="C426" s="28" t="s">
        <v>190</v>
      </c>
      <c r="D426" s="29">
        <v>1</v>
      </c>
      <c r="E426" s="7" t="s">
        <v>11</v>
      </c>
      <c r="F426" s="88">
        <v>238000</v>
      </c>
      <c r="G426" s="68">
        <f t="shared" si="99"/>
        <v>250376</v>
      </c>
      <c r="H426" s="79">
        <v>397800</v>
      </c>
      <c r="I426" s="79">
        <v>75582</v>
      </c>
      <c r="J426" s="79">
        <v>473382</v>
      </c>
      <c r="K426" s="79">
        <v>390000</v>
      </c>
      <c r="L426" s="79">
        <f t="shared" si="110"/>
        <v>74100</v>
      </c>
      <c r="M426" s="79">
        <f t="shared" si="111"/>
        <v>464100</v>
      </c>
      <c r="N426" s="68">
        <f t="shared" si="103"/>
        <v>250376</v>
      </c>
      <c r="O426" s="80">
        <f t="shared" si="104"/>
        <v>395952.66666666669</v>
      </c>
      <c r="P426" s="68">
        <f t="shared" si="105"/>
        <v>464100</v>
      </c>
      <c r="Q426" s="68">
        <f t="shared" si="106"/>
        <v>380310.80865669996</v>
      </c>
      <c r="R426" s="69">
        <f t="shared" si="107"/>
        <v>126158.48480912151</v>
      </c>
      <c r="S426" s="63">
        <f t="shared" si="100"/>
        <v>0.34165426198546434</v>
      </c>
      <c r="T426" s="64">
        <f t="shared" si="101"/>
        <v>464100</v>
      </c>
      <c r="U426" s="44" t="str">
        <f t="shared" si="102"/>
        <v>MEDIA ARMONICA</v>
      </c>
    </row>
    <row r="427" spans="2:21">
      <c r="B427" s="24">
        <v>401</v>
      </c>
      <c r="C427" s="28" t="s">
        <v>191</v>
      </c>
      <c r="D427" s="29">
        <v>1</v>
      </c>
      <c r="E427" s="7" t="s">
        <v>11</v>
      </c>
      <c r="F427" s="88">
        <v>238000</v>
      </c>
      <c r="G427" s="68">
        <f t="shared" si="99"/>
        <v>250376</v>
      </c>
      <c r="H427" s="79">
        <v>397800</v>
      </c>
      <c r="I427" s="79">
        <v>75582</v>
      </c>
      <c r="J427" s="79">
        <v>473382</v>
      </c>
      <c r="K427" s="79">
        <v>390000</v>
      </c>
      <c r="L427" s="79">
        <f t="shared" si="110"/>
        <v>74100</v>
      </c>
      <c r="M427" s="79">
        <f t="shared" si="111"/>
        <v>464100</v>
      </c>
      <c r="N427" s="68">
        <f t="shared" si="103"/>
        <v>250376</v>
      </c>
      <c r="O427" s="80">
        <f t="shared" si="104"/>
        <v>395952.66666666669</v>
      </c>
      <c r="P427" s="68">
        <f t="shared" si="105"/>
        <v>464100</v>
      </c>
      <c r="Q427" s="68">
        <f t="shared" si="106"/>
        <v>380310.80865669996</v>
      </c>
      <c r="R427" s="69">
        <f t="shared" si="107"/>
        <v>126158.48480912151</v>
      </c>
      <c r="S427" s="63">
        <f t="shared" si="100"/>
        <v>0.34165426198546434</v>
      </c>
      <c r="T427" s="64">
        <f t="shared" si="101"/>
        <v>464100</v>
      </c>
      <c r="U427" s="44" t="str">
        <f t="shared" si="102"/>
        <v>MEDIA ARMONICA</v>
      </c>
    </row>
    <row r="428" spans="2:21" ht="25.5">
      <c r="B428" s="24">
        <v>402</v>
      </c>
      <c r="C428" s="28" t="s">
        <v>192</v>
      </c>
      <c r="D428" s="29">
        <v>1</v>
      </c>
      <c r="E428" s="7" t="s">
        <v>11</v>
      </c>
      <c r="F428" s="88">
        <v>476000</v>
      </c>
      <c r="G428" s="68">
        <f t="shared" si="99"/>
        <v>500752</v>
      </c>
      <c r="H428" s="79">
        <v>602550</v>
      </c>
      <c r="I428" s="79">
        <v>114484.5</v>
      </c>
      <c r="J428" s="79">
        <v>717034.5</v>
      </c>
      <c r="K428" s="79">
        <v>585000</v>
      </c>
      <c r="L428" s="79">
        <f t="shared" si="110"/>
        <v>111150</v>
      </c>
      <c r="M428" s="79">
        <f t="shared" si="111"/>
        <v>696150</v>
      </c>
      <c r="N428" s="68">
        <f t="shared" si="103"/>
        <v>500752</v>
      </c>
      <c r="O428" s="80">
        <f t="shared" si="104"/>
        <v>637978.83333333337</v>
      </c>
      <c r="P428" s="68">
        <f t="shared" si="105"/>
        <v>696150</v>
      </c>
      <c r="Q428" s="68">
        <f t="shared" si="106"/>
        <v>629924.53500206582</v>
      </c>
      <c r="R428" s="69">
        <f t="shared" si="107"/>
        <v>119299.80479901622</v>
      </c>
      <c r="S428" s="63">
        <f t="shared" si="100"/>
        <v>0.20506033314235361</v>
      </c>
      <c r="T428" s="64">
        <f t="shared" si="101"/>
        <v>500752</v>
      </c>
      <c r="U428" s="44" t="str">
        <f t="shared" si="102"/>
        <v>MENOR VALOR</v>
      </c>
    </row>
    <row r="429" spans="2:21">
      <c r="B429" s="24">
        <v>403</v>
      </c>
      <c r="C429" s="28" t="s">
        <v>193</v>
      </c>
      <c r="D429" s="29">
        <v>1</v>
      </c>
      <c r="E429" s="7" t="s">
        <v>8</v>
      </c>
      <c r="F429" s="88">
        <v>476000</v>
      </c>
      <c r="G429" s="68">
        <f t="shared" si="99"/>
        <v>500752</v>
      </c>
      <c r="H429" s="79">
        <v>614250</v>
      </c>
      <c r="I429" s="79">
        <v>116707.5</v>
      </c>
      <c r="J429" s="79">
        <v>730957.5</v>
      </c>
      <c r="K429" s="79">
        <v>585000</v>
      </c>
      <c r="L429" s="79">
        <f t="shared" si="110"/>
        <v>111150</v>
      </c>
      <c r="M429" s="79">
        <f t="shared" si="111"/>
        <v>696150</v>
      </c>
      <c r="N429" s="68">
        <f t="shared" si="103"/>
        <v>500752</v>
      </c>
      <c r="O429" s="80">
        <f t="shared" si="104"/>
        <v>642619.83333333337</v>
      </c>
      <c r="P429" s="68">
        <f t="shared" si="105"/>
        <v>696150</v>
      </c>
      <c r="Q429" s="68">
        <f t="shared" si="106"/>
        <v>633975.60797759471</v>
      </c>
      <c r="R429" s="69">
        <f t="shared" si="107"/>
        <v>124087.67914294865</v>
      </c>
      <c r="S429" s="63">
        <f t="shared" si="100"/>
        <v>0.21013995854285761</v>
      </c>
      <c r="T429" s="64">
        <f t="shared" si="101"/>
        <v>500752</v>
      </c>
      <c r="U429" s="44" t="str">
        <f t="shared" si="102"/>
        <v>MENOR VALOR</v>
      </c>
    </row>
    <row r="430" spans="2:21">
      <c r="B430" s="24">
        <v>404</v>
      </c>
      <c r="C430" s="28" t="s">
        <v>194</v>
      </c>
      <c r="D430" s="29">
        <v>1</v>
      </c>
      <c r="E430" s="7" t="s">
        <v>8</v>
      </c>
      <c r="F430" s="88">
        <v>476000</v>
      </c>
      <c r="G430" s="68">
        <f t="shared" si="99"/>
        <v>500752</v>
      </c>
      <c r="H430" s="79">
        <v>614250</v>
      </c>
      <c r="I430" s="79">
        <v>116707.5</v>
      </c>
      <c r="J430" s="79">
        <v>730957.5</v>
      </c>
      <c r="K430" s="79">
        <v>585000</v>
      </c>
      <c r="L430" s="79">
        <f t="shared" si="110"/>
        <v>111150</v>
      </c>
      <c r="M430" s="79">
        <f t="shared" si="111"/>
        <v>696150</v>
      </c>
      <c r="N430" s="68">
        <f t="shared" si="103"/>
        <v>500752</v>
      </c>
      <c r="O430" s="80">
        <f t="shared" si="104"/>
        <v>642619.83333333337</v>
      </c>
      <c r="P430" s="68">
        <f t="shared" si="105"/>
        <v>696150</v>
      </c>
      <c r="Q430" s="68">
        <f t="shared" si="106"/>
        <v>633975.60797759471</v>
      </c>
      <c r="R430" s="69">
        <f t="shared" si="107"/>
        <v>124087.67914294865</v>
      </c>
      <c r="S430" s="63">
        <f t="shared" si="100"/>
        <v>0.21013995854285761</v>
      </c>
      <c r="T430" s="64">
        <f t="shared" si="101"/>
        <v>500752</v>
      </c>
      <c r="U430" s="44" t="str">
        <f t="shared" si="102"/>
        <v>MENOR VALOR</v>
      </c>
    </row>
    <row r="431" spans="2:21" ht="25.5">
      <c r="B431" s="24">
        <v>405</v>
      </c>
      <c r="C431" s="28" t="s">
        <v>195</v>
      </c>
      <c r="D431" s="29">
        <v>1</v>
      </c>
      <c r="E431" s="7" t="s">
        <v>8</v>
      </c>
      <c r="F431" s="88">
        <v>476000</v>
      </c>
      <c r="G431" s="68">
        <f t="shared" si="99"/>
        <v>500752</v>
      </c>
      <c r="H431" s="79">
        <v>596700</v>
      </c>
      <c r="I431" s="79">
        <v>113373</v>
      </c>
      <c r="J431" s="79">
        <v>710073</v>
      </c>
      <c r="K431" s="79">
        <v>585000</v>
      </c>
      <c r="L431" s="79">
        <f t="shared" si="110"/>
        <v>111150</v>
      </c>
      <c r="M431" s="79">
        <f t="shared" si="111"/>
        <v>696150</v>
      </c>
      <c r="N431" s="68">
        <f t="shared" si="103"/>
        <v>500752</v>
      </c>
      <c r="O431" s="80">
        <f t="shared" si="104"/>
        <v>635658.33333333337</v>
      </c>
      <c r="P431" s="68">
        <f t="shared" si="105"/>
        <v>696150</v>
      </c>
      <c r="Q431" s="68">
        <f t="shared" si="106"/>
        <v>627879.311076354</v>
      </c>
      <c r="R431" s="69">
        <f t="shared" si="107"/>
        <v>117039.52991333045</v>
      </c>
      <c r="S431" s="63">
        <f t="shared" si="100"/>
        <v>0.20247093483367629</v>
      </c>
      <c r="T431" s="64">
        <f t="shared" si="101"/>
        <v>500752</v>
      </c>
      <c r="U431" s="44" t="str">
        <f t="shared" si="102"/>
        <v>MENOR VALOR</v>
      </c>
    </row>
    <row r="432" spans="2:21">
      <c r="B432" s="24">
        <v>406</v>
      </c>
      <c r="C432" s="28" t="s">
        <v>196</v>
      </c>
      <c r="D432" s="29">
        <v>1</v>
      </c>
      <c r="E432" s="7" t="s">
        <v>8</v>
      </c>
      <c r="F432" s="88">
        <v>1049600</v>
      </c>
      <c r="G432" s="68">
        <f t="shared" si="99"/>
        <v>1104179.2</v>
      </c>
      <c r="H432" s="79">
        <v>669500</v>
      </c>
      <c r="I432" s="79">
        <v>127205</v>
      </c>
      <c r="J432" s="79">
        <v>796705</v>
      </c>
      <c r="K432" s="79">
        <v>650000</v>
      </c>
      <c r="L432" s="79">
        <f t="shared" si="110"/>
        <v>123500</v>
      </c>
      <c r="M432" s="79">
        <f t="shared" si="111"/>
        <v>773500</v>
      </c>
      <c r="N432" s="68">
        <f t="shared" si="103"/>
        <v>773500</v>
      </c>
      <c r="O432" s="80">
        <f t="shared" si="104"/>
        <v>891461.4</v>
      </c>
      <c r="P432" s="68">
        <f t="shared" si="105"/>
        <v>796705</v>
      </c>
      <c r="Q432" s="68">
        <f t="shared" si="106"/>
        <v>879560.68238678365</v>
      </c>
      <c r="R432" s="69">
        <f t="shared" si="107"/>
        <v>184584.03190384491</v>
      </c>
      <c r="S432" s="63">
        <f t="shared" si="100"/>
        <v>0.12058370105741478</v>
      </c>
      <c r="T432" s="64">
        <f t="shared" si="101"/>
        <v>773500</v>
      </c>
      <c r="U432" s="44" t="str">
        <f t="shared" si="102"/>
        <v>MENOR VALOR</v>
      </c>
    </row>
    <row r="433" spans="2:21">
      <c r="B433" s="24">
        <v>407</v>
      </c>
      <c r="C433" s="28" t="s">
        <v>197</v>
      </c>
      <c r="D433" s="29">
        <v>1</v>
      </c>
      <c r="E433" s="7" t="s">
        <v>8</v>
      </c>
      <c r="F433" s="88">
        <v>142800</v>
      </c>
      <c r="G433" s="68">
        <f t="shared" si="99"/>
        <v>150225.60000000001</v>
      </c>
      <c r="H433" s="79">
        <v>160680</v>
      </c>
      <c r="I433" s="79">
        <v>30529.200000000001</v>
      </c>
      <c r="J433" s="79">
        <v>191209.2</v>
      </c>
      <c r="K433" s="79">
        <v>156000</v>
      </c>
      <c r="L433" s="79">
        <f t="shared" si="110"/>
        <v>29640</v>
      </c>
      <c r="M433" s="79">
        <f t="shared" si="111"/>
        <v>185640</v>
      </c>
      <c r="N433" s="68">
        <f t="shared" si="103"/>
        <v>150225.60000000001</v>
      </c>
      <c r="O433" s="80">
        <f t="shared" si="104"/>
        <v>175691.6</v>
      </c>
      <c r="P433" s="68">
        <f t="shared" si="105"/>
        <v>185640</v>
      </c>
      <c r="Q433" s="68">
        <f t="shared" si="106"/>
        <v>174706.11133350534</v>
      </c>
      <c r="R433" s="69">
        <f t="shared" si="107"/>
        <v>22229.301926961263</v>
      </c>
      <c r="S433" s="63">
        <f t="shared" si="100"/>
        <v>0.14012395529068378</v>
      </c>
      <c r="T433" s="64">
        <f t="shared" si="101"/>
        <v>150226</v>
      </c>
      <c r="U433" s="44" t="str">
        <f t="shared" si="102"/>
        <v>MENOR VALOR</v>
      </c>
    </row>
    <row r="434" spans="2:21">
      <c r="B434" s="24">
        <v>408</v>
      </c>
      <c r="C434" s="28" t="s">
        <v>198</v>
      </c>
      <c r="D434" s="29">
        <v>1</v>
      </c>
      <c r="E434" s="7" t="s">
        <v>11</v>
      </c>
      <c r="F434" s="88">
        <v>238000</v>
      </c>
      <c r="G434" s="68">
        <f t="shared" si="99"/>
        <v>250376</v>
      </c>
      <c r="H434" s="79">
        <v>162240</v>
      </c>
      <c r="I434" s="79">
        <v>30825.599999999999</v>
      </c>
      <c r="J434" s="79">
        <v>193065.60000000001</v>
      </c>
      <c r="K434" s="79">
        <v>156000</v>
      </c>
      <c r="L434" s="79">
        <f t="shared" si="110"/>
        <v>29640</v>
      </c>
      <c r="M434" s="79">
        <f t="shared" si="111"/>
        <v>185640</v>
      </c>
      <c r="N434" s="68">
        <f t="shared" si="103"/>
        <v>185640</v>
      </c>
      <c r="O434" s="80">
        <f t="shared" si="104"/>
        <v>209693.86666666667</v>
      </c>
      <c r="P434" s="68">
        <f t="shared" si="105"/>
        <v>193065.60000000001</v>
      </c>
      <c r="Q434" s="68">
        <f t="shared" si="106"/>
        <v>207805.18771492681</v>
      </c>
      <c r="R434" s="69">
        <f t="shared" si="107"/>
        <v>35426.852291070594</v>
      </c>
      <c r="S434" s="63">
        <f t="shared" si="100"/>
        <v>0.10666330306120009</v>
      </c>
      <c r="T434" s="64">
        <f t="shared" si="101"/>
        <v>185640</v>
      </c>
      <c r="U434" s="44" t="str">
        <f t="shared" si="102"/>
        <v>MENOR VALOR</v>
      </c>
    </row>
    <row r="435" spans="2:21">
      <c r="B435" s="24">
        <v>409</v>
      </c>
      <c r="C435" s="28" t="s">
        <v>199</v>
      </c>
      <c r="D435" s="29">
        <v>1</v>
      </c>
      <c r="E435" s="7" t="s">
        <v>8</v>
      </c>
      <c r="F435" s="88">
        <v>349900</v>
      </c>
      <c r="G435" s="68">
        <f t="shared" si="99"/>
        <v>368094.8</v>
      </c>
      <c r="H435" s="79">
        <v>265200</v>
      </c>
      <c r="I435" s="79">
        <v>50388</v>
      </c>
      <c r="J435" s="79">
        <v>315588</v>
      </c>
      <c r="K435" s="79">
        <v>260000</v>
      </c>
      <c r="L435" s="79">
        <f t="shared" si="110"/>
        <v>49400</v>
      </c>
      <c r="M435" s="79">
        <f t="shared" si="111"/>
        <v>309400</v>
      </c>
      <c r="N435" s="68">
        <f t="shared" si="103"/>
        <v>309400</v>
      </c>
      <c r="O435" s="80">
        <f t="shared" si="104"/>
        <v>331027.60000000003</v>
      </c>
      <c r="P435" s="68">
        <f t="shared" si="105"/>
        <v>315588</v>
      </c>
      <c r="Q435" s="68">
        <f t="shared" si="106"/>
        <v>330014.8562613831</v>
      </c>
      <c r="R435" s="69">
        <f t="shared" si="107"/>
        <v>32249.896478593535</v>
      </c>
      <c r="S435" s="63">
        <f t="shared" si="100"/>
        <v>6.2466449222684184E-2</v>
      </c>
      <c r="T435" s="64">
        <f t="shared" si="101"/>
        <v>309400</v>
      </c>
      <c r="U435" s="44" t="str">
        <f t="shared" si="102"/>
        <v>MENOR VALOR</v>
      </c>
    </row>
    <row r="436" spans="2:21">
      <c r="B436" s="24">
        <v>410</v>
      </c>
      <c r="C436" s="28" t="s">
        <v>200</v>
      </c>
      <c r="D436" s="29">
        <v>1</v>
      </c>
      <c r="E436" s="7" t="s">
        <v>8</v>
      </c>
      <c r="F436" s="88">
        <v>595000</v>
      </c>
      <c r="G436" s="68">
        <f t="shared" si="99"/>
        <v>625940</v>
      </c>
      <c r="H436" s="79">
        <v>270400</v>
      </c>
      <c r="I436" s="79">
        <v>51376</v>
      </c>
      <c r="J436" s="79">
        <v>321776</v>
      </c>
      <c r="K436" s="79">
        <v>260000</v>
      </c>
      <c r="L436" s="79">
        <f t="shared" si="110"/>
        <v>49400</v>
      </c>
      <c r="M436" s="79">
        <f t="shared" si="111"/>
        <v>309400</v>
      </c>
      <c r="N436" s="68">
        <f t="shared" si="103"/>
        <v>309400</v>
      </c>
      <c r="O436" s="80">
        <f t="shared" si="104"/>
        <v>419038.66666666669</v>
      </c>
      <c r="P436" s="68">
        <f t="shared" si="105"/>
        <v>321776</v>
      </c>
      <c r="Q436" s="68">
        <f t="shared" si="106"/>
        <v>396462.59675624233</v>
      </c>
      <c r="R436" s="69">
        <f t="shared" si="107"/>
        <v>179288.62943681996</v>
      </c>
      <c r="S436" s="63">
        <f t="shared" si="100"/>
        <v>0.21959851312221301</v>
      </c>
      <c r="T436" s="64">
        <f t="shared" si="101"/>
        <v>309400</v>
      </c>
      <c r="U436" s="44" t="str">
        <f t="shared" si="102"/>
        <v>MENOR VALOR</v>
      </c>
    </row>
    <row r="437" spans="2:21">
      <c r="B437" s="24">
        <v>411</v>
      </c>
      <c r="C437" s="28" t="s">
        <v>201</v>
      </c>
      <c r="D437" s="29">
        <v>1</v>
      </c>
      <c r="E437" s="7" t="s">
        <v>8</v>
      </c>
      <c r="F437" s="88">
        <v>595000</v>
      </c>
      <c r="G437" s="68">
        <f t="shared" si="99"/>
        <v>625940</v>
      </c>
      <c r="H437" s="79">
        <v>267800</v>
      </c>
      <c r="I437" s="79">
        <v>50882</v>
      </c>
      <c r="J437" s="79">
        <v>318682</v>
      </c>
      <c r="K437" s="79">
        <v>260000</v>
      </c>
      <c r="L437" s="79">
        <f t="shared" si="110"/>
        <v>49400</v>
      </c>
      <c r="M437" s="79">
        <f t="shared" si="111"/>
        <v>309400</v>
      </c>
      <c r="N437" s="68">
        <f t="shared" si="103"/>
        <v>309400</v>
      </c>
      <c r="O437" s="80">
        <f t="shared" si="104"/>
        <v>418007.33333333331</v>
      </c>
      <c r="P437" s="68">
        <f t="shared" si="105"/>
        <v>318682</v>
      </c>
      <c r="Q437" s="68">
        <f t="shared" si="106"/>
        <v>395187.788608715</v>
      </c>
      <c r="R437" s="69">
        <f t="shared" si="107"/>
        <v>180134.76699774907</v>
      </c>
      <c r="S437" s="63">
        <f t="shared" si="100"/>
        <v>0.21708107153496981</v>
      </c>
      <c r="T437" s="64">
        <f t="shared" si="101"/>
        <v>309400</v>
      </c>
      <c r="U437" s="44" t="str">
        <f t="shared" si="102"/>
        <v>MENOR VALOR</v>
      </c>
    </row>
    <row r="438" spans="2:21">
      <c r="B438" s="24">
        <v>412</v>
      </c>
      <c r="C438" s="28" t="s">
        <v>202</v>
      </c>
      <c r="D438" s="29">
        <v>1</v>
      </c>
      <c r="E438" s="7" t="s">
        <v>8</v>
      </c>
      <c r="F438" s="88">
        <v>933000</v>
      </c>
      <c r="G438" s="68">
        <f t="shared" si="99"/>
        <v>981516</v>
      </c>
      <c r="H438" s="79">
        <v>669500</v>
      </c>
      <c r="I438" s="79">
        <v>127205</v>
      </c>
      <c r="J438" s="79">
        <v>796705</v>
      </c>
      <c r="K438" s="79">
        <v>650000</v>
      </c>
      <c r="L438" s="79">
        <f t="shared" si="110"/>
        <v>123500</v>
      </c>
      <c r="M438" s="79">
        <f t="shared" si="111"/>
        <v>773500</v>
      </c>
      <c r="N438" s="68">
        <f t="shared" si="103"/>
        <v>773500</v>
      </c>
      <c r="O438" s="80">
        <f t="shared" si="104"/>
        <v>850573.66666666663</v>
      </c>
      <c r="P438" s="68">
        <f t="shared" si="105"/>
        <v>796705</v>
      </c>
      <c r="Q438" s="68">
        <f t="shared" si="106"/>
        <v>845704.05854267732</v>
      </c>
      <c r="R438" s="69">
        <f t="shared" si="107"/>
        <v>113991.39879979267</v>
      </c>
      <c r="S438" s="63">
        <f t="shared" si="100"/>
        <v>8.5377453038477547E-2</v>
      </c>
      <c r="T438" s="64">
        <f t="shared" si="101"/>
        <v>773500</v>
      </c>
      <c r="U438" s="44" t="str">
        <f t="shared" si="102"/>
        <v>MENOR VALOR</v>
      </c>
    </row>
    <row r="439" spans="2:21" ht="25.5">
      <c r="B439" s="24">
        <v>413</v>
      </c>
      <c r="C439" s="28" t="s">
        <v>203</v>
      </c>
      <c r="D439" s="29">
        <v>1</v>
      </c>
      <c r="E439" s="7" t="s">
        <v>8</v>
      </c>
      <c r="F439" s="88">
        <v>952000</v>
      </c>
      <c r="G439" s="68">
        <f t="shared" si="99"/>
        <v>1001504</v>
      </c>
      <c r="H439" s="79">
        <v>656500</v>
      </c>
      <c r="I439" s="79">
        <v>124735</v>
      </c>
      <c r="J439" s="79">
        <v>781235</v>
      </c>
      <c r="K439" s="79">
        <v>650000</v>
      </c>
      <c r="L439" s="79">
        <f t="shared" si="110"/>
        <v>123500</v>
      </c>
      <c r="M439" s="79">
        <f t="shared" si="111"/>
        <v>773500</v>
      </c>
      <c r="N439" s="68">
        <f t="shared" si="103"/>
        <v>773500</v>
      </c>
      <c r="O439" s="80">
        <f t="shared" si="104"/>
        <v>852079.66666666663</v>
      </c>
      <c r="P439" s="68">
        <f t="shared" si="105"/>
        <v>781235</v>
      </c>
      <c r="Q439" s="68">
        <f t="shared" si="106"/>
        <v>845859.50267693133</v>
      </c>
      <c r="R439" s="69">
        <f t="shared" si="107"/>
        <v>129463.04916976648</v>
      </c>
      <c r="S439" s="63">
        <f t="shared" si="100"/>
        <v>8.5545533800745588E-2</v>
      </c>
      <c r="T439" s="64">
        <f t="shared" si="101"/>
        <v>773500</v>
      </c>
      <c r="U439" s="44" t="str">
        <f t="shared" si="102"/>
        <v>MENOR VALOR</v>
      </c>
    </row>
    <row r="440" spans="2:21">
      <c r="B440" s="24">
        <v>414</v>
      </c>
      <c r="C440" s="28" t="s">
        <v>204</v>
      </c>
      <c r="D440" s="29">
        <v>1</v>
      </c>
      <c r="E440" s="7" t="s">
        <v>8</v>
      </c>
      <c r="F440" s="88">
        <v>1428000</v>
      </c>
      <c r="G440" s="68">
        <f t="shared" si="99"/>
        <v>1502256</v>
      </c>
      <c r="H440" s="79">
        <v>819000</v>
      </c>
      <c r="I440" s="79">
        <v>155610</v>
      </c>
      <c r="J440" s="79">
        <v>974610</v>
      </c>
      <c r="K440" s="79">
        <v>780000</v>
      </c>
      <c r="L440" s="79">
        <f t="shared" si="110"/>
        <v>148200</v>
      </c>
      <c r="M440" s="79">
        <f t="shared" si="111"/>
        <v>928200</v>
      </c>
      <c r="N440" s="68">
        <f t="shared" si="103"/>
        <v>928200</v>
      </c>
      <c r="O440" s="80">
        <f t="shared" si="104"/>
        <v>1135022</v>
      </c>
      <c r="P440" s="68">
        <f t="shared" si="105"/>
        <v>974610</v>
      </c>
      <c r="Q440" s="68">
        <f t="shared" si="106"/>
        <v>1107657.4124970895</v>
      </c>
      <c r="R440" s="69">
        <f t="shared" si="107"/>
        <v>318879.41308902338</v>
      </c>
      <c r="S440" s="63">
        <f t="shared" si="100"/>
        <v>0.1620152679631538</v>
      </c>
      <c r="T440" s="64">
        <f t="shared" si="101"/>
        <v>928200</v>
      </c>
      <c r="U440" s="44" t="str">
        <f t="shared" si="102"/>
        <v>MENOR VALOR</v>
      </c>
    </row>
    <row r="441" spans="2:21">
      <c r="B441" s="24">
        <v>415</v>
      </c>
      <c r="C441" s="28" t="s">
        <v>205</v>
      </c>
      <c r="D441" s="29">
        <v>1</v>
      </c>
      <c r="E441" s="7" t="s">
        <v>8</v>
      </c>
      <c r="F441" s="88">
        <v>476000</v>
      </c>
      <c r="G441" s="68">
        <f t="shared" si="99"/>
        <v>500752</v>
      </c>
      <c r="H441" s="79">
        <v>819000</v>
      </c>
      <c r="I441" s="79">
        <v>155610</v>
      </c>
      <c r="J441" s="79">
        <v>974610</v>
      </c>
      <c r="K441" s="79">
        <v>780000</v>
      </c>
      <c r="L441" s="79">
        <f t="shared" si="110"/>
        <v>148200</v>
      </c>
      <c r="M441" s="79">
        <f t="shared" si="111"/>
        <v>928200</v>
      </c>
      <c r="N441" s="68">
        <f t="shared" si="103"/>
        <v>500752</v>
      </c>
      <c r="O441" s="80">
        <f t="shared" si="104"/>
        <v>801187.33333333337</v>
      </c>
      <c r="P441" s="68">
        <f t="shared" si="105"/>
        <v>928200</v>
      </c>
      <c r="Q441" s="68">
        <f t="shared" si="106"/>
        <v>768006.75507290871</v>
      </c>
      <c r="R441" s="69">
        <f t="shared" si="107"/>
        <v>261217.36956284774</v>
      </c>
      <c r="S441" s="63">
        <f t="shared" si="100"/>
        <v>0.34798490157490547</v>
      </c>
      <c r="T441" s="64">
        <f t="shared" si="101"/>
        <v>928200</v>
      </c>
      <c r="U441" s="44" t="str">
        <f t="shared" si="102"/>
        <v>MEDIA ARMONICA</v>
      </c>
    </row>
    <row r="442" spans="2:21">
      <c r="B442" s="24">
        <v>416</v>
      </c>
      <c r="C442" s="28" t="s">
        <v>206</v>
      </c>
      <c r="D442" s="29">
        <v>1</v>
      </c>
      <c r="E442" s="7" t="s">
        <v>11</v>
      </c>
      <c r="F442" s="88">
        <v>238000</v>
      </c>
      <c r="G442" s="68">
        <f t="shared" si="99"/>
        <v>250376</v>
      </c>
      <c r="H442" s="79">
        <v>401700</v>
      </c>
      <c r="I442" s="79">
        <v>76323</v>
      </c>
      <c r="J442" s="79">
        <v>478023</v>
      </c>
      <c r="K442" s="79">
        <v>390000</v>
      </c>
      <c r="L442" s="79">
        <f t="shared" si="110"/>
        <v>74100</v>
      </c>
      <c r="M442" s="79">
        <f t="shared" si="111"/>
        <v>464100</v>
      </c>
      <c r="N442" s="68">
        <f t="shared" si="103"/>
        <v>250376</v>
      </c>
      <c r="O442" s="80">
        <f t="shared" si="104"/>
        <v>397499.66666666669</v>
      </c>
      <c r="P442" s="68">
        <f t="shared" si="105"/>
        <v>464100</v>
      </c>
      <c r="Q442" s="68">
        <f t="shared" si="106"/>
        <v>381549.61482748791</v>
      </c>
      <c r="R442" s="69">
        <f t="shared" si="107"/>
        <v>127602.87007874605</v>
      </c>
      <c r="S442" s="63">
        <f t="shared" si="100"/>
        <v>0.34379176319388016</v>
      </c>
      <c r="T442" s="64">
        <f t="shared" si="101"/>
        <v>464100</v>
      </c>
      <c r="U442" s="44" t="str">
        <f t="shared" si="102"/>
        <v>MEDIA ARMONICA</v>
      </c>
    </row>
    <row r="443" spans="2:21">
      <c r="B443" s="24">
        <v>417</v>
      </c>
      <c r="C443" s="28" t="s">
        <v>207</v>
      </c>
      <c r="D443" s="29">
        <v>1</v>
      </c>
      <c r="E443" s="7" t="s">
        <v>8</v>
      </c>
      <c r="F443" s="88">
        <v>476000</v>
      </c>
      <c r="G443" s="68">
        <f t="shared" si="99"/>
        <v>500752</v>
      </c>
      <c r="H443" s="79">
        <v>663000</v>
      </c>
      <c r="I443" s="79">
        <v>125970</v>
      </c>
      <c r="J443" s="79">
        <v>788970</v>
      </c>
      <c r="K443" s="79">
        <v>650000</v>
      </c>
      <c r="L443" s="79">
        <f t="shared" si="110"/>
        <v>123500</v>
      </c>
      <c r="M443" s="79">
        <f t="shared" si="111"/>
        <v>773500</v>
      </c>
      <c r="N443" s="68">
        <f t="shared" si="103"/>
        <v>500752</v>
      </c>
      <c r="O443" s="80">
        <f t="shared" si="104"/>
        <v>687740.66666666663</v>
      </c>
      <c r="P443" s="68">
        <f t="shared" si="105"/>
        <v>773500</v>
      </c>
      <c r="Q443" s="68">
        <f t="shared" si="106"/>
        <v>673567.56628635095</v>
      </c>
      <c r="R443" s="69">
        <f t="shared" si="107"/>
        <v>162121.56340639383</v>
      </c>
      <c r="S443" s="63">
        <f t="shared" si="100"/>
        <v>0.25656752928166171</v>
      </c>
      <c r="T443" s="64">
        <f t="shared" si="101"/>
        <v>500752</v>
      </c>
      <c r="U443" s="44" t="str">
        <f t="shared" si="102"/>
        <v>MENOR VALOR</v>
      </c>
    </row>
    <row r="444" spans="2:21">
      <c r="B444" s="24">
        <v>418</v>
      </c>
      <c r="C444" s="28" t="s">
        <v>208</v>
      </c>
      <c r="D444" s="29">
        <v>1</v>
      </c>
      <c r="E444" s="7" t="s">
        <v>8</v>
      </c>
      <c r="F444" s="88">
        <v>476000</v>
      </c>
      <c r="G444" s="68">
        <f t="shared" si="99"/>
        <v>500752</v>
      </c>
      <c r="H444" s="79">
        <v>676000</v>
      </c>
      <c r="I444" s="79">
        <v>128440</v>
      </c>
      <c r="J444" s="79">
        <v>804440</v>
      </c>
      <c r="K444" s="79">
        <v>650000</v>
      </c>
      <c r="L444" s="79">
        <f t="shared" si="110"/>
        <v>123500</v>
      </c>
      <c r="M444" s="79">
        <f t="shared" si="111"/>
        <v>773500</v>
      </c>
      <c r="N444" s="68">
        <f t="shared" si="103"/>
        <v>500752</v>
      </c>
      <c r="O444" s="80">
        <f t="shared" si="104"/>
        <v>692897.33333333337</v>
      </c>
      <c r="P444" s="68">
        <f t="shared" si="105"/>
        <v>773500</v>
      </c>
      <c r="Q444" s="68">
        <f t="shared" si="106"/>
        <v>677941.50421015709</v>
      </c>
      <c r="R444" s="69">
        <f t="shared" si="107"/>
        <v>167120.29422345263</v>
      </c>
      <c r="S444" s="63">
        <f t="shared" si="100"/>
        <v>0.26136400133311444</v>
      </c>
      <c r="T444" s="64">
        <f t="shared" si="101"/>
        <v>500752</v>
      </c>
      <c r="U444" s="44" t="str">
        <f t="shared" si="102"/>
        <v>MENOR VALOR</v>
      </c>
    </row>
    <row r="445" spans="2:21">
      <c r="B445" s="24">
        <v>419</v>
      </c>
      <c r="C445" s="28" t="s">
        <v>209</v>
      </c>
      <c r="D445" s="29">
        <v>1</v>
      </c>
      <c r="E445" s="7" t="s">
        <v>8</v>
      </c>
      <c r="F445" s="88">
        <v>476000</v>
      </c>
      <c r="G445" s="68">
        <f t="shared" si="99"/>
        <v>500752</v>
      </c>
      <c r="H445" s="79">
        <v>682500</v>
      </c>
      <c r="I445" s="79">
        <v>129675</v>
      </c>
      <c r="J445" s="79">
        <v>812175</v>
      </c>
      <c r="K445" s="79">
        <v>650000</v>
      </c>
      <c r="L445" s="79">
        <f t="shared" si="110"/>
        <v>123500</v>
      </c>
      <c r="M445" s="79">
        <f t="shared" si="111"/>
        <v>773500</v>
      </c>
      <c r="N445" s="68">
        <f t="shared" si="103"/>
        <v>500752</v>
      </c>
      <c r="O445" s="80">
        <f t="shared" si="104"/>
        <v>695475.66666666663</v>
      </c>
      <c r="P445" s="68">
        <f t="shared" si="105"/>
        <v>773500</v>
      </c>
      <c r="Q445" s="68">
        <f t="shared" si="106"/>
        <v>680107.46622363094</v>
      </c>
      <c r="R445" s="69">
        <f t="shared" si="107"/>
        <v>169740.73958933188</v>
      </c>
      <c r="S445" s="63">
        <f t="shared" si="100"/>
        <v>0.26371636120909137</v>
      </c>
      <c r="T445" s="64">
        <f t="shared" si="101"/>
        <v>500752</v>
      </c>
      <c r="U445" s="44" t="str">
        <f t="shared" si="102"/>
        <v>MENOR VALOR</v>
      </c>
    </row>
    <row r="446" spans="2:21" ht="25.5">
      <c r="B446" s="24">
        <v>420</v>
      </c>
      <c r="C446" s="28" t="s">
        <v>210</v>
      </c>
      <c r="D446" s="29">
        <v>1</v>
      </c>
      <c r="E446" s="7" t="s">
        <v>8</v>
      </c>
      <c r="F446" s="88">
        <v>1428000</v>
      </c>
      <c r="G446" s="68">
        <f t="shared" si="99"/>
        <v>1502256</v>
      </c>
      <c r="H446" s="79">
        <v>669500</v>
      </c>
      <c r="I446" s="79">
        <v>127205</v>
      </c>
      <c r="J446" s="79">
        <v>796705</v>
      </c>
      <c r="K446" s="79">
        <v>650000</v>
      </c>
      <c r="L446" s="79">
        <f t="shared" si="110"/>
        <v>123500</v>
      </c>
      <c r="M446" s="79">
        <f t="shared" si="111"/>
        <v>773500</v>
      </c>
      <c r="N446" s="68">
        <f t="shared" si="103"/>
        <v>773500</v>
      </c>
      <c r="O446" s="80">
        <f t="shared" si="104"/>
        <v>1024153.6666666666</v>
      </c>
      <c r="P446" s="68">
        <f t="shared" si="105"/>
        <v>796705</v>
      </c>
      <c r="Q446" s="68">
        <f t="shared" si="106"/>
        <v>974616.89589477028</v>
      </c>
      <c r="R446" s="69">
        <f t="shared" si="107"/>
        <v>414211.29735961242</v>
      </c>
      <c r="S446" s="63">
        <f t="shared" si="100"/>
        <v>0.20635482181963416</v>
      </c>
      <c r="T446" s="64">
        <f t="shared" si="101"/>
        <v>773500</v>
      </c>
      <c r="U446" s="44" t="str">
        <f t="shared" si="102"/>
        <v>MENOR VALOR</v>
      </c>
    </row>
    <row r="447" spans="2:21">
      <c r="B447" s="24">
        <v>421</v>
      </c>
      <c r="C447" s="28" t="s">
        <v>211</v>
      </c>
      <c r="D447" s="29">
        <v>1</v>
      </c>
      <c r="E447" s="7" t="s">
        <v>8</v>
      </c>
      <c r="F447" s="88">
        <v>476000</v>
      </c>
      <c r="G447" s="68">
        <f t="shared" si="99"/>
        <v>500752</v>
      </c>
      <c r="H447" s="79">
        <v>803400</v>
      </c>
      <c r="I447" s="79">
        <v>152646</v>
      </c>
      <c r="J447" s="79">
        <v>956046</v>
      </c>
      <c r="K447" s="79">
        <v>780000</v>
      </c>
      <c r="L447" s="79">
        <f t="shared" si="110"/>
        <v>148200</v>
      </c>
      <c r="M447" s="79">
        <f t="shared" si="111"/>
        <v>928200</v>
      </c>
      <c r="N447" s="68">
        <f t="shared" si="103"/>
        <v>500752</v>
      </c>
      <c r="O447" s="80">
        <f t="shared" si="104"/>
        <v>794999.33333333337</v>
      </c>
      <c r="P447" s="68">
        <f t="shared" si="105"/>
        <v>928200</v>
      </c>
      <c r="Q447" s="68">
        <f t="shared" si="106"/>
        <v>763099.22965497582</v>
      </c>
      <c r="R447" s="69">
        <f t="shared" si="107"/>
        <v>255205.74015749211</v>
      </c>
      <c r="S447" s="63">
        <f t="shared" si="100"/>
        <v>0.34379176319388016</v>
      </c>
      <c r="T447" s="64">
        <f t="shared" si="101"/>
        <v>928200</v>
      </c>
      <c r="U447" s="44" t="str">
        <f t="shared" si="102"/>
        <v>MEDIA ARMONICA</v>
      </c>
    </row>
    <row r="448" spans="2:21">
      <c r="B448" s="24">
        <v>422</v>
      </c>
      <c r="C448" s="28" t="s">
        <v>212</v>
      </c>
      <c r="D448" s="29">
        <v>1</v>
      </c>
      <c r="E448" s="7" t="s">
        <v>8</v>
      </c>
      <c r="F448" s="88">
        <v>357000</v>
      </c>
      <c r="G448" s="68">
        <f t="shared" si="99"/>
        <v>375564</v>
      </c>
      <c r="H448" s="79">
        <v>397800</v>
      </c>
      <c r="I448" s="79">
        <v>75582</v>
      </c>
      <c r="J448" s="79">
        <v>473382</v>
      </c>
      <c r="K448" s="79">
        <v>390000</v>
      </c>
      <c r="L448" s="79">
        <f t="shared" si="110"/>
        <v>74100</v>
      </c>
      <c r="M448" s="79">
        <f t="shared" si="111"/>
        <v>464100</v>
      </c>
      <c r="N448" s="68">
        <f t="shared" si="103"/>
        <v>375564</v>
      </c>
      <c r="O448" s="80">
        <f t="shared" si="104"/>
        <v>437682</v>
      </c>
      <c r="P448" s="68">
        <f t="shared" si="105"/>
        <v>464100</v>
      </c>
      <c r="Q448" s="68">
        <f t="shared" si="106"/>
        <v>435347.19926629937</v>
      </c>
      <c r="R448" s="69">
        <f t="shared" si="107"/>
        <v>53995.586152944023</v>
      </c>
      <c r="S448" s="63">
        <f t="shared" si="100"/>
        <v>0.13732303634215026</v>
      </c>
      <c r="T448" s="64">
        <f t="shared" si="101"/>
        <v>375564</v>
      </c>
      <c r="U448" s="44" t="str">
        <f t="shared" si="102"/>
        <v>MENOR VALOR</v>
      </c>
    </row>
    <row r="449" spans="2:21" ht="25.5">
      <c r="B449" s="24">
        <v>423</v>
      </c>
      <c r="C449" s="28" t="s">
        <v>213</v>
      </c>
      <c r="D449" s="29">
        <v>1</v>
      </c>
      <c r="E449" s="7" t="s">
        <v>8</v>
      </c>
      <c r="F449" s="88">
        <v>142800</v>
      </c>
      <c r="G449" s="68">
        <f t="shared" si="99"/>
        <v>150225.60000000001</v>
      </c>
      <c r="H449" s="79">
        <v>157560</v>
      </c>
      <c r="I449" s="79">
        <v>29936.400000000001</v>
      </c>
      <c r="J449" s="79">
        <v>187496.4</v>
      </c>
      <c r="K449" s="79">
        <v>156000</v>
      </c>
      <c r="L449" s="79">
        <f t="shared" si="110"/>
        <v>29640</v>
      </c>
      <c r="M449" s="79">
        <f t="shared" si="111"/>
        <v>185640</v>
      </c>
      <c r="N449" s="68">
        <f t="shared" si="103"/>
        <v>150225.60000000001</v>
      </c>
      <c r="O449" s="80">
        <f t="shared" si="104"/>
        <v>174454</v>
      </c>
      <c r="P449" s="68">
        <f t="shared" si="105"/>
        <v>185640</v>
      </c>
      <c r="Q449" s="68">
        <f t="shared" si="106"/>
        <v>173567.92846145591</v>
      </c>
      <c r="R449" s="69">
        <f t="shared" si="107"/>
        <v>21002.930275559163</v>
      </c>
      <c r="S449" s="63">
        <f t="shared" si="100"/>
        <v>0.13448526273469652</v>
      </c>
      <c r="T449" s="64">
        <f t="shared" si="101"/>
        <v>150226</v>
      </c>
      <c r="U449" s="44" t="str">
        <f t="shared" si="102"/>
        <v>MENOR VALOR</v>
      </c>
    </row>
    <row r="450" spans="2:21" ht="25.5">
      <c r="B450" s="24">
        <v>424</v>
      </c>
      <c r="C450" s="28" t="s">
        <v>214</v>
      </c>
      <c r="D450" s="29">
        <v>1</v>
      </c>
      <c r="E450" s="7" t="s">
        <v>8</v>
      </c>
      <c r="F450" s="88">
        <v>238000</v>
      </c>
      <c r="G450" s="68">
        <f t="shared" si="99"/>
        <v>250376</v>
      </c>
      <c r="H450" s="79">
        <v>265200</v>
      </c>
      <c r="I450" s="79">
        <v>50388</v>
      </c>
      <c r="J450" s="79">
        <v>315588</v>
      </c>
      <c r="K450" s="79">
        <v>260000</v>
      </c>
      <c r="L450" s="79">
        <f t="shared" si="110"/>
        <v>49400</v>
      </c>
      <c r="M450" s="79">
        <f t="shared" si="111"/>
        <v>309400</v>
      </c>
      <c r="N450" s="68">
        <f t="shared" si="103"/>
        <v>250376</v>
      </c>
      <c r="O450" s="80">
        <f t="shared" si="104"/>
        <v>291788</v>
      </c>
      <c r="P450" s="68">
        <f t="shared" si="105"/>
        <v>309400</v>
      </c>
      <c r="Q450" s="68">
        <f t="shared" si="106"/>
        <v>290231.46617753297</v>
      </c>
      <c r="R450" s="69">
        <f t="shared" si="107"/>
        <v>35997.05743529601</v>
      </c>
      <c r="S450" s="63">
        <f t="shared" si="100"/>
        <v>0.13732303634215048</v>
      </c>
      <c r="T450" s="64">
        <f t="shared" si="101"/>
        <v>250376</v>
      </c>
      <c r="U450" s="44" t="str">
        <f t="shared" si="102"/>
        <v>MENOR VALOR</v>
      </c>
    </row>
    <row r="451" spans="2:21">
      <c r="B451" s="24">
        <v>425</v>
      </c>
      <c r="C451" s="28" t="s">
        <v>215</v>
      </c>
      <c r="D451" s="29">
        <v>1</v>
      </c>
      <c r="E451" s="7" t="s">
        <v>216</v>
      </c>
      <c r="F451" s="88">
        <v>5950</v>
      </c>
      <c r="G451" s="68">
        <f t="shared" si="99"/>
        <v>6259.4</v>
      </c>
      <c r="H451" s="79">
        <v>3939</v>
      </c>
      <c r="I451" s="79">
        <v>748.41</v>
      </c>
      <c r="J451" s="79">
        <v>4687.41</v>
      </c>
      <c r="K451" s="79">
        <v>3900</v>
      </c>
      <c r="L451" s="79">
        <f t="shared" si="110"/>
        <v>741</v>
      </c>
      <c r="M451" s="79">
        <f t="shared" si="111"/>
        <v>4641</v>
      </c>
      <c r="N451" s="68">
        <f t="shared" si="103"/>
        <v>4641</v>
      </c>
      <c r="O451" s="80">
        <f t="shared" si="104"/>
        <v>5195.9366666666665</v>
      </c>
      <c r="P451" s="68">
        <f t="shared" si="105"/>
        <v>4687.41</v>
      </c>
      <c r="Q451" s="68">
        <f t="shared" si="106"/>
        <v>5144.688355156356</v>
      </c>
      <c r="R451" s="69">
        <f t="shared" si="107"/>
        <v>921.27855072900275</v>
      </c>
      <c r="S451" s="63">
        <f t="shared" si="100"/>
        <v>9.7904541613589746E-2</v>
      </c>
      <c r="T451" s="64">
        <f t="shared" si="101"/>
        <v>4641</v>
      </c>
      <c r="U451" s="44" t="str">
        <f t="shared" si="102"/>
        <v>MENOR VALOR</v>
      </c>
    </row>
    <row r="452" spans="2:21">
      <c r="B452" s="24">
        <v>426</v>
      </c>
      <c r="C452" s="28" t="s">
        <v>217</v>
      </c>
      <c r="D452" s="29">
        <v>1</v>
      </c>
      <c r="E452" s="7" t="s">
        <v>216</v>
      </c>
      <c r="F452" s="88">
        <v>5950</v>
      </c>
      <c r="G452" s="68">
        <f t="shared" si="99"/>
        <v>6259.4</v>
      </c>
      <c r="H452" s="79">
        <v>4017</v>
      </c>
      <c r="I452" s="79">
        <v>763.23</v>
      </c>
      <c r="J452" s="79">
        <v>4780.2299999999996</v>
      </c>
      <c r="K452" s="79">
        <v>3900</v>
      </c>
      <c r="L452" s="79">
        <f t="shared" si="110"/>
        <v>741</v>
      </c>
      <c r="M452" s="79">
        <f t="shared" si="111"/>
        <v>4641</v>
      </c>
      <c r="N452" s="68">
        <f t="shared" si="103"/>
        <v>4641</v>
      </c>
      <c r="O452" s="80">
        <f t="shared" si="104"/>
        <v>5226.8766666666661</v>
      </c>
      <c r="P452" s="68">
        <f t="shared" si="105"/>
        <v>4780.2299999999996</v>
      </c>
      <c r="Q452" s="68">
        <f t="shared" si="106"/>
        <v>5178.424980463672</v>
      </c>
      <c r="R452" s="69">
        <f t="shared" si="107"/>
        <v>896.89719234331869</v>
      </c>
      <c r="S452" s="63">
        <f t="shared" si="100"/>
        <v>0.10378155182148674</v>
      </c>
      <c r="T452" s="64">
        <f t="shared" si="101"/>
        <v>4641</v>
      </c>
      <c r="U452" s="44" t="str">
        <f t="shared" si="102"/>
        <v>MENOR VALOR</v>
      </c>
    </row>
    <row r="453" spans="2:21">
      <c r="B453" s="24">
        <v>427</v>
      </c>
      <c r="C453" s="28" t="s">
        <v>218</v>
      </c>
      <c r="D453" s="29">
        <v>1</v>
      </c>
      <c r="E453" s="7" t="s">
        <v>216</v>
      </c>
      <c r="F453" s="88">
        <v>5950</v>
      </c>
      <c r="G453" s="68">
        <f t="shared" si="99"/>
        <v>6259.4</v>
      </c>
      <c r="H453" s="79">
        <v>3939</v>
      </c>
      <c r="I453" s="79">
        <v>748.41</v>
      </c>
      <c r="J453" s="79">
        <v>4687.41</v>
      </c>
      <c r="K453" s="79">
        <v>3900</v>
      </c>
      <c r="L453" s="79">
        <f t="shared" si="110"/>
        <v>741</v>
      </c>
      <c r="M453" s="79">
        <f t="shared" si="111"/>
        <v>4641</v>
      </c>
      <c r="N453" s="68">
        <f t="shared" si="103"/>
        <v>4641</v>
      </c>
      <c r="O453" s="80">
        <f t="shared" si="104"/>
        <v>5195.9366666666665</v>
      </c>
      <c r="P453" s="68">
        <f t="shared" si="105"/>
        <v>4687.41</v>
      </c>
      <c r="Q453" s="68">
        <f t="shared" si="106"/>
        <v>5144.688355156356</v>
      </c>
      <c r="R453" s="69">
        <f t="shared" si="107"/>
        <v>921.27855072900275</v>
      </c>
      <c r="S453" s="63">
        <f t="shared" si="100"/>
        <v>9.7904541613589746E-2</v>
      </c>
      <c r="T453" s="64">
        <f t="shared" si="101"/>
        <v>4641</v>
      </c>
      <c r="U453" s="44" t="str">
        <f t="shared" si="102"/>
        <v>MENOR VALOR</v>
      </c>
    </row>
    <row r="454" spans="2:21">
      <c r="B454" s="24">
        <v>428</v>
      </c>
      <c r="C454" s="28" t="s">
        <v>219</v>
      </c>
      <c r="D454" s="29">
        <v>1</v>
      </c>
      <c r="E454" s="7" t="s">
        <v>216</v>
      </c>
      <c r="F454" s="88">
        <v>5950</v>
      </c>
      <c r="G454" s="68">
        <f t="shared" ref="G454:G517" si="112">F454*5.2%+F454</f>
        <v>6259.4</v>
      </c>
      <c r="H454" s="79">
        <v>4095</v>
      </c>
      <c r="I454" s="79">
        <v>778.05</v>
      </c>
      <c r="J454" s="79">
        <v>4873.05</v>
      </c>
      <c r="K454" s="79">
        <v>3900</v>
      </c>
      <c r="L454" s="79">
        <f t="shared" si="110"/>
        <v>741</v>
      </c>
      <c r="M454" s="79">
        <f t="shared" si="111"/>
        <v>4641</v>
      </c>
      <c r="N454" s="68">
        <f t="shared" si="103"/>
        <v>4641</v>
      </c>
      <c r="O454" s="80">
        <f t="shared" si="104"/>
        <v>5257.8166666666666</v>
      </c>
      <c r="P454" s="68">
        <f t="shared" si="105"/>
        <v>4873.05</v>
      </c>
      <c r="Q454" s="68">
        <f t="shared" si="106"/>
        <v>5211.7276640844821</v>
      </c>
      <c r="R454" s="69">
        <f t="shared" si="107"/>
        <v>875.12209481496484</v>
      </c>
      <c r="S454" s="63">
        <f t="shared" si="100"/>
        <v>0.10950834365685125</v>
      </c>
      <c r="T454" s="64">
        <f t="shared" si="101"/>
        <v>4641</v>
      </c>
      <c r="U454" s="44" t="str">
        <f t="shared" si="102"/>
        <v>MENOR VALOR</v>
      </c>
    </row>
    <row r="455" spans="2:21">
      <c r="B455" s="24">
        <v>429</v>
      </c>
      <c r="C455" s="28" t="s">
        <v>220</v>
      </c>
      <c r="D455" s="29">
        <v>1</v>
      </c>
      <c r="E455" s="7" t="s">
        <v>216</v>
      </c>
      <c r="F455" s="88">
        <v>5950</v>
      </c>
      <c r="G455" s="68">
        <f t="shared" si="112"/>
        <v>6259.4</v>
      </c>
      <c r="H455" s="79">
        <v>4056</v>
      </c>
      <c r="I455" s="79">
        <v>770.64</v>
      </c>
      <c r="J455" s="79">
        <v>4826.6400000000003</v>
      </c>
      <c r="K455" s="79">
        <v>3900</v>
      </c>
      <c r="L455" s="79">
        <f t="shared" si="110"/>
        <v>741</v>
      </c>
      <c r="M455" s="79">
        <f t="shared" si="111"/>
        <v>4641</v>
      </c>
      <c r="N455" s="68">
        <f t="shared" si="103"/>
        <v>4641</v>
      </c>
      <c r="O455" s="80">
        <f t="shared" si="104"/>
        <v>5242.3466666666664</v>
      </c>
      <c r="P455" s="68">
        <f t="shared" si="105"/>
        <v>4826.6400000000003</v>
      </c>
      <c r="Q455" s="68">
        <f t="shared" si="106"/>
        <v>5195.1296928731708</v>
      </c>
      <c r="R455" s="69">
        <f t="shared" si="107"/>
        <v>885.67130727676818</v>
      </c>
      <c r="S455" s="63">
        <f t="shared" ref="S455:S518" si="113">1-N455/Q455</f>
        <v>0.1066633030612002</v>
      </c>
      <c r="T455" s="64">
        <f t="shared" ref="T455:T518" si="114">ROUND(+IF(S455&lt;=30%,N455,IF(S455&lt;=60%,P455,IF(S455&lt;=90%,Q455,IF(S455&lt;=100%,O455)))),0)</f>
        <v>4641</v>
      </c>
      <c r="U455" s="44" t="str">
        <f t="shared" ref="U455:U518" si="115">+IF(S455&lt;=30%,"MENOR VALOR",IF(S455&lt;=60%,"MEDIA ARMONICA",IF(S455&lt;=90%,"MEDIA GEOMETRICA","PROMEDIO")))</f>
        <v>MENOR VALOR</v>
      </c>
    </row>
    <row r="456" spans="2:21">
      <c r="B456" s="24">
        <v>430</v>
      </c>
      <c r="C456" s="28" t="s">
        <v>221</v>
      </c>
      <c r="D456" s="29">
        <v>1</v>
      </c>
      <c r="E456" s="7" t="s">
        <v>216</v>
      </c>
      <c r="F456" s="88">
        <v>5950</v>
      </c>
      <c r="G456" s="68">
        <f t="shared" si="112"/>
        <v>6259.4</v>
      </c>
      <c r="H456" s="79">
        <v>5304</v>
      </c>
      <c r="I456" s="79">
        <v>1007.76</v>
      </c>
      <c r="J456" s="79">
        <v>6311.76</v>
      </c>
      <c r="K456" s="79">
        <v>5200</v>
      </c>
      <c r="L456" s="79">
        <f t="shared" si="110"/>
        <v>988</v>
      </c>
      <c r="M456" s="79">
        <f t="shared" si="111"/>
        <v>6188</v>
      </c>
      <c r="N456" s="68">
        <f t="shared" ref="N456:N519" si="116">MIN(M456,J456,G456)</f>
        <v>6188</v>
      </c>
      <c r="O456" s="80">
        <f t="shared" ref="O456:O519" si="117">AVERAGE(M456,J456,G456)</f>
        <v>6253.0533333333333</v>
      </c>
      <c r="P456" s="68">
        <f t="shared" ref="P456:P519" si="118">MEDIAN(M456,J456,G456)</f>
        <v>6259.4</v>
      </c>
      <c r="Q456" s="68">
        <f t="shared" ref="Q456:Q519" si="119">GEOMEAN(M456,J456,G456)</f>
        <v>6252.847388716923</v>
      </c>
      <c r="R456" s="69">
        <f t="shared" ref="R456:R519" si="120">STDEVA(M456,J456,G456)</f>
        <v>62.123622989434089</v>
      </c>
      <c r="S456" s="63">
        <f t="shared" si="113"/>
        <v>1.0370857416724721E-2</v>
      </c>
      <c r="T456" s="64">
        <f t="shared" si="114"/>
        <v>6188</v>
      </c>
      <c r="U456" s="44" t="str">
        <f t="shared" si="115"/>
        <v>MENOR VALOR</v>
      </c>
    </row>
    <row r="457" spans="2:21">
      <c r="B457" s="24">
        <v>431</v>
      </c>
      <c r="C457" s="28" t="s">
        <v>222</v>
      </c>
      <c r="D457" s="29">
        <v>1</v>
      </c>
      <c r="E457" s="7" t="s">
        <v>216</v>
      </c>
      <c r="F457" s="88">
        <v>5950</v>
      </c>
      <c r="G457" s="68">
        <f t="shared" si="112"/>
        <v>6259.4</v>
      </c>
      <c r="H457" s="79">
        <v>5460</v>
      </c>
      <c r="I457" s="79">
        <v>1037.4000000000001</v>
      </c>
      <c r="J457" s="79">
        <v>6497.4</v>
      </c>
      <c r="K457" s="79">
        <v>5200</v>
      </c>
      <c r="L457" s="79">
        <f t="shared" si="110"/>
        <v>988</v>
      </c>
      <c r="M457" s="79">
        <f t="shared" si="111"/>
        <v>6188</v>
      </c>
      <c r="N457" s="68">
        <f t="shared" si="116"/>
        <v>6188</v>
      </c>
      <c r="O457" s="80">
        <f t="shared" si="117"/>
        <v>6314.9333333333334</v>
      </c>
      <c r="P457" s="68">
        <f t="shared" si="118"/>
        <v>6259.4</v>
      </c>
      <c r="Q457" s="68">
        <f t="shared" si="119"/>
        <v>6313.5584417605705</v>
      </c>
      <c r="R457" s="69">
        <f t="shared" si="120"/>
        <v>162.00325099618615</v>
      </c>
      <c r="S457" s="63">
        <f t="shared" si="113"/>
        <v>1.9887111669082413E-2</v>
      </c>
      <c r="T457" s="64">
        <f t="shared" si="114"/>
        <v>6188</v>
      </c>
      <c r="U457" s="44" t="str">
        <f t="shared" si="115"/>
        <v>MENOR VALOR</v>
      </c>
    </row>
    <row r="458" spans="2:21">
      <c r="B458" s="24">
        <v>432</v>
      </c>
      <c r="C458" s="28" t="s">
        <v>223</v>
      </c>
      <c r="D458" s="29">
        <v>1</v>
      </c>
      <c r="E458" s="7" t="s">
        <v>8</v>
      </c>
      <c r="F458" s="88">
        <v>5950</v>
      </c>
      <c r="G458" s="68">
        <f t="shared" si="112"/>
        <v>6259.4</v>
      </c>
      <c r="H458" s="79">
        <v>6630</v>
      </c>
      <c r="I458" s="79">
        <v>1259.7</v>
      </c>
      <c r="J458" s="79">
        <v>7889.7</v>
      </c>
      <c r="K458" s="79">
        <v>6500</v>
      </c>
      <c r="L458" s="79">
        <f t="shared" si="110"/>
        <v>1235</v>
      </c>
      <c r="M458" s="79">
        <f t="shared" si="111"/>
        <v>7735</v>
      </c>
      <c r="N458" s="68">
        <f t="shared" si="116"/>
        <v>6259.4</v>
      </c>
      <c r="O458" s="80">
        <f t="shared" si="117"/>
        <v>7294.7</v>
      </c>
      <c r="P458" s="68">
        <f t="shared" si="118"/>
        <v>7735</v>
      </c>
      <c r="Q458" s="68">
        <f t="shared" si="119"/>
        <v>7255.7866544383232</v>
      </c>
      <c r="R458" s="69">
        <f t="shared" si="120"/>
        <v>899.9264358824023</v>
      </c>
      <c r="S458" s="63">
        <f t="shared" si="113"/>
        <v>0.13732303634215037</v>
      </c>
      <c r="T458" s="64">
        <f t="shared" si="114"/>
        <v>6259</v>
      </c>
      <c r="U458" s="44" t="str">
        <f t="shared" si="115"/>
        <v>MENOR VALOR</v>
      </c>
    </row>
    <row r="459" spans="2:21">
      <c r="B459" s="24">
        <v>433</v>
      </c>
      <c r="C459" s="28" t="s">
        <v>224</v>
      </c>
      <c r="D459" s="29">
        <v>1</v>
      </c>
      <c r="E459" s="7" t="s">
        <v>8</v>
      </c>
      <c r="F459" s="88">
        <v>5950</v>
      </c>
      <c r="G459" s="68">
        <f t="shared" si="112"/>
        <v>6259.4</v>
      </c>
      <c r="H459" s="79">
        <v>6695</v>
      </c>
      <c r="I459" s="79">
        <v>1272.05</v>
      </c>
      <c r="J459" s="79">
        <v>7967.05</v>
      </c>
      <c r="K459" s="79">
        <v>6500</v>
      </c>
      <c r="L459" s="79">
        <f t="shared" si="110"/>
        <v>1235</v>
      </c>
      <c r="M459" s="79">
        <f t="shared" si="111"/>
        <v>7735</v>
      </c>
      <c r="N459" s="68">
        <f t="shared" si="116"/>
        <v>6259.4</v>
      </c>
      <c r="O459" s="80">
        <f t="shared" si="117"/>
        <v>7320.4833333333327</v>
      </c>
      <c r="P459" s="68">
        <f t="shared" si="118"/>
        <v>7735</v>
      </c>
      <c r="Q459" s="68">
        <f t="shared" si="119"/>
        <v>7279.4213055627224</v>
      </c>
      <c r="R459" s="69">
        <f t="shared" si="120"/>
        <v>926.22091362339393</v>
      </c>
      <c r="S459" s="63">
        <f t="shared" si="113"/>
        <v>0.14012395529068389</v>
      </c>
      <c r="T459" s="64">
        <f t="shared" si="114"/>
        <v>6259</v>
      </c>
      <c r="U459" s="44" t="str">
        <f t="shared" si="115"/>
        <v>MENOR VALOR</v>
      </c>
    </row>
    <row r="460" spans="2:21">
      <c r="B460" s="24">
        <v>434</v>
      </c>
      <c r="C460" s="28" t="s">
        <v>225</v>
      </c>
      <c r="D460" s="29">
        <v>1</v>
      </c>
      <c r="E460" s="7" t="s">
        <v>8</v>
      </c>
      <c r="F460" s="88">
        <v>5950</v>
      </c>
      <c r="G460" s="68">
        <f t="shared" si="112"/>
        <v>6259.4</v>
      </c>
      <c r="H460" s="79">
        <v>6760</v>
      </c>
      <c r="I460" s="79">
        <v>1284.4000000000001</v>
      </c>
      <c r="J460" s="79">
        <v>8044.4</v>
      </c>
      <c r="K460" s="79">
        <v>6500</v>
      </c>
      <c r="L460" s="79">
        <f t="shared" si="110"/>
        <v>1235</v>
      </c>
      <c r="M460" s="79">
        <f t="shared" si="111"/>
        <v>7735</v>
      </c>
      <c r="N460" s="68">
        <f t="shared" si="116"/>
        <v>6259.4</v>
      </c>
      <c r="O460" s="80">
        <f t="shared" si="117"/>
        <v>7346.2666666666664</v>
      </c>
      <c r="P460" s="68">
        <f t="shared" si="118"/>
        <v>7735</v>
      </c>
      <c r="Q460" s="68">
        <f t="shared" si="119"/>
        <v>7302.9034724137928</v>
      </c>
      <c r="R460" s="69">
        <f t="shared" si="120"/>
        <v>953.88230580785921</v>
      </c>
      <c r="S460" s="63">
        <f t="shared" si="113"/>
        <v>0.14288884912083999</v>
      </c>
      <c r="T460" s="64">
        <f t="shared" si="114"/>
        <v>6259</v>
      </c>
      <c r="U460" s="44" t="str">
        <f t="shared" si="115"/>
        <v>MENOR VALOR</v>
      </c>
    </row>
    <row r="461" spans="2:21">
      <c r="B461" s="24">
        <v>435</v>
      </c>
      <c r="C461" s="28" t="s">
        <v>226</v>
      </c>
      <c r="D461" s="29">
        <v>1</v>
      </c>
      <c r="E461" s="7" t="s">
        <v>8</v>
      </c>
      <c r="F461" s="88">
        <v>5950</v>
      </c>
      <c r="G461" s="68">
        <f t="shared" si="112"/>
        <v>6259.4</v>
      </c>
      <c r="H461" s="79">
        <v>6825</v>
      </c>
      <c r="I461" s="79">
        <v>1296.75</v>
      </c>
      <c r="J461" s="79">
        <v>8121.75</v>
      </c>
      <c r="K461" s="79">
        <v>6500</v>
      </c>
      <c r="L461" s="79">
        <f t="shared" si="110"/>
        <v>1235</v>
      </c>
      <c r="M461" s="79">
        <f t="shared" si="111"/>
        <v>7735</v>
      </c>
      <c r="N461" s="68">
        <f t="shared" si="116"/>
        <v>6259.4</v>
      </c>
      <c r="O461" s="80">
        <f t="shared" si="117"/>
        <v>7372.05</v>
      </c>
      <c r="P461" s="68">
        <f t="shared" si="118"/>
        <v>7735</v>
      </c>
      <c r="Q461" s="68">
        <f t="shared" si="119"/>
        <v>7326.2355909093912</v>
      </c>
      <c r="R461" s="69">
        <f t="shared" si="120"/>
        <v>982.79520119910228</v>
      </c>
      <c r="S461" s="63">
        <f t="shared" si="113"/>
        <v>0.14561852095408356</v>
      </c>
      <c r="T461" s="64">
        <f t="shared" si="114"/>
        <v>6259</v>
      </c>
      <c r="U461" s="44" t="str">
        <f t="shared" si="115"/>
        <v>MENOR VALOR</v>
      </c>
    </row>
    <row r="462" spans="2:21">
      <c r="B462" s="24">
        <v>436</v>
      </c>
      <c r="C462" s="28" t="s">
        <v>227</v>
      </c>
      <c r="D462" s="29">
        <v>1</v>
      </c>
      <c r="E462" s="7" t="s">
        <v>8</v>
      </c>
      <c r="F462" s="88">
        <v>5950</v>
      </c>
      <c r="G462" s="68">
        <f t="shared" si="112"/>
        <v>6259.4</v>
      </c>
      <c r="H462" s="79">
        <v>6630</v>
      </c>
      <c r="I462" s="79">
        <v>1259.7</v>
      </c>
      <c r="J462" s="79">
        <v>7889.7</v>
      </c>
      <c r="K462" s="79">
        <v>6500</v>
      </c>
      <c r="L462" s="79">
        <f t="shared" si="110"/>
        <v>1235</v>
      </c>
      <c r="M462" s="79">
        <f t="shared" si="111"/>
        <v>7735</v>
      </c>
      <c r="N462" s="68">
        <f t="shared" si="116"/>
        <v>6259.4</v>
      </c>
      <c r="O462" s="80">
        <f t="shared" si="117"/>
        <v>7294.7</v>
      </c>
      <c r="P462" s="68">
        <f t="shared" si="118"/>
        <v>7735</v>
      </c>
      <c r="Q462" s="68">
        <f t="shared" si="119"/>
        <v>7255.7866544383232</v>
      </c>
      <c r="R462" s="69">
        <f t="shared" si="120"/>
        <v>899.9264358824023</v>
      </c>
      <c r="S462" s="63">
        <f t="shared" si="113"/>
        <v>0.13732303634215037</v>
      </c>
      <c r="T462" s="64">
        <f t="shared" si="114"/>
        <v>6259</v>
      </c>
      <c r="U462" s="44" t="str">
        <f t="shared" si="115"/>
        <v>MENOR VALOR</v>
      </c>
    </row>
    <row r="463" spans="2:21">
      <c r="B463" s="24">
        <v>437</v>
      </c>
      <c r="C463" s="28" t="s">
        <v>228</v>
      </c>
      <c r="D463" s="29">
        <v>1</v>
      </c>
      <c r="E463" s="7" t="s">
        <v>8</v>
      </c>
      <c r="F463" s="88">
        <v>5950</v>
      </c>
      <c r="G463" s="68">
        <f t="shared" si="112"/>
        <v>6259.4</v>
      </c>
      <c r="H463" s="79">
        <v>6565</v>
      </c>
      <c r="I463" s="79">
        <v>1247.3499999999999</v>
      </c>
      <c r="J463" s="79">
        <v>7812.35</v>
      </c>
      <c r="K463" s="79">
        <v>6500</v>
      </c>
      <c r="L463" s="79">
        <f t="shared" si="110"/>
        <v>1235</v>
      </c>
      <c r="M463" s="79">
        <f t="shared" si="111"/>
        <v>7735</v>
      </c>
      <c r="N463" s="68">
        <f t="shared" si="116"/>
        <v>6259.4</v>
      </c>
      <c r="O463" s="80">
        <f t="shared" si="117"/>
        <v>7268.916666666667</v>
      </c>
      <c r="P463" s="68">
        <f t="shared" si="118"/>
        <v>7735</v>
      </c>
      <c r="Q463" s="68">
        <f t="shared" si="119"/>
        <v>7231.9970192273295</v>
      </c>
      <c r="R463" s="69">
        <f t="shared" si="120"/>
        <v>875.12209481496575</v>
      </c>
      <c r="S463" s="63">
        <f t="shared" si="113"/>
        <v>0.13448526273469652</v>
      </c>
      <c r="T463" s="64">
        <f t="shared" si="114"/>
        <v>6259</v>
      </c>
      <c r="U463" s="44" t="str">
        <f t="shared" si="115"/>
        <v>MENOR VALOR</v>
      </c>
    </row>
    <row r="464" spans="2:21">
      <c r="B464" s="24">
        <v>438</v>
      </c>
      <c r="C464" s="28" t="s">
        <v>229</v>
      </c>
      <c r="D464" s="29">
        <v>1</v>
      </c>
      <c r="E464" s="7" t="s">
        <v>8</v>
      </c>
      <c r="F464" s="88">
        <v>5950</v>
      </c>
      <c r="G464" s="68">
        <f t="shared" si="112"/>
        <v>6259.4</v>
      </c>
      <c r="H464" s="79">
        <v>6565</v>
      </c>
      <c r="I464" s="79">
        <v>1247.3499999999999</v>
      </c>
      <c r="J464" s="79">
        <v>7812.35</v>
      </c>
      <c r="K464" s="79">
        <v>6500</v>
      </c>
      <c r="L464" s="79">
        <f t="shared" si="110"/>
        <v>1235</v>
      </c>
      <c r="M464" s="79">
        <f t="shared" si="111"/>
        <v>7735</v>
      </c>
      <c r="N464" s="68">
        <f t="shared" si="116"/>
        <v>6259.4</v>
      </c>
      <c r="O464" s="80">
        <f t="shared" si="117"/>
        <v>7268.916666666667</v>
      </c>
      <c r="P464" s="68">
        <f t="shared" si="118"/>
        <v>7735</v>
      </c>
      <c r="Q464" s="68">
        <f t="shared" si="119"/>
        <v>7231.9970192273295</v>
      </c>
      <c r="R464" s="69">
        <f t="shared" si="120"/>
        <v>875.12209481496575</v>
      </c>
      <c r="S464" s="63">
        <f t="shared" si="113"/>
        <v>0.13448526273469652</v>
      </c>
      <c r="T464" s="64">
        <f t="shared" si="114"/>
        <v>6259</v>
      </c>
      <c r="U464" s="44" t="str">
        <f t="shared" si="115"/>
        <v>MENOR VALOR</v>
      </c>
    </row>
    <row r="465" spans="2:21">
      <c r="B465" s="24">
        <v>439</v>
      </c>
      <c r="C465" s="28" t="s">
        <v>230</v>
      </c>
      <c r="D465" s="29">
        <v>1</v>
      </c>
      <c r="E465" s="7" t="s">
        <v>8</v>
      </c>
      <c r="F465" s="88">
        <v>174900</v>
      </c>
      <c r="G465" s="68">
        <f t="shared" si="112"/>
        <v>183994.8</v>
      </c>
      <c r="H465" s="79">
        <v>118170</v>
      </c>
      <c r="I465" s="79">
        <v>22452.3</v>
      </c>
      <c r="J465" s="79">
        <v>140622.29999999999</v>
      </c>
      <c r="K465" s="79">
        <v>117000</v>
      </c>
      <c r="L465" s="79">
        <f t="shared" si="110"/>
        <v>22230</v>
      </c>
      <c r="M465" s="79">
        <f t="shared" si="111"/>
        <v>139230</v>
      </c>
      <c r="N465" s="68">
        <f t="shared" si="116"/>
        <v>139230</v>
      </c>
      <c r="O465" s="80">
        <f t="shared" si="117"/>
        <v>154615.69999999998</v>
      </c>
      <c r="P465" s="68">
        <f t="shared" si="118"/>
        <v>140622.29999999999</v>
      </c>
      <c r="Q465" s="68">
        <f t="shared" si="119"/>
        <v>153296.0118707357</v>
      </c>
      <c r="R465" s="69">
        <f t="shared" si="120"/>
        <v>25452.568876834423</v>
      </c>
      <c r="S465" s="63">
        <f t="shared" si="113"/>
        <v>9.1757193804863135E-2</v>
      </c>
      <c r="T465" s="64">
        <f t="shared" si="114"/>
        <v>139230</v>
      </c>
      <c r="U465" s="44" t="str">
        <f t="shared" si="115"/>
        <v>MENOR VALOR</v>
      </c>
    </row>
    <row r="466" spans="2:21">
      <c r="B466" s="24">
        <v>440</v>
      </c>
      <c r="C466" s="28" t="s">
        <v>231</v>
      </c>
      <c r="D466" s="29">
        <v>1</v>
      </c>
      <c r="E466" s="7" t="s">
        <v>8</v>
      </c>
      <c r="F466" s="88">
        <v>59500</v>
      </c>
      <c r="G466" s="68">
        <f t="shared" si="112"/>
        <v>62594</v>
      </c>
      <c r="H466" s="79">
        <v>4056</v>
      </c>
      <c r="I466" s="79">
        <v>770.64</v>
      </c>
      <c r="J466" s="79">
        <v>4826.6400000000003</v>
      </c>
      <c r="K466" s="79">
        <v>3900</v>
      </c>
      <c r="L466" s="79">
        <f t="shared" si="110"/>
        <v>741</v>
      </c>
      <c r="M466" s="79">
        <f t="shared" si="111"/>
        <v>4641</v>
      </c>
      <c r="N466" s="68">
        <f t="shared" si="116"/>
        <v>4641</v>
      </c>
      <c r="O466" s="80">
        <f t="shared" si="117"/>
        <v>24020.546666666665</v>
      </c>
      <c r="P466" s="68">
        <f t="shared" si="118"/>
        <v>4826.6400000000003</v>
      </c>
      <c r="Q466" s="68">
        <f t="shared" si="119"/>
        <v>11192.567629540645</v>
      </c>
      <c r="R466" s="69">
        <f t="shared" si="120"/>
        <v>33405.719451862329</v>
      </c>
      <c r="S466" s="63">
        <f t="shared" si="113"/>
        <v>0.58534983628323434</v>
      </c>
      <c r="T466" s="64">
        <f t="shared" si="114"/>
        <v>4827</v>
      </c>
      <c r="U466" s="44" t="str">
        <f t="shared" si="115"/>
        <v>MEDIA ARMONICA</v>
      </c>
    </row>
    <row r="467" spans="2:21">
      <c r="B467" s="24">
        <v>441</v>
      </c>
      <c r="C467" s="28" t="s">
        <v>232</v>
      </c>
      <c r="D467" s="29">
        <v>1</v>
      </c>
      <c r="E467" s="7" t="s">
        <v>8</v>
      </c>
      <c r="F467" s="88">
        <v>5950</v>
      </c>
      <c r="G467" s="68">
        <f t="shared" si="112"/>
        <v>6259.4</v>
      </c>
      <c r="H467" s="79">
        <v>4056</v>
      </c>
      <c r="I467" s="79">
        <v>770.64</v>
      </c>
      <c r="J467" s="79">
        <v>4826.6400000000003</v>
      </c>
      <c r="K467" s="79">
        <v>3900</v>
      </c>
      <c r="L467" s="79">
        <f t="shared" si="110"/>
        <v>741</v>
      </c>
      <c r="M467" s="79">
        <f t="shared" si="111"/>
        <v>4641</v>
      </c>
      <c r="N467" s="68">
        <f t="shared" si="116"/>
        <v>4641</v>
      </c>
      <c r="O467" s="80">
        <f t="shared" si="117"/>
        <v>5242.3466666666664</v>
      </c>
      <c r="P467" s="68">
        <f t="shared" si="118"/>
        <v>4826.6400000000003</v>
      </c>
      <c r="Q467" s="68">
        <f t="shared" si="119"/>
        <v>5195.1296928731708</v>
      </c>
      <c r="R467" s="69">
        <f t="shared" si="120"/>
        <v>885.67130727676818</v>
      </c>
      <c r="S467" s="63">
        <f t="shared" si="113"/>
        <v>0.1066633030612002</v>
      </c>
      <c r="T467" s="64">
        <f t="shared" si="114"/>
        <v>4641</v>
      </c>
      <c r="U467" s="44" t="str">
        <f t="shared" si="115"/>
        <v>MENOR VALOR</v>
      </c>
    </row>
    <row r="468" spans="2:21">
      <c r="B468" s="24">
        <v>442</v>
      </c>
      <c r="C468" s="28" t="s">
        <v>233</v>
      </c>
      <c r="D468" s="29">
        <v>1</v>
      </c>
      <c r="E468" s="7" t="s">
        <v>8</v>
      </c>
      <c r="F468" s="88">
        <v>1049600</v>
      </c>
      <c r="G468" s="68">
        <f t="shared" si="112"/>
        <v>1104179.2</v>
      </c>
      <c r="H468" s="79">
        <v>1228500</v>
      </c>
      <c r="I468" s="79">
        <v>233415</v>
      </c>
      <c r="J468" s="79">
        <v>1461915</v>
      </c>
      <c r="K468" s="79">
        <v>1170000</v>
      </c>
      <c r="L468" s="79">
        <f t="shared" si="110"/>
        <v>222300</v>
      </c>
      <c r="M468" s="79">
        <f t="shared" si="111"/>
        <v>1392300</v>
      </c>
      <c r="N468" s="68">
        <f t="shared" si="116"/>
        <v>1104179.2</v>
      </c>
      <c r="O468" s="80">
        <f t="shared" si="117"/>
        <v>1319464.7333333334</v>
      </c>
      <c r="P468" s="68">
        <f t="shared" si="118"/>
        <v>1392300</v>
      </c>
      <c r="Q468" s="68">
        <f t="shared" si="119"/>
        <v>1309879.9736571852</v>
      </c>
      <c r="R468" s="69">
        <f t="shared" si="120"/>
        <v>189664.06539777873</v>
      </c>
      <c r="S468" s="63">
        <f t="shared" si="113"/>
        <v>0.15703787964852123</v>
      </c>
      <c r="T468" s="64">
        <f t="shared" si="114"/>
        <v>1104179</v>
      </c>
      <c r="U468" s="44" t="str">
        <f t="shared" si="115"/>
        <v>MENOR VALOR</v>
      </c>
    </row>
    <row r="469" spans="2:21">
      <c r="B469" s="24">
        <v>443</v>
      </c>
      <c r="C469" s="28" t="s">
        <v>234</v>
      </c>
      <c r="D469" s="29">
        <v>1</v>
      </c>
      <c r="E469" s="7" t="s">
        <v>8</v>
      </c>
      <c r="F469" s="88">
        <v>833000</v>
      </c>
      <c r="G469" s="68">
        <f t="shared" si="112"/>
        <v>876316</v>
      </c>
      <c r="H469" s="79">
        <v>459550</v>
      </c>
      <c r="I469" s="79">
        <v>87314.5</v>
      </c>
      <c r="J469" s="79">
        <v>546864.5</v>
      </c>
      <c r="K469" s="79">
        <v>455000</v>
      </c>
      <c r="L469" s="79">
        <f t="shared" si="110"/>
        <v>86450</v>
      </c>
      <c r="M469" s="79">
        <f t="shared" si="111"/>
        <v>541450</v>
      </c>
      <c r="N469" s="68">
        <f t="shared" si="116"/>
        <v>541450</v>
      </c>
      <c r="O469" s="80">
        <f t="shared" si="117"/>
        <v>654876.83333333337</v>
      </c>
      <c r="P469" s="68">
        <f t="shared" si="118"/>
        <v>546864.5</v>
      </c>
      <c r="Q469" s="68">
        <f t="shared" si="119"/>
        <v>637822.16941110429</v>
      </c>
      <c r="R469" s="69">
        <f t="shared" si="120"/>
        <v>191791.05193695397</v>
      </c>
      <c r="S469" s="63">
        <f t="shared" si="113"/>
        <v>0.15109567216844133</v>
      </c>
      <c r="T469" s="64">
        <f t="shared" si="114"/>
        <v>541450</v>
      </c>
      <c r="U469" s="44" t="str">
        <f t="shared" si="115"/>
        <v>MENOR VALOR</v>
      </c>
    </row>
    <row r="470" spans="2:21" ht="25.5">
      <c r="B470" s="24">
        <v>444</v>
      </c>
      <c r="C470" s="28" t="s">
        <v>235</v>
      </c>
      <c r="D470" s="29">
        <v>1</v>
      </c>
      <c r="E470" s="7" t="s">
        <v>8</v>
      </c>
      <c r="F470" s="88">
        <v>833000</v>
      </c>
      <c r="G470" s="68">
        <f t="shared" si="112"/>
        <v>876316</v>
      </c>
      <c r="H470" s="79">
        <v>1181700</v>
      </c>
      <c r="I470" s="79">
        <v>224523</v>
      </c>
      <c r="J470" s="79">
        <v>1406223</v>
      </c>
      <c r="K470" s="79">
        <v>1170000</v>
      </c>
      <c r="L470" s="79">
        <f t="shared" si="110"/>
        <v>222300</v>
      </c>
      <c r="M470" s="79">
        <f t="shared" si="111"/>
        <v>1392300</v>
      </c>
      <c r="N470" s="68">
        <f t="shared" si="116"/>
        <v>876316</v>
      </c>
      <c r="O470" s="80">
        <f t="shared" si="117"/>
        <v>1224946.3333333333</v>
      </c>
      <c r="P470" s="68">
        <f t="shared" si="118"/>
        <v>1392300</v>
      </c>
      <c r="Q470" s="68">
        <f t="shared" si="119"/>
        <v>1197151.8851917489</v>
      </c>
      <c r="R470" s="69">
        <f t="shared" si="120"/>
        <v>302002.97096607095</v>
      </c>
      <c r="S470" s="63">
        <f t="shared" si="113"/>
        <v>0.26799931500785323</v>
      </c>
      <c r="T470" s="64">
        <f t="shared" si="114"/>
        <v>876316</v>
      </c>
      <c r="U470" s="44" t="str">
        <f t="shared" si="115"/>
        <v>MENOR VALOR</v>
      </c>
    </row>
    <row r="471" spans="2:21" ht="25.5">
      <c r="B471" s="24">
        <v>445</v>
      </c>
      <c r="C471" s="28" t="s">
        <v>236</v>
      </c>
      <c r="D471" s="29">
        <v>1</v>
      </c>
      <c r="E471" s="7" t="s">
        <v>8</v>
      </c>
      <c r="F471" s="88">
        <v>816300</v>
      </c>
      <c r="G471" s="68">
        <f t="shared" si="112"/>
        <v>858747.6</v>
      </c>
      <c r="H471" s="79">
        <v>682500</v>
      </c>
      <c r="I471" s="79">
        <v>129675</v>
      </c>
      <c r="J471" s="79">
        <v>812175</v>
      </c>
      <c r="K471" s="79">
        <v>650000</v>
      </c>
      <c r="L471" s="79">
        <f t="shared" si="110"/>
        <v>123500</v>
      </c>
      <c r="M471" s="79">
        <f t="shared" si="111"/>
        <v>773500</v>
      </c>
      <c r="N471" s="68">
        <f t="shared" si="116"/>
        <v>773500</v>
      </c>
      <c r="O471" s="80">
        <f t="shared" si="117"/>
        <v>814807.53333333333</v>
      </c>
      <c r="P471" s="68">
        <f t="shared" si="118"/>
        <v>812175</v>
      </c>
      <c r="Q471" s="68">
        <f t="shared" si="119"/>
        <v>814063.88928652788</v>
      </c>
      <c r="R471" s="69">
        <f t="shared" si="120"/>
        <v>42684.727951028719</v>
      </c>
      <c r="S471" s="63">
        <f t="shared" si="113"/>
        <v>4.9828876849063231E-2</v>
      </c>
      <c r="T471" s="64">
        <f t="shared" si="114"/>
        <v>773500</v>
      </c>
      <c r="U471" s="44" t="str">
        <f t="shared" si="115"/>
        <v>MENOR VALOR</v>
      </c>
    </row>
    <row r="472" spans="2:21" ht="25.5">
      <c r="B472" s="24">
        <v>446</v>
      </c>
      <c r="C472" s="28" t="s">
        <v>237</v>
      </c>
      <c r="D472" s="29">
        <v>1</v>
      </c>
      <c r="E472" s="7" t="s">
        <v>8</v>
      </c>
      <c r="F472" s="88">
        <v>952000</v>
      </c>
      <c r="G472" s="68">
        <f t="shared" si="112"/>
        <v>1001504</v>
      </c>
      <c r="H472" s="79">
        <v>1060800</v>
      </c>
      <c r="I472" s="79">
        <v>201552</v>
      </c>
      <c r="J472" s="79">
        <v>1262352</v>
      </c>
      <c r="K472" s="79">
        <v>1040000</v>
      </c>
      <c r="L472" s="79">
        <f t="shared" si="110"/>
        <v>197600</v>
      </c>
      <c r="M472" s="79">
        <f t="shared" si="111"/>
        <v>1237600</v>
      </c>
      <c r="N472" s="68">
        <f t="shared" si="116"/>
        <v>1001504</v>
      </c>
      <c r="O472" s="80">
        <f t="shared" si="117"/>
        <v>1167152</v>
      </c>
      <c r="P472" s="68">
        <f t="shared" si="118"/>
        <v>1237600</v>
      </c>
      <c r="Q472" s="68">
        <f t="shared" si="119"/>
        <v>1160925.8647101319</v>
      </c>
      <c r="R472" s="69">
        <f t="shared" si="120"/>
        <v>143988.22974118404</v>
      </c>
      <c r="S472" s="63">
        <f t="shared" si="113"/>
        <v>0.13732303634215048</v>
      </c>
      <c r="T472" s="64">
        <f t="shared" si="114"/>
        <v>1001504</v>
      </c>
      <c r="U472" s="44" t="str">
        <f t="shared" si="115"/>
        <v>MENOR VALOR</v>
      </c>
    </row>
    <row r="473" spans="2:21">
      <c r="B473" s="24">
        <v>447</v>
      </c>
      <c r="C473" s="28" t="s">
        <v>238</v>
      </c>
      <c r="D473" s="29">
        <v>1</v>
      </c>
      <c r="E473" s="7" t="s">
        <v>8</v>
      </c>
      <c r="F473" s="88">
        <v>1428000</v>
      </c>
      <c r="G473" s="68">
        <f t="shared" si="112"/>
        <v>1502256</v>
      </c>
      <c r="H473" s="79">
        <v>1205100</v>
      </c>
      <c r="I473" s="79">
        <v>228969</v>
      </c>
      <c r="J473" s="79">
        <v>1434069</v>
      </c>
      <c r="K473" s="79">
        <v>1170000</v>
      </c>
      <c r="L473" s="79">
        <f t="shared" si="110"/>
        <v>222300</v>
      </c>
      <c r="M473" s="79">
        <f t="shared" si="111"/>
        <v>1392300</v>
      </c>
      <c r="N473" s="68">
        <f t="shared" si="116"/>
        <v>1392300</v>
      </c>
      <c r="O473" s="80">
        <f t="shared" si="117"/>
        <v>1442875</v>
      </c>
      <c r="P473" s="68">
        <f t="shared" si="118"/>
        <v>1434069</v>
      </c>
      <c r="Q473" s="68">
        <f t="shared" si="119"/>
        <v>1442167.1739012992</v>
      </c>
      <c r="R473" s="69">
        <f t="shared" si="120"/>
        <v>55504.411635472723</v>
      </c>
      <c r="S473" s="63">
        <f t="shared" si="113"/>
        <v>3.4577942698834518E-2</v>
      </c>
      <c r="T473" s="64">
        <f t="shared" si="114"/>
        <v>1392300</v>
      </c>
      <c r="U473" s="44" t="str">
        <f t="shared" si="115"/>
        <v>MENOR VALOR</v>
      </c>
    </row>
    <row r="474" spans="2:21">
      <c r="B474" s="24">
        <v>448</v>
      </c>
      <c r="C474" s="28" t="s">
        <v>239</v>
      </c>
      <c r="D474" s="29">
        <v>1</v>
      </c>
      <c r="E474" s="7" t="s">
        <v>8</v>
      </c>
      <c r="F474" s="88">
        <v>5831000</v>
      </c>
      <c r="G474" s="68">
        <f t="shared" si="112"/>
        <v>6134212</v>
      </c>
      <c r="H474" s="79">
        <v>5252000</v>
      </c>
      <c r="I474" s="79">
        <v>997880</v>
      </c>
      <c r="J474" s="79">
        <v>6249880</v>
      </c>
      <c r="K474" s="79">
        <v>5200000</v>
      </c>
      <c r="L474" s="79">
        <f t="shared" si="110"/>
        <v>988000</v>
      </c>
      <c r="M474" s="79">
        <f t="shared" si="111"/>
        <v>6188000</v>
      </c>
      <c r="N474" s="68">
        <f t="shared" si="116"/>
        <v>6134212</v>
      </c>
      <c r="O474" s="80">
        <f t="shared" si="117"/>
        <v>6190697.333333333</v>
      </c>
      <c r="P474" s="68">
        <f t="shared" si="118"/>
        <v>6188000</v>
      </c>
      <c r="Q474" s="68">
        <f t="shared" si="119"/>
        <v>6190517.0160457725</v>
      </c>
      <c r="R474" s="69">
        <f t="shared" si="120"/>
        <v>57881.156357948938</v>
      </c>
      <c r="S474" s="63">
        <f t="shared" si="113"/>
        <v>9.0953656859080745E-3</v>
      </c>
      <c r="T474" s="64">
        <f t="shared" si="114"/>
        <v>6134212</v>
      </c>
      <c r="U474" s="44" t="str">
        <f t="shared" si="115"/>
        <v>MENOR VALOR</v>
      </c>
    </row>
    <row r="475" spans="2:21" ht="38.25">
      <c r="B475" s="30" t="s">
        <v>240</v>
      </c>
      <c r="C475" s="28"/>
      <c r="D475" s="29"/>
      <c r="E475" s="2"/>
      <c r="F475" s="78"/>
      <c r="G475" s="68">
        <f t="shared" si="112"/>
        <v>0</v>
      </c>
      <c r="H475" s="78"/>
      <c r="I475" s="78"/>
      <c r="J475" s="78"/>
      <c r="K475" s="78"/>
      <c r="L475" s="78"/>
      <c r="M475" s="78"/>
      <c r="N475" s="68"/>
      <c r="O475" s="80"/>
      <c r="P475" s="68"/>
      <c r="Q475" s="68"/>
      <c r="R475" s="69"/>
      <c r="S475" s="63"/>
      <c r="T475" s="64"/>
      <c r="U475" s="44"/>
    </row>
    <row r="476" spans="2:21">
      <c r="B476" s="24">
        <v>449</v>
      </c>
      <c r="C476" s="28" t="s">
        <v>241</v>
      </c>
      <c r="D476" s="29">
        <v>1</v>
      </c>
      <c r="E476" s="7" t="s">
        <v>8</v>
      </c>
      <c r="F476" s="88">
        <v>2380000</v>
      </c>
      <c r="G476" s="68">
        <f t="shared" si="112"/>
        <v>2503760</v>
      </c>
      <c r="H476" s="79">
        <v>2028000</v>
      </c>
      <c r="I476" s="79">
        <v>385320</v>
      </c>
      <c r="J476" s="79">
        <v>2413320</v>
      </c>
      <c r="K476" s="79">
        <v>1950000</v>
      </c>
      <c r="L476" s="79">
        <f>+IFERROR(K476*19%,"N/A")</f>
        <v>370500</v>
      </c>
      <c r="M476" s="79">
        <f>+IFERROR(L476+K476,"N/A")</f>
        <v>2320500</v>
      </c>
      <c r="N476" s="68">
        <f t="shared" si="116"/>
        <v>2320500</v>
      </c>
      <c r="O476" s="80">
        <f t="shared" si="117"/>
        <v>2412526.6666666665</v>
      </c>
      <c r="P476" s="68">
        <f t="shared" si="118"/>
        <v>2413320</v>
      </c>
      <c r="Q476" s="68">
        <f t="shared" si="119"/>
        <v>2411365.5971610295</v>
      </c>
      <c r="R476" s="69">
        <f t="shared" si="120"/>
        <v>91632.575721373956</v>
      </c>
      <c r="S476" s="63">
        <f t="shared" si="113"/>
        <v>3.7682215118274964E-2</v>
      </c>
      <c r="T476" s="64">
        <f t="shared" si="114"/>
        <v>2320500</v>
      </c>
      <c r="U476" s="44" t="str">
        <f t="shared" si="115"/>
        <v>MENOR VALOR</v>
      </c>
    </row>
    <row r="477" spans="2:21">
      <c r="B477" s="24">
        <v>450</v>
      </c>
      <c r="C477" s="28" t="s">
        <v>242</v>
      </c>
      <c r="D477" s="29">
        <v>1</v>
      </c>
      <c r="E477" s="7" t="s">
        <v>8</v>
      </c>
      <c r="F477" s="88">
        <v>2380000</v>
      </c>
      <c r="G477" s="68">
        <f t="shared" si="112"/>
        <v>2503760</v>
      </c>
      <c r="H477" s="79">
        <v>2028000</v>
      </c>
      <c r="I477" s="79">
        <v>385320</v>
      </c>
      <c r="J477" s="79">
        <v>2413320</v>
      </c>
      <c r="K477" s="79">
        <v>1950000</v>
      </c>
      <c r="L477" s="79">
        <f>+IFERROR(K477*19%,"N/A")</f>
        <v>370500</v>
      </c>
      <c r="M477" s="79">
        <f>+IFERROR(L477+K477,"N/A")</f>
        <v>2320500</v>
      </c>
      <c r="N477" s="68">
        <f t="shared" si="116"/>
        <v>2320500</v>
      </c>
      <c r="O477" s="80">
        <f t="shared" si="117"/>
        <v>2412526.6666666665</v>
      </c>
      <c r="P477" s="68">
        <f t="shared" si="118"/>
        <v>2413320</v>
      </c>
      <c r="Q477" s="68">
        <f t="shared" si="119"/>
        <v>2411365.5971610295</v>
      </c>
      <c r="R477" s="69">
        <f t="shared" si="120"/>
        <v>91632.575721373956</v>
      </c>
      <c r="S477" s="63">
        <f t="shared" si="113"/>
        <v>3.7682215118274964E-2</v>
      </c>
      <c r="T477" s="64">
        <f t="shared" si="114"/>
        <v>2320500</v>
      </c>
      <c r="U477" s="44" t="str">
        <f t="shared" si="115"/>
        <v>MENOR VALOR</v>
      </c>
    </row>
    <row r="478" spans="2:21">
      <c r="B478" s="24">
        <v>451</v>
      </c>
      <c r="C478" s="28" t="s">
        <v>243</v>
      </c>
      <c r="D478" s="29">
        <v>1</v>
      </c>
      <c r="E478" s="7" t="s">
        <v>8</v>
      </c>
      <c r="F478" s="88">
        <v>238000</v>
      </c>
      <c r="G478" s="68">
        <f t="shared" si="112"/>
        <v>250376</v>
      </c>
      <c r="H478" s="79">
        <v>2047500</v>
      </c>
      <c r="I478" s="79">
        <v>389025</v>
      </c>
      <c r="J478" s="79">
        <v>2436525</v>
      </c>
      <c r="K478" s="79">
        <v>1950000</v>
      </c>
      <c r="L478" s="79">
        <f>+IFERROR(K478*19%,"N/A")</f>
        <v>370500</v>
      </c>
      <c r="M478" s="79">
        <f>+IFERROR(L478+K478,"N/A")</f>
        <v>2320500</v>
      </c>
      <c r="N478" s="68">
        <f t="shared" si="116"/>
        <v>250376</v>
      </c>
      <c r="O478" s="80">
        <f t="shared" si="117"/>
        <v>1669133.6666666667</v>
      </c>
      <c r="P478" s="68">
        <f t="shared" si="118"/>
        <v>2320500</v>
      </c>
      <c r="Q478" s="68">
        <f t="shared" si="119"/>
        <v>1122832.6874502446</v>
      </c>
      <c r="R478" s="69">
        <f t="shared" si="120"/>
        <v>1230048.9574404482</v>
      </c>
      <c r="S478" s="63">
        <f t="shared" si="113"/>
        <v>0.77701397296460983</v>
      </c>
      <c r="T478" s="64">
        <f t="shared" si="114"/>
        <v>1122833</v>
      </c>
      <c r="U478" s="44" t="str">
        <f t="shared" si="115"/>
        <v>MEDIA GEOMETRICA</v>
      </c>
    </row>
    <row r="479" spans="2:21">
      <c r="B479" s="24">
        <v>452</v>
      </c>
      <c r="C479" s="28" t="s">
        <v>244</v>
      </c>
      <c r="D479" s="29">
        <v>1</v>
      </c>
      <c r="E479" s="7" t="s">
        <v>8</v>
      </c>
      <c r="F479" s="88">
        <v>1190000</v>
      </c>
      <c r="G479" s="68">
        <f t="shared" si="112"/>
        <v>1251880</v>
      </c>
      <c r="H479" s="79">
        <v>811200</v>
      </c>
      <c r="I479" s="79">
        <v>154128</v>
      </c>
      <c r="J479" s="79">
        <v>965328</v>
      </c>
      <c r="K479" s="79">
        <v>780000</v>
      </c>
      <c r="L479" s="79">
        <f>+IFERROR(K479*19%,"N/A")</f>
        <v>148200</v>
      </c>
      <c r="M479" s="79">
        <f>+IFERROR(L479+K479,"N/A")</f>
        <v>928200</v>
      </c>
      <c r="N479" s="68">
        <f t="shared" si="116"/>
        <v>928200</v>
      </c>
      <c r="O479" s="80">
        <f t="shared" si="117"/>
        <v>1048469.3333333334</v>
      </c>
      <c r="P479" s="68">
        <f t="shared" si="118"/>
        <v>965328</v>
      </c>
      <c r="Q479" s="68">
        <f t="shared" si="119"/>
        <v>1039025.9385746341</v>
      </c>
      <c r="R479" s="69">
        <f t="shared" si="120"/>
        <v>177134.26145535271</v>
      </c>
      <c r="S479" s="63">
        <f t="shared" si="113"/>
        <v>0.1066633030612002</v>
      </c>
      <c r="T479" s="64">
        <f t="shared" si="114"/>
        <v>928200</v>
      </c>
      <c r="U479" s="44" t="str">
        <f t="shared" si="115"/>
        <v>MENOR VALOR</v>
      </c>
    </row>
    <row r="480" spans="2:21">
      <c r="B480" s="24">
        <v>453</v>
      </c>
      <c r="C480" s="28" t="s">
        <v>245</v>
      </c>
      <c r="D480" s="29">
        <v>1</v>
      </c>
      <c r="E480" s="7" t="s">
        <v>8</v>
      </c>
      <c r="F480" s="88">
        <v>1166200</v>
      </c>
      <c r="G480" s="68">
        <f t="shared" si="112"/>
        <v>1226842.3999999999</v>
      </c>
      <c r="H480" s="79">
        <v>669500</v>
      </c>
      <c r="I480" s="79">
        <v>127205</v>
      </c>
      <c r="J480" s="79">
        <v>796705</v>
      </c>
      <c r="K480" s="79">
        <v>650000</v>
      </c>
      <c r="L480" s="79">
        <f>+IFERROR(K480*19%,"N/A")</f>
        <v>123500</v>
      </c>
      <c r="M480" s="79">
        <f>+IFERROR(L480+K480,"N/A")</f>
        <v>773500</v>
      </c>
      <c r="N480" s="68">
        <f t="shared" si="116"/>
        <v>773500</v>
      </c>
      <c r="O480" s="80">
        <f t="shared" si="117"/>
        <v>932349.1333333333</v>
      </c>
      <c r="P480" s="68">
        <f t="shared" si="118"/>
        <v>796705</v>
      </c>
      <c r="Q480" s="68">
        <f t="shared" si="119"/>
        <v>910994.06138997048</v>
      </c>
      <c r="R480" s="69">
        <f t="shared" si="120"/>
        <v>255302.43063914054</v>
      </c>
      <c r="S480" s="63">
        <f t="shared" si="113"/>
        <v>0.15092750569656366</v>
      </c>
      <c r="T480" s="64">
        <f t="shared" si="114"/>
        <v>773500</v>
      </c>
      <c r="U480" s="44" t="str">
        <f t="shared" si="115"/>
        <v>MENOR VALOR</v>
      </c>
    </row>
    <row r="481" spans="2:21">
      <c r="B481" s="24"/>
      <c r="C481" s="28"/>
      <c r="D481" s="29"/>
      <c r="E481" s="36"/>
      <c r="F481" s="78"/>
      <c r="G481" s="68"/>
      <c r="H481" s="79"/>
      <c r="I481" s="79"/>
      <c r="J481" s="79"/>
      <c r="K481" s="79"/>
      <c r="L481" s="79"/>
      <c r="M481" s="79"/>
      <c r="N481" s="68"/>
      <c r="O481" s="80"/>
      <c r="P481" s="68"/>
      <c r="Q481" s="68"/>
      <c r="R481" s="69"/>
      <c r="S481" s="63"/>
      <c r="T481" s="64"/>
      <c r="U481" s="44"/>
    </row>
    <row r="482" spans="2:21" ht="14.25">
      <c r="B482" s="129" t="s">
        <v>252</v>
      </c>
      <c r="C482" s="130"/>
      <c r="D482" s="130"/>
      <c r="E482" s="4"/>
      <c r="F482" s="77"/>
      <c r="G482" s="68"/>
      <c r="H482" s="79"/>
      <c r="I482" s="79"/>
      <c r="J482" s="79"/>
      <c r="K482" s="79"/>
      <c r="L482" s="79"/>
      <c r="M482" s="79"/>
      <c r="N482" s="68"/>
      <c r="O482" s="80"/>
      <c r="P482" s="68"/>
      <c r="Q482" s="68"/>
      <c r="R482" s="69"/>
      <c r="S482" s="63"/>
      <c r="T482" s="64"/>
      <c r="U482" s="44"/>
    </row>
    <row r="483" spans="2:21" ht="51">
      <c r="B483" s="24">
        <v>454</v>
      </c>
      <c r="C483" s="28" t="s">
        <v>253</v>
      </c>
      <c r="D483" s="29">
        <v>1</v>
      </c>
      <c r="E483" s="38"/>
      <c r="F483" s="77"/>
      <c r="G483" s="68"/>
      <c r="H483" s="79">
        <v>669500</v>
      </c>
      <c r="I483" s="79">
        <v>127205</v>
      </c>
      <c r="J483" s="79">
        <v>796705</v>
      </c>
      <c r="K483" s="79">
        <v>650000</v>
      </c>
      <c r="L483" s="79">
        <f>+IFERROR(K483*19%,"N/A")</f>
        <v>123500</v>
      </c>
      <c r="M483" s="79">
        <f>+IFERROR(L483+K483,"N/A")</f>
        <v>773500</v>
      </c>
      <c r="N483" s="68">
        <f t="shared" si="116"/>
        <v>773500</v>
      </c>
      <c r="O483" s="80">
        <f t="shared" si="117"/>
        <v>785102.5</v>
      </c>
      <c r="P483" s="68">
        <f t="shared" si="118"/>
        <v>785102.5</v>
      </c>
      <c r="Q483" s="68">
        <f t="shared" si="119"/>
        <v>785016.76255988318</v>
      </c>
      <c r="R483" s="69">
        <f t="shared" si="120"/>
        <v>16408.412857433836</v>
      </c>
      <c r="S483" s="63">
        <f t="shared" si="113"/>
        <v>1.4670721835706835E-2</v>
      </c>
      <c r="T483" s="64">
        <f t="shared" si="114"/>
        <v>773500</v>
      </c>
      <c r="U483" s="44" t="str">
        <f t="shared" si="115"/>
        <v>MENOR VALOR</v>
      </c>
    </row>
    <row r="484" spans="2:21" ht="38.25">
      <c r="B484" s="24">
        <v>455</v>
      </c>
      <c r="C484" s="28" t="s">
        <v>254</v>
      </c>
      <c r="D484" s="29">
        <v>1</v>
      </c>
      <c r="E484" s="38"/>
      <c r="F484" s="77"/>
      <c r="G484" s="68"/>
      <c r="H484" s="79">
        <v>4056000</v>
      </c>
      <c r="I484" s="79">
        <v>770640</v>
      </c>
      <c r="J484" s="79">
        <v>4826640</v>
      </c>
      <c r="K484" s="79">
        <v>3900000</v>
      </c>
      <c r="L484" s="79">
        <f>+IFERROR(K484*19%,"N/A")</f>
        <v>741000</v>
      </c>
      <c r="M484" s="79">
        <f>+IFERROR(L484+K484,"N/A")</f>
        <v>4641000</v>
      </c>
      <c r="N484" s="68">
        <f t="shared" si="116"/>
        <v>4641000</v>
      </c>
      <c r="O484" s="80">
        <f t="shared" si="117"/>
        <v>4733820</v>
      </c>
      <c r="P484" s="68">
        <f t="shared" si="118"/>
        <v>4733820</v>
      </c>
      <c r="Q484" s="68">
        <f t="shared" si="119"/>
        <v>4732909.912516823</v>
      </c>
      <c r="R484" s="69">
        <f t="shared" si="120"/>
        <v>131267.30285947068</v>
      </c>
      <c r="S484" s="63">
        <f t="shared" si="113"/>
        <v>1.9419324309079888E-2</v>
      </c>
      <c r="T484" s="64">
        <f t="shared" si="114"/>
        <v>4641000</v>
      </c>
      <c r="U484" s="44" t="str">
        <f t="shared" si="115"/>
        <v>MENOR VALOR</v>
      </c>
    </row>
    <row r="485" spans="2:21">
      <c r="B485" s="24"/>
      <c r="C485" s="28"/>
      <c r="D485" s="29"/>
      <c r="E485" s="38"/>
      <c r="F485" s="89"/>
      <c r="G485" s="68"/>
      <c r="H485" s="76"/>
      <c r="I485" s="76"/>
      <c r="J485" s="76"/>
      <c r="K485" s="76"/>
      <c r="L485" s="76"/>
      <c r="M485" s="75"/>
      <c r="N485" s="68"/>
      <c r="O485" s="80"/>
      <c r="P485" s="68"/>
      <c r="Q485" s="68"/>
      <c r="R485" s="69"/>
      <c r="S485" s="63"/>
      <c r="T485" s="64"/>
      <c r="U485" s="44"/>
    </row>
    <row r="486" spans="2:21" ht="192" customHeight="1">
      <c r="B486" s="129" t="s">
        <v>255</v>
      </c>
      <c r="C486" s="130"/>
      <c r="D486" s="130"/>
      <c r="E486" s="4"/>
      <c r="F486" s="88"/>
      <c r="G486" s="68"/>
      <c r="H486" s="73"/>
      <c r="I486" s="73"/>
      <c r="J486" s="73"/>
      <c r="K486" s="76"/>
      <c r="L486" s="76"/>
      <c r="M486" s="75"/>
      <c r="N486" s="68"/>
      <c r="O486" s="80"/>
      <c r="P486" s="68"/>
      <c r="Q486" s="68"/>
      <c r="R486" s="69"/>
      <c r="S486" s="63"/>
      <c r="T486" s="64"/>
      <c r="U486" s="44"/>
    </row>
    <row r="487" spans="2:21">
      <c r="B487" s="30" t="s">
        <v>6</v>
      </c>
      <c r="C487" s="28"/>
      <c r="D487" s="29"/>
      <c r="E487" s="38"/>
      <c r="F487" s="88"/>
      <c r="G487" s="68"/>
      <c r="H487" s="73"/>
      <c r="I487" s="73"/>
      <c r="J487" s="73"/>
      <c r="K487" s="112"/>
      <c r="L487" s="113"/>
      <c r="M487" s="114"/>
      <c r="N487" s="68"/>
      <c r="O487" s="80"/>
      <c r="P487" s="68"/>
      <c r="Q487" s="68"/>
      <c r="R487" s="69"/>
      <c r="S487" s="63"/>
      <c r="T487" s="64"/>
      <c r="U487" s="44"/>
    </row>
    <row r="488" spans="2:21">
      <c r="B488" s="24">
        <v>456</v>
      </c>
      <c r="C488" s="28" t="s">
        <v>7</v>
      </c>
      <c r="D488" s="29">
        <v>1</v>
      </c>
      <c r="E488" s="11" t="s">
        <v>8</v>
      </c>
      <c r="F488" s="88">
        <v>174900</v>
      </c>
      <c r="G488" s="68">
        <f t="shared" si="112"/>
        <v>183994.8</v>
      </c>
      <c r="H488" s="76">
        <v>189280</v>
      </c>
      <c r="I488" s="76">
        <v>35963.199999999997</v>
      </c>
      <c r="J488" s="76">
        <v>225243.2</v>
      </c>
      <c r="K488" s="75"/>
      <c r="L488" s="73"/>
      <c r="M488" s="74"/>
      <c r="N488" s="68">
        <f t="shared" si="116"/>
        <v>183994.8</v>
      </c>
      <c r="O488" s="80">
        <f t="shared" si="117"/>
        <v>204619</v>
      </c>
      <c r="P488" s="68">
        <f t="shared" si="118"/>
        <v>204619</v>
      </c>
      <c r="Q488" s="68">
        <f t="shared" si="119"/>
        <v>203576.95727994366</v>
      </c>
      <c r="R488" s="69">
        <f t="shared" si="120"/>
        <v>29167.023353095166</v>
      </c>
      <c r="S488" s="63">
        <f t="shared" si="113"/>
        <v>9.6190440910342123E-2</v>
      </c>
      <c r="T488" s="64">
        <f t="shared" si="114"/>
        <v>183995</v>
      </c>
      <c r="U488" s="44" t="str">
        <f t="shared" si="115"/>
        <v>MENOR VALOR</v>
      </c>
    </row>
    <row r="489" spans="2:21">
      <c r="B489" s="24">
        <v>457</v>
      </c>
      <c r="C489" s="28" t="s">
        <v>9</v>
      </c>
      <c r="D489" s="29">
        <v>1</v>
      </c>
      <c r="E489" s="11" t="s">
        <v>8</v>
      </c>
      <c r="F489" s="88">
        <v>238000</v>
      </c>
      <c r="G489" s="68">
        <f t="shared" si="112"/>
        <v>250376</v>
      </c>
      <c r="H489" s="76">
        <v>214240</v>
      </c>
      <c r="I489" s="76">
        <v>40705.599999999999</v>
      </c>
      <c r="J489" s="76">
        <v>254945.6</v>
      </c>
      <c r="K489" s="76">
        <v>208000</v>
      </c>
      <c r="L489" s="76">
        <f t="shared" ref="L489:L534" si="121">+IFERROR(K489*19%,"N/A")</f>
        <v>39520</v>
      </c>
      <c r="M489" s="75">
        <f t="shared" ref="M489:M534" si="122">+IFERROR(L489+K489,"N/A")</f>
        <v>247520</v>
      </c>
      <c r="N489" s="68">
        <f t="shared" si="116"/>
        <v>247520</v>
      </c>
      <c r="O489" s="80">
        <f t="shared" si="117"/>
        <v>250947.19999999998</v>
      </c>
      <c r="P489" s="68">
        <f t="shared" si="118"/>
        <v>250376</v>
      </c>
      <c r="Q489" s="68">
        <f t="shared" si="119"/>
        <v>250928.60454498421</v>
      </c>
      <c r="R489" s="69">
        <f t="shared" si="120"/>
        <v>3745.6088850813057</v>
      </c>
      <c r="S489" s="63">
        <f t="shared" si="113"/>
        <v>1.3583961665769917E-2</v>
      </c>
      <c r="T489" s="64">
        <f t="shared" si="114"/>
        <v>247520</v>
      </c>
      <c r="U489" s="44" t="str">
        <f t="shared" si="115"/>
        <v>MENOR VALOR</v>
      </c>
    </row>
    <row r="490" spans="2:21">
      <c r="B490" s="24">
        <v>458</v>
      </c>
      <c r="C490" s="28" t="s">
        <v>10</v>
      </c>
      <c r="D490" s="29">
        <v>1</v>
      </c>
      <c r="E490" s="11" t="s">
        <v>11</v>
      </c>
      <c r="F490" s="88">
        <v>4760000</v>
      </c>
      <c r="G490" s="68">
        <f t="shared" si="112"/>
        <v>5007520</v>
      </c>
      <c r="H490" s="76">
        <v>3939000</v>
      </c>
      <c r="I490" s="76">
        <v>748410</v>
      </c>
      <c r="J490" s="76">
        <v>4687410</v>
      </c>
      <c r="K490" s="76">
        <v>3900000</v>
      </c>
      <c r="L490" s="76">
        <f t="shared" si="121"/>
        <v>741000</v>
      </c>
      <c r="M490" s="75">
        <f t="shared" si="122"/>
        <v>4641000</v>
      </c>
      <c r="N490" s="68">
        <f t="shared" si="116"/>
        <v>4641000</v>
      </c>
      <c r="O490" s="80">
        <f t="shared" si="117"/>
        <v>4778643.333333333</v>
      </c>
      <c r="P490" s="68">
        <f t="shared" si="118"/>
        <v>4687410</v>
      </c>
      <c r="Q490" s="68">
        <f t="shared" si="119"/>
        <v>4775905.6043422874</v>
      </c>
      <c r="R490" s="69">
        <f t="shared" si="120"/>
        <v>199566.70171482349</v>
      </c>
      <c r="S490" s="63">
        <f t="shared" si="113"/>
        <v>2.8247125366052117E-2</v>
      </c>
      <c r="T490" s="64">
        <f t="shared" si="114"/>
        <v>4641000</v>
      </c>
      <c r="U490" s="44" t="str">
        <f t="shared" si="115"/>
        <v>MENOR VALOR</v>
      </c>
    </row>
    <row r="491" spans="2:21">
      <c r="B491" s="24">
        <v>459</v>
      </c>
      <c r="C491" s="28" t="s">
        <v>12</v>
      </c>
      <c r="D491" s="29">
        <v>1</v>
      </c>
      <c r="E491" s="11" t="s">
        <v>11</v>
      </c>
      <c r="F491" s="88">
        <v>1166200</v>
      </c>
      <c r="G491" s="68">
        <f t="shared" si="112"/>
        <v>1226842.3999999999</v>
      </c>
      <c r="H491" s="76">
        <v>1050400</v>
      </c>
      <c r="I491" s="76">
        <v>199576</v>
      </c>
      <c r="J491" s="76">
        <v>1249976</v>
      </c>
      <c r="K491" s="76">
        <v>1040000</v>
      </c>
      <c r="L491" s="76">
        <f t="shared" si="121"/>
        <v>197600</v>
      </c>
      <c r="M491" s="75">
        <f t="shared" si="122"/>
        <v>1237600</v>
      </c>
      <c r="N491" s="68">
        <f t="shared" si="116"/>
        <v>1226842.3999999999</v>
      </c>
      <c r="O491" s="80">
        <f t="shared" si="117"/>
        <v>1238139.4666666666</v>
      </c>
      <c r="P491" s="68">
        <f t="shared" si="118"/>
        <v>1237600</v>
      </c>
      <c r="Q491" s="68">
        <f t="shared" si="119"/>
        <v>1238103.4032091543</v>
      </c>
      <c r="R491" s="69">
        <f t="shared" si="120"/>
        <v>11576.231271589835</v>
      </c>
      <c r="S491" s="63">
        <f t="shared" si="113"/>
        <v>9.0953656859079635E-3</v>
      </c>
      <c r="T491" s="64">
        <f t="shared" si="114"/>
        <v>1226842</v>
      </c>
      <c r="U491" s="44" t="str">
        <f t="shared" si="115"/>
        <v>MENOR VALOR</v>
      </c>
    </row>
    <row r="492" spans="2:21">
      <c r="B492" s="24">
        <v>460</v>
      </c>
      <c r="C492" s="28" t="s">
        <v>13</v>
      </c>
      <c r="D492" s="29">
        <v>1</v>
      </c>
      <c r="E492" s="11" t="s">
        <v>11</v>
      </c>
      <c r="F492" s="88">
        <v>1190000</v>
      </c>
      <c r="G492" s="68">
        <f t="shared" si="112"/>
        <v>1251880</v>
      </c>
      <c r="H492" s="76">
        <v>1092000</v>
      </c>
      <c r="I492" s="76">
        <v>207480</v>
      </c>
      <c r="J492" s="76">
        <v>1299480</v>
      </c>
      <c r="K492" s="76">
        <v>1040000</v>
      </c>
      <c r="L492" s="76">
        <f t="shared" si="121"/>
        <v>197600</v>
      </c>
      <c r="M492" s="75">
        <f t="shared" si="122"/>
        <v>1237600</v>
      </c>
      <c r="N492" s="68">
        <f t="shared" si="116"/>
        <v>1237600</v>
      </c>
      <c r="O492" s="80">
        <f t="shared" si="117"/>
        <v>1262986.6666666667</v>
      </c>
      <c r="P492" s="68">
        <f t="shared" si="118"/>
        <v>1251880</v>
      </c>
      <c r="Q492" s="68">
        <f t="shared" si="119"/>
        <v>1262711.6883521143</v>
      </c>
      <c r="R492" s="69">
        <f t="shared" si="120"/>
        <v>32400.650199237258</v>
      </c>
      <c r="S492" s="63">
        <f t="shared" si="113"/>
        <v>1.9887111669082524E-2</v>
      </c>
      <c r="T492" s="64">
        <f t="shared" si="114"/>
        <v>1237600</v>
      </c>
      <c r="U492" s="44" t="str">
        <f t="shared" si="115"/>
        <v>MENOR VALOR</v>
      </c>
    </row>
    <row r="493" spans="2:21">
      <c r="B493" s="24">
        <v>461</v>
      </c>
      <c r="C493" s="28" t="s">
        <v>14</v>
      </c>
      <c r="D493" s="29">
        <v>1</v>
      </c>
      <c r="E493" s="11" t="s">
        <v>8</v>
      </c>
      <c r="F493" s="88">
        <v>7140000</v>
      </c>
      <c r="G493" s="68">
        <f t="shared" si="112"/>
        <v>7511280</v>
      </c>
      <c r="H493" s="76">
        <v>5460000</v>
      </c>
      <c r="I493" s="76">
        <v>1037400</v>
      </c>
      <c r="J493" s="76">
        <v>6497400</v>
      </c>
      <c r="K493" s="76">
        <v>5200000</v>
      </c>
      <c r="L493" s="76">
        <f t="shared" si="121"/>
        <v>988000</v>
      </c>
      <c r="M493" s="75">
        <f t="shared" si="122"/>
        <v>6188000</v>
      </c>
      <c r="N493" s="68">
        <f t="shared" si="116"/>
        <v>6188000</v>
      </c>
      <c r="O493" s="80">
        <f t="shared" si="117"/>
        <v>6732226.666666667</v>
      </c>
      <c r="P493" s="68">
        <f t="shared" si="118"/>
        <v>6497400</v>
      </c>
      <c r="Q493" s="68">
        <f t="shared" si="119"/>
        <v>6709156.9801720837</v>
      </c>
      <c r="R493" s="69">
        <f t="shared" si="120"/>
        <v>692188.67524204217</v>
      </c>
      <c r="S493" s="63">
        <f t="shared" si="113"/>
        <v>7.7678459709958458E-2</v>
      </c>
      <c r="T493" s="64">
        <f t="shared" si="114"/>
        <v>6188000</v>
      </c>
      <c r="U493" s="44" t="str">
        <f t="shared" si="115"/>
        <v>MENOR VALOR</v>
      </c>
    </row>
    <row r="494" spans="2:21">
      <c r="B494" s="24">
        <v>462</v>
      </c>
      <c r="C494" s="28" t="s">
        <v>15</v>
      </c>
      <c r="D494" s="29">
        <v>1</v>
      </c>
      <c r="E494" s="11" t="s">
        <v>8</v>
      </c>
      <c r="F494" s="88">
        <v>2915500</v>
      </c>
      <c r="G494" s="68">
        <f t="shared" si="112"/>
        <v>3067106</v>
      </c>
      <c r="H494" s="76">
        <v>2626000</v>
      </c>
      <c r="I494" s="76">
        <v>498940</v>
      </c>
      <c r="J494" s="76">
        <v>3124940</v>
      </c>
      <c r="K494" s="76">
        <v>2600000</v>
      </c>
      <c r="L494" s="76">
        <f t="shared" si="121"/>
        <v>494000</v>
      </c>
      <c r="M494" s="75">
        <f t="shared" si="122"/>
        <v>3094000</v>
      </c>
      <c r="N494" s="68">
        <f t="shared" si="116"/>
        <v>3067106</v>
      </c>
      <c r="O494" s="80">
        <f t="shared" si="117"/>
        <v>3095348.6666666665</v>
      </c>
      <c r="P494" s="68">
        <f t="shared" si="118"/>
        <v>3094000</v>
      </c>
      <c r="Q494" s="68">
        <f t="shared" si="119"/>
        <v>3095258.5080228862</v>
      </c>
      <c r="R494" s="69">
        <f t="shared" si="120"/>
        <v>28940.578178974469</v>
      </c>
      <c r="S494" s="63">
        <f t="shared" si="113"/>
        <v>9.0953656859080745E-3</v>
      </c>
      <c r="T494" s="64">
        <f t="shared" si="114"/>
        <v>3067106</v>
      </c>
      <c r="U494" s="44" t="str">
        <f t="shared" si="115"/>
        <v>MENOR VALOR</v>
      </c>
    </row>
    <row r="495" spans="2:21">
      <c r="B495" s="24">
        <v>463</v>
      </c>
      <c r="C495" s="28" t="s">
        <v>16</v>
      </c>
      <c r="D495" s="29">
        <v>1</v>
      </c>
      <c r="E495" s="11" t="s">
        <v>11</v>
      </c>
      <c r="F495" s="88">
        <v>1190000</v>
      </c>
      <c r="G495" s="68">
        <f t="shared" si="112"/>
        <v>1251880</v>
      </c>
      <c r="H495" s="76">
        <v>1205100</v>
      </c>
      <c r="I495" s="76">
        <v>228969</v>
      </c>
      <c r="J495" s="76">
        <v>1434069</v>
      </c>
      <c r="K495" s="76">
        <v>1170000</v>
      </c>
      <c r="L495" s="76">
        <f t="shared" si="121"/>
        <v>222300</v>
      </c>
      <c r="M495" s="75">
        <f t="shared" si="122"/>
        <v>1392300</v>
      </c>
      <c r="N495" s="68">
        <f t="shared" si="116"/>
        <v>1251880</v>
      </c>
      <c r="O495" s="80">
        <f t="shared" si="117"/>
        <v>1359416.3333333333</v>
      </c>
      <c r="P495" s="68">
        <f t="shared" si="118"/>
        <v>1392300</v>
      </c>
      <c r="Q495" s="68">
        <f t="shared" si="119"/>
        <v>1357131.2703106543</v>
      </c>
      <c r="R495" s="69">
        <f t="shared" si="120"/>
        <v>95442.179251803202</v>
      </c>
      <c r="S495" s="63">
        <f t="shared" si="113"/>
        <v>7.7554229729421609E-2</v>
      </c>
      <c r="T495" s="64">
        <f t="shared" si="114"/>
        <v>1251880</v>
      </c>
      <c r="U495" s="44" t="str">
        <f t="shared" si="115"/>
        <v>MENOR VALOR</v>
      </c>
    </row>
    <row r="496" spans="2:21">
      <c r="B496" s="24">
        <v>464</v>
      </c>
      <c r="C496" s="28" t="s">
        <v>17</v>
      </c>
      <c r="D496" s="29">
        <v>1</v>
      </c>
      <c r="E496" s="11" t="s">
        <v>11</v>
      </c>
      <c r="F496" s="88">
        <v>238000</v>
      </c>
      <c r="G496" s="68">
        <f t="shared" si="112"/>
        <v>250376</v>
      </c>
      <c r="H496" s="76">
        <v>530400</v>
      </c>
      <c r="I496" s="76">
        <v>100776</v>
      </c>
      <c r="J496" s="76">
        <v>631176</v>
      </c>
      <c r="K496" s="76">
        <v>520000</v>
      </c>
      <c r="L496" s="76">
        <f t="shared" si="121"/>
        <v>98800</v>
      </c>
      <c r="M496" s="75">
        <f t="shared" si="122"/>
        <v>618800</v>
      </c>
      <c r="N496" s="68">
        <f t="shared" si="116"/>
        <v>250376</v>
      </c>
      <c r="O496" s="80">
        <f t="shared" si="117"/>
        <v>500117.33333333331</v>
      </c>
      <c r="P496" s="68">
        <f t="shared" si="118"/>
        <v>618800</v>
      </c>
      <c r="Q496" s="68">
        <f t="shared" si="119"/>
        <v>460713.73472448869</v>
      </c>
      <c r="R496" s="69">
        <f t="shared" si="120"/>
        <v>216370.84259514569</v>
      </c>
      <c r="S496" s="63">
        <f t="shared" si="113"/>
        <v>0.45654756711404032</v>
      </c>
      <c r="T496" s="64">
        <f t="shared" si="114"/>
        <v>618800</v>
      </c>
      <c r="U496" s="44" t="str">
        <f t="shared" si="115"/>
        <v>MEDIA ARMONICA</v>
      </c>
    </row>
    <row r="497" spans="2:21">
      <c r="B497" s="24">
        <v>465</v>
      </c>
      <c r="C497" s="28" t="s">
        <v>18</v>
      </c>
      <c r="D497" s="29">
        <v>1</v>
      </c>
      <c r="E497" s="11" t="s">
        <v>11</v>
      </c>
      <c r="F497" s="88">
        <v>233200</v>
      </c>
      <c r="G497" s="68">
        <f t="shared" si="112"/>
        <v>245326.4</v>
      </c>
      <c r="H497" s="76">
        <v>267800</v>
      </c>
      <c r="I497" s="76">
        <v>50882</v>
      </c>
      <c r="J497" s="76">
        <v>318682</v>
      </c>
      <c r="K497" s="76">
        <v>260000</v>
      </c>
      <c r="L497" s="76">
        <f t="shared" si="121"/>
        <v>49400</v>
      </c>
      <c r="M497" s="75">
        <f t="shared" si="122"/>
        <v>309400</v>
      </c>
      <c r="N497" s="68">
        <f t="shared" si="116"/>
        <v>245326.4</v>
      </c>
      <c r="O497" s="80">
        <f t="shared" si="117"/>
        <v>291136.13333333336</v>
      </c>
      <c r="P497" s="68">
        <f t="shared" si="118"/>
        <v>309400</v>
      </c>
      <c r="Q497" s="68">
        <f t="shared" si="119"/>
        <v>289206.05171382055</v>
      </c>
      <c r="R497" s="69">
        <f t="shared" si="120"/>
        <v>39942.929687909898</v>
      </c>
      <c r="S497" s="63">
        <f t="shared" si="113"/>
        <v>0.15172452807882797</v>
      </c>
      <c r="T497" s="64">
        <f t="shared" si="114"/>
        <v>245326</v>
      </c>
      <c r="U497" s="44" t="str">
        <f t="shared" si="115"/>
        <v>MENOR VALOR</v>
      </c>
    </row>
    <row r="498" spans="2:21">
      <c r="B498" s="24">
        <v>466</v>
      </c>
      <c r="C498" s="28" t="s">
        <v>19</v>
      </c>
      <c r="D498" s="29">
        <v>1</v>
      </c>
      <c r="E498" s="11" t="s">
        <v>11</v>
      </c>
      <c r="F498" s="88">
        <v>595000</v>
      </c>
      <c r="G498" s="68">
        <f t="shared" si="112"/>
        <v>625940</v>
      </c>
      <c r="H498" s="76">
        <v>596700</v>
      </c>
      <c r="I498" s="76">
        <v>113373</v>
      </c>
      <c r="J498" s="76">
        <v>710073</v>
      </c>
      <c r="K498" s="76">
        <v>585000</v>
      </c>
      <c r="L498" s="76">
        <f t="shared" si="121"/>
        <v>111150</v>
      </c>
      <c r="M498" s="75">
        <f t="shared" si="122"/>
        <v>696150</v>
      </c>
      <c r="N498" s="68">
        <f t="shared" si="116"/>
        <v>625940</v>
      </c>
      <c r="O498" s="80">
        <f t="shared" si="117"/>
        <v>677387.66666666663</v>
      </c>
      <c r="P498" s="68">
        <f t="shared" si="118"/>
        <v>696150</v>
      </c>
      <c r="Q498" s="68">
        <f t="shared" si="119"/>
        <v>676362.48446810874</v>
      </c>
      <c r="R498" s="69">
        <f t="shared" si="120"/>
        <v>45095.557279330002</v>
      </c>
      <c r="S498" s="63">
        <f t="shared" si="113"/>
        <v>7.4549499160588395E-2</v>
      </c>
      <c r="T498" s="64">
        <f t="shared" si="114"/>
        <v>625940</v>
      </c>
      <c r="U498" s="44" t="str">
        <f t="shared" si="115"/>
        <v>MENOR VALOR</v>
      </c>
    </row>
    <row r="499" spans="2:21">
      <c r="B499" s="24">
        <v>467</v>
      </c>
      <c r="C499" s="28" t="s">
        <v>20</v>
      </c>
      <c r="D499" s="29">
        <v>1</v>
      </c>
      <c r="E499" s="11" t="s">
        <v>11</v>
      </c>
      <c r="F499" s="88">
        <v>238000</v>
      </c>
      <c r="G499" s="68">
        <f t="shared" si="112"/>
        <v>250376</v>
      </c>
      <c r="H499" s="76">
        <v>409500</v>
      </c>
      <c r="I499" s="76">
        <v>77805</v>
      </c>
      <c r="J499" s="76">
        <v>487305</v>
      </c>
      <c r="K499" s="76">
        <v>390000</v>
      </c>
      <c r="L499" s="76">
        <f t="shared" si="121"/>
        <v>74100</v>
      </c>
      <c r="M499" s="75">
        <f t="shared" si="122"/>
        <v>464100</v>
      </c>
      <c r="N499" s="68">
        <f t="shared" si="116"/>
        <v>250376</v>
      </c>
      <c r="O499" s="80">
        <f t="shared" si="117"/>
        <v>400593.66666666669</v>
      </c>
      <c r="P499" s="68">
        <f t="shared" si="118"/>
        <v>464100</v>
      </c>
      <c r="Q499" s="68">
        <f t="shared" si="119"/>
        <v>384003.37753645435</v>
      </c>
      <c r="R499" s="69">
        <f t="shared" si="120"/>
        <v>130608.68478142387</v>
      </c>
      <c r="S499" s="63">
        <f t="shared" si="113"/>
        <v>0.34798490157490547</v>
      </c>
      <c r="T499" s="64">
        <f t="shared" si="114"/>
        <v>464100</v>
      </c>
      <c r="U499" s="44" t="str">
        <f t="shared" si="115"/>
        <v>MEDIA ARMONICA</v>
      </c>
    </row>
    <row r="500" spans="2:21">
      <c r="B500" s="24">
        <v>468</v>
      </c>
      <c r="C500" s="28" t="s">
        <v>21</v>
      </c>
      <c r="D500" s="29">
        <v>1</v>
      </c>
      <c r="E500" s="11" t="s">
        <v>8</v>
      </c>
      <c r="F500" s="88">
        <v>699700</v>
      </c>
      <c r="G500" s="68">
        <f t="shared" si="112"/>
        <v>736084.4</v>
      </c>
      <c r="H500" s="76">
        <v>811200</v>
      </c>
      <c r="I500" s="76">
        <v>154128</v>
      </c>
      <c r="J500" s="76">
        <v>965328</v>
      </c>
      <c r="K500" s="76">
        <v>780000</v>
      </c>
      <c r="L500" s="76">
        <f t="shared" si="121"/>
        <v>148200</v>
      </c>
      <c r="M500" s="75">
        <f t="shared" si="122"/>
        <v>928200</v>
      </c>
      <c r="N500" s="68">
        <f t="shared" si="116"/>
        <v>736084.4</v>
      </c>
      <c r="O500" s="80">
        <f t="shared" si="117"/>
        <v>876537.46666666667</v>
      </c>
      <c r="P500" s="68">
        <f t="shared" si="118"/>
        <v>928200</v>
      </c>
      <c r="Q500" s="68">
        <f t="shared" si="119"/>
        <v>870458.41291687323</v>
      </c>
      <c r="R500" s="69">
        <f t="shared" si="120"/>
        <v>123044.3824319226</v>
      </c>
      <c r="S500" s="63">
        <f t="shared" si="113"/>
        <v>0.15437154828177369</v>
      </c>
      <c r="T500" s="64">
        <f t="shared" si="114"/>
        <v>736084</v>
      </c>
      <c r="U500" s="44" t="str">
        <f t="shared" si="115"/>
        <v>MENOR VALOR</v>
      </c>
    </row>
    <row r="501" spans="2:21">
      <c r="B501" s="24">
        <v>469</v>
      </c>
      <c r="C501" s="28" t="s">
        <v>22</v>
      </c>
      <c r="D501" s="29">
        <v>1</v>
      </c>
      <c r="E501" s="11" t="s">
        <v>8</v>
      </c>
      <c r="F501" s="88">
        <v>595000</v>
      </c>
      <c r="G501" s="68">
        <f t="shared" si="112"/>
        <v>625940</v>
      </c>
      <c r="H501" s="76">
        <v>1181700</v>
      </c>
      <c r="I501" s="76">
        <v>224523</v>
      </c>
      <c r="J501" s="76">
        <v>1406223</v>
      </c>
      <c r="K501" s="76">
        <v>1170000</v>
      </c>
      <c r="L501" s="76">
        <f t="shared" si="121"/>
        <v>222300</v>
      </c>
      <c r="M501" s="75">
        <f t="shared" si="122"/>
        <v>1392300</v>
      </c>
      <c r="N501" s="68">
        <f t="shared" si="116"/>
        <v>625940</v>
      </c>
      <c r="O501" s="80">
        <f t="shared" si="117"/>
        <v>1141487.6666666667</v>
      </c>
      <c r="P501" s="68">
        <f t="shared" si="118"/>
        <v>1392300</v>
      </c>
      <c r="Q501" s="68">
        <f t="shared" si="119"/>
        <v>1070138.3022204246</v>
      </c>
      <c r="R501" s="69">
        <f t="shared" si="120"/>
        <v>446531.64494393143</v>
      </c>
      <c r="S501" s="63">
        <f t="shared" si="113"/>
        <v>0.41508494864519829</v>
      </c>
      <c r="T501" s="64">
        <f t="shared" si="114"/>
        <v>1392300</v>
      </c>
      <c r="U501" s="44" t="str">
        <f t="shared" si="115"/>
        <v>MEDIA ARMONICA</v>
      </c>
    </row>
    <row r="502" spans="2:21">
      <c r="B502" s="24">
        <v>470</v>
      </c>
      <c r="C502" s="28" t="s">
        <v>23</v>
      </c>
      <c r="D502" s="29">
        <v>1</v>
      </c>
      <c r="E502" s="12" t="s">
        <v>11</v>
      </c>
      <c r="F502" s="88">
        <v>714000</v>
      </c>
      <c r="G502" s="68">
        <f t="shared" si="112"/>
        <v>751128</v>
      </c>
      <c r="H502" s="76">
        <v>669500</v>
      </c>
      <c r="I502" s="76">
        <v>127205</v>
      </c>
      <c r="J502" s="76">
        <v>796705</v>
      </c>
      <c r="K502" s="76">
        <v>650000</v>
      </c>
      <c r="L502" s="76">
        <f t="shared" si="121"/>
        <v>123500</v>
      </c>
      <c r="M502" s="75">
        <f t="shared" si="122"/>
        <v>773500</v>
      </c>
      <c r="N502" s="68">
        <f t="shared" si="116"/>
        <v>751128</v>
      </c>
      <c r="O502" s="80">
        <f t="shared" si="117"/>
        <v>773777.66666666663</v>
      </c>
      <c r="P502" s="68">
        <f t="shared" si="118"/>
        <v>773500</v>
      </c>
      <c r="Q502" s="68">
        <f t="shared" si="119"/>
        <v>773553.94290466968</v>
      </c>
      <c r="R502" s="69">
        <f t="shared" si="120"/>
        <v>22789.768676608663</v>
      </c>
      <c r="S502" s="63">
        <f t="shared" si="113"/>
        <v>2.8990793868183262E-2</v>
      </c>
      <c r="T502" s="64">
        <f t="shared" si="114"/>
        <v>751128</v>
      </c>
      <c r="U502" s="44" t="str">
        <f t="shared" si="115"/>
        <v>MENOR VALOR</v>
      </c>
    </row>
    <row r="503" spans="2:21">
      <c r="B503" s="24">
        <v>471</v>
      </c>
      <c r="C503" s="28" t="s">
        <v>24</v>
      </c>
      <c r="D503" s="29">
        <v>1</v>
      </c>
      <c r="E503" s="12" t="s">
        <v>8</v>
      </c>
      <c r="F503" s="88">
        <v>1049600</v>
      </c>
      <c r="G503" s="68">
        <f t="shared" si="112"/>
        <v>1104179.2</v>
      </c>
      <c r="H503" s="76">
        <v>787800</v>
      </c>
      <c r="I503" s="76">
        <v>149682</v>
      </c>
      <c r="J503" s="76">
        <v>937482</v>
      </c>
      <c r="K503" s="76">
        <v>780000</v>
      </c>
      <c r="L503" s="76">
        <f t="shared" si="121"/>
        <v>148200</v>
      </c>
      <c r="M503" s="75">
        <f t="shared" si="122"/>
        <v>928200</v>
      </c>
      <c r="N503" s="68">
        <f t="shared" si="116"/>
        <v>928200</v>
      </c>
      <c r="O503" s="80">
        <f t="shared" si="117"/>
        <v>989953.7333333334</v>
      </c>
      <c r="P503" s="68">
        <f t="shared" si="118"/>
        <v>937482</v>
      </c>
      <c r="Q503" s="68">
        <f t="shared" si="119"/>
        <v>986767.16083155153</v>
      </c>
      <c r="R503" s="69">
        <f t="shared" si="120"/>
        <v>99030.963882077442</v>
      </c>
      <c r="S503" s="63">
        <f t="shared" si="113"/>
        <v>5.9352563762049781E-2</v>
      </c>
      <c r="T503" s="64">
        <f t="shared" si="114"/>
        <v>928200</v>
      </c>
      <c r="U503" s="44" t="str">
        <f t="shared" si="115"/>
        <v>MENOR VALOR</v>
      </c>
    </row>
    <row r="504" spans="2:21">
      <c r="B504" s="24">
        <v>472</v>
      </c>
      <c r="C504" s="28" t="s">
        <v>25</v>
      </c>
      <c r="D504" s="29">
        <v>1</v>
      </c>
      <c r="E504" s="12" t="s">
        <v>8</v>
      </c>
      <c r="F504" s="88">
        <v>714000</v>
      </c>
      <c r="G504" s="68">
        <f t="shared" si="112"/>
        <v>751128</v>
      </c>
      <c r="H504" s="76">
        <v>811200</v>
      </c>
      <c r="I504" s="76">
        <v>154128</v>
      </c>
      <c r="J504" s="76">
        <v>965328</v>
      </c>
      <c r="K504" s="76">
        <v>780000</v>
      </c>
      <c r="L504" s="76">
        <f t="shared" si="121"/>
        <v>148200</v>
      </c>
      <c r="M504" s="75">
        <f t="shared" si="122"/>
        <v>928200</v>
      </c>
      <c r="N504" s="68">
        <f t="shared" si="116"/>
        <v>751128</v>
      </c>
      <c r="O504" s="80">
        <f t="shared" si="117"/>
        <v>881552</v>
      </c>
      <c r="P504" s="68">
        <f t="shared" si="118"/>
        <v>928200</v>
      </c>
      <c r="Q504" s="68">
        <f t="shared" si="119"/>
        <v>876348.41668965528</v>
      </c>
      <c r="R504" s="69">
        <f t="shared" si="120"/>
        <v>114465.87669694405</v>
      </c>
      <c r="S504" s="63">
        <f t="shared" si="113"/>
        <v>0.1428888491208401</v>
      </c>
      <c r="T504" s="64">
        <f t="shared" si="114"/>
        <v>751128</v>
      </c>
      <c r="U504" s="44" t="str">
        <f t="shared" si="115"/>
        <v>MENOR VALOR</v>
      </c>
    </row>
    <row r="505" spans="2:21">
      <c r="B505" s="24">
        <v>473</v>
      </c>
      <c r="C505" s="28" t="s">
        <v>26</v>
      </c>
      <c r="D505" s="29">
        <v>1</v>
      </c>
      <c r="E505" s="12" t="s">
        <v>11</v>
      </c>
      <c r="F505" s="88">
        <v>952000</v>
      </c>
      <c r="G505" s="68">
        <f t="shared" si="112"/>
        <v>1001504</v>
      </c>
      <c r="H505" s="76">
        <v>811200</v>
      </c>
      <c r="I505" s="76">
        <v>154128</v>
      </c>
      <c r="J505" s="76">
        <v>965328</v>
      </c>
      <c r="K505" s="76">
        <v>780000</v>
      </c>
      <c r="L505" s="76">
        <f t="shared" si="121"/>
        <v>148200</v>
      </c>
      <c r="M505" s="75">
        <f t="shared" si="122"/>
        <v>928200</v>
      </c>
      <c r="N505" s="68">
        <f t="shared" si="116"/>
        <v>928200</v>
      </c>
      <c r="O505" s="80">
        <f t="shared" si="117"/>
        <v>965010.66666666663</v>
      </c>
      <c r="P505" s="68">
        <f t="shared" si="118"/>
        <v>965328</v>
      </c>
      <c r="Q505" s="68">
        <f t="shared" si="119"/>
        <v>964546.23886441183</v>
      </c>
      <c r="R505" s="69">
        <f t="shared" si="120"/>
        <v>36653.030288549584</v>
      </c>
      <c r="S505" s="63">
        <f t="shared" si="113"/>
        <v>3.7682215118274964E-2</v>
      </c>
      <c r="T505" s="64">
        <f t="shared" si="114"/>
        <v>928200</v>
      </c>
      <c r="U505" s="44" t="str">
        <f t="shared" si="115"/>
        <v>MENOR VALOR</v>
      </c>
    </row>
    <row r="506" spans="2:21">
      <c r="B506" s="24">
        <v>474</v>
      </c>
      <c r="C506" s="28" t="s">
        <v>27</v>
      </c>
      <c r="D506" s="29">
        <v>1</v>
      </c>
      <c r="E506" s="12" t="s">
        <v>11</v>
      </c>
      <c r="F506" s="88">
        <v>583100</v>
      </c>
      <c r="G506" s="68">
        <f t="shared" si="112"/>
        <v>613421.19999999995</v>
      </c>
      <c r="H506" s="76">
        <v>590850</v>
      </c>
      <c r="I506" s="76">
        <v>112261.5</v>
      </c>
      <c r="J506" s="76">
        <v>703111.5</v>
      </c>
      <c r="K506" s="76">
        <v>585000</v>
      </c>
      <c r="L506" s="76">
        <f t="shared" si="121"/>
        <v>111150</v>
      </c>
      <c r="M506" s="75">
        <f t="shared" si="122"/>
        <v>696150</v>
      </c>
      <c r="N506" s="68">
        <f t="shared" si="116"/>
        <v>613421.19999999995</v>
      </c>
      <c r="O506" s="80">
        <f t="shared" si="117"/>
        <v>670894.23333333328</v>
      </c>
      <c r="P506" s="68">
        <f t="shared" si="118"/>
        <v>696150</v>
      </c>
      <c r="Q506" s="68">
        <f t="shared" si="119"/>
        <v>669620.28797795356</v>
      </c>
      <c r="R506" s="69">
        <f t="shared" si="120"/>
        <v>49894.666959138391</v>
      </c>
      <c r="S506" s="63">
        <f t="shared" si="113"/>
        <v>8.3926799989375356E-2</v>
      </c>
      <c r="T506" s="64">
        <f t="shared" si="114"/>
        <v>613421</v>
      </c>
      <c r="U506" s="44" t="str">
        <f t="shared" si="115"/>
        <v>MENOR VALOR</v>
      </c>
    </row>
    <row r="507" spans="2:21">
      <c r="B507" s="24">
        <v>475</v>
      </c>
      <c r="C507" s="28" t="s">
        <v>28</v>
      </c>
      <c r="D507" s="29">
        <v>1</v>
      </c>
      <c r="E507" s="12" t="s">
        <v>8</v>
      </c>
      <c r="F507" s="88">
        <v>357000</v>
      </c>
      <c r="G507" s="68">
        <f t="shared" si="112"/>
        <v>375564</v>
      </c>
      <c r="H507" s="76">
        <v>341250</v>
      </c>
      <c r="I507" s="76">
        <v>64837.5</v>
      </c>
      <c r="J507" s="76">
        <v>406087.5</v>
      </c>
      <c r="K507" s="76">
        <v>325000</v>
      </c>
      <c r="L507" s="76">
        <f t="shared" si="121"/>
        <v>61750</v>
      </c>
      <c r="M507" s="75">
        <f t="shared" si="122"/>
        <v>386750</v>
      </c>
      <c r="N507" s="68">
        <f t="shared" si="116"/>
        <v>375564</v>
      </c>
      <c r="O507" s="80">
        <f t="shared" si="117"/>
        <v>389467.16666666669</v>
      </c>
      <c r="P507" s="68">
        <f t="shared" si="118"/>
        <v>386750</v>
      </c>
      <c r="Q507" s="68">
        <f t="shared" si="119"/>
        <v>389264.35152652476</v>
      </c>
      <c r="R507" s="69">
        <f t="shared" si="120"/>
        <v>15442.093740271535</v>
      </c>
      <c r="S507" s="63">
        <f t="shared" si="113"/>
        <v>3.5195494970957308E-2</v>
      </c>
      <c r="T507" s="64">
        <f t="shared" si="114"/>
        <v>375564</v>
      </c>
      <c r="U507" s="44" t="str">
        <f t="shared" si="115"/>
        <v>MENOR VALOR</v>
      </c>
    </row>
    <row r="508" spans="2:21">
      <c r="B508" s="24">
        <v>476</v>
      </c>
      <c r="C508" s="28" t="s">
        <v>29</v>
      </c>
      <c r="D508" s="29">
        <v>1</v>
      </c>
      <c r="E508" s="12" t="s">
        <v>8</v>
      </c>
      <c r="F508" s="88">
        <v>714000</v>
      </c>
      <c r="G508" s="68">
        <f t="shared" si="112"/>
        <v>751128</v>
      </c>
      <c r="H508" s="76">
        <v>535600</v>
      </c>
      <c r="I508" s="76">
        <v>101764</v>
      </c>
      <c r="J508" s="76">
        <v>637364</v>
      </c>
      <c r="K508" s="76">
        <v>520000</v>
      </c>
      <c r="L508" s="76">
        <f t="shared" si="121"/>
        <v>98800</v>
      </c>
      <c r="M508" s="75">
        <f t="shared" si="122"/>
        <v>618800</v>
      </c>
      <c r="N508" s="68">
        <f t="shared" si="116"/>
        <v>618800</v>
      </c>
      <c r="O508" s="80">
        <f t="shared" si="117"/>
        <v>669097.33333333337</v>
      </c>
      <c r="P508" s="68">
        <f t="shared" si="118"/>
        <v>637364</v>
      </c>
      <c r="Q508" s="68">
        <f t="shared" si="119"/>
        <v>666628.57968190545</v>
      </c>
      <c r="R508" s="69">
        <f t="shared" si="120"/>
        <v>71644.457073337733</v>
      </c>
      <c r="S508" s="63">
        <f t="shared" si="113"/>
        <v>7.1746968461399829E-2</v>
      </c>
      <c r="T508" s="64">
        <f t="shared" si="114"/>
        <v>618800</v>
      </c>
      <c r="U508" s="44" t="str">
        <f t="shared" si="115"/>
        <v>MENOR VALOR</v>
      </c>
    </row>
    <row r="509" spans="2:21" ht="25.5">
      <c r="B509" s="24">
        <v>477</v>
      </c>
      <c r="C509" s="28" t="s">
        <v>30</v>
      </c>
      <c r="D509" s="29">
        <v>1</v>
      </c>
      <c r="E509" s="12" t="s">
        <v>8</v>
      </c>
      <c r="F509" s="88">
        <v>349900</v>
      </c>
      <c r="G509" s="68">
        <f t="shared" si="112"/>
        <v>368094.8</v>
      </c>
      <c r="H509" s="76">
        <v>464100</v>
      </c>
      <c r="I509" s="76">
        <v>88179</v>
      </c>
      <c r="J509" s="76">
        <v>552279</v>
      </c>
      <c r="K509" s="76">
        <v>455000</v>
      </c>
      <c r="L509" s="76">
        <f t="shared" si="121"/>
        <v>86450</v>
      </c>
      <c r="M509" s="75">
        <f t="shared" si="122"/>
        <v>541450</v>
      </c>
      <c r="N509" s="68">
        <f t="shared" si="116"/>
        <v>368094.8</v>
      </c>
      <c r="O509" s="80">
        <f t="shared" si="117"/>
        <v>487274.60000000003</v>
      </c>
      <c r="P509" s="68">
        <f t="shared" si="118"/>
        <v>541450</v>
      </c>
      <c r="Q509" s="68">
        <f t="shared" si="119"/>
        <v>479246.39722879964</v>
      </c>
      <c r="R509" s="69">
        <f t="shared" si="120"/>
        <v>103354.65812569828</v>
      </c>
      <c r="S509" s="63">
        <f t="shared" si="113"/>
        <v>0.23192995893453561</v>
      </c>
      <c r="T509" s="64">
        <f t="shared" si="114"/>
        <v>368095</v>
      </c>
      <c r="U509" s="44" t="str">
        <f t="shared" si="115"/>
        <v>MENOR VALOR</v>
      </c>
    </row>
    <row r="510" spans="2:21" ht="25.5">
      <c r="B510" s="24">
        <v>478</v>
      </c>
      <c r="C510" s="28" t="s">
        <v>31</v>
      </c>
      <c r="D510" s="29">
        <v>1</v>
      </c>
      <c r="E510" s="12" t="s">
        <v>8</v>
      </c>
      <c r="F510" s="88">
        <v>357000</v>
      </c>
      <c r="G510" s="68">
        <f t="shared" si="112"/>
        <v>375564</v>
      </c>
      <c r="H510" s="76">
        <v>477750</v>
      </c>
      <c r="I510" s="76">
        <v>90772.5</v>
      </c>
      <c r="J510" s="76">
        <v>568522.5</v>
      </c>
      <c r="K510" s="76">
        <v>455000</v>
      </c>
      <c r="L510" s="76">
        <f t="shared" si="121"/>
        <v>86450</v>
      </c>
      <c r="M510" s="75">
        <f t="shared" si="122"/>
        <v>541450</v>
      </c>
      <c r="N510" s="68">
        <f t="shared" si="116"/>
        <v>375564</v>
      </c>
      <c r="O510" s="80">
        <f t="shared" si="117"/>
        <v>495178.83333333331</v>
      </c>
      <c r="P510" s="68">
        <f t="shared" si="118"/>
        <v>541450</v>
      </c>
      <c r="Q510" s="68">
        <f t="shared" si="119"/>
        <v>487150.69188328681</v>
      </c>
      <c r="R510" s="69">
        <f t="shared" si="120"/>
        <v>104470.14563540778</v>
      </c>
      <c r="S510" s="63">
        <f t="shared" si="113"/>
        <v>0.229059906395496</v>
      </c>
      <c r="T510" s="64">
        <f t="shared" si="114"/>
        <v>375564</v>
      </c>
      <c r="U510" s="44" t="str">
        <f t="shared" si="115"/>
        <v>MENOR VALOR</v>
      </c>
    </row>
    <row r="511" spans="2:21" ht="25.5">
      <c r="B511" s="24">
        <v>479</v>
      </c>
      <c r="C511" s="28" t="s">
        <v>32</v>
      </c>
      <c r="D511" s="29">
        <v>1</v>
      </c>
      <c r="E511" s="12" t="s">
        <v>8</v>
      </c>
      <c r="F511" s="88">
        <v>238000</v>
      </c>
      <c r="G511" s="68">
        <f t="shared" si="112"/>
        <v>250376</v>
      </c>
      <c r="H511" s="76">
        <v>265200</v>
      </c>
      <c r="I511" s="76">
        <v>50388</v>
      </c>
      <c r="J511" s="76">
        <v>315588</v>
      </c>
      <c r="K511" s="76">
        <v>260000</v>
      </c>
      <c r="L511" s="76">
        <f t="shared" si="121"/>
        <v>49400</v>
      </c>
      <c r="M511" s="75">
        <f t="shared" si="122"/>
        <v>309400</v>
      </c>
      <c r="N511" s="68">
        <f t="shared" si="116"/>
        <v>250376</v>
      </c>
      <c r="O511" s="80">
        <f t="shared" si="117"/>
        <v>291788</v>
      </c>
      <c r="P511" s="68">
        <f t="shared" si="118"/>
        <v>309400</v>
      </c>
      <c r="Q511" s="68">
        <f t="shared" si="119"/>
        <v>290231.46617753297</v>
      </c>
      <c r="R511" s="69">
        <f t="shared" si="120"/>
        <v>35997.05743529601</v>
      </c>
      <c r="S511" s="63">
        <f t="shared" si="113"/>
        <v>0.13732303634215048</v>
      </c>
      <c r="T511" s="64">
        <f t="shared" si="114"/>
        <v>250376</v>
      </c>
      <c r="U511" s="44" t="str">
        <f t="shared" si="115"/>
        <v>MENOR VALOR</v>
      </c>
    </row>
    <row r="512" spans="2:21" ht="25.5">
      <c r="B512" s="24">
        <v>480</v>
      </c>
      <c r="C512" s="28" t="s">
        <v>33</v>
      </c>
      <c r="D512" s="29">
        <v>1</v>
      </c>
      <c r="E512" s="12" t="s">
        <v>11</v>
      </c>
      <c r="F512" s="88">
        <v>2215800</v>
      </c>
      <c r="G512" s="68">
        <f t="shared" si="112"/>
        <v>2331021.6</v>
      </c>
      <c r="H512" s="76">
        <v>1313000</v>
      </c>
      <c r="I512" s="76">
        <v>249470</v>
      </c>
      <c r="J512" s="76">
        <v>1562470</v>
      </c>
      <c r="K512" s="76">
        <v>1300000</v>
      </c>
      <c r="L512" s="76">
        <f t="shared" si="121"/>
        <v>247000</v>
      </c>
      <c r="M512" s="75">
        <f t="shared" si="122"/>
        <v>1547000</v>
      </c>
      <c r="N512" s="68">
        <f t="shared" si="116"/>
        <v>1547000</v>
      </c>
      <c r="O512" s="80">
        <f t="shared" si="117"/>
        <v>1813497.2</v>
      </c>
      <c r="P512" s="68">
        <f t="shared" si="118"/>
        <v>1562470</v>
      </c>
      <c r="Q512" s="68">
        <f t="shared" si="119"/>
        <v>1779437.613336578</v>
      </c>
      <c r="R512" s="69">
        <f t="shared" si="120"/>
        <v>448256.0191135435</v>
      </c>
      <c r="S512" s="63">
        <f t="shared" si="113"/>
        <v>0.13062419923828639</v>
      </c>
      <c r="T512" s="64">
        <f t="shared" si="114"/>
        <v>1547000</v>
      </c>
      <c r="U512" s="44" t="str">
        <f t="shared" si="115"/>
        <v>MENOR VALOR</v>
      </c>
    </row>
    <row r="513" spans="2:21">
      <c r="B513" s="24">
        <v>481</v>
      </c>
      <c r="C513" s="28" t="s">
        <v>34</v>
      </c>
      <c r="D513" s="29">
        <v>1</v>
      </c>
      <c r="E513" s="12" t="s">
        <v>8</v>
      </c>
      <c r="F513" s="88">
        <v>23800</v>
      </c>
      <c r="G513" s="68">
        <f t="shared" si="112"/>
        <v>25037.599999999999</v>
      </c>
      <c r="H513" s="76">
        <v>409500</v>
      </c>
      <c r="I513" s="76">
        <v>77805</v>
      </c>
      <c r="J513" s="76">
        <v>487305</v>
      </c>
      <c r="K513" s="76">
        <v>390000</v>
      </c>
      <c r="L513" s="76">
        <f t="shared" si="121"/>
        <v>74100</v>
      </c>
      <c r="M513" s="75">
        <f t="shared" si="122"/>
        <v>464100</v>
      </c>
      <c r="N513" s="68">
        <f t="shared" si="116"/>
        <v>25037.599999999999</v>
      </c>
      <c r="O513" s="80">
        <f t="shared" si="117"/>
        <v>325480.86666666664</v>
      </c>
      <c r="P513" s="68">
        <f t="shared" si="118"/>
        <v>464100</v>
      </c>
      <c r="Q513" s="68">
        <f t="shared" si="119"/>
        <v>178238.57892427986</v>
      </c>
      <c r="R513" s="69">
        <f t="shared" si="120"/>
        <v>260450.06310280159</v>
      </c>
      <c r="S513" s="63">
        <f t="shared" si="113"/>
        <v>0.85952760535284234</v>
      </c>
      <c r="T513" s="64">
        <f t="shared" si="114"/>
        <v>178239</v>
      </c>
      <c r="U513" s="44" t="str">
        <f t="shared" si="115"/>
        <v>MEDIA GEOMETRICA</v>
      </c>
    </row>
    <row r="514" spans="2:21">
      <c r="B514" s="24">
        <v>482</v>
      </c>
      <c r="C514" s="28" t="s">
        <v>35</v>
      </c>
      <c r="D514" s="29">
        <v>1</v>
      </c>
      <c r="E514" s="12" t="s">
        <v>8</v>
      </c>
      <c r="F514" s="88">
        <v>1785000</v>
      </c>
      <c r="G514" s="68">
        <f t="shared" si="112"/>
        <v>1877820</v>
      </c>
      <c r="H514" s="76">
        <v>2704000</v>
      </c>
      <c r="I514" s="76">
        <v>513760</v>
      </c>
      <c r="J514" s="76">
        <v>3217760</v>
      </c>
      <c r="K514" s="76">
        <v>2600000</v>
      </c>
      <c r="L514" s="76">
        <f t="shared" si="121"/>
        <v>494000</v>
      </c>
      <c r="M514" s="75">
        <f t="shared" si="122"/>
        <v>3094000</v>
      </c>
      <c r="N514" s="68">
        <f t="shared" si="116"/>
        <v>1877820</v>
      </c>
      <c r="O514" s="80">
        <f t="shared" si="117"/>
        <v>2729860</v>
      </c>
      <c r="P514" s="68">
        <f t="shared" si="118"/>
        <v>3094000</v>
      </c>
      <c r="Q514" s="68">
        <f t="shared" si="119"/>
        <v>2654051.2574376888</v>
      </c>
      <c r="R514" s="69">
        <f t="shared" si="120"/>
        <v>740478.39644381253</v>
      </c>
      <c r="S514" s="63">
        <f t="shared" si="113"/>
        <v>0.29247033389516708</v>
      </c>
      <c r="T514" s="64">
        <f t="shared" si="114"/>
        <v>1877820</v>
      </c>
      <c r="U514" s="44" t="str">
        <f t="shared" si="115"/>
        <v>MENOR VALOR</v>
      </c>
    </row>
    <row r="515" spans="2:21">
      <c r="B515" s="24">
        <v>483</v>
      </c>
      <c r="C515" s="28" t="s">
        <v>36</v>
      </c>
      <c r="D515" s="29">
        <v>1</v>
      </c>
      <c r="E515" s="12" t="s">
        <v>11</v>
      </c>
      <c r="F515" s="88">
        <v>1049600</v>
      </c>
      <c r="G515" s="68">
        <f t="shared" si="112"/>
        <v>1104179.2</v>
      </c>
      <c r="H515" s="76">
        <v>1092000</v>
      </c>
      <c r="I515" s="76">
        <v>207480</v>
      </c>
      <c r="J515" s="76">
        <v>1299480</v>
      </c>
      <c r="K515" s="76">
        <v>1040000</v>
      </c>
      <c r="L515" s="76">
        <f t="shared" si="121"/>
        <v>197600</v>
      </c>
      <c r="M515" s="75">
        <f t="shared" si="122"/>
        <v>1237600</v>
      </c>
      <c r="N515" s="68">
        <f t="shared" si="116"/>
        <v>1104179.2</v>
      </c>
      <c r="O515" s="80">
        <f t="shared" si="117"/>
        <v>1213753.0666666667</v>
      </c>
      <c r="P515" s="68">
        <f t="shared" si="118"/>
        <v>1237600</v>
      </c>
      <c r="Q515" s="68">
        <f t="shared" si="119"/>
        <v>1210960.063708429</v>
      </c>
      <c r="R515" s="69">
        <f t="shared" si="120"/>
        <v>99810.359142793081</v>
      </c>
      <c r="S515" s="63">
        <f t="shared" si="113"/>
        <v>8.8178683103243394E-2</v>
      </c>
      <c r="T515" s="64">
        <f t="shared" si="114"/>
        <v>1104179</v>
      </c>
      <c r="U515" s="44" t="str">
        <f t="shared" si="115"/>
        <v>MENOR VALOR</v>
      </c>
    </row>
    <row r="516" spans="2:21">
      <c r="B516" s="24">
        <v>484</v>
      </c>
      <c r="C516" s="28" t="s">
        <v>37</v>
      </c>
      <c r="D516" s="29">
        <v>1</v>
      </c>
      <c r="E516" s="12" t="s">
        <v>11</v>
      </c>
      <c r="F516" s="88">
        <v>107100</v>
      </c>
      <c r="G516" s="68">
        <f t="shared" si="112"/>
        <v>112669.2</v>
      </c>
      <c r="H516" s="76">
        <v>1092000</v>
      </c>
      <c r="I516" s="76">
        <v>207480</v>
      </c>
      <c r="J516" s="76">
        <v>1299480</v>
      </c>
      <c r="K516" s="76">
        <v>1040000</v>
      </c>
      <c r="L516" s="76">
        <f t="shared" si="121"/>
        <v>197600</v>
      </c>
      <c r="M516" s="75">
        <f t="shared" si="122"/>
        <v>1237600</v>
      </c>
      <c r="N516" s="68">
        <f t="shared" si="116"/>
        <v>112669.2</v>
      </c>
      <c r="O516" s="80">
        <f t="shared" si="117"/>
        <v>883249.7333333334</v>
      </c>
      <c r="P516" s="68">
        <f t="shared" si="118"/>
        <v>1237600</v>
      </c>
      <c r="Q516" s="68">
        <f t="shared" si="119"/>
        <v>565872.2153714376</v>
      </c>
      <c r="R516" s="69">
        <f t="shared" si="120"/>
        <v>668059.16831087158</v>
      </c>
      <c r="S516" s="63">
        <f t="shared" si="113"/>
        <v>0.80089285718676939</v>
      </c>
      <c r="T516" s="64">
        <f t="shared" si="114"/>
        <v>565872</v>
      </c>
      <c r="U516" s="44" t="str">
        <f t="shared" si="115"/>
        <v>MEDIA GEOMETRICA</v>
      </c>
    </row>
    <row r="517" spans="2:21">
      <c r="B517" s="24">
        <v>485</v>
      </c>
      <c r="C517" s="28" t="s">
        <v>38</v>
      </c>
      <c r="D517" s="29">
        <v>1</v>
      </c>
      <c r="E517" s="12" t="s">
        <v>11</v>
      </c>
      <c r="F517" s="88">
        <v>238000</v>
      </c>
      <c r="G517" s="68">
        <f t="shared" si="112"/>
        <v>250376</v>
      </c>
      <c r="H517" s="76">
        <v>163800</v>
      </c>
      <c r="I517" s="76">
        <v>31122</v>
      </c>
      <c r="J517" s="76">
        <v>194922</v>
      </c>
      <c r="K517" s="76">
        <v>156000</v>
      </c>
      <c r="L517" s="76">
        <f t="shared" si="121"/>
        <v>29640</v>
      </c>
      <c r="M517" s="75">
        <f t="shared" si="122"/>
        <v>185640</v>
      </c>
      <c r="N517" s="68">
        <f t="shared" si="116"/>
        <v>185640</v>
      </c>
      <c r="O517" s="80">
        <f t="shared" si="117"/>
        <v>210312.66666666666</v>
      </c>
      <c r="P517" s="68">
        <f t="shared" si="118"/>
        <v>194922</v>
      </c>
      <c r="Q517" s="68">
        <f t="shared" si="119"/>
        <v>208469.10656337929</v>
      </c>
      <c r="R517" s="69">
        <f t="shared" si="120"/>
        <v>35004.883792598652</v>
      </c>
      <c r="S517" s="63">
        <f t="shared" si="113"/>
        <v>0.10950834365685125</v>
      </c>
      <c r="T517" s="64">
        <f t="shared" si="114"/>
        <v>185640</v>
      </c>
      <c r="U517" s="44" t="str">
        <f t="shared" si="115"/>
        <v>MENOR VALOR</v>
      </c>
    </row>
    <row r="518" spans="2:21">
      <c r="B518" s="24">
        <v>486</v>
      </c>
      <c r="C518" s="28" t="s">
        <v>39</v>
      </c>
      <c r="D518" s="29">
        <v>1</v>
      </c>
      <c r="E518" s="12" t="s">
        <v>8</v>
      </c>
      <c r="F518" s="88">
        <v>233200</v>
      </c>
      <c r="G518" s="68">
        <f t="shared" ref="G518:G581" si="123">F518*5.2%+F518</f>
        <v>245326.4</v>
      </c>
      <c r="H518" s="76">
        <v>464100</v>
      </c>
      <c r="I518" s="76">
        <v>88179</v>
      </c>
      <c r="J518" s="76">
        <v>552279</v>
      </c>
      <c r="K518" s="76">
        <v>455000</v>
      </c>
      <c r="L518" s="76">
        <f t="shared" si="121"/>
        <v>86450</v>
      </c>
      <c r="M518" s="75">
        <f t="shared" si="122"/>
        <v>541450</v>
      </c>
      <c r="N518" s="68">
        <f t="shared" si="116"/>
        <v>245326.4</v>
      </c>
      <c r="O518" s="80">
        <f t="shared" si="117"/>
        <v>446351.8</v>
      </c>
      <c r="P518" s="68">
        <f t="shared" si="118"/>
        <v>541450</v>
      </c>
      <c r="Q518" s="68">
        <f t="shared" si="119"/>
        <v>418620.40281020175</v>
      </c>
      <c r="R518" s="69">
        <f t="shared" si="120"/>
        <v>174177.28150973094</v>
      </c>
      <c r="S518" s="63">
        <f t="shared" si="113"/>
        <v>0.41396454077937406</v>
      </c>
      <c r="T518" s="64">
        <f t="shared" si="114"/>
        <v>541450</v>
      </c>
      <c r="U518" s="44" t="str">
        <f t="shared" si="115"/>
        <v>MEDIA ARMONICA</v>
      </c>
    </row>
    <row r="519" spans="2:21">
      <c r="B519" s="24">
        <v>487</v>
      </c>
      <c r="C519" s="28" t="s">
        <v>40</v>
      </c>
      <c r="D519" s="29">
        <v>1</v>
      </c>
      <c r="E519" s="12" t="s">
        <v>11</v>
      </c>
      <c r="F519" s="88">
        <v>238000</v>
      </c>
      <c r="G519" s="68">
        <f t="shared" si="123"/>
        <v>250376</v>
      </c>
      <c r="H519" s="76">
        <v>270400</v>
      </c>
      <c r="I519" s="76">
        <v>51376</v>
      </c>
      <c r="J519" s="76">
        <v>321776</v>
      </c>
      <c r="K519" s="76">
        <v>260000</v>
      </c>
      <c r="L519" s="76">
        <f t="shared" si="121"/>
        <v>49400</v>
      </c>
      <c r="M519" s="75">
        <f t="shared" si="122"/>
        <v>309400</v>
      </c>
      <c r="N519" s="68">
        <f t="shared" si="116"/>
        <v>250376</v>
      </c>
      <c r="O519" s="80">
        <f t="shared" si="117"/>
        <v>293850.66666666669</v>
      </c>
      <c r="P519" s="68">
        <f t="shared" si="118"/>
        <v>309400</v>
      </c>
      <c r="Q519" s="68">
        <f t="shared" si="119"/>
        <v>292116.13889655174</v>
      </c>
      <c r="R519" s="69">
        <f t="shared" si="120"/>
        <v>38155.292232314619</v>
      </c>
      <c r="S519" s="63">
        <f t="shared" ref="S519:S582" si="124">1-N519/Q519</f>
        <v>0.1428888491208401</v>
      </c>
      <c r="T519" s="64">
        <f t="shared" ref="T519:T582" si="125">ROUND(+IF(S519&lt;=30%,N519,IF(S519&lt;=60%,P519,IF(S519&lt;=90%,Q519,IF(S519&lt;=100%,O519)))),0)</f>
        <v>250376</v>
      </c>
      <c r="U519" s="44" t="str">
        <f t="shared" ref="U519:U582" si="126">+IF(S519&lt;=30%,"MENOR VALOR",IF(S519&lt;=60%,"MEDIA ARMONICA",IF(S519&lt;=90%,"MEDIA GEOMETRICA","PROMEDIO")))</f>
        <v>MENOR VALOR</v>
      </c>
    </row>
    <row r="520" spans="2:21">
      <c r="B520" s="24">
        <v>488</v>
      </c>
      <c r="C520" s="28" t="s">
        <v>41</v>
      </c>
      <c r="D520" s="29">
        <v>1</v>
      </c>
      <c r="E520" s="12" t="s">
        <v>8</v>
      </c>
      <c r="F520" s="88">
        <v>595000</v>
      </c>
      <c r="G520" s="68">
        <f t="shared" si="123"/>
        <v>625940</v>
      </c>
      <c r="H520" s="76">
        <v>546000</v>
      </c>
      <c r="I520" s="76">
        <v>103740</v>
      </c>
      <c r="J520" s="76">
        <v>649740</v>
      </c>
      <c r="K520" s="76">
        <v>520000</v>
      </c>
      <c r="L520" s="76">
        <f t="shared" si="121"/>
        <v>98800</v>
      </c>
      <c r="M520" s="75">
        <f t="shared" si="122"/>
        <v>618800</v>
      </c>
      <c r="N520" s="68">
        <f t="shared" ref="N520:N583" si="127">MIN(M520,J520,G520)</f>
        <v>618800</v>
      </c>
      <c r="O520" s="80">
        <f t="shared" ref="O520:O583" si="128">AVERAGE(M520,J520,G520)</f>
        <v>631493.33333333337</v>
      </c>
      <c r="P520" s="68">
        <f t="shared" ref="P520:P583" si="129">MEDIAN(M520,J520,G520)</f>
        <v>625940</v>
      </c>
      <c r="Q520" s="68">
        <f t="shared" ref="Q520:Q583" si="130">GEOMEAN(M520,J520,G520)</f>
        <v>631355.84417605714</v>
      </c>
      <c r="R520" s="69">
        <f t="shared" ref="R520:R583" si="131">STDEVA(M520,J520,G520)</f>
        <v>16200.325099618629</v>
      </c>
      <c r="S520" s="63">
        <f t="shared" si="124"/>
        <v>1.9887111669082524E-2</v>
      </c>
      <c r="T520" s="64">
        <f t="shared" si="125"/>
        <v>618800</v>
      </c>
      <c r="U520" s="44" t="str">
        <f t="shared" si="126"/>
        <v>MENOR VALOR</v>
      </c>
    </row>
    <row r="521" spans="2:21">
      <c r="B521" s="24">
        <v>489</v>
      </c>
      <c r="C521" s="28" t="s">
        <v>42</v>
      </c>
      <c r="D521" s="29">
        <v>1</v>
      </c>
      <c r="E521" s="12" t="s">
        <v>8</v>
      </c>
      <c r="F521" s="88">
        <v>2332400</v>
      </c>
      <c r="G521" s="68">
        <f t="shared" si="123"/>
        <v>2453684.7999999998</v>
      </c>
      <c r="H521" s="76">
        <v>546000</v>
      </c>
      <c r="I521" s="76">
        <v>103740</v>
      </c>
      <c r="J521" s="76">
        <v>649740</v>
      </c>
      <c r="K521" s="76">
        <v>520000</v>
      </c>
      <c r="L521" s="76">
        <f t="shared" si="121"/>
        <v>98800</v>
      </c>
      <c r="M521" s="75">
        <f t="shared" si="122"/>
        <v>618800</v>
      </c>
      <c r="N521" s="68">
        <f t="shared" si="127"/>
        <v>618800</v>
      </c>
      <c r="O521" s="80">
        <f t="shared" si="128"/>
        <v>1240741.5999999999</v>
      </c>
      <c r="P521" s="68">
        <f t="shared" si="129"/>
        <v>649740</v>
      </c>
      <c r="Q521" s="68">
        <f t="shared" si="130"/>
        <v>995488.4538325551</v>
      </c>
      <c r="R521" s="69">
        <f t="shared" si="131"/>
        <v>1050553.5330099459</v>
      </c>
      <c r="S521" s="63">
        <f t="shared" si="124"/>
        <v>0.37839560306534259</v>
      </c>
      <c r="T521" s="64">
        <f t="shared" si="125"/>
        <v>649740</v>
      </c>
      <c r="U521" s="44" t="str">
        <f t="shared" si="126"/>
        <v>MEDIA ARMONICA</v>
      </c>
    </row>
    <row r="522" spans="2:21">
      <c r="B522" s="24">
        <v>490</v>
      </c>
      <c r="C522" s="28" t="s">
        <v>43</v>
      </c>
      <c r="D522" s="29">
        <v>1</v>
      </c>
      <c r="E522" s="12" t="s">
        <v>8</v>
      </c>
      <c r="F522" s="88">
        <v>595000</v>
      </c>
      <c r="G522" s="68">
        <f t="shared" si="123"/>
        <v>625940</v>
      </c>
      <c r="H522" s="76">
        <v>525200</v>
      </c>
      <c r="I522" s="76">
        <v>99788</v>
      </c>
      <c r="J522" s="76">
        <v>624988</v>
      </c>
      <c r="K522" s="76">
        <v>520000</v>
      </c>
      <c r="L522" s="76">
        <f t="shared" si="121"/>
        <v>98800</v>
      </c>
      <c r="M522" s="75">
        <f t="shared" si="122"/>
        <v>618800</v>
      </c>
      <c r="N522" s="68">
        <f t="shared" si="127"/>
        <v>618800</v>
      </c>
      <c r="O522" s="80">
        <f t="shared" si="128"/>
        <v>623242.66666666663</v>
      </c>
      <c r="P522" s="68">
        <f t="shared" si="129"/>
        <v>624988</v>
      </c>
      <c r="Q522" s="68">
        <f t="shared" si="130"/>
        <v>623234.6102572215</v>
      </c>
      <c r="R522" s="69">
        <f t="shared" si="131"/>
        <v>3876.7952400576087</v>
      </c>
      <c r="S522" s="63">
        <f t="shared" si="124"/>
        <v>7.1154749499410253E-3</v>
      </c>
      <c r="T522" s="64">
        <f t="shared" si="125"/>
        <v>618800</v>
      </c>
      <c r="U522" s="44" t="str">
        <f t="shared" si="126"/>
        <v>MENOR VALOR</v>
      </c>
    </row>
    <row r="523" spans="2:21">
      <c r="B523" s="24">
        <v>491</v>
      </c>
      <c r="C523" s="28" t="s">
        <v>44</v>
      </c>
      <c r="D523" s="29">
        <v>1</v>
      </c>
      <c r="E523" s="12" t="s">
        <v>8</v>
      </c>
      <c r="F523" s="88">
        <v>714000</v>
      </c>
      <c r="G523" s="68">
        <f t="shared" si="123"/>
        <v>751128</v>
      </c>
      <c r="H523" s="76">
        <v>546000</v>
      </c>
      <c r="I523" s="76">
        <v>103740</v>
      </c>
      <c r="J523" s="76">
        <v>649740</v>
      </c>
      <c r="K523" s="76">
        <v>520000</v>
      </c>
      <c r="L523" s="76">
        <f t="shared" si="121"/>
        <v>98800</v>
      </c>
      <c r="M523" s="75">
        <f t="shared" si="122"/>
        <v>618800</v>
      </c>
      <c r="N523" s="68">
        <f t="shared" si="127"/>
        <v>618800</v>
      </c>
      <c r="O523" s="80">
        <f t="shared" si="128"/>
        <v>673222.66666666663</v>
      </c>
      <c r="P523" s="68">
        <f t="shared" si="129"/>
        <v>649740</v>
      </c>
      <c r="Q523" s="68">
        <f t="shared" si="130"/>
        <v>670915.69801720837</v>
      </c>
      <c r="R523" s="69">
        <f t="shared" si="131"/>
        <v>69218.867524204223</v>
      </c>
      <c r="S523" s="63">
        <f t="shared" si="124"/>
        <v>7.7678459709958458E-2</v>
      </c>
      <c r="T523" s="64">
        <f t="shared" si="125"/>
        <v>618800</v>
      </c>
      <c r="U523" s="44" t="str">
        <f t="shared" si="126"/>
        <v>MENOR VALOR</v>
      </c>
    </row>
    <row r="524" spans="2:21">
      <c r="B524" s="24">
        <v>492</v>
      </c>
      <c r="C524" s="28" t="s">
        <v>45</v>
      </c>
      <c r="D524" s="29">
        <v>1</v>
      </c>
      <c r="E524" s="11" t="s">
        <v>11</v>
      </c>
      <c r="F524" s="88">
        <v>1749300</v>
      </c>
      <c r="G524" s="68">
        <f t="shared" si="123"/>
        <v>1840263.6</v>
      </c>
      <c r="H524" s="76">
        <v>1352000</v>
      </c>
      <c r="I524" s="76">
        <v>256880</v>
      </c>
      <c r="J524" s="76">
        <v>1608880</v>
      </c>
      <c r="K524" s="76">
        <v>1300000</v>
      </c>
      <c r="L524" s="76">
        <f t="shared" si="121"/>
        <v>247000</v>
      </c>
      <c r="M524" s="75">
        <f t="shared" si="122"/>
        <v>1547000</v>
      </c>
      <c r="N524" s="68">
        <f t="shared" si="127"/>
        <v>1547000</v>
      </c>
      <c r="O524" s="80">
        <f t="shared" si="128"/>
        <v>1665381.2</v>
      </c>
      <c r="P524" s="68">
        <f t="shared" si="129"/>
        <v>1608880</v>
      </c>
      <c r="Q524" s="68">
        <f t="shared" si="130"/>
        <v>1660726.0609457283</v>
      </c>
      <c r="R524" s="69">
        <f t="shared" si="131"/>
        <v>154580.63906039466</v>
      </c>
      <c r="S524" s="63">
        <f t="shared" si="124"/>
        <v>6.8479723188642594E-2</v>
      </c>
      <c r="T524" s="64">
        <f t="shared" si="125"/>
        <v>1547000</v>
      </c>
      <c r="U524" s="44" t="str">
        <f t="shared" si="126"/>
        <v>MENOR VALOR</v>
      </c>
    </row>
    <row r="525" spans="2:21">
      <c r="B525" s="24">
        <v>493</v>
      </c>
      <c r="C525" s="28" t="s">
        <v>46</v>
      </c>
      <c r="D525" s="29">
        <v>1</v>
      </c>
      <c r="E525" s="11" t="s">
        <v>8</v>
      </c>
      <c r="F525" s="88">
        <v>238000</v>
      </c>
      <c r="G525" s="68">
        <f t="shared" si="123"/>
        <v>250376</v>
      </c>
      <c r="H525" s="76">
        <v>270400</v>
      </c>
      <c r="I525" s="76">
        <v>51376</v>
      </c>
      <c r="J525" s="76">
        <v>321776</v>
      </c>
      <c r="K525" s="76">
        <v>260000</v>
      </c>
      <c r="L525" s="76">
        <f t="shared" si="121"/>
        <v>49400</v>
      </c>
      <c r="M525" s="75">
        <f t="shared" si="122"/>
        <v>309400</v>
      </c>
      <c r="N525" s="68">
        <f t="shared" si="127"/>
        <v>250376</v>
      </c>
      <c r="O525" s="80">
        <f t="shared" si="128"/>
        <v>293850.66666666669</v>
      </c>
      <c r="P525" s="68">
        <f t="shared" si="129"/>
        <v>309400</v>
      </c>
      <c r="Q525" s="68">
        <f t="shared" si="130"/>
        <v>292116.13889655174</v>
      </c>
      <c r="R525" s="69">
        <f t="shared" si="131"/>
        <v>38155.292232314619</v>
      </c>
      <c r="S525" s="63">
        <f t="shared" si="124"/>
        <v>0.1428888491208401</v>
      </c>
      <c r="T525" s="64">
        <f t="shared" si="125"/>
        <v>250376</v>
      </c>
      <c r="U525" s="44" t="str">
        <f t="shared" si="126"/>
        <v>MENOR VALOR</v>
      </c>
    </row>
    <row r="526" spans="2:21">
      <c r="B526" s="24">
        <v>494</v>
      </c>
      <c r="C526" s="28" t="s">
        <v>47</v>
      </c>
      <c r="D526" s="29">
        <v>1</v>
      </c>
      <c r="E526" s="11" t="s">
        <v>8</v>
      </c>
      <c r="F526" s="88">
        <v>2975000</v>
      </c>
      <c r="G526" s="68">
        <f t="shared" si="123"/>
        <v>3129700</v>
      </c>
      <c r="H526" s="76">
        <v>1193400</v>
      </c>
      <c r="I526" s="76">
        <v>226746</v>
      </c>
      <c r="J526" s="76">
        <v>1420146</v>
      </c>
      <c r="K526" s="76">
        <v>1170000</v>
      </c>
      <c r="L526" s="76">
        <f t="shared" si="121"/>
        <v>222300</v>
      </c>
      <c r="M526" s="75">
        <f t="shared" si="122"/>
        <v>1392300</v>
      </c>
      <c r="N526" s="68">
        <f t="shared" si="127"/>
        <v>1392300</v>
      </c>
      <c r="O526" s="80">
        <f t="shared" si="128"/>
        <v>1980715.3333333333</v>
      </c>
      <c r="P526" s="68">
        <f t="shared" si="129"/>
        <v>1420146</v>
      </c>
      <c r="Q526" s="68">
        <f t="shared" si="130"/>
        <v>1835930.2430441333</v>
      </c>
      <c r="R526" s="69">
        <f t="shared" si="131"/>
        <v>995147.31226353266</v>
      </c>
      <c r="S526" s="63">
        <f t="shared" si="124"/>
        <v>0.24163785346689182</v>
      </c>
      <c r="T526" s="64">
        <f t="shared" si="125"/>
        <v>1392300</v>
      </c>
      <c r="U526" s="44" t="str">
        <f t="shared" si="126"/>
        <v>MENOR VALOR</v>
      </c>
    </row>
    <row r="527" spans="2:21">
      <c r="B527" s="24">
        <v>495</v>
      </c>
      <c r="C527" s="28" t="s">
        <v>48</v>
      </c>
      <c r="D527" s="29">
        <v>1</v>
      </c>
      <c r="E527" s="11" t="s">
        <v>8</v>
      </c>
      <c r="F527" s="88">
        <v>1049600</v>
      </c>
      <c r="G527" s="68">
        <f t="shared" si="123"/>
        <v>1104179.2</v>
      </c>
      <c r="H527" s="76">
        <v>405600</v>
      </c>
      <c r="I527" s="76">
        <v>77064</v>
      </c>
      <c r="J527" s="76">
        <v>482664</v>
      </c>
      <c r="K527" s="76">
        <v>390000</v>
      </c>
      <c r="L527" s="76">
        <f t="shared" si="121"/>
        <v>74100</v>
      </c>
      <c r="M527" s="75">
        <f t="shared" si="122"/>
        <v>464100</v>
      </c>
      <c r="N527" s="68">
        <f t="shared" si="127"/>
        <v>464100</v>
      </c>
      <c r="O527" s="80">
        <f t="shared" si="128"/>
        <v>683647.73333333328</v>
      </c>
      <c r="P527" s="68">
        <f t="shared" si="129"/>
        <v>482664</v>
      </c>
      <c r="Q527" s="68">
        <f t="shared" si="130"/>
        <v>627719.10375067045</v>
      </c>
      <c r="R527" s="69">
        <f t="shared" si="131"/>
        <v>364309.19747738086</v>
      </c>
      <c r="S527" s="63">
        <f t="shared" si="124"/>
        <v>0.26065656242264024</v>
      </c>
      <c r="T527" s="64">
        <f t="shared" si="125"/>
        <v>464100</v>
      </c>
      <c r="U527" s="44" t="str">
        <f t="shared" si="126"/>
        <v>MENOR VALOR</v>
      </c>
    </row>
    <row r="528" spans="2:21">
      <c r="B528" s="24">
        <v>496</v>
      </c>
      <c r="C528" s="28" t="s">
        <v>49</v>
      </c>
      <c r="D528" s="29">
        <v>1</v>
      </c>
      <c r="E528" s="11" t="s">
        <v>8</v>
      </c>
      <c r="F528" s="88">
        <v>595000</v>
      </c>
      <c r="G528" s="68">
        <f t="shared" si="123"/>
        <v>625940</v>
      </c>
      <c r="H528" s="76">
        <v>397800</v>
      </c>
      <c r="I528" s="76">
        <v>75582</v>
      </c>
      <c r="J528" s="76">
        <v>473382</v>
      </c>
      <c r="K528" s="76">
        <v>390000</v>
      </c>
      <c r="L528" s="76">
        <f t="shared" si="121"/>
        <v>74100</v>
      </c>
      <c r="M528" s="75">
        <f t="shared" si="122"/>
        <v>464100</v>
      </c>
      <c r="N528" s="68">
        <f t="shared" si="127"/>
        <v>464100</v>
      </c>
      <c r="O528" s="80">
        <f t="shared" si="128"/>
        <v>521140.66666666669</v>
      </c>
      <c r="P528" s="68">
        <f t="shared" si="129"/>
        <v>473382</v>
      </c>
      <c r="Q528" s="68">
        <f t="shared" si="130"/>
        <v>516161.17939960054</v>
      </c>
      <c r="R528" s="69">
        <f t="shared" si="131"/>
        <v>90877.467401624439</v>
      </c>
      <c r="S528" s="63">
        <f t="shared" si="124"/>
        <v>0.10086225287255846</v>
      </c>
      <c r="T528" s="64">
        <f t="shared" si="125"/>
        <v>464100</v>
      </c>
      <c r="U528" s="44" t="str">
        <f t="shared" si="126"/>
        <v>MENOR VALOR</v>
      </c>
    </row>
    <row r="529" spans="2:21">
      <c r="B529" s="24">
        <v>497</v>
      </c>
      <c r="C529" s="28" t="s">
        <v>50</v>
      </c>
      <c r="D529" s="29">
        <v>1</v>
      </c>
      <c r="E529" s="11" t="s">
        <v>11</v>
      </c>
      <c r="F529" s="88">
        <v>297500</v>
      </c>
      <c r="G529" s="68">
        <f t="shared" si="123"/>
        <v>312970</v>
      </c>
      <c r="H529" s="76">
        <v>409500</v>
      </c>
      <c r="I529" s="76">
        <v>77805</v>
      </c>
      <c r="J529" s="76">
        <v>487305</v>
      </c>
      <c r="K529" s="76">
        <v>390000</v>
      </c>
      <c r="L529" s="76">
        <f t="shared" si="121"/>
        <v>74100</v>
      </c>
      <c r="M529" s="75">
        <f t="shared" si="122"/>
        <v>464100</v>
      </c>
      <c r="N529" s="68">
        <f t="shared" si="127"/>
        <v>312970</v>
      </c>
      <c r="O529" s="80">
        <f t="shared" si="128"/>
        <v>421458.33333333331</v>
      </c>
      <c r="P529" s="68">
        <f t="shared" si="129"/>
        <v>464100</v>
      </c>
      <c r="Q529" s="68">
        <f t="shared" si="130"/>
        <v>413655.0988269737</v>
      </c>
      <c r="R529" s="69">
        <f t="shared" si="131"/>
        <v>94667.348427709454</v>
      </c>
      <c r="S529" s="63">
        <f t="shared" si="124"/>
        <v>0.24340349995078603</v>
      </c>
      <c r="T529" s="64">
        <f t="shared" si="125"/>
        <v>312970</v>
      </c>
      <c r="U529" s="44" t="str">
        <f t="shared" si="126"/>
        <v>MENOR VALOR</v>
      </c>
    </row>
    <row r="530" spans="2:21">
      <c r="B530" s="24">
        <v>498</v>
      </c>
      <c r="C530" s="28" t="s">
        <v>51</v>
      </c>
      <c r="D530" s="29">
        <v>1</v>
      </c>
      <c r="E530" s="11" t="s">
        <v>8</v>
      </c>
      <c r="F530" s="88">
        <v>699700</v>
      </c>
      <c r="G530" s="68">
        <f t="shared" si="123"/>
        <v>736084.4</v>
      </c>
      <c r="H530" s="76">
        <v>401700</v>
      </c>
      <c r="I530" s="76">
        <v>76323</v>
      </c>
      <c r="J530" s="76">
        <v>478023</v>
      </c>
      <c r="K530" s="76">
        <v>390000</v>
      </c>
      <c r="L530" s="76">
        <f t="shared" si="121"/>
        <v>74100</v>
      </c>
      <c r="M530" s="75">
        <f t="shared" si="122"/>
        <v>464100</v>
      </c>
      <c r="N530" s="68">
        <f t="shared" si="127"/>
        <v>464100</v>
      </c>
      <c r="O530" s="80">
        <f t="shared" si="128"/>
        <v>559402.46666666667</v>
      </c>
      <c r="P530" s="68">
        <f t="shared" si="129"/>
        <v>478023</v>
      </c>
      <c r="Q530" s="68">
        <f t="shared" si="130"/>
        <v>546591.22902090778</v>
      </c>
      <c r="R530" s="69">
        <f t="shared" si="131"/>
        <v>153169.32348565559</v>
      </c>
      <c r="S530" s="63">
        <f t="shared" si="124"/>
        <v>0.15091941590184643</v>
      </c>
      <c r="T530" s="64">
        <f t="shared" si="125"/>
        <v>464100</v>
      </c>
      <c r="U530" s="44" t="str">
        <f t="shared" si="126"/>
        <v>MENOR VALOR</v>
      </c>
    </row>
    <row r="531" spans="2:21">
      <c r="B531" s="24">
        <v>499</v>
      </c>
      <c r="C531" s="28" t="s">
        <v>52</v>
      </c>
      <c r="D531" s="29">
        <v>1</v>
      </c>
      <c r="E531" s="11" t="s">
        <v>8</v>
      </c>
      <c r="F531" s="88">
        <v>595000</v>
      </c>
      <c r="G531" s="68">
        <f t="shared" si="123"/>
        <v>625940</v>
      </c>
      <c r="H531" s="76">
        <v>401700</v>
      </c>
      <c r="I531" s="76">
        <v>76323</v>
      </c>
      <c r="J531" s="76">
        <v>478023</v>
      </c>
      <c r="K531" s="76">
        <v>390000</v>
      </c>
      <c r="L531" s="76">
        <f t="shared" si="121"/>
        <v>74100</v>
      </c>
      <c r="M531" s="75">
        <f t="shared" si="122"/>
        <v>464100</v>
      </c>
      <c r="N531" s="68">
        <f t="shared" si="127"/>
        <v>464100</v>
      </c>
      <c r="O531" s="80">
        <f t="shared" si="128"/>
        <v>522687.66666666669</v>
      </c>
      <c r="P531" s="68">
        <f t="shared" si="129"/>
        <v>478023</v>
      </c>
      <c r="Q531" s="68">
        <f t="shared" si="130"/>
        <v>517842.49804636714</v>
      </c>
      <c r="R531" s="69">
        <f t="shared" si="131"/>
        <v>89689.719234332049</v>
      </c>
      <c r="S531" s="63">
        <f t="shared" si="124"/>
        <v>0.10378155182148663</v>
      </c>
      <c r="T531" s="64">
        <f t="shared" si="125"/>
        <v>464100</v>
      </c>
      <c r="U531" s="44" t="str">
        <f t="shared" si="126"/>
        <v>MENOR VALOR</v>
      </c>
    </row>
    <row r="532" spans="2:21">
      <c r="B532" s="24">
        <v>500</v>
      </c>
      <c r="C532" s="28" t="s">
        <v>53</v>
      </c>
      <c r="D532" s="29">
        <v>1</v>
      </c>
      <c r="E532" s="11" t="s">
        <v>8</v>
      </c>
      <c r="F532" s="88">
        <v>1071000</v>
      </c>
      <c r="G532" s="68">
        <f t="shared" si="123"/>
        <v>1126692</v>
      </c>
      <c r="H532" s="76">
        <v>663000</v>
      </c>
      <c r="I532" s="76">
        <v>125970</v>
      </c>
      <c r="J532" s="76">
        <v>788970</v>
      </c>
      <c r="K532" s="76">
        <v>650000</v>
      </c>
      <c r="L532" s="76">
        <f t="shared" si="121"/>
        <v>123500</v>
      </c>
      <c r="M532" s="75">
        <f t="shared" si="122"/>
        <v>773500</v>
      </c>
      <c r="N532" s="68">
        <f t="shared" si="127"/>
        <v>773500</v>
      </c>
      <c r="O532" s="80">
        <f t="shared" si="128"/>
        <v>896387.33333333337</v>
      </c>
      <c r="P532" s="68">
        <f t="shared" si="129"/>
        <v>788970</v>
      </c>
      <c r="Q532" s="68">
        <f t="shared" si="130"/>
        <v>882623.20138159231</v>
      </c>
      <c r="R532" s="69">
        <f t="shared" si="131"/>
        <v>199599.62385068077</v>
      </c>
      <c r="S532" s="63">
        <f t="shared" si="124"/>
        <v>0.12363509276753548</v>
      </c>
      <c r="T532" s="64">
        <f t="shared" si="125"/>
        <v>773500</v>
      </c>
      <c r="U532" s="44" t="str">
        <f t="shared" si="126"/>
        <v>MENOR VALOR</v>
      </c>
    </row>
    <row r="533" spans="2:21">
      <c r="B533" s="24">
        <v>501</v>
      </c>
      <c r="C533" s="28" t="s">
        <v>54</v>
      </c>
      <c r="D533" s="29">
        <v>1</v>
      </c>
      <c r="E533" s="11" t="s">
        <v>8</v>
      </c>
      <c r="F533" s="88">
        <v>1049600</v>
      </c>
      <c r="G533" s="68">
        <f t="shared" si="123"/>
        <v>1104179.2</v>
      </c>
      <c r="H533" s="76">
        <v>663000</v>
      </c>
      <c r="I533" s="76">
        <v>125970</v>
      </c>
      <c r="J533" s="76">
        <v>788970</v>
      </c>
      <c r="K533" s="76">
        <v>650000</v>
      </c>
      <c r="L533" s="76">
        <f t="shared" si="121"/>
        <v>123500</v>
      </c>
      <c r="M533" s="75">
        <f t="shared" si="122"/>
        <v>773500</v>
      </c>
      <c r="N533" s="68">
        <f t="shared" si="127"/>
        <v>773500</v>
      </c>
      <c r="O533" s="80">
        <f t="shared" si="128"/>
        <v>888883.06666666677</v>
      </c>
      <c r="P533" s="68">
        <f t="shared" si="129"/>
        <v>788970</v>
      </c>
      <c r="Q533" s="68">
        <f t="shared" si="130"/>
        <v>876704.94578378415</v>
      </c>
      <c r="R533" s="69">
        <f t="shared" si="131"/>
        <v>186612.29594057603</v>
      </c>
      <c r="S533" s="63">
        <f t="shared" si="124"/>
        <v>0.11771913262279787</v>
      </c>
      <c r="T533" s="64">
        <f t="shared" si="125"/>
        <v>773500</v>
      </c>
      <c r="U533" s="44" t="str">
        <f t="shared" si="126"/>
        <v>MENOR VALOR</v>
      </c>
    </row>
    <row r="534" spans="2:21">
      <c r="B534" s="24">
        <v>502</v>
      </c>
      <c r="C534" s="28" t="s">
        <v>55</v>
      </c>
      <c r="D534" s="29">
        <v>1</v>
      </c>
      <c r="E534" s="11" t="s">
        <v>11</v>
      </c>
      <c r="F534" s="88">
        <v>535500</v>
      </c>
      <c r="G534" s="68">
        <f t="shared" si="123"/>
        <v>563346</v>
      </c>
      <c r="H534" s="76">
        <v>530400</v>
      </c>
      <c r="I534" s="76">
        <v>100776</v>
      </c>
      <c r="J534" s="76">
        <v>631176</v>
      </c>
      <c r="K534" s="76">
        <v>520000</v>
      </c>
      <c r="L534" s="76">
        <f t="shared" si="121"/>
        <v>98800</v>
      </c>
      <c r="M534" s="75">
        <f t="shared" si="122"/>
        <v>618800</v>
      </c>
      <c r="N534" s="68">
        <f t="shared" si="127"/>
        <v>563346</v>
      </c>
      <c r="O534" s="80">
        <f t="shared" si="128"/>
        <v>604440.66666666663</v>
      </c>
      <c r="P534" s="68">
        <f t="shared" si="129"/>
        <v>618800</v>
      </c>
      <c r="Q534" s="68">
        <f t="shared" si="130"/>
        <v>603705.77773652214</v>
      </c>
      <c r="R534" s="69">
        <f t="shared" si="131"/>
        <v>36122.985277151907</v>
      </c>
      <c r="S534" s="63">
        <f t="shared" si="124"/>
        <v>6.6853389887775005E-2</v>
      </c>
      <c r="T534" s="64">
        <f t="shared" si="125"/>
        <v>563346</v>
      </c>
      <c r="U534" s="44" t="str">
        <f t="shared" si="126"/>
        <v>MENOR VALOR</v>
      </c>
    </row>
    <row r="535" spans="2:21">
      <c r="B535" s="30" t="s">
        <v>56</v>
      </c>
      <c r="C535" s="28"/>
      <c r="D535" s="29"/>
      <c r="E535" s="5"/>
      <c r="F535" s="88"/>
      <c r="G535" s="68"/>
      <c r="H535" s="73"/>
      <c r="I535" s="73"/>
      <c r="J535" s="73"/>
      <c r="K535" s="76"/>
      <c r="L535" s="76"/>
      <c r="M535" s="75"/>
      <c r="N535" s="68"/>
      <c r="O535" s="80"/>
      <c r="P535" s="68"/>
      <c r="Q535" s="68"/>
      <c r="R535" s="69"/>
      <c r="S535" s="63"/>
      <c r="T535" s="64"/>
      <c r="U535" s="44"/>
    </row>
    <row r="536" spans="2:21">
      <c r="B536" s="24">
        <v>503</v>
      </c>
      <c r="C536" s="28" t="s">
        <v>57</v>
      </c>
      <c r="D536" s="29">
        <v>1</v>
      </c>
      <c r="E536" s="11" t="s">
        <v>8</v>
      </c>
      <c r="F536" s="88"/>
      <c r="G536" s="68"/>
      <c r="H536" s="79">
        <v>1216800</v>
      </c>
      <c r="I536" s="79">
        <v>231192</v>
      </c>
      <c r="J536" s="79">
        <v>1447992</v>
      </c>
      <c r="K536" s="79">
        <v>1170000</v>
      </c>
      <c r="L536" s="79">
        <f t="shared" ref="L536:L599" si="132">+IFERROR(K536*19%,"N/A")</f>
        <v>222300</v>
      </c>
      <c r="M536" s="79">
        <f t="shared" ref="M536:M599" si="133">+IFERROR(L536+K536,"N/A")</f>
        <v>1392300</v>
      </c>
      <c r="N536" s="68"/>
      <c r="O536" s="80">
        <f t="shared" si="128"/>
        <v>1420146</v>
      </c>
      <c r="P536" s="68">
        <f t="shared" si="129"/>
        <v>1420146</v>
      </c>
      <c r="Q536" s="68">
        <f t="shared" si="130"/>
        <v>1419872.973755047</v>
      </c>
      <c r="R536" s="69">
        <f t="shared" si="131"/>
        <v>39380.190857841204</v>
      </c>
      <c r="S536" s="63">
        <f t="shared" si="124"/>
        <v>1</v>
      </c>
      <c r="T536" s="64">
        <f t="shared" si="125"/>
        <v>1420146</v>
      </c>
      <c r="U536" s="44" t="str">
        <f t="shared" si="126"/>
        <v>PROMEDIO</v>
      </c>
    </row>
    <row r="537" spans="2:21">
      <c r="B537" s="24">
        <v>504</v>
      </c>
      <c r="C537" s="28" t="s">
        <v>58</v>
      </c>
      <c r="D537" s="29">
        <v>1</v>
      </c>
      <c r="E537" s="11" t="s">
        <v>8</v>
      </c>
      <c r="F537" s="88"/>
      <c r="G537" s="68"/>
      <c r="H537" s="79">
        <v>1606800</v>
      </c>
      <c r="I537" s="79">
        <v>305292</v>
      </c>
      <c r="J537" s="79">
        <v>1912092</v>
      </c>
      <c r="K537" s="79">
        <v>1560000</v>
      </c>
      <c r="L537" s="79">
        <f t="shared" si="132"/>
        <v>296400</v>
      </c>
      <c r="M537" s="79">
        <f t="shared" si="133"/>
        <v>1856400</v>
      </c>
      <c r="N537" s="68"/>
      <c r="O537" s="80">
        <f t="shared" si="128"/>
        <v>1884246</v>
      </c>
      <c r="P537" s="68">
        <f t="shared" si="129"/>
        <v>1884246</v>
      </c>
      <c r="Q537" s="68">
        <f t="shared" si="130"/>
        <v>1884040.2301437196</v>
      </c>
      <c r="R537" s="69">
        <f t="shared" si="131"/>
        <v>39380.190857841204</v>
      </c>
      <c r="S537" s="63">
        <f t="shared" si="124"/>
        <v>1</v>
      </c>
      <c r="T537" s="64">
        <f t="shared" si="125"/>
        <v>1884246</v>
      </c>
      <c r="U537" s="44" t="str">
        <f t="shared" si="126"/>
        <v>PROMEDIO</v>
      </c>
    </row>
    <row r="538" spans="2:21">
      <c r="B538" s="24">
        <v>505</v>
      </c>
      <c r="C538" s="28" t="s">
        <v>59</v>
      </c>
      <c r="D538" s="29">
        <v>1</v>
      </c>
      <c r="E538" s="11" t="s">
        <v>8</v>
      </c>
      <c r="F538" s="88"/>
      <c r="G538" s="68"/>
      <c r="H538" s="79">
        <v>1060800</v>
      </c>
      <c r="I538" s="79">
        <v>201552</v>
      </c>
      <c r="J538" s="79">
        <v>1262352</v>
      </c>
      <c r="K538" s="79">
        <v>1040000</v>
      </c>
      <c r="L538" s="79">
        <f t="shared" si="132"/>
        <v>197600</v>
      </c>
      <c r="M538" s="79">
        <f t="shared" si="133"/>
        <v>1237600</v>
      </c>
      <c r="N538" s="68"/>
      <c r="O538" s="80">
        <f t="shared" si="128"/>
        <v>1249976</v>
      </c>
      <c r="P538" s="68">
        <f t="shared" si="129"/>
        <v>1249976</v>
      </c>
      <c r="Q538" s="68">
        <f t="shared" si="130"/>
        <v>1249914.7311716909</v>
      </c>
      <c r="R538" s="69">
        <f t="shared" si="131"/>
        <v>17502.307047929426</v>
      </c>
      <c r="S538" s="63">
        <f t="shared" si="124"/>
        <v>1</v>
      </c>
      <c r="T538" s="64">
        <f t="shared" si="125"/>
        <v>1249976</v>
      </c>
      <c r="U538" s="44" t="str">
        <f t="shared" si="126"/>
        <v>PROMEDIO</v>
      </c>
    </row>
    <row r="539" spans="2:21">
      <c r="B539" s="24">
        <v>506</v>
      </c>
      <c r="C539" s="28" t="s">
        <v>60</v>
      </c>
      <c r="D539" s="29">
        <v>1</v>
      </c>
      <c r="E539" s="11" t="s">
        <v>8</v>
      </c>
      <c r="F539" s="88"/>
      <c r="G539" s="68"/>
      <c r="H539" s="79">
        <v>1050400</v>
      </c>
      <c r="I539" s="79">
        <v>199576</v>
      </c>
      <c r="J539" s="79">
        <v>1249976</v>
      </c>
      <c r="K539" s="79">
        <v>1040000</v>
      </c>
      <c r="L539" s="79">
        <f t="shared" si="132"/>
        <v>197600</v>
      </c>
      <c r="M539" s="79">
        <f t="shared" si="133"/>
        <v>1237600</v>
      </c>
      <c r="N539" s="68"/>
      <c r="O539" s="80">
        <f t="shared" si="128"/>
        <v>1243788</v>
      </c>
      <c r="P539" s="68">
        <f t="shared" si="129"/>
        <v>1243788</v>
      </c>
      <c r="Q539" s="68">
        <f t="shared" si="130"/>
        <v>1243772.6068699213</v>
      </c>
      <c r="R539" s="69">
        <f t="shared" si="131"/>
        <v>8751.1535239647128</v>
      </c>
      <c r="S539" s="63">
        <f t="shared" si="124"/>
        <v>1</v>
      </c>
      <c r="T539" s="64">
        <f t="shared" si="125"/>
        <v>1243788</v>
      </c>
      <c r="U539" s="44" t="str">
        <f t="shared" si="126"/>
        <v>PROMEDIO</v>
      </c>
    </row>
    <row r="540" spans="2:21">
      <c r="B540" s="24">
        <v>507</v>
      </c>
      <c r="C540" s="28" t="s">
        <v>61</v>
      </c>
      <c r="D540" s="29">
        <v>1</v>
      </c>
      <c r="E540" s="11" t="s">
        <v>8</v>
      </c>
      <c r="F540" s="88"/>
      <c r="G540" s="68"/>
      <c r="H540" s="79">
        <v>162240</v>
      </c>
      <c r="I540" s="79">
        <v>30825.599999999999</v>
      </c>
      <c r="J540" s="79">
        <v>193065.60000000001</v>
      </c>
      <c r="K540" s="79">
        <v>156000</v>
      </c>
      <c r="L540" s="79">
        <f t="shared" si="132"/>
        <v>29640</v>
      </c>
      <c r="M540" s="79">
        <f t="shared" si="133"/>
        <v>185640</v>
      </c>
      <c r="N540" s="68"/>
      <c r="O540" s="80">
        <f t="shared" si="128"/>
        <v>189352.8</v>
      </c>
      <c r="P540" s="68">
        <f t="shared" si="129"/>
        <v>189352.8</v>
      </c>
      <c r="Q540" s="68">
        <f t="shared" si="130"/>
        <v>189316.39650067291</v>
      </c>
      <c r="R540" s="69">
        <f t="shared" si="131"/>
        <v>5250.6921143788313</v>
      </c>
      <c r="S540" s="63">
        <f t="shared" si="124"/>
        <v>1</v>
      </c>
      <c r="T540" s="64">
        <f t="shared" si="125"/>
        <v>189353</v>
      </c>
      <c r="U540" s="44" t="str">
        <f t="shared" si="126"/>
        <v>PROMEDIO</v>
      </c>
    </row>
    <row r="541" spans="2:21">
      <c r="B541" s="24">
        <v>508</v>
      </c>
      <c r="C541" s="28" t="s">
        <v>62</v>
      </c>
      <c r="D541" s="29">
        <v>1</v>
      </c>
      <c r="E541" s="11" t="s">
        <v>8</v>
      </c>
      <c r="F541" s="88"/>
      <c r="G541" s="68"/>
      <c r="H541" s="79">
        <v>67600</v>
      </c>
      <c r="I541" s="79">
        <v>12844</v>
      </c>
      <c r="J541" s="79">
        <v>80444</v>
      </c>
      <c r="K541" s="79">
        <v>65000</v>
      </c>
      <c r="L541" s="79">
        <f t="shared" si="132"/>
        <v>12350</v>
      </c>
      <c r="M541" s="79">
        <f t="shared" si="133"/>
        <v>77350</v>
      </c>
      <c r="N541" s="68"/>
      <c r="O541" s="80">
        <f t="shared" si="128"/>
        <v>78897</v>
      </c>
      <c r="P541" s="68">
        <f t="shared" si="129"/>
        <v>78897</v>
      </c>
      <c r="Q541" s="68">
        <f t="shared" si="130"/>
        <v>78881.831875280375</v>
      </c>
      <c r="R541" s="69">
        <f t="shared" si="131"/>
        <v>2187.7883809911782</v>
      </c>
      <c r="S541" s="63">
        <f t="shared" si="124"/>
        <v>1</v>
      </c>
      <c r="T541" s="64">
        <f t="shared" si="125"/>
        <v>78897</v>
      </c>
      <c r="U541" s="44" t="str">
        <f t="shared" si="126"/>
        <v>PROMEDIO</v>
      </c>
    </row>
    <row r="542" spans="2:21" ht="38.25">
      <c r="B542" s="30" t="s">
        <v>63</v>
      </c>
      <c r="C542" s="28"/>
      <c r="D542" s="29"/>
      <c r="E542" s="5"/>
      <c r="F542" s="88"/>
      <c r="G542" s="68"/>
      <c r="H542" s="78"/>
      <c r="I542" s="78"/>
      <c r="J542" s="78"/>
      <c r="K542" s="78"/>
      <c r="L542" s="78"/>
      <c r="M542" s="78"/>
      <c r="N542" s="68"/>
      <c r="O542" s="80"/>
      <c r="P542" s="68"/>
      <c r="Q542" s="68"/>
      <c r="R542" s="69"/>
      <c r="S542" s="63"/>
      <c r="T542" s="64"/>
      <c r="U542" s="44"/>
    </row>
    <row r="543" spans="2:21">
      <c r="B543" s="24">
        <v>509</v>
      </c>
      <c r="C543" s="2" t="s">
        <v>64</v>
      </c>
      <c r="D543" s="29">
        <v>1</v>
      </c>
      <c r="E543" s="7" t="s">
        <v>8</v>
      </c>
      <c r="F543" s="81">
        <v>2332400</v>
      </c>
      <c r="G543" s="68">
        <f t="shared" si="123"/>
        <v>2453684.7999999998</v>
      </c>
      <c r="H543" s="79">
        <v>1622400</v>
      </c>
      <c r="I543" s="79">
        <v>308256</v>
      </c>
      <c r="J543" s="79">
        <v>1930656</v>
      </c>
      <c r="K543" s="79">
        <v>1560000</v>
      </c>
      <c r="L543" s="79">
        <f t="shared" si="132"/>
        <v>296400</v>
      </c>
      <c r="M543" s="79">
        <f t="shared" si="133"/>
        <v>1856400</v>
      </c>
      <c r="N543" s="68">
        <f t="shared" si="127"/>
        <v>1856400</v>
      </c>
      <c r="O543" s="80">
        <f t="shared" si="128"/>
        <v>2080246.9333333333</v>
      </c>
      <c r="P543" s="68">
        <f t="shared" si="129"/>
        <v>1930656</v>
      </c>
      <c r="Q543" s="68">
        <f t="shared" si="130"/>
        <v>2064104.8000221106</v>
      </c>
      <c r="R543" s="69">
        <f t="shared" si="131"/>
        <v>325530.90264890844</v>
      </c>
      <c r="S543" s="63">
        <f t="shared" si="124"/>
        <v>0.10062706119373666</v>
      </c>
      <c r="T543" s="64">
        <f t="shared" si="125"/>
        <v>1856400</v>
      </c>
      <c r="U543" s="44" t="str">
        <f t="shared" si="126"/>
        <v>MENOR VALOR</v>
      </c>
    </row>
    <row r="544" spans="2:21">
      <c r="B544" s="24">
        <v>510</v>
      </c>
      <c r="C544" s="2" t="s">
        <v>65</v>
      </c>
      <c r="D544" s="29">
        <v>1</v>
      </c>
      <c r="E544" s="7" t="s">
        <v>8</v>
      </c>
      <c r="F544" s="81">
        <v>1190000</v>
      </c>
      <c r="G544" s="68">
        <f t="shared" si="123"/>
        <v>1251880</v>
      </c>
      <c r="H544" s="79">
        <v>1205100</v>
      </c>
      <c r="I544" s="79">
        <v>228969</v>
      </c>
      <c r="J544" s="79">
        <v>1434069</v>
      </c>
      <c r="K544" s="79">
        <v>1170000</v>
      </c>
      <c r="L544" s="79">
        <f t="shared" si="132"/>
        <v>222300</v>
      </c>
      <c r="M544" s="79">
        <f t="shared" si="133"/>
        <v>1392300</v>
      </c>
      <c r="N544" s="68">
        <f t="shared" si="127"/>
        <v>1251880</v>
      </c>
      <c r="O544" s="80">
        <f t="shared" si="128"/>
        <v>1359416.3333333333</v>
      </c>
      <c r="P544" s="68">
        <f t="shared" si="129"/>
        <v>1392300</v>
      </c>
      <c r="Q544" s="68">
        <f t="shared" si="130"/>
        <v>1357131.2703106543</v>
      </c>
      <c r="R544" s="69">
        <f t="shared" si="131"/>
        <v>95442.179251803202</v>
      </c>
      <c r="S544" s="63">
        <f t="shared" si="124"/>
        <v>7.7554229729421609E-2</v>
      </c>
      <c r="T544" s="64">
        <f t="shared" si="125"/>
        <v>1251880</v>
      </c>
      <c r="U544" s="44" t="str">
        <f t="shared" si="126"/>
        <v>MENOR VALOR</v>
      </c>
    </row>
    <row r="545" spans="2:21">
      <c r="B545" s="24">
        <v>511</v>
      </c>
      <c r="C545" s="2" t="s">
        <v>66</v>
      </c>
      <c r="D545" s="29">
        <v>1</v>
      </c>
      <c r="E545" s="7" t="s">
        <v>8</v>
      </c>
      <c r="F545" s="81">
        <v>214200</v>
      </c>
      <c r="G545" s="68">
        <f t="shared" si="123"/>
        <v>225338.4</v>
      </c>
      <c r="H545" s="79">
        <v>198900</v>
      </c>
      <c r="I545" s="79">
        <v>37791</v>
      </c>
      <c r="J545" s="79">
        <v>236691</v>
      </c>
      <c r="K545" s="79">
        <v>195000</v>
      </c>
      <c r="L545" s="79">
        <f t="shared" si="132"/>
        <v>37050</v>
      </c>
      <c r="M545" s="79">
        <f t="shared" si="133"/>
        <v>232050</v>
      </c>
      <c r="N545" s="68">
        <f t="shared" si="127"/>
        <v>225338.4</v>
      </c>
      <c r="O545" s="80">
        <f t="shared" si="128"/>
        <v>231359.80000000002</v>
      </c>
      <c r="P545" s="68">
        <f t="shared" si="129"/>
        <v>232050</v>
      </c>
      <c r="Q545" s="68">
        <f t="shared" si="130"/>
        <v>231312.7159349914</v>
      </c>
      <c r="R545" s="69">
        <f t="shared" si="131"/>
        <v>5707.6846198787152</v>
      </c>
      <c r="S545" s="63">
        <f t="shared" si="124"/>
        <v>2.5827875094728614E-2</v>
      </c>
      <c r="T545" s="64">
        <f t="shared" si="125"/>
        <v>225338</v>
      </c>
      <c r="U545" s="44" t="str">
        <f t="shared" si="126"/>
        <v>MENOR VALOR</v>
      </c>
    </row>
    <row r="546" spans="2:21">
      <c r="B546" s="24">
        <v>512</v>
      </c>
      <c r="C546" s="2" t="s">
        <v>67</v>
      </c>
      <c r="D546" s="29">
        <v>1</v>
      </c>
      <c r="E546" s="7" t="s">
        <v>8</v>
      </c>
      <c r="F546" s="81">
        <v>139900</v>
      </c>
      <c r="G546" s="68">
        <f t="shared" si="123"/>
        <v>147174.79999999999</v>
      </c>
      <c r="H546" s="79">
        <v>267800</v>
      </c>
      <c r="I546" s="79">
        <v>50882</v>
      </c>
      <c r="J546" s="79">
        <v>318682</v>
      </c>
      <c r="K546" s="79">
        <v>260000</v>
      </c>
      <c r="L546" s="79">
        <f t="shared" si="132"/>
        <v>49400</v>
      </c>
      <c r="M546" s="79">
        <f t="shared" si="133"/>
        <v>309400</v>
      </c>
      <c r="N546" s="68">
        <f t="shared" si="127"/>
        <v>147174.79999999999</v>
      </c>
      <c r="O546" s="80">
        <f t="shared" si="128"/>
        <v>258418.93333333335</v>
      </c>
      <c r="P546" s="68">
        <f t="shared" si="129"/>
        <v>309400</v>
      </c>
      <c r="Q546" s="68">
        <f t="shared" si="130"/>
        <v>243914.20830759138</v>
      </c>
      <c r="R546" s="69">
        <f t="shared" si="131"/>
        <v>96451.966189463055</v>
      </c>
      <c r="S546" s="63">
        <f t="shared" si="124"/>
        <v>0.39661243590039996</v>
      </c>
      <c r="T546" s="64">
        <f t="shared" si="125"/>
        <v>309400</v>
      </c>
      <c r="U546" s="44" t="str">
        <f t="shared" si="126"/>
        <v>MEDIA ARMONICA</v>
      </c>
    </row>
    <row r="547" spans="2:21">
      <c r="B547" s="24">
        <v>513</v>
      </c>
      <c r="C547" s="2" t="s">
        <v>68</v>
      </c>
      <c r="D547" s="29">
        <v>1</v>
      </c>
      <c r="E547" s="7" t="s">
        <v>8</v>
      </c>
      <c r="F547" s="81">
        <v>238000</v>
      </c>
      <c r="G547" s="68">
        <f t="shared" si="123"/>
        <v>250376</v>
      </c>
      <c r="H547" s="79">
        <v>241020</v>
      </c>
      <c r="I547" s="79">
        <v>45793.8</v>
      </c>
      <c r="J547" s="79">
        <v>286813.8</v>
      </c>
      <c r="K547" s="79">
        <v>234000</v>
      </c>
      <c r="L547" s="79">
        <f t="shared" si="132"/>
        <v>44460</v>
      </c>
      <c r="M547" s="79">
        <f t="shared" si="133"/>
        <v>278460</v>
      </c>
      <c r="N547" s="68">
        <f t="shared" si="127"/>
        <v>250376</v>
      </c>
      <c r="O547" s="80">
        <f t="shared" si="128"/>
        <v>271883.26666666666</v>
      </c>
      <c r="P547" s="68">
        <f t="shared" si="129"/>
        <v>278460</v>
      </c>
      <c r="Q547" s="68">
        <f t="shared" si="130"/>
        <v>271426.25406213081</v>
      </c>
      <c r="R547" s="69">
        <f t="shared" si="131"/>
        <v>19088.435850360635</v>
      </c>
      <c r="S547" s="63">
        <f t="shared" si="124"/>
        <v>7.7554229729421498E-2</v>
      </c>
      <c r="T547" s="64">
        <f t="shared" si="125"/>
        <v>250376</v>
      </c>
      <c r="U547" s="44" t="str">
        <f t="shared" si="126"/>
        <v>MENOR VALOR</v>
      </c>
    </row>
    <row r="548" spans="2:21">
      <c r="B548" s="24">
        <v>514</v>
      </c>
      <c r="C548" s="2" t="s">
        <v>69</v>
      </c>
      <c r="D548" s="29">
        <v>1</v>
      </c>
      <c r="E548" s="7" t="s">
        <v>11</v>
      </c>
      <c r="F548" s="81">
        <v>14280000</v>
      </c>
      <c r="G548" s="68">
        <f t="shared" si="123"/>
        <v>15022560</v>
      </c>
      <c r="H548" s="79">
        <v>18564000</v>
      </c>
      <c r="I548" s="79">
        <v>3527160</v>
      </c>
      <c r="J548" s="79">
        <v>22091160</v>
      </c>
      <c r="K548" s="79">
        <v>18200000</v>
      </c>
      <c r="L548" s="79">
        <f t="shared" si="132"/>
        <v>3458000</v>
      </c>
      <c r="M548" s="79">
        <f t="shared" si="133"/>
        <v>21658000</v>
      </c>
      <c r="N548" s="68">
        <f t="shared" si="127"/>
        <v>15022560</v>
      </c>
      <c r="O548" s="80">
        <f t="shared" si="128"/>
        <v>19590573.333333332</v>
      </c>
      <c r="P548" s="68">
        <f t="shared" si="129"/>
        <v>21658000</v>
      </c>
      <c r="Q548" s="68">
        <f t="shared" si="130"/>
        <v>19298650.41879385</v>
      </c>
      <c r="R548" s="69">
        <f t="shared" si="131"/>
        <v>3961939.7088463344</v>
      </c>
      <c r="S548" s="63">
        <f t="shared" si="124"/>
        <v>0.22157458298895405</v>
      </c>
      <c r="T548" s="64">
        <f t="shared" si="125"/>
        <v>15022560</v>
      </c>
      <c r="U548" s="44" t="str">
        <f t="shared" si="126"/>
        <v>MENOR VALOR</v>
      </c>
    </row>
    <row r="549" spans="2:21">
      <c r="B549" s="24">
        <v>515</v>
      </c>
      <c r="C549" s="2" t="s">
        <v>70</v>
      </c>
      <c r="D549" s="29">
        <v>1</v>
      </c>
      <c r="E549" s="7" t="s">
        <v>8</v>
      </c>
      <c r="F549" s="81">
        <v>4664800</v>
      </c>
      <c r="G549" s="68">
        <f t="shared" si="123"/>
        <v>4907369.5999999996</v>
      </c>
      <c r="H549" s="79">
        <v>811200</v>
      </c>
      <c r="I549" s="79">
        <v>154128</v>
      </c>
      <c r="J549" s="79">
        <v>965328</v>
      </c>
      <c r="K549" s="79">
        <v>780000</v>
      </c>
      <c r="L549" s="79">
        <f t="shared" si="132"/>
        <v>148200</v>
      </c>
      <c r="M549" s="79">
        <f t="shared" si="133"/>
        <v>928200</v>
      </c>
      <c r="N549" s="68">
        <f t="shared" si="127"/>
        <v>928200</v>
      </c>
      <c r="O549" s="80">
        <f t="shared" si="128"/>
        <v>2266965.8666666667</v>
      </c>
      <c r="P549" s="68">
        <f t="shared" si="129"/>
        <v>965328</v>
      </c>
      <c r="Q549" s="68">
        <f t="shared" si="130"/>
        <v>1638281.0654638542</v>
      </c>
      <c r="R549" s="69">
        <f t="shared" si="131"/>
        <v>2286732.0630861963</v>
      </c>
      <c r="S549" s="63">
        <f t="shared" si="124"/>
        <v>0.43343055134608766</v>
      </c>
      <c r="T549" s="64">
        <f t="shared" si="125"/>
        <v>965328</v>
      </c>
      <c r="U549" s="44" t="str">
        <f t="shared" si="126"/>
        <v>MEDIA ARMONICA</v>
      </c>
    </row>
    <row r="550" spans="2:21">
      <c r="B550" s="24">
        <v>516</v>
      </c>
      <c r="C550" s="2" t="s">
        <v>71</v>
      </c>
      <c r="D550" s="29">
        <v>1</v>
      </c>
      <c r="E550" s="7" t="s">
        <v>8</v>
      </c>
      <c r="F550" s="81">
        <v>357000</v>
      </c>
      <c r="G550" s="68">
        <f t="shared" si="123"/>
        <v>375564</v>
      </c>
      <c r="H550" s="79">
        <v>401700</v>
      </c>
      <c r="I550" s="79">
        <v>76323</v>
      </c>
      <c r="J550" s="79">
        <v>478023</v>
      </c>
      <c r="K550" s="79">
        <v>390000</v>
      </c>
      <c r="L550" s="79">
        <f t="shared" si="132"/>
        <v>74100</v>
      </c>
      <c r="M550" s="79">
        <f t="shared" si="133"/>
        <v>464100</v>
      </c>
      <c r="N550" s="68">
        <f t="shared" si="127"/>
        <v>375564</v>
      </c>
      <c r="O550" s="80">
        <f t="shared" si="128"/>
        <v>439229</v>
      </c>
      <c r="P550" s="68">
        <f t="shared" si="129"/>
        <v>464100</v>
      </c>
      <c r="Q550" s="68">
        <f t="shared" si="130"/>
        <v>436765.27833376336</v>
      </c>
      <c r="R550" s="69">
        <f t="shared" si="131"/>
        <v>55573.254817402951</v>
      </c>
      <c r="S550" s="63">
        <f t="shared" si="124"/>
        <v>0.14012395529068389</v>
      </c>
      <c r="T550" s="64">
        <f t="shared" si="125"/>
        <v>375564</v>
      </c>
      <c r="U550" s="44" t="str">
        <f t="shared" si="126"/>
        <v>MENOR VALOR</v>
      </c>
    </row>
    <row r="551" spans="2:21" ht="25.5">
      <c r="B551" s="30" t="s">
        <v>72</v>
      </c>
      <c r="C551" s="28"/>
      <c r="D551" s="29"/>
      <c r="E551" s="2"/>
      <c r="F551" s="88"/>
      <c r="G551" s="68"/>
      <c r="H551" s="78"/>
      <c r="I551" s="78"/>
      <c r="J551" s="78"/>
      <c r="K551" s="78"/>
      <c r="L551" s="78"/>
      <c r="M551" s="78"/>
      <c r="N551" s="68"/>
      <c r="O551" s="80"/>
      <c r="P551" s="68"/>
      <c r="Q551" s="68"/>
      <c r="R551" s="69"/>
      <c r="S551" s="63"/>
      <c r="T551" s="64"/>
      <c r="U551" s="44"/>
    </row>
    <row r="552" spans="2:21">
      <c r="B552" s="24">
        <v>517</v>
      </c>
      <c r="C552" s="28" t="s">
        <v>73</v>
      </c>
      <c r="D552" s="29">
        <v>1</v>
      </c>
      <c r="E552" s="8" t="s">
        <v>8</v>
      </c>
      <c r="F552" s="88">
        <v>2332400</v>
      </c>
      <c r="G552" s="68">
        <f t="shared" si="123"/>
        <v>2453684.7999999998</v>
      </c>
      <c r="H552" s="79">
        <v>1591200</v>
      </c>
      <c r="I552" s="79">
        <v>302328</v>
      </c>
      <c r="J552" s="79">
        <v>1893528</v>
      </c>
      <c r="K552" s="79">
        <v>1560000</v>
      </c>
      <c r="L552" s="79">
        <f t="shared" si="132"/>
        <v>296400</v>
      </c>
      <c r="M552" s="79">
        <f t="shared" si="133"/>
        <v>1856400</v>
      </c>
      <c r="N552" s="68">
        <f t="shared" si="127"/>
        <v>1856400</v>
      </c>
      <c r="O552" s="80">
        <f t="shared" si="128"/>
        <v>2067870.9333333333</v>
      </c>
      <c r="P552" s="68">
        <f t="shared" si="129"/>
        <v>1893528</v>
      </c>
      <c r="Q552" s="68">
        <f t="shared" si="130"/>
        <v>2050787.6241190869</v>
      </c>
      <c r="R552" s="69">
        <f t="shared" si="131"/>
        <v>334639.92122909345</v>
      </c>
      <c r="S552" s="63">
        <f t="shared" si="124"/>
        <v>9.4786813531013925E-2</v>
      </c>
      <c r="T552" s="64">
        <f t="shared" si="125"/>
        <v>1856400</v>
      </c>
      <c r="U552" s="44" t="str">
        <f t="shared" si="126"/>
        <v>MENOR VALOR</v>
      </c>
    </row>
    <row r="553" spans="2:21" ht="25.5">
      <c r="B553" s="24">
        <v>518</v>
      </c>
      <c r="C553" s="28" t="s">
        <v>248</v>
      </c>
      <c r="D553" s="29">
        <v>1</v>
      </c>
      <c r="E553" s="8" t="s">
        <v>8</v>
      </c>
      <c r="F553" s="88">
        <v>952000</v>
      </c>
      <c r="G553" s="68">
        <f t="shared" si="123"/>
        <v>1001504</v>
      </c>
      <c r="H553" s="79">
        <v>328250</v>
      </c>
      <c r="I553" s="79">
        <v>62367.5</v>
      </c>
      <c r="J553" s="79">
        <v>390617.5</v>
      </c>
      <c r="K553" s="79">
        <v>325000</v>
      </c>
      <c r="L553" s="79">
        <f t="shared" si="132"/>
        <v>61750</v>
      </c>
      <c r="M553" s="79">
        <f t="shared" si="133"/>
        <v>386750</v>
      </c>
      <c r="N553" s="68">
        <f t="shared" si="127"/>
        <v>386750</v>
      </c>
      <c r="O553" s="80">
        <f t="shared" si="128"/>
        <v>592957.16666666663</v>
      </c>
      <c r="P553" s="68">
        <f t="shared" si="129"/>
        <v>390617.5</v>
      </c>
      <c r="Q553" s="68">
        <f t="shared" si="130"/>
        <v>532858.0963381374</v>
      </c>
      <c r="R553" s="69">
        <f t="shared" si="131"/>
        <v>353817.22069323208</v>
      </c>
      <c r="S553" s="63">
        <f t="shared" si="124"/>
        <v>0.2741970091891428</v>
      </c>
      <c r="T553" s="64">
        <f t="shared" si="125"/>
        <v>386750</v>
      </c>
      <c r="U553" s="44" t="str">
        <f t="shared" si="126"/>
        <v>MENOR VALOR</v>
      </c>
    </row>
    <row r="554" spans="2:21">
      <c r="B554" s="24">
        <v>519</v>
      </c>
      <c r="C554" s="28" t="s">
        <v>75</v>
      </c>
      <c r="D554" s="29">
        <v>1</v>
      </c>
      <c r="E554" s="8" t="s">
        <v>8</v>
      </c>
      <c r="F554" s="88">
        <v>238000</v>
      </c>
      <c r="G554" s="68">
        <f t="shared" si="123"/>
        <v>250376</v>
      </c>
      <c r="H554" s="79">
        <v>267800</v>
      </c>
      <c r="I554" s="79">
        <v>50882</v>
      </c>
      <c r="J554" s="79">
        <v>318682</v>
      </c>
      <c r="K554" s="79">
        <v>260000</v>
      </c>
      <c r="L554" s="79">
        <f t="shared" si="132"/>
        <v>49400</v>
      </c>
      <c r="M554" s="79">
        <f t="shared" si="133"/>
        <v>309400</v>
      </c>
      <c r="N554" s="68">
        <f t="shared" si="127"/>
        <v>250376</v>
      </c>
      <c r="O554" s="80">
        <f t="shared" si="128"/>
        <v>292819.33333333331</v>
      </c>
      <c r="P554" s="68">
        <f t="shared" si="129"/>
        <v>309400</v>
      </c>
      <c r="Q554" s="68">
        <f t="shared" si="130"/>
        <v>291176.85222250893</v>
      </c>
      <c r="R554" s="69">
        <f t="shared" si="131"/>
        <v>37048.836544935228</v>
      </c>
      <c r="S554" s="63">
        <f t="shared" si="124"/>
        <v>0.14012395529068389</v>
      </c>
      <c r="T554" s="64">
        <f t="shared" si="125"/>
        <v>250376</v>
      </c>
      <c r="U554" s="44" t="str">
        <f t="shared" si="126"/>
        <v>MENOR VALOR</v>
      </c>
    </row>
    <row r="555" spans="2:21">
      <c r="B555" s="24">
        <v>520</v>
      </c>
      <c r="C555" s="28" t="s">
        <v>76</v>
      </c>
      <c r="D555" s="29">
        <v>1</v>
      </c>
      <c r="E555" s="8" t="s">
        <v>8</v>
      </c>
      <c r="F555" s="88">
        <v>174900</v>
      </c>
      <c r="G555" s="68">
        <f t="shared" si="123"/>
        <v>183994.8</v>
      </c>
      <c r="H555" s="79">
        <v>162240</v>
      </c>
      <c r="I555" s="79">
        <v>30825.599999999999</v>
      </c>
      <c r="J555" s="79">
        <v>193065.60000000001</v>
      </c>
      <c r="K555" s="79">
        <v>156000</v>
      </c>
      <c r="L555" s="79">
        <f t="shared" si="132"/>
        <v>29640</v>
      </c>
      <c r="M555" s="79">
        <f t="shared" si="133"/>
        <v>185640</v>
      </c>
      <c r="N555" s="68">
        <f t="shared" si="127"/>
        <v>183994.8</v>
      </c>
      <c r="O555" s="80">
        <f t="shared" si="128"/>
        <v>187566.79999999996</v>
      </c>
      <c r="P555" s="68">
        <f t="shared" si="129"/>
        <v>185640</v>
      </c>
      <c r="Q555" s="68">
        <f t="shared" si="130"/>
        <v>187525.64562919654</v>
      </c>
      <c r="R555" s="69">
        <f t="shared" si="131"/>
        <v>4832.6257707378991</v>
      </c>
      <c r="S555" s="63">
        <f t="shared" si="124"/>
        <v>1.8828601375292742E-2</v>
      </c>
      <c r="T555" s="64">
        <f t="shared" si="125"/>
        <v>183995</v>
      </c>
      <c r="U555" s="44" t="str">
        <f t="shared" si="126"/>
        <v>MENOR VALOR</v>
      </c>
    </row>
    <row r="556" spans="2:21">
      <c r="B556" s="24">
        <v>521</v>
      </c>
      <c r="C556" s="28" t="s">
        <v>77</v>
      </c>
      <c r="D556" s="29">
        <v>1</v>
      </c>
      <c r="E556" s="8" t="s">
        <v>8</v>
      </c>
      <c r="F556" s="88">
        <v>174900</v>
      </c>
      <c r="G556" s="68">
        <f t="shared" si="123"/>
        <v>183994.8</v>
      </c>
      <c r="H556" s="79">
        <v>163800</v>
      </c>
      <c r="I556" s="79">
        <v>31122</v>
      </c>
      <c r="J556" s="79">
        <v>194922</v>
      </c>
      <c r="K556" s="79">
        <v>156000</v>
      </c>
      <c r="L556" s="79">
        <f t="shared" si="132"/>
        <v>29640</v>
      </c>
      <c r="M556" s="79">
        <f t="shared" si="133"/>
        <v>185640</v>
      </c>
      <c r="N556" s="68">
        <f t="shared" si="127"/>
        <v>183994.8</v>
      </c>
      <c r="O556" s="80">
        <f t="shared" si="128"/>
        <v>188185.60000000001</v>
      </c>
      <c r="P556" s="68">
        <f t="shared" si="129"/>
        <v>185640</v>
      </c>
      <c r="Q556" s="68">
        <f t="shared" si="130"/>
        <v>188124.77316816943</v>
      </c>
      <c r="R556" s="69">
        <f t="shared" si="131"/>
        <v>5891.6028786740244</v>
      </c>
      <c r="S556" s="63">
        <f t="shared" si="124"/>
        <v>2.1953372214713829E-2</v>
      </c>
      <c r="T556" s="64">
        <f t="shared" si="125"/>
        <v>183995</v>
      </c>
      <c r="U556" s="44" t="str">
        <f t="shared" si="126"/>
        <v>MENOR VALOR</v>
      </c>
    </row>
    <row r="557" spans="2:21">
      <c r="B557" s="24">
        <v>522</v>
      </c>
      <c r="C557" s="28" t="s">
        <v>78</v>
      </c>
      <c r="D557" s="29">
        <v>1</v>
      </c>
      <c r="E557" s="8" t="s">
        <v>8</v>
      </c>
      <c r="F557" s="88">
        <v>595000</v>
      </c>
      <c r="G557" s="68">
        <f t="shared" si="123"/>
        <v>625940</v>
      </c>
      <c r="H557" s="79">
        <v>811200</v>
      </c>
      <c r="I557" s="79">
        <v>154128</v>
      </c>
      <c r="J557" s="79">
        <v>965328</v>
      </c>
      <c r="K557" s="79">
        <v>780000</v>
      </c>
      <c r="L557" s="79">
        <f t="shared" si="132"/>
        <v>148200</v>
      </c>
      <c r="M557" s="79">
        <f t="shared" si="133"/>
        <v>928200</v>
      </c>
      <c r="N557" s="68">
        <f t="shared" si="127"/>
        <v>625940</v>
      </c>
      <c r="O557" s="80">
        <f t="shared" si="128"/>
        <v>839822.66666666663</v>
      </c>
      <c r="P557" s="68">
        <f t="shared" si="129"/>
        <v>928200</v>
      </c>
      <c r="Q557" s="68">
        <f t="shared" si="130"/>
        <v>824675.43395780993</v>
      </c>
      <c r="R557" s="69">
        <f t="shared" si="131"/>
        <v>186155.76386814719</v>
      </c>
      <c r="S557" s="63">
        <f t="shared" si="124"/>
        <v>0.24098624231357568</v>
      </c>
      <c r="T557" s="64">
        <f t="shared" si="125"/>
        <v>625940</v>
      </c>
      <c r="U557" s="44" t="str">
        <f t="shared" si="126"/>
        <v>MENOR VALOR</v>
      </c>
    </row>
    <row r="558" spans="2:21">
      <c r="B558" s="24">
        <v>523</v>
      </c>
      <c r="C558" s="28" t="s">
        <v>79</v>
      </c>
      <c r="D558" s="29">
        <v>1</v>
      </c>
      <c r="E558" s="8" t="s">
        <v>8</v>
      </c>
      <c r="F558" s="88">
        <v>349900</v>
      </c>
      <c r="G558" s="68">
        <f t="shared" si="123"/>
        <v>368094.8</v>
      </c>
      <c r="H558" s="79">
        <v>270400</v>
      </c>
      <c r="I558" s="79">
        <v>51376</v>
      </c>
      <c r="J558" s="79">
        <v>321776</v>
      </c>
      <c r="K558" s="79">
        <v>260000</v>
      </c>
      <c r="L558" s="79">
        <f t="shared" si="132"/>
        <v>49400</v>
      </c>
      <c r="M558" s="79">
        <f t="shared" si="133"/>
        <v>309400</v>
      </c>
      <c r="N558" s="68">
        <f t="shared" si="127"/>
        <v>309400</v>
      </c>
      <c r="O558" s="80">
        <f t="shared" si="128"/>
        <v>333090.26666666666</v>
      </c>
      <c r="P558" s="68">
        <f t="shared" si="129"/>
        <v>321776</v>
      </c>
      <c r="Q558" s="68">
        <f t="shared" si="130"/>
        <v>332157.86992099189</v>
      </c>
      <c r="R558" s="69">
        <f t="shared" si="131"/>
        <v>30939.931470727806</v>
      </c>
      <c r="S558" s="63">
        <f t="shared" si="124"/>
        <v>6.8515221169997087E-2</v>
      </c>
      <c r="T558" s="64">
        <f t="shared" si="125"/>
        <v>309400</v>
      </c>
      <c r="U558" s="44" t="str">
        <f t="shared" si="126"/>
        <v>MENOR VALOR</v>
      </c>
    </row>
    <row r="559" spans="2:21">
      <c r="B559" s="24">
        <v>524</v>
      </c>
      <c r="C559" s="28" t="s">
        <v>249</v>
      </c>
      <c r="D559" s="29">
        <v>1</v>
      </c>
      <c r="E559" s="8" t="s">
        <v>8</v>
      </c>
      <c r="F559" s="88">
        <v>476000</v>
      </c>
      <c r="G559" s="68">
        <f t="shared" si="123"/>
        <v>500752</v>
      </c>
      <c r="H559" s="79">
        <v>338000</v>
      </c>
      <c r="I559" s="79">
        <v>64220</v>
      </c>
      <c r="J559" s="79">
        <v>402220</v>
      </c>
      <c r="K559" s="79">
        <v>325000</v>
      </c>
      <c r="L559" s="79">
        <f t="shared" si="132"/>
        <v>61750</v>
      </c>
      <c r="M559" s="79">
        <f t="shared" si="133"/>
        <v>386750</v>
      </c>
      <c r="N559" s="68">
        <f t="shared" si="127"/>
        <v>386750</v>
      </c>
      <c r="O559" s="80">
        <f t="shared" si="128"/>
        <v>429907.33333333331</v>
      </c>
      <c r="P559" s="68">
        <f t="shared" si="129"/>
        <v>402220</v>
      </c>
      <c r="Q559" s="68">
        <f t="shared" si="130"/>
        <v>427076.38587588532</v>
      </c>
      <c r="R559" s="69">
        <f t="shared" si="131"/>
        <v>61838.946638290283</v>
      </c>
      <c r="S559" s="63">
        <f t="shared" si="124"/>
        <v>9.442429319331358E-2</v>
      </c>
      <c r="T559" s="64">
        <f t="shared" si="125"/>
        <v>386750</v>
      </c>
      <c r="U559" s="44" t="str">
        <f t="shared" si="126"/>
        <v>MENOR VALOR</v>
      </c>
    </row>
    <row r="560" spans="2:21">
      <c r="B560" s="24">
        <v>525</v>
      </c>
      <c r="C560" s="28" t="s">
        <v>81</v>
      </c>
      <c r="D560" s="29">
        <v>1</v>
      </c>
      <c r="E560" s="8" t="s">
        <v>8</v>
      </c>
      <c r="F560" s="88">
        <v>595000</v>
      </c>
      <c r="G560" s="68">
        <f t="shared" si="123"/>
        <v>625940</v>
      </c>
      <c r="H560" s="79">
        <v>262600</v>
      </c>
      <c r="I560" s="79">
        <v>49894</v>
      </c>
      <c r="J560" s="79">
        <v>312494</v>
      </c>
      <c r="K560" s="79">
        <v>260000</v>
      </c>
      <c r="L560" s="79">
        <f t="shared" si="132"/>
        <v>49400</v>
      </c>
      <c r="M560" s="79">
        <f t="shared" si="133"/>
        <v>309400</v>
      </c>
      <c r="N560" s="68">
        <f t="shared" si="127"/>
        <v>309400</v>
      </c>
      <c r="O560" s="80">
        <f t="shared" si="128"/>
        <v>415944.66666666669</v>
      </c>
      <c r="P560" s="68">
        <f t="shared" si="129"/>
        <v>312494</v>
      </c>
      <c r="Q560" s="68">
        <f t="shared" si="130"/>
        <v>392613.20224305033</v>
      </c>
      <c r="R560" s="69">
        <f t="shared" si="131"/>
        <v>181867.87298842351</v>
      </c>
      <c r="S560" s="63">
        <f t="shared" si="124"/>
        <v>0.21194703022629513</v>
      </c>
      <c r="T560" s="64">
        <f t="shared" si="125"/>
        <v>309400</v>
      </c>
      <c r="U560" s="44" t="str">
        <f t="shared" si="126"/>
        <v>MENOR VALOR</v>
      </c>
    </row>
    <row r="561" spans="2:21">
      <c r="B561" s="24">
        <v>526</v>
      </c>
      <c r="C561" s="28" t="s">
        <v>82</v>
      </c>
      <c r="D561" s="29">
        <v>1</v>
      </c>
      <c r="E561" s="8" t="s">
        <v>8</v>
      </c>
      <c r="F561" s="88">
        <v>466500</v>
      </c>
      <c r="G561" s="68">
        <f t="shared" si="123"/>
        <v>490758</v>
      </c>
      <c r="H561" s="79">
        <v>338000</v>
      </c>
      <c r="I561" s="79">
        <v>64220</v>
      </c>
      <c r="J561" s="79">
        <v>402220</v>
      </c>
      <c r="K561" s="79">
        <v>325000</v>
      </c>
      <c r="L561" s="79">
        <f t="shared" si="132"/>
        <v>61750</v>
      </c>
      <c r="M561" s="79">
        <f t="shared" si="133"/>
        <v>386750</v>
      </c>
      <c r="N561" s="68">
        <f t="shared" si="127"/>
        <v>386750</v>
      </c>
      <c r="O561" s="80">
        <f t="shared" si="128"/>
        <v>426576</v>
      </c>
      <c r="P561" s="68">
        <f t="shared" si="129"/>
        <v>402220</v>
      </c>
      <c r="Q561" s="68">
        <f t="shared" si="130"/>
        <v>424216.07752295939</v>
      </c>
      <c r="R561" s="69">
        <f t="shared" si="131"/>
        <v>56118.86552666581</v>
      </c>
      <c r="S561" s="63">
        <f t="shared" si="124"/>
        <v>8.831838185324703E-2</v>
      </c>
      <c r="T561" s="64">
        <f t="shared" si="125"/>
        <v>386750</v>
      </c>
      <c r="U561" s="44" t="str">
        <f t="shared" si="126"/>
        <v>MENOR VALOR</v>
      </c>
    </row>
    <row r="562" spans="2:21">
      <c r="B562" s="24">
        <v>527</v>
      </c>
      <c r="C562" s="28" t="s">
        <v>83</v>
      </c>
      <c r="D562" s="29">
        <v>1</v>
      </c>
      <c r="E562" s="8" t="s">
        <v>8</v>
      </c>
      <c r="F562" s="88">
        <v>23800</v>
      </c>
      <c r="G562" s="68">
        <f t="shared" si="123"/>
        <v>25037.599999999999</v>
      </c>
      <c r="H562" s="79">
        <v>39780</v>
      </c>
      <c r="I562" s="79">
        <v>7558.2</v>
      </c>
      <c r="J562" s="79">
        <v>47338.2</v>
      </c>
      <c r="K562" s="79">
        <v>39000</v>
      </c>
      <c r="L562" s="79">
        <f t="shared" si="132"/>
        <v>7410</v>
      </c>
      <c r="M562" s="79">
        <f t="shared" si="133"/>
        <v>46410</v>
      </c>
      <c r="N562" s="68">
        <f t="shared" si="127"/>
        <v>25037.599999999999</v>
      </c>
      <c r="O562" s="80">
        <f t="shared" si="128"/>
        <v>39595.266666666663</v>
      </c>
      <c r="P562" s="68">
        <f t="shared" si="129"/>
        <v>46410</v>
      </c>
      <c r="Q562" s="68">
        <f t="shared" si="130"/>
        <v>38031.080865669996</v>
      </c>
      <c r="R562" s="69">
        <f t="shared" si="131"/>
        <v>12615.848480912171</v>
      </c>
      <c r="S562" s="63">
        <f t="shared" si="124"/>
        <v>0.34165426198546434</v>
      </c>
      <c r="T562" s="64">
        <f t="shared" si="125"/>
        <v>46410</v>
      </c>
      <c r="U562" s="44" t="str">
        <f t="shared" si="126"/>
        <v>MEDIA ARMONICA</v>
      </c>
    </row>
    <row r="563" spans="2:21">
      <c r="B563" s="24">
        <v>528</v>
      </c>
      <c r="C563" s="28" t="s">
        <v>84</v>
      </c>
      <c r="D563" s="29">
        <v>1</v>
      </c>
      <c r="E563" s="8" t="s">
        <v>8</v>
      </c>
      <c r="F563" s="88">
        <v>466500</v>
      </c>
      <c r="G563" s="68">
        <f t="shared" si="123"/>
        <v>490758</v>
      </c>
      <c r="H563" s="79">
        <v>270400</v>
      </c>
      <c r="I563" s="79">
        <v>51376</v>
      </c>
      <c r="J563" s="79">
        <v>321776</v>
      </c>
      <c r="K563" s="79">
        <v>260000</v>
      </c>
      <c r="L563" s="79">
        <f t="shared" si="132"/>
        <v>49400</v>
      </c>
      <c r="M563" s="79">
        <f t="shared" si="133"/>
        <v>309400</v>
      </c>
      <c r="N563" s="68">
        <f t="shared" si="127"/>
        <v>309400</v>
      </c>
      <c r="O563" s="80">
        <f t="shared" si="128"/>
        <v>373978</v>
      </c>
      <c r="P563" s="68">
        <f t="shared" si="129"/>
        <v>321776</v>
      </c>
      <c r="Q563" s="68">
        <f t="shared" si="130"/>
        <v>365578.33339388738</v>
      </c>
      <c r="R563" s="69">
        <f t="shared" si="131"/>
        <v>101323.57891428826</v>
      </c>
      <c r="S563" s="63">
        <f t="shared" si="124"/>
        <v>0.15366975628000035</v>
      </c>
      <c r="T563" s="64">
        <f t="shared" si="125"/>
        <v>309400</v>
      </c>
      <c r="U563" s="44" t="str">
        <f t="shared" si="126"/>
        <v>MENOR VALOR</v>
      </c>
    </row>
    <row r="564" spans="2:21">
      <c r="B564" s="24">
        <v>529</v>
      </c>
      <c r="C564" s="28" t="s">
        <v>85</v>
      </c>
      <c r="D564" s="29">
        <v>1</v>
      </c>
      <c r="E564" s="8" t="s">
        <v>8</v>
      </c>
      <c r="F564" s="88">
        <v>1399400</v>
      </c>
      <c r="G564" s="68">
        <f t="shared" si="123"/>
        <v>1472168.8</v>
      </c>
      <c r="H564" s="79">
        <v>525200</v>
      </c>
      <c r="I564" s="79">
        <v>99788</v>
      </c>
      <c r="J564" s="79">
        <v>624988</v>
      </c>
      <c r="K564" s="79">
        <v>520000</v>
      </c>
      <c r="L564" s="79">
        <f t="shared" si="132"/>
        <v>98800</v>
      </c>
      <c r="M564" s="79">
        <f t="shared" si="133"/>
        <v>618800</v>
      </c>
      <c r="N564" s="68">
        <f t="shared" si="127"/>
        <v>618800</v>
      </c>
      <c r="O564" s="80">
        <f t="shared" si="128"/>
        <v>905318.93333333323</v>
      </c>
      <c r="P564" s="68">
        <f t="shared" si="129"/>
        <v>624988</v>
      </c>
      <c r="Q564" s="68">
        <f t="shared" si="130"/>
        <v>828819.31689062761</v>
      </c>
      <c r="R564" s="69">
        <f t="shared" si="131"/>
        <v>490916.13473282143</v>
      </c>
      <c r="S564" s="63">
        <f t="shared" si="124"/>
        <v>0.25339577952711023</v>
      </c>
      <c r="T564" s="64">
        <f t="shared" si="125"/>
        <v>618800</v>
      </c>
      <c r="U564" s="44" t="str">
        <f t="shared" si="126"/>
        <v>MENOR VALOR</v>
      </c>
    </row>
    <row r="565" spans="2:21" ht="14.25">
      <c r="B565" s="30" t="s">
        <v>86</v>
      </c>
      <c r="C565" s="28"/>
      <c r="D565" s="29"/>
      <c r="E565" s="2"/>
      <c r="F565" s="90"/>
      <c r="G565" s="68"/>
      <c r="H565" s="78"/>
      <c r="I565" s="78"/>
      <c r="J565" s="78"/>
      <c r="K565" s="78"/>
      <c r="L565" s="78"/>
      <c r="M565" s="78"/>
      <c r="N565" s="68"/>
      <c r="O565" s="80"/>
      <c r="P565" s="68"/>
      <c r="Q565" s="68"/>
      <c r="R565" s="69"/>
      <c r="S565" s="63"/>
      <c r="T565" s="64"/>
      <c r="U565" s="44"/>
    </row>
    <row r="566" spans="2:21">
      <c r="B566" s="24">
        <v>530</v>
      </c>
      <c r="C566" s="28" t="s">
        <v>87</v>
      </c>
      <c r="D566" s="29">
        <v>1</v>
      </c>
      <c r="E566" s="8" t="s">
        <v>8</v>
      </c>
      <c r="F566" s="88">
        <v>714000</v>
      </c>
      <c r="G566" s="68">
        <f t="shared" si="123"/>
        <v>751128</v>
      </c>
      <c r="H566" s="79">
        <v>525200</v>
      </c>
      <c r="I566" s="79">
        <v>99788</v>
      </c>
      <c r="J566" s="79">
        <v>624988</v>
      </c>
      <c r="K566" s="79">
        <v>520000</v>
      </c>
      <c r="L566" s="79">
        <f t="shared" si="132"/>
        <v>98800</v>
      </c>
      <c r="M566" s="79">
        <f t="shared" si="133"/>
        <v>618800</v>
      </c>
      <c r="N566" s="68">
        <f t="shared" si="127"/>
        <v>618800</v>
      </c>
      <c r="O566" s="80">
        <f t="shared" si="128"/>
        <v>664972</v>
      </c>
      <c r="P566" s="68">
        <f t="shared" si="129"/>
        <v>624988</v>
      </c>
      <c r="Q566" s="68">
        <f t="shared" si="130"/>
        <v>662285.59920102137</v>
      </c>
      <c r="R566" s="69">
        <f t="shared" si="131"/>
        <v>74677.406810895627</v>
      </c>
      <c r="S566" s="63">
        <f t="shared" si="124"/>
        <v>6.5659889409466543E-2</v>
      </c>
      <c r="T566" s="64">
        <f t="shared" si="125"/>
        <v>618800</v>
      </c>
      <c r="U566" s="44" t="str">
        <f t="shared" si="126"/>
        <v>MENOR VALOR</v>
      </c>
    </row>
    <row r="567" spans="2:21">
      <c r="B567" s="24">
        <v>531</v>
      </c>
      <c r="C567" s="28" t="s">
        <v>88</v>
      </c>
      <c r="D567" s="29">
        <v>1</v>
      </c>
      <c r="E567" s="8" t="s">
        <v>8</v>
      </c>
      <c r="F567" s="88">
        <v>583100</v>
      </c>
      <c r="G567" s="68">
        <f t="shared" si="123"/>
        <v>613421.19999999995</v>
      </c>
      <c r="H567" s="79">
        <v>525200</v>
      </c>
      <c r="I567" s="79">
        <v>99788</v>
      </c>
      <c r="J567" s="79">
        <v>624988</v>
      </c>
      <c r="K567" s="79">
        <v>520000</v>
      </c>
      <c r="L567" s="79">
        <f t="shared" si="132"/>
        <v>98800</v>
      </c>
      <c r="M567" s="79">
        <f t="shared" si="133"/>
        <v>618800</v>
      </c>
      <c r="N567" s="68">
        <f t="shared" si="127"/>
        <v>613421.19999999995</v>
      </c>
      <c r="O567" s="80">
        <f t="shared" si="128"/>
        <v>619069.73333333328</v>
      </c>
      <c r="P567" s="68">
        <f t="shared" si="129"/>
        <v>618800</v>
      </c>
      <c r="Q567" s="68">
        <f t="shared" si="130"/>
        <v>619051.70160457713</v>
      </c>
      <c r="R567" s="69">
        <f t="shared" si="131"/>
        <v>5788.1156357949176</v>
      </c>
      <c r="S567" s="63">
        <f t="shared" si="124"/>
        <v>9.0953656859079635E-3</v>
      </c>
      <c r="T567" s="64">
        <f t="shared" si="125"/>
        <v>613421</v>
      </c>
      <c r="U567" s="44" t="str">
        <f t="shared" si="126"/>
        <v>MENOR VALOR</v>
      </c>
    </row>
    <row r="568" spans="2:21" ht="25.5">
      <c r="B568" s="24">
        <v>532</v>
      </c>
      <c r="C568" s="28" t="s">
        <v>89</v>
      </c>
      <c r="D568" s="29">
        <v>1</v>
      </c>
      <c r="E568" s="8" t="s">
        <v>8</v>
      </c>
      <c r="F568" s="88">
        <v>952000</v>
      </c>
      <c r="G568" s="68">
        <f t="shared" si="123"/>
        <v>1001504</v>
      </c>
      <c r="H568" s="79">
        <v>397800</v>
      </c>
      <c r="I568" s="79">
        <v>75582</v>
      </c>
      <c r="J568" s="79">
        <v>473382</v>
      </c>
      <c r="K568" s="79">
        <v>390000</v>
      </c>
      <c r="L568" s="79">
        <f t="shared" si="132"/>
        <v>74100</v>
      </c>
      <c r="M568" s="79">
        <f t="shared" si="133"/>
        <v>464100</v>
      </c>
      <c r="N568" s="68">
        <f t="shared" si="127"/>
        <v>464100</v>
      </c>
      <c r="O568" s="80">
        <f t="shared" si="128"/>
        <v>646328.66666666663</v>
      </c>
      <c r="P568" s="68">
        <f t="shared" si="129"/>
        <v>473382</v>
      </c>
      <c r="Q568" s="68">
        <f t="shared" si="130"/>
        <v>603705.77773652214</v>
      </c>
      <c r="R568" s="69">
        <f t="shared" si="131"/>
        <v>307625.87169699068</v>
      </c>
      <c r="S568" s="63">
        <f t="shared" si="124"/>
        <v>0.23124803983150033</v>
      </c>
      <c r="T568" s="64">
        <f t="shared" si="125"/>
        <v>464100</v>
      </c>
      <c r="U568" s="44" t="str">
        <f t="shared" si="126"/>
        <v>MENOR VALOR</v>
      </c>
    </row>
    <row r="569" spans="2:21" ht="25.5">
      <c r="B569" s="24">
        <v>533</v>
      </c>
      <c r="C569" s="28" t="s">
        <v>90</v>
      </c>
      <c r="D569" s="29">
        <v>1</v>
      </c>
      <c r="E569" s="8" t="s">
        <v>8</v>
      </c>
      <c r="F569" s="88">
        <v>952000</v>
      </c>
      <c r="G569" s="68">
        <f t="shared" si="123"/>
        <v>1001504</v>
      </c>
      <c r="H569" s="79">
        <v>409500</v>
      </c>
      <c r="I569" s="79">
        <v>77805</v>
      </c>
      <c r="J569" s="79">
        <v>487305</v>
      </c>
      <c r="K569" s="79">
        <v>390000</v>
      </c>
      <c r="L569" s="79">
        <f t="shared" si="132"/>
        <v>74100</v>
      </c>
      <c r="M569" s="79">
        <f t="shared" si="133"/>
        <v>464100</v>
      </c>
      <c r="N569" s="68">
        <f t="shared" si="127"/>
        <v>464100</v>
      </c>
      <c r="O569" s="80">
        <f t="shared" si="128"/>
        <v>650969.66666666663</v>
      </c>
      <c r="P569" s="68">
        <f t="shared" si="129"/>
        <v>487305</v>
      </c>
      <c r="Q569" s="68">
        <f t="shared" si="130"/>
        <v>609567.3654607092</v>
      </c>
      <c r="R569" s="69">
        <f t="shared" si="131"/>
        <v>303793.28027514595</v>
      </c>
      <c r="S569" s="63">
        <f t="shared" si="124"/>
        <v>0.23864034346846208</v>
      </c>
      <c r="T569" s="64">
        <f t="shared" si="125"/>
        <v>464100</v>
      </c>
      <c r="U569" s="44" t="str">
        <f t="shared" si="126"/>
        <v>MENOR VALOR</v>
      </c>
    </row>
    <row r="570" spans="2:21" ht="25.5">
      <c r="B570" s="24">
        <v>534</v>
      </c>
      <c r="C570" s="28" t="s">
        <v>91</v>
      </c>
      <c r="D570" s="29">
        <v>1</v>
      </c>
      <c r="E570" s="8" t="s">
        <v>8</v>
      </c>
      <c r="F570" s="88">
        <v>174900</v>
      </c>
      <c r="G570" s="68">
        <f t="shared" si="123"/>
        <v>183994.8</v>
      </c>
      <c r="H570" s="79">
        <v>160680</v>
      </c>
      <c r="I570" s="79">
        <v>30529.200000000001</v>
      </c>
      <c r="J570" s="79">
        <v>191209.2</v>
      </c>
      <c r="K570" s="79">
        <v>156000</v>
      </c>
      <c r="L570" s="79">
        <f t="shared" si="132"/>
        <v>29640</v>
      </c>
      <c r="M570" s="79">
        <f t="shared" si="133"/>
        <v>185640</v>
      </c>
      <c r="N570" s="68">
        <f t="shared" si="127"/>
        <v>183994.8</v>
      </c>
      <c r="O570" s="80">
        <f t="shared" si="128"/>
        <v>186948</v>
      </c>
      <c r="P570" s="68">
        <f t="shared" si="129"/>
        <v>185640</v>
      </c>
      <c r="Q570" s="68">
        <f t="shared" si="130"/>
        <v>186922.66511382296</v>
      </c>
      <c r="R570" s="69">
        <f t="shared" si="131"/>
        <v>3780.8781837028396</v>
      </c>
      <c r="S570" s="63">
        <f t="shared" si="124"/>
        <v>1.5663510425769411E-2</v>
      </c>
      <c r="T570" s="64">
        <f t="shared" si="125"/>
        <v>183995</v>
      </c>
      <c r="U570" s="44" t="str">
        <f t="shared" si="126"/>
        <v>MENOR VALOR</v>
      </c>
    </row>
    <row r="571" spans="2:21" ht="25.5">
      <c r="B571" s="24">
        <v>535</v>
      </c>
      <c r="C571" s="28" t="s">
        <v>92</v>
      </c>
      <c r="D571" s="29">
        <v>1</v>
      </c>
      <c r="E571" s="8" t="s">
        <v>8</v>
      </c>
      <c r="F571" s="88">
        <v>178500</v>
      </c>
      <c r="G571" s="68">
        <f t="shared" si="123"/>
        <v>187782</v>
      </c>
      <c r="H571" s="79">
        <v>163800</v>
      </c>
      <c r="I571" s="79">
        <v>31122</v>
      </c>
      <c r="J571" s="79">
        <v>194922</v>
      </c>
      <c r="K571" s="79">
        <v>156000</v>
      </c>
      <c r="L571" s="79">
        <f t="shared" si="132"/>
        <v>29640</v>
      </c>
      <c r="M571" s="79">
        <f t="shared" si="133"/>
        <v>185640</v>
      </c>
      <c r="N571" s="68">
        <f t="shared" si="127"/>
        <v>185640</v>
      </c>
      <c r="O571" s="80">
        <f t="shared" si="128"/>
        <v>189448</v>
      </c>
      <c r="P571" s="68">
        <f t="shared" si="129"/>
        <v>187782</v>
      </c>
      <c r="Q571" s="68">
        <f t="shared" si="130"/>
        <v>189406.75325281714</v>
      </c>
      <c r="R571" s="69">
        <f t="shared" si="131"/>
        <v>4860.0975298855883</v>
      </c>
      <c r="S571" s="63">
        <f t="shared" si="124"/>
        <v>1.9887111669082524E-2</v>
      </c>
      <c r="T571" s="64">
        <f t="shared" si="125"/>
        <v>185640</v>
      </c>
      <c r="U571" s="44" t="str">
        <f t="shared" si="126"/>
        <v>MENOR VALOR</v>
      </c>
    </row>
    <row r="572" spans="2:21">
      <c r="B572" s="24">
        <v>536</v>
      </c>
      <c r="C572" s="28" t="s">
        <v>93</v>
      </c>
      <c r="D572" s="29">
        <v>1</v>
      </c>
      <c r="E572" s="8" t="s">
        <v>11</v>
      </c>
      <c r="F572" s="88">
        <v>816300</v>
      </c>
      <c r="G572" s="68">
        <f t="shared" si="123"/>
        <v>858747.6</v>
      </c>
      <c r="H572" s="79">
        <v>428480</v>
      </c>
      <c r="I572" s="79">
        <v>81411.199999999997</v>
      </c>
      <c r="J572" s="79">
        <v>509891.2</v>
      </c>
      <c r="K572" s="79">
        <v>416000</v>
      </c>
      <c r="L572" s="79">
        <f t="shared" si="132"/>
        <v>79040</v>
      </c>
      <c r="M572" s="79">
        <f t="shared" si="133"/>
        <v>495040</v>
      </c>
      <c r="N572" s="68">
        <f t="shared" si="127"/>
        <v>495040</v>
      </c>
      <c r="O572" s="80">
        <f t="shared" si="128"/>
        <v>621226.2666666666</v>
      </c>
      <c r="P572" s="68">
        <f t="shared" si="129"/>
        <v>509891.2</v>
      </c>
      <c r="Q572" s="68">
        <f t="shared" si="130"/>
        <v>600704.8176764549</v>
      </c>
      <c r="R572" s="69">
        <f t="shared" si="131"/>
        <v>205833.49430229611</v>
      </c>
      <c r="S572" s="63">
        <f t="shared" si="124"/>
        <v>0.17590139876881583</v>
      </c>
      <c r="T572" s="64">
        <f t="shared" si="125"/>
        <v>495040</v>
      </c>
      <c r="U572" s="44" t="str">
        <f t="shared" si="126"/>
        <v>MENOR VALOR</v>
      </c>
    </row>
    <row r="573" spans="2:21">
      <c r="B573" s="24">
        <v>537</v>
      </c>
      <c r="C573" s="28" t="s">
        <v>256</v>
      </c>
      <c r="D573" s="29">
        <v>1</v>
      </c>
      <c r="E573" s="8" t="s">
        <v>11</v>
      </c>
      <c r="F573" s="88">
        <v>816300</v>
      </c>
      <c r="G573" s="68">
        <f t="shared" si="123"/>
        <v>858747.6</v>
      </c>
      <c r="H573" s="79">
        <v>459550</v>
      </c>
      <c r="I573" s="79">
        <v>87314.5</v>
      </c>
      <c r="J573" s="79">
        <v>546864.5</v>
      </c>
      <c r="K573" s="79">
        <v>455000</v>
      </c>
      <c r="L573" s="79">
        <f t="shared" si="132"/>
        <v>86450</v>
      </c>
      <c r="M573" s="79">
        <f t="shared" si="133"/>
        <v>541450</v>
      </c>
      <c r="N573" s="68">
        <f t="shared" si="127"/>
        <v>541450</v>
      </c>
      <c r="O573" s="80">
        <f t="shared" si="128"/>
        <v>649020.70000000007</v>
      </c>
      <c r="P573" s="68">
        <f t="shared" si="129"/>
        <v>546864.5</v>
      </c>
      <c r="Q573" s="68">
        <f t="shared" si="130"/>
        <v>633531.00688652031</v>
      </c>
      <c r="R573" s="69">
        <f t="shared" si="131"/>
        <v>181648.99845655638</v>
      </c>
      <c r="S573" s="63">
        <f t="shared" si="124"/>
        <v>0.14534569876705983</v>
      </c>
      <c r="T573" s="64">
        <f t="shared" si="125"/>
        <v>541450</v>
      </c>
      <c r="U573" s="44" t="str">
        <f t="shared" si="126"/>
        <v>MENOR VALOR</v>
      </c>
    </row>
    <row r="574" spans="2:21">
      <c r="B574" s="24">
        <v>538</v>
      </c>
      <c r="C574" s="28" t="s">
        <v>94</v>
      </c>
      <c r="D574" s="29">
        <v>1</v>
      </c>
      <c r="E574" s="8"/>
      <c r="F574" s="72"/>
      <c r="G574" s="68"/>
      <c r="H574" s="79">
        <v>459550</v>
      </c>
      <c r="I574" s="79">
        <v>87314.5</v>
      </c>
      <c r="J574" s="79">
        <v>546864.5</v>
      </c>
      <c r="K574" s="79">
        <v>455000</v>
      </c>
      <c r="L574" s="79">
        <f t="shared" si="132"/>
        <v>86450</v>
      </c>
      <c r="M574" s="79">
        <f t="shared" si="133"/>
        <v>541450</v>
      </c>
      <c r="N574" s="68"/>
      <c r="O574" s="80">
        <f t="shared" si="128"/>
        <v>544157.25</v>
      </c>
      <c r="P574" s="68">
        <f t="shared" si="129"/>
        <v>544157.25</v>
      </c>
      <c r="Q574" s="68">
        <f t="shared" si="130"/>
        <v>544150.51550559059</v>
      </c>
      <c r="R574" s="69">
        <f t="shared" si="131"/>
        <v>3828.6296667345614</v>
      </c>
      <c r="S574" s="63">
        <f t="shared" si="124"/>
        <v>1</v>
      </c>
      <c r="T574" s="64">
        <f t="shared" si="125"/>
        <v>544157</v>
      </c>
      <c r="U574" s="44" t="str">
        <f t="shared" si="126"/>
        <v>PROMEDIO</v>
      </c>
    </row>
    <row r="575" spans="2:21">
      <c r="B575" s="24">
        <v>539</v>
      </c>
      <c r="C575" s="28" t="s">
        <v>95</v>
      </c>
      <c r="D575" s="29">
        <v>1</v>
      </c>
      <c r="E575" s="8" t="s">
        <v>8</v>
      </c>
      <c r="F575" s="88">
        <v>35700</v>
      </c>
      <c r="G575" s="68">
        <f t="shared" si="123"/>
        <v>37556.400000000001</v>
      </c>
      <c r="H575" s="79">
        <v>40560</v>
      </c>
      <c r="I575" s="79">
        <v>7706.4</v>
      </c>
      <c r="J575" s="79">
        <v>48266.400000000001</v>
      </c>
      <c r="K575" s="79">
        <v>39000</v>
      </c>
      <c r="L575" s="79">
        <f t="shared" si="132"/>
        <v>7410</v>
      </c>
      <c r="M575" s="79">
        <f t="shared" si="133"/>
        <v>46410</v>
      </c>
      <c r="N575" s="68">
        <f t="shared" si="127"/>
        <v>37556.400000000001</v>
      </c>
      <c r="O575" s="80">
        <f t="shared" si="128"/>
        <v>44077.599999999999</v>
      </c>
      <c r="P575" s="68">
        <f t="shared" si="129"/>
        <v>46410</v>
      </c>
      <c r="Q575" s="68">
        <f t="shared" si="130"/>
        <v>43817.420834482764</v>
      </c>
      <c r="R575" s="69">
        <f t="shared" si="131"/>
        <v>5723.2938348472589</v>
      </c>
      <c r="S575" s="63">
        <f t="shared" si="124"/>
        <v>0.1428888491208401</v>
      </c>
      <c r="T575" s="64">
        <f t="shared" si="125"/>
        <v>37556</v>
      </c>
      <c r="U575" s="44" t="str">
        <f t="shared" si="126"/>
        <v>MENOR VALOR</v>
      </c>
    </row>
    <row r="576" spans="2:21">
      <c r="B576" s="24">
        <v>540</v>
      </c>
      <c r="C576" s="28" t="s">
        <v>96</v>
      </c>
      <c r="D576" s="29">
        <v>1</v>
      </c>
      <c r="E576" s="8" t="s">
        <v>8</v>
      </c>
      <c r="F576" s="88">
        <v>35700</v>
      </c>
      <c r="G576" s="68">
        <f t="shared" si="123"/>
        <v>37556.400000000001</v>
      </c>
      <c r="H576" s="79">
        <v>40950</v>
      </c>
      <c r="I576" s="79">
        <v>7780.5</v>
      </c>
      <c r="J576" s="79">
        <v>48730.5</v>
      </c>
      <c r="K576" s="79">
        <v>39000</v>
      </c>
      <c r="L576" s="79">
        <f t="shared" si="132"/>
        <v>7410</v>
      </c>
      <c r="M576" s="79">
        <f t="shared" si="133"/>
        <v>46410</v>
      </c>
      <c r="N576" s="68">
        <f t="shared" si="127"/>
        <v>37556.400000000001</v>
      </c>
      <c r="O576" s="80">
        <f t="shared" si="128"/>
        <v>44232.299999999996</v>
      </c>
      <c r="P576" s="68">
        <f t="shared" si="129"/>
        <v>46410</v>
      </c>
      <c r="Q576" s="68">
        <f t="shared" si="130"/>
        <v>43957.413545456344</v>
      </c>
      <c r="R576" s="69">
        <f t="shared" si="131"/>
        <v>5896.7712071947099</v>
      </c>
      <c r="S576" s="63">
        <f t="shared" si="124"/>
        <v>0.14561852095408334</v>
      </c>
      <c r="T576" s="64">
        <f t="shared" si="125"/>
        <v>37556</v>
      </c>
      <c r="U576" s="44" t="str">
        <f t="shared" si="126"/>
        <v>MENOR VALOR</v>
      </c>
    </row>
    <row r="577" spans="2:21">
      <c r="B577" s="24">
        <v>541</v>
      </c>
      <c r="C577" s="28" t="s">
        <v>97</v>
      </c>
      <c r="D577" s="29">
        <v>1</v>
      </c>
      <c r="E577" s="8" t="s">
        <v>8</v>
      </c>
      <c r="F577" s="88">
        <v>524800</v>
      </c>
      <c r="G577" s="68">
        <f t="shared" si="123"/>
        <v>552089.59999999998</v>
      </c>
      <c r="H577" s="79">
        <v>331500</v>
      </c>
      <c r="I577" s="79">
        <v>62985</v>
      </c>
      <c r="J577" s="79">
        <v>394485</v>
      </c>
      <c r="K577" s="79">
        <v>325000</v>
      </c>
      <c r="L577" s="79">
        <f t="shared" si="132"/>
        <v>61750</v>
      </c>
      <c r="M577" s="79">
        <f t="shared" si="133"/>
        <v>386750</v>
      </c>
      <c r="N577" s="68">
        <f t="shared" si="127"/>
        <v>386750</v>
      </c>
      <c r="O577" s="80">
        <f t="shared" si="128"/>
        <v>444441.53333333338</v>
      </c>
      <c r="P577" s="68">
        <f t="shared" si="129"/>
        <v>394485</v>
      </c>
      <c r="Q577" s="68">
        <f t="shared" si="130"/>
        <v>438352.47289189207</v>
      </c>
      <c r="R577" s="69">
        <f t="shared" si="131"/>
        <v>93306.147970288017</v>
      </c>
      <c r="S577" s="63">
        <f t="shared" si="124"/>
        <v>0.11771913262279787</v>
      </c>
      <c r="T577" s="64">
        <f t="shared" si="125"/>
        <v>386750</v>
      </c>
      <c r="U577" s="44" t="str">
        <f t="shared" si="126"/>
        <v>MENOR VALOR</v>
      </c>
    </row>
    <row r="578" spans="2:21" ht="25.5">
      <c r="B578" s="24">
        <v>542</v>
      </c>
      <c r="C578" s="28" t="s">
        <v>98</v>
      </c>
      <c r="D578" s="29">
        <v>1</v>
      </c>
      <c r="E578" s="8" t="s">
        <v>8</v>
      </c>
      <c r="F578" s="88">
        <v>476000</v>
      </c>
      <c r="G578" s="68">
        <f t="shared" si="123"/>
        <v>500752</v>
      </c>
      <c r="H578" s="79">
        <v>328250</v>
      </c>
      <c r="I578" s="79">
        <v>62367.5</v>
      </c>
      <c r="J578" s="79">
        <v>390617.5</v>
      </c>
      <c r="K578" s="79">
        <v>325000</v>
      </c>
      <c r="L578" s="79">
        <f t="shared" si="132"/>
        <v>61750</v>
      </c>
      <c r="M578" s="79">
        <f t="shared" si="133"/>
        <v>386750</v>
      </c>
      <c r="N578" s="68">
        <f t="shared" si="127"/>
        <v>386750</v>
      </c>
      <c r="O578" s="80">
        <f t="shared" si="128"/>
        <v>426039.83333333331</v>
      </c>
      <c r="P578" s="68">
        <f t="shared" si="129"/>
        <v>390617.5</v>
      </c>
      <c r="Q578" s="68">
        <f t="shared" si="130"/>
        <v>422929.75133846566</v>
      </c>
      <c r="R578" s="69">
        <f t="shared" si="131"/>
        <v>64731.524584883242</v>
      </c>
      <c r="S578" s="63">
        <f t="shared" si="124"/>
        <v>8.5545533800745588E-2</v>
      </c>
      <c r="T578" s="64">
        <f t="shared" si="125"/>
        <v>386750</v>
      </c>
      <c r="U578" s="44" t="str">
        <f t="shared" si="126"/>
        <v>MENOR VALOR</v>
      </c>
    </row>
    <row r="579" spans="2:21" ht="25.5">
      <c r="B579" s="24">
        <v>543</v>
      </c>
      <c r="C579" s="28" t="s">
        <v>99</v>
      </c>
      <c r="D579" s="29">
        <v>1</v>
      </c>
      <c r="E579" s="8" t="s">
        <v>8</v>
      </c>
      <c r="F579" s="88">
        <v>238000</v>
      </c>
      <c r="G579" s="68">
        <f t="shared" si="123"/>
        <v>250376</v>
      </c>
      <c r="H579" s="79">
        <v>162240</v>
      </c>
      <c r="I579" s="79">
        <v>30825.599999999999</v>
      </c>
      <c r="J579" s="79">
        <v>193065.60000000001</v>
      </c>
      <c r="K579" s="79">
        <v>156000</v>
      </c>
      <c r="L579" s="79">
        <f t="shared" si="132"/>
        <v>29640</v>
      </c>
      <c r="M579" s="79">
        <f t="shared" si="133"/>
        <v>185640</v>
      </c>
      <c r="N579" s="68">
        <f t="shared" si="127"/>
        <v>185640</v>
      </c>
      <c r="O579" s="80">
        <f t="shared" si="128"/>
        <v>209693.86666666667</v>
      </c>
      <c r="P579" s="68">
        <f t="shared" si="129"/>
        <v>193065.60000000001</v>
      </c>
      <c r="Q579" s="68">
        <f t="shared" si="130"/>
        <v>207805.18771492681</v>
      </c>
      <c r="R579" s="69">
        <f t="shared" si="131"/>
        <v>35426.852291070594</v>
      </c>
      <c r="S579" s="63">
        <f t="shared" si="124"/>
        <v>0.10666330306120009</v>
      </c>
      <c r="T579" s="64">
        <f t="shared" si="125"/>
        <v>185640</v>
      </c>
      <c r="U579" s="44" t="str">
        <f t="shared" si="126"/>
        <v>MENOR VALOR</v>
      </c>
    </row>
    <row r="580" spans="2:21">
      <c r="B580" s="24">
        <v>544</v>
      </c>
      <c r="C580" s="28" t="s">
        <v>100</v>
      </c>
      <c r="D580" s="29">
        <v>1</v>
      </c>
      <c r="E580" s="8" t="s">
        <v>8</v>
      </c>
      <c r="F580" s="88">
        <v>524800</v>
      </c>
      <c r="G580" s="68">
        <f t="shared" si="123"/>
        <v>552089.59999999998</v>
      </c>
      <c r="H580" s="79">
        <v>204750</v>
      </c>
      <c r="I580" s="79">
        <v>38902.5</v>
      </c>
      <c r="J580" s="79">
        <v>243652.5</v>
      </c>
      <c r="K580" s="79">
        <v>195000</v>
      </c>
      <c r="L580" s="79">
        <f t="shared" si="132"/>
        <v>37050</v>
      </c>
      <c r="M580" s="79">
        <f t="shared" si="133"/>
        <v>232050</v>
      </c>
      <c r="N580" s="68">
        <f t="shared" si="127"/>
        <v>232050</v>
      </c>
      <c r="O580" s="80">
        <f t="shared" si="128"/>
        <v>342597.36666666664</v>
      </c>
      <c r="P580" s="68">
        <f t="shared" si="129"/>
        <v>243652.5</v>
      </c>
      <c r="Q580" s="68">
        <f t="shared" si="130"/>
        <v>314862.30486022576</v>
      </c>
      <c r="R580" s="69">
        <f t="shared" si="131"/>
        <v>181518.32241347799</v>
      </c>
      <c r="S580" s="63">
        <f t="shared" si="124"/>
        <v>0.26301117530403628</v>
      </c>
      <c r="T580" s="64">
        <f t="shared" si="125"/>
        <v>232050</v>
      </c>
      <c r="U580" s="44" t="str">
        <f t="shared" si="126"/>
        <v>MENOR VALOR</v>
      </c>
    </row>
    <row r="581" spans="2:21">
      <c r="B581" s="24">
        <v>545</v>
      </c>
      <c r="C581" s="28" t="s">
        <v>101</v>
      </c>
      <c r="D581" s="29">
        <v>1</v>
      </c>
      <c r="E581" s="8" t="s">
        <v>11</v>
      </c>
      <c r="F581" s="88">
        <v>238000</v>
      </c>
      <c r="G581" s="68">
        <f t="shared" si="123"/>
        <v>250376</v>
      </c>
      <c r="H581" s="79">
        <v>163800</v>
      </c>
      <c r="I581" s="79">
        <v>31122</v>
      </c>
      <c r="J581" s="79">
        <v>194922</v>
      </c>
      <c r="K581" s="79">
        <v>156000</v>
      </c>
      <c r="L581" s="79">
        <f t="shared" si="132"/>
        <v>29640</v>
      </c>
      <c r="M581" s="79">
        <f t="shared" si="133"/>
        <v>185640</v>
      </c>
      <c r="N581" s="68">
        <f t="shared" si="127"/>
        <v>185640</v>
      </c>
      <c r="O581" s="80">
        <f t="shared" si="128"/>
        <v>210312.66666666666</v>
      </c>
      <c r="P581" s="68">
        <f t="shared" si="129"/>
        <v>194922</v>
      </c>
      <c r="Q581" s="68">
        <f t="shared" si="130"/>
        <v>208469.10656337929</v>
      </c>
      <c r="R581" s="69">
        <f t="shared" si="131"/>
        <v>35004.883792598652</v>
      </c>
      <c r="S581" s="63">
        <f t="shared" si="124"/>
        <v>0.10950834365685125</v>
      </c>
      <c r="T581" s="64">
        <f t="shared" si="125"/>
        <v>185640</v>
      </c>
      <c r="U581" s="44" t="str">
        <f t="shared" si="126"/>
        <v>MENOR VALOR</v>
      </c>
    </row>
    <row r="582" spans="2:21" ht="25.5">
      <c r="B582" s="24">
        <v>546</v>
      </c>
      <c r="C582" s="28" t="s">
        <v>102</v>
      </c>
      <c r="D582" s="29">
        <v>1</v>
      </c>
      <c r="E582" s="8" t="s">
        <v>8</v>
      </c>
      <c r="F582" s="88">
        <v>142800</v>
      </c>
      <c r="G582" s="68">
        <f t="shared" ref="G582:G645" si="134">F582*5.2%+F582</f>
        <v>150225.60000000001</v>
      </c>
      <c r="H582" s="79">
        <v>67600</v>
      </c>
      <c r="I582" s="79">
        <v>12844</v>
      </c>
      <c r="J582" s="79">
        <v>80444</v>
      </c>
      <c r="K582" s="79">
        <v>65000</v>
      </c>
      <c r="L582" s="79">
        <f t="shared" si="132"/>
        <v>12350</v>
      </c>
      <c r="M582" s="79">
        <f t="shared" si="133"/>
        <v>77350</v>
      </c>
      <c r="N582" s="68">
        <f t="shared" si="127"/>
        <v>77350</v>
      </c>
      <c r="O582" s="80">
        <f t="shared" si="128"/>
        <v>102673.2</v>
      </c>
      <c r="P582" s="68">
        <f t="shared" si="129"/>
        <v>80444</v>
      </c>
      <c r="Q582" s="68">
        <f t="shared" si="130"/>
        <v>97776.084314065709</v>
      </c>
      <c r="R582" s="69">
        <f t="shared" si="131"/>
        <v>41210.632952188462</v>
      </c>
      <c r="S582" s="63">
        <f t="shared" si="124"/>
        <v>0.2089067531939125</v>
      </c>
      <c r="T582" s="64">
        <f t="shared" si="125"/>
        <v>77350</v>
      </c>
      <c r="U582" s="44" t="str">
        <f t="shared" si="126"/>
        <v>MENOR VALOR</v>
      </c>
    </row>
    <row r="583" spans="2:21">
      <c r="B583" s="24">
        <v>547</v>
      </c>
      <c r="C583" s="28" t="s">
        <v>103</v>
      </c>
      <c r="D583" s="29">
        <v>1</v>
      </c>
      <c r="E583" s="8" t="s">
        <v>8</v>
      </c>
      <c r="F583" s="88">
        <v>233200</v>
      </c>
      <c r="G583" s="68">
        <f t="shared" si="134"/>
        <v>245326.4</v>
      </c>
      <c r="H583" s="79">
        <v>262600</v>
      </c>
      <c r="I583" s="79">
        <v>49894</v>
      </c>
      <c r="J583" s="79">
        <v>312494</v>
      </c>
      <c r="K583" s="79">
        <v>260000</v>
      </c>
      <c r="L583" s="79">
        <f t="shared" si="132"/>
        <v>49400</v>
      </c>
      <c r="M583" s="79">
        <f t="shared" si="133"/>
        <v>309400</v>
      </c>
      <c r="N583" s="68">
        <f t="shared" si="127"/>
        <v>245326.4</v>
      </c>
      <c r="O583" s="80">
        <f t="shared" si="128"/>
        <v>289073.46666666667</v>
      </c>
      <c r="P583" s="68">
        <f t="shared" si="129"/>
        <v>309400</v>
      </c>
      <c r="Q583" s="68">
        <f t="shared" si="130"/>
        <v>287321.91971614049</v>
      </c>
      <c r="R583" s="69">
        <f t="shared" si="131"/>
        <v>37917.642205882519</v>
      </c>
      <c r="S583" s="63">
        <f t="shared" ref="S583:S646" si="135">1-N583/Q583</f>
        <v>0.14616190702620235</v>
      </c>
      <c r="T583" s="64">
        <f t="shared" ref="T583:T646" si="136">ROUND(+IF(S583&lt;=30%,N583,IF(S583&lt;=60%,P583,IF(S583&lt;=90%,Q583,IF(S583&lt;=100%,O583)))),0)</f>
        <v>245326</v>
      </c>
      <c r="U583" s="44" t="str">
        <f t="shared" ref="U583:U646" si="137">+IF(S583&lt;=30%,"MENOR VALOR",IF(S583&lt;=60%,"MEDIA ARMONICA",IF(S583&lt;=90%,"MEDIA GEOMETRICA","PROMEDIO")))</f>
        <v>MENOR VALOR</v>
      </c>
    </row>
    <row r="584" spans="2:21">
      <c r="B584" s="24">
        <v>548</v>
      </c>
      <c r="C584" s="28" t="s">
        <v>104</v>
      </c>
      <c r="D584" s="29">
        <v>1</v>
      </c>
      <c r="E584" s="8" t="s">
        <v>8</v>
      </c>
      <c r="F584" s="88">
        <v>535500</v>
      </c>
      <c r="G584" s="68">
        <f t="shared" si="134"/>
        <v>563346</v>
      </c>
      <c r="H584" s="79">
        <v>393900</v>
      </c>
      <c r="I584" s="79">
        <v>74841</v>
      </c>
      <c r="J584" s="79">
        <v>468741</v>
      </c>
      <c r="K584" s="79">
        <v>390000</v>
      </c>
      <c r="L584" s="79">
        <f t="shared" si="132"/>
        <v>74100</v>
      </c>
      <c r="M584" s="79">
        <f t="shared" si="133"/>
        <v>464100</v>
      </c>
      <c r="N584" s="68">
        <f t="shared" ref="N584:N647" si="138">MIN(M584,J584,G584)</f>
        <v>464100</v>
      </c>
      <c r="O584" s="80">
        <f t="shared" ref="O584:O647" si="139">AVERAGE(M584,J584,G584)</f>
        <v>498729</v>
      </c>
      <c r="P584" s="68">
        <f t="shared" ref="P584:P647" si="140">MEDIAN(M584,J584,G584)</f>
        <v>468741</v>
      </c>
      <c r="Q584" s="68">
        <f t="shared" ref="Q584:Q647" si="141">GEOMEAN(M584,J584,G584)</f>
        <v>496714.19940076594</v>
      </c>
      <c r="R584" s="69">
        <f t="shared" ref="R584:R647" si="142">STDEVA(M584,J584,G584)</f>
        <v>56008.05510817172</v>
      </c>
      <c r="S584" s="63">
        <f t="shared" si="135"/>
        <v>6.5659889409466432E-2</v>
      </c>
      <c r="T584" s="64">
        <f t="shared" si="136"/>
        <v>464100</v>
      </c>
      <c r="U584" s="44" t="str">
        <f t="shared" si="137"/>
        <v>MENOR VALOR</v>
      </c>
    </row>
    <row r="585" spans="2:21">
      <c r="B585" s="24">
        <v>549</v>
      </c>
      <c r="C585" s="28" t="s">
        <v>105</v>
      </c>
      <c r="D585" s="29">
        <v>1</v>
      </c>
      <c r="E585" s="8" t="s">
        <v>8</v>
      </c>
      <c r="F585" s="88">
        <v>3570000</v>
      </c>
      <c r="G585" s="68">
        <f t="shared" si="134"/>
        <v>3755640</v>
      </c>
      <c r="H585" s="79">
        <v>1606800</v>
      </c>
      <c r="I585" s="79">
        <v>305292</v>
      </c>
      <c r="J585" s="79">
        <v>1912092</v>
      </c>
      <c r="K585" s="79">
        <v>1560000</v>
      </c>
      <c r="L585" s="79">
        <f t="shared" si="132"/>
        <v>296400</v>
      </c>
      <c r="M585" s="79">
        <f t="shared" si="133"/>
        <v>1856400</v>
      </c>
      <c r="N585" s="68">
        <f t="shared" si="138"/>
        <v>1856400</v>
      </c>
      <c r="O585" s="80">
        <f t="shared" si="139"/>
        <v>2508044</v>
      </c>
      <c r="P585" s="68">
        <f t="shared" si="140"/>
        <v>1912092</v>
      </c>
      <c r="Q585" s="68">
        <f t="shared" si="141"/>
        <v>2371126.7316522896</v>
      </c>
      <c r="R585" s="69">
        <f t="shared" si="142"/>
        <v>1080808.6019864941</v>
      </c>
      <c r="S585" s="63">
        <f t="shared" si="135"/>
        <v>0.21708107153496969</v>
      </c>
      <c r="T585" s="64">
        <f t="shared" si="136"/>
        <v>1856400</v>
      </c>
      <c r="U585" s="44" t="str">
        <f t="shared" si="137"/>
        <v>MENOR VALOR</v>
      </c>
    </row>
    <row r="586" spans="2:21" ht="25.5">
      <c r="B586" s="24">
        <v>550</v>
      </c>
      <c r="C586" s="28" t="s">
        <v>106</v>
      </c>
      <c r="D586" s="29">
        <v>1</v>
      </c>
      <c r="E586" s="8" t="s">
        <v>8</v>
      </c>
      <c r="F586" s="88">
        <v>524800</v>
      </c>
      <c r="G586" s="68">
        <f t="shared" si="134"/>
        <v>552089.59999999998</v>
      </c>
      <c r="H586" s="79">
        <v>120510</v>
      </c>
      <c r="I586" s="79">
        <v>22896.9</v>
      </c>
      <c r="J586" s="79">
        <v>143406.9</v>
      </c>
      <c r="K586" s="79">
        <v>117000</v>
      </c>
      <c r="L586" s="79">
        <f t="shared" si="132"/>
        <v>22230</v>
      </c>
      <c r="M586" s="79">
        <f t="shared" si="133"/>
        <v>139230</v>
      </c>
      <c r="N586" s="68">
        <f t="shared" si="138"/>
        <v>139230</v>
      </c>
      <c r="O586" s="80">
        <f t="shared" si="139"/>
        <v>278242.16666666669</v>
      </c>
      <c r="P586" s="68">
        <f t="shared" si="140"/>
        <v>143406.9</v>
      </c>
      <c r="Q586" s="68">
        <f t="shared" si="141"/>
        <v>222555.06319203306</v>
      </c>
      <c r="R586" s="69">
        <f t="shared" si="142"/>
        <v>237168.02942395778</v>
      </c>
      <c r="S586" s="63">
        <f t="shared" si="135"/>
        <v>0.3744020108863374</v>
      </c>
      <c r="T586" s="64">
        <f t="shared" si="136"/>
        <v>143407</v>
      </c>
      <c r="U586" s="44" t="str">
        <f t="shared" si="137"/>
        <v>MEDIA ARMONICA</v>
      </c>
    </row>
    <row r="587" spans="2:21">
      <c r="B587" s="24">
        <v>551</v>
      </c>
      <c r="C587" s="28" t="s">
        <v>107</v>
      </c>
      <c r="D587" s="29">
        <v>1</v>
      </c>
      <c r="E587" s="8" t="s">
        <v>8</v>
      </c>
      <c r="F587" s="88">
        <v>233200</v>
      </c>
      <c r="G587" s="68">
        <f t="shared" si="134"/>
        <v>245326.4</v>
      </c>
      <c r="H587" s="79">
        <v>40170</v>
      </c>
      <c r="I587" s="79">
        <v>7632.3</v>
      </c>
      <c r="J587" s="79">
        <v>47802.3</v>
      </c>
      <c r="K587" s="79">
        <v>39000</v>
      </c>
      <c r="L587" s="79">
        <f t="shared" si="132"/>
        <v>7410</v>
      </c>
      <c r="M587" s="79">
        <f t="shared" si="133"/>
        <v>46410</v>
      </c>
      <c r="N587" s="68">
        <f t="shared" si="138"/>
        <v>46410</v>
      </c>
      <c r="O587" s="80">
        <f t="shared" si="139"/>
        <v>113179.56666666667</v>
      </c>
      <c r="P587" s="68">
        <f t="shared" si="140"/>
        <v>47802.3</v>
      </c>
      <c r="Q587" s="68">
        <f t="shared" si="141"/>
        <v>81645.994329940513</v>
      </c>
      <c r="R587" s="69">
        <f t="shared" si="142"/>
        <v>114444.63200536465</v>
      </c>
      <c r="S587" s="63">
        <f t="shared" si="135"/>
        <v>0.43157039875768988</v>
      </c>
      <c r="T587" s="64">
        <f t="shared" si="136"/>
        <v>47802</v>
      </c>
      <c r="U587" s="44" t="str">
        <f t="shared" si="137"/>
        <v>MEDIA ARMONICA</v>
      </c>
    </row>
    <row r="588" spans="2:21">
      <c r="B588" s="24">
        <v>552</v>
      </c>
      <c r="C588" s="28" t="s">
        <v>108</v>
      </c>
      <c r="D588" s="29">
        <v>1</v>
      </c>
      <c r="E588" s="8" t="s">
        <v>8</v>
      </c>
      <c r="F588" s="88">
        <v>2380000</v>
      </c>
      <c r="G588" s="68">
        <f t="shared" si="134"/>
        <v>2503760</v>
      </c>
      <c r="H588" s="79">
        <v>663000</v>
      </c>
      <c r="I588" s="79">
        <v>125970</v>
      </c>
      <c r="J588" s="79">
        <v>788970</v>
      </c>
      <c r="K588" s="79">
        <v>650000</v>
      </c>
      <c r="L588" s="79">
        <f t="shared" si="132"/>
        <v>123500</v>
      </c>
      <c r="M588" s="79">
        <f t="shared" si="133"/>
        <v>773500</v>
      </c>
      <c r="N588" s="68">
        <f t="shared" si="138"/>
        <v>773500</v>
      </c>
      <c r="O588" s="80">
        <f t="shared" si="139"/>
        <v>1355410</v>
      </c>
      <c r="P588" s="68">
        <f t="shared" si="140"/>
        <v>788970</v>
      </c>
      <c r="Q588" s="68">
        <f t="shared" si="141"/>
        <v>1151784.3368112219</v>
      </c>
      <c r="R588" s="69">
        <f t="shared" si="142"/>
        <v>994530.35252826754</v>
      </c>
      <c r="S588" s="63">
        <f t="shared" si="135"/>
        <v>0.32843330536906135</v>
      </c>
      <c r="T588" s="64">
        <f t="shared" si="136"/>
        <v>788970</v>
      </c>
      <c r="U588" s="44" t="str">
        <f t="shared" si="137"/>
        <v>MEDIA ARMONICA</v>
      </c>
    </row>
    <row r="589" spans="2:21">
      <c r="B589" s="24">
        <v>553</v>
      </c>
      <c r="C589" s="28" t="s">
        <v>109</v>
      </c>
      <c r="D589" s="29">
        <v>1</v>
      </c>
      <c r="E589" s="8" t="s">
        <v>8</v>
      </c>
      <c r="F589" s="88">
        <v>233200</v>
      </c>
      <c r="G589" s="68">
        <f t="shared" si="134"/>
        <v>245326.4</v>
      </c>
      <c r="H589" s="79">
        <v>267800</v>
      </c>
      <c r="I589" s="79">
        <v>50882</v>
      </c>
      <c r="J589" s="79">
        <v>318682</v>
      </c>
      <c r="K589" s="79">
        <v>260000</v>
      </c>
      <c r="L589" s="79">
        <f t="shared" si="132"/>
        <v>49400</v>
      </c>
      <c r="M589" s="79">
        <f t="shared" si="133"/>
        <v>309400</v>
      </c>
      <c r="N589" s="68">
        <f t="shared" si="138"/>
        <v>245326.4</v>
      </c>
      <c r="O589" s="80">
        <f t="shared" si="139"/>
        <v>291136.13333333336</v>
      </c>
      <c r="P589" s="68">
        <f t="shared" si="140"/>
        <v>309400</v>
      </c>
      <c r="Q589" s="68">
        <f t="shared" si="141"/>
        <v>289206.05171382055</v>
      </c>
      <c r="R589" s="69">
        <f t="shared" si="142"/>
        <v>39942.929687909898</v>
      </c>
      <c r="S589" s="63">
        <f t="shared" si="135"/>
        <v>0.15172452807882797</v>
      </c>
      <c r="T589" s="64">
        <f t="shared" si="136"/>
        <v>245326</v>
      </c>
      <c r="U589" s="44" t="str">
        <f t="shared" si="137"/>
        <v>MENOR VALOR</v>
      </c>
    </row>
    <row r="590" spans="2:21">
      <c r="B590" s="24">
        <v>554</v>
      </c>
      <c r="C590" s="28" t="s">
        <v>110</v>
      </c>
      <c r="D590" s="29">
        <v>1</v>
      </c>
      <c r="E590" s="8" t="s">
        <v>11</v>
      </c>
      <c r="F590" s="88">
        <v>23800</v>
      </c>
      <c r="G590" s="68">
        <f t="shared" si="134"/>
        <v>25037.599999999999</v>
      </c>
      <c r="H590" s="79">
        <v>26260</v>
      </c>
      <c r="I590" s="79">
        <v>4989.3999999999996</v>
      </c>
      <c r="J590" s="79">
        <v>31249.4</v>
      </c>
      <c r="K590" s="79">
        <v>26000</v>
      </c>
      <c r="L590" s="79">
        <f t="shared" si="132"/>
        <v>4940</v>
      </c>
      <c r="M590" s="79">
        <f t="shared" si="133"/>
        <v>30940</v>
      </c>
      <c r="N590" s="68">
        <f t="shared" si="138"/>
        <v>25037.599999999999</v>
      </c>
      <c r="O590" s="80">
        <f t="shared" si="139"/>
        <v>29075.666666666668</v>
      </c>
      <c r="P590" s="68">
        <f t="shared" si="140"/>
        <v>30940</v>
      </c>
      <c r="Q590" s="68">
        <f t="shared" si="141"/>
        <v>28927.988076909318</v>
      </c>
      <c r="R590" s="69">
        <f t="shared" si="142"/>
        <v>3500.488379259863</v>
      </c>
      <c r="S590" s="63">
        <f t="shared" si="135"/>
        <v>0.13448526273469652</v>
      </c>
      <c r="T590" s="64">
        <f t="shared" si="136"/>
        <v>25038</v>
      </c>
      <c r="U590" s="44" t="str">
        <f t="shared" si="137"/>
        <v>MENOR VALOR</v>
      </c>
    </row>
    <row r="591" spans="2:21">
      <c r="B591" s="24">
        <v>555</v>
      </c>
      <c r="C591" s="28" t="s">
        <v>111</v>
      </c>
      <c r="D591" s="29">
        <v>1</v>
      </c>
      <c r="E591" s="8" t="s">
        <v>8</v>
      </c>
      <c r="F591" s="88">
        <v>595000</v>
      </c>
      <c r="G591" s="68">
        <f t="shared" si="134"/>
        <v>625940</v>
      </c>
      <c r="H591" s="79">
        <v>473200</v>
      </c>
      <c r="I591" s="79">
        <v>89908</v>
      </c>
      <c r="J591" s="79">
        <v>563108</v>
      </c>
      <c r="K591" s="79">
        <v>455000</v>
      </c>
      <c r="L591" s="79">
        <f t="shared" si="132"/>
        <v>86450</v>
      </c>
      <c r="M591" s="79">
        <f t="shared" si="133"/>
        <v>541450</v>
      </c>
      <c r="N591" s="68">
        <f t="shared" si="138"/>
        <v>541450</v>
      </c>
      <c r="O591" s="80">
        <f t="shared" si="139"/>
        <v>576832.66666666663</v>
      </c>
      <c r="P591" s="68">
        <f t="shared" si="140"/>
        <v>563108</v>
      </c>
      <c r="Q591" s="68">
        <f t="shared" si="141"/>
        <v>575741.56898232002</v>
      </c>
      <c r="R591" s="69">
        <f t="shared" si="142"/>
        <v>43885.246738890892</v>
      </c>
      <c r="S591" s="63">
        <f t="shared" si="135"/>
        <v>5.9560696725327267E-2</v>
      </c>
      <c r="T591" s="64">
        <f t="shared" si="136"/>
        <v>541450</v>
      </c>
      <c r="U591" s="44" t="str">
        <f t="shared" si="137"/>
        <v>MENOR VALOR</v>
      </c>
    </row>
    <row r="592" spans="2:21" ht="38.25">
      <c r="B592" s="30" t="s">
        <v>112</v>
      </c>
      <c r="C592" s="28"/>
      <c r="D592" s="29"/>
      <c r="E592" s="2"/>
      <c r="F592" s="88"/>
      <c r="G592" s="68"/>
      <c r="H592" s="78"/>
      <c r="I592" s="78"/>
      <c r="J592" s="78"/>
      <c r="K592" s="78"/>
      <c r="L592" s="78"/>
      <c r="M592" s="78"/>
      <c r="N592" s="68"/>
      <c r="O592" s="80"/>
      <c r="P592" s="68"/>
      <c r="Q592" s="68"/>
      <c r="R592" s="69"/>
      <c r="S592" s="63"/>
      <c r="T592" s="64"/>
      <c r="U592" s="44"/>
    </row>
    <row r="593" spans="2:21">
      <c r="B593" s="24">
        <v>556</v>
      </c>
      <c r="C593" s="28" t="s">
        <v>113</v>
      </c>
      <c r="D593" s="29">
        <v>1</v>
      </c>
      <c r="E593" s="8" t="s">
        <v>8</v>
      </c>
      <c r="F593" s="88">
        <v>1785000</v>
      </c>
      <c r="G593" s="68">
        <f t="shared" si="134"/>
        <v>1877820</v>
      </c>
      <c r="H593" s="79">
        <v>1339000</v>
      </c>
      <c r="I593" s="79">
        <v>254410</v>
      </c>
      <c r="J593" s="79">
        <v>1593410</v>
      </c>
      <c r="K593" s="79">
        <v>1300000</v>
      </c>
      <c r="L593" s="79">
        <f t="shared" si="132"/>
        <v>247000</v>
      </c>
      <c r="M593" s="79">
        <f t="shared" si="133"/>
        <v>1547000</v>
      </c>
      <c r="N593" s="68">
        <f t="shared" si="138"/>
        <v>1547000</v>
      </c>
      <c r="O593" s="80">
        <f t="shared" si="139"/>
        <v>1672743.3333333333</v>
      </c>
      <c r="P593" s="68">
        <f t="shared" si="140"/>
        <v>1593410</v>
      </c>
      <c r="Q593" s="68">
        <f t="shared" si="141"/>
        <v>1666571.4492047636</v>
      </c>
      <c r="R593" s="69">
        <f t="shared" si="142"/>
        <v>179111.14268334434</v>
      </c>
      <c r="S593" s="63">
        <f t="shared" si="135"/>
        <v>7.1746968461399829E-2</v>
      </c>
      <c r="T593" s="64">
        <f t="shared" si="136"/>
        <v>1547000</v>
      </c>
      <c r="U593" s="44" t="str">
        <f t="shared" si="137"/>
        <v>MENOR VALOR</v>
      </c>
    </row>
    <row r="594" spans="2:21">
      <c r="B594" s="24">
        <v>557</v>
      </c>
      <c r="C594" s="28" t="s">
        <v>114</v>
      </c>
      <c r="D594" s="29">
        <v>1</v>
      </c>
      <c r="E594" s="8" t="s">
        <v>8</v>
      </c>
      <c r="F594" s="88">
        <v>1785000</v>
      </c>
      <c r="G594" s="68">
        <f t="shared" si="134"/>
        <v>1877820</v>
      </c>
      <c r="H594" s="79">
        <v>1989000</v>
      </c>
      <c r="I594" s="79">
        <v>377910</v>
      </c>
      <c r="J594" s="79">
        <v>2366910</v>
      </c>
      <c r="K594" s="79">
        <v>1950000</v>
      </c>
      <c r="L594" s="79">
        <f t="shared" si="132"/>
        <v>370500</v>
      </c>
      <c r="M594" s="79">
        <f t="shared" si="133"/>
        <v>2320500</v>
      </c>
      <c r="N594" s="68">
        <f t="shared" si="138"/>
        <v>1877820</v>
      </c>
      <c r="O594" s="80">
        <f t="shared" si="139"/>
        <v>2188410</v>
      </c>
      <c r="P594" s="68">
        <f t="shared" si="140"/>
        <v>2320500</v>
      </c>
      <c r="Q594" s="68">
        <f t="shared" si="141"/>
        <v>2176735.9963314971</v>
      </c>
      <c r="R594" s="69">
        <f t="shared" si="142"/>
        <v>269977.93076472008</v>
      </c>
      <c r="S594" s="63">
        <f t="shared" si="135"/>
        <v>0.13732303634215037</v>
      </c>
      <c r="T594" s="64">
        <f t="shared" si="136"/>
        <v>1877820</v>
      </c>
      <c r="U594" s="44" t="str">
        <f t="shared" si="137"/>
        <v>MENOR VALOR</v>
      </c>
    </row>
    <row r="595" spans="2:21">
      <c r="B595" s="24">
        <v>558</v>
      </c>
      <c r="C595" s="28" t="s">
        <v>115</v>
      </c>
      <c r="D595" s="29">
        <v>1</v>
      </c>
      <c r="E595" s="8" t="s">
        <v>8</v>
      </c>
      <c r="F595" s="88">
        <v>595000</v>
      </c>
      <c r="G595" s="68">
        <f t="shared" si="134"/>
        <v>625940</v>
      </c>
      <c r="H595" s="79">
        <v>663000</v>
      </c>
      <c r="I595" s="79">
        <v>125970</v>
      </c>
      <c r="J595" s="79">
        <v>788970</v>
      </c>
      <c r="K595" s="79">
        <v>650000</v>
      </c>
      <c r="L595" s="79">
        <f t="shared" si="132"/>
        <v>123500</v>
      </c>
      <c r="M595" s="79">
        <f t="shared" si="133"/>
        <v>773500</v>
      </c>
      <c r="N595" s="68">
        <f t="shared" si="138"/>
        <v>625940</v>
      </c>
      <c r="O595" s="80">
        <f t="shared" si="139"/>
        <v>729470</v>
      </c>
      <c r="P595" s="68">
        <f t="shared" si="140"/>
        <v>773500</v>
      </c>
      <c r="Q595" s="68">
        <f t="shared" si="141"/>
        <v>725578.6654438324</v>
      </c>
      <c r="R595" s="69">
        <f t="shared" si="142"/>
        <v>89992.64358824004</v>
      </c>
      <c r="S595" s="63">
        <f t="shared" si="135"/>
        <v>0.13732303634215037</v>
      </c>
      <c r="T595" s="64">
        <f t="shared" si="136"/>
        <v>625940</v>
      </c>
      <c r="U595" s="44" t="str">
        <f t="shared" si="137"/>
        <v>MENOR VALOR</v>
      </c>
    </row>
    <row r="596" spans="2:21">
      <c r="B596" s="24">
        <v>559</v>
      </c>
      <c r="C596" s="28" t="s">
        <v>116</v>
      </c>
      <c r="D596" s="29">
        <v>1</v>
      </c>
      <c r="E596" s="8" t="s">
        <v>8</v>
      </c>
      <c r="F596" s="88">
        <v>3570000</v>
      </c>
      <c r="G596" s="68">
        <f t="shared" si="134"/>
        <v>3755640</v>
      </c>
      <c r="H596" s="79">
        <v>1622400</v>
      </c>
      <c r="I596" s="79">
        <v>308256</v>
      </c>
      <c r="J596" s="79">
        <v>1930656</v>
      </c>
      <c r="K596" s="79">
        <v>1560000</v>
      </c>
      <c r="L596" s="79">
        <f t="shared" si="132"/>
        <v>296400</v>
      </c>
      <c r="M596" s="79">
        <f t="shared" si="133"/>
        <v>1856400</v>
      </c>
      <c r="N596" s="68">
        <f t="shared" si="138"/>
        <v>1856400</v>
      </c>
      <c r="O596" s="80">
        <f t="shared" si="139"/>
        <v>2514232</v>
      </c>
      <c r="P596" s="68">
        <f t="shared" si="140"/>
        <v>1930656</v>
      </c>
      <c r="Q596" s="68">
        <f t="shared" si="141"/>
        <v>2378775.5805374542</v>
      </c>
      <c r="R596" s="69">
        <f t="shared" si="142"/>
        <v>1075731.7766209196</v>
      </c>
      <c r="S596" s="63">
        <f t="shared" si="135"/>
        <v>0.21959851312221312</v>
      </c>
      <c r="T596" s="64">
        <f t="shared" si="136"/>
        <v>1856400</v>
      </c>
      <c r="U596" s="44" t="str">
        <f t="shared" si="137"/>
        <v>MENOR VALOR</v>
      </c>
    </row>
    <row r="597" spans="2:21">
      <c r="B597" s="24">
        <v>560</v>
      </c>
      <c r="C597" s="28" t="s">
        <v>117</v>
      </c>
      <c r="D597" s="29">
        <v>1</v>
      </c>
      <c r="E597" s="8" t="s">
        <v>8</v>
      </c>
      <c r="F597" s="88">
        <v>595000</v>
      </c>
      <c r="G597" s="68">
        <f t="shared" si="134"/>
        <v>625940</v>
      </c>
      <c r="H597" s="79">
        <v>682500</v>
      </c>
      <c r="I597" s="79">
        <v>129675</v>
      </c>
      <c r="J597" s="79">
        <v>812175</v>
      </c>
      <c r="K597" s="79">
        <v>650000</v>
      </c>
      <c r="L597" s="79">
        <f t="shared" si="132"/>
        <v>123500</v>
      </c>
      <c r="M597" s="79">
        <f t="shared" si="133"/>
        <v>773500</v>
      </c>
      <c r="N597" s="68">
        <f t="shared" si="138"/>
        <v>625940</v>
      </c>
      <c r="O597" s="80">
        <f t="shared" si="139"/>
        <v>737205</v>
      </c>
      <c r="P597" s="68">
        <f t="shared" si="140"/>
        <v>773500</v>
      </c>
      <c r="Q597" s="68">
        <f t="shared" si="141"/>
        <v>732623.559090939</v>
      </c>
      <c r="R597" s="69">
        <f t="shared" si="142"/>
        <v>98279.520119911045</v>
      </c>
      <c r="S597" s="63">
        <f t="shared" si="135"/>
        <v>0.14561852095408334</v>
      </c>
      <c r="T597" s="64">
        <f t="shared" si="136"/>
        <v>625940</v>
      </c>
      <c r="U597" s="44" t="str">
        <f t="shared" si="137"/>
        <v>MENOR VALOR</v>
      </c>
    </row>
    <row r="598" spans="2:21">
      <c r="B598" s="24">
        <v>561</v>
      </c>
      <c r="C598" s="28" t="s">
        <v>118</v>
      </c>
      <c r="D598" s="29">
        <v>1</v>
      </c>
      <c r="E598" s="8" t="s">
        <v>8</v>
      </c>
      <c r="F598" s="88">
        <v>4664800</v>
      </c>
      <c r="G598" s="68">
        <f t="shared" si="134"/>
        <v>4907369.5999999996</v>
      </c>
      <c r="H598" s="79">
        <v>1193400</v>
      </c>
      <c r="I598" s="79">
        <v>226746</v>
      </c>
      <c r="J598" s="79">
        <v>1420146</v>
      </c>
      <c r="K598" s="79">
        <v>1170000</v>
      </c>
      <c r="L598" s="79">
        <f t="shared" si="132"/>
        <v>222300</v>
      </c>
      <c r="M598" s="79">
        <f t="shared" si="133"/>
        <v>1392300</v>
      </c>
      <c r="N598" s="68">
        <f t="shared" si="138"/>
        <v>1392300</v>
      </c>
      <c r="O598" s="80">
        <f t="shared" si="139"/>
        <v>2573271.8666666667</v>
      </c>
      <c r="P598" s="68">
        <f t="shared" si="140"/>
        <v>1420146</v>
      </c>
      <c r="Q598" s="68">
        <f t="shared" si="141"/>
        <v>2132905.0807225811</v>
      </c>
      <c r="R598" s="69">
        <f t="shared" si="142"/>
        <v>2021435.88112333</v>
      </c>
      <c r="S598" s="63">
        <f t="shared" si="135"/>
        <v>0.34722833538925257</v>
      </c>
      <c r="T598" s="64">
        <f t="shared" si="136"/>
        <v>1420146</v>
      </c>
      <c r="U598" s="44" t="str">
        <f t="shared" si="137"/>
        <v>MEDIA ARMONICA</v>
      </c>
    </row>
    <row r="599" spans="2:21" ht="25.5">
      <c r="B599" s="24">
        <v>562</v>
      </c>
      <c r="C599" s="28" t="s">
        <v>119</v>
      </c>
      <c r="D599" s="29">
        <v>1</v>
      </c>
      <c r="E599" s="8" t="s">
        <v>8</v>
      </c>
      <c r="F599" s="88">
        <v>5950000</v>
      </c>
      <c r="G599" s="68">
        <f t="shared" si="134"/>
        <v>6259400</v>
      </c>
      <c r="H599" s="79">
        <v>1193400</v>
      </c>
      <c r="I599" s="79">
        <v>226746</v>
      </c>
      <c r="J599" s="79">
        <v>1420146</v>
      </c>
      <c r="K599" s="79">
        <v>1170000</v>
      </c>
      <c r="L599" s="79">
        <f t="shared" si="132"/>
        <v>222300</v>
      </c>
      <c r="M599" s="79">
        <f t="shared" si="133"/>
        <v>1392300</v>
      </c>
      <c r="N599" s="68">
        <f t="shared" si="138"/>
        <v>1392300</v>
      </c>
      <c r="O599" s="80">
        <f t="shared" si="139"/>
        <v>3023948.6666666665</v>
      </c>
      <c r="P599" s="68">
        <f t="shared" si="140"/>
        <v>1420146</v>
      </c>
      <c r="Q599" s="68">
        <f t="shared" si="141"/>
        <v>2313127.1593499142</v>
      </c>
      <c r="R599" s="69">
        <f t="shared" si="142"/>
        <v>2802017.6387213077</v>
      </c>
      <c r="S599" s="63">
        <f t="shared" si="135"/>
        <v>0.39808756541024115</v>
      </c>
      <c r="T599" s="64">
        <f t="shared" si="136"/>
        <v>1420146</v>
      </c>
      <c r="U599" s="44" t="str">
        <f t="shared" si="137"/>
        <v>MEDIA ARMONICA</v>
      </c>
    </row>
    <row r="600" spans="2:21">
      <c r="B600" s="24">
        <v>563</v>
      </c>
      <c r="C600" s="28" t="s">
        <v>120</v>
      </c>
      <c r="D600" s="29">
        <v>1</v>
      </c>
      <c r="E600" s="8" t="s">
        <v>8</v>
      </c>
      <c r="F600" s="88">
        <v>2380000</v>
      </c>
      <c r="G600" s="68">
        <f t="shared" si="134"/>
        <v>2503760</v>
      </c>
      <c r="H600" s="79">
        <v>535600</v>
      </c>
      <c r="I600" s="79">
        <v>101764</v>
      </c>
      <c r="J600" s="79">
        <v>637364</v>
      </c>
      <c r="K600" s="79">
        <v>520000</v>
      </c>
      <c r="L600" s="79">
        <f t="shared" ref="L600:L663" si="143">+IFERROR(K600*19%,"N/A")</f>
        <v>98800</v>
      </c>
      <c r="M600" s="79">
        <f t="shared" ref="M600:M663" si="144">+IFERROR(L600+K600,"N/A")</f>
        <v>618800</v>
      </c>
      <c r="N600" s="68">
        <f t="shared" si="138"/>
        <v>618800</v>
      </c>
      <c r="O600" s="80">
        <f t="shared" si="139"/>
        <v>1253308</v>
      </c>
      <c r="P600" s="68">
        <f t="shared" si="140"/>
        <v>637364</v>
      </c>
      <c r="Q600" s="68">
        <f t="shared" si="141"/>
        <v>995810.82705905067</v>
      </c>
      <c r="R600" s="69">
        <f t="shared" si="142"/>
        <v>1082962.9766303187</v>
      </c>
      <c r="S600" s="63">
        <f t="shared" si="135"/>
        <v>0.37859683467439775</v>
      </c>
      <c r="T600" s="64">
        <f t="shared" si="136"/>
        <v>637364</v>
      </c>
      <c r="U600" s="44" t="str">
        <f t="shared" si="137"/>
        <v>MEDIA ARMONICA</v>
      </c>
    </row>
    <row r="601" spans="2:21">
      <c r="B601" s="24">
        <v>564</v>
      </c>
      <c r="C601" s="28" t="s">
        <v>121</v>
      </c>
      <c r="D601" s="29">
        <v>1</v>
      </c>
      <c r="E601" s="8" t="s">
        <v>8</v>
      </c>
      <c r="F601" s="88">
        <v>5831000</v>
      </c>
      <c r="G601" s="68">
        <f t="shared" si="134"/>
        <v>6134212</v>
      </c>
      <c r="H601" s="79">
        <v>2678000</v>
      </c>
      <c r="I601" s="79">
        <v>508820</v>
      </c>
      <c r="J601" s="79">
        <v>3186820</v>
      </c>
      <c r="K601" s="79">
        <v>2600000</v>
      </c>
      <c r="L601" s="79">
        <f t="shared" si="143"/>
        <v>494000</v>
      </c>
      <c r="M601" s="79">
        <f t="shared" si="144"/>
        <v>3094000</v>
      </c>
      <c r="N601" s="68">
        <f t="shared" si="138"/>
        <v>3094000</v>
      </c>
      <c r="O601" s="80">
        <f t="shared" si="139"/>
        <v>4138344</v>
      </c>
      <c r="P601" s="68">
        <f t="shared" si="140"/>
        <v>3186820</v>
      </c>
      <c r="Q601" s="68">
        <f t="shared" si="141"/>
        <v>3925354.4165431759</v>
      </c>
      <c r="R601" s="69">
        <f t="shared" si="142"/>
        <v>1729095.3395252675</v>
      </c>
      <c r="S601" s="63">
        <f t="shared" si="135"/>
        <v>0.21179091830268404</v>
      </c>
      <c r="T601" s="64">
        <f t="shared" si="136"/>
        <v>3094000</v>
      </c>
      <c r="U601" s="44" t="str">
        <f t="shared" si="137"/>
        <v>MENOR VALOR</v>
      </c>
    </row>
    <row r="602" spans="2:21">
      <c r="B602" s="24">
        <v>565</v>
      </c>
      <c r="C602" s="28" t="s">
        <v>122</v>
      </c>
      <c r="D602" s="29">
        <v>1</v>
      </c>
      <c r="E602" s="8" t="s">
        <v>8</v>
      </c>
      <c r="F602" s="88">
        <v>714000</v>
      </c>
      <c r="G602" s="68">
        <f t="shared" si="134"/>
        <v>751128</v>
      </c>
      <c r="H602" s="79">
        <v>401700</v>
      </c>
      <c r="I602" s="79">
        <v>76323</v>
      </c>
      <c r="J602" s="79">
        <v>478023</v>
      </c>
      <c r="K602" s="79">
        <v>390000</v>
      </c>
      <c r="L602" s="79">
        <f t="shared" si="143"/>
        <v>74100</v>
      </c>
      <c r="M602" s="79">
        <f t="shared" si="144"/>
        <v>464100</v>
      </c>
      <c r="N602" s="68">
        <f t="shared" si="138"/>
        <v>464100</v>
      </c>
      <c r="O602" s="80">
        <f t="shared" si="139"/>
        <v>564417</v>
      </c>
      <c r="P602" s="68">
        <f t="shared" si="140"/>
        <v>478023</v>
      </c>
      <c r="Q602" s="68">
        <f t="shared" si="141"/>
        <v>550289.76803590159</v>
      </c>
      <c r="R602" s="69">
        <f t="shared" si="142"/>
        <v>161846.25612908072</v>
      </c>
      <c r="S602" s="63">
        <f t="shared" si="135"/>
        <v>0.15662615051617401</v>
      </c>
      <c r="T602" s="64">
        <f t="shared" si="136"/>
        <v>464100</v>
      </c>
      <c r="U602" s="44" t="str">
        <f t="shared" si="137"/>
        <v>MENOR VALOR</v>
      </c>
    </row>
    <row r="603" spans="2:21">
      <c r="B603" s="24">
        <v>566</v>
      </c>
      <c r="C603" s="28" t="s">
        <v>123</v>
      </c>
      <c r="D603" s="29">
        <v>1</v>
      </c>
      <c r="E603" s="8" t="s">
        <v>8</v>
      </c>
      <c r="F603" s="88">
        <v>714000</v>
      </c>
      <c r="G603" s="68">
        <f t="shared" si="134"/>
        <v>751128</v>
      </c>
      <c r="H603" s="79">
        <v>401700</v>
      </c>
      <c r="I603" s="79">
        <v>76323</v>
      </c>
      <c r="J603" s="79">
        <v>478023</v>
      </c>
      <c r="K603" s="79">
        <v>390000</v>
      </c>
      <c r="L603" s="79">
        <f t="shared" si="143"/>
        <v>74100</v>
      </c>
      <c r="M603" s="79">
        <f t="shared" si="144"/>
        <v>464100</v>
      </c>
      <c r="N603" s="68">
        <f t="shared" si="138"/>
        <v>464100</v>
      </c>
      <c r="O603" s="80">
        <f t="shared" si="139"/>
        <v>564417</v>
      </c>
      <c r="P603" s="68">
        <f t="shared" si="140"/>
        <v>478023</v>
      </c>
      <c r="Q603" s="68">
        <f t="shared" si="141"/>
        <v>550289.76803590159</v>
      </c>
      <c r="R603" s="69">
        <f t="shared" si="142"/>
        <v>161846.25612908072</v>
      </c>
      <c r="S603" s="63">
        <f t="shared" si="135"/>
        <v>0.15662615051617401</v>
      </c>
      <c r="T603" s="64">
        <f t="shared" si="136"/>
        <v>464100</v>
      </c>
      <c r="U603" s="44" t="str">
        <f t="shared" si="137"/>
        <v>MENOR VALOR</v>
      </c>
    </row>
    <row r="604" spans="2:21">
      <c r="B604" s="24">
        <v>567</v>
      </c>
      <c r="C604" s="28" t="s">
        <v>124</v>
      </c>
      <c r="D604" s="29">
        <v>1</v>
      </c>
      <c r="E604" s="8" t="s">
        <v>8</v>
      </c>
      <c r="F604" s="88">
        <v>35000</v>
      </c>
      <c r="G604" s="68">
        <f t="shared" si="134"/>
        <v>36820</v>
      </c>
      <c r="H604" s="79">
        <v>273000</v>
      </c>
      <c r="I604" s="79">
        <v>51870</v>
      </c>
      <c r="J604" s="79">
        <v>324870</v>
      </c>
      <c r="K604" s="79">
        <v>260000</v>
      </c>
      <c r="L604" s="79">
        <f t="shared" si="143"/>
        <v>49400</v>
      </c>
      <c r="M604" s="79">
        <f t="shared" si="144"/>
        <v>309400</v>
      </c>
      <c r="N604" s="68">
        <f t="shared" si="138"/>
        <v>36820</v>
      </c>
      <c r="O604" s="80">
        <f t="shared" si="139"/>
        <v>223696.66666666666</v>
      </c>
      <c r="P604" s="68">
        <f t="shared" si="140"/>
        <v>309400</v>
      </c>
      <c r="Q604" s="68">
        <f t="shared" si="141"/>
        <v>154681.33108049212</v>
      </c>
      <c r="R604" s="69">
        <f t="shared" si="142"/>
        <v>162024.67908727154</v>
      </c>
      <c r="S604" s="63">
        <f t="shared" si="135"/>
        <v>0.76196222425290716</v>
      </c>
      <c r="T604" s="64">
        <f t="shared" si="136"/>
        <v>154681</v>
      </c>
      <c r="U604" s="44" t="str">
        <f t="shared" si="137"/>
        <v>MEDIA GEOMETRICA</v>
      </c>
    </row>
    <row r="605" spans="2:21">
      <c r="B605" s="24">
        <v>568</v>
      </c>
      <c r="C605" s="28" t="s">
        <v>125</v>
      </c>
      <c r="D605" s="29">
        <v>1</v>
      </c>
      <c r="E605" s="8" t="s">
        <v>8</v>
      </c>
      <c r="F605" s="88">
        <v>59500</v>
      </c>
      <c r="G605" s="68">
        <f t="shared" si="134"/>
        <v>62594</v>
      </c>
      <c r="H605" s="79">
        <v>118170</v>
      </c>
      <c r="I605" s="79">
        <v>22452.3</v>
      </c>
      <c r="J605" s="79">
        <v>140622.29999999999</v>
      </c>
      <c r="K605" s="79">
        <v>117000</v>
      </c>
      <c r="L605" s="79">
        <f t="shared" si="143"/>
        <v>22230</v>
      </c>
      <c r="M605" s="79">
        <f t="shared" si="144"/>
        <v>139230</v>
      </c>
      <c r="N605" s="68">
        <f t="shared" si="138"/>
        <v>62594</v>
      </c>
      <c r="O605" s="80">
        <f t="shared" si="139"/>
        <v>114148.76666666666</v>
      </c>
      <c r="P605" s="68">
        <f t="shared" si="140"/>
        <v>139230</v>
      </c>
      <c r="Q605" s="68">
        <f t="shared" si="141"/>
        <v>107013.83022204245</v>
      </c>
      <c r="R605" s="69">
        <f t="shared" si="142"/>
        <v>44653.164494393124</v>
      </c>
      <c r="S605" s="63">
        <f t="shared" si="135"/>
        <v>0.41508494864519818</v>
      </c>
      <c r="T605" s="64">
        <f t="shared" si="136"/>
        <v>139230</v>
      </c>
      <c r="U605" s="44" t="str">
        <f t="shared" si="137"/>
        <v>MEDIA ARMONICA</v>
      </c>
    </row>
    <row r="606" spans="2:21">
      <c r="B606" s="24">
        <v>569</v>
      </c>
      <c r="C606" s="28" t="s">
        <v>126</v>
      </c>
      <c r="D606" s="29">
        <v>1</v>
      </c>
      <c r="E606" s="8" t="s">
        <v>8</v>
      </c>
      <c r="F606" s="88">
        <v>35700</v>
      </c>
      <c r="G606" s="68">
        <f t="shared" si="134"/>
        <v>37556.400000000001</v>
      </c>
      <c r="H606" s="79">
        <v>270400</v>
      </c>
      <c r="I606" s="79">
        <v>51376</v>
      </c>
      <c r="J606" s="79">
        <v>321776</v>
      </c>
      <c r="K606" s="79">
        <v>260000</v>
      </c>
      <c r="L606" s="79">
        <f t="shared" si="143"/>
        <v>49400</v>
      </c>
      <c r="M606" s="79">
        <f t="shared" si="144"/>
        <v>309400</v>
      </c>
      <c r="N606" s="68">
        <f t="shared" si="138"/>
        <v>37556.400000000001</v>
      </c>
      <c r="O606" s="80">
        <f t="shared" si="139"/>
        <v>222910.80000000002</v>
      </c>
      <c r="P606" s="68">
        <f t="shared" si="140"/>
        <v>309400</v>
      </c>
      <c r="Q606" s="68">
        <f t="shared" si="141"/>
        <v>155209.85909747929</v>
      </c>
      <c r="R606" s="69">
        <f t="shared" si="142"/>
        <v>160640.84643551896</v>
      </c>
      <c r="S606" s="63">
        <f t="shared" si="135"/>
        <v>0.75802825788010819</v>
      </c>
      <c r="T606" s="64">
        <f t="shared" si="136"/>
        <v>155210</v>
      </c>
      <c r="U606" s="44" t="str">
        <f t="shared" si="137"/>
        <v>MEDIA GEOMETRICA</v>
      </c>
    </row>
    <row r="607" spans="2:21">
      <c r="B607" s="24">
        <v>570</v>
      </c>
      <c r="C607" s="28" t="s">
        <v>127</v>
      </c>
      <c r="D607" s="29">
        <v>1</v>
      </c>
      <c r="E607" s="8" t="s">
        <v>8</v>
      </c>
      <c r="F607" s="88">
        <v>595000</v>
      </c>
      <c r="G607" s="68">
        <f t="shared" si="134"/>
        <v>625940</v>
      </c>
      <c r="H607" s="79">
        <v>525200</v>
      </c>
      <c r="I607" s="79">
        <v>99788</v>
      </c>
      <c r="J607" s="79">
        <v>624988</v>
      </c>
      <c r="K607" s="79">
        <v>520000</v>
      </c>
      <c r="L607" s="79">
        <f t="shared" si="143"/>
        <v>98800</v>
      </c>
      <c r="M607" s="79">
        <f t="shared" si="144"/>
        <v>618800</v>
      </c>
      <c r="N607" s="68">
        <f t="shared" si="138"/>
        <v>618800</v>
      </c>
      <c r="O607" s="80">
        <f t="shared" si="139"/>
        <v>623242.66666666663</v>
      </c>
      <c r="P607" s="68">
        <f t="shared" si="140"/>
        <v>624988</v>
      </c>
      <c r="Q607" s="68">
        <f t="shared" si="141"/>
        <v>623234.6102572215</v>
      </c>
      <c r="R607" s="69">
        <f t="shared" si="142"/>
        <v>3876.7952400576087</v>
      </c>
      <c r="S607" s="63">
        <f t="shared" si="135"/>
        <v>7.1154749499410253E-3</v>
      </c>
      <c r="T607" s="64">
        <f t="shared" si="136"/>
        <v>618800</v>
      </c>
      <c r="U607" s="44" t="str">
        <f t="shared" si="137"/>
        <v>MENOR VALOR</v>
      </c>
    </row>
    <row r="608" spans="2:21">
      <c r="B608" s="24">
        <v>571</v>
      </c>
      <c r="C608" s="28" t="s">
        <v>128</v>
      </c>
      <c r="D608" s="29">
        <v>1</v>
      </c>
      <c r="E608" s="8" t="s">
        <v>8</v>
      </c>
      <c r="F608" s="88">
        <v>595000</v>
      </c>
      <c r="G608" s="68">
        <f t="shared" si="134"/>
        <v>625940</v>
      </c>
      <c r="H608" s="79">
        <v>590850</v>
      </c>
      <c r="I608" s="79">
        <v>112261.5</v>
      </c>
      <c r="J608" s="79">
        <v>703111.5</v>
      </c>
      <c r="K608" s="79">
        <v>585000</v>
      </c>
      <c r="L608" s="79">
        <f t="shared" si="143"/>
        <v>111150</v>
      </c>
      <c r="M608" s="79">
        <f t="shared" si="144"/>
        <v>696150</v>
      </c>
      <c r="N608" s="68">
        <f t="shared" si="138"/>
        <v>625940</v>
      </c>
      <c r="O608" s="80">
        <f t="shared" si="139"/>
        <v>675067.16666666663</v>
      </c>
      <c r="P608" s="68">
        <f t="shared" si="140"/>
        <v>696150</v>
      </c>
      <c r="Q608" s="68">
        <f t="shared" si="141"/>
        <v>674144.88663313724</v>
      </c>
      <c r="R608" s="69">
        <f t="shared" si="142"/>
        <v>42687.521585158036</v>
      </c>
      <c r="S608" s="63">
        <f t="shared" si="135"/>
        <v>7.1505232167354382E-2</v>
      </c>
      <c r="T608" s="64">
        <f t="shared" si="136"/>
        <v>625940</v>
      </c>
      <c r="U608" s="44" t="str">
        <f t="shared" si="137"/>
        <v>MENOR VALOR</v>
      </c>
    </row>
    <row r="609" spans="2:21">
      <c r="B609" s="24">
        <v>572</v>
      </c>
      <c r="C609" s="28" t="s">
        <v>129</v>
      </c>
      <c r="D609" s="29">
        <v>1</v>
      </c>
      <c r="E609" s="8" t="s">
        <v>8</v>
      </c>
      <c r="F609" s="88">
        <v>1666000</v>
      </c>
      <c r="G609" s="68">
        <f t="shared" si="134"/>
        <v>1752632</v>
      </c>
      <c r="H609" s="79">
        <v>669500</v>
      </c>
      <c r="I609" s="79">
        <v>127205</v>
      </c>
      <c r="J609" s="79">
        <v>796705</v>
      </c>
      <c r="K609" s="79">
        <v>650000</v>
      </c>
      <c r="L609" s="79">
        <f t="shared" si="143"/>
        <v>123500</v>
      </c>
      <c r="M609" s="79">
        <f t="shared" si="144"/>
        <v>773500</v>
      </c>
      <c r="N609" s="68">
        <f t="shared" si="138"/>
        <v>773500</v>
      </c>
      <c r="O609" s="80">
        <f t="shared" si="139"/>
        <v>1107612.3333333333</v>
      </c>
      <c r="P609" s="68">
        <f t="shared" si="140"/>
        <v>796705</v>
      </c>
      <c r="Q609" s="68">
        <f t="shared" si="141"/>
        <v>1026005.1307371667</v>
      </c>
      <c r="R609" s="69">
        <f t="shared" si="142"/>
        <v>558723.89943185111</v>
      </c>
      <c r="S609" s="63">
        <f t="shared" si="135"/>
        <v>0.24610513453840743</v>
      </c>
      <c r="T609" s="64">
        <f t="shared" si="136"/>
        <v>773500</v>
      </c>
      <c r="U609" s="44" t="str">
        <f t="shared" si="137"/>
        <v>MENOR VALOR</v>
      </c>
    </row>
    <row r="610" spans="2:21">
      <c r="B610" s="24">
        <v>573</v>
      </c>
      <c r="C610" s="28" t="s">
        <v>130</v>
      </c>
      <c r="D610" s="29">
        <v>1</v>
      </c>
      <c r="E610" s="8" t="s">
        <v>11</v>
      </c>
      <c r="F610" s="88">
        <v>699700</v>
      </c>
      <c r="G610" s="68">
        <f t="shared" si="134"/>
        <v>736084.4</v>
      </c>
      <c r="H610" s="79">
        <v>409500</v>
      </c>
      <c r="I610" s="79">
        <v>77805</v>
      </c>
      <c r="J610" s="79">
        <v>487305</v>
      </c>
      <c r="K610" s="79">
        <v>390000</v>
      </c>
      <c r="L610" s="79">
        <f t="shared" si="143"/>
        <v>74100</v>
      </c>
      <c r="M610" s="79">
        <f t="shared" si="144"/>
        <v>464100</v>
      </c>
      <c r="N610" s="68">
        <f t="shared" si="138"/>
        <v>464100</v>
      </c>
      <c r="O610" s="80">
        <f t="shared" si="139"/>
        <v>562496.46666666667</v>
      </c>
      <c r="P610" s="68">
        <f t="shared" si="140"/>
        <v>487305</v>
      </c>
      <c r="Q610" s="68">
        <f t="shared" si="141"/>
        <v>550106.38176303811</v>
      </c>
      <c r="R610" s="69">
        <f t="shared" si="142"/>
        <v>150778.63229069771</v>
      </c>
      <c r="S610" s="63">
        <f t="shared" si="135"/>
        <v>0.15634499910252975</v>
      </c>
      <c r="T610" s="64">
        <f t="shared" si="136"/>
        <v>464100</v>
      </c>
      <c r="U610" s="44" t="str">
        <f t="shared" si="137"/>
        <v>MENOR VALOR</v>
      </c>
    </row>
    <row r="611" spans="2:21">
      <c r="B611" s="24">
        <v>574</v>
      </c>
      <c r="C611" s="28" t="s">
        <v>131</v>
      </c>
      <c r="D611" s="29">
        <v>1</v>
      </c>
      <c r="E611" s="8" t="s">
        <v>8</v>
      </c>
      <c r="F611" s="88">
        <v>714000</v>
      </c>
      <c r="G611" s="68">
        <f t="shared" si="134"/>
        <v>751128</v>
      </c>
      <c r="H611" s="79">
        <v>397800</v>
      </c>
      <c r="I611" s="79">
        <v>75582</v>
      </c>
      <c r="J611" s="79">
        <v>473382</v>
      </c>
      <c r="K611" s="79">
        <v>390000</v>
      </c>
      <c r="L611" s="79">
        <f t="shared" si="143"/>
        <v>74100</v>
      </c>
      <c r="M611" s="79">
        <f t="shared" si="144"/>
        <v>464100</v>
      </c>
      <c r="N611" s="68">
        <f t="shared" si="138"/>
        <v>464100</v>
      </c>
      <c r="O611" s="80">
        <f t="shared" si="139"/>
        <v>562870</v>
      </c>
      <c r="P611" s="68">
        <f t="shared" si="140"/>
        <v>473382</v>
      </c>
      <c r="Q611" s="68">
        <f t="shared" si="141"/>
        <v>548503.10036838858</v>
      </c>
      <c r="R611" s="69">
        <f t="shared" si="142"/>
        <v>163102.25260247019</v>
      </c>
      <c r="S611" s="63">
        <f t="shared" si="135"/>
        <v>0.15387898502615815</v>
      </c>
      <c r="T611" s="64">
        <f t="shared" si="136"/>
        <v>464100</v>
      </c>
      <c r="U611" s="44" t="str">
        <f t="shared" si="137"/>
        <v>MENOR VALOR</v>
      </c>
    </row>
    <row r="612" spans="2:21">
      <c r="B612" s="30" t="s">
        <v>132</v>
      </c>
      <c r="C612" s="28"/>
      <c r="D612" s="29"/>
      <c r="E612" s="2"/>
      <c r="F612" s="88"/>
      <c r="G612" s="68">
        <f t="shared" si="134"/>
        <v>0</v>
      </c>
      <c r="H612" s="78"/>
      <c r="I612" s="78"/>
      <c r="J612" s="78"/>
      <c r="K612" s="78"/>
      <c r="L612" s="78"/>
      <c r="M612" s="78"/>
      <c r="N612" s="68"/>
      <c r="O612" s="80"/>
      <c r="P612" s="68"/>
      <c r="Q612" s="68"/>
      <c r="R612" s="69"/>
      <c r="S612" s="63"/>
      <c r="T612" s="64"/>
      <c r="U612" s="44"/>
    </row>
    <row r="613" spans="2:21">
      <c r="B613" s="24">
        <v>575</v>
      </c>
      <c r="C613" s="28" t="s">
        <v>133</v>
      </c>
      <c r="D613" s="29">
        <v>1</v>
      </c>
      <c r="E613" s="8" t="s">
        <v>8</v>
      </c>
      <c r="F613" s="88">
        <v>933000</v>
      </c>
      <c r="G613" s="68">
        <f t="shared" si="134"/>
        <v>981516</v>
      </c>
      <c r="H613" s="79">
        <v>1591200</v>
      </c>
      <c r="I613" s="79">
        <v>302328</v>
      </c>
      <c r="J613" s="79">
        <v>1893528</v>
      </c>
      <c r="K613" s="79">
        <v>1560000</v>
      </c>
      <c r="L613" s="79">
        <f t="shared" si="143"/>
        <v>296400</v>
      </c>
      <c r="M613" s="79">
        <f t="shared" si="144"/>
        <v>1856400</v>
      </c>
      <c r="N613" s="68">
        <f t="shared" si="138"/>
        <v>981516</v>
      </c>
      <c r="O613" s="80">
        <f t="shared" si="139"/>
        <v>1577148</v>
      </c>
      <c r="P613" s="68">
        <f t="shared" si="140"/>
        <v>1856400</v>
      </c>
      <c r="Q613" s="68">
        <f t="shared" si="141"/>
        <v>1511054.8353737919</v>
      </c>
      <c r="R613" s="69">
        <f t="shared" si="142"/>
        <v>516166.37982728012</v>
      </c>
      <c r="S613" s="63">
        <f t="shared" si="135"/>
        <v>0.3504431626022354</v>
      </c>
      <c r="T613" s="64">
        <f t="shared" si="136"/>
        <v>1856400</v>
      </c>
      <c r="U613" s="44" t="str">
        <f t="shared" si="137"/>
        <v>MEDIA ARMONICA</v>
      </c>
    </row>
    <row r="614" spans="2:21">
      <c r="B614" s="24">
        <v>576</v>
      </c>
      <c r="C614" s="28" t="s">
        <v>134</v>
      </c>
      <c r="D614" s="29">
        <v>1</v>
      </c>
      <c r="E614" s="8" t="s">
        <v>8</v>
      </c>
      <c r="F614" s="88">
        <v>535500</v>
      </c>
      <c r="G614" s="68">
        <f t="shared" si="134"/>
        <v>563346</v>
      </c>
      <c r="H614" s="79">
        <v>1352000</v>
      </c>
      <c r="I614" s="79">
        <v>256880</v>
      </c>
      <c r="J614" s="79">
        <v>1608880</v>
      </c>
      <c r="K614" s="79">
        <v>1300000</v>
      </c>
      <c r="L614" s="79">
        <f t="shared" si="143"/>
        <v>247000</v>
      </c>
      <c r="M614" s="79">
        <f t="shared" si="144"/>
        <v>1547000</v>
      </c>
      <c r="N614" s="68">
        <f t="shared" si="138"/>
        <v>563346</v>
      </c>
      <c r="O614" s="80">
        <f t="shared" si="139"/>
        <v>1239742</v>
      </c>
      <c r="P614" s="68">
        <f t="shared" si="140"/>
        <v>1547000</v>
      </c>
      <c r="Q614" s="68">
        <f t="shared" si="141"/>
        <v>1119256.7629540644</v>
      </c>
      <c r="R614" s="69">
        <f t="shared" si="142"/>
        <v>586592.65697074658</v>
      </c>
      <c r="S614" s="63">
        <f t="shared" si="135"/>
        <v>0.49667849358072602</v>
      </c>
      <c r="T614" s="64">
        <f t="shared" si="136"/>
        <v>1547000</v>
      </c>
      <c r="U614" s="44" t="str">
        <f t="shared" si="137"/>
        <v>MEDIA ARMONICA</v>
      </c>
    </row>
    <row r="615" spans="2:21">
      <c r="B615" s="24">
        <v>577</v>
      </c>
      <c r="C615" s="28" t="s">
        <v>135</v>
      </c>
      <c r="D615" s="29">
        <v>1</v>
      </c>
      <c r="E615" s="8" t="s">
        <v>8</v>
      </c>
      <c r="F615" s="88">
        <v>535500</v>
      </c>
      <c r="G615" s="68">
        <f t="shared" si="134"/>
        <v>563346</v>
      </c>
      <c r="H615" s="79">
        <v>401700</v>
      </c>
      <c r="I615" s="79">
        <v>76323</v>
      </c>
      <c r="J615" s="79">
        <v>478023</v>
      </c>
      <c r="K615" s="79">
        <v>390000</v>
      </c>
      <c r="L615" s="79">
        <f t="shared" si="143"/>
        <v>74100</v>
      </c>
      <c r="M615" s="79">
        <f t="shared" si="144"/>
        <v>464100</v>
      </c>
      <c r="N615" s="68">
        <f t="shared" si="138"/>
        <v>464100</v>
      </c>
      <c r="O615" s="80">
        <f t="shared" si="139"/>
        <v>501823</v>
      </c>
      <c r="P615" s="68">
        <f t="shared" si="140"/>
        <v>478023</v>
      </c>
      <c r="Q615" s="68">
        <f t="shared" si="141"/>
        <v>499971.43476142909</v>
      </c>
      <c r="R615" s="69">
        <f t="shared" si="142"/>
        <v>53733.342805003304</v>
      </c>
      <c r="S615" s="63">
        <f t="shared" si="135"/>
        <v>7.1746968461399829E-2</v>
      </c>
      <c r="T615" s="64">
        <f t="shared" si="136"/>
        <v>464100</v>
      </c>
      <c r="U615" s="44" t="str">
        <f t="shared" si="137"/>
        <v>MENOR VALOR</v>
      </c>
    </row>
    <row r="616" spans="2:21">
      <c r="B616" s="24">
        <v>578</v>
      </c>
      <c r="C616" s="28" t="s">
        <v>136</v>
      </c>
      <c r="D616" s="29">
        <v>1</v>
      </c>
      <c r="E616" s="8" t="s">
        <v>8</v>
      </c>
      <c r="F616" s="88">
        <v>583100</v>
      </c>
      <c r="G616" s="68">
        <f t="shared" si="134"/>
        <v>613421.19999999995</v>
      </c>
      <c r="H616" s="79">
        <v>676000</v>
      </c>
      <c r="I616" s="79">
        <v>128440</v>
      </c>
      <c r="J616" s="79">
        <v>804440</v>
      </c>
      <c r="K616" s="79">
        <v>650000</v>
      </c>
      <c r="L616" s="79">
        <f t="shared" si="143"/>
        <v>123500</v>
      </c>
      <c r="M616" s="79">
        <f t="shared" si="144"/>
        <v>773500</v>
      </c>
      <c r="N616" s="68">
        <f t="shared" si="138"/>
        <v>613421.19999999995</v>
      </c>
      <c r="O616" s="80">
        <f t="shared" si="139"/>
        <v>730453.7333333334</v>
      </c>
      <c r="P616" s="68">
        <f t="shared" si="140"/>
        <v>773500</v>
      </c>
      <c r="Q616" s="68">
        <f t="shared" si="141"/>
        <v>725388.92206032621</v>
      </c>
      <c r="R616" s="69">
        <f t="shared" si="142"/>
        <v>102526.97837063781</v>
      </c>
      <c r="S616" s="63">
        <f t="shared" si="135"/>
        <v>0.15435543424388631</v>
      </c>
      <c r="T616" s="64">
        <f t="shared" si="136"/>
        <v>613421</v>
      </c>
      <c r="U616" s="44" t="str">
        <f t="shared" si="137"/>
        <v>MENOR VALOR</v>
      </c>
    </row>
    <row r="617" spans="2:21">
      <c r="B617" s="24">
        <v>579</v>
      </c>
      <c r="C617" s="28" t="s">
        <v>137</v>
      </c>
      <c r="D617" s="29">
        <v>1</v>
      </c>
      <c r="E617" s="8" t="s">
        <v>8</v>
      </c>
      <c r="F617" s="88">
        <v>142800</v>
      </c>
      <c r="G617" s="68">
        <f t="shared" si="134"/>
        <v>150225.60000000001</v>
      </c>
      <c r="H617" s="79">
        <v>159120</v>
      </c>
      <c r="I617" s="79">
        <v>30232.799999999999</v>
      </c>
      <c r="J617" s="79">
        <v>189352.8</v>
      </c>
      <c r="K617" s="79">
        <v>156000</v>
      </c>
      <c r="L617" s="79">
        <f t="shared" si="143"/>
        <v>29640</v>
      </c>
      <c r="M617" s="79">
        <f t="shared" si="144"/>
        <v>185640</v>
      </c>
      <c r="N617" s="68">
        <f t="shared" si="138"/>
        <v>150225.60000000001</v>
      </c>
      <c r="O617" s="80">
        <f t="shared" si="139"/>
        <v>175072.80000000002</v>
      </c>
      <c r="P617" s="68">
        <f t="shared" si="140"/>
        <v>185640</v>
      </c>
      <c r="Q617" s="68">
        <f t="shared" si="141"/>
        <v>174138.87970651977</v>
      </c>
      <c r="R617" s="69">
        <f t="shared" si="142"/>
        <v>21598.234461177522</v>
      </c>
      <c r="S617" s="63">
        <f t="shared" si="135"/>
        <v>0.13732303634215037</v>
      </c>
      <c r="T617" s="64">
        <f t="shared" si="136"/>
        <v>150226</v>
      </c>
      <c r="U617" s="44" t="str">
        <f t="shared" si="137"/>
        <v>MENOR VALOR</v>
      </c>
    </row>
    <row r="618" spans="2:21" ht="51">
      <c r="B618" s="30" t="s">
        <v>138</v>
      </c>
      <c r="C618" s="28"/>
      <c r="D618" s="29"/>
      <c r="E618" s="2"/>
      <c r="F618" s="88"/>
      <c r="G618" s="68"/>
      <c r="H618" s="78"/>
      <c r="I618" s="78"/>
      <c r="J618" s="78"/>
      <c r="K618" s="78"/>
      <c r="L618" s="78"/>
      <c r="M618" s="78"/>
      <c r="N618" s="68"/>
      <c r="O618" s="80"/>
      <c r="P618" s="68"/>
      <c r="Q618" s="68"/>
      <c r="R618" s="69"/>
      <c r="S618" s="63"/>
      <c r="T618" s="64"/>
      <c r="U618" s="44"/>
    </row>
    <row r="619" spans="2:21">
      <c r="B619" s="24">
        <v>580</v>
      </c>
      <c r="C619" s="28" t="s">
        <v>139</v>
      </c>
      <c r="D619" s="29">
        <v>1</v>
      </c>
      <c r="E619" s="8" t="s">
        <v>8</v>
      </c>
      <c r="F619" s="88">
        <v>4664800</v>
      </c>
      <c r="G619" s="68">
        <f t="shared" si="134"/>
        <v>4907369.5999999996</v>
      </c>
      <c r="H619" s="79">
        <v>1606800</v>
      </c>
      <c r="I619" s="79">
        <v>305292</v>
      </c>
      <c r="J619" s="79">
        <v>1912092</v>
      </c>
      <c r="K619" s="79">
        <v>1560000</v>
      </c>
      <c r="L619" s="79">
        <f t="shared" si="143"/>
        <v>296400</v>
      </c>
      <c r="M619" s="79">
        <f t="shared" si="144"/>
        <v>1856400</v>
      </c>
      <c r="N619" s="68">
        <f t="shared" si="138"/>
        <v>1856400</v>
      </c>
      <c r="O619" s="80">
        <f t="shared" si="139"/>
        <v>2891953.8666666667</v>
      </c>
      <c r="P619" s="68">
        <f t="shared" si="140"/>
        <v>1912092</v>
      </c>
      <c r="Q619" s="68">
        <f t="shared" si="141"/>
        <v>2592246.9419105565</v>
      </c>
      <c r="R619" s="69">
        <f t="shared" si="142"/>
        <v>1745623.3366169387</v>
      </c>
      <c r="S619" s="63">
        <f t="shared" si="135"/>
        <v>0.28386452309524857</v>
      </c>
      <c r="T619" s="64">
        <f t="shared" si="136"/>
        <v>1856400</v>
      </c>
      <c r="U619" s="44" t="str">
        <f t="shared" si="137"/>
        <v>MENOR VALOR</v>
      </c>
    </row>
    <row r="620" spans="2:21">
      <c r="B620" s="24">
        <v>581</v>
      </c>
      <c r="C620" s="28" t="s">
        <v>140</v>
      </c>
      <c r="D620" s="29">
        <v>1</v>
      </c>
      <c r="E620" s="8" t="s">
        <v>8</v>
      </c>
      <c r="F620" s="88">
        <v>357000</v>
      </c>
      <c r="G620" s="68">
        <f t="shared" si="134"/>
        <v>375564</v>
      </c>
      <c r="H620" s="79">
        <v>393900</v>
      </c>
      <c r="I620" s="79">
        <v>74841</v>
      </c>
      <c r="J620" s="79">
        <v>468741</v>
      </c>
      <c r="K620" s="79">
        <v>390000</v>
      </c>
      <c r="L620" s="79">
        <f t="shared" si="143"/>
        <v>74100</v>
      </c>
      <c r="M620" s="79">
        <f t="shared" si="144"/>
        <v>464100</v>
      </c>
      <c r="N620" s="68">
        <f t="shared" si="138"/>
        <v>375564</v>
      </c>
      <c r="O620" s="80">
        <f t="shared" si="139"/>
        <v>436135</v>
      </c>
      <c r="P620" s="68">
        <f t="shared" si="140"/>
        <v>464100</v>
      </c>
      <c r="Q620" s="68">
        <f t="shared" si="141"/>
        <v>433919.82115363976</v>
      </c>
      <c r="R620" s="69">
        <f t="shared" si="142"/>
        <v>52507.325688897923</v>
      </c>
      <c r="S620" s="63">
        <f t="shared" si="135"/>
        <v>0.13448526273469652</v>
      </c>
      <c r="T620" s="64">
        <f t="shared" si="136"/>
        <v>375564</v>
      </c>
      <c r="U620" s="44" t="str">
        <f t="shared" si="137"/>
        <v>MENOR VALOR</v>
      </c>
    </row>
    <row r="621" spans="2:21">
      <c r="B621" s="24">
        <v>582</v>
      </c>
      <c r="C621" s="28" t="s">
        <v>141</v>
      </c>
      <c r="D621" s="29">
        <v>1</v>
      </c>
      <c r="E621" s="8" t="s">
        <v>8</v>
      </c>
      <c r="F621" s="88">
        <v>4664800</v>
      </c>
      <c r="G621" s="68">
        <f t="shared" si="134"/>
        <v>4907369.5999999996</v>
      </c>
      <c r="H621" s="79">
        <v>3380000</v>
      </c>
      <c r="I621" s="79">
        <v>642200</v>
      </c>
      <c r="J621" s="79">
        <v>4022200</v>
      </c>
      <c r="K621" s="79">
        <v>3250000</v>
      </c>
      <c r="L621" s="79">
        <f t="shared" si="143"/>
        <v>617500</v>
      </c>
      <c r="M621" s="79">
        <f t="shared" si="144"/>
        <v>3867500</v>
      </c>
      <c r="N621" s="68">
        <f t="shared" si="138"/>
        <v>3867500</v>
      </c>
      <c r="O621" s="80">
        <f t="shared" si="139"/>
        <v>4265689.8666666662</v>
      </c>
      <c r="P621" s="68">
        <f t="shared" si="140"/>
        <v>4022200</v>
      </c>
      <c r="Q621" s="68">
        <f t="shared" si="141"/>
        <v>4242100.150415008</v>
      </c>
      <c r="R621" s="69">
        <f t="shared" si="142"/>
        <v>561068.34042570146</v>
      </c>
      <c r="S621" s="63">
        <f t="shared" si="135"/>
        <v>8.8305352804638693E-2</v>
      </c>
      <c r="T621" s="64">
        <f t="shared" si="136"/>
        <v>3867500</v>
      </c>
      <c r="U621" s="44" t="str">
        <f t="shared" si="137"/>
        <v>MENOR VALOR</v>
      </c>
    </row>
    <row r="622" spans="2:21">
      <c r="B622" s="24">
        <v>583</v>
      </c>
      <c r="C622" s="28" t="s">
        <v>142</v>
      </c>
      <c r="D622" s="29">
        <v>1</v>
      </c>
      <c r="E622" s="8" t="s">
        <v>8</v>
      </c>
      <c r="F622" s="88">
        <v>595000</v>
      </c>
      <c r="G622" s="68">
        <f t="shared" si="134"/>
        <v>625940</v>
      </c>
      <c r="H622" s="79">
        <v>397800</v>
      </c>
      <c r="I622" s="79">
        <v>75582</v>
      </c>
      <c r="J622" s="79">
        <v>473382</v>
      </c>
      <c r="K622" s="79">
        <v>390000</v>
      </c>
      <c r="L622" s="79">
        <f t="shared" si="143"/>
        <v>74100</v>
      </c>
      <c r="M622" s="79">
        <f t="shared" si="144"/>
        <v>464100</v>
      </c>
      <c r="N622" s="68">
        <f t="shared" si="138"/>
        <v>464100</v>
      </c>
      <c r="O622" s="80">
        <f t="shared" si="139"/>
        <v>521140.66666666669</v>
      </c>
      <c r="P622" s="68">
        <f t="shared" si="140"/>
        <v>473382</v>
      </c>
      <c r="Q622" s="68">
        <f t="shared" si="141"/>
        <v>516161.17939960054</v>
      </c>
      <c r="R622" s="69">
        <f t="shared" si="142"/>
        <v>90877.467401624439</v>
      </c>
      <c r="S622" s="63">
        <f t="shared" si="135"/>
        <v>0.10086225287255846</v>
      </c>
      <c r="T622" s="64">
        <f t="shared" si="136"/>
        <v>464100</v>
      </c>
      <c r="U622" s="44" t="str">
        <f t="shared" si="137"/>
        <v>MENOR VALOR</v>
      </c>
    </row>
    <row r="623" spans="2:21">
      <c r="B623" s="24">
        <v>584</v>
      </c>
      <c r="C623" s="28" t="s">
        <v>143</v>
      </c>
      <c r="D623" s="29">
        <v>1</v>
      </c>
      <c r="E623" s="8" t="s">
        <v>8</v>
      </c>
      <c r="F623" s="88">
        <v>595000</v>
      </c>
      <c r="G623" s="68">
        <f t="shared" si="134"/>
        <v>625940</v>
      </c>
      <c r="H623" s="79">
        <v>405600</v>
      </c>
      <c r="I623" s="79">
        <v>77064</v>
      </c>
      <c r="J623" s="79">
        <v>482664</v>
      </c>
      <c r="K623" s="79">
        <v>390000</v>
      </c>
      <c r="L623" s="79">
        <f t="shared" si="143"/>
        <v>74100</v>
      </c>
      <c r="M623" s="79">
        <f t="shared" si="144"/>
        <v>464100</v>
      </c>
      <c r="N623" s="68">
        <f t="shared" si="138"/>
        <v>464100</v>
      </c>
      <c r="O623" s="80">
        <f t="shared" si="139"/>
        <v>524234.66666666669</v>
      </c>
      <c r="P623" s="68">
        <f t="shared" si="140"/>
        <v>482664</v>
      </c>
      <c r="Q623" s="68">
        <f t="shared" si="141"/>
        <v>519512.96928731707</v>
      </c>
      <c r="R623" s="69">
        <f t="shared" si="142"/>
        <v>88567.130727676355</v>
      </c>
      <c r="S623" s="63">
        <f t="shared" si="135"/>
        <v>0.1066633030612002</v>
      </c>
      <c r="T623" s="64">
        <f t="shared" si="136"/>
        <v>464100</v>
      </c>
      <c r="U623" s="44" t="str">
        <f t="shared" si="137"/>
        <v>MENOR VALOR</v>
      </c>
    </row>
    <row r="624" spans="2:21">
      <c r="B624" s="24">
        <v>585</v>
      </c>
      <c r="C624" s="28" t="s">
        <v>144</v>
      </c>
      <c r="D624" s="29">
        <v>1</v>
      </c>
      <c r="E624" s="8" t="s">
        <v>8</v>
      </c>
      <c r="F624" s="88">
        <v>595000</v>
      </c>
      <c r="G624" s="68">
        <f t="shared" si="134"/>
        <v>625940</v>
      </c>
      <c r="H624" s="79">
        <v>409500</v>
      </c>
      <c r="I624" s="79">
        <v>77805</v>
      </c>
      <c r="J624" s="79">
        <v>487305</v>
      </c>
      <c r="K624" s="79">
        <v>390000</v>
      </c>
      <c r="L624" s="79">
        <f t="shared" si="143"/>
        <v>74100</v>
      </c>
      <c r="M624" s="79">
        <f t="shared" si="144"/>
        <v>464100</v>
      </c>
      <c r="N624" s="68">
        <f t="shared" si="138"/>
        <v>464100</v>
      </c>
      <c r="O624" s="80">
        <f t="shared" si="139"/>
        <v>525781.66666666663</v>
      </c>
      <c r="P624" s="68">
        <f t="shared" si="140"/>
        <v>487305</v>
      </c>
      <c r="Q624" s="68">
        <f t="shared" si="141"/>
        <v>521172.76640844817</v>
      </c>
      <c r="R624" s="69">
        <f t="shared" si="142"/>
        <v>87512.209481496422</v>
      </c>
      <c r="S624" s="63">
        <f t="shared" si="135"/>
        <v>0.10950834365685114</v>
      </c>
      <c r="T624" s="64">
        <f t="shared" si="136"/>
        <v>464100</v>
      </c>
      <c r="U624" s="44" t="str">
        <f t="shared" si="137"/>
        <v>MENOR VALOR</v>
      </c>
    </row>
    <row r="625" spans="2:21">
      <c r="B625" s="24">
        <v>586</v>
      </c>
      <c r="C625" s="28" t="s">
        <v>145</v>
      </c>
      <c r="D625" s="29">
        <v>1</v>
      </c>
      <c r="E625" s="8" t="s">
        <v>8</v>
      </c>
      <c r="F625" s="88">
        <v>816300</v>
      </c>
      <c r="G625" s="68">
        <f t="shared" si="134"/>
        <v>858747.6</v>
      </c>
      <c r="H625" s="79">
        <v>393900</v>
      </c>
      <c r="I625" s="79">
        <v>74841</v>
      </c>
      <c r="J625" s="79">
        <v>468741</v>
      </c>
      <c r="K625" s="79">
        <v>390000</v>
      </c>
      <c r="L625" s="79">
        <f t="shared" si="143"/>
        <v>74100</v>
      </c>
      <c r="M625" s="79">
        <f t="shared" si="144"/>
        <v>464100</v>
      </c>
      <c r="N625" s="68">
        <f t="shared" si="138"/>
        <v>464100</v>
      </c>
      <c r="O625" s="80">
        <f t="shared" si="139"/>
        <v>597196.20000000007</v>
      </c>
      <c r="P625" s="68">
        <f t="shared" si="140"/>
        <v>468741</v>
      </c>
      <c r="Q625" s="68">
        <f t="shared" si="141"/>
        <v>571658.52225151169</v>
      </c>
      <c r="R625" s="69">
        <f t="shared" si="142"/>
        <v>226522.04275019222</v>
      </c>
      <c r="S625" s="63">
        <f t="shared" si="135"/>
        <v>0.18815169907357621</v>
      </c>
      <c r="T625" s="64">
        <f t="shared" si="136"/>
        <v>464100</v>
      </c>
      <c r="U625" s="44" t="str">
        <f t="shared" si="137"/>
        <v>MENOR VALOR</v>
      </c>
    </row>
    <row r="626" spans="2:21">
      <c r="B626" s="24">
        <v>587</v>
      </c>
      <c r="C626" s="28" t="s">
        <v>146</v>
      </c>
      <c r="D626" s="29">
        <v>1</v>
      </c>
      <c r="E626" s="8" t="s">
        <v>8</v>
      </c>
      <c r="F626" s="88">
        <v>1071000</v>
      </c>
      <c r="G626" s="68">
        <f t="shared" si="134"/>
        <v>1126692</v>
      </c>
      <c r="H626" s="79">
        <v>1216800</v>
      </c>
      <c r="I626" s="79">
        <v>231192</v>
      </c>
      <c r="J626" s="79">
        <v>1447992</v>
      </c>
      <c r="K626" s="79">
        <v>1170000</v>
      </c>
      <c r="L626" s="79">
        <f t="shared" si="143"/>
        <v>222300</v>
      </c>
      <c r="M626" s="79">
        <f t="shared" si="144"/>
        <v>1392300</v>
      </c>
      <c r="N626" s="68">
        <f t="shared" si="138"/>
        <v>1126692</v>
      </c>
      <c r="O626" s="80">
        <f t="shared" si="139"/>
        <v>1322328</v>
      </c>
      <c r="P626" s="68">
        <f t="shared" si="140"/>
        <v>1392300</v>
      </c>
      <c r="Q626" s="68">
        <f t="shared" si="141"/>
        <v>1314522.6250344829</v>
      </c>
      <c r="R626" s="69">
        <f t="shared" si="142"/>
        <v>171698.81504541609</v>
      </c>
      <c r="S626" s="63">
        <f t="shared" si="135"/>
        <v>0.1428888491208401</v>
      </c>
      <c r="T626" s="64">
        <f t="shared" si="136"/>
        <v>1126692</v>
      </c>
      <c r="U626" s="44" t="str">
        <f t="shared" si="137"/>
        <v>MENOR VALOR</v>
      </c>
    </row>
    <row r="627" spans="2:21">
      <c r="B627" s="24">
        <v>588</v>
      </c>
      <c r="C627" s="28" t="s">
        <v>147</v>
      </c>
      <c r="D627" s="29">
        <v>1</v>
      </c>
      <c r="E627" s="8" t="s">
        <v>8</v>
      </c>
      <c r="F627" s="88">
        <v>900000</v>
      </c>
      <c r="G627" s="68">
        <f t="shared" si="134"/>
        <v>946800</v>
      </c>
      <c r="H627" s="79">
        <v>1216800</v>
      </c>
      <c r="I627" s="79">
        <v>231192</v>
      </c>
      <c r="J627" s="79">
        <v>1447992</v>
      </c>
      <c r="K627" s="79">
        <v>1170000</v>
      </c>
      <c r="L627" s="79">
        <f t="shared" si="143"/>
        <v>222300</v>
      </c>
      <c r="M627" s="79">
        <f t="shared" si="144"/>
        <v>1392300</v>
      </c>
      <c r="N627" s="68">
        <f t="shared" si="138"/>
        <v>946800</v>
      </c>
      <c r="O627" s="80">
        <f t="shared" si="139"/>
        <v>1262364</v>
      </c>
      <c r="P627" s="68">
        <f t="shared" si="140"/>
        <v>1392300</v>
      </c>
      <c r="Q627" s="68">
        <f t="shared" si="141"/>
        <v>1240468.5128824066</v>
      </c>
      <c r="R627" s="69">
        <f t="shared" si="142"/>
        <v>274701.43481241592</v>
      </c>
      <c r="S627" s="63">
        <f t="shared" si="135"/>
        <v>0.2367399976965362</v>
      </c>
      <c r="T627" s="64">
        <f t="shared" si="136"/>
        <v>946800</v>
      </c>
      <c r="U627" s="44" t="str">
        <f t="shared" si="137"/>
        <v>MENOR VALOR</v>
      </c>
    </row>
    <row r="628" spans="2:21" ht="25.5">
      <c r="B628" s="24">
        <v>589</v>
      </c>
      <c r="C628" s="28" t="s">
        <v>148</v>
      </c>
      <c r="D628" s="29">
        <v>1</v>
      </c>
      <c r="E628" s="8" t="s">
        <v>11</v>
      </c>
      <c r="F628" s="88">
        <v>3498600</v>
      </c>
      <c r="G628" s="68">
        <f t="shared" si="134"/>
        <v>3680527.2</v>
      </c>
      <c r="H628" s="79">
        <v>270400</v>
      </c>
      <c r="I628" s="79">
        <v>51376</v>
      </c>
      <c r="J628" s="79">
        <v>321776</v>
      </c>
      <c r="K628" s="79">
        <v>260000</v>
      </c>
      <c r="L628" s="79">
        <f t="shared" si="143"/>
        <v>49400</v>
      </c>
      <c r="M628" s="79">
        <f t="shared" si="144"/>
        <v>309400</v>
      </c>
      <c r="N628" s="68">
        <f t="shared" si="138"/>
        <v>309400</v>
      </c>
      <c r="O628" s="80">
        <f t="shared" si="139"/>
        <v>1437234.4000000001</v>
      </c>
      <c r="P628" s="68">
        <f t="shared" si="140"/>
        <v>321776</v>
      </c>
      <c r="Q628" s="68">
        <f t="shared" si="141"/>
        <v>715585.16726829635</v>
      </c>
      <c r="R628" s="69">
        <f t="shared" si="142"/>
        <v>1942758.4078425399</v>
      </c>
      <c r="S628" s="63">
        <f t="shared" si="135"/>
        <v>0.56762658848685188</v>
      </c>
      <c r="T628" s="64">
        <f t="shared" si="136"/>
        <v>321776</v>
      </c>
      <c r="U628" s="44" t="str">
        <f t="shared" si="137"/>
        <v>MEDIA ARMONICA</v>
      </c>
    </row>
    <row r="629" spans="2:21" ht="25.5">
      <c r="B629" s="24">
        <v>590</v>
      </c>
      <c r="C629" s="28" t="s">
        <v>149</v>
      </c>
      <c r="D629" s="29">
        <v>1</v>
      </c>
      <c r="E629" s="8" t="s">
        <v>11</v>
      </c>
      <c r="F629" s="88">
        <v>952000</v>
      </c>
      <c r="G629" s="68">
        <f t="shared" si="134"/>
        <v>1001504</v>
      </c>
      <c r="H629" s="79">
        <v>535600</v>
      </c>
      <c r="I629" s="79">
        <v>101764</v>
      </c>
      <c r="J629" s="79">
        <v>637364</v>
      </c>
      <c r="K629" s="79">
        <v>520000</v>
      </c>
      <c r="L629" s="79">
        <f t="shared" si="143"/>
        <v>98800</v>
      </c>
      <c r="M629" s="79">
        <f t="shared" si="144"/>
        <v>618800</v>
      </c>
      <c r="N629" s="68">
        <f t="shared" si="138"/>
        <v>618800</v>
      </c>
      <c r="O629" s="80">
        <f t="shared" si="139"/>
        <v>752556</v>
      </c>
      <c r="P629" s="68">
        <f t="shared" si="140"/>
        <v>637364</v>
      </c>
      <c r="Q629" s="68">
        <f t="shared" si="141"/>
        <v>733719.69071453554</v>
      </c>
      <c r="R629" s="69">
        <f t="shared" si="142"/>
        <v>215795.00817210763</v>
      </c>
      <c r="S629" s="63">
        <f t="shared" si="135"/>
        <v>0.15662615051617412</v>
      </c>
      <c r="T629" s="64">
        <f t="shared" si="136"/>
        <v>618800</v>
      </c>
      <c r="U629" s="44" t="str">
        <f t="shared" si="137"/>
        <v>MENOR VALOR</v>
      </c>
    </row>
    <row r="630" spans="2:21" ht="25.5">
      <c r="B630" s="24">
        <v>591</v>
      </c>
      <c r="C630" s="28" t="s">
        <v>150</v>
      </c>
      <c r="D630" s="29">
        <v>1</v>
      </c>
      <c r="E630" s="8" t="s">
        <v>8</v>
      </c>
      <c r="F630" s="88">
        <v>535500</v>
      </c>
      <c r="G630" s="68">
        <f t="shared" si="134"/>
        <v>563346</v>
      </c>
      <c r="H630" s="79">
        <v>1216800</v>
      </c>
      <c r="I630" s="79">
        <v>231192</v>
      </c>
      <c r="J630" s="79">
        <v>1447992</v>
      </c>
      <c r="K630" s="79">
        <v>1170000</v>
      </c>
      <c r="L630" s="79">
        <f t="shared" si="143"/>
        <v>222300</v>
      </c>
      <c r="M630" s="79">
        <f t="shared" si="144"/>
        <v>1392300</v>
      </c>
      <c r="N630" s="68">
        <f t="shared" si="138"/>
        <v>563346</v>
      </c>
      <c r="O630" s="80">
        <f t="shared" si="139"/>
        <v>1134546</v>
      </c>
      <c r="P630" s="68">
        <f t="shared" si="140"/>
        <v>1392300</v>
      </c>
      <c r="Q630" s="68">
        <f t="shared" si="141"/>
        <v>1043337.2989078684</v>
      </c>
      <c r="R630" s="69">
        <f t="shared" si="142"/>
        <v>495456.83940783382</v>
      </c>
      <c r="S630" s="63">
        <f t="shared" si="135"/>
        <v>0.46005380945386287</v>
      </c>
      <c r="T630" s="64">
        <f t="shared" si="136"/>
        <v>1392300</v>
      </c>
      <c r="U630" s="44" t="str">
        <f t="shared" si="137"/>
        <v>MEDIA ARMONICA</v>
      </c>
    </row>
    <row r="631" spans="2:21">
      <c r="B631" s="24">
        <v>592</v>
      </c>
      <c r="C631" s="28" t="s">
        <v>151</v>
      </c>
      <c r="D631" s="29">
        <v>1</v>
      </c>
      <c r="E631" s="8" t="s">
        <v>8</v>
      </c>
      <c r="F631" s="88">
        <v>58300</v>
      </c>
      <c r="G631" s="68">
        <f t="shared" si="134"/>
        <v>61331.6</v>
      </c>
      <c r="H631" s="79">
        <v>119340</v>
      </c>
      <c r="I631" s="79">
        <v>22674.6</v>
      </c>
      <c r="J631" s="79">
        <v>142014.6</v>
      </c>
      <c r="K631" s="79">
        <v>117000</v>
      </c>
      <c r="L631" s="79">
        <f t="shared" si="143"/>
        <v>22230</v>
      </c>
      <c r="M631" s="79">
        <f t="shared" si="144"/>
        <v>139230</v>
      </c>
      <c r="N631" s="68">
        <f t="shared" si="138"/>
        <v>61331.6</v>
      </c>
      <c r="O631" s="80">
        <f t="shared" si="139"/>
        <v>114192.06666666665</v>
      </c>
      <c r="P631" s="68">
        <f t="shared" si="140"/>
        <v>139230</v>
      </c>
      <c r="Q631" s="68">
        <f t="shared" si="141"/>
        <v>106639.15723449009</v>
      </c>
      <c r="R631" s="69">
        <f t="shared" si="142"/>
        <v>45799.674687199891</v>
      </c>
      <c r="S631" s="63">
        <f t="shared" si="135"/>
        <v>0.42486792290436781</v>
      </c>
      <c r="T631" s="64">
        <f t="shared" si="136"/>
        <v>139230</v>
      </c>
      <c r="U631" s="44" t="str">
        <f t="shared" si="137"/>
        <v>MEDIA ARMONICA</v>
      </c>
    </row>
    <row r="632" spans="2:21">
      <c r="B632" s="24">
        <v>593</v>
      </c>
      <c r="C632" s="28" t="s">
        <v>152</v>
      </c>
      <c r="D632" s="29">
        <v>1</v>
      </c>
      <c r="E632" s="8" t="s">
        <v>8</v>
      </c>
      <c r="F632" s="88">
        <v>595000</v>
      </c>
      <c r="G632" s="68">
        <f t="shared" si="134"/>
        <v>625940</v>
      </c>
      <c r="H632" s="79">
        <v>602550</v>
      </c>
      <c r="I632" s="79">
        <v>114484.5</v>
      </c>
      <c r="J632" s="79">
        <v>717034.5</v>
      </c>
      <c r="K632" s="79">
        <v>585000</v>
      </c>
      <c r="L632" s="79">
        <f t="shared" si="143"/>
        <v>111150</v>
      </c>
      <c r="M632" s="79">
        <f t="shared" si="144"/>
        <v>696150</v>
      </c>
      <c r="N632" s="68">
        <f t="shared" si="138"/>
        <v>625940</v>
      </c>
      <c r="O632" s="80">
        <f t="shared" si="139"/>
        <v>679708.16666666663</v>
      </c>
      <c r="P632" s="68">
        <f t="shared" si="140"/>
        <v>696150</v>
      </c>
      <c r="Q632" s="68">
        <f t="shared" si="141"/>
        <v>678565.63515532715</v>
      </c>
      <c r="R632" s="69">
        <f t="shared" si="142"/>
        <v>47721.089625901601</v>
      </c>
      <c r="S632" s="63">
        <f t="shared" si="135"/>
        <v>7.7554229729421609E-2</v>
      </c>
      <c r="T632" s="64">
        <f t="shared" si="136"/>
        <v>625940</v>
      </c>
      <c r="U632" s="44" t="str">
        <f t="shared" si="137"/>
        <v>MENOR VALOR</v>
      </c>
    </row>
    <row r="633" spans="2:21">
      <c r="B633" s="24">
        <v>594</v>
      </c>
      <c r="C633" s="28" t="s">
        <v>153</v>
      </c>
      <c r="D633" s="29">
        <v>1</v>
      </c>
      <c r="E633" s="8" t="s">
        <v>8</v>
      </c>
      <c r="F633" s="88">
        <v>833000</v>
      </c>
      <c r="G633" s="68">
        <f t="shared" si="134"/>
        <v>876316</v>
      </c>
      <c r="H633" s="79">
        <v>682500</v>
      </c>
      <c r="I633" s="79">
        <v>129675</v>
      </c>
      <c r="J633" s="79">
        <v>812175</v>
      </c>
      <c r="K633" s="79">
        <v>650000</v>
      </c>
      <c r="L633" s="79">
        <f t="shared" si="143"/>
        <v>123500</v>
      </c>
      <c r="M633" s="79">
        <f t="shared" si="144"/>
        <v>773500</v>
      </c>
      <c r="N633" s="68">
        <f t="shared" si="138"/>
        <v>773500</v>
      </c>
      <c r="O633" s="80">
        <f t="shared" si="139"/>
        <v>820663.66666666663</v>
      </c>
      <c r="P633" s="68">
        <f t="shared" si="140"/>
        <v>812175</v>
      </c>
      <c r="Q633" s="68">
        <f t="shared" si="141"/>
        <v>819577.87426335027</v>
      </c>
      <c r="R633" s="69">
        <f t="shared" si="142"/>
        <v>51930.969183458663</v>
      </c>
      <c r="S633" s="63">
        <f t="shared" si="135"/>
        <v>5.6221471699398617E-2</v>
      </c>
      <c r="T633" s="64">
        <f t="shared" si="136"/>
        <v>773500</v>
      </c>
      <c r="U633" s="44" t="str">
        <f t="shared" si="137"/>
        <v>MENOR VALOR</v>
      </c>
    </row>
    <row r="634" spans="2:21">
      <c r="B634" s="24">
        <v>595</v>
      </c>
      <c r="C634" s="28" t="s">
        <v>154</v>
      </c>
      <c r="D634" s="29">
        <v>1</v>
      </c>
      <c r="E634" s="8" t="s">
        <v>8</v>
      </c>
      <c r="F634" s="88">
        <v>466500</v>
      </c>
      <c r="G634" s="68">
        <f t="shared" si="134"/>
        <v>490758</v>
      </c>
      <c r="H634" s="79">
        <v>331500</v>
      </c>
      <c r="I634" s="79">
        <v>62985</v>
      </c>
      <c r="J634" s="79">
        <v>394485</v>
      </c>
      <c r="K634" s="79">
        <v>325000</v>
      </c>
      <c r="L634" s="79">
        <f t="shared" si="143"/>
        <v>61750</v>
      </c>
      <c r="M634" s="79">
        <f t="shared" si="144"/>
        <v>386750</v>
      </c>
      <c r="N634" s="68">
        <f t="shared" si="138"/>
        <v>386750</v>
      </c>
      <c r="O634" s="80">
        <f t="shared" si="139"/>
        <v>423997.66666666669</v>
      </c>
      <c r="P634" s="68">
        <f t="shared" si="140"/>
        <v>394485</v>
      </c>
      <c r="Q634" s="68">
        <f t="shared" si="141"/>
        <v>421479.12340841856</v>
      </c>
      <c r="R634" s="69">
        <f t="shared" si="142"/>
        <v>57945.354743355776</v>
      </c>
      <c r="S634" s="63">
        <f t="shared" si="135"/>
        <v>8.2398205461686858E-2</v>
      </c>
      <c r="T634" s="64">
        <f t="shared" si="136"/>
        <v>386750</v>
      </c>
      <c r="U634" s="44" t="str">
        <f t="shared" si="137"/>
        <v>MENOR VALOR</v>
      </c>
    </row>
    <row r="635" spans="2:21">
      <c r="B635" s="24">
        <v>596</v>
      </c>
      <c r="C635" s="28" t="s">
        <v>155</v>
      </c>
      <c r="D635" s="29">
        <v>1</v>
      </c>
      <c r="E635" s="8" t="s">
        <v>8</v>
      </c>
      <c r="F635" s="88">
        <v>466500</v>
      </c>
      <c r="G635" s="68">
        <f t="shared" si="134"/>
        <v>490758</v>
      </c>
      <c r="H635" s="79">
        <v>328250</v>
      </c>
      <c r="I635" s="79">
        <v>62367.5</v>
      </c>
      <c r="J635" s="79">
        <v>390617.5</v>
      </c>
      <c r="K635" s="79">
        <v>325000</v>
      </c>
      <c r="L635" s="79">
        <f t="shared" si="143"/>
        <v>61750</v>
      </c>
      <c r="M635" s="79">
        <f t="shared" si="144"/>
        <v>386750</v>
      </c>
      <c r="N635" s="68">
        <f t="shared" si="138"/>
        <v>386750</v>
      </c>
      <c r="O635" s="80">
        <f t="shared" si="139"/>
        <v>422708.5</v>
      </c>
      <c r="P635" s="68">
        <f t="shared" si="140"/>
        <v>390617.5</v>
      </c>
      <c r="Q635" s="68">
        <f t="shared" si="141"/>
        <v>420097.21472332755</v>
      </c>
      <c r="R635" s="69">
        <f t="shared" si="142"/>
        <v>58964.313162708851</v>
      </c>
      <c r="S635" s="63">
        <f t="shared" si="135"/>
        <v>7.9379756767227638E-2</v>
      </c>
      <c r="T635" s="64">
        <f t="shared" si="136"/>
        <v>386750</v>
      </c>
      <c r="U635" s="44" t="str">
        <f t="shared" si="137"/>
        <v>MENOR VALOR</v>
      </c>
    </row>
    <row r="636" spans="2:21">
      <c r="B636" s="24">
        <v>597</v>
      </c>
      <c r="C636" s="28" t="s">
        <v>156</v>
      </c>
      <c r="D636" s="29">
        <v>1</v>
      </c>
      <c r="E636" s="8" t="s">
        <v>8</v>
      </c>
      <c r="F636" s="88">
        <v>357000</v>
      </c>
      <c r="G636" s="68">
        <f t="shared" si="134"/>
        <v>375564</v>
      </c>
      <c r="H636" s="79">
        <v>334750</v>
      </c>
      <c r="I636" s="79">
        <v>63602.5</v>
      </c>
      <c r="J636" s="79">
        <v>398352.5</v>
      </c>
      <c r="K636" s="79">
        <v>325000</v>
      </c>
      <c r="L636" s="79">
        <f t="shared" si="143"/>
        <v>61750</v>
      </c>
      <c r="M636" s="79">
        <f t="shared" si="144"/>
        <v>386750</v>
      </c>
      <c r="N636" s="68">
        <f t="shared" si="138"/>
        <v>375564</v>
      </c>
      <c r="O636" s="80">
        <f t="shared" si="139"/>
        <v>386888.83333333331</v>
      </c>
      <c r="P636" s="68">
        <f t="shared" si="140"/>
        <v>386750</v>
      </c>
      <c r="Q636" s="68">
        <f t="shared" si="141"/>
        <v>386776.97145233484</v>
      </c>
      <c r="R636" s="69">
        <f t="shared" si="142"/>
        <v>11394.884338304331</v>
      </c>
      <c r="S636" s="63">
        <f t="shared" si="135"/>
        <v>2.8990793868183262E-2</v>
      </c>
      <c r="T636" s="64">
        <f t="shared" si="136"/>
        <v>375564</v>
      </c>
      <c r="U636" s="44" t="str">
        <f t="shared" si="137"/>
        <v>MENOR VALOR</v>
      </c>
    </row>
    <row r="637" spans="2:21">
      <c r="B637" s="24">
        <v>598</v>
      </c>
      <c r="C637" s="28" t="s">
        <v>157</v>
      </c>
      <c r="D637" s="29">
        <v>1</v>
      </c>
      <c r="E637" s="8" t="s">
        <v>8</v>
      </c>
      <c r="F637" s="88">
        <v>174900</v>
      </c>
      <c r="G637" s="68">
        <f t="shared" si="134"/>
        <v>183994.8</v>
      </c>
      <c r="H637" s="79">
        <v>119340</v>
      </c>
      <c r="I637" s="79">
        <v>22674.6</v>
      </c>
      <c r="J637" s="79">
        <v>142014.6</v>
      </c>
      <c r="K637" s="79">
        <v>117000</v>
      </c>
      <c r="L637" s="79">
        <f t="shared" si="143"/>
        <v>22230</v>
      </c>
      <c r="M637" s="79">
        <f t="shared" si="144"/>
        <v>139230</v>
      </c>
      <c r="N637" s="68">
        <f t="shared" si="138"/>
        <v>139230</v>
      </c>
      <c r="O637" s="80">
        <f t="shared" si="139"/>
        <v>155079.79999999999</v>
      </c>
      <c r="P637" s="68">
        <f t="shared" si="140"/>
        <v>142014.6</v>
      </c>
      <c r="Q637" s="68">
        <f t="shared" si="141"/>
        <v>153800.27869938751</v>
      </c>
      <c r="R637" s="69">
        <f t="shared" si="142"/>
        <v>25079.800996818307</v>
      </c>
      <c r="S637" s="63">
        <f t="shared" si="135"/>
        <v>9.4735060447231345E-2</v>
      </c>
      <c r="T637" s="64">
        <f t="shared" si="136"/>
        <v>139230</v>
      </c>
      <c r="U637" s="44" t="str">
        <f t="shared" si="137"/>
        <v>MENOR VALOR</v>
      </c>
    </row>
    <row r="638" spans="2:21" ht="25.5">
      <c r="B638" s="24">
        <v>599</v>
      </c>
      <c r="C638" s="28" t="s">
        <v>158</v>
      </c>
      <c r="D638" s="29">
        <v>1</v>
      </c>
      <c r="E638" s="8" t="s">
        <v>8</v>
      </c>
      <c r="F638" s="88">
        <v>2975000</v>
      </c>
      <c r="G638" s="68">
        <f t="shared" si="134"/>
        <v>3129700</v>
      </c>
      <c r="H638" s="79">
        <v>1071200</v>
      </c>
      <c r="I638" s="79">
        <v>203528</v>
      </c>
      <c r="J638" s="79">
        <v>1274728</v>
      </c>
      <c r="K638" s="79">
        <v>1040000</v>
      </c>
      <c r="L638" s="79">
        <f t="shared" si="143"/>
        <v>197600</v>
      </c>
      <c r="M638" s="79">
        <f t="shared" si="144"/>
        <v>1237600</v>
      </c>
      <c r="N638" s="68">
        <f t="shared" si="138"/>
        <v>1237600</v>
      </c>
      <c r="O638" s="80">
        <f t="shared" si="139"/>
        <v>1880676</v>
      </c>
      <c r="P638" s="68">
        <f t="shared" si="140"/>
        <v>1274728</v>
      </c>
      <c r="Q638" s="68">
        <f t="shared" si="141"/>
        <v>1702812.5617112049</v>
      </c>
      <c r="R638" s="69">
        <f t="shared" si="142"/>
        <v>1081845.8007165347</v>
      </c>
      <c r="S638" s="63">
        <f t="shared" si="135"/>
        <v>0.27320244880252675</v>
      </c>
      <c r="T638" s="64">
        <f t="shared" si="136"/>
        <v>1237600</v>
      </c>
      <c r="U638" s="44" t="str">
        <f t="shared" si="137"/>
        <v>MENOR VALOR</v>
      </c>
    </row>
    <row r="639" spans="2:21" ht="25.5">
      <c r="B639" s="24">
        <v>600</v>
      </c>
      <c r="C639" s="28" t="s">
        <v>159</v>
      </c>
      <c r="D639" s="29">
        <v>1</v>
      </c>
      <c r="E639" s="8" t="s">
        <v>8</v>
      </c>
      <c r="F639" s="88">
        <v>2975000</v>
      </c>
      <c r="G639" s="68">
        <f t="shared" si="134"/>
        <v>3129700</v>
      </c>
      <c r="H639" s="79">
        <v>1092000</v>
      </c>
      <c r="I639" s="79">
        <v>207480</v>
      </c>
      <c r="J639" s="79">
        <v>1299480</v>
      </c>
      <c r="K639" s="79">
        <v>1040000</v>
      </c>
      <c r="L639" s="79">
        <f t="shared" si="143"/>
        <v>197600</v>
      </c>
      <c r="M639" s="79">
        <f t="shared" si="144"/>
        <v>1237600</v>
      </c>
      <c r="N639" s="68">
        <f t="shared" si="138"/>
        <v>1237600</v>
      </c>
      <c r="O639" s="80">
        <f t="shared" si="139"/>
        <v>1888926.6666666667</v>
      </c>
      <c r="P639" s="68">
        <f t="shared" si="140"/>
        <v>1299480</v>
      </c>
      <c r="Q639" s="68">
        <f t="shared" si="141"/>
        <v>1713763.4257716383</v>
      </c>
      <c r="R639" s="69">
        <f t="shared" si="142"/>
        <v>1074986.573001418</v>
      </c>
      <c r="S639" s="63">
        <f t="shared" si="135"/>
        <v>0.27784664943309845</v>
      </c>
      <c r="T639" s="64">
        <f t="shared" si="136"/>
        <v>1237600</v>
      </c>
      <c r="U639" s="44" t="str">
        <f t="shared" si="137"/>
        <v>MENOR VALOR</v>
      </c>
    </row>
    <row r="640" spans="2:21">
      <c r="B640" s="24">
        <v>601</v>
      </c>
      <c r="C640" s="28" t="s">
        <v>160</v>
      </c>
      <c r="D640" s="29">
        <v>1</v>
      </c>
      <c r="E640" s="8" t="s">
        <v>8</v>
      </c>
      <c r="F640" s="88">
        <v>291600</v>
      </c>
      <c r="G640" s="68">
        <f t="shared" si="134"/>
        <v>306763.2</v>
      </c>
      <c r="H640" s="79">
        <v>118170</v>
      </c>
      <c r="I640" s="79">
        <v>22452.3</v>
      </c>
      <c r="J640" s="79">
        <v>140622.29999999999</v>
      </c>
      <c r="K640" s="79">
        <v>117000</v>
      </c>
      <c r="L640" s="79">
        <f t="shared" si="143"/>
        <v>22230</v>
      </c>
      <c r="M640" s="79">
        <f t="shared" si="144"/>
        <v>139230</v>
      </c>
      <c r="N640" s="68">
        <f t="shared" si="138"/>
        <v>139230</v>
      </c>
      <c r="O640" s="80">
        <f t="shared" si="139"/>
        <v>195538.5</v>
      </c>
      <c r="P640" s="68">
        <f t="shared" si="140"/>
        <v>140622.29999999999</v>
      </c>
      <c r="Q640" s="68">
        <f t="shared" si="141"/>
        <v>181773.30062601939</v>
      </c>
      <c r="R640" s="69">
        <f t="shared" si="142"/>
        <v>96325.931308189276</v>
      </c>
      <c r="S640" s="63">
        <f t="shared" si="135"/>
        <v>0.23404592687431047</v>
      </c>
      <c r="T640" s="64">
        <f t="shared" si="136"/>
        <v>139230</v>
      </c>
      <c r="U640" s="44" t="str">
        <f t="shared" si="137"/>
        <v>MENOR VALOR</v>
      </c>
    </row>
    <row r="641" spans="2:21">
      <c r="B641" s="24">
        <v>602</v>
      </c>
      <c r="C641" s="28" t="s">
        <v>161</v>
      </c>
      <c r="D641" s="29">
        <v>1</v>
      </c>
      <c r="E641" s="8" t="s">
        <v>8</v>
      </c>
      <c r="F641" s="88">
        <v>291600</v>
      </c>
      <c r="G641" s="68">
        <f t="shared" si="134"/>
        <v>306763.2</v>
      </c>
      <c r="H641" s="79">
        <v>118170</v>
      </c>
      <c r="I641" s="79">
        <v>22452.3</v>
      </c>
      <c r="J641" s="79">
        <v>140622.29999999999</v>
      </c>
      <c r="K641" s="79">
        <v>117000</v>
      </c>
      <c r="L641" s="79">
        <f t="shared" si="143"/>
        <v>22230</v>
      </c>
      <c r="M641" s="79">
        <f t="shared" si="144"/>
        <v>139230</v>
      </c>
      <c r="N641" s="68">
        <f t="shared" si="138"/>
        <v>139230</v>
      </c>
      <c r="O641" s="80">
        <f t="shared" si="139"/>
        <v>195538.5</v>
      </c>
      <c r="P641" s="68">
        <f t="shared" si="140"/>
        <v>140622.29999999999</v>
      </c>
      <c r="Q641" s="68">
        <f t="shared" si="141"/>
        <v>181773.30062601939</v>
      </c>
      <c r="R641" s="69">
        <f t="shared" si="142"/>
        <v>96325.931308189276</v>
      </c>
      <c r="S641" s="63">
        <f t="shared" si="135"/>
        <v>0.23404592687431047</v>
      </c>
      <c r="T641" s="64">
        <f t="shared" si="136"/>
        <v>139230</v>
      </c>
      <c r="U641" s="44" t="str">
        <f t="shared" si="137"/>
        <v>MENOR VALOR</v>
      </c>
    </row>
    <row r="642" spans="2:21">
      <c r="B642" s="24">
        <v>603</v>
      </c>
      <c r="C642" s="28" t="s">
        <v>251</v>
      </c>
      <c r="D642" s="29">
        <v>1</v>
      </c>
      <c r="E642" s="8" t="s">
        <v>8</v>
      </c>
      <c r="F642" s="88">
        <v>476000</v>
      </c>
      <c r="G642" s="68">
        <f t="shared" si="134"/>
        <v>500752</v>
      </c>
      <c r="H642" s="79">
        <v>682500</v>
      </c>
      <c r="I642" s="79">
        <v>129675</v>
      </c>
      <c r="J642" s="79">
        <v>812175</v>
      </c>
      <c r="K642" s="79">
        <v>650000</v>
      </c>
      <c r="L642" s="79">
        <f t="shared" si="143"/>
        <v>123500</v>
      </c>
      <c r="M642" s="79">
        <f t="shared" si="144"/>
        <v>773500</v>
      </c>
      <c r="N642" s="68">
        <f t="shared" si="138"/>
        <v>500752</v>
      </c>
      <c r="O642" s="80">
        <f t="shared" si="139"/>
        <v>695475.66666666663</v>
      </c>
      <c r="P642" s="68">
        <f t="shared" si="140"/>
        <v>773500</v>
      </c>
      <c r="Q642" s="68">
        <f t="shared" si="141"/>
        <v>680107.46622363094</v>
      </c>
      <c r="R642" s="69">
        <f t="shared" si="142"/>
        <v>169740.73958933188</v>
      </c>
      <c r="S642" s="63">
        <f t="shared" si="135"/>
        <v>0.26371636120909137</v>
      </c>
      <c r="T642" s="64">
        <f t="shared" si="136"/>
        <v>500752</v>
      </c>
      <c r="U642" s="44" t="str">
        <f t="shared" si="137"/>
        <v>MENOR VALOR</v>
      </c>
    </row>
    <row r="643" spans="2:21" ht="38.25">
      <c r="B643" s="30" t="s">
        <v>162</v>
      </c>
      <c r="C643" s="28"/>
      <c r="D643" s="29"/>
      <c r="E643" s="2"/>
      <c r="F643" s="88"/>
      <c r="G643" s="68"/>
      <c r="H643" s="78"/>
      <c r="I643" s="78"/>
      <c r="J643" s="78"/>
      <c r="K643" s="78"/>
      <c r="L643" s="78"/>
      <c r="M643" s="78"/>
      <c r="N643" s="68"/>
      <c r="O643" s="80"/>
      <c r="P643" s="68"/>
      <c r="Q643" s="68"/>
      <c r="R643" s="69"/>
      <c r="S643" s="63"/>
      <c r="T643" s="64"/>
      <c r="U643" s="44"/>
    </row>
    <row r="644" spans="2:21">
      <c r="B644" s="24">
        <v>604</v>
      </c>
      <c r="C644" s="28" t="s">
        <v>163</v>
      </c>
      <c r="D644" s="29">
        <v>1</v>
      </c>
      <c r="E644" s="8" t="s">
        <v>8</v>
      </c>
      <c r="F644" s="88">
        <v>952000</v>
      </c>
      <c r="G644" s="68">
        <f t="shared" si="134"/>
        <v>1001504</v>
      </c>
      <c r="H644" s="79">
        <v>121680</v>
      </c>
      <c r="I644" s="79">
        <v>23119.200000000001</v>
      </c>
      <c r="J644" s="79">
        <v>144799.20000000001</v>
      </c>
      <c r="K644" s="79">
        <v>117000</v>
      </c>
      <c r="L644" s="79">
        <f t="shared" si="143"/>
        <v>22230</v>
      </c>
      <c r="M644" s="79">
        <f t="shared" si="144"/>
        <v>139230</v>
      </c>
      <c r="N644" s="68">
        <f t="shared" si="138"/>
        <v>139230</v>
      </c>
      <c r="O644" s="80">
        <f t="shared" si="139"/>
        <v>428511.06666666665</v>
      </c>
      <c r="P644" s="68">
        <f t="shared" si="140"/>
        <v>144799.20000000001</v>
      </c>
      <c r="Q644" s="68">
        <f t="shared" si="141"/>
        <v>272301.82868792937</v>
      </c>
      <c r="R644" s="69">
        <f t="shared" si="142"/>
        <v>496234.24935670587</v>
      </c>
      <c r="S644" s="63">
        <f t="shared" si="135"/>
        <v>0.48869237980930313</v>
      </c>
      <c r="T644" s="64">
        <f t="shared" si="136"/>
        <v>144799</v>
      </c>
      <c r="U644" s="44" t="str">
        <f t="shared" si="137"/>
        <v>MEDIA ARMONICA</v>
      </c>
    </row>
    <row r="645" spans="2:21">
      <c r="B645" s="24">
        <v>605</v>
      </c>
      <c r="C645" s="28" t="s">
        <v>164</v>
      </c>
      <c r="D645" s="29">
        <v>1</v>
      </c>
      <c r="E645" s="8" t="s">
        <v>8</v>
      </c>
      <c r="F645" s="88">
        <v>3570000</v>
      </c>
      <c r="G645" s="68">
        <f t="shared" si="134"/>
        <v>3755640</v>
      </c>
      <c r="H645" s="79">
        <v>3412500</v>
      </c>
      <c r="I645" s="79">
        <v>648375</v>
      </c>
      <c r="J645" s="79">
        <v>4060875</v>
      </c>
      <c r="K645" s="79">
        <v>3250000</v>
      </c>
      <c r="L645" s="79">
        <f t="shared" si="143"/>
        <v>617500</v>
      </c>
      <c r="M645" s="79">
        <f t="shared" si="144"/>
        <v>3867500</v>
      </c>
      <c r="N645" s="68">
        <f t="shared" si="138"/>
        <v>3755640</v>
      </c>
      <c r="O645" s="80">
        <f t="shared" si="139"/>
        <v>3894671.6666666665</v>
      </c>
      <c r="P645" s="68">
        <f t="shared" si="140"/>
        <v>3867500</v>
      </c>
      <c r="Q645" s="68">
        <f t="shared" si="141"/>
        <v>3892643.5152652469</v>
      </c>
      <c r="R645" s="69">
        <f t="shared" si="142"/>
        <v>154420.93740271535</v>
      </c>
      <c r="S645" s="63">
        <f t="shared" si="135"/>
        <v>3.5195494970957086E-2</v>
      </c>
      <c r="T645" s="64">
        <f t="shared" si="136"/>
        <v>3755640</v>
      </c>
      <c r="U645" s="44" t="str">
        <f t="shared" si="137"/>
        <v>MENOR VALOR</v>
      </c>
    </row>
    <row r="646" spans="2:21">
      <c r="B646" s="24">
        <v>606</v>
      </c>
      <c r="C646" s="28" t="s">
        <v>165</v>
      </c>
      <c r="D646" s="29">
        <v>1</v>
      </c>
      <c r="E646" s="8" t="s">
        <v>8</v>
      </c>
      <c r="F646" s="88">
        <v>2332400</v>
      </c>
      <c r="G646" s="68">
        <f t="shared" ref="G646:G709" si="145">F646*5.2%+F646</f>
        <v>2453684.7999999998</v>
      </c>
      <c r="H646" s="79">
        <v>1591200</v>
      </c>
      <c r="I646" s="79">
        <v>302328</v>
      </c>
      <c r="J646" s="79">
        <v>1893528</v>
      </c>
      <c r="K646" s="79">
        <v>1560000</v>
      </c>
      <c r="L646" s="79">
        <f t="shared" si="143"/>
        <v>296400</v>
      </c>
      <c r="M646" s="79">
        <f t="shared" si="144"/>
        <v>1856400</v>
      </c>
      <c r="N646" s="68">
        <f t="shared" si="138"/>
        <v>1856400</v>
      </c>
      <c r="O646" s="80">
        <f t="shared" si="139"/>
        <v>2067870.9333333333</v>
      </c>
      <c r="P646" s="68">
        <f t="shared" si="140"/>
        <v>1893528</v>
      </c>
      <c r="Q646" s="68">
        <f t="shared" si="141"/>
        <v>2050787.6241190869</v>
      </c>
      <c r="R646" s="69">
        <f t="shared" si="142"/>
        <v>334639.92122909345</v>
      </c>
      <c r="S646" s="63">
        <f t="shared" si="135"/>
        <v>9.4786813531013925E-2</v>
      </c>
      <c r="T646" s="64">
        <f t="shared" si="136"/>
        <v>1856400</v>
      </c>
      <c r="U646" s="44" t="str">
        <f t="shared" si="137"/>
        <v>MENOR VALOR</v>
      </c>
    </row>
    <row r="647" spans="2:21">
      <c r="B647" s="24">
        <v>607</v>
      </c>
      <c r="C647" s="28" t="s">
        <v>166</v>
      </c>
      <c r="D647" s="29">
        <v>1</v>
      </c>
      <c r="E647" s="8" t="s">
        <v>8</v>
      </c>
      <c r="F647" s="88">
        <v>2332400</v>
      </c>
      <c r="G647" s="68">
        <f t="shared" si="145"/>
        <v>2453684.7999999998</v>
      </c>
      <c r="H647" s="79">
        <v>1181700</v>
      </c>
      <c r="I647" s="79">
        <v>224523</v>
      </c>
      <c r="J647" s="79">
        <v>1406223</v>
      </c>
      <c r="K647" s="79">
        <v>1170000</v>
      </c>
      <c r="L647" s="79">
        <f t="shared" si="143"/>
        <v>222300</v>
      </c>
      <c r="M647" s="79">
        <f t="shared" si="144"/>
        <v>1392300</v>
      </c>
      <c r="N647" s="68">
        <f t="shared" si="138"/>
        <v>1392300</v>
      </c>
      <c r="O647" s="80">
        <f t="shared" si="139"/>
        <v>1750735.9333333333</v>
      </c>
      <c r="P647" s="68">
        <f t="shared" si="140"/>
        <v>1406223</v>
      </c>
      <c r="Q647" s="68">
        <f t="shared" si="141"/>
        <v>1687337.3925201811</v>
      </c>
      <c r="R647" s="69">
        <f t="shared" si="142"/>
        <v>608811.37829644163</v>
      </c>
      <c r="S647" s="63">
        <f t="shared" ref="S647:S710" si="146">1-N647/Q647</f>
        <v>0.17485382225751411</v>
      </c>
      <c r="T647" s="64">
        <f t="shared" ref="T647:T710" si="147">ROUND(+IF(S647&lt;=30%,N647,IF(S647&lt;=60%,P647,IF(S647&lt;=90%,Q647,IF(S647&lt;=100%,O647)))),0)</f>
        <v>1392300</v>
      </c>
      <c r="U647" s="44" t="str">
        <f t="shared" ref="U647:U710" si="148">+IF(S647&lt;=30%,"MENOR VALOR",IF(S647&lt;=60%,"MEDIA ARMONICA",IF(S647&lt;=90%,"MEDIA GEOMETRICA","PROMEDIO")))</f>
        <v>MENOR VALOR</v>
      </c>
    </row>
    <row r="648" spans="2:21">
      <c r="B648" s="24">
        <v>608</v>
      </c>
      <c r="C648" s="28" t="s">
        <v>167</v>
      </c>
      <c r="D648" s="29">
        <v>1</v>
      </c>
      <c r="E648" s="8" t="s">
        <v>8</v>
      </c>
      <c r="F648" s="88">
        <v>2380000</v>
      </c>
      <c r="G648" s="68">
        <f t="shared" si="145"/>
        <v>2503760</v>
      </c>
      <c r="H648" s="79">
        <v>1193400</v>
      </c>
      <c r="I648" s="79">
        <v>226746</v>
      </c>
      <c r="J648" s="79">
        <v>1420146</v>
      </c>
      <c r="K648" s="79">
        <v>1170000</v>
      </c>
      <c r="L648" s="79">
        <f t="shared" si="143"/>
        <v>222300</v>
      </c>
      <c r="M648" s="79">
        <f t="shared" si="144"/>
        <v>1392300</v>
      </c>
      <c r="N648" s="68">
        <f t="shared" ref="N648:N711" si="149">MIN(M648,J648,G648)</f>
        <v>1392300</v>
      </c>
      <c r="O648" s="80">
        <f t="shared" ref="O648:O711" si="150">AVERAGE(M648,J648,G648)</f>
        <v>1772068.6666666667</v>
      </c>
      <c r="P648" s="68">
        <f t="shared" ref="P648:P711" si="151">MEDIAN(M648,J648,G648)</f>
        <v>1420146</v>
      </c>
      <c r="Q648" s="68">
        <f t="shared" ref="Q648:Q711" si="152">GEOMEAN(M648,J648,G648)</f>
        <v>1704326.6630811288</v>
      </c>
      <c r="R648" s="69">
        <f t="shared" ref="R648:R711" si="153">STDEVA(M648,J648,G648)</f>
        <v>633816.22366844874</v>
      </c>
      <c r="S648" s="63">
        <f t="shared" si="146"/>
        <v>0.18307914195101449</v>
      </c>
      <c r="T648" s="64">
        <f t="shared" si="147"/>
        <v>1392300</v>
      </c>
      <c r="U648" s="44" t="str">
        <f t="shared" si="148"/>
        <v>MENOR VALOR</v>
      </c>
    </row>
    <row r="649" spans="2:21" ht="25.5">
      <c r="B649" s="24">
        <v>609</v>
      </c>
      <c r="C649" s="28" t="s">
        <v>168</v>
      </c>
      <c r="D649" s="29">
        <v>1</v>
      </c>
      <c r="E649" s="8" t="s">
        <v>8</v>
      </c>
      <c r="F649" s="88">
        <v>699700</v>
      </c>
      <c r="G649" s="68">
        <f t="shared" si="145"/>
        <v>736084.4</v>
      </c>
      <c r="H649" s="79">
        <v>656500</v>
      </c>
      <c r="I649" s="79">
        <v>124735</v>
      </c>
      <c r="J649" s="79">
        <v>781235</v>
      </c>
      <c r="K649" s="79">
        <v>650000</v>
      </c>
      <c r="L649" s="79">
        <f t="shared" si="143"/>
        <v>123500</v>
      </c>
      <c r="M649" s="79">
        <f t="shared" si="144"/>
        <v>773500</v>
      </c>
      <c r="N649" s="68">
        <f t="shared" si="149"/>
        <v>736084.4</v>
      </c>
      <c r="O649" s="80">
        <f t="shared" si="150"/>
        <v>763606.46666666667</v>
      </c>
      <c r="P649" s="68">
        <f t="shared" si="151"/>
        <v>773500</v>
      </c>
      <c r="Q649" s="68">
        <f t="shared" si="152"/>
        <v>763349.1175266701</v>
      </c>
      <c r="R649" s="69">
        <f t="shared" si="153"/>
        <v>24146.54574578593</v>
      </c>
      <c r="S649" s="63">
        <f t="shared" si="146"/>
        <v>3.571723199865684E-2</v>
      </c>
      <c r="T649" s="64">
        <f t="shared" si="147"/>
        <v>736084</v>
      </c>
      <c r="U649" s="44" t="str">
        <f t="shared" si="148"/>
        <v>MENOR VALOR</v>
      </c>
    </row>
    <row r="650" spans="2:21">
      <c r="B650" s="24">
        <v>610</v>
      </c>
      <c r="C650" s="28" t="s">
        <v>169</v>
      </c>
      <c r="D650" s="29">
        <v>1</v>
      </c>
      <c r="E650" s="8" t="s">
        <v>8</v>
      </c>
      <c r="F650" s="88">
        <v>952000</v>
      </c>
      <c r="G650" s="68">
        <f t="shared" si="145"/>
        <v>1001504</v>
      </c>
      <c r="H650" s="79">
        <v>1193400</v>
      </c>
      <c r="I650" s="79">
        <v>226746</v>
      </c>
      <c r="J650" s="79">
        <v>1420146</v>
      </c>
      <c r="K650" s="79">
        <v>1170000</v>
      </c>
      <c r="L650" s="79">
        <f t="shared" si="143"/>
        <v>222300</v>
      </c>
      <c r="M650" s="79">
        <f t="shared" si="144"/>
        <v>1392300</v>
      </c>
      <c r="N650" s="68">
        <f t="shared" si="149"/>
        <v>1001504</v>
      </c>
      <c r="O650" s="80">
        <f t="shared" si="150"/>
        <v>1271316.6666666667</v>
      </c>
      <c r="P650" s="68">
        <f t="shared" si="151"/>
        <v>1392300</v>
      </c>
      <c r="Q650" s="68">
        <f t="shared" si="152"/>
        <v>1255758.622152708</v>
      </c>
      <c r="R650" s="69">
        <f t="shared" si="153"/>
        <v>234079.0598266609</v>
      </c>
      <c r="S650" s="63">
        <f t="shared" si="146"/>
        <v>0.20247093483367629</v>
      </c>
      <c r="T650" s="64">
        <f t="shared" si="147"/>
        <v>1001504</v>
      </c>
      <c r="U650" s="44" t="str">
        <f t="shared" si="148"/>
        <v>MENOR VALOR</v>
      </c>
    </row>
    <row r="651" spans="2:21">
      <c r="B651" s="24">
        <v>611</v>
      </c>
      <c r="C651" s="28" t="s">
        <v>170</v>
      </c>
      <c r="D651" s="29">
        <v>1</v>
      </c>
      <c r="E651" s="8" t="s">
        <v>8</v>
      </c>
      <c r="F651" s="88">
        <v>952000</v>
      </c>
      <c r="G651" s="68">
        <f t="shared" si="145"/>
        <v>1001504</v>
      </c>
      <c r="H651" s="79">
        <v>1216800</v>
      </c>
      <c r="I651" s="79">
        <v>231192</v>
      </c>
      <c r="J651" s="79">
        <v>1447992</v>
      </c>
      <c r="K651" s="79">
        <v>1170000</v>
      </c>
      <c r="L651" s="79">
        <f t="shared" si="143"/>
        <v>222300</v>
      </c>
      <c r="M651" s="79">
        <f t="shared" si="144"/>
        <v>1392300</v>
      </c>
      <c r="N651" s="68">
        <f t="shared" si="149"/>
        <v>1001504</v>
      </c>
      <c r="O651" s="80">
        <f t="shared" si="150"/>
        <v>1280598.6666666667</v>
      </c>
      <c r="P651" s="68">
        <f t="shared" si="151"/>
        <v>1392300</v>
      </c>
      <c r="Q651" s="68">
        <f t="shared" si="152"/>
        <v>1263913.127410233</v>
      </c>
      <c r="R651" s="69">
        <f t="shared" si="153"/>
        <v>243301.81757918186</v>
      </c>
      <c r="S651" s="63">
        <f t="shared" si="146"/>
        <v>0.20761642688838211</v>
      </c>
      <c r="T651" s="64">
        <f t="shared" si="147"/>
        <v>1001504</v>
      </c>
      <c r="U651" s="44" t="str">
        <f t="shared" si="148"/>
        <v>MENOR VALOR</v>
      </c>
    </row>
    <row r="652" spans="2:21">
      <c r="B652" s="24">
        <v>612</v>
      </c>
      <c r="C652" s="28" t="s">
        <v>171</v>
      </c>
      <c r="D652" s="29">
        <v>1</v>
      </c>
      <c r="E652" s="8" t="s">
        <v>11</v>
      </c>
      <c r="F652" s="88">
        <v>174900</v>
      </c>
      <c r="G652" s="68">
        <f t="shared" si="145"/>
        <v>183994.8</v>
      </c>
      <c r="H652" s="79">
        <v>273000</v>
      </c>
      <c r="I652" s="79">
        <v>51870</v>
      </c>
      <c r="J652" s="79">
        <v>324870</v>
      </c>
      <c r="K652" s="79">
        <v>260000</v>
      </c>
      <c r="L652" s="79">
        <f t="shared" si="143"/>
        <v>49400</v>
      </c>
      <c r="M652" s="79">
        <f t="shared" si="144"/>
        <v>309400</v>
      </c>
      <c r="N652" s="68">
        <f t="shared" si="149"/>
        <v>183994.8</v>
      </c>
      <c r="O652" s="80">
        <f t="shared" si="150"/>
        <v>272754.93333333335</v>
      </c>
      <c r="P652" s="68">
        <f t="shared" si="151"/>
        <v>309400</v>
      </c>
      <c r="Q652" s="68">
        <f t="shared" si="152"/>
        <v>264450.9647375269</v>
      </c>
      <c r="R652" s="69">
        <f t="shared" si="153"/>
        <v>77256.722536057248</v>
      </c>
      <c r="S652" s="63">
        <f t="shared" si="146"/>
        <v>0.30423849963028626</v>
      </c>
      <c r="T652" s="64">
        <f t="shared" si="147"/>
        <v>309400</v>
      </c>
      <c r="U652" s="44" t="str">
        <f t="shared" si="148"/>
        <v>MEDIA ARMONICA</v>
      </c>
    </row>
    <row r="653" spans="2:21">
      <c r="B653" s="24">
        <v>613</v>
      </c>
      <c r="C653" s="28" t="s">
        <v>172</v>
      </c>
      <c r="D653" s="29">
        <v>1</v>
      </c>
      <c r="E653" s="8" t="s">
        <v>8</v>
      </c>
      <c r="F653" s="88">
        <v>238000</v>
      </c>
      <c r="G653" s="68">
        <f t="shared" si="145"/>
        <v>250376</v>
      </c>
      <c r="H653" s="79">
        <v>265200</v>
      </c>
      <c r="I653" s="79">
        <v>50388</v>
      </c>
      <c r="J653" s="79">
        <v>315588</v>
      </c>
      <c r="K653" s="79">
        <v>260000</v>
      </c>
      <c r="L653" s="79">
        <f t="shared" si="143"/>
        <v>49400</v>
      </c>
      <c r="M653" s="79">
        <f t="shared" si="144"/>
        <v>309400</v>
      </c>
      <c r="N653" s="68">
        <f t="shared" si="149"/>
        <v>250376</v>
      </c>
      <c r="O653" s="80">
        <f t="shared" si="150"/>
        <v>291788</v>
      </c>
      <c r="P653" s="68">
        <f t="shared" si="151"/>
        <v>309400</v>
      </c>
      <c r="Q653" s="68">
        <f t="shared" si="152"/>
        <v>290231.46617753297</v>
      </c>
      <c r="R653" s="69">
        <f t="shared" si="153"/>
        <v>35997.05743529601</v>
      </c>
      <c r="S653" s="63">
        <f t="shared" si="146"/>
        <v>0.13732303634215048</v>
      </c>
      <c r="T653" s="64">
        <f t="shared" si="147"/>
        <v>250376</v>
      </c>
      <c r="U653" s="44" t="str">
        <f t="shared" si="148"/>
        <v>MENOR VALOR</v>
      </c>
    </row>
    <row r="654" spans="2:21">
      <c r="B654" s="24">
        <v>614</v>
      </c>
      <c r="C654" s="28" t="s">
        <v>173</v>
      </c>
      <c r="D654" s="29">
        <v>1</v>
      </c>
      <c r="E654" s="8" t="s">
        <v>8</v>
      </c>
      <c r="F654" s="88">
        <v>35700</v>
      </c>
      <c r="G654" s="68">
        <f t="shared" si="145"/>
        <v>37556.400000000001</v>
      </c>
      <c r="H654" s="79">
        <v>405600</v>
      </c>
      <c r="I654" s="79">
        <v>77064</v>
      </c>
      <c r="J654" s="79">
        <v>482664</v>
      </c>
      <c r="K654" s="79">
        <v>390000</v>
      </c>
      <c r="L654" s="79">
        <f t="shared" si="143"/>
        <v>74100</v>
      </c>
      <c r="M654" s="79">
        <f t="shared" si="144"/>
        <v>464100</v>
      </c>
      <c r="N654" s="68">
        <f t="shared" si="149"/>
        <v>37556.400000000001</v>
      </c>
      <c r="O654" s="80">
        <f t="shared" si="150"/>
        <v>328106.8</v>
      </c>
      <c r="P654" s="68">
        <f t="shared" si="151"/>
        <v>464100</v>
      </c>
      <c r="Q654" s="68">
        <f t="shared" si="152"/>
        <v>203382.45126304711</v>
      </c>
      <c r="R654" s="69">
        <f t="shared" si="153"/>
        <v>251795.1682005038</v>
      </c>
      <c r="S654" s="63">
        <f t="shared" si="146"/>
        <v>0.81534100033327861</v>
      </c>
      <c r="T654" s="64">
        <f t="shared" si="147"/>
        <v>203382</v>
      </c>
      <c r="U654" s="44" t="str">
        <f t="shared" si="148"/>
        <v>MEDIA GEOMETRICA</v>
      </c>
    </row>
    <row r="655" spans="2:21">
      <c r="B655" s="24">
        <v>615</v>
      </c>
      <c r="C655" s="28" t="s">
        <v>174</v>
      </c>
      <c r="D655" s="29">
        <v>1</v>
      </c>
      <c r="E655" s="8" t="s">
        <v>8</v>
      </c>
      <c r="F655" s="88">
        <v>3498600</v>
      </c>
      <c r="G655" s="68">
        <f t="shared" si="145"/>
        <v>3680527.2</v>
      </c>
      <c r="H655" s="79">
        <v>3412500</v>
      </c>
      <c r="I655" s="79">
        <v>648375</v>
      </c>
      <c r="J655" s="79">
        <v>4060875</v>
      </c>
      <c r="K655" s="79">
        <v>3250000</v>
      </c>
      <c r="L655" s="79">
        <f t="shared" si="143"/>
        <v>617500</v>
      </c>
      <c r="M655" s="79">
        <f t="shared" si="144"/>
        <v>3867500</v>
      </c>
      <c r="N655" s="68">
        <f t="shared" si="149"/>
        <v>3680527.2</v>
      </c>
      <c r="O655" s="80">
        <f t="shared" si="150"/>
        <v>3869634.0666666664</v>
      </c>
      <c r="P655" s="68">
        <f t="shared" si="151"/>
        <v>3867500</v>
      </c>
      <c r="Q655" s="68">
        <f t="shared" si="152"/>
        <v>3866517.6038128287</v>
      </c>
      <c r="R655" s="69">
        <f t="shared" si="153"/>
        <v>190182.88020117188</v>
      </c>
      <c r="S655" s="63">
        <f t="shared" si="146"/>
        <v>4.8102820902566346E-2</v>
      </c>
      <c r="T655" s="64">
        <f t="shared" si="147"/>
        <v>3680527</v>
      </c>
      <c r="U655" s="44" t="str">
        <f t="shared" si="148"/>
        <v>MENOR VALOR</v>
      </c>
    </row>
    <row r="656" spans="2:21">
      <c r="B656" s="24">
        <v>616</v>
      </c>
      <c r="C656" s="28" t="s">
        <v>175</v>
      </c>
      <c r="D656" s="29">
        <v>1</v>
      </c>
      <c r="E656" s="8" t="s">
        <v>8</v>
      </c>
      <c r="F656" s="88">
        <v>714000</v>
      </c>
      <c r="G656" s="68">
        <f t="shared" si="145"/>
        <v>751128</v>
      </c>
      <c r="H656" s="79">
        <v>273000</v>
      </c>
      <c r="I656" s="79">
        <v>51870</v>
      </c>
      <c r="J656" s="79">
        <v>324870</v>
      </c>
      <c r="K656" s="79">
        <v>260000</v>
      </c>
      <c r="L656" s="79">
        <f t="shared" si="143"/>
        <v>49400</v>
      </c>
      <c r="M656" s="79">
        <f t="shared" si="144"/>
        <v>309400</v>
      </c>
      <c r="N656" s="68">
        <f t="shared" si="149"/>
        <v>309400</v>
      </c>
      <c r="O656" s="80">
        <f t="shared" si="150"/>
        <v>461799.33333333331</v>
      </c>
      <c r="P656" s="68">
        <f t="shared" si="151"/>
        <v>324870</v>
      </c>
      <c r="Q656" s="68">
        <f t="shared" si="152"/>
        <v>422650.40531839646</v>
      </c>
      <c r="R656" s="69">
        <f t="shared" si="153"/>
        <v>250685.33710876133</v>
      </c>
      <c r="S656" s="63">
        <f t="shared" si="146"/>
        <v>0.26795290834532903</v>
      </c>
      <c r="T656" s="64">
        <f t="shared" si="147"/>
        <v>309400</v>
      </c>
      <c r="U656" s="44" t="str">
        <f t="shared" si="148"/>
        <v>MENOR VALOR</v>
      </c>
    </row>
    <row r="657" spans="2:21">
      <c r="B657" s="24">
        <v>617</v>
      </c>
      <c r="C657" s="28" t="s">
        <v>176</v>
      </c>
      <c r="D657" s="29">
        <v>1</v>
      </c>
      <c r="E657" s="8" t="s">
        <v>8</v>
      </c>
      <c r="F657" s="88">
        <v>357000</v>
      </c>
      <c r="G657" s="68">
        <f t="shared" si="145"/>
        <v>375564</v>
      </c>
      <c r="H657" s="79">
        <v>120510</v>
      </c>
      <c r="I657" s="79">
        <v>22896.9</v>
      </c>
      <c r="J657" s="79">
        <v>143406.9</v>
      </c>
      <c r="K657" s="79">
        <v>117000</v>
      </c>
      <c r="L657" s="79">
        <f t="shared" si="143"/>
        <v>22230</v>
      </c>
      <c r="M657" s="79">
        <f t="shared" si="144"/>
        <v>139230</v>
      </c>
      <c r="N657" s="68">
        <f t="shared" si="149"/>
        <v>139230</v>
      </c>
      <c r="O657" s="80">
        <f t="shared" si="150"/>
        <v>219400.30000000002</v>
      </c>
      <c r="P657" s="68">
        <f t="shared" si="151"/>
        <v>143406.9</v>
      </c>
      <c r="Q657" s="68">
        <f t="shared" si="152"/>
        <v>195732.19914562884</v>
      </c>
      <c r="R657" s="69">
        <f t="shared" si="153"/>
        <v>135257.85567452258</v>
      </c>
      <c r="S657" s="63">
        <f t="shared" si="146"/>
        <v>0.28867094628406043</v>
      </c>
      <c r="T657" s="64">
        <f t="shared" si="147"/>
        <v>139230</v>
      </c>
      <c r="U657" s="44" t="str">
        <f t="shared" si="148"/>
        <v>MENOR VALOR</v>
      </c>
    </row>
    <row r="658" spans="2:21">
      <c r="B658" s="24">
        <v>618</v>
      </c>
      <c r="C658" s="28" t="s">
        <v>177</v>
      </c>
      <c r="D658" s="29">
        <v>1</v>
      </c>
      <c r="E658" s="8" t="s">
        <v>8</v>
      </c>
      <c r="F658" s="88">
        <v>58300</v>
      </c>
      <c r="G658" s="68">
        <f t="shared" si="145"/>
        <v>61331.6</v>
      </c>
      <c r="H658" s="79">
        <v>122850</v>
      </c>
      <c r="I658" s="79">
        <v>23341.5</v>
      </c>
      <c r="J658" s="79">
        <v>146191.5</v>
      </c>
      <c r="K658" s="79">
        <v>117000</v>
      </c>
      <c r="L658" s="79">
        <f t="shared" si="143"/>
        <v>22230</v>
      </c>
      <c r="M658" s="79">
        <f t="shared" si="144"/>
        <v>139230</v>
      </c>
      <c r="N658" s="68">
        <f t="shared" si="149"/>
        <v>61331.6</v>
      </c>
      <c r="O658" s="80">
        <f t="shared" si="150"/>
        <v>115584.36666666665</v>
      </c>
      <c r="P658" s="68">
        <f t="shared" si="151"/>
        <v>139230</v>
      </c>
      <c r="Q658" s="68">
        <f t="shared" si="152"/>
        <v>107674.55361135922</v>
      </c>
      <c r="R658" s="69">
        <f t="shared" si="153"/>
        <v>47113.030456587418</v>
      </c>
      <c r="S658" s="63">
        <f t="shared" si="146"/>
        <v>0.43039838157703991</v>
      </c>
      <c r="T658" s="64">
        <f t="shared" si="147"/>
        <v>139230</v>
      </c>
      <c r="U658" s="44" t="str">
        <f t="shared" si="148"/>
        <v>MEDIA ARMONICA</v>
      </c>
    </row>
    <row r="659" spans="2:21">
      <c r="B659" s="24">
        <v>619</v>
      </c>
      <c r="C659" s="28" t="s">
        <v>178</v>
      </c>
      <c r="D659" s="29">
        <v>1</v>
      </c>
      <c r="E659" s="8" t="s">
        <v>8</v>
      </c>
      <c r="F659" s="88">
        <v>1428000</v>
      </c>
      <c r="G659" s="68">
        <f t="shared" si="145"/>
        <v>1502256</v>
      </c>
      <c r="H659" s="79">
        <v>464100</v>
      </c>
      <c r="I659" s="79">
        <v>88179</v>
      </c>
      <c r="J659" s="79">
        <v>552279</v>
      </c>
      <c r="K659" s="79">
        <v>455000</v>
      </c>
      <c r="L659" s="79">
        <f t="shared" si="143"/>
        <v>86450</v>
      </c>
      <c r="M659" s="79">
        <f t="shared" si="144"/>
        <v>541450</v>
      </c>
      <c r="N659" s="68">
        <f t="shared" si="149"/>
        <v>541450</v>
      </c>
      <c r="O659" s="80">
        <f t="shared" si="150"/>
        <v>865328.33333333337</v>
      </c>
      <c r="P659" s="68">
        <f t="shared" si="151"/>
        <v>552279</v>
      </c>
      <c r="Q659" s="68">
        <f t="shared" si="152"/>
        <v>765867.44940899732</v>
      </c>
      <c r="R659" s="69">
        <f t="shared" si="153"/>
        <v>551622.11361976166</v>
      </c>
      <c r="S659" s="63">
        <f t="shared" si="146"/>
        <v>0.29302387715025002</v>
      </c>
      <c r="T659" s="64">
        <f t="shared" si="147"/>
        <v>541450</v>
      </c>
      <c r="U659" s="44" t="str">
        <f t="shared" si="148"/>
        <v>MENOR VALOR</v>
      </c>
    </row>
    <row r="660" spans="2:21">
      <c r="B660" s="24">
        <v>620</v>
      </c>
      <c r="C660" s="28" t="s">
        <v>179</v>
      </c>
      <c r="D660" s="29">
        <v>1</v>
      </c>
      <c r="E660" s="8" t="s">
        <v>8</v>
      </c>
      <c r="F660" s="88">
        <v>2380000</v>
      </c>
      <c r="G660" s="68">
        <f t="shared" si="145"/>
        <v>2503760</v>
      </c>
      <c r="H660" s="79">
        <v>1638000</v>
      </c>
      <c r="I660" s="79">
        <v>311220</v>
      </c>
      <c r="J660" s="79">
        <v>1949220</v>
      </c>
      <c r="K660" s="79">
        <v>1560000</v>
      </c>
      <c r="L660" s="79">
        <f t="shared" si="143"/>
        <v>296400</v>
      </c>
      <c r="M660" s="79">
        <f t="shared" si="144"/>
        <v>1856400</v>
      </c>
      <c r="N660" s="68">
        <f t="shared" si="149"/>
        <v>1856400</v>
      </c>
      <c r="O660" s="80">
        <f t="shared" si="150"/>
        <v>2103126.6666666665</v>
      </c>
      <c r="P660" s="68">
        <f t="shared" si="151"/>
        <v>1949220</v>
      </c>
      <c r="Q660" s="68">
        <f t="shared" si="152"/>
        <v>2084691.0656337927</v>
      </c>
      <c r="R660" s="69">
        <f t="shared" si="153"/>
        <v>350048.83792598569</v>
      </c>
      <c r="S660" s="63">
        <f t="shared" si="146"/>
        <v>0.10950834365685114</v>
      </c>
      <c r="T660" s="64">
        <f t="shared" si="147"/>
        <v>1856400</v>
      </c>
      <c r="U660" s="44" t="str">
        <f t="shared" si="148"/>
        <v>MENOR VALOR</v>
      </c>
    </row>
    <row r="661" spans="2:21">
      <c r="B661" s="24">
        <v>621</v>
      </c>
      <c r="C661" s="28" t="s">
        <v>180</v>
      </c>
      <c r="D661" s="29">
        <v>1</v>
      </c>
      <c r="E661" s="8" t="s">
        <v>8</v>
      </c>
      <c r="F661" s="88">
        <v>2380000</v>
      </c>
      <c r="G661" s="68">
        <f t="shared" si="145"/>
        <v>2503760</v>
      </c>
      <c r="H661" s="79">
        <v>1638000</v>
      </c>
      <c r="I661" s="79">
        <v>311220</v>
      </c>
      <c r="J661" s="79">
        <v>1949220</v>
      </c>
      <c r="K661" s="79">
        <v>1560000</v>
      </c>
      <c r="L661" s="79">
        <f t="shared" si="143"/>
        <v>296400</v>
      </c>
      <c r="M661" s="79">
        <f t="shared" si="144"/>
        <v>1856400</v>
      </c>
      <c r="N661" s="68">
        <f t="shared" si="149"/>
        <v>1856400</v>
      </c>
      <c r="O661" s="80">
        <f t="shared" si="150"/>
        <v>2103126.6666666665</v>
      </c>
      <c r="P661" s="68">
        <f t="shared" si="151"/>
        <v>1949220</v>
      </c>
      <c r="Q661" s="68">
        <f t="shared" si="152"/>
        <v>2084691.0656337927</v>
      </c>
      <c r="R661" s="69">
        <f t="shared" si="153"/>
        <v>350048.83792598569</v>
      </c>
      <c r="S661" s="63">
        <f t="shared" si="146"/>
        <v>0.10950834365685114</v>
      </c>
      <c r="T661" s="64">
        <f t="shared" si="147"/>
        <v>1856400</v>
      </c>
      <c r="U661" s="44" t="str">
        <f t="shared" si="148"/>
        <v>MENOR VALOR</v>
      </c>
    </row>
    <row r="662" spans="2:21">
      <c r="B662" s="30" t="s">
        <v>181</v>
      </c>
      <c r="C662" s="28"/>
      <c r="D662" s="29"/>
      <c r="E662" s="2"/>
      <c r="F662" s="88"/>
      <c r="G662" s="68"/>
      <c r="H662" s="78"/>
      <c r="I662" s="78"/>
      <c r="J662" s="78"/>
      <c r="K662" s="78"/>
      <c r="L662" s="78"/>
      <c r="M662" s="78"/>
      <c r="N662" s="68"/>
      <c r="O662" s="80"/>
      <c r="P662" s="68"/>
      <c r="Q662" s="68"/>
      <c r="R662" s="69"/>
      <c r="S662" s="63"/>
      <c r="T662" s="64"/>
      <c r="U662" s="44"/>
    </row>
    <row r="663" spans="2:21">
      <c r="B663" s="24">
        <v>622</v>
      </c>
      <c r="C663" s="28" t="s">
        <v>182</v>
      </c>
      <c r="D663" s="29">
        <v>1</v>
      </c>
      <c r="E663" s="7" t="s">
        <v>8</v>
      </c>
      <c r="F663" s="88">
        <v>297500</v>
      </c>
      <c r="G663" s="68">
        <f t="shared" si="145"/>
        <v>312970</v>
      </c>
      <c r="H663" s="79">
        <v>202800</v>
      </c>
      <c r="I663" s="79">
        <v>38532</v>
      </c>
      <c r="J663" s="79">
        <v>241332</v>
      </c>
      <c r="K663" s="79">
        <v>195000</v>
      </c>
      <c r="L663" s="79">
        <f t="shared" si="143"/>
        <v>37050</v>
      </c>
      <c r="M663" s="79">
        <f t="shared" si="144"/>
        <v>232050</v>
      </c>
      <c r="N663" s="68">
        <f t="shared" si="149"/>
        <v>232050</v>
      </c>
      <c r="O663" s="80">
        <f t="shared" si="150"/>
        <v>262117.33333333334</v>
      </c>
      <c r="P663" s="68">
        <f t="shared" si="151"/>
        <v>241332</v>
      </c>
      <c r="Q663" s="68">
        <f t="shared" si="152"/>
        <v>259756.48464365854</v>
      </c>
      <c r="R663" s="69">
        <f t="shared" si="153"/>
        <v>44283.565363838177</v>
      </c>
      <c r="S663" s="63">
        <f t="shared" si="146"/>
        <v>0.1066633030612002</v>
      </c>
      <c r="T663" s="64">
        <f t="shared" si="147"/>
        <v>232050</v>
      </c>
      <c r="U663" s="44" t="str">
        <f t="shared" si="148"/>
        <v>MENOR VALOR</v>
      </c>
    </row>
    <row r="664" spans="2:21">
      <c r="B664" s="24">
        <v>623</v>
      </c>
      <c r="C664" s="28" t="s">
        <v>183</v>
      </c>
      <c r="D664" s="29">
        <v>1</v>
      </c>
      <c r="E664" s="7" t="s">
        <v>8</v>
      </c>
      <c r="F664" s="88">
        <v>58300</v>
      </c>
      <c r="G664" s="68">
        <f t="shared" si="145"/>
        <v>61331.6</v>
      </c>
      <c r="H664" s="79">
        <v>54080</v>
      </c>
      <c r="I664" s="79">
        <v>10275.200000000001</v>
      </c>
      <c r="J664" s="79">
        <v>64355.199999999997</v>
      </c>
      <c r="K664" s="79">
        <v>52000</v>
      </c>
      <c r="L664" s="79">
        <f t="shared" ref="L664:L725" si="154">+IFERROR(K664*19%,"N/A")</f>
        <v>9880</v>
      </c>
      <c r="M664" s="79">
        <f t="shared" ref="M664:M725" si="155">+IFERROR(L664+K664,"N/A")</f>
        <v>61880</v>
      </c>
      <c r="N664" s="68">
        <f t="shared" si="149"/>
        <v>61331.6</v>
      </c>
      <c r="O664" s="80">
        <f t="shared" si="150"/>
        <v>62522.266666666663</v>
      </c>
      <c r="P664" s="68">
        <f t="shared" si="151"/>
        <v>61880</v>
      </c>
      <c r="Q664" s="68">
        <f t="shared" si="152"/>
        <v>62508.548543065517</v>
      </c>
      <c r="R664" s="69">
        <f t="shared" si="153"/>
        <v>1610.8752569126295</v>
      </c>
      <c r="S664" s="63">
        <f t="shared" si="146"/>
        <v>1.8828601375292742E-2</v>
      </c>
      <c r="T664" s="64">
        <f t="shared" si="147"/>
        <v>61332</v>
      </c>
      <c r="U664" s="44" t="str">
        <f t="shared" si="148"/>
        <v>MENOR VALOR</v>
      </c>
    </row>
    <row r="665" spans="2:21">
      <c r="B665" s="24">
        <v>624</v>
      </c>
      <c r="C665" s="28" t="s">
        <v>184</v>
      </c>
      <c r="D665" s="29">
        <v>1</v>
      </c>
      <c r="E665" s="7" t="s">
        <v>8</v>
      </c>
      <c r="F665" s="88">
        <v>35700</v>
      </c>
      <c r="G665" s="68">
        <f t="shared" si="145"/>
        <v>37556.400000000001</v>
      </c>
      <c r="H665" s="79">
        <v>39390</v>
      </c>
      <c r="I665" s="79">
        <v>7484.1</v>
      </c>
      <c r="J665" s="79">
        <v>46874.1</v>
      </c>
      <c r="K665" s="79">
        <v>39000</v>
      </c>
      <c r="L665" s="79">
        <f t="shared" si="154"/>
        <v>7410</v>
      </c>
      <c r="M665" s="79">
        <f t="shared" si="155"/>
        <v>46410</v>
      </c>
      <c r="N665" s="68">
        <f t="shared" si="149"/>
        <v>37556.400000000001</v>
      </c>
      <c r="O665" s="80">
        <f t="shared" si="150"/>
        <v>43613.5</v>
      </c>
      <c r="P665" s="68">
        <f t="shared" si="151"/>
        <v>46410</v>
      </c>
      <c r="Q665" s="68">
        <f t="shared" si="152"/>
        <v>43391.982115363979</v>
      </c>
      <c r="R665" s="69">
        <f t="shared" si="153"/>
        <v>5250.7325688897909</v>
      </c>
      <c r="S665" s="63">
        <f t="shared" si="146"/>
        <v>0.13448526273469652</v>
      </c>
      <c r="T665" s="64">
        <f t="shared" si="147"/>
        <v>37556</v>
      </c>
      <c r="U665" s="44" t="str">
        <f t="shared" si="148"/>
        <v>MENOR VALOR</v>
      </c>
    </row>
    <row r="666" spans="2:21">
      <c r="B666" s="24">
        <v>625</v>
      </c>
      <c r="C666" s="28" t="s">
        <v>185</v>
      </c>
      <c r="D666" s="29">
        <v>1</v>
      </c>
      <c r="E666" s="7" t="s">
        <v>8</v>
      </c>
      <c r="F666" s="88">
        <v>23800</v>
      </c>
      <c r="G666" s="68">
        <f t="shared" si="145"/>
        <v>25037.599999999999</v>
      </c>
      <c r="H666" s="79">
        <v>26780</v>
      </c>
      <c r="I666" s="79">
        <v>5088.2</v>
      </c>
      <c r="J666" s="79">
        <v>31868.2</v>
      </c>
      <c r="K666" s="79">
        <v>26000</v>
      </c>
      <c r="L666" s="79">
        <f t="shared" si="154"/>
        <v>4940</v>
      </c>
      <c r="M666" s="79">
        <f t="shared" si="155"/>
        <v>30940</v>
      </c>
      <c r="N666" s="68">
        <f t="shared" si="149"/>
        <v>25037.599999999999</v>
      </c>
      <c r="O666" s="80">
        <f t="shared" si="150"/>
        <v>29281.933333333331</v>
      </c>
      <c r="P666" s="68">
        <f t="shared" si="151"/>
        <v>30940</v>
      </c>
      <c r="Q666" s="68">
        <f t="shared" si="152"/>
        <v>29117.68522225089</v>
      </c>
      <c r="R666" s="69">
        <f t="shared" si="153"/>
        <v>3704.8836544935757</v>
      </c>
      <c r="S666" s="63">
        <f t="shared" si="146"/>
        <v>0.14012395529068389</v>
      </c>
      <c r="T666" s="64">
        <f t="shared" si="147"/>
        <v>25038</v>
      </c>
      <c r="U666" s="44" t="str">
        <f t="shared" si="148"/>
        <v>MENOR VALOR</v>
      </c>
    </row>
    <row r="667" spans="2:21">
      <c r="B667" s="24">
        <v>626</v>
      </c>
      <c r="C667" s="28" t="s">
        <v>186</v>
      </c>
      <c r="D667" s="29">
        <v>1</v>
      </c>
      <c r="E667" s="9" t="s">
        <v>8</v>
      </c>
      <c r="F667" s="88">
        <v>35000</v>
      </c>
      <c r="G667" s="68">
        <f t="shared" si="145"/>
        <v>36820</v>
      </c>
      <c r="H667" s="79">
        <v>39390</v>
      </c>
      <c r="I667" s="79">
        <v>7484.1</v>
      </c>
      <c r="J667" s="79">
        <v>46874.1</v>
      </c>
      <c r="K667" s="79">
        <v>39000</v>
      </c>
      <c r="L667" s="79">
        <f t="shared" si="154"/>
        <v>7410</v>
      </c>
      <c r="M667" s="79">
        <f t="shared" si="155"/>
        <v>46410</v>
      </c>
      <c r="N667" s="68">
        <f t="shared" si="149"/>
        <v>36820</v>
      </c>
      <c r="O667" s="80">
        <f t="shared" si="150"/>
        <v>43368.033333333333</v>
      </c>
      <c r="P667" s="68">
        <f t="shared" si="151"/>
        <v>46410</v>
      </c>
      <c r="Q667" s="68">
        <f t="shared" si="152"/>
        <v>43106.500283831236</v>
      </c>
      <c r="R667" s="69">
        <f t="shared" si="153"/>
        <v>5675.5090171131787</v>
      </c>
      <c r="S667" s="63">
        <f t="shared" si="146"/>
        <v>0.14583648040175579</v>
      </c>
      <c r="T667" s="64">
        <f t="shared" si="147"/>
        <v>36820</v>
      </c>
      <c r="U667" s="44" t="str">
        <f t="shared" si="148"/>
        <v>MENOR VALOR</v>
      </c>
    </row>
    <row r="668" spans="2:21">
      <c r="B668" s="24">
        <v>627</v>
      </c>
      <c r="C668" s="28" t="s">
        <v>187</v>
      </c>
      <c r="D668" s="29">
        <v>1</v>
      </c>
      <c r="E668" s="9" t="s">
        <v>8</v>
      </c>
      <c r="F668" s="88">
        <v>11900</v>
      </c>
      <c r="G668" s="68">
        <f t="shared" si="145"/>
        <v>12518.8</v>
      </c>
      <c r="H668" s="79">
        <v>13390</v>
      </c>
      <c r="I668" s="79">
        <v>2544.1</v>
      </c>
      <c r="J668" s="79">
        <v>15934.1</v>
      </c>
      <c r="K668" s="79">
        <v>13000</v>
      </c>
      <c r="L668" s="79">
        <f t="shared" si="154"/>
        <v>2470</v>
      </c>
      <c r="M668" s="79">
        <f t="shared" si="155"/>
        <v>15470</v>
      </c>
      <c r="N668" s="68">
        <f t="shared" si="149"/>
        <v>12518.8</v>
      </c>
      <c r="O668" s="80">
        <f t="shared" si="150"/>
        <v>14640.966666666665</v>
      </c>
      <c r="P668" s="68">
        <f t="shared" si="151"/>
        <v>15470</v>
      </c>
      <c r="Q668" s="68">
        <f t="shared" si="152"/>
        <v>14558.842611125445</v>
      </c>
      <c r="R668" s="69">
        <f t="shared" si="153"/>
        <v>1852.4418272467879</v>
      </c>
      <c r="S668" s="63">
        <f t="shared" si="146"/>
        <v>0.14012395529068389</v>
      </c>
      <c r="T668" s="64">
        <f t="shared" si="147"/>
        <v>12519</v>
      </c>
      <c r="U668" s="44" t="str">
        <f t="shared" si="148"/>
        <v>MENOR VALOR</v>
      </c>
    </row>
    <row r="669" spans="2:21">
      <c r="B669" s="24">
        <v>628</v>
      </c>
      <c r="C669" s="28" t="s">
        <v>188</v>
      </c>
      <c r="D669" s="29">
        <v>1</v>
      </c>
      <c r="E669" s="7" t="s">
        <v>8</v>
      </c>
      <c r="F669" s="88">
        <v>1428000</v>
      </c>
      <c r="G669" s="68">
        <f t="shared" si="145"/>
        <v>1502256</v>
      </c>
      <c r="H669" s="79">
        <v>1606800</v>
      </c>
      <c r="I669" s="79">
        <v>305292</v>
      </c>
      <c r="J669" s="79">
        <v>1912092</v>
      </c>
      <c r="K669" s="79">
        <v>1560000</v>
      </c>
      <c r="L669" s="79">
        <f t="shared" si="154"/>
        <v>296400</v>
      </c>
      <c r="M669" s="79">
        <f t="shared" si="155"/>
        <v>1856400</v>
      </c>
      <c r="N669" s="68">
        <f t="shared" si="149"/>
        <v>1502256</v>
      </c>
      <c r="O669" s="80">
        <f t="shared" si="150"/>
        <v>1756916</v>
      </c>
      <c r="P669" s="68">
        <f t="shared" si="151"/>
        <v>1856400</v>
      </c>
      <c r="Q669" s="68">
        <f t="shared" si="152"/>
        <v>1747061.1133350534</v>
      </c>
      <c r="R669" s="69">
        <f t="shared" si="153"/>
        <v>222293.0192696118</v>
      </c>
      <c r="S669" s="63">
        <f t="shared" si="146"/>
        <v>0.14012395529068389</v>
      </c>
      <c r="T669" s="64">
        <f t="shared" si="147"/>
        <v>1502256</v>
      </c>
      <c r="U669" s="44" t="str">
        <f t="shared" si="148"/>
        <v>MENOR VALOR</v>
      </c>
    </row>
    <row r="670" spans="2:21">
      <c r="B670" s="24">
        <v>629</v>
      </c>
      <c r="C670" s="28" t="s">
        <v>189</v>
      </c>
      <c r="D670" s="29">
        <v>1</v>
      </c>
      <c r="E670" s="7" t="s">
        <v>8</v>
      </c>
      <c r="F670" s="88">
        <v>1749300</v>
      </c>
      <c r="G670" s="68">
        <f t="shared" si="145"/>
        <v>1840263.6</v>
      </c>
      <c r="H670" s="79">
        <v>2047500</v>
      </c>
      <c r="I670" s="79">
        <v>389025</v>
      </c>
      <c r="J670" s="79">
        <v>2436525</v>
      </c>
      <c r="K670" s="79">
        <v>1950000</v>
      </c>
      <c r="L670" s="79">
        <f t="shared" si="154"/>
        <v>370500</v>
      </c>
      <c r="M670" s="79">
        <f t="shared" si="155"/>
        <v>2320500</v>
      </c>
      <c r="N670" s="68">
        <f t="shared" si="149"/>
        <v>1840263.6</v>
      </c>
      <c r="O670" s="80">
        <f t="shared" si="150"/>
        <v>2199096.1999999997</v>
      </c>
      <c r="P670" s="68">
        <f t="shared" si="151"/>
        <v>2320500</v>
      </c>
      <c r="Q670" s="68">
        <f t="shared" si="152"/>
        <v>2183119.4228943684</v>
      </c>
      <c r="R670" s="69">
        <f t="shared" si="153"/>
        <v>316126.67757296487</v>
      </c>
      <c r="S670" s="63">
        <f t="shared" si="146"/>
        <v>0.15704858804279787</v>
      </c>
      <c r="T670" s="64">
        <f t="shared" si="147"/>
        <v>1840264</v>
      </c>
      <c r="U670" s="44" t="str">
        <f t="shared" si="148"/>
        <v>MENOR VALOR</v>
      </c>
    </row>
    <row r="671" spans="2:21">
      <c r="B671" s="24">
        <v>630</v>
      </c>
      <c r="C671" s="28" t="s">
        <v>190</v>
      </c>
      <c r="D671" s="29">
        <v>1</v>
      </c>
      <c r="E671" s="7" t="s">
        <v>11</v>
      </c>
      <c r="F671" s="88">
        <v>357000</v>
      </c>
      <c r="G671" s="68">
        <f t="shared" si="145"/>
        <v>375564</v>
      </c>
      <c r="H671" s="79">
        <v>397800</v>
      </c>
      <c r="I671" s="79">
        <v>75582</v>
      </c>
      <c r="J671" s="79">
        <v>473382</v>
      </c>
      <c r="K671" s="79">
        <v>390000</v>
      </c>
      <c r="L671" s="79">
        <f t="shared" si="154"/>
        <v>74100</v>
      </c>
      <c r="M671" s="79">
        <f t="shared" si="155"/>
        <v>464100</v>
      </c>
      <c r="N671" s="68">
        <f t="shared" si="149"/>
        <v>375564</v>
      </c>
      <c r="O671" s="80">
        <f t="shared" si="150"/>
        <v>437682</v>
      </c>
      <c r="P671" s="68">
        <f t="shared" si="151"/>
        <v>464100</v>
      </c>
      <c r="Q671" s="68">
        <f t="shared" si="152"/>
        <v>435347.19926629937</v>
      </c>
      <c r="R671" s="69">
        <f t="shared" si="153"/>
        <v>53995.586152944023</v>
      </c>
      <c r="S671" s="63">
        <f t="shared" si="146"/>
        <v>0.13732303634215026</v>
      </c>
      <c r="T671" s="64">
        <f t="shared" si="147"/>
        <v>375564</v>
      </c>
      <c r="U671" s="44" t="str">
        <f t="shared" si="148"/>
        <v>MENOR VALOR</v>
      </c>
    </row>
    <row r="672" spans="2:21">
      <c r="B672" s="24">
        <v>631</v>
      </c>
      <c r="C672" s="28" t="s">
        <v>191</v>
      </c>
      <c r="D672" s="29">
        <v>1</v>
      </c>
      <c r="E672" s="7" t="s">
        <v>11</v>
      </c>
      <c r="F672" s="88">
        <v>238000</v>
      </c>
      <c r="G672" s="68">
        <f t="shared" si="145"/>
        <v>250376</v>
      </c>
      <c r="H672" s="79">
        <v>393900</v>
      </c>
      <c r="I672" s="79">
        <v>74841</v>
      </c>
      <c r="J672" s="79">
        <v>468741</v>
      </c>
      <c r="K672" s="79">
        <v>390000</v>
      </c>
      <c r="L672" s="79">
        <f t="shared" si="154"/>
        <v>74100</v>
      </c>
      <c r="M672" s="79">
        <f t="shared" si="155"/>
        <v>464100</v>
      </c>
      <c r="N672" s="68">
        <f t="shared" si="149"/>
        <v>250376</v>
      </c>
      <c r="O672" s="80">
        <f t="shared" si="150"/>
        <v>394405.66666666669</v>
      </c>
      <c r="P672" s="68">
        <f t="shared" si="151"/>
        <v>464100</v>
      </c>
      <c r="Q672" s="68">
        <f t="shared" si="152"/>
        <v>379063.87902168831</v>
      </c>
      <c r="R672" s="69">
        <f t="shared" si="153"/>
        <v>124754.93329056508</v>
      </c>
      <c r="S672" s="63">
        <f t="shared" si="146"/>
        <v>0.33948863540840135</v>
      </c>
      <c r="T672" s="64">
        <f t="shared" si="147"/>
        <v>464100</v>
      </c>
      <c r="U672" s="44" t="str">
        <f t="shared" si="148"/>
        <v>MEDIA ARMONICA</v>
      </c>
    </row>
    <row r="673" spans="2:21" ht="25.5">
      <c r="B673" s="24">
        <v>632</v>
      </c>
      <c r="C673" s="28" t="s">
        <v>192</v>
      </c>
      <c r="D673" s="29">
        <v>1</v>
      </c>
      <c r="E673" s="7" t="s">
        <v>11</v>
      </c>
      <c r="F673" s="88">
        <v>524800</v>
      </c>
      <c r="G673" s="68">
        <f t="shared" si="145"/>
        <v>552089.59999999998</v>
      </c>
      <c r="H673" s="79">
        <v>608400</v>
      </c>
      <c r="I673" s="79">
        <v>115596</v>
      </c>
      <c r="J673" s="79">
        <v>723996</v>
      </c>
      <c r="K673" s="79">
        <v>585000</v>
      </c>
      <c r="L673" s="79">
        <f t="shared" si="154"/>
        <v>111150</v>
      </c>
      <c r="M673" s="79">
        <f t="shared" si="155"/>
        <v>696150</v>
      </c>
      <c r="N673" s="68">
        <f t="shared" si="149"/>
        <v>552089.59999999998</v>
      </c>
      <c r="O673" s="80">
        <f t="shared" si="150"/>
        <v>657411.8666666667</v>
      </c>
      <c r="P673" s="68">
        <f t="shared" si="151"/>
        <v>696150</v>
      </c>
      <c r="Q673" s="68">
        <f t="shared" si="152"/>
        <v>652854.17656620475</v>
      </c>
      <c r="R673" s="69">
        <f t="shared" si="153"/>
        <v>92268.276351372639</v>
      </c>
      <c r="S673" s="63">
        <f t="shared" si="146"/>
        <v>0.15434469163725484</v>
      </c>
      <c r="T673" s="64">
        <f t="shared" si="147"/>
        <v>552090</v>
      </c>
      <c r="U673" s="44" t="str">
        <f t="shared" si="148"/>
        <v>MENOR VALOR</v>
      </c>
    </row>
    <row r="674" spans="2:21">
      <c r="B674" s="24">
        <v>633</v>
      </c>
      <c r="C674" s="28" t="s">
        <v>193</v>
      </c>
      <c r="D674" s="29">
        <v>1</v>
      </c>
      <c r="E674" s="7" t="s">
        <v>8</v>
      </c>
      <c r="F674" s="88">
        <v>535500</v>
      </c>
      <c r="G674" s="68">
        <f t="shared" si="145"/>
        <v>563346</v>
      </c>
      <c r="H674" s="79">
        <v>590850</v>
      </c>
      <c r="I674" s="79">
        <v>112261.5</v>
      </c>
      <c r="J674" s="79">
        <v>703111.5</v>
      </c>
      <c r="K674" s="79">
        <v>585000</v>
      </c>
      <c r="L674" s="79">
        <f t="shared" si="154"/>
        <v>111150</v>
      </c>
      <c r="M674" s="79">
        <f t="shared" si="155"/>
        <v>696150</v>
      </c>
      <c r="N674" s="68">
        <f t="shared" si="149"/>
        <v>563346</v>
      </c>
      <c r="O674" s="80">
        <f t="shared" si="150"/>
        <v>654202.5</v>
      </c>
      <c r="P674" s="68">
        <f t="shared" si="151"/>
        <v>696150</v>
      </c>
      <c r="Q674" s="68">
        <f t="shared" si="152"/>
        <v>650879.73173045961</v>
      </c>
      <c r="R674" s="69">
        <f t="shared" si="153"/>
        <v>78760.988533346885</v>
      </c>
      <c r="S674" s="63">
        <f t="shared" si="146"/>
        <v>0.13448526273469641</v>
      </c>
      <c r="T674" s="64">
        <f t="shared" si="147"/>
        <v>563346</v>
      </c>
      <c r="U674" s="44" t="str">
        <f t="shared" si="148"/>
        <v>MENOR VALOR</v>
      </c>
    </row>
    <row r="675" spans="2:21">
      <c r="B675" s="24">
        <v>634</v>
      </c>
      <c r="C675" s="28" t="s">
        <v>194</v>
      </c>
      <c r="D675" s="29">
        <v>1</v>
      </c>
      <c r="E675" s="7" t="s">
        <v>8</v>
      </c>
      <c r="F675" s="88">
        <v>535500</v>
      </c>
      <c r="G675" s="68">
        <f t="shared" si="145"/>
        <v>563346</v>
      </c>
      <c r="H675" s="79">
        <v>596700</v>
      </c>
      <c r="I675" s="79">
        <v>113373</v>
      </c>
      <c r="J675" s="79">
        <v>710073</v>
      </c>
      <c r="K675" s="79">
        <v>585000</v>
      </c>
      <c r="L675" s="79">
        <f t="shared" si="154"/>
        <v>111150</v>
      </c>
      <c r="M675" s="79">
        <f t="shared" si="155"/>
        <v>696150</v>
      </c>
      <c r="N675" s="68">
        <f t="shared" si="149"/>
        <v>563346</v>
      </c>
      <c r="O675" s="80">
        <f t="shared" si="150"/>
        <v>656523</v>
      </c>
      <c r="P675" s="68">
        <f t="shared" si="151"/>
        <v>696150</v>
      </c>
      <c r="Q675" s="68">
        <f t="shared" si="152"/>
        <v>653020.79889944918</v>
      </c>
      <c r="R675" s="69">
        <f t="shared" si="153"/>
        <v>80993.379229416023</v>
      </c>
      <c r="S675" s="63">
        <f t="shared" si="146"/>
        <v>0.13732303634215048</v>
      </c>
      <c r="T675" s="64">
        <f t="shared" si="147"/>
        <v>563346</v>
      </c>
      <c r="U675" s="44" t="str">
        <f t="shared" si="148"/>
        <v>MENOR VALOR</v>
      </c>
    </row>
    <row r="676" spans="2:21" ht="25.5">
      <c r="B676" s="24">
        <v>635</v>
      </c>
      <c r="C676" s="28" t="s">
        <v>195</v>
      </c>
      <c r="D676" s="29">
        <v>1</v>
      </c>
      <c r="E676" s="7" t="s">
        <v>8</v>
      </c>
      <c r="F676" s="88">
        <v>524800</v>
      </c>
      <c r="G676" s="68">
        <f t="shared" si="145"/>
        <v>552089.59999999998</v>
      </c>
      <c r="H676" s="79">
        <v>590850</v>
      </c>
      <c r="I676" s="79">
        <v>112261.5</v>
      </c>
      <c r="J676" s="79">
        <v>703111.5</v>
      </c>
      <c r="K676" s="79">
        <v>585000</v>
      </c>
      <c r="L676" s="79">
        <f t="shared" si="154"/>
        <v>111150</v>
      </c>
      <c r="M676" s="79">
        <f t="shared" si="155"/>
        <v>696150</v>
      </c>
      <c r="N676" s="68">
        <f t="shared" si="149"/>
        <v>552089.59999999998</v>
      </c>
      <c r="O676" s="80">
        <f t="shared" si="150"/>
        <v>650450.3666666667</v>
      </c>
      <c r="P676" s="68">
        <f t="shared" si="151"/>
        <v>696150</v>
      </c>
      <c r="Q676" s="68">
        <f t="shared" si="152"/>
        <v>646515.38620930875</v>
      </c>
      <c r="R676" s="69">
        <f t="shared" si="153"/>
        <v>85254.008322208363</v>
      </c>
      <c r="S676" s="63">
        <f t="shared" si="146"/>
        <v>0.14605342459512405</v>
      </c>
      <c r="T676" s="64">
        <f t="shared" si="147"/>
        <v>552090</v>
      </c>
      <c r="U676" s="44" t="str">
        <f t="shared" si="148"/>
        <v>MENOR VALOR</v>
      </c>
    </row>
    <row r="677" spans="2:21">
      <c r="B677" s="24">
        <v>636</v>
      </c>
      <c r="C677" s="28" t="s">
        <v>196</v>
      </c>
      <c r="D677" s="29">
        <v>1</v>
      </c>
      <c r="E677" s="7" t="s">
        <v>8</v>
      </c>
      <c r="F677" s="88">
        <v>1428000</v>
      </c>
      <c r="G677" s="68">
        <f t="shared" si="145"/>
        <v>1502256</v>
      </c>
      <c r="H677" s="79">
        <v>676000</v>
      </c>
      <c r="I677" s="79">
        <v>128440</v>
      </c>
      <c r="J677" s="79">
        <v>804440</v>
      </c>
      <c r="K677" s="79">
        <v>650000</v>
      </c>
      <c r="L677" s="79">
        <f t="shared" si="154"/>
        <v>123500</v>
      </c>
      <c r="M677" s="79">
        <f t="shared" si="155"/>
        <v>773500</v>
      </c>
      <c r="N677" s="68">
        <f t="shared" si="149"/>
        <v>773500</v>
      </c>
      <c r="O677" s="80">
        <f t="shared" si="150"/>
        <v>1026732</v>
      </c>
      <c r="P677" s="68">
        <f t="shared" si="151"/>
        <v>804440</v>
      </c>
      <c r="Q677" s="68">
        <f t="shared" si="152"/>
        <v>977760.84314065706</v>
      </c>
      <c r="R677" s="69">
        <f t="shared" si="153"/>
        <v>412106.32952188444</v>
      </c>
      <c r="S677" s="63">
        <f t="shared" si="146"/>
        <v>0.2089067531939125</v>
      </c>
      <c r="T677" s="64">
        <f t="shared" si="147"/>
        <v>773500</v>
      </c>
      <c r="U677" s="44" t="str">
        <f t="shared" si="148"/>
        <v>MENOR VALOR</v>
      </c>
    </row>
    <row r="678" spans="2:21">
      <c r="B678" s="24">
        <v>637</v>
      </c>
      <c r="C678" s="28" t="s">
        <v>197</v>
      </c>
      <c r="D678" s="29">
        <v>1</v>
      </c>
      <c r="E678" s="7" t="s">
        <v>8</v>
      </c>
      <c r="F678" s="88">
        <v>107100</v>
      </c>
      <c r="G678" s="68">
        <f t="shared" si="145"/>
        <v>112669.2</v>
      </c>
      <c r="H678" s="79">
        <v>163800</v>
      </c>
      <c r="I678" s="79">
        <v>31122</v>
      </c>
      <c r="J678" s="79">
        <v>194922</v>
      </c>
      <c r="K678" s="79">
        <v>156000</v>
      </c>
      <c r="L678" s="79">
        <f t="shared" si="154"/>
        <v>29640</v>
      </c>
      <c r="M678" s="79">
        <f t="shared" si="155"/>
        <v>185640</v>
      </c>
      <c r="N678" s="68">
        <f t="shared" si="149"/>
        <v>112669.2</v>
      </c>
      <c r="O678" s="80">
        <f t="shared" si="150"/>
        <v>164410.4</v>
      </c>
      <c r="P678" s="68">
        <f t="shared" si="151"/>
        <v>185640</v>
      </c>
      <c r="Q678" s="68">
        <f t="shared" si="152"/>
        <v>159751.84272217433</v>
      </c>
      <c r="R678" s="69">
        <f t="shared" si="153"/>
        <v>45048.892484499571</v>
      </c>
      <c r="S678" s="63">
        <f t="shared" si="146"/>
        <v>0.29472362834684873</v>
      </c>
      <c r="T678" s="64">
        <f t="shared" si="147"/>
        <v>112669</v>
      </c>
      <c r="U678" s="44" t="str">
        <f t="shared" si="148"/>
        <v>MENOR VALOR</v>
      </c>
    </row>
    <row r="679" spans="2:21">
      <c r="B679" s="24">
        <v>638</v>
      </c>
      <c r="C679" s="28" t="s">
        <v>198</v>
      </c>
      <c r="D679" s="29">
        <v>1</v>
      </c>
      <c r="E679" s="7" t="s">
        <v>11</v>
      </c>
      <c r="F679" s="88">
        <v>233200</v>
      </c>
      <c r="G679" s="68">
        <f t="shared" si="145"/>
        <v>245326.4</v>
      </c>
      <c r="H679" s="79">
        <v>160680</v>
      </c>
      <c r="I679" s="79">
        <v>30529.200000000001</v>
      </c>
      <c r="J679" s="79">
        <v>191209.2</v>
      </c>
      <c r="K679" s="79">
        <v>156000</v>
      </c>
      <c r="L679" s="79">
        <f t="shared" si="154"/>
        <v>29640</v>
      </c>
      <c r="M679" s="79">
        <f t="shared" si="155"/>
        <v>185640</v>
      </c>
      <c r="N679" s="68">
        <f t="shared" si="149"/>
        <v>185640</v>
      </c>
      <c r="O679" s="80">
        <f t="shared" si="150"/>
        <v>207391.86666666667</v>
      </c>
      <c r="P679" s="68">
        <f t="shared" si="151"/>
        <v>191209.2</v>
      </c>
      <c r="Q679" s="68">
        <f t="shared" si="152"/>
        <v>205735.01379177903</v>
      </c>
      <c r="R679" s="69">
        <f t="shared" si="153"/>
        <v>32970.071452354197</v>
      </c>
      <c r="S679" s="63">
        <f t="shared" si="146"/>
        <v>9.7674253018092738E-2</v>
      </c>
      <c r="T679" s="64">
        <f t="shared" si="147"/>
        <v>185640</v>
      </c>
      <c r="U679" s="44" t="str">
        <f t="shared" si="148"/>
        <v>MENOR VALOR</v>
      </c>
    </row>
    <row r="680" spans="2:21">
      <c r="B680" s="24">
        <v>639</v>
      </c>
      <c r="C680" s="28" t="s">
        <v>199</v>
      </c>
      <c r="D680" s="29">
        <v>1</v>
      </c>
      <c r="E680" s="7" t="s">
        <v>8</v>
      </c>
      <c r="F680" s="88">
        <v>416500</v>
      </c>
      <c r="G680" s="68">
        <f t="shared" si="145"/>
        <v>438158</v>
      </c>
      <c r="H680" s="79">
        <v>270400</v>
      </c>
      <c r="I680" s="79">
        <v>51376</v>
      </c>
      <c r="J680" s="79">
        <v>321776</v>
      </c>
      <c r="K680" s="79">
        <v>260000</v>
      </c>
      <c r="L680" s="79">
        <f t="shared" si="154"/>
        <v>49400</v>
      </c>
      <c r="M680" s="79">
        <f t="shared" si="155"/>
        <v>309400</v>
      </c>
      <c r="N680" s="68">
        <f t="shared" si="149"/>
        <v>309400</v>
      </c>
      <c r="O680" s="80">
        <f t="shared" si="150"/>
        <v>356444.66666666669</v>
      </c>
      <c r="P680" s="68">
        <f t="shared" si="151"/>
        <v>321776</v>
      </c>
      <c r="Q680" s="68">
        <f t="shared" si="152"/>
        <v>352020.7262011306</v>
      </c>
      <c r="R680" s="69">
        <f t="shared" si="153"/>
        <v>71035.856983169724</v>
      </c>
      <c r="S680" s="63">
        <f t="shared" si="146"/>
        <v>0.12107447950885375</v>
      </c>
      <c r="T680" s="64">
        <f t="shared" si="147"/>
        <v>309400</v>
      </c>
      <c r="U680" s="44" t="str">
        <f t="shared" si="148"/>
        <v>MENOR VALOR</v>
      </c>
    </row>
    <row r="681" spans="2:21">
      <c r="B681" s="24">
        <v>640</v>
      </c>
      <c r="C681" s="28" t="s">
        <v>200</v>
      </c>
      <c r="D681" s="29">
        <v>1</v>
      </c>
      <c r="E681" s="7" t="s">
        <v>8</v>
      </c>
      <c r="F681" s="88">
        <v>595000</v>
      </c>
      <c r="G681" s="68">
        <f t="shared" si="145"/>
        <v>625940</v>
      </c>
      <c r="H681" s="79">
        <v>270400</v>
      </c>
      <c r="I681" s="79">
        <v>51376</v>
      </c>
      <c r="J681" s="79">
        <v>321776</v>
      </c>
      <c r="K681" s="79">
        <v>260000</v>
      </c>
      <c r="L681" s="79">
        <f t="shared" si="154"/>
        <v>49400</v>
      </c>
      <c r="M681" s="79">
        <f t="shared" si="155"/>
        <v>309400</v>
      </c>
      <c r="N681" s="68">
        <f t="shared" si="149"/>
        <v>309400</v>
      </c>
      <c r="O681" s="80">
        <f t="shared" si="150"/>
        <v>419038.66666666669</v>
      </c>
      <c r="P681" s="68">
        <f t="shared" si="151"/>
        <v>321776</v>
      </c>
      <c r="Q681" s="68">
        <f t="shared" si="152"/>
        <v>396462.59675624233</v>
      </c>
      <c r="R681" s="69">
        <f t="shared" si="153"/>
        <v>179288.62943681996</v>
      </c>
      <c r="S681" s="63">
        <f t="shared" si="146"/>
        <v>0.21959851312221301</v>
      </c>
      <c r="T681" s="64">
        <f t="shared" si="147"/>
        <v>309400</v>
      </c>
      <c r="U681" s="44" t="str">
        <f t="shared" si="148"/>
        <v>MENOR VALOR</v>
      </c>
    </row>
    <row r="682" spans="2:21">
      <c r="B682" s="24">
        <v>641</v>
      </c>
      <c r="C682" s="28" t="s">
        <v>201</v>
      </c>
      <c r="D682" s="29">
        <v>1</v>
      </c>
      <c r="E682" s="7" t="s">
        <v>8</v>
      </c>
      <c r="F682" s="88">
        <v>595000</v>
      </c>
      <c r="G682" s="68">
        <f t="shared" si="145"/>
        <v>625940</v>
      </c>
      <c r="H682" s="79">
        <v>267800</v>
      </c>
      <c r="I682" s="79">
        <v>50882</v>
      </c>
      <c r="J682" s="79">
        <v>318682</v>
      </c>
      <c r="K682" s="79">
        <v>260000</v>
      </c>
      <c r="L682" s="79">
        <f t="shared" si="154"/>
        <v>49400</v>
      </c>
      <c r="M682" s="79">
        <f t="shared" si="155"/>
        <v>309400</v>
      </c>
      <c r="N682" s="68">
        <f t="shared" si="149"/>
        <v>309400</v>
      </c>
      <c r="O682" s="80">
        <f t="shared" si="150"/>
        <v>418007.33333333331</v>
      </c>
      <c r="P682" s="68">
        <f t="shared" si="151"/>
        <v>318682</v>
      </c>
      <c r="Q682" s="68">
        <f t="shared" si="152"/>
        <v>395187.788608715</v>
      </c>
      <c r="R682" s="69">
        <f t="shared" si="153"/>
        <v>180134.76699774907</v>
      </c>
      <c r="S682" s="63">
        <f t="shared" si="146"/>
        <v>0.21708107153496981</v>
      </c>
      <c r="T682" s="64">
        <f t="shared" si="147"/>
        <v>309400</v>
      </c>
      <c r="U682" s="44" t="str">
        <f t="shared" si="148"/>
        <v>MENOR VALOR</v>
      </c>
    </row>
    <row r="683" spans="2:21">
      <c r="B683" s="24">
        <v>642</v>
      </c>
      <c r="C683" s="28" t="s">
        <v>202</v>
      </c>
      <c r="D683" s="29">
        <v>1</v>
      </c>
      <c r="E683" s="7" t="s">
        <v>8</v>
      </c>
      <c r="F683" s="88">
        <v>1071000</v>
      </c>
      <c r="G683" s="68">
        <f t="shared" si="145"/>
        <v>1126692</v>
      </c>
      <c r="H683" s="79">
        <v>663000</v>
      </c>
      <c r="I683" s="79">
        <v>125970</v>
      </c>
      <c r="J683" s="79">
        <v>788970</v>
      </c>
      <c r="K683" s="79">
        <v>650000</v>
      </c>
      <c r="L683" s="79">
        <f t="shared" si="154"/>
        <v>123500</v>
      </c>
      <c r="M683" s="79">
        <f t="shared" si="155"/>
        <v>773500</v>
      </c>
      <c r="N683" s="68">
        <f t="shared" si="149"/>
        <v>773500</v>
      </c>
      <c r="O683" s="80">
        <f t="shared" si="150"/>
        <v>896387.33333333337</v>
      </c>
      <c r="P683" s="68">
        <f t="shared" si="151"/>
        <v>788970</v>
      </c>
      <c r="Q683" s="68">
        <f t="shared" si="152"/>
        <v>882623.20138159231</v>
      </c>
      <c r="R683" s="69">
        <f t="shared" si="153"/>
        <v>199599.62385068077</v>
      </c>
      <c r="S683" s="63">
        <f t="shared" si="146"/>
        <v>0.12363509276753548</v>
      </c>
      <c r="T683" s="64">
        <f t="shared" si="147"/>
        <v>773500</v>
      </c>
      <c r="U683" s="44" t="str">
        <f t="shared" si="148"/>
        <v>MENOR VALOR</v>
      </c>
    </row>
    <row r="684" spans="2:21" ht="25.5">
      <c r="B684" s="24">
        <v>643</v>
      </c>
      <c r="C684" s="28" t="s">
        <v>203</v>
      </c>
      <c r="D684" s="29">
        <v>1</v>
      </c>
      <c r="E684" s="7" t="s">
        <v>8</v>
      </c>
      <c r="F684" s="88">
        <v>1071000</v>
      </c>
      <c r="G684" s="68">
        <f t="shared" si="145"/>
        <v>1126692</v>
      </c>
      <c r="H684" s="79">
        <v>656500</v>
      </c>
      <c r="I684" s="79">
        <v>124735</v>
      </c>
      <c r="J684" s="79">
        <v>781235</v>
      </c>
      <c r="K684" s="79">
        <v>650000</v>
      </c>
      <c r="L684" s="79">
        <f t="shared" si="154"/>
        <v>123500</v>
      </c>
      <c r="M684" s="79">
        <f t="shared" si="155"/>
        <v>773500</v>
      </c>
      <c r="N684" s="68">
        <f t="shared" si="149"/>
        <v>773500</v>
      </c>
      <c r="O684" s="80">
        <f t="shared" si="150"/>
        <v>893809</v>
      </c>
      <c r="P684" s="68">
        <f t="shared" si="151"/>
        <v>781235</v>
      </c>
      <c r="Q684" s="68">
        <f t="shared" si="152"/>
        <v>879729.3340465069</v>
      </c>
      <c r="R684" s="69">
        <f t="shared" si="153"/>
        <v>201719.67262267703</v>
      </c>
      <c r="S684" s="63">
        <f t="shared" si="146"/>
        <v>0.12075229270562338</v>
      </c>
      <c r="T684" s="64">
        <f t="shared" si="147"/>
        <v>773500</v>
      </c>
      <c r="U684" s="44" t="str">
        <f t="shared" si="148"/>
        <v>MENOR VALOR</v>
      </c>
    </row>
    <row r="685" spans="2:21">
      <c r="B685" s="24">
        <v>644</v>
      </c>
      <c r="C685" s="28" t="s">
        <v>204</v>
      </c>
      <c r="D685" s="29">
        <v>1</v>
      </c>
      <c r="E685" s="7" t="s">
        <v>8</v>
      </c>
      <c r="F685" s="88">
        <v>933000</v>
      </c>
      <c r="G685" s="68">
        <f t="shared" si="145"/>
        <v>981516</v>
      </c>
      <c r="H685" s="79">
        <v>803400</v>
      </c>
      <c r="I685" s="79">
        <v>152646</v>
      </c>
      <c r="J685" s="79">
        <v>956046</v>
      </c>
      <c r="K685" s="79">
        <v>780000</v>
      </c>
      <c r="L685" s="79">
        <f t="shared" si="154"/>
        <v>148200</v>
      </c>
      <c r="M685" s="79">
        <f t="shared" si="155"/>
        <v>928200</v>
      </c>
      <c r="N685" s="68">
        <f t="shared" si="149"/>
        <v>928200</v>
      </c>
      <c r="O685" s="80">
        <f t="shared" si="150"/>
        <v>955254</v>
      </c>
      <c r="P685" s="68">
        <f t="shared" si="151"/>
        <v>956046</v>
      </c>
      <c r="Q685" s="68">
        <f t="shared" si="152"/>
        <v>955005.58663148375</v>
      </c>
      <c r="R685" s="69">
        <f t="shared" si="153"/>
        <v>26666.822307879131</v>
      </c>
      <c r="S685" s="63">
        <f t="shared" si="146"/>
        <v>2.8068512903712928E-2</v>
      </c>
      <c r="T685" s="64">
        <f t="shared" si="147"/>
        <v>928200</v>
      </c>
      <c r="U685" s="44" t="str">
        <f t="shared" si="148"/>
        <v>MENOR VALOR</v>
      </c>
    </row>
    <row r="686" spans="2:21">
      <c r="B686" s="24">
        <v>645</v>
      </c>
      <c r="C686" s="28" t="s">
        <v>205</v>
      </c>
      <c r="D686" s="29">
        <v>1</v>
      </c>
      <c r="E686" s="7" t="s">
        <v>8</v>
      </c>
      <c r="F686" s="88">
        <v>595000</v>
      </c>
      <c r="G686" s="68">
        <f t="shared" si="145"/>
        <v>625940</v>
      </c>
      <c r="H686" s="79">
        <v>811200</v>
      </c>
      <c r="I686" s="79">
        <v>154128</v>
      </c>
      <c r="J686" s="79">
        <v>965328</v>
      </c>
      <c r="K686" s="79">
        <v>780000</v>
      </c>
      <c r="L686" s="79">
        <f t="shared" si="154"/>
        <v>148200</v>
      </c>
      <c r="M686" s="79">
        <f t="shared" si="155"/>
        <v>928200</v>
      </c>
      <c r="N686" s="68">
        <f t="shared" si="149"/>
        <v>625940</v>
      </c>
      <c r="O686" s="80">
        <f t="shared" si="150"/>
        <v>839822.66666666663</v>
      </c>
      <c r="P686" s="68">
        <f t="shared" si="151"/>
        <v>928200</v>
      </c>
      <c r="Q686" s="68">
        <f t="shared" si="152"/>
        <v>824675.43395780993</v>
      </c>
      <c r="R686" s="69">
        <f t="shared" si="153"/>
        <v>186155.76386814719</v>
      </c>
      <c r="S686" s="63">
        <f t="shared" si="146"/>
        <v>0.24098624231357568</v>
      </c>
      <c r="T686" s="64">
        <f t="shared" si="147"/>
        <v>625940</v>
      </c>
      <c r="U686" s="44" t="str">
        <f t="shared" si="148"/>
        <v>MENOR VALOR</v>
      </c>
    </row>
    <row r="687" spans="2:21">
      <c r="B687" s="24">
        <v>646</v>
      </c>
      <c r="C687" s="28" t="s">
        <v>206</v>
      </c>
      <c r="D687" s="29">
        <v>1</v>
      </c>
      <c r="E687" s="7" t="s">
        <v>11</v>
      </c>
      <c r="F687" s="88">
        <v>476000</v>
      </c>
      <c r="G687" s="68">
        <f t="shared" si="145"/>
        <v>500752</v>
      </c>
      <c r="H687" s="79">
        <v>401700</v>
      </c>
      <c r="I687" s="79">
        <v>76323</v>
      </c>
      <c r="J687" s="79">
        <v>478023</v>
      </c>
      <c r="K687" s="79">
        <v>390000</v>
      </c>
      <c r="L687" s="79">
        <f t="shared" si="154"/>
        <v>74100</v>
      </c>
      <c r="M687" s="79">
        <f t="shared" si="155"/>
        <v>464100</v>
      </c>
      <c r="N687" s="68">
        <f t="shared" si="149"/>
        <v>464100</v>
      </c>
      <c r="O687" s="80">
        <f t="shared" si="150"/>
        <v>480958.33333333331</v>
      </c>
      <c r="P687" s="68">
        <f t="shared" si="151"/>
        <v>478023</v>
      </c>
      <c r="Q687" s="68">
        <f t="shared" si="152"/>
        <v>480722.39130043308</v>
      </c>
      <c r="R687" s="69">
        <f t="shared" si="153"/>
        <v>18501.470545157576</v>
      </c>
      <c r="S687" s="63">
        <f t="shared" si="146"/>
        <v>3.4577942698834518E-2</v>
      </c>
      <c r="T687" s="64">
        <f t="shared" si="147"/>
        <v>464100</v>
      </c>
      <c r="U687" s="44" t="str">
        <f t="shared" si="148"/>
        <v>MENOR VALOR</v>
      </c>
    </row>
    <row r="688" spans="2:21">
      <c r="B688" s="24">
        <v>647</v>
      </c>
      <c r="C688" s="28" t="s">
        <v>207</v>
      </c>
      <c r="D688" s="29">
        <v>1</v>
      </c>
      <c r="E688" s="7" t="s">
        <v>8</v>
      </c>
      <c r="F688" s="88">
        <v>595000</v>
      </c>
      <c r="G688" s="68">
        <f t="shared" si="145"/>
        <v>625940</v>
      </c>
      <c r="H688" s="79">
        <v>669500</v>
      </c>
      <c r="I688" s="79">
        <v>127205</v>
      </c>
      <c r="J688" s="79">
        <v>796705</v>
      </c>
      <c r="K688" s="79">
        <v>650000</v>
      </c>
      <c r="L688" s="79">
        <f t="shared" si="154"/>
        <v>123500</v>
      </c>
      <c r="M688" s="79">
        <f t="shared" si="155"/>
        <v>773500</v>
      </c>
      <c r="N688" s="68">
        <f t="shared" si="149"/>
        <v>625940</v>
      </c>
      <c r="O688" s="80">
        <f t="shared" si="150"/>
        <v>732048.33333333337</v>
      </c>
      <c r="P688" s="68">
        <f t="shared" si="151"/>
        <v>773500</v>
      </c>
      <c r="Q688" s="68">
        <f t="shared" si="152"/>
        <v>727942.13055627223</v>
      </c>
      <c r="R688" s="69">
        <f t="shared" si="153"/>
        <v>92622.091362338469</v>
      </c>
      <c r="S688" s="63">
        <f t="shared" si="146"/>
        <v>0.14012395529068389</v>
      </c>
      <c r="T688" s="64">
        <f t="shared" si="147"/>
        <v>625940</v>
      </c>
      <c r="U688" s="44" t="str">
        <f t="shared" si="148"/>
        <v>MENOR VALOR</v>
      </c>
    </row>
    <row r="689" spans="2:21">
      <c r="B689" s="24">
        <v>648</v>
      </c>
      <c r="C689" s="28" t="s">
        <v>208</v>
      </c>
      <c r="D689" s="29">
        <v>1</v>
      </c>
      <c r="E689" s="7" t="s">
        <v>8</v>
      </c>
      <c r="F689" s="88">
        <v>595000</v>
      </c>
      <c r="G689" s="68">
        <f t="shared" si="145"/>
        <v>625940</v>
      </c>
      <c r="H689" s="79">
        <v>663000</v>
      </c>
      <c r="I689" s="79">
        <v>125970</v>
      </c>
      <c r="J689" s="79">
        <v>788970</v>
      </c>
      <c r="K689" s="79">
        <v>650000</v>
      </c>
      <c r="L689" s="79">
        <f t="shared" si="154"/>
        <v>123500</v>
      </c>
      <c r="M689" s="79">
        <f t="shared" si="155"/>
        <v>773500</v>
      </c>
      <c r="N689" s="68">
        <f t="shared" si="149"/>
        <v>625940</v>
      </c>
      <c r="O689" s="80">
        <f t="shared" si="150"/>
        <v>729470</v>
      </c>
      <c r="P689" s="68">
        <f t="shared" si="151"/>
        <v>773500</v>
      </c>
      <c r="Q689" s="68">
        <f t="shared" si="152"/>
        <v>725578.6654438324</v>
      </c>
      <c r="R689" s="69">
        <f t="shared" si="153"/>
        <v>89992.64358824004</v>
      </c>
      <c r="S689" s="63">
        <f t="shared" si="146"/>
        <v>0.13732303634215037</v>
      </c>
      <c r="T689" s="64">
        <f t="shared" si="147"/>
        <v>625940</v>
      </c>
      <c r="U689" s="44" t="str">
        <f t="shared" si="148"/>
        <v>MENOR VALOR</v>
      </c>
    </row>
    <row r="690" spans="2:21">
      <c r="B690" s="24">
        <v>649</v>
      </c>
      <c r="C690" s="28" t="s">
        <v>209</v>
      </c>
      <c r="D690" s="29">
        <v>1</v>
      </c>
      <c r="E690" s="7" t="s">
        <v>8</v>
      </c>
      <c r="F690" s="88">
        <v>952000</v>
      </c>
      <c r="G690" s="68">
        <f t="shared" si="145"/>
        <v>1001504</v>
      </c>
      <c r="H690" s="79">
        <v>663000</v>
      </c>
      <c r="I690" s="79">
        <v>125970</v>
      </c>
      <c r="J690" s="79">
        <v>788970</v>
      </c>
      <c r="K690" s="79">
        <v>650000</v>
      </c>
      <c r="L690" s="79">
        <f t="shared" si="154"/>
        <v>123500</v>
      </c>
      <c r="M690" s="79">
        <f t="shared" si="155"/>
        <v>773500</v>
      </c>
      <c r="N690" s="68">
        <f t="shared" si="149"/>
        <v>773500</v>
      </c>
      <c r="O690" s="80">
        <f t="shared" si="150"/>
        <v>854658</v>
      </c>
      <c r="P690" s="68">
        <f t="shared" si="151"/>
        <v>788970</v>
      </c>
      <c r="Q690" s="68">
        <f t="shared" si="152"/>
        <v>848641.95529063384</v>
      </c>
      <c r="R690" s="69">
        <f t="shared" si="153"/>
        <v>127407.38209381746</v>
      </c>
      <c r="S690" s="63">
        <f t="shared" si="146"/>
        <v>8.8543766687684045E-2</v>
      </c>
      <c r="T690" s="64">
        <f t="shared" si="147"/>
        <v>773500</v>
      </c>
      <c r="U690" s="44" t="str">
        <f t="shared" si="148"/>
        <v>MENOR VALOR</v>
      </c>
    </row>
    <row r="691" spans="2:21" ht="25.5">
      <c r="B691" s="24">
        <v>650</v>
      </c>
      <c r="C691" s="28" t="s">
        <v>210</v>
      </c>
      <c r="D691" s="29">
        <v>1</v>
      </c>
      <c r="E691" s="7" t="s">
        <v>8</v>
      </c>
      <c r="F691" s="81">
        <v>1399400</v>
      </c>
      <c r="G691" s="68">
        <f t="shared" si="145"/>
        <v>1472168.8</v>
      </c>
      <c r="H691" s="79">
        <v>663000</v>
      </c>
      <c r="I691" s="79">
        <v>125970</v>
      </c>
      <c r="J691" s="79">
        <v>788970</v>
      </c>
      <c r="K691" s="79">
        <v>650000</v>
      </c>
      <c r="L691" s="79">
        <f t="shared" si="154"/>
        <v>123500</v>
      </c>
      <c r="M691" s="79">
        <f t="shared" si="155"/>
        <v>773500</v>
      </c>
      <c r="N691" s="68">
        <f t="shared" si="149"/>
        <v>773500</v>
      </c>
      <c r="O691" s="80">
        <f t="shared" si="150"/>
        <v>1011546.2666666666</v>
      </c>
      <c r="P691" s="68">
        <f t="shared" si="151"/>
        <v>788970</v>
      </c>
      <c r="Q691" s="68">
        <f t="shared" si="152"/>
        <v>964923.32734116178</v>
      </c>
      <c r="R691" s="69">
        <f t="shared" si="153"/>
        <v>398985.8003561201</v>
      </c>
      <c r="S691" s="63">
        <f t="shared" si="146"/>
        <v>0.19838190446553627</v>
      </c>
      <c r="T691" s="64">
        <f t="shared" si="147"/>
        <v>773500</v>
      </c>
      <c r="U691" s="44" t="str">
        <f t="shared" si="148"/>
        <v>MENOR VALOR</v>
      </c>
    </row>
    <row r="692" spans="2:21">
      <c r="B692" s="24">
        <v>651</v>
      </c>
      <c r="C692" s="28" t="s">
        <v>211</v>
      </c>
      <c r="D692" s="29">
        <v>1</v>
      </c>
      <c r="E692" s="7" t="s">
        <v>8</v>
      </c>
      <c r="F692" s="81">
        <v>1428000</v>
      </c>
      <c r="G692" s="68">
        <f t="shared" si="145"/>
        <v>1502256</v>
      </c>
      <c r="H692" s="79">
        <v>811200</v>
      </c>
      <c r="I692" s="79">
        <v>154128</v>
      </c>
      <c r="J692" s="79">
        <v>965328</v>
      </c>
      <c r="K692" s="79">
        <v>780000</v>
      </c>
      <c r="L692" s="79">
        <f t="shared" si="154"/>
        <v>148200</v>
      </c>
      <c r="M692" s="79">
        <f t="shared" si="155"/>
        <v>928200</v>
      </c>
      <c r="N692" s="68">
        <f t="shared" si="149"/>
        <v>928200</v>
      </c>
      <c r="O692" s="80">
        <f t="shared" si="150"/>
        <v>1131928</v>
      </c>
      <c r="P692" s="68">
        <f t="shared" si="151"/>
        <v>965328</v>
      </c>
      <c r="Q692" s="68">
        <f t="shared" si="152"/>
        <v>1104129.8172293403</v>
      </c>
      <c r="R692" s="69">
        <f t="shared" si="153"/>
        <v>321250.28059754282</v>
      </c>
      <c r="S692" s="63">
        <f t="shared" si="146"/>
        <v>0.15933798225901696</v>
      </c>
      <c r="T692" s="64">
        <f t="shared" si="147"/>
        <v>928200</v>
      </c>
      <c r="U692" s="44" t="str">
        <f t="shared" si="148"/>
        <v>MENOR VALOR</v>
      </c>
    </row>
    <row r="693" spans="2:21">
      <c r="B693" s="24">
        <v>652</v>
      </c>
      <c r="C693" s="28" t="s">
        <v>212</v>
      </c>
      <c r="D693" s="29">
        <v>1</v>
      </c>
      <c r="E693" s="7" t="s">
        <v>8</v>
      </c>
      <c r="F693" s="88">
        <v>595000</v>
      </c>
      <c r="G693" s="68">
        <f t="shared" si="145"/>
        <v>625940</v>
      </c>
      <c r="H693" s="79">
        <v>401700</v>
      </c>
      <c r="I693" s="79">
        <v>76323</v>
      </c>
      <c r="J693" s="79">
        <v>478023</v>
      </c>
      <c r="K693" s="79">
        <v>390000</v>
      </c>
      <c r="L693" s="79">
        <f t="shared" si="154"/>
        <v>74100</v>
      </c>
      <c r="M693" s="79">
        <f t="shared" si="155"/>
        <v>464100</v>
      </c>
      <c r="N693" s="68">
        <f t="shared" si="149"/>
        <v>464100</v>
      </c>
      <c r="O693" s="80">
        <f t="shared" si="150"/>
        <v>522687.66666666669</v>
      </c>
      <c r="P693" s="68">
        <f t="shared" si="151"/>
        <v>478023</v>
      </c>
      <c r="Q693" s="68">
        <f t="shared" si="152"/>
        <v>517842.49804636714</v>
      </c>
      <c r="R693" s="69">
        <f t="shared" si="153"/>
        <v>89689.719234332049</v>
      </c>
      <c r="S693" s="63">
        <f t="shared" si="146"/>
        <v>0.10378155182148663</v>
      </c>
      <c r="T693" s="64">
        <f t="shared" si="147"/>
        <v>464100</v>
      </c>
      <c r="U693" s="44" t="str">
        <f t="shared" si="148"/>
        <v>MENOR VALOR</v>
      </c>
    </row>
    <row r="694" spans="2:21" ht="25.5">
      <c r="B694" s="24">
        <v>653</v>
      </c>
      <c r="C694" s="28" t="s">
        <v>213</v>
      </c>
      <c r="D694" s="29">
        <v>1</v>
      </c>
      <c r="E694" s="7" t="s">
        <v>8</v>
      </c>
      <c r="F694" s="88">
        <v>408200</v>
      </c>
      <c r="G694" s="68">
        <f t="shared" si="145"/>
        <v>429426.4</v>
      </c>
      <c r="H694" s="79">
        <v>159120</v>
      </c>
      <c r="I694" s="79">
        <v>30232.799999999999</v>
      </c>
      <c r="J694" s="79">
        <v>189352.8</v>
      </c>
      <c r="K694" s="79">
        <v>156000</v>
      </c>
      <c r="L694" s="79">
        <f t="shared" si="154"/>
        <v>29640</v>
      </c>
      <c r="M694" s="79">
        <f t="shared" si="155"/>
        <v>185640</v>
      </c>
      <c r="N694" s="68">
        <f t="shared" si="149"/>
        <v>185640</v>
      </c>
      <c r="O694" s="80">
        <f t="shared" si="150"/>
        <v>268139.73333333334</v>
      </c>
      <c r="P694" s="68">
        <f t="shared" si="151"/>
        <v>189352.8</v>
      </c>
      <c r="Q694" s="68">
        <f t="shared" si="152"/>
        <v>247140.55093377331</v>
      </c>
      <c r="R694" s="69">
        <f t="shared" si="153"/>
        <v>139690.68635486535</v>
      </c>
      <c r="S694" s="63">
        <f t="shared" si="146"/>
        <v>0.24884848197272869</v>
      </c>
      <c r="T694" s="64">
        <f t="shared" si="147"/>
        <v>185640</v>
      </c>
      <c r="U694" s="44" t="str">
        <f t="shared" si="148"/>
        <v>MENOR VALOR</v>
      </c>
    </row>
    <row r="695" spans="2:21" ht="25.5">
      <c r="B695" s="24">
        <v>654</v>
      </c>
      <c r="C695" s="28" t="s">
        <v>214</v>
      </c>
      <c r="D695" s="29">
        <v>1</v>
      </c>
      <c r="E695" s="7" t="s">
        <v>8</v>
      </c>
      <c r="F695" s="88">
        <v>476000</v>
      </c>
      <c r="G695" s="68">
        <f t="shared" si="145"/>
        <v>500752</v>
      </c>
      <c r="H695" s="79">
        <v>267800</v>
      </c>
      <c r="I695" s="79">
        <v>50882</v>
      </c>
      <c r="J695" s="79">
        <v>318682</v>
      </c>
      <c r="K695" s="79">
        <v>260000</v>
      </c>
      <c r="L695" s="79">
        <f t="shared" si="154"/>
        <v>49400</v>
      </c>
      <c r="M695" s="79">
        <f t="shared" si="155"/>
        <v>309400</v>
      </c>
      <c r="N695" s="68">
        <f t="shared" si="149"/>
        <v>309400</v>
      </c>
      <c r="O695" s="80">
        <f t="shared" si="150"/>
        <v>376278</v>
      </c>
      <c r="P695" s="68">
        <f t="shared" si="151"/>
        <v>318682</v>
      </c>
      <c r="Q695" s="68">
        <f t="shared" si="152"/>
        <v>366859.84535726777</v>
      </c>
      <c r="R695" s="69">
        <f t="shared" si="153"/>
        <v>107897.50408605381</v>
      </c>
      <c r="S695" s="63">
        <f t="shared" si="146"/>
        <v>0.15662615051617412</v>
      </c>
      <c r="T695" s="64">
        <f t="shared" si="147"/>
        <v>309400</v>
      </c>
      <c r="U695" s="44" t="str">
        <f t="shared" si="148"/>
        <v>MENOR VALOR</v>
      </c>
    </row>
    <row r="696" spans="2:21">
      <c r="B696" s="24">
        <v>655</v>
      </c>
      <c r="C696" s="28" t="s">
        <v>215</v>
      </c>
      <c r="D696" s="29">
        <v>1</v>
      </c>
      <c r="E696" s="7" t="s">
        <v>216</v>
      </c>
      <c r="F696" s="88">
        <v>5950</v>
      </c>
      <c r="G696" s="68">
        <f t="shared" si="145"/>
        <v>6259.4</v>
      </c>
      <c r="H696" s="79">
        <v>3978</v>
      </c>
      <c r="I696" s="79">
        <v>755.82</v>
      </c>
      <c r="J696" s="79">
        <v>4733.82</v>
      </c>
      <c r="K696" s="79">
        <v>3900</v>
      </c>
      <c r="L696" s="79">
        <f t="shared" si="154"/>
        <v>741</v>
      </c>
      <c r="M696" s="79">
        <f t="shared" si="155"/>
        <v>4641</v>
      </c>
      <c r="N696" s="68">
        <f t="shared" si="149"/>
        <v>4641</v>
      </c>
      <c r="O696" s="80">
        <f t="shared" si="150"/>
        <v>5211.4066666666668</v>
      </c>
      <c r="P696" s="68">
        <f t="shared" si="151"/>
        <v>4733.82</v>
      </c>
      <c r="Q696" s="68">
        <f t="shared" si="152"/>
        <v>5161.611793996005</v>
      </c>
      <c r="R696" s="69">
        <f t="shared" si="153"/>
        <v>908.77467401624256</v>
      </c>
      <c r="S696" s="63">
        <f t="shared" si="146"/>
        <v>0.10086225287255846</v>
      </c>
      <c r="T696" s="64">
        <f t="shared" si="147"/>
        <v>4641</v>
      </c>
      <c r="U696" s="44" t="str">
        <f t="shared" si="148"/>
        <v>MENOR VALOR</v>
      </c>
    </row>
    <row r="697" spans="2:21">
      <c r="B697" s="24">
        <v>656</v>
      </c>
      <c r="C697" s="28" t="s">
        <v>217</v>
      </c>
      <c r="D697" s="29">
        <v>1</v>
      </c>
      <c r="E697" s="7" t="s">
        <v>216</v>
      </c>
      <c r="F697" s="88">
        <v>5950</v>
      </c>
      <c r="G697" s="68">
        <f t="shared" si="145"/>
        <v>6259.4</v>
      </c>
      <c r="H697" s="79">
        <v>4056</v>
      </c>
      <c r="I697" s="79">
        <v>770.64</v>
      </c>
      <c r="J697" s="79">
        <v>4826.6400000000003</v>
      </c>
      <c r="K697" s="79">
        <v>3900</v>
      </c>
      <c r="L697" s="79">
        <f t="shared" si="154"/>
        <v>741</v>
      </c>
      <c r="M697" s="79">
        <f t="shared" si="155"/>
        <v>4641</v>
      </c>
      <c r="N697" s="68">
        <f t="shared" si="149"/>
        <v>4641</v>
      </c>
      <c r="O697" s="80">
        <f t="shared" si="150"/>
        <v>5242.3466666666664</v>
      </c>
      <c r="P697" s="68">
        <f t="shared" si="151"/>
        <v>4826.6400000000003</v>
      </c>
      <c r="Q697" s="68">
        <f t="shared" si="152"/>
        <v>5195.1296928731708</v>
      </c>
      <c r="R697" s="69">
        <f t="shared" si="153"/>
        <v>885.67130727676818</v>
      </c>
      <c r="S697" s="63">
        <f t="shared" si="146"/>
        <v>0.1066633030612002</v>
      </c>
      <c r="T697" s="64">
        <f t="shared" si="147"/>
        <v>4641</v>
      </c>
      <c r="U697" s="44" t="str">
        <f t="shared" si="148"/>
        <v>MENOR VALOR</v>
      </c>
    </row>
    <row r="698" spans="2:21">
      <c r="B698" s="24">
        <v>657</v>
      </c>
      <c r="C698" s="28" t="s">
        <v>218</v>
      </c>
      <c r="D698" s="29">
        <v>1</v>
      </c>
      <c r="E698" s="7" t="s">
        <v>216</v>
      </c>
      <c r="F698" s="88">
        <v>5950</v>
      </c>
      <c r="G698" s="68">
        <f t="shared" si="145"/>
        <v>6259.4</v>
      </c>
      <c r="H698" s="79">
        <v>3939</v>
      </c>
      <c r="I698" s="79">
        <v>748.41</v>
      </c>
      <c r="J698" s="79">
        <v>4687.41</v>
      </c>
      <c r="K698" s="79">
        <v>3900</v>
      </c>
      <c r="L698" s="79">
        <f t="shared" si="154"/>
        <v>741</v>
      </c>
      <c r="M698" s="79">
        <f t="shared" si="155"/>
        <v>4641</v>
      </c>
      <c r="N698" s="68">
        <f t="shared" si="149"/>
        <v>4641</v>
      </c>
      <c r="O698" s="80">
        <f t="shared" si="150"/>
        <v>5195.9366666666665</v>
      </c>
      <c r="P698" s="68">
        <f t="shared" si="151"/>
        <v>4687.41</v>
      </c>
      <c r="Q698" s="68">
        <f t="shared" si="152"/>
        <v>5144.688355156356</v>
      </c>
      <c r="R698" s="69">
        <f t="shared" si="153"/>
        <v>921.27855072900275</v>
      </c>
      <c r="S698" s="63">
        <f t="shared" si="146"/>
        <v>9.7904541613589746E-2</v>
      </c>
      <c r="T698" s="64">
        <f t="shared" si="147"/>
        <v>4641</v>
      </c>
      <c r="U698" s="44" t="str">
        <f t="shared" si="148"/>
        <v>MENOR VALOR</v>
      </c>
    </row>
    <row r="699" spans="2:21">
      <c r="B699" s="24">
        <v>658</v>
      </c>
      <c r="C699" s="28" t="s">
        <v>219</v>
      </c>
      <c r="D699" s="29">
        <v>1</v>
      </c>
      <c r="E699" s="7" t="s">
        <v>216</v>
      </c>
      <c r="F699" s="88">
        <v>5950</v>
      </c>
      <c r="G699" s="68">
        <f t="shared" si="145"/>
        <v>6259.4</v>
      </c>
      <c r="H699" s="79">
        <v>3978</v>
      </c>
      <c r="I699" s="79">
        <v>755.82</v>
      </c>
      <c r="J699" s="79">
        <v>4733.82</v>
      </c>
      <c r="K699" s="79">
        <v>3900</v>
      </c>
      <c r="L699" s="79">
        <f t="shared" si="154"/>
        <v>741</v>
      </c>
      <c r="M699" s="79">
        <f t="shared" si="155"/>
        <v>4641</v>
      </c>
      <c r="N699" s="68">
        <f t="shared" si="149"/>
        <v>4641</v>
      </c>
      <c r="O699" s="80">
        <f t="shared" si="150"/>
        <v>5211.4066666666668</v>
      </c>
      <c r="P699" s="68">
        <f t="shared" si="151"/>
        <v>4733.82</v>
      </c>
      <c r="Q699" s="68">
        <f t="shared" si="152"/>
        <v>5161.611793996005</v>
      </c>
      <c r="R699" s="69">
        <f t="shared" si="153"/>
        <v>908.77467401624256</v>
      </c>
      <c r="S699" s="63">
        <f t="shared" si="146"/>
        <v>0.10086225287255846</v>
      </c>
      <c r="T699" s="64">
        <f t="shared" si="147"/>
        <v>4641</v>
      </c>
      <c r="U699" s="44" t="str">
        <f t="shared" si="148"/>
        <v>MENOR VALOR</v>
      </c>
    </row>
    <row r="700" spans="2:21">
      <c r="B700" s="24">
        <v>659</v>
      </c>
      <c r="C700" s="28" t="s">
        <v>220</v>
      </c>
      <c r="D700" s="29">
        <v>1</v>
      </c>
      <c r="E700" s="7" t="s">
        <v>216</v>
      </c>
      <c r="F700" s="88">
        <v>5950</v>
      </c>
      <c r="G700" s="68">
        <f t="shared" si="145"/>
        <v>6259.4</v>
      </c>
      <c r="H700" s="79">
        <v>4095</v>
      </c>
      <c r="I700" s="79">
        <v>778.05</v>
      </c>
      <c r="J700" s="79">
        <v>4873.05</v>
      </c>
      <c r="K700" s="79">
        <v>3900</v>
      </c>
      <c r="L700" s="79">
        <f t="shared" si="154"/>
        <v>741</v>
      </c>
      <c r="M700" s="79">
        <f t="shared" si="155"/>
        <v>4641</v>
      </c>
      <c r="N700" s="68">
        <f t="shared" si="149"/>
        <v>4641</v>
      </c>
      <c r="O700" s="80">
        <f t="shared" si="150"/>
        <v>5257.8166666666666</v>
      </c>
      <c r="P700" s="68">
        <f t="shared" si="151"/>
        <v>4873.05</v>
      </c>
      <c r="Q700" s="68">
        <f t="shared" si="152"/>
        <v>5211.7276640844821</v>
      </c>
      <c r="R700" s="69">
        <f t="shared" si="153"/>
        <v>875.12209481496484</v>
      </c>
      <c r="S700" s="63">
        <f t="shared" si="146"/>
        <v>0.10950834365685125</v>
      </c>
      <c r="T700" s="64">
        <f t="shared" si="147"/>
        <v>4641</v>
      </c>
      <c r="U700" s="44" t="str">
        <f t="shared" si="148"/>
        <v>MENOR VALOR</v>
      </c>
    </row>
    <row r="701" spans="2:21">
      <c r="B701" s="24">
        <v>660</v>
      </c>
      <c r="C701" s="28" t="s">
        <v>221</v>
      </c>
      <c r="D701" s="29">
        <v>1</v>
      </c>
      <c r="E701" s="7" t="s">
        <v>216</v>
      </c>
      <c r="F701" s="88">
        <v>5950</v>
      </c>
      <c r="G701" s="68">
        <f t="shared" si="145"/>
        <v>6259.4</v>
      </c>
      <c r="H701" s="79">
        <v>5252</v>
      </c>
      <c r="I701" s="79">
        <v>997.88</v>
      </c>
      <c r="J701" s="79">
        <v>6249.88</v>
      </c>
      <c r="K701" s="79">
        <v>5200</v>
      </c>
      <c r="L701" s="79">
        <f t="shared" si="154"/>
        <v>988</v>
      </c>
      <c r="M701" s="79">
        <f t="shared" si="155"/>
        <v>6188</v>
      </c>
      <c r="N701" s="68">
        <f t="shared" si="149"/>
        <v>6188</v>
      </c>
      <c r="O701" s="80">
        <f t="shared" si="150"/>
        <v>6232.4266666666663</v>
      </c>
      <c r="P701" s="68">
        <f t="shared" si="151"/>
        <v>6249.88</v>
      </c>
      <c r="Q701" s="68">
        <f t="shared" si="152"/>
        <v>6232.3461025722154</v>
      </c>
      <c r="R701" s="69">
        <f t="shared" si="153"/>
        <v>38.767952400575986</v>
      </c>
      <c r="S701" s="63">
        <f t="shared" si="146"/>
        <v>7.1154749499410253E-3</v>
      </c>
      <c r="T701" s="64">
        <f t="shared" si="147"/>
        <v>6188</v>
      </c>
      <c r="U701" s="44" t="str">
        <f t="shared" si="148"/>
        <v>MENOR VALOR</v>
      </c>
    </row>
    <row r="702" spans="2:21">
      <c r="B702" s="24">
        <v>661</v>
      </c>
      <c r="C702" s="28" t="s">
        <v>222</v>
      </c>
      <c r="D702" s="29">
        <v>1</v>
      </c>
      <c r="E702" s="7" t="s">
        <v>216</v>
      </c>
      <c r="F702" s="88">
        <v>5950</v>
      </c>
      <c r="G702" s="68">
        <f t="shared" si="145"/>
        <v>6259.4</v>
      </c>
      <c r="H702" s="79">
        <v>5408</v>
      </c>
      <c r="I702" s="79">
        <v>1027.52</v>
      </c>
      <c r="J702" s="79">
        <v>6435.52</v>
      </c>
      <c r="K702" s="79">
        <v>5200</v>
      </c>
      <c r="L702" s="79">
        <f t="shared" si="154"/>
        <v>988</v>
      </c>
      <c r="M702" s="79">
        <f t="shared" si="155"/>
        <v>6188</v>
      </c>
      <c r="N702" s="68">
        <f t="shared" si="149"/>
        <v>6188</v>
      </c>
      <c r="O702" s="80">
        <f t="shared" si="150"/>
        <v>6294.3066666666664</v>
      </c>
      <c r="P702" s="68">
        <f t="shared" si="151"/>
        <v>6259.4</v>
      </c>
      <c r="Q702" s="68">
        <f t="shared" si="152"/>
        <v>6293.4514315690321</v>
      </c>
      <c r="R702" s="69">
        <f t="shared" si="153"/>
        <v>127.39856409447246</v>
      </c>
      <c r="S702" s="63">
        <f t="shared" si="146"/>
        <v>1.6755739313418672E-2</v>
      </c>
      <c r="T702" s="64">
        <f t="shared" si="147"/>
        <v>6188</v>
      </c>
      <c r="U702" s="44" t="str">
        <f t="shared" si="148"/>
        <v>MENOR VALOR</v>
      </c>
    </row>
    <row r="703" spans="2:21">
      <c r="B703" s="24">
        <v>662</v>
      </c>
      <c r="C703" s="28" t="s">
        <v>223</v>
      </c>
      <c r="D703" s="29">
        <v>1</v>
      </c>
      <c r="E703" s="7" t="s">
        <v>8</v>
      </c>
      <c r="F703" s="88">
        <v>5950</v>
      </c>
      <c r="G703" s="68">
        <f t="shared" si="145"/>
        <v>6259.4</v>
      </c>
      <c r="H703" s="79">
        <v>6825</v>
      </c>
      <c r="I703" s="79">
        <v>1296.75</v>
      </c>
      <c r="J703" s="79">
        <v>8121.75</v>
      </c>
      <c r="K703" s="79">
        <v>6500</v>
      </c>
      <c r="L703" s="79">
        <f t="shared" si="154"/>
        <v>1235</v>
      </c>
      <c r="M703" s="79">
        <f t="shared" si="155"/>
        <v>7735</v>
      </c>
      <c r="N703" s="68">
        <f t="shared" si="149"/>
        <v>6259.4</v>
      </c>
      <c r="O703" s="80">
        <f t="shared" si="150"/>
        <v>7372.05</v>
      </c>
      <c r="P703" s="68">
        <f t="shared" si="151"/>
        <v>7735</v>
      </c>
      <c r="Q703" s="68">
        <f t="shared" si="152"/>
        <v>7326.2355909093912</v>
      </c>
      <c r="R703" s="69">
        <f t="shared" si="153"/>
        <v>982.79520119910228</v>
      </c>
      <c r="S703" s="63">
        <f t="shared" si="146"/>
        <v>0.14561852095408356</v>
      </c>
      <c r="T703" s="64">
        <f t="shared" si="147"/>
        <v>6259</v>
      </c>
      <c r="U703" s="44" t="str">
        <f t="shared" si="148"/>
        <v>MENOR VALOR</v>
      </c>
    </row>
    <row r="704" spans="2:21">
      <c r="B704" s="24">
        <v>663</v>
      </c>
      <c r="C704" s="28" t="s">
        <v>224</v>
      </c>
      <c r="D704" s="29">
        <v>1</v>
      </c>
      <c r="E704" s="7" t="s">
        <v>8</v>
      </c>
      <c r="F704" s="88">
        <v>5950</v>
      </c>
      <c r="G704" s="68">
        <f t="shared" si="145"/>
        <v>6259.4</v>
      </c>
      <c r="H704" s="79">
        <v>6695</v>
      </c>
      <c r="I704" s="79">
        <v>1272.05</v>
      </c>
      <c r="J704" s="79">
        <v>7967.05</v>
      </c>
      <c r="K704" s="79">
        <v>6500</v>
      </c>
      <c r="L704" s="79">
        <f t="shared" si="154"/>
        <v>1235</v>
      </c>
      <c r="M704" s="79">
        <f t="shared" si="155"/>
        <v>7735</v>
      </c>
      <c r="N704" s="68">
        <f t="shared" si="149"/>
        <v>6259.4</v>
      </c>
      <c r="O704" s="80">
        <f t="shared" si="150"/>
        <v>7320.4833333333327</v>
      </c>
      <c r="P704" s="68">
        <f t="shared" si="151"/>
        <v>7735</v>
      </c>
      <c r="Q704" s="68">
        <f t="shared" si="152"/>
        <v>7279.4213055627224</v>
      </c>
      <c r="R704" s="69">
        <f t="shared" si="153"/>
        <v>926.22091362339393</v>
      </c>
      <c r="S704" s="63">
        <f t="shared" si="146"/>
        <v>0.14012395529068389</v>
      </c>
      <c r="T704" s="64">
        <f t="shared" si="147"/>
        <v>6259</v>
      </c>
      <c r="U704" s="44" t="str">
        <f t="shared" si="148"/>
        <v>MENOR VALOR</v>
      </c>
    </row>
    <row r="705" spans="2:21">
      <c r="B705" s="24">
        <v>664</v>
      </c>
      <c r="C705" s="28" t="s">
        <v>225</v>
      </c>
      <c r="D705" s="29">
        <v>1</v>
      </c>
      <c r="E705" s="7" t="s">
        <v>8</v>
      </c>
      <c r="F705" s="88">
        <v>5950</v>
      </c>
      <c r="G705" s="68">
        <f t="shared" si="145"/>
        <v>6259.4</v>
      </c>
      <c r="H705" s="79">
        <v>6825</v>
      </c>
      <c r="I705" s="79">
        <v>1296.75</v>
      </c>
      <c r="J705" s="79">
        <v>8121.75</v>
      </c>
      <c r="K705" s="79">
        <v>6500</v>
      </c>
      <c r="L705" s="79">
        <f t="shared" si="154"/>
        <v>1235</v>
      </c>
      <c r="M705" s="79">
        <f t="shared" si="155"/>
        <v>7735</v>
      </c>
      <c r="N705" s="68">
        <f t="shared" si="149"/>
        <v>6259.4</v>
      </c>
      <c r="O705" s="80">
        <f t="shared" si="150"/>
        <v>7372.05</v>
      </c>
      <c r="P705" s="68">
        <f t="shared" si="151"/>
        <v>7735</v>
      </c>
      <c r="Q705" s="68">
        <f t="shared" si="152"/>
        <v>7326.2355909093912</v>
      </c>
      <c r="R705" s="69">
        <f t="shared" si="153"/>
        <v>982.79520119910228</v>
      </c>
      <c r="S705" s="63">
        <f t="shared" si="146"/>
        <v>0.14561852095408356</v>
      </c>
      <c r="T705" s="64">
        <f t="shared" si="147"/>
        <v>6259</v>
      </c>
      <c r="U705" s="44" t="str">
        <f t="shared" si="148"/>
        <v>MENOR VALOR</v>
      </c>
    </row>
    <row r="706" spans="2:21">
      <c r="B706" s="24">
        <v>665</v>
      </c>
      <c r="C706" s="28" t="s">
        <v>226</v>
      </c>
      <c r="D706" s="29">
        <v>1</v>
      </c>
      <c r="E706" s="7" t="s">
        <v>8</v>
      </c>
      <c r="F706" s="88">
        <v>5950</v>
      </c>
      <c r="G706" s="68">
        <f t="shared" si="145"/>
        <v>6259.4</v>
      </c>
      <c r="H706" s="79">
        <v>6695</v>
      </c>
      <c r="I706" s="79">
        <v>1272.05</v>
      </c>
      <c r="J706" s="79">
        <v>7967.05</v>
      </c>
      <c r="K706" s="79">
        <v>6500</v>
      </c>
      <c r="L706" s="79">
        <f t="shared" si="154"/>
        <v>1235</v>
      </c>
      <c r="M706" s="79">
        <f t="shared" si="155"/>
        <v>7735</v>
      </c>
      <c r="N706" s="68">
        <f t="shared" si="149"/>
        <v>6259.4</v>
      </c>
      <c r="O706" s="80">
        <f t="shared" si="150"/>
        <v>7320.4833333333327</v>
      </c>
      <c r="P706" s="68">
        <f t="shared" si="151"/>
        <v>7735</v>
      </c>
      <c r="Q706" s="68">
        <f t="shared" si="152"/>
        <v>7279.4213055627224</v>
      </c>
      <c r="R706" s="69">
        <f t="shared" si="153"/>
        <v>926.22091362339393</v>
      </c>
      <c r="S706" s="63">
        <f t="shared" si="146"/>
        <v>0.14012395529068389</v>
      </c>
      <c r="T706" s="64">
        <f t="shared" si="147"/>
        <v>6259</v>
      </c>
      <c r="U706" s="44" t="str">
        <f t="shared" si="148"/>
        <v>MENOR VALOR</v>
      </c>
    </row>
    <row r="707" spans="2:21">
      <c r="B707" s="24">
        <v>666</v>
      </c>
      <c r="C707" s="28" t="s">
        <v>227</v>
      </c>
      <c r="D707" s="29">
        <v>1</v>
      </c>
      <c r="E707" s="7" t="s">
        <v>8</v>
      </c>
      <c r="F707" s="88">
        <v>5950</v>
      </c>
      <c r="G707" s="68">
        <f t="shared" si="145"/>
        <v>6259.4</v>
      </c>
      <c r="H707" s="79">
        <v>6760</v>
      </c>
      <c r="I707" s="79">
        <v>1284.4000000000001</v>
      </c>
      <c r="J707" s="79">
        <v>8044.4</v>
      </c>
      <c r="K707" s="79">
        <v>6500</v>
      </c>
      <c r="L707" s="79">
        <f t="shared" si="154"/>
        <v>1235</v>
      </c>
      <c r="M707" s="79">
        <f t="shared" si="155"/>
        <v>7735</v>
      </c>
      <c r="N707" s="68">
        <f t="shared" si="149"/>
        <v>6259.4</v>
      </c>
      <c r="O707" s="80">
        <f t="shared" si="150"/>
        <v>7346.2666666666664</v>
      </c>
      <c r="P707" s="68">
        <f t="shared" si="151"/>
        <v>7735</v>
      </c>
      <c r="Q707" s="68">
        <f t="shared" si="152"/>
        <v>7302.9034724137928</v>
      </c>
      <c r="R707" s="69">
        <f t="shared" si="153"/>
        <v>953.88230580785921</v>
      </c>
      <c r="S707" s="63">
        <f t="shared" si="146"/>
        <v>0.14288884912083999</v>
      </c>
      <c r="T707" s="64">
        <f t="shared" si="147"/>
        <v>6259</v>
      </c>
      <c r="U707" s="44" t="str">
        <f t="shared" si="148"/>
        <v>MENOR VALOR</v>
      </c>
    </row>
    <row r="708" spans="2:21">
      <c r="B708" s="24">
        <v>667</v>
      </c>
      <c r="C708" s="28" t="s">
        <v>228</v>
      </c>
      <c r="D708" s="29">
        <v>1</v>
      </c>
      <c r="E708" s="7" t="s">
        <v>8</v>
      </c>
      <c r="F708" s="88">
        <v>5950</v>
      </c>
      <c r="G708" s="68">
        <f t="shared" si="145"/>
        <v>6259.4</v>
      </c>
      <c r="H708" s="79">
        <v>6760</v>
      </c>
      <c r="I708" s="79">
        <v>1284.4000000000001</v>
      </c>
      <c r="J708" s="79">
        <v>8044.4</v>
      </c>
      <c r="K708" s="79">
        <v>6500</v>
      </c>
      <c r="L708" s="79">
        <f t="shared" si="154"/>
        <v>1235</v>
      </c>
      <c r="M708" s="79">
        <f t="shared" si="155"/>
        <v>7735</v>
      </c>
      <c r="N708" s="68">
        <f t="shared" si="149"/>
        <v>6259.4</v>
      </c>
      <c r="O708" s="80">
        <f t="shared" si="150"/>
        <v>7346.2666666666664</v>
      </c>
      <c r="P708" s="68">
        <f t="shared" si="151"/>
        <v>7735</v>
      </c>
      <c r="Q708" s="68">
        <f t="shared" si="152"/>
        <v>7302.9034724137928</v>
      </c>
      <c r="R708" s="69">
        <f t="shared" si="153"/>
        <v>953.88230580785921</v>
      </c>
      <c r="S708" s="63">
        <f t="shared" si="146"/>
        <v>0.14288884912083999</v>
      </c>
      <c r="T708" s="64">
        <f t="shared" si="147"/>
        <v>6259</v>
      </c>
      <c r="U708" s="44" t="str">
        <f t="shared" si="148"/>
        <v>MENOR VALOR</v>
      </c>
    </row>
    <row r="709" spans="2:21">
      <c r="B709" s="24">
        <v>668</v>
      </c>
      <c r="C709" s="28" t="s">
        <v>229</v>
      </c>
      <c r="D709" s="29">
        <v>1</v>
      </c>
      <c r="E709" s="7" t="s">
        <v>8</v>
      </c>
      <c r="F709" s="88">
        <v>5950</v>
      </c>
      <c r="G709" s="68">
        <f t="shared" si="145"/>
        <v>6259.4</v>
      </c>
      <c r="H709" s="79">
        <v>6825</v>
      </c>
      <c r="I709" s="79">
        <v>1296.75</v>
      </c>
      <c r="J709" s="79">
        <v>8121.75</v>
      </c>
      <c r="K709" s="79">
        <v>6500</v>
      </c>
      <c r="L709" s="79">
        <f t="shared" si="154"/>
        <v>1235</v>
      </c>
      <c r="M709" s="79">
        <f t="shared" si="155"/>
        <v>7735</v>
      </c>
      <c r="N709" s="68">
        <f t="shared" si="149"/>
        <v>6259.4</v>
      </c>
      <c r="O709" s="80">
        <f t="shared" si="150"/>
        <v>7372.05</v>
      </c>
      <c r="P709" s="68">
        <f t="shared" si="151"/>
        <v>7735</v>
      </c>
      <c r="Q709" s="68">
        <f t="shared" si="152"/>
        <v>7326.2355909093912</v>
      </c>
      <c r="R709" s="69">
        <f t="shared" si="153"/>
        <v>982.79520119910228</v>
      </c>
      <c r="S709" s="63">
        <f t="shared" si="146"/>
        <v>0.14561852095408356</v>
      </c>
      <c r="T709" s="64">
        <f t="shared" si="147"/>
        <v>6259</v>
      </c>
      <c r="U709" s="44" t="str">
        <f t="shared" si="148"/>
        <v>MENOR VALOR</v>
      </c>
    </row>
    <row r="710" spans="2:21">
      <c r="B710" s="24">
        <v>669</v>
      </c>
      <c r="C710" s="28" t="s">
        <v>230</v>
      </c>
      <c r="D710" s="29">
        <v>1</v>
      </c>
      <c r="E710" s="7" t="s">
        <v>8</v>
      </c>
      <c r="F710" s="88">
        <v>142800</v>
      </c>
      <c r="G710" s="68">
        <f t="shared" ref="G710:G773" si="156">F710*5.2%+F710</f>
        <v>150225.60000000001</v>
      </c>
      <c r="H710" s="79">
        <v>122850</v>
      </c>
      <c r="I710" s="79">
        <v>23341.5</v>
      </c>
      <c r="J710" s="79">
        <v>146191.5</v>
      </c>
      <c r="K710" s="79">
        <v>117000</v>
      </c>
      <c r="L710" s="79">
        <f t="shared" si="154"/>
        <v>22230</v>
      </c>
      <c r="M710" s="79">
        <f t="shared" si="155"/>
        <v>139230</v>
      </c>
      <c r="N710" s="68">
        <f t="shared" si="149"/>
        <v>139230</v>
      </c>
      <c r="O710" s="80">
        <f t="shared" si="150"/>
        <v>145215.69999999998</v>
      </c>
      <c r="P710" s="68">
        <f t="shared" si="151"/>
        <v>146191.5</v>
      </c>
      <c r="Q710" s="68">
        <f t="shared" si="152"/>
        <v>145144.18157667207</v>
      </c>
      <c r="R710" s="69">
        <f t="shared" si="153"/>
        <v>5562.3685665371031</v>
      </c>
      <c r="S710" s="63">
        <f t="shared" si="146"/>
        <v>4.0746942195184821E-2</v>
      </c>
      <c r="T710" s="64">
        <f t="shared" si="147"/>
        <v>139230</v>
      </c>
      <c r="U710" s="44" t="str">
        <f t="shared" si="148"/>
        <v>MENOR VALOR</v>
      </c>
    </row>
    <row r="711" spans="2:21">
      <c r="B711" s="24">
        <v>670</v>
      </c>
      <c r="C711" s="28" t="s">
        <v>231</v>
      </c>
      <c r="D711" s="29">
        <v>1</v>
      </c>
      <c r="E711" s="7" t="s">
        <v>8</v>
      </c>
      <c r="F711" s="88">
        <v>5950</v>
      </c>
      <c r="G711" s="68">
        <f t="shared" si="156"/>
        <v>6259.4</v>
      </c>
      <c r="H711" s="79">
        <v>3978</v>
      </c>
      <c r="I711" s="79">
        <v>755.82</v>
      </c>
      <c r="J711" s="79">
        <v>4733.82</v>
      </c>
      <c r="K711" s="79">
        <v>3900</v>
      </c>
      <c r="L711" s="79">
        <f t="shared" si="154"/>
        <v>741</v>
      </c>
      <c r="M711" s="79">
        <f t="shared" si="155"/>
        <v>4641</v>
      </c>
      <c r="N711" s="68">
        <f t="shared" si="149"/>
        <v>4641</v>
      </c>
      <c r="O711" s="80">
        <f t="shared" si="150"/>
        <v>5211.4066666666668</v>
      </c>
      <c r="P711" s="68">
        <f t="shared" si="151"/>
        <v>4733.82</v>
      </c>
      <c r="Q711" s="68">
        <f t="shared" si="152"/>
        <v>5161.611793996005</v>
      </c>
      <c r="R711" s="69">
        <f t="shared" si="153"/>
        <v>908.77467401624256</v>
      </c>
      <c r="S711" s="63">
        <f t="shared" ref="S711:S774" si="157">1-N711/Q711</f>
        <v>0.10086225287255846</v>
      </c>
      <c r="T711" s="64">
        <f t="shared" ref="T711:T774" si="158">ROUND(+IF(S711&lt;=30%,N711,IF(S711&lt;=60%,P711,IF(S711&lt;=90%,Q711,IF(S711&lt;=100%,O711)))),0)</f>
        <v>4641</v>
      </c>
      <c r="U711" s="44" t="str">
        <f t="shared" ref="U711:U774" si="159">+IF(S711&lt;=30%,"MENOR VALOR",IF(S711&lt;=60%,"MEDIA ARMONICA",IF(S711&lt;=90%,"MEDIA GEOMETRICA","PROMEDIO")))</f>
        <v>MENOR VALOR</v>
      </c>
    </row>
    <row r="712" spans="2:21">
      <c r="B712" s="24">
        <v>671</v>
      </c>
      <c r="C712" s="28" t="s">
        <v>232</v>
      </c>
      <c r="D712" s="29">
        <v>1</v>
      </c>
      <c r="E712" s="7" t="s">
        <v>8</v>
      </c>
      <c r="F712" s="88">
        <v>5950</v>
      </c>
      <c r="G712" s="68">
        <f t="shared" si="156"/>
        <v>6259.4</v>
      </c>
      <c r="H712" s="79">
        <v>4056</v>
      </c>
      <c r="I712" s="79">
        <v>770.64</v>
      </c>
      <c r="J712" s="79">
        <v>4826.6400000000003</v>
      </c>
      <c r="K712" s="79">
        <v>3900</v>
      </c>
      <c r="L712" s="79">
        <f t="shared" si="154"/>
        <v>741</v>
      </c>
      <c r="M712" s="79">
        <f t="shared" si="155"/>
        <v>4641</v>
      </c>
      <c r="N712" s="68">
        <f t="shared" ref="N712:N730" si="160">MIN(M712,J712,G712)</f>
        <v>4641</v>
      </c>
      <c r="O712" s="80">
        <f t="shared" ref="O712:O730" si="161">AVERAGE(M712,J712,G712)</f>
        <v>5242.3466666666664</v>
      </c>
      <c r="P712" s="68">
        <f t="shared" ref="P712:P730" si="162">MEDIAN(M712,J712,G712)</f>
        <v>4826.6400000000003</v>
      </c>
      <c r="Q712" s="68">
        <f t="shared" ref="Q712:Q730" si="163">GEOMEAN(M712,J712,G712)</f>
        <v>5195.1296928731708</v>
      </c>
      <c r="R712" s="69">
        <f t="shared" ref="R712:R730" si="164">STDEVA(M712,J712,G712)</f>
        <v>885.67130727676818</v>
      </c>
      <c r="S712" s="63">
        <f t="shared" si="157"/>
        <v>0.1066633030612002</v>
      </c>
      <c r="T712" s="64">
        <f t="shared" si="158"/>
        <v>4641</v>
      </c>
      <c r="U712" s="44" t="str">
        <f t="shared" si="159"/>
        <v>MENOR VALOR</v>
      </c>
    </row>
    <row r="713" spans="2:21">
      <c r="B713" s="24">
        <v>672</v>
      </c>
      <c r="C713" s="28" t="s">
        <v>233</v>
      </c>
      <c r="D713" s="29">
        <v>1</v>
      </c>
      <c r="E713" s="7" t="s">
        <v>8</v>
      </c>
      <c r="F713" s="88">
        <v>1071000</v>
      </c>
      <c r="G713" s="68">
        <f t="shared" si="156"/>
        <v>1126692</v>
      </c>
      <c r="H713" s="79">
        <v>1181700</v>
      </c>
      <c r="I713" s="79">
        <v>224523</v>
      </c>
      <c r="J713" s="79">
        <v>1406223</v>
      </c>
      <c r="K713" s="79">
        <v>1170000</v>
      </c>
      <c r="L713" s="79">
        <f t="shared" si="154"/>
        <v>222300</v>
      </c>
      <c r="M713" s="79">
        <f t="shared" si="155"/>
        <v>1392300</v>
      </c>
      <c r="N713" s="68">
        <f t="shared" si="160"/>
        <v>1126692</v>
      </c>
      <c r="O713" s="80">
        <f t="shared" si="161"/>
        <v>1308405</v>
      </c>
      <c r="P713" s="68">
        <f t="shared" si="162"/>
        <v>1392300</v>
      </c>
      <c r="Q713" s="68">
        <f t="shared" si="163"/>
        <v>1301759.4634609192</v>
      </c>
      <c r="R713" s="69">
        <f t="shared" si="164"/>
        <v>157521.97706669377</v>
      </c>
      <c r="S713" s="63">
        <f t="shared" si="157"/>
        <v>0.13448526273469641</v>
      </c>
      <c r="T713" s="64">
        <f t="shared" si="158"/>
        <v>1126692</v>
      </c>
      <c r="U713" s="44" t="str">
        <f t="shared" si="159"/>
        <v>MENOR VALOR</v>
      </c>
    </row>
    <row r="714" spans="2:21">
      <c r="B714" s="24">
        <v>673</v>
      </c>
      <c r="C714" s="28" t="s">
        <v>234</v>
      </c>
      <c r="D714" s="29">
        <v>1</v>
      </c>
      <c r="E714" s="7" t="s">
        <v>8</v>
      </c>
      <c r="F714" s="88">
        <v>952000</v>
      </c>
      <c r="G714" s="68">
        <f t="shared" si="156"/>
        <v>1001504</v>
      </c>
      <c r="H714" s="79">
        <v>477750</v>
      </c>
      <c r="I714" s="79">
        <v>90772.5</v>
      </c>
      <c r="J714" s="79">
        <v>568522.5</v>
      </c>
      <c r="K714" s="79">
        <v>455000</v>
      </c>
      <c r="L714" s="79">
        <f t="shared" si="154"/>
        <v>86450</v>
      </c>
      <c r="M714" s="79">
        <f t="shared" si="155"/>
        <v>541450</v>
      </c>
      <c r="N714" s="68">
        <f t="shared" si="160"/>
        <v>541450</v>
      </c>
      <c r="O714" s="80">
        <f t="shared" si="161"/>
        <v>703825.5</v>
      </c>
      <c r="P714" s="68">
        <f t="shared" si="162"/>
        <v>568522.5</v>
      </c>
      <c r="Q714" s="68">
        <f t="shared" si="163"/>
        <v>675542.84904997831</v>
      </c>
      <c r="R714" s="69">
        <f t="shared" si="164"/>
        <v>258152.27499627037</v>
      </c>
      <c r="S714" s="63">
        <f t="shared" si="157"/>
        <v>0.19849643769977621</v>
      </c>
      <c r="T714" s="64">
        <f t="shared" si="158"/>
        <v>541450</v>
      </c>
      <c r="U714" s="44" t="str">
        <f t="shared" si="159"/>
        <v>MENOR VALOR</v>
      </c>
    </row>
    <row r="715" spans="2:21" ht="25.5">
      <c r="B715" s="24">
        <v>674</v>
      </c>
      <c r="C715" s="28" t="s">
        <v>235</v>
      </c>
      <c r="D715" s="29">
        <v>1</v>
      </c>
      <c r="E715" s="7" t="s">
        <v>8</v>
      </c>
      <c r="F715" s="88">
        <v>933000</v>
      </c>
      <c r="G715" s="68">
        <f t="shared" si="156"/>
        <v>981516</v>
      </c>
      <c r="H715" s="79">
        <v>1216800</v>
      </c>
      <c r="I715" s="79">
        <v>231192</v>
      </c>
      <c r="J715" s="79">
        <v>1447992</v>
      </c>
      <c r="K715" s="79">
        <v>1170000</v>
      </c>
      <c r="L715" s="79">
        <f t="shared" si="154"/>
        <v>222300</v>
      </c>
      <c r="M715" s="79">
        <f t="shared" si="155"/>
        <v>1392300</v>
      </c>
      <c r="N715" s="68">
        <f t="shared" si="160"/>
        <v>981516</v>
      </c>
      <c r="O715" s="80">
        <f t="shared" si="161"/>
        <v>1273936</v>
      </c>
      <c r="P715" s="68">
        <f t="shared" si="162"/>
        <v>1392300</v>
      </c>
      <c r="Q715" s="68">
        <f t="shared" si="163"/>
        <v>1255448.1750146798</v>
      </c>
      <c r="R715" s="69">
        <f t="shared" si="164"/>
        <v>254769.48800042755</v>
      </c>
      <c r="S715" s="63">
        <f t="shared" si="157"/>
        <v>0.21819472955263708</v>
      </c>
      <c r="T715" s="64">
        <f t="shared" si="158"/>
        <v>981516</v>
      </c>
      <c r="U715" s="44" t="str">
        <f t="shared" si="159"/>
        <v>MENOR VALOR</v>
      </c>
    </row>
    <row r="716" spans="2:21" ht="25.5">
      <c r="B716" s="24">
        <v>675</v>
      </c>
      <c r="C716" s="28" t="s">
        <v>236</v>
      </c>
      <c r="D716" s="29">
        <v>1</v>
      </c>
      <c r="E716" s="7" t="s">
        <v>8</v>
      </c>
      <c r="F716" s="88">
        <v>933000</v>
      </c>
      <c r="G716" s="68">
        <f t="shared" si="156"/>
        <v>981516</v>
      </c>
      <c r="H716" s="79">
        <v>663000</v>
      </c>
      <c r="I716" s="79">
        <v>125970</v>
      </c>
      <c r="J716" s="79">
        <v>788970</v>
      </c>
      <c r="K716" s="79">
        <v>650000</v>
      </c>
      <c r="L716" s="79">
        <f t="shared" si="154"/>
        <v>123500</v>
      </c>
      <c r="M716" s="79">
        <f t="shared" si="155"/>
        <v>773500</v>
      </c>
      <c r="N716" s="68">
        <f t="shared" si="160"/>
        <v>773500</v>
      </c>
      <c r="O716" s="80">
        <f t="shared" si="161"/>
        <v>847995.33333333337</v>
      </c>
      <c r="P716" s="68">
        <f t="shared" si="162"/>
        <v>788970</v>
      </c>
      <c r="Q716" s="68">
        <f t="shared" si="163"/>
        <v>842958.24681683711</v>
      </c>
      <c r="R716" s="69">
        <f t="shared" si="164"/>
        <v>115890.70948671155</v>
      </c>
      <c r="S716" s="63">
        <f t="shared" si="157"/>
        <v>8.2398205461686858E-2</v>
      </c>
      <c r="T716" s="64">
        <f t="shared" si="158"/>
        <v>773500</v>
      </c>
      <c r="U716" s="44" t="str">
        <f t="shared" si="159"/>
        <v>MENOR VALOR</v>
      </c>
    </row>
    <row r="717" spans="2:21" ht="25.5">
      <c r="B717" s="24">
        <v>676</v>
      </c>
      <c r="C717" s="28" t="s">
        <v>237</v>
      </c>
      <c r="D717" s="29">
        <v>1</v>
      </c>
      <c r="E717" s="7" t="s">
        <v>8</v>
      </c>
      <c r="F717" s="88">
        <v>1428000</v>
      </c>
      <c r="G717" s="68">
        <f t="shared" si="156"/>
        <v>1502256</v>
      </c>
      <c r="H717" s="79">
        <v>1081600</v>
      </c>
      <c r="I717" s="79">
        <v>205504</v>
      </c>
      <c r="J717" s="79">
        <v>1287104</v>
      </c>
      <c r="K717" s="79">
        <v>1040000</v>
      </c>
      <c r="L717" s="79">
        <f t="shared" si="154"/>
        <v>197600</v>
      </c>
      <c r="M717" s="79">
        <f t="shared" si="155"/>
        <v>1237600</v>
      </c>
      <c r="N717" s="68">
        <f t="shared" si="160"/>
        <v>1237600</v>
      </c>
      <c r="O717" s="80">
        <f t="shared" si="161"/>
        <v>1342320</v>
      </c>
      <c r="P717" s="68">
        <f t="shared" si="162"/>
        <v>1287104</v>
      </c>
      <c r="Q717" s="68">
        <f t="shared" si="163"/>
        <v>1337558.0186982804</v>
      </c>
      <c r="R717" s="69">
        <f t="shared" si="164"/>
        <v>140702.89469659107</v>
      </c>
      <c r="S717" s="63">
        <f t="shared" si="157"/>
        <v>7.4731725503436652E-2</v>
      </c>
      <c r="T717" s="64">
        <f t="shared" si="158"/>
        <v>1237600</v>
      </c>
      <c r="U717" s="44" t="str">
        <f t="shared" si="159"/>
        <v>MENOR VALOR</v>
      </c>
    </row>
    <row r="718" spans="2:21">
      <c r="B718" s="24">
        <v>677</v>
      </c>
      <c r="C718" s="28" t="s">
        <v>238</v>
      </c>
      <c r="D718" s="29">
        <v>1</v>
      </c>
      <c r="E718" s="7" t="s">
        <v>8</v>
      </c>
      <c r="F718" s="88">
        <v>105000</v>
      </c>
      <c r="G718" s="68">
        <f t="shared" si="156"/>
        <v>110460</v>
      </c>
      <c r="H718" s="79">
        <v>1205100</v>
      </c>
      <c r="I718" s="79">
        <v>228969</v>
      </c>
      <c r="J718" s="79">
        <v>1434069</v>
      </c>
      <c r="K718" s="79">
        <v>1170000</v>
      </c>
      <c r="L718" s="79">
        <f t="shared" si="154"/>
        <v>222300</v>
      </c>
      <c r="M718" s="79">
        <f t="shared" si="155"/>
        <v>1392300</v>
      </c>
      <c r="N718" s="68">
        <f t="shared" si="160"/>
        <v>110460</v>
      </c>
      <c r="O718" s="80">
        <f t="shared" si="161"/>
        <v>978943</v>
      </c>
      <c r="P718" s="68">
        <f t="shared" si="162"/>
        <v>1392300</v>
      </c>
      <c r="Q718" s="68">
        <f t="shared" si="163"/>
        <v>604184.11572783289</v>
      </c>
      <c r="R718" s="69">
        <f t="shared" si="164"/>
        <v>752418.23695800989</v>
      </c>
      <c r="S718" s="63">
        <f t="shared" si="157"/>
        <v>0.81717493538052732</v>
      </c>
      <c r="T718" s="64">
        <f t="shared" si="158"/>
        <v>604184</v>
      </c>
      <c r="U718" s="44" t="str">
        <f t="shared" si="159"/>
        <v>MEDIA GEOMETRICA</v>
      </c>
    </row>
    <row r="719" spans="2:21">
      <c r="B719" s="24">
        <v>678</v>
      </c>
      <c r="C719" s="28" t="s">
        <v>239</v>
      </c>
      <c r="D719" s="29">
        <v>1</v>
      </c>
      <c r="E719" s="7" t="s">
        <v>8</v>
      </c>
      <c r="F719" s="88">
        <v>3570000</v>
      </c>
      <c r="G719" s="68">
        <f t="shared" si="156"/>
        <v>3755640</v>
      </c>
      <c r="H719" s="79">
        <v>5408000</v>
      </c>
      <c r="I719" s="79">
        <v>1027520</v>
      </c>
      <c r="J719" s="79">
        <v>6435520</v>
      </c>
      <c r="K719" s="79">
        <v>5200000</v>
      </c>
      <c r="L719" s="79">
        <f t="shared" si="154"/>
        <v>988000</v>
      </c>
      <c r="M719" s="79">
        <f t="shared" si="155"/>
        <v>6188000</v>
      </c>
      <c r="N719" s="68">
        <f t="shared" si="160"/>
        <v>3755640</v>
      </c>
      <c r="O719" s="80">
        <f t="shared" si="161"/>
        <v>5459720</v>
      </c>
      <c r="P719" s="68">
        <f t="shared" si="162"/>
        <v>6188000</v>
      </c>
      <c r="Q719" s="68">
        <f t="shared" si="163"/>
        <v>5308102.5148753775</v>
      </c>
      <c r="R719" s="69">
        <f t="shared" si="164"/>
        <v>1480956.7928876251</v>
      </c>
      <c r="S719" s="63">
        <f t="shared" si="157"/>
        <v>0.29247033389516708</v>
      </c>
      <c r="T719" s="64">
        <f t="shared" si="158"/>
        <v>3755640</v>
      </c>
      <c r="U719" s="44" t="str">
        <f t="shared" si="159"/>
        <v>MENOR VALOR</v>
      </c>
    </row>
    <row r="720" spans="2:21" ht="38.25">
      <c r="B720" s="30" t="s">
        <v>240</v>
      </c>
      <c r="C720" s="28"/>
      <c r="D720" s="29"/>
      <c r="E720" s="2"/>
      <c r="F720" s="88"/>
      <c r="G720" s="68"/>
      <c r="H720" s="68"/>
      <c r="I720" s="68"/>
      <c r="J720" s="68"/>
      <c r="K720" s="68"/>
      <c r="L720" s="68"/>
      <c r="M720" s="68"/>
      <c r="N720" s="68"/>
      <c r="O720" s="80"/>
      <c r="P720" s="68"/>
      <c r="Q720" s="68"/>
      <c r="R720" s="69"/>
      <c r="S720" s="63"/>
      <c r="T720" s="64"/>
      <c r="U720" s="44" t="str">
        <f t="shared" si="159"/>
        <v>MENOR VALOR</v>
      </c>
    </row>
    <row r="721" spans="2:21">
      <c r="B721" s="24">
        <v>679</v>
      </c>
      <c r="C721" s="28" t="s">
        <v>241</v>
      </c>
      <c r="D721" s="29">
        <v>1</v>
      </c>
      <c r="E721" s="8" t="s">
        <v>8</v>
      </c>
      <c r="F721" s="88">
        <v>2380000</v>
      </c>
      <c r="G721" s="68">
        <f t="shared" si="156"/>
        <v>2503760</v>
      </c>
      <c r="H721" s="79">
        <v>2028000</v>
      </c>
      <c r="I721" s="79">
        <v>385320</v>
      </c>
      <c r="J721" s="79">
        <v>2413320</v>
      </c>
      <c r="K721" s="79">
        <v>1950000</v>
      </c>
      <c r="L721" s="79">
        <f t="shared" si="154"/>
        <v>370500</v>
      </c>
      <c r="M721" s="79">
        <f t="shared" si="155"/>
        <v>2320500</v>
      </c>
      <c r="N721" s="68">
        <f t="shared" si="160"/>
        <v>2320500</v>
      </c>
      <c r="O721" s="80">
        <f t="shared" si="161"/>
        <v>2412526.6666666665</v>
      </c>
      <c r="P721" s="68">
        <f t="shared" si="162"/>
        <v>2413320</v>
      </c>
      <c r="Q721" s="68">
        <f t="shared" si="163"/>
        <v>2411365.5971610295</v>
      </c>
      <c r="R721" s="69">
        <f t="shared" si="164"/>
        <v>91632.575721373956</v>
      </c>
      <c r="S721" s="63">
        <f t="shared" si="157"/>
        <v>3.7682215118274964E-2</v>
      </c>
      <c r="T721" s="64">
        <f t="shared" si="158"/>
        <v>2320500</v>
      </c>
      <c r="U721" s="44" t="str">
        <f t="shared" si="159"/>
        <v>MENOR VALOR</v>
      </c>
    </row>
    <row r="722" spans="2:21">
      <c r="B722" s="24">
        <v>680</v>
      </c>
      <c r="C722" s="28" t="s">
        <v>242</v>
      </c>
      <c r="D722" s="29">
        <v>1</v>
      </c>
      <c r="E722" s="8" t="s">
        <v>8</v>
      </c>
      <c r="F722" s="88">
        <v>2380000</v>
      </c>
      <c r="G722" s="68">
        <f t="shared" si="156"/>
        <v>2503760</v>
      </c>
      <c r="H722" s="79">
        <v>2047500</v>
      </c>
      <c r="I722" s="79">
        <v>389025</v>
      </c>
      <c r="J722" s="79">
        <v>2436525</v>
      </c>
      <c r="K722" s="79">
        <v>1950000</v>
      </c>
      <c r="L722" s="79">
        <f t="shared" si="154"/>
        <v>370500</v>
      </c>
      <c r="M722" s="79">
        <f t="shared" si="155"/>
        <v>2320500</v>
      </c>
      <c r="N722" s="68">
        <f t="shared" si="160"/>
        <v>2320500</v>
      </c>
      <c r="O722" s="80">
        <f t="shared" si="161"/>
        <v>2420261.6666666665</v>
      </c>
      <c r="P722" s="68">
        <f t="shared" si="162"/>
        <v>2436525</v>
      </c>
      <c r="Q722" s="68">
        <f t="shared" si="163"/>
        <v>2419069.6929445346</v>
      </c>
      <c r="R722" s="69">
        <f t="shared" si="164"/>
        <v>92706.142775618355</v>
      </c>
      <c r="S722" s="63">
        <f t="shared" si="157"/>
        <v>4.0746942195184932E-2</v>
      </c>
      <c r="T722" s="64">
        <f t="shared" si="158"/>
        <v>2320500</v>
      </c>
      <c r="U722" s="44" t="str">
        <f t="shared" si="159"/>
        <v>MENOR VALOR</v>
      </c>
    </row>
    <row r="723" spans="2:21">
      <c r="B723" s="24">
        <v>681</v>
      </c>
      <c r="C723" s="28" t="s">
        <v>243</v>
      </c>
      <c r="D723" s="29">
        <v>1</v>
      </c>
      <c r="E723" s="8" t="s">
        <v>8</v>
      </c>
      <c r="F723" s="88">
        <v>2380000</v>
      </c>
      <c r="G723" s="68">
        <f t="shared" si="156"/>
        <v>2503760</v>
      </c>
      <c r="H723" s="79">
        <v>2008500</v>
      </c>
      <c r="I723" s="79">
        <v>381615</v>
      </c>
      <c r="J723" s="79">
        <v>2390115</v>
      </c>
      <c r="K723" s="79">
        <v>1950000</v>
      </c>
      <c r="L723" s="79">
        <f t="shared" si="154"/>
        <v>370500</v>
      </c>
      <c r="M723" s="79">
        <f t="shared" si="155"/>
        <v>2320500</v>
      </c>
      <c r="N723" s="68">
        <f t="shared" si="160"/>
        <v>2320500</v>
      </c>
      <c r="O723" s="80">
        <f t="shared" si="161"/>
        <v>2404791.6666666665</v>
      </c>
      <c r="P723" s="68">
        <f t="shared" si="162"/>
        <v>2390115</v>
      </c>
      <c r="Q723" s="68">
        <f t="shared" si="163"/>
        <v>2403611.9565021652</v>
      </c>
      <c r="R723" s="69">
        <f t="shared" si="164"/>
        <v>92507.352725787874</v>
      </c>
      <c r="S723" s="63">
        <f t="shared" si="157"/>
        <v>3.4577942698834407E-2</v>
      </c>
      <c r="T723" s="64">
        <f t="shared" si="158"/>
        <v>2320500</v>
      </c>
      <c r="U723" s="44" t="str">
        <f t="shared" si="159"/>
        <v>MENOR VALOR</v>
      </c>
    </row>
    <row r="724" spans="2:21">
      <c r="B724" s="24">
        <v>682</v>
      </c>
      <c r="C724" s="28" t="s">
        <v>244</v>
      </c>
      <c r="D724" s="29">
        <v>1</v>
      </c>
      <c r="E724" s="8" t="s">
        <v>8</v>
      </c>
      <c r="F724" s="88">
        <v>1516100</v>
      </c>
      <c r="G724" s="68">
        <f t="shared" si="156"/>
        <v>1594937.2</v>
      </c>
      <c r="H724" s="79">
        <v>787800</v>
      </c>
      <c r="I724" s="79">
        <v>149682</v>
      </c>
      <c r="J724" s="79">
        <v>937482</v>
      </c>
      <c r="K724" s="79">
        <v>780000</v>
      </c>
      <c r="L724" s="79">
        <f t="shared" si="154"/>
        <v>148200</v>
      </c>
      <c r="M724" s="79">
        <f t="shared" si="155"/>
        <v>928200</v>
      </c>
      <c r="N724" s="68">
        <f t="shared" si="160"/>
        <v>928200</v>
      </c>
      <c r="O724" s="80">
        <f t="shared" si="161"/>
        <v>1153539.7333333334</v>
      </c>
      <c r="P724" s="68">
        <f t="shared" si="162"/>
        <v>937482</v>
      </c>
      <c r="Q724" s="68">
        <f t="shared" si="163"/>
        <v>1115448.087419241</v>
      </c>
      <c r="R724" s="69">
        <f t="shared" si="164"/>
        <v>382289.59123394039</v>
      </c>
      <c r="S724" s="63">
        <f t="shared" si="157"/>
        <v>0.16786804292476576</v>
      </c>
      <c r="T724" s="64">
        <f t="shared" si="158"/>
        <v>928200</v>
      </c>
      <c r="U724" s="44" t="str">
        <f t="shared" si="159"/>
        <v>MENOR VALOR</v>
      </c>
    </row>
    <row r="725" spans="2:21">
      <c r="B725" s="24">
        <v>683</v>
      </c>
      <c r="C725" s="28" t="s">
        <v>245</v>
      </c>
      <c r="D725" s="29">
        <v>1</v>
      </c>
      <c r="E725" s="8" t="s">
        <v>8</v>
      </c>
      <c r="F725" s="88">
        <v>1428000</v>
      </c>
      <c r="G725" s="68">
        <f t="shared" si="156"/>
        <v>1502256</v>
      </c>
      <c r="H725" s="79">
        <v>663000</v>
      </c>
      <c r="I725" s="79">
        <v>125970</v>
      </c>
      <c r="J725" s="79">
        <v>788970</v>
      </c>
      <c r="K725" s="79">
        <v>650000</v>
      </c>
      <c r="L725" s="79">
        <f t="shared" si="154"/>
        <v>123500</v>
      </c>
      <c r="M725" s="79">
        <f t="shared" si="155"/>
        <v>773500</v>
      </c>
      <c r="N725" s="68">
        <f t="shared" si="160"/>
        <v>773500</v>
      </c>
      <c r="O725" s="80">
        <f t="shared" si="161"/>
        <v>1021575.3333333334</v>
      </c>
      <c r="P725" s="68">
        <f t="shared" si="162"/>
        <v>788970</v>
      </c>
      <c r="Q725" s="68">
        <f t="shared" si="163"/>
        <v>971452.53304949647</v>
      </c>
      <c r="R725" s="69">
        <f t="shared" si="164"/>
        <v>416353.52491042181</v>
      </c>
      <c r="S725" s="63">
        <f t="shared" si="157"/>
        <v>0.20376964011623055</v>
      </c>
      <c r="T725" s="64">
        <f t="shared" si="158"/>
        <v>773500</v>
      </c>
      <c r="U725" s="44" t="str">
        <f t="shared" si="159"/>
        <v>MENOR VALOR</v>
      </c>
    </row>
    <row r="726" spans="2:21">
      <c r="B726" s="128" t="s">
        <v>257</v>
      </c>
      <c r="C726" s="128"/>
      <c r="D726" s="128"/>
      <c r="E726" s="4"/>
      <c r="F726" s="88"/>
      <c r="G726" s="68"/>
      <c r="H726" s="79"/>
      <c r="I726" s="79"/>
      <c r="J726" s="79"/>
      <c r="K726" s="79"/>
      <c r="L726" s="79"/>
      <c r="M726" s="79"/>
      <c r="N726" s="68"/>
      <c r="O726" s="80"/>
      <c r="P726" s="68"/>
      <c r="Q726" s="68"/>
      <c r="R726" s="69"/>
      <c r="S726" s="63"/>
      <c r="T726" s="64"/>
      <c r="U726" s="44" t="str">
        <f t="shared" si="159"/>
        <v>MENOR VALOR</v>
      </c>
    </row>
    <row r="727" spans="2:21" ht="38.25">
      <c r="B727" s="24">
        <v>684</v>
      </c>
      <c r="C727" s="28" t="s">
        <v>258</v>
      </c>
      <c r="D727" s="29">
        <v>1</v>
      </c>
      <c r="E727" s="8" t="s">
        <v>8</v>
      </c>
      <c r="F727" s="88"/>
      <c r="G727" s="68"/>
      <c r="H727" s="79">
        <v>530400</v>
      </c>
      <c r="I727" s="79">
        <v>100776</v>
      </c>
      <c r="J727" s="79">
        <v>631176</v>
      </c>
      <c r="K727" s="79">
        <v>520000</v>
      </c>
      <c r="L727" s="79">
        <f>+IFERROR(K727*19%,"N/A")</f>
        <v>98800</v>
      </c>
      <c r="M727" s="79">
        <f>+IFERROR(L727+K727,"N/A")</f>
        <v>618800</v>
      </c>
      <c r="N727" s="68">
        <f t="shared" si="160"/>
        <v>618800</v>
      </c>
      <c r="O727" s="80">
        <f t="shared" si="161"/>
        <v>624988</v>
      </c>
      <c r="P727" s="68">
        <f t="shared" si="162"/>
        <v>624988</v>
      </c>
      <c r="Q727" s="68">
        <f t="shared" si="163"/>
        <v>624957.36558584543</v>
      </c>
      <c r="R727" s="69">
        <f t="shared" si="164"/>
        <v>8751.1535239647128</v>
      </c>
      <c r="S727" s="63">
        <f t="shared" si="157"/>
        <v>9.8524570233257114E-3</v>
      </c>
      <c r="T727" s="64">
        <f t="shared" si="158"/>
        <v>618800</v>
      </c>
      <c r="U727" s="44" t="str">
        <f t="shared" si="159"/>
        <v>MENOR VALOR</v>
      </c>
    </row>
    <row r="728" spans="2:21" ht="38.25">
      <c r="B728" s="24">
        <v>685</v>
      </c>
      <c r="C728" s="28" t="s">
        <v>259</v>
      </c>
      <c r="D728" s="29">
        <v>1</v>
      </c>
      <c r="E728" s="8" t="s">
        <v>8</v>
      </c>
      <c r="F728" s="88"/>
      <c r="G728" s="68"/>
      <c r="H728" s="79">
        <v>401700</v>
      </c>
      <c r="I728" s="79">
        <v>76323</v>
      </c>
      <c r="J728" s="79">
        <v>478023</v>
      </c>
      <c r="K728" s="79">
        <v>520000</v>
      </c>
      <c r="L728" s="79">
        <f t="shared" ref="L728:L791" si="165">+IFERROR(K728*19%,"N/A")</f>
        <v>98800</v>
      </c>
      <c r="M728" s="79">
        <f t="shared" ref="M728:M791" si="166">+IFERROR(L728+K728,"N/A")</f>
        <v>618800</v>
      </c>
      <c r="N728" s="68">
        <f t="shared" si="160"/>
        <v>478023</v>
      </c>
      <c r="O728" s="80">
        <f t="shared" si="161"/>
        <v>548411.5</v>
      </c>
      <c r="P728" s="68">
        <f t="shared" si="162"/>
        <v>548411.5</v>
      </c>
      <c r="Q728" s="68">
        <f t="shared" si="163"/>
        <v>543875.56701878051</v>
      </c>
      <c r="R728" s="69">
        <f t="shared" si="164"/>
        <v>99544.371335098607</v>
      </c>
      <c r="S728" s="63">
        <f t="shared" si="157"/>
        <v>0.12108020843765277</v>
      </c>
      <c r="T728" s="64">
        <f t="shared" si="158"/>
        <v>478023</v>
      </c>
      <c r="U728" s="44" t="str">
        <f t="shared" si="159"/>
        <v>MENOR VALOR</v>
      </c>
    </row>
    <row r="729" spans="2:21" ht="38.25">
      <c r="B729" s="24">
        <v>686</v>
      </c>
      <c r="C729" s="28" t="s">
        <v>260</v>
      </c>
      <c r="D729" s="29">
        <v>1</v>
      </c>
      <c r="E729" s="8" t="s">
        <v>8</v>
      </c>
      <c r="F729" s="88"/>
      <c r="G729" s="68"/>
      <c r="H729" s="79">
        <v>676000</v>
      </c>
      <c r="I729" s="79">
        <v>128440</v>
      </c>
      <c r="J729" s="79">
        <v>804440</v>
      </c>
      <c r="K729" s="79">
        <v>390000</v>
      </c>
      <c r="L729" s="79">
        <f t="shared" si="165"/>
        <v>74100</v>
      </c>
      <c r="M729" s="79">
        <f t="shared" si="166"/>
        <v>464100</v>
      </c>
      <c r="N729" s="68">
        <f t="shared" si="160"/>
        <v>464100</v>
      </c>
      <c r="O729" s="80">
        <f t="shared" si="161"/>
        <v>634270</v>
      </c>
      <c r="P729" s="68">
        <f t="shared" si="162"/>
        <v>634270</v>
      </c>
      <c r="Q729" s="68">
        <f t="shared" si="163"/>
        <v>611016.04234258854</v>
      </c>
      <c r="R729" s="69">
        <f t="shared" si="164"/>
        <v>240656.72190902958</v>
      </c>
      <c r="S729" s="63">
        <f t="shared" si="157"/>
        <v>0.24044547468724997</v>
      </c>
      <c r="T729" s="64">
        <f t="shared" si="158"/>
        <v>464100</v>
      </c>
      <c r="U729" s="44" t="str">
        <f t="shared" si="159"/>
        <v>MENOR VALOR</v>
      </c>
    </row>
    <row r="730" spans="2:21" ht="38.25">
      <c r="B730" s="24">
        <v>687</v>
      </c>
      <c r="C730" s="28" t="s">
        <v>261</v>
      </c>
      <c r="D730" s="29">
        <v>1</v>
      </c>
      <c r="E730" s="8" t="s">
        <v>8</v>
      </c>
      <c r="F730" s="88"/>
      <c r="G730" s="68"/>
      <c r="H730" s="79">
        <v>4368000</v>
      </c>
      <c r="I730" s="79">
        <v>829920</v>
      </c>
      <c r="J730" s="79">
        <v>5197920</v>
      </c>
      <c r="K730" s="79">
        <v>4160000</v>
      </c>
      <c r="L730" s="79">
        <f t="shared" si="165"/>
        <v>790400</v>
      </c>
      <c r="M730" s="79">
        <f t="shared" si="166"/>
        <v>4950400</v>
      </c>
      <c r="N730" s="68">
        <f t="shared" si="160"/>
        <v>4950400</v>
      </c>
      <c r="O730" s="80">
        <f t="shared" si="161"/>
        <v>5074160</v>
      </c>
      <c r="P730" s="68">
        <f t="shared" si="162"/>
        <v>5074160</v>
      </c>
      <c r="Q730" s="68">
        <f t="shared" si="163"/>
        <v>5072650.5071806395</v>
      </c>
      <c r="R730" s="69">
        <f t="shared" si="164"/>
        <v>175023.07047929426</v>
      </c>
      <c r="S730" s="63">
        <f t="shared" si="157"/>
        <v>2.4099927051466796E-2</v>
      </c>
      <c r="T730" s="64">
        <f t="shared" si="158"/>
        <v>4950400</v>
      </c>
      <c r="U730" s="44" t="str">
        <f t="shared" si="159"/>
        <v>MENOR VALOR</v>
      </c>
    </row>
    <row r="731" spans="2:21">
      <c r="B731" s="128" t="s">
        <v>262</v>
      </c>
      <c r="C731" s="128"/>
      <c r="D731" s="128"/>
      <c r="E731" s="4"/>
      <c r="F731" s="88"/>
      <c r="G731" s="68">
        <f t="shared" si="156"/>
        <v>0</v>
      </c>
      <c r="H731" s="79"/>
      <c r="I731" s="79"/>
      <c r="J731" s="79"/>
      <c r="K731" s="79"/>
      <c r="L731" s="79"/>
      <c r="M731" s="79"/>
      <c r="N731" s="68"/>
      <c r="O731" s="80"/>
      <c r="P731" s="68"/>
      <c r="Q731" s="68"/>
      <c r="R731" s="69"/>
      <c r="S731" s="63"/>
      <c r="T731" s="64"/>
      <c r="U731" s="44"/>
    </row>
    <row r="732" spans="2:21">
      <c r="B732" s="24">
        <v>688</v>
      </c>
      <c r="C732" s="2" t="s">
        <v>263</v>
      </c>
      <c r="D732" s="29">
        <v>1</v>
      </c>
      <c r="E732" s="13" t="s">
        <v>8</v>
      </c>
      <c r="F732" s="88">
        <v>595000</v>
      </c>
      <c r="G732" s="68">
        <f t="shared" si="156"/>
        <v>625940</v>
      </c>
      <c r="H732" s="79">
        <v>1228500</v>
      </c>
      <c r="I732" s="79">
        <v>233415</v>
      </c>
      <c r="J732" s="79">
        <v>1461915</v>
      </c>
      <c r="K732" s="79">
        <v>1170000</v>
      </c>
      <c r="L732" s="79">
        <f>+IFERROR(K732*19%,"N/A")</f>
        <v>222300</v>
      </c>
      <c r="M732" s="79">
        <f>+IFERROR(L732+K732,"N/A")</f>
        <v>1392300</v>
      </c>
      <c r="N732" s="68">
        <f>MIN(M732,J732,G732)</f>
        <v>625940</v>
      </c>
      <c r="O732" s="80">
        <f>AVERAGE(M732,J732,G732)</f>
        <v>1160051.6666666667</v>
      </c>
      <c r="P732" s="68">
        <f>MEDIAN(M732,J732,G732)</f>
        <v>1392300</v>
      </c>
      <c r="Q732" s="68">
        <f>GEOMEAN(M732,J732,G732)</f>
        <v>1084083.0404214221</v>
      </c>
      <c r="R732" s="69">
        <f>STDEVA(M732,J732,G732)</f>
        <v>463862.06614502682</v>
      </c>
      <c r="S732" s="63">
        <f t="shared" si="157"/>
        <v>0.4226088070184415</v>
      </c>
      <c r="T732" s="64">
        <f t="shared" si="158"/>
        <v>1392300</v>
      </c>
      <c r="U732" s="44" t="str">
        <f t="shared" si="159"/>
        <v>MEDIA ARMONICA</v>
      </c>
    </row>
    <row r="733" spans="2:21">
      <c r="B733" s="24">
        <v>689</v>
      </c>
      <c r="C733" s="2" t="s">
        <v>264</v>
      </c>
      <c r="D733" s="29">
        <v>1</v>
      </c>
      <c r="E733" s="13" t="s">
        <v>8</v>
      </c>
      <c r="F733" s="88">
        <v>119000</v>
      </c>
      <c r="G733" s="68">
        <f t="shared" si="156"/>
        <v>125188</v>
      </c>
      <c r="H733" s="79">
        <v>94640</v>
      </c>
      <c r="I733" s="79">
        <v>17981.599999999999</v>
      </c>
      <c r="J733" s="79">
        <v>112621.6</v>
      </c>
      <c r="K733" s="79">
        <v>91000</v>
      </c>
      <c r="L733" s="79">
        <f>+IFERROR(K733*19%,"N/A")</f>
        <v>17290</v>
      </c>
      <c r="M733" s="79">
        <f>+IFERROR(L733+K733,"N/A")</f>
        <v>108290</v>
      </c>
      <c r="N733" s="68">
        <f t="shared" ref="N733:N796" si="167">MIN(M733,J733,G733)</f>
        <v>108290</v>
      </c>
      <c r="O733" s="80">
        <f t="shared" ref="O733:O796" si="168">AVERAGE(M733,J733,G733)</f>
        <v>115366.53333333333</v>
      </c>
      <c r="P733" s="68">
        <f t="shared" ref="P733:P796" si="169">MEDIAN(M733,J733,G733)</f>
        <v>112621.6</v>
      </c>
      <c r="Q733" s="68">
        <f t="shared" ref="Q733:Q796" si="170">GEOMEAN(M733,J733,G733)</f>
        <v>115148.313796464</v>
      </c>
      <c r="R733" s="69">
        <f t="shared" ref="R733:R796" si="171">STDEVA(M733,J733,G733)</f>
        <v>8777.0493477781765</v>
      </c>
      <c r="S733" s="63">
        <f t="shared" si="157"/>
        <v>5.9560696725327267E-2</v>
      </c>
      <c r="T733" s="64">
        <f t="shared" si="158"/>
        <v>108290</v>
      </c>
      <c r="U733" s="44" t="str">
        <f t="shared" si="159"/>
        <v>MENOR VALOR</v>
      </c>
    </row>
    <row r="734" spans="2:21">
      <c r="B734" s="24">
        <v>690</v>
      </c>
      <c r="C734" s="2" t="s">
        <v>265</v>
      </c>
      <c r="D734" s="29">
        <v>1</v>
      </c>
      <c r="E734" s="13" t="s">
        <v>8</v>
      </c>
      <c r="F734" s="88">
        <v>116600</v>
      </c>
      <c r="G734" s="68">
        <f t="shared" si="156"/>
        <v>122663.2</v>
      </c>
      <c r="H734" s="79">
        <v>162240</v>
      </c>
      <c r="I734" s="79">
        <v>30825.599999999999</v>
      </c>
      <c r="J734" s="79">
        <v>193065.60000000001</v>
      </c>
      <c r="K734" s="79">
        <v>156000</v>
      </c>
      <c r="L734" s="79">
        <f>+IFERROR(K734*19%,"N/A")</f>
        <v>29640</v>
      </c>
      <c r="M734" s="79">
        <f>+IFERROR(L734+K734,"N/A")</f>
        <v>185640</v>
      </c>
      <c r="N734" s="68">
        <f t="shared" si="167"/>
        <v>122663.2</v>
      </c>
      <c r="O734" s="80">
        <f t="shared" si="168"/>
        <v>167122.93333333332</v>
      </c>
      <c r="P734" s="68">
        <f t="shared" si="169"/>
        <v>185640</v>
      </c>
      <c r="Q734" s="68">
        <f t="shared" si="170"/>
        <v>163818.74065872803</v>
      </c>
      <c r="R734" s="69">
        <f t="shared" si="171"/>
        <v>38681.85362535427</v>
      </c>
      <c r="S734" s="63">
        <f t="shared" si="157"/>
        <v>0.25122608373888344</v>
      </c>
      <c r="T734" s="64">
        <f t="shared" si="158"/>
        <v>122663</v>
      </c>
      <c r="U734" s="44" t="str">
        <f t="shared" si="159"/>
        <v>MENOR VALOR</v>
      </c>
    </row>
    <row r="735" spans="2:21">
      <c r="B735" s="24">
        <v>691</v>
      </c>
      <c r="C735" s="2" t="s">
        <v>266</v>
      </c>
      <c r="D735" s="29">
        <v>1</v>
      </c>
      <c r="E735" s="13" t="s">
        <v>8</v>
      </c>
      <c r="F735" s="88">
        <v>35700</v>
      </c>
      <c r="G735" s="68">
        <f t="shared" si="156"/>
        <v>37556.400000000001</v>
      </c>
      <c r="H735" s="79">
        <v>8034</v>
      </c>
      <c r="I735" s="79">
        <v>1526.46</v>
      </c>
      <c r="J735" s="79">
        <v>9560.4599999999991</v>
      </c>
      <c r="K735" s="79">
        <v>7800</v>
      </c>
      <c r="L735" s="79">
        <f>+IFERROR(K735*19%,"N/A")</f>
        <v>1482</v>
      </c>
      <c r="M735" s="79">
        <f>+IFERROR(L735+K735,"N/A")</f>
        <v>9282</v>
      </c>
      <c r="N735" s="68">
        <f t="shared" si="167"/>
        <v>9282</v>
      </c>
      <c r="O735" s="80">
        <f t="shared" si="168"/>
        <v>18799.62</v>
      </c>
      <c r="P735" s="68">
        <f t="shared" si="169"/>
        <v>9560.4599999999991</v>
      </c>
      <c r="Q735" s="68">
        <f t="shared" si="170"/>
        <v>14937.162405885761</v>
      </c>
      <c r="R735" s="69">
        <f t="shared" si="171"/>
        <v>16244.444649454781</v>
      </c>
      <c r="S735" s="63">
        <f t="shared" si="157"/>
        <v>0.37859683467439775</v>
      </c>
      <c r="T735" s="64">
        <f t="shared" si="158"/>
        <v>9560</v>
      </c>
      <c r="U735" s="44" t="str">
        <f t="shared" si="159"/>
        <v>MEDIA ARMONICA</v>
      </c>
    </row>
    <row r="736" spans="2:21">
      <c r="B736" s="24">
        <v>692</v>
      </c>
      <c r="C736" s="2" t="s">
        <v>267</v>
      </c>
      <c r="D736" s="29">
        <v>1</v>
      </c>
      <c r="E736" s="13" t="s">
        <v>8</v>
      </c>
      <c r="F736" s="88">
        <v>59500</v>
      </c>
      <c r="G736" s="68">
        <f t="shared" si="156"/>
        <v>62594</v>
      </c>
      <c r="H736" s="79">
        <v>107120</v>
      </c>
      <c r="I736" s="79">
        <v>20352.8</v>
      </c>
      <c r="J736" s="79">
        <v>127472.8</v>
      </c>
      <c r="K736" s="79">
        <v>156000</v>
      </c>
      <c r="L736" s="79">
        <f t="shared" si="165"/>
        <v>29640</v>
      </c>
      <c r="M736" s="79">
        <f t="shared" si="166"/>
        <v>185640</v>
      </c>
      <c r="N736" s="68">
        <f t="shared" si="167"/>
        <v>62594</v>
      </c>
      <c r="O736" s="80">
        <f t="shared" si="168"/>
        <v>125235.59999999999</v>
      </c>
      <c r="P736" s="68">
        <f t="shared" si="169"/>
        <v>127472.8</v>
      </c>
      <c r="Q736" s="68">
        <f t="shared" si="170"/>
        <v>113991.88366233082</v>
      </c>
      <c r="R736" s="69">
        <f t="shared" si="171"/>
        <v>61553.499712688972</v>
      </c>
      <c r="S736" s="63">
        <f t="shared" si="157"/>
        <v>0.45089073020832537</v>
      </c>
      <c r="T736" s="64">
        <f t="shared" si="158"/>
        <v>127473</v>
      </c>
      <c r="U736" s="44" t="str">
        <f t="shared" si="159"/>
        <v>MEDIA ARMONICA</v>
      </c>
    </row>
    <row r="737" spans="2:21">
      <c r="B737" s="24">
        <v>693</v>
      </c>
      <c r="C737" s="2" t="s">
        <v>268</v>
      </c>
      <c r="D737" s="29">
        <v>1</v>
      </c>
      <c r="E737" s="13" t="s">
        <v>8</v>
      </c>
      <c r="F737" s="88">
        <v>35000</v>
      </c>
      <c r="G737" s="68">
        <f t="shared" si="156"/>
        <v>36820</v>
      </c>
      <c r="H737" s="79">
        <v>15912</v>
      </c>
      <c r="I737" s="79">
        <v>3023.28</v>
      </c>
      <c r="J737" s="79">
        <v>18935.28</v>
      </c>
      <c r="K737" s="79">
        <v>7800</v>
      </c>
      <c r="L737" s="79">
        <f t="shared" si="165"/>
        <v>1482</v>
      </c>
      <c r="M737" s="79">
        <f t="shared" si="166"/>
        <v>9282</v>
      </c>
      <c r="N737" s="68">
        <f t="shared" si="167"/>
        <v>9282</v>
      </c>
      <c r="O737" s="80">
        <f t="shared" si="168"/>
        <v>21679.093333333334</v>
      </c>
      <c r="P737" s="68">
        <f t="shared" si="169"/>
        <v>18935.28</v>
      </c>
      <c r="Q737" s="68">
        <f t="shared" si="170"/>
        <v>18635.12713154278</v>
      </c>
      <c r="R737" s="69">
        <f t="shared" si="171"/>
        <v>13972.535371439693</v>
      </c>
      <c r="S737" s="63">
        <f t="shared" si="157"/>
        <v>0.50190841551658605</v>
      </c>
      <c r="T737" s="64">
        <f t="shared" si="158"/>
        <v>18935</v>
      </c>
      <c r="U737" s="44" t="str">
        <f t="shared" si="159"/>
        <v>MEDIA ARMONICA</v>
      </c>
    </row>
    <row r="738" spans="2:21">
      <c r="B738" s="24">
        <v>694</v>
      </c>
      <c r="C738" s="2" t="s">
        <v>269</v>
      </c>
      <c r="D738" s="29">
        <v>1</v>
      </c>
      <c r="E738" s="13" t="s">
        <v>8</v>
      </c>
      <c r="F738" s="88">
        <v>95200</v>
      </c>
      <c r="G738" s="68">
        <f t="shared" si="156"/>
        <v>100150.39999999999</v>
      </c>
      <c r="H738" s="79">
        <v>109200</v>
      </c>
      <c r="I738" s="79">
        <v>20748</v>
      </c>
      <c r="J738" s="79">
        <v>129948</v>
      </c>
      <c r="K738" s="79">
        <v>104000</v>
      </c>
      <c r="L738" s="79">
        <f t="shared" si="165"/>
        <v>19760</v>
      </c>
      <c r="M738" s="79">
        <f t="shared" si="166"/>
        <v>123760</v>
      </c>
      <c r="N738" s="68">
        <f t="shared" si="167"/>
        <v>100150.39999999999</v>
      </c>
      <c r="O738" s="80">
        <f t="shared" si="168"/>
        <v>117952.8</v>
      </c>
      <c r="P738" s="68">
        <f t="shared" si="169"/>
        <v>123760</v>
      </c>
      <c r="Q738" s="68">
        <f t="shared" si="170"/>
        <v>117219.76945455026</v>
      </c>
      <c r="R738" s="69">
        <f t="shared" si="171"/>
        <v>15724.723219185636</v>
      </c>
      <c r="S738" s="63">
        <f t="shared" si="157"/>
        <v>0.14561852095408356</v>
      </c>
      <c r="T738" s="64">
        <f t="shared" si="158"/>
        <v>100150</v>
      </c>
      <c r="U738" s="44" t="str">
        <f t="shared" si="159"/>
        <v>MENOR VALOR</v>
      </c>
    </row>
    <row r="739" spans="2:21">
      <c r="B739" s="24">
        <v>695</v>
      </c>
      <c r="C739" s="2" t="s">
        <v>186</v>
      </c>
      <c r="D739" s="29">
        <v>1</v>
      </c>
      <c r="E739" s="13" t="s">
        <v>8</v>
      </c>
      <c r="F739" s="88">
        <v>23800</v>
      </c>
      <c r="G739" s="68">
        <f t="shared" si="156"/>
        <v>25037.599999999999</v>
      </c>
      <c r="H739" s="79">
        <v>13520</v>
      </c>
      <c r="I739" s="79">
        <v>2568.8000000000002</v>
      </c>
      <c r="J739" s="79">
        <v>16088.8</v>
      </c>
      <c r="K739" s="79">
        <v>15600</v>
      </c>
      <c r="L739" s="79">
        <f t="shared" si="165"/>
        <v>2964</v>
      </c>
      <c r="M739" s="79">
        <f t="shared" si="166"/>
        <v>18564</v>
      </c>
      <c r="N739" s="68">
        <f t="shared" si="167"/>
        <v>16088.8</v>
      </c>
      <c r="O739" s="80">
        <f t="shared" si="168"/>
        <v>19896.8</v>
      </c>
      <c r="P739" s="68">
        <f t="shared" si="169"/>
        <v>18564</v>
      </c>
      <c r="Q739" s="68">
        <f t="shared" si="170"/>
        <v>19555.21686281314</v>
      </c>
      <c r="R739" s="69">
        <f t="shared" si="171"/>
        <v>4620.8789466940043</v>
      </c>
      <c r="S739" s="63">
        <f t="shared" si="157"/>
        <v>0.17726302332166899</v>
      </c>
      <c r="T739" s="64">
        <f t="shared" si="158"/>
        <v>16089</v>
      </c>
      <c r="U739" s="44" t="str">
        <f t="shared" si="159"/>
        <v>MENOR VALOR</v>
      </c>
    </row>
    <row r="740" spans="2:21">
      <c r="B740" s="24">
        <v>696</v>
      </c>
      <c r="C740" s="2" t="s">
        <v>55</v>
      </c>
      <c r="D740" s="29">
        <v>1</v>
      </c>
      <c r="E740" s="13" t="s">
        <v>8</v>
      </c>
      <c r="F740" s="88">
        <v>81600.000000000015</v>
      </c>
      <c r="G740" s="68">
        <f t="shared" si="156"/>
        <v>85843.200000000012</v>
      </c>
      <c r="H740" s="79">
        <v>120510</v>
      </c>
      <c r="I740" s="79">
        <v>22896.9</v>
      </c>
      <c r="J740" s="79">
        <v>143406.9</v>
      </c>
      <c r="K740" s="79">
        <v>104000</v>
      </c>
      <c r="L740" s="79">
        <f t="shared" si="165"/>
        <v>19760</v>
      </c>
      <c r="M740" s="79">
        <f t="shared" si="166"/>
        <v>123760</v>
      </c>
      <c r="N740" s="68">
        <f t="shared" si="167"/>
        <v>85843.200000000012</v>
      </c>
      <c r="O740" s="80">
        <f t="shared" si="168"/>
        <v>117670.03333333334</v>
      </c>
      <c r="P740" s="68">
        <f t="shared" si="169"/>
        <v>123760</v>
      </c>
      <c r="Q740" s="68">
        <f t="shared" si="170"/>
        <v>115067.34230519951</v>
      </c>
      <c r="R740" s="69">
        <f t="shared" si="171"/>
        <v>29261.077559162652</v>
      </c>
      <c r="S740" s="63">
        <f t="shared" si="157"/>
        <v>0.25397425298732179</v>
      </c>
      <c r="T740" s="64">
        <f t="shared" si="158"/>
        <v>85843</v>
      </c>
      <c r="U740" s="44" t="str">
        <f t="shared" si="159"/>
        <v>MENOR VALOR</v>
      </c>
    </row>
    <row r="741" spans="2:21">
      <c r="B741" s="24">
        <v>697</v>
      </c>
      <c r="C741" s="2" t="s">
        <v>270</v>
      </c>
      <c r="D741" s="29">
        <v>1</v>
      </c>
      <c r="E741" s="13" t="s">
        <v>8</v>
      </c>
      <c r="F741" s="88">
        <v>178500</v>
      </c>
      <c r="G741" s="68">
        <f t="shared" si="156"/>
        <v>187782</v>
      </c>
      <c r="H741" s="79">
        <v>81120</v>
      </c>
      <c r="I741" s="79">
        <v>15412.8</v>
      </c>
      <c r="J741" s="79">
        <v>96532.800000000003</v>
      </c>
      <c r="K741" s="79">
        <v>13000</v>
      </c>
      <c r="L741" s="79">
        <f t="shared" si="165"/>
        <v>2470</v>
      </c>
      <c r="M741" s="79">
        <f t="shared" si="166"/>
        <v>15470</v>
      </c>
      <c r="N741" s="68">
        <f t="shared" si="167"/>
        <v>15470</v>
      </c>
      <c r="O741" s="80">
        <f t="shared" si="168"/>
        <v>99928.266666666663</v>
      </c>
      <c r="P741" s="68">
        <f t="shared" si="169"/>
        <v>96532.800000000003</v>
      </c>
      <c r="Q741" s="68">
        <f t="shared" si="170"/>
        <v>65454.53256984795</v>
      </c>
      <c r="R741" s="69">
        <f t="shared" si="171"/>
        <v>86206.167014972496</v>
      </c>
      <c r="S741" s="63">
        <f t="shared" si="157"/>
        <v>0.76365273125292543</v>
      </c>
      <c r="T741" s="64">
        <f t="shared" si="158"/>
        <v>65455</v>
      </c>
      <c r="U741" s="44" t="str">
        <f t="shared" si="159"/>
        <v>MEDIA GEOMETRICA</v>
      </c>
    </row>
    <row r="742" spans="2:21">
      <c r="B742" s="24">
        <v>698</v>
      </c>
      <c r="C742" s="2" t="s">
        <v>271</v>
      </c>
      <c r="D742" s="29">
        <v>1</v>
      </c>
      <c r="E742" s="13" t="s">
        <v>8</v>
      </c>
      <c r="F742" s="88">
        <v>59500</v>
      </c>
      <c r="G742" s="68">
        <f t="shared" si="156"/>
        <v>62594</v>
      </c>
      <c r="H742" s="79">
        <v>803400</v>
      </c>
      <c r="I742" s="79">
        <v>152646</v>
      </c>
      <c r="J742" s="79">
        <v>956046</v>
      </c>
      <c r="K742" s="79">
        <v>117000</v>
      </c>
      <c r="L742" s="79">
        <f t="shared" si="165"/>
        <v>22230</v>
      </c>
      <c r="M742" s="79">
        <f t="shared" si="166"/>
        <v>139230</v>
      </c>
      <c r="N742" s="68">
        <f t="shared" si="167"/>
        <v>62594</v>
      </c>
      <c r="O742" s="80">
        <f t="shared" si="168"/>
        <v>385956.66666666669</v>
      </c>
      <c r="P742" s="68">
        <f t="shared" si="169"/>
        <v>139230</v>
      </c>
      <c r="Q742" s="68">
        <f t="shared" si="170"/>
        <v>202728.48388237733</v>
      </c>
      <c r="R742" s="69">
        <f t="shared" si="171"/>
        <v>495196.58228761365</v>
      </c>
      <c r="S742" s="63">
        <f t="shared" si="157"/>
        <v>0.69124220335847375</v>
      </c>
      <c r="T742" s="64">
        <f t="shared" si="158"/>
        <v>202728</v>
      </c>
      <c r="U742" s="44" t="str">
        <f t="shared" si="159"/>
        <v>MEDIA GEOMETRICA</v>
      </c>
    </row>
    <row r="743" spans="2:21">
      <c r="B743" s="24">
        <v>699</v>
      </c>
      <c r="C743" s="2" t="s">
        <v>272</v>
      </c>
      <c r="D743" s="29">
        <v>1</v>
      </c>
      <c r="E743" s="13" t="s">
        <v>8</v>
      </c>
      <c r="F743" s="88">
        <v>291600</v>
      </c>
      <c r="G743" s="68">
        <f t="shared" si="156"/>
        <v>306763.2</v>
      </c>
      <c r="H743" s="79">
        <v>1081600</v>
      </c>
      <c r="I743" s="79">
        <v>205504</v>
      </c>
      <c r="J743" s="79">
        <v>1287104</v>
      </c>
      <c r="K743" s="79">
        <v>78000</v>
      </c>
      <c r="L743" s="79">
        <f t="shared" si="165"/>
        <v>14820</v>
      </c>
      <c r="M743" s="79">
        <f t="shared" si="166"/>
        <v>92820</v>
      </c>
      <c r="N743" s="68">
        <f t="shared" si="167"/>
        <v>92820</v>
      </c>
      <c r="O743" s="80">
        <f t="shared" si="168"/>
        <v>562229.06666666665</v>
      </c>
      <c r="P743" s="68">
        <f t="shared" si="169"/>
        <v>306763.2</v>
      </c>
      <c r="Q743" s="68">
        <f t="shared" si="170"/>
        <v>332164.19842516445</v>
      </c>
      <c r="R743" s="69">
        <f t="shared" si="171"/>
        <v>636808.97837405943</v>
      </c>
      <c r="S743" s="63">
        <f t="shared" si="157"/>
        <v>0.72055989043951096</v>
      </c>
      <c r="T743" s="64">
        <f t="shared" si="158"/>
        <v>332164</v>
      </c>
      <c r="U743" s="44" t="str">
        <f t="shared" si="159"/>
        <v>MEDIA GEOMETRICA</v>
      </c>
    </row>
    <row r="744" spans="2:21">
      <c r="B744" s="24">
        <v>700</v>
      </c>
      <c r="C744" s="2" t="s">
        <v>273</v>
      </c>
      <c r="D744" s="29">
        <v>1</v>
      </c>
      <c r="E744" s="13" t="s">
        <v>8</v>
      </c>
      <c r="F744" s="88">
        <v>178500</v>
      </c>
      <c r="G744" s="68">
        <f t="shared" si="156"/>
        <v>187782</v>
      </c>
      <c r="H744" s="79">
        <v>121680</v>
      </c>
      <c r="I744" s="79">
        <v>23119.200000000001</v>
      </c>
      <c r="J744" s="79">
        <v>144799.20000000001</v>
      </c>
      <c r="K744" s="79">
        <v>780000</v>
      </c>
      <c r="L744" s="79">
        <f t="shared" si="165"/>
        <v>148200</v>
      </c>
      <c r="M744" s="79">
        <f t="shared" si="166"/>
        <v>928200</v>
      </c>
      <c r="N744" s="68">
        <f t="shared" si="167"/>
        <v>144799.20000000001</v>
      </c>
      <c r="O744" s="80">
        <f t="shared" si="168"/>
        <v>420260.39999999997</v>
      </c>
      <c r="P744" s="68">
        <f t="shared" si="169"/>
        <v>187782</v>
      </c>
      <c r="Q744" s="68">
        <f t="shared" si="170"/>
        <v>293328.25294219714</v>
      </c>
      <c r="R744" s="69">
        <f t="shared" si="171"/>
        <v>440413.28114633419</v>
      </c>
      <c r="S744" s="63">
        <f t="shared" si="157"/>
        <v>0.50635781399300139</v>
      </c>
      <c r="T744" s="64">
        <f t="shared" si="158"/>
        <v>187782</v>
      </c>
      <c r="U744" s="44" t="str">
        <f t="shared" si="159"/>
        <v>MEDIA ARMONICA</v>
      </c>
    </row>
    <row r="745" spans="2:21">
      <c r="B745" s="24">
        <v>701</v>
      </c>
      <c r="C745" s="2" t="s">
        <v>274</v>
      </c>
      <c r="D745" s="29">
        <v>1</v>
      </c>
      <c r="E745" s="13" t="s">
        <v>8</v>
      </c>
      <c r="F745" s="88">
        <v>535500</v>
      </c>
      <c r="G745" s="68">
        <f t="shared" si="156"/>
        <v>563346</v>
      </c>
      <c r="H745" s="79">
        <v>1575600</v>
      </c>
      <c r="I745" s="79">
        <v>299364</v>
      </c>
      <c r="J745" s="79">
        <v>1874964</v>
      </c>
      <c r="K745" s="79">
        <v>1040000</v>
      </c>
      <c r="L745" s="79">
        <f t="shared" si="165"/>
        <v>197600</v>
      </c>
      <c r="M745" s="79">
        <f t="shared" si="166"/>
        <v>1237600</v>
      </c>
      <c r="N745" s="68">
        <f t="shared" si="167"/>
        <v>563346</v>
      </c>
      <c r="O745" s="80">
        <f t="shared" si="168"/>
        <v>1225303.3333333333</v>
      </c>
      <c r="P745" s="68">
        <f t="shared" si="169"/>
        <v>1237600</v>
      </c>
      <c r="Q745" s="68">
        <f t="shared" si="170"/>
        <v>1093409.4332761788</v>
      </c>
      <c r="R745" s="69">
        <f t="shared" si="171"/>
        <v>655895.45698177652</v>
      </c>
      <c r="S745" s="63">
        <f t="shared" si="157"/>
        <v>0.48478037333915402</v>
      </c>
      <c r="T745" s="64">
        <f t="shared" si="158"/>
        <v>1237600</v>
      </c>
      <c r="U745" s="44" t="str">
        <f t="shared" si="159"/>
        <v>MEDIA ARMONICA</v>
      </c>
    </row>
    <row r="746" spans="2:21">
      <c r="B746" s="24">
        <v>702</v>
      </c>
      <c r="C746" s="2" t="s">
        <v>7</v>
      </c>
      <c r="D746" s="29">
        <v>1</v>
      </c>
      <c r="E746" s="13" t="s">
        <v>8</v>
      </c>
      <c r="F746" s="88">
        <v>70000</v>
      </c>
      <c r="G746" s="68">
        <f t="shared" si="156"/>
        <v>73640</v>
      </c>
      <c r="H746" s="79">
        <v>121680</v>
      </c>
      <c r="I746" s="79">
        <v>23119.200000000001</v>
      </c>
      <c r="J746" s="79">
        <v>144799.20000000001</v>
      </c>
      <c r="K746" s="79">
        <v>117000</v>
      </c>
      <c r="L746" s="79">
        <f t="shared" si="165"/>
        <v>22230</v>
      </c>
      <c r="M746" s="79">
        <f t="shared" si="166"/>
        <v>139230</v>
      </c>
      <c r="N746" s="68">
        <f t="shared" si="167"/>
        <v>73640</v>
      </c>
      <c r="O746" s="80">
        <f t="shared" si="168"/>
        <v>119223.06666666667</v>
      </c>
      <c r="P746" s="68">
        <f t="shared" si="169"/>
        <v>139230</v>
      </c>
      <c r="Q746" s="68">
        <f t="shared" si="170"/>
        <v>114078.61900769357</v>
      </c>
      <c r="R746" s="69">
        <f t="shared" si="171"/>
        <v>39574.183152824888</v>
      </c>
      <c r="S746" s="63">
        <f t="shared" si="157"/>
        <v>0.35448026421994427</v>
      </c>
      <c r="T746" s="64">
        <f t="shared" si="158"/>
        <v>139230</v>
      </c>
      <c r="U746" s="44" t="str">
        <f t="shared" si="159"/>
        <v>MEDIA ARMONICA</v>
      </c>
    </row>
    <row r="747" spans="2:21">
      <c r="B747" s="24">
        <v>703</v>
      </c>
      <c r="C747" s="2" t="s">
        <v>9</v>
      </c>
      <c r="D747" s="29">
        <v>1</v>
      </c>
      <c r="E747" s="13" t="s">
        <v>8</v>
      </c>
      <c r="F747" s="88">
        <v>107100</v>
      </c>
      <c r="G747" s="68">
        <f t="shared" si="156"/>
        <v>112669.2</v>
      </c>
      <c r="H747" s="79">
        <v>157560</v>
      </c>
      <c r="I747" s="79">
        <v>29936.400000000001</v>
      </c>
      <c r="J747" s="79">
        <v>187496.4</v>
      </c>
      <c r="K747" s="79">
        <v>1560000</v>
      </c>
      <c r="L747" s="79">
        <f t="shared" si="165"/>
        <v>296400</v>
      </c>
      <c r="M747" s="79">
        <f t="shared" si="166"/>
        <v>1856400</v>
      </c>
      <c r="N747" s="68">
        <f t="shared" si="167"/>
        <v>112669.2</v>
      </c>
      <c r="O747" s="80">
        <f t="shared" si="168"/>
        <v>718855.20000000007</v>
      </c>
      <c r="P747" s="68">
        <f t="shared" si="169"/>
        <v>187496.4</v>
      </c>
      <c r="Q747" s="68">
        <f t="shared" si="170"/>
        <v>339747.73333923297</v>
      </c>
      <c r="R747" s="69">
        <f t="shared" si="171"/>
        <v>985852.88277219131</v>
      </c>
      <c r="S747" s="63">
        <f t="shared" si="157"/>
        <v>0.66837394647898507</v>
      </c>
      <c r="T747" s="64">
        <f t="shared" si="158"/>
        <v>339748</v>
      </c>
      <c r="U747" s="44" t="str">
        <f t="shared" si="159"/>
        <v>MEDIA GEOMETRICA</v>
      </c>
    </row>
    <row r="748" spans="2:21">
      <c r="B748" s="24">
        <v>704</v>
      </c>
      <c r="C748" s="2" t="s">
        <v>275</v>
      </c>
      <c r="D748" s="29">
        <v>1</v>
      </c>
      <c r="E748" s="13" t="s">
        <v>8</v>
      </c>
      <c r="F748" s="88">
        <v>71400</v>
      </c>
      <c r="G748" s="68">
        <f t="shared" si="156"/>
        <v>75112.800000000003</v>
      </c>
      <c r="H748" s="79">
        <v>53040</v>
      </c>
      <c r="I748" s="79">
        <v>10077.6</v>
      </c>
      <c r="J748" s="79">
        <v>63117.599999999999</v>
      </c>
      <c r="K748" s="79">
        <v>117000</v>
      </c>
      <c r="L748" s="79">
        <f t="shared" si="165"/>
        <v>22230</v>
      </c>
      <c r="M748" s="79">
        <f t="shared" si="166"/>
        <v>139230</v>
      </c>
      <c r="N748" s="68">
        <f t="shared" si="167"/>
        <v>63117.599999999999</v>
      </c>
      <c r="O748" s="80">
        <f t="shared" si="168"/>
        <v>92486.8</v>
      </c>
      <c r="P748" s="68">
        <f t="shared" si="169"/>
        <v>75112.800000000003</v>
      </c>
      <c r="Q748" s="68">
        <f t="shared" si="170"/>
        <v>87069.439853259886</v>
      </c>
      <c r="R748" s="69">
        <f t="shared" si="171"/>
        <v>40922.686439675446</v>
      </c>
      <c r="S748" s="63">
        <f t="shared" si="157"/>
        <v>0.27508893928370814</v>
      </c>
      <c r="T748" s="64">
        <f t="shared" si="158"/>
        <v>63118</v>
      </c>
      <c r="U748" s="44" t="str">
        <f t="shared" si="159"/>
        <v>MENOR VALOR</v>
      </c>
    </row>
    <row r="749" spans="2:21">
      <c r="B749" s="24">
        <v>705</v>
      </c>
      <c r="C749" s="2" t="s">
        <v>276</v>
      </c>
      <c r="D749" s="29">
        <v>1</v>
      </c>
      <c r="E749" s="13" t="s">
        <v>8</v>
      </c>
      <c r="F749" s="88">
        <v>209900</v>
      </c>
      <c r="G749" s="68">
        <f t="shared" si="156"/>
        <v>220814.8</v>
      </c>
      <c r="H749" s="79">
        <v>473200</v>
      </c>
      <c r="I749" s="79">
        <v>89908</v>
      </c>
      <c r="J749" s="79">
        <v>563108</v>
      </c>
      <c r="K749" s="79">
        <v>156000</v>
      </c>
      <c r="L749" s="79">
        <f t="shared" si="165"/>
        <v>29640</v>
      </c>
      <c r="M749" s="79">
        <f t="shared" si="166"/>
        <v>185640</v>
      </c>
      <c r="N749" s="68">
        <f t="shared" si="167"/>
        <v>185640</v>
      </c>
      <c r="O749" s="80">
        <f t="shared" si="168"/>
        <v>323187.60000000003</v>
      </c>
      <c r="P749" s="68">
        <f t="shared" si="169"/>
        <v>220814.8</v>
      </c>
      <c r="Q749" s="68">
        <f t="shared" si="170"/>
        <v>284728.19731470436</v>
      </c>
      <c r="R749" s="69">
        <f t="shared" si="171"/>
        <v>208520.17981691839</v>
      </c>
      <c r="S749" s="63">
        <f t="shared" si="157"/>
        <v>0.34800978002605121</v>
      </c>
      <c r="T749" s="64">
        <f t="shared" si="158"/>
        <v>220815</v>
      </c>
      <c r="U749" s="44" t="str">
        <f t="shared" si="159"/>
        <v>MEDIA ARMONICA</v>
      </c>
    </row>
    <row r="750" spans="2:21">
      <c r="B750" s="24">
        <v>706</v>
      </c>
      <c r="C750" s="2" t="s">
        <v>277</v>
      </c>
      <c r="D750" s="29">
        <v>1</v>
      </c>
      <c r="E750" s="13" t="s">
        <v>8</v>
      </c>
      <c r="F750" s="88">
        <v>107100</v>
      </c>
      <c r="G750" s="68">
        <f t="shared" si="156"/>
        <v>112669.2</v>
      </c>
      <c r="H750" s="79">
        <v>54600</v>
      </c>
      <c r="I750" s="79">
        <v>10374</v>
      </c>
      <c r="J750" s="79">
        <v>64974</v>
      </c>
      <c r="K750" s="79">
        <v>52000</v>
      </c>
      <c r="L750" s="79">
        <f t="shared" si="165"/>
        <v>9880</v>
      </c>
      <c r="M750" s="79">
        <f t="shared" si="166"/>
        <v>61880</v>
      </c>
      <c r="N750" s="68">
        <f t="shared" si="167"/>
        <v>61880</v>
      </c>
      <c r="O750" s="80">
        <f t="shared" si="168"/>
        <v>79841.066666666666</v>
      </c>
      <c r="P750" s="68">
        <f t="shared" si="169"/>
        <v>64974</v>
      </c>
      <c r="Q750" s="68">
        <f t="shared" si="170"/>
        <v>76800.675507290871</v>
      </c>
      <c r="R750" s="69">
        <f t="shared" si="171"/>
        <v>28472.05581993216</v>
      </c>
      <c r="S750" s="63">
        <f t="shared" si="157"/>
        <v>0.19427792019712664</v>
      </c>
      <c r="T750" s="64">
        <f t="shared" si="158"/>
        <v>61880</v>
      </c>
      <c r="U750" s="44" t="str">
        <f t="shared" si="159"/>
        <v>MENOR VALOR</v>
      </c>
    </row>
    <row r="751" spans="2:21">
      <c r="B751" s="24">
        <v>707</v>
      </c>
      <c r="C751" s="2" t="s">
        <v>278</v>
      </c>
      <c r="D751" s="29">
        <v>1</v>
      </c>
      <c r="E751" s="13" t="s">
        <v>8</v>
      </c>
      <c r="F751" s="88">
        <v>107100</v>
      </c>
      <c r="G751" s="68">
        <f t="shared" si="156"/>
        <v>112669.2</v>
      </c>
      <c r="H751" s="79"/>
      <c r="I751" s="79"/>
      <c r="J751" s="79">
        <v>62498.8</v>
      </c>
      <c r="K751" s="79">
        <v>455000</v>
      </c>
      <c r="L751" s="79">
        <f t="shared" si="165"/>
        <v>86450</v>
      </c>
      <c r="M751" s="79">
        <f t="shared" si="166"/>
        <v>541450</v>
      </c>
      <c r="N751" s="68">
        <f t="shared" si="167"/>
        <v>62498.8</v>
      </c>
      <c r="O751" s="80">
        <f t="shared" si="168"/>
        <v>238872.66666666666</v>
      </c>
      <c r="P751" s="68">
        <f t="shared" si="169"/>
        <v>112669.2</v>
      </c>
      <c r="Q751" s="68">
        <f t="shared" si="170"/>
        <v>156223.03923004933</v>
      </c>
      <c r="R751" s="69">
        <f t="shared" si="171"/>
        <v>263237.62885342463</v>
      </c>
      <c r="S751" s="63">
        <f t="shared" si="157"/>
        <v>0.59993864984302248</v>
      </c>
      <c r="T751" s="64">
        <f t="shared" si="158"/>
        <v>112669</v>
      </c>
      <c r="U751" s="44" t="str">
        <f t="shared" si="159"/>
        <v>MEDIA ARMONICA</v>
      </c>
    </row>
    <row r="752" spans="2:21">
      <c r="B752" s="24">
        <v>708</v>
      </c>
      <c r="C752" s="2" t="s">
        <v>279</v>
      </c>
      <c r="D752" s="29">
        <v>1</v>
      </c>
      <c r="E752" s="13" t="s">
        <v>8</v>
      </c>
      <c r="F752" s="88">
        <v>583100</v>
      </c>
      <c r="G752" s="68">
        <f t="shared" si="156"/>
        <v>613421.19999999995</v>
      </c>
      <c r="H752" s="79">
        <v>795600</v>
      </c>
      <c r="I752" s="79">
        <v>151164</v>
      </c>
      <c r="J752" s="79">
        <v>946764</v>
      </c>
      <c r="K752" s="79"/>
      <c r="L752" s="79"/>
      <c r="M752" s="79"/>
      <c r="N752" s="68">
        <f t="shared" si="167"/>
        <v>613421.19999999995</v>
      </c>
      <c r="O752" s="80">
        <f t="shared" si="168"/>
        <v>780092.6</v>
      </c>
      <c r="P752" s="68">
        <f t="shared" si="169"/>
        <v>780092.6</v>
      </c>
      <c r="Q752" s="68">
        <f t="shared" si="170"/>
        <v>762079.46370230964</v>
      </c>
      <c r="R752" s="69">
        <f t="shared" si="171"/>
        <v>235708.95433971091</v>
      </c>
      <c r="S752" s="63">
        <f t="shared" si="157"/>
        <v>0.19506924249093782</v>
      </c>
      <c r="T752" s="64">
        <f t="shared" si="158"/>
        <v>613421</v>
      </c>
      <c r="U752" s="44" t="str">
        <f t="shared" si="159"/>
        <v>MENOR VALOR</v>
      </c>
    </row>
    <row r="753" spans="2:21">
      <c r="B753" s="24">
        <v>709</v>
      </c>
      <c r="C753" s="2" t="s">
        <v>280</v>
      </c>
      <c r="D753" s="29">
        <v>1</v>
      </c>
      <c r="E753" s="13" t="s">
        <v>8</v>
      </c>
      <c r="F753" s="88">
        <v>23800</v>
      </c>
      <c r="G753" s="68">
        <f t="shared" si="156"/>
        <v>25037.599999999999</v>
      </c>
      <c r="H753" s="79">
        <v>163800</v>
      </c>
      <c r="I753" s="79">
        <v>31122</v>
      </c>
      <c r="J753" s="79">
        <v>194922</v>
      </c>
      <c r="K753" s="79">
        <v>52000</v>
      </c>
      <c r="L753" s="79">
        <f t="shared" si="165"/>
        <v>9880</v>
      </c>
      <c r="M753" s="79">
        <f t="shared" si="166"/>
        <v>61880</v>
      </c>
      <c r="N753" s="68">
        <f t="shared" si="167"/>
        <v>25037.599999999999</v>
      </c>
      <c r="O753" s="80">
        <f t="shared" si="168"/>
        <v>93946.533333333326</v>
      </c>
      <c r="P753" s="68">
        <f t="shared" si="169"/>
        <v>61880</v>
      </c>
      <c r="Q753" s="68">
        <f t="shared" si="170"/>
        <v>67091.569801720834</v>
      </c>
      <c r="R753" s="69">
        <f t="shared" si="171"/>
        <v>89366.516441301079</v>
      </c>
      <c r="S753" s="63">
        <f t="shared" si="157"/>
        <v>0.6268145152364909</v>
      </c>
      <c r="T753" s="64">
        <f t="shared" si="158"/>
        <v>67092</v>
      </c>
      <c r="U753" s="44" t="str">
        <f t="shared" si="159"/>
        <v>MEDIA GEOMETRICA</v>
      </c>
    </row>
    <row r="754" spans="2:21">
      <c r="B754" s="24">
        <v>710</v>
      </c>
      <c r="C754" s="2" t="s">
        <v>281</v>
      </c>
      <c r="D754" s="29">
        <v>1</v>
      </c>
      <c r="E754" s="13" t="s">
        <v>8</v>
      </c>
      <c r="F754" s="88">
        <v>11900</v>
      </c>
      <c r="G754" s="68">
        <f t="shared" si="156"/>
        <v>12518.8</v>
      </c>
      <c r="H754" s="79"/>
      <c r="I754" s="79"/>
      <c r="J754" s="79"/>
      <c r="K754" s="79">
        <v>780000</v>
      </c>
      <c r="L754" s="79">
        <f t="shared" si="165"/>
        <v>148200</v>
      </c>
      <c r="M754" s="79">
        <f t="shared" si="166"/>
        <v>928200</v>
      </c>
      <c r="N754" s="68">
        <f t="shared" si="167"/>
        <v>12518.8</v>
      </c>
      <c r="O754" s="80">
        <f t="shared" si="168"/>
        <v>470359.4</v>
      </c>
      <c r="P754" s="68">
        <f t="shared" si="169"/>
        <v>470359.39999999997</v>
      </c>
      <c r="Q754" s="68">
        <f t="shared" si="170"/>
        <v>107795.87264826051</v>
      </c>
      <c r="R754" s="69">
        <f t="shared" si="171"/>
        <v>647484.38592503523</v>
      </c>
      <c r="S754" s="63">
        <f t="shared" si="157"/>
        <v>0.88386568342139571</v>
      </c>
      <c r="T754" s="64">
        <f t="shared" si="158"/>
        <v>107796</v>
      </c>
      <c r="U754" s="44" t="str">
        <f t="shared" si="159"/>
        <v>MEDIA GEOMETRICA</v>
      </c>
    </row>
    <row r="755" spans="2:21">
      <c r="B755" s="24">
        <v>711</v>
      </c>
      <c r="C755" s="2" t="s">
        <v>282</v>
      </c>
      <c r="D755" s="29">
        <v>1</v>
      </c>
      <c r="E755" s="13" t="s">
        <v>8</v>
      </c>
      <c r="F755" s="88">
        <v>46600.000000000007</v>
      </c>
      <c r="G755" s="68">
        <f t="shared" si="156"/>
        <v>49023.200000000012</v>
      </c>
      <c r="H755" s="79">
        <v>163800</v>
      </c>
      <c r="I755" s="79">
        <v>31122</v>
      </c>
      <c r="J755" s="79">
        <v>194922</v>
      </c>
      <c r="K755" s="79">
        <v>156000</v>
      </c>
      <c r="L755" s="79">
        <f t="shared" si="165"/>
        <v>29640</v>
      </c>
      <c r="M755" s="79">
        <f t="shared" si="166"/>
        <v>185640</v>
      </c>
      <c r="N755" s="68">
        <f t="shared" si="167"/>
        <v>49023.200000000012</v>
      </c>
      <c r="O755" s="80">
        <f t="shared" si="168"/>
        <v>143195.06666666668</v>
      </c>
      <c r="P755" s="68">
        <f t="shared" si="169"/>
        <v>185640</v>
      </c>
      <c r="Q755" s="68">
        <f t="shared" si="170"/>
        <v>121053.68797396428</v>
      </c>
      <c r="R755" s="69">
        <f t="shared" si="171"/>
        <v>81687.173011515915</v>
      </c>
      <c r="S755" s="63">
        <f t="shared" si="157"/>
        <v>0.59502927320525978</v>
      </c>
      <c r="T755" s="64">
        <f t="shared" si="158"/>
        <v>185640</v>
      </c>
      <c r="U755" s="44" t="str">
        <f t="shared" si="159"/>
        <v>MEDIA ARMONICA</v>
      </c>
    </row>
    <row r="756" spans="2:21" ht="25.5">
      <c r="B756" s="24">
        <v>712</v>
      </c>
      <c r="C756" s="2" t="s">
        <v>283</v>
      </c>
      <c r="D756" s="29">
        <v>1</v>
      </c>
      <c r="E756" s="13" t="s">
        <v>8</v>
      </c>
      <c r="F756" s="88">
        <v>47600</v>
      </c>
      <c r="G756" s="68">
        <f t="shared" si="156"/>
        <v>50075.199999999997</v>
      </c>
      <c r="H756" s="79">
        <v>459550</v>
      </c>
      <c r="I756" s="79">
        <v>87314.5</v>
      </c>
      <c r="J756" s="79">
        <v>546864.5</v>
      </c>
      <c r="K756" s="79"/>
      <c r="L756" s="79"/>
      <c r="M756" s="79"/>
      <c r="N756" s="68">
        <f t="shared" si="167"/>
        <v>50075.199999999997</v>
      </c>
      <c r="O756" s="80">
        <f t="shared" si="168"/>
        <v>298469.84999999998</v>
      </c>
      <c r="P756" s="68">
        <f t="shared" si="169"/>
        <v>298469.84999999998</v>
      </c>
      <c r="Q756" s="68">
        <f t="shared" si="170"/>
        <v>165482.17188084038</v>
      </c>
      <c r="R756" s="69">
        <f t="shared" si="171"/>
        <v>351283.08285091812</v>
      </c>
      <c r="S756" s="63">
        <f t="shared" si="157"/>
        <v>0.69739821860654627</v>
      </c>
      <c r="T756" s="64">
        <f t="shared" si="158"/>
        <v>165482</v>
      </c>
      <c r="U756" s="44" t="str">
        <f t="shared" si="159"/>
        <v>MEDIA GEOMETRICA</v>
      </c>
    </row>
    <row r="757" spans="2:21">
      <c r="B757" s="24">
        <v>713</v>
      </c>
      <c r="C757" s="2" t="s">
        <v>284</v>
      </c>
      <c r="D757" s="29">
        <v>1</v>
      </c>
      <c r="E757" s="13" t="s">
        <v>8</v>
      </c>
      <c r="F757" s="88">
        <v>71400</v>
      </c>
      <c r="G757" s="68">
        <f t="shared" si="156"/>
        <v>75112.800000000003</v>
      </c>
      <c r="H757" s="79">
        <v>118170</v>
      </c>
      <c r="I757" s="79">
        <v>22452.3</v>
      </c>
      <c r="J757" s="79">
        <v>140622.29999999999</v>
      </c>
      <c r="K757" s="79">
        <v>156000</v>
      </c>
      <c r="L757" s="79">
        <f t="shared" si="165"/>
        <v>29640</v>
      </c>
      <c r="M757" s="79">
        <f t="shared" si="166"/>
        <v>185640</v>
      </c>
      <c r="N757" s="68">
        <f t="shared" si="167"/>
        <v>75112.800000000003</v>
      </c>
      <c r="O757" s="80">
        <f t="shared" si="168"/>
        <v>133791.69999999998</v>
      </c>
      <c r="P757" s="68">
        <f t="shared" si="169"/>
        <v>140622.29999999999</v>
      </c>
      <c r="Q757" s="68">
        <f t="shared" si="170"/>
        <v>125164.13512134088</v>
      </c>
      <c r="R757" s="69">
        <f t="shared" si="171"/>
        <v>55579.297469741374</v>
      </c>
      <c r="S757" s="63">
        <f t="shared" si="157"/>
        <v>0.39988559880047436</v>
      </c>
      <c r="T757" s="64">
        <f t="shared" si="158"/>
        <v>140622</v>
      </c>
      <c r="U757" s="44" t="str">
        <f t="shared" si="159"/>
        <v>MEDIA ARMONICA</v>
      </c>
    </row>
    <row r="758" spans="2:21">
      <c r="B758" s="24">
        <v>714</v>
      </c>
      <c r="C758" s="2" t="s">
        <v>285</v>
      </c>
      <c r="D758" s="29">
        <v>1</v>
      </c>
      <c r="E758" s="13" t="s">
        <v>8</v>
      </c>
      <c r="F758" s="88">
        <v>70000</v>
      </c>
      <c r="G758" s="68">
        <f t="shared" si="156"/>
        <v>73640</v>
      </c>
      <c r="H758" s="79">
        <v>162240</v>
      </c>
      <c r="I758" s="79">
        <v>30825.599999999999</v>
      </c>
      <c r="J758" s="79">
        <v>193065.60000000001</v>
      </c>
      <c r="K758" s="79">
        <v>455000</v>
      </c>
      <c r="L758" s="79">
        <f t="shared" si="165"/>
        <v>86450</v>
      </c>
      <c r="M758" s="79">
        <f t="shared" si="166"/>
        <v>541450</v>
      </c>
      <c r="N758" s="68">
        <f t="shared" si="167"/>
        <v>73640</v>
      </c>
      <c r="O758" s="80">
        <f t="shared" si="168"/>
        <v>269385.2</v>
      </c>
      <c r="P758" s="68">
        <f t="shared" si="169"/>
        <v>193065.60000000001</v>
      </c>
      <c r="Q758" s="68">
        <f t="shared" si="170"/>
        <v>197450.85211492272</v>
      </c>
      <c r="R758" s="69">
        <f t="shared" si="171"/>
        <v>243063.90113120459</v>
      </c>
      <c r="S758" s="63">
        <f t="shared" si="157"/>
        <v>0.62704643099165169</v>
      </c>
      <c r="T758" s="64">
        <f t="shared" si="158"/>
        <v>197451</v>
      </c>
      <c r="U758" s="44" t="str">
        <f t="shared" si="159"/>
        <v>MEDIA GEOMETRICA</v>
      </c>
    </row>
    <row r="759" spans="2:21">
      <c r="B759" s="24">
        <v>715</v>
      </c>
      <c r="C759" s="2" t="s">
        <v>286</v>
      </c>
      <c r="D759" s="29">
        <v>1</v>
      </c>
      <c r="E759" s="13" t="s">
        <v>8</v>
      </c>
      <c r="F759" s="88">
        <v>23800</v>
      </c>
      <c r="G759" s="68">
        <f t="shared" si="156"/>
        <v>25037.599999999999</v>
      </c>
      <c r="H759" s="79">
        <v>384540</v>
      </c>
      <c r="I759" s="79">
        <v>73062.600000000006</v>
      </c>
      <c r="J759" s="79">
        <v>457602.6</v>
      </c>
      <c r="K759" s="79">
        <v>117000</v>
      </c>
      <c r="L759" s="79">
        <f t="shared" si="165"/>
        <v>22230</v>
      </c>
      <c r="M759" s="79">
        <f t="shared" si="166"/>
        <v>139230</v>
      </c>
      <c r="N759" s="68">
        <f t="shared" si="167"/>
        <v>25037.599999999999</v>
      </c>
      <c r="O759" s="80">
        <f t="shared" si="168"/>
        <v>207290.06666666665</v>
      </c>
      <c r="P759" s="68">
        <f t="shared" si="169"/>
        <v>139230</v>
      </c>
      <c r="Q759" s="68">
        <f t="shared" si="170"/>
        <v>116843.529642617</v>
      </c>
      <c r="R759" s="69">
        <f t="shared" si="171"/>
        <v>224170.13474647631</v>
      </c>
      <c r="S759" s="63">
        <f t="shared" si="157"/>
        <v>0.78571684648194762</v>
      </c>
      <c r="T759" s="64">
        <f t="shared" si="158"/>
        <v>116844</v>
      </c>
      <c r="U759" s="44" t="str">
        <f t="shared" si="159"/>
        <v>MEDIA GEOMETRICA</v>
      </c>
    </row>
    <row r="760" spans="2:21">
      <c r="B760" s="24">
        <v>716</v>
      </c>
      <c r="C760" s="2" t="s">
        <v>287</v>
      </c>
      <c r="D760" s="29">
        <v>1</v>
      </c>
      <c r="E760" s="13" t="s">
        <v>8</v>
      </c>
      <c r="F760" s="88">
        <v>214200</v>
      </c>
      <c r="G760" s="68">
        <f t="shared" si="156"/>
        <v>225338.4</v>
      </c>
      <c r="H760" s="79">
        <v>819000</v>
      </c>
      <c r="I760" s="79">
        <v>155610</v>
      </c>
      <c r="J760" s="79">
        <v>974610</v>
      </c>
      <c r="K760" s="79">
        <v>156000</v>
      </c>
      <c r="L760" s="79">
        <f t="shared" si="165"/>
        <v>29640</v>
      </c>
      <c r="M760" s="79">
        <f t="shared" si="166"/>
        <v>185640</v>
      </c>
      <c r="N760" s="68">
        <f t="shared" si="167"/>
        <v>185640</v>
      </c>
      <c r="O760" s="80">
        <f t="shared" si="168"/>
        <v>461862.8</v>
      </c>
      <c r="P760" s="68">
        <f t="shared" si="169"/>
        <v>225338.4</v>
      </c>
      <c r="Q760" s="68">
        <f t="shared" si="170"/>
        <v>344174.91175716987</v>
      </c>
      <c r="R760" s="69">
        <f t="shared" si="171"/>
        <v>444495.5107439445</v>
      </c>
      <c r="S760" s="63">
        <f t="shared" si="157"/>
        <v>0.46062309117122124</v>
      </c>
      <c r="T760" s="64">
        <f t="shared" si="158"/>
        <v>225338</v>
      </c>
      <c r="U760" s="44" t="str">
        <f t="shared" si="159"/>
        <v>MEDIA ARMONICA</v>
      </c>
    </row>
    <row r="761" spans="2:21">
      <c r="B761" s="24">
        <v>717</v>
      </c>
      <c r="C761" s="2" t="s">
        <v>288</v>
      </c>
      <c r="D761" s="29">
        <v>1</v>
      </c>
      <c r="E761" s="13" t="s">
        <v>8</v>
      </c>
      <c r="F761" s="88">
        <v>699700</v>
      </c>
      <c r="G761" s="68">
        <f t="shared" si="156"/>
        <v>736084.4</v>
      </c>
      <c r="H761" s="79">
        <v>1622400</v>
      </c>
      <c r="I761" s="79">
        <v>308256</v>
      </c>
      <c r="J761" s="79">
        <v>1930656</v>
      </c>
      <c r="K761" s="79">
        <v>377000</v>
      </c>
      <c r="L761" s="79">
        <f t="shared" si="165"/>
        <v>71630</v>
      </c>
      <c r="M761" s="79">
        <f t="shared" si="166"/>
        <v>448630</v>
      </c>
      <c r="N761" s="68">
        <f t="shared" si="167"/>
        <v>448630</v>
      </c>
      <c r="O761" s="80">
        <f t="shared" si="168"/>
        <v>1038456.7999999999</v>
      </c>
      <c r="P761" s="68">
        <f t="shared" si="169"/>
        <v>736084.4</v>
      </c>
      <c r="Q761" s="68">
        <f t="shared" si="170"/>
        <v>860677.15336395276</v>
      </c>
      <c r="R761" s="69">
        <f t="shared" si="171"/>
        <v>785921.15850148734</v>
      </c>
      <c r="S761" s="63">
        <f t="shared" si="157"/>
        <v>0.47874763696639133</v>
      </c>
      <c r="T761" s="64">
        <f t="shared" si="158"/>
        <v>736084</v>
      </c>
      <c r="U761" s="44" t="str">
        <f t="shared" si="159"/>
        <v>MEDIA ARMONICA</v>
      </c>
    </row>
    <row r="762" spans="2:21">
      <c r="B762" s="24">
        <v>718</v>
      </c>
      <c r="C762" s="2" t="s">
        <v>289</v>
      </c>
      <c r="D762" s="29">
        <v>1</v>
      </c>
      <c r="E762" s="13" t="s">
        <v>8</v>
      </c>
      <c r="F762" s="88">
        <v>952000</v>
      </c>
      <c r="G762" s="68">
        <f t="shared" si="156"/>
        <v>1001504</v>
      </c>
      <c r="H762" s="79">
        <v>3315000</v>
      </c>
      <c r="I762" s="79">
        <v>629850</v>
      </c>
      <c r="J762" s="79">
        <v>3944850</v>
      </c>
      <c r="K762" s="79">
        <v>3250000</v>
      </c>
      <c r="L762" s="79">
        <f t="shared" si="165"/>
        <v>617500</v>
      </c>
      <c r="M762" s="79">
        <f t="shared" si="166"/>
        <v>3867500</v>
      </c>
      <c r="N762" s="68">
        <f t="shared" si="167"/>
        <v>1001504</v>
      </c>
      <c r="O762" s="80">
        <f t="shared" si="168"/>
        <v>2937951.3333333335</v>
      </c>
      <c r="P762" s="68">
        <f t="shared" si="169"/>
        <v>3867500</v>
      </c>
      <c r="Q762" s="68">
        <f t="shared" si="170"/>
        <v>2481444.1306614634</v>
      </c>
      <c r="R762" s="69">
        <f t="shared" si="171"/>
        <v>1677458.4828559346</v>
      </c>
      <c r="S762" s="63">
        <f t="shared" si="157"/>
        <v>0.59640276094669309</v>
      </c>
      <c r="T762" s="64">
        <f t="shared" si="158"/>
        <v>3867500</v>
      </c>
      <c r="U762" s="44" t="str">
        <f t="shared" si="159"/>
        <v>MEDIA ARMONICA</v>
      </c>
    </row>
    <row r="763" spans="2:21">
      <c r="B763" s="25"/>
      <c r="C763" s="31"/>
      <c r="D763" s="32"/>
      <c r="E763" s="13"/>
      <c r="F763" s="88"/>
      <c r="G763" s="68"/>
      <c r="H763" s="82"/>
      <c r="I763" s="82"/>
      <c r="J763" s="82"/>
      <c r="K763" s="79"/>
      <c r="L763" s="79"/>
      <c r="M763" s="79"/>
      <c r="N763" s="68"/>
      <c r="O763" s="80"/>
      <c r="P763" s="68"/>
      <c r="Q763" s="68"/>
      <c r="R763" s="69"/>
      <c r="S763" s="63"/>
      <c r="T763" s="64"/>
      <c r="U763" s="44"/>
    </row>
    <row r="764" spans="2:21">
      <c r="B764" s="129" t="s">
        <v>290</v>
      </c>
      <c r="C764" s="130"/>
      <c r="D764" s="131"/>
      <c r="E764" s="28"/>
      <c r="F764" s="88"/>
      <c r="G764" s="68"/>
      <c r="H764" s="78"/>
      <c r="I764" s="78"/>
      <c r="J764" s="78"/>
      <c r="K764" s="78"/>
      <c r="L764" s="78"/>
      <c r="M764" s="78"/>
      <c r="N764" s="68"/>
      <c r="O764" s="80"/>
      <c r="P764" s="68"/>
      <c r="Q764" s="68"/>
      <c r="R764" s="69"/>
      <c r="S764" s="63"/>
      <c r="T764" s="64"/>
      <c r="U764" s="44"/>
    </row>
    <row r="765" spans="2:21">
      <c r="B765" s="30" t="s">
        <v>6</v>
      </c>
      <c r="C765" s="28"/>
      <c r="D765" s="29"/>
      <c r="E765" s="2"/>
      <c r="F765" s="88"/>
      <c r="G765" s="68"/>
      <c r="H765" s="78"/>
      <c r="I765" s="78"/>
      <c r="J765" s="78"/>
      <c r="K765" s="78"/>
      <c r="L765" s="78"/>
      <c r="M765" s="78"/>
      <c r="N765" s="68"/>
      <c r="O765" s="80"/>
      <c r="P765" s="68"/>
      <c r="Q765" s="68"/>
      <c r="R765" s="69"/>
      <c r="S765" s="63"/>
      <c r="T765" s="64"/>
      <c r="U765" s="44"/>
    </row>
    <row r="766" spans="2:21">
      <c r="B766" s="24">
        <v>719</v>
      </c>
      <c r="C766" s="2" t="s">
        <v>7</v>
      </c>
      <c r="D766" s="29">
        <v>1</v>
      </c>
      <c r="E766" s="13" t="s">
        <v>8</v>
      </c>
      <c r="F766" s="91">
        <v>200596</v>
      </c>
      <c r="G766" s="68">
        <f t="shared" si="156"/>
        <v>211026.992</v>
      </c>
      <c r="H766" s="79">
        <v>198900</v>
      </c>
      <c r="I766" s="79">
        <v>37791</v>
      </c>
      <c r="J766" s="79">
        <v>236691</v>
      </c>
      <c r="K766" s="79">
        <v>195000</v>
      </c>
      <c r="L766" s="79">
        <f t="shared" si="165"/>
        <v>37050</v>
      </c>
      <c r="M766" s="79">
        <f t="shared" si="166"/>
        <v>232050</v>
      </c>
      <c r="N766" s="68">
        <f t="shared" si="167"/>
        <v>211026.992</v>
      </c>
      <c r="O766" s="80">
        <f t="shared" si="168"/>
        <v>226589.33066666665</v>
      </c>
      <c r="P766" s="68">
        <f t="shared" si="169"/>
        <v>232050</v>
      </c>
      <c r="Q766" s="68">
        <f t="shared" si="170"/>
        <v>226308.27897614994</v>
      </c>
      <c r="R766" s="69">
        <f t="shared" si="171"/>
        <v>13675.69043346702</v>
      </c>
      <c r="S766" s="63">
        <f t="shared" si="157"/>
        <v>6.7524206561441757E-2</v>
      </c>
      <c r="T766" s="64">
        <f t="shared" si="158"/>
        <v>211027</v>
      </c>
      <c r="U766" s="44" t="str">
        <f t="shared" si="159"/>
        <v>MENOR VALOR</v>
      </c>
    </row>
    <row r="767" spans="2:21">
      <c r="B767" s="24">
        <v>720</v>
      </c>
      <c r="C767" s="2" t="s">
        <v>9</v>
      </c>
      <c r="D767" s="29">
        <v>1</v>
      </c>
      <c r="E767" s="13" t="s">
        <v>8</v>
      </c>
      <c r="F767" s="91">
        <v>238000</v>
      </c>
      <c r="G767" s="68">
        <f t="shared" si="156"/>
        <v>250376</v>
      </c>
      <c r="H767" s="79">
        <v>267800</v>
      </c>
      <c r="I767" s="79">
        <v>50882</v>
      </c>
      <c r="J767" s="79">
        <v>318682</v>
      </c>
      <c r="K767" s="79">
        <v>260000</v>
      </c>
      <c r="L767" s="79">
        <f t="shared" si="165"/>
        <v>49400</v>
      </c>
      <c r="M767" s="79">
        <f t="shared" si="166"/>
        <v>309400</v>
      </c>
      <c r="N767" s="68">
        <f t="shared" si="167"/>
        <v>250376</v>
      </c>
      <c r="O767" s="80">
        <f t="shared" si="168"/>
        <v>292819.33333333331</v>
      </c>
      <c r="P767" s="68">
        <f t="shared" si="169"/>
        <v>309400</v>
      </c>
      <c r="Q767" s="68">
        <f t="shared" si="170"/>
        <v>291176.85222250893</v>
      </c>
      <c r="R767" s="69">
        <f t="shared" si="171"/>
        <v>37048.836544935228</v>
      </c>
      <c r="S767" s="63">
        <f t="shared" si="157"/>
        <v>0.14012395529068389</v>
      </c>
      <c r="T767" s="64">
        <f t="shared" si="158"/>
        <v>250376</v>
      </c>
      <c r="U767" s="44" t="str">
        <f t="shared" si="159"/>
        <v>MENOR VALOR</v>
      </c>
    </row>
    <row r="768" spans="2:21">
      <c r="B768" s="24">
        <v>721</v>
      </c>
      <c r="C768" s="2" t="s">
        <v>10</v>
      </c>
      <c r="D768" s="29">
        <v>1</v>
      </c>
      <c r="E768" s="13" t="s">
        <v>8</v>
      </c>
      <c r="F768" s="91">
        <v>4898641</v>
      </c>
      <c r="G768" s="68">
        <f t="shared" si="156"/>
        <v>5153370.3320000004</v>
      </c>
      <c r="H768" s="79">
        <v>5356000</v>
      </c>
      <c r="I768" s="79">
        <v>1017640</v>
      </c>
      <c r="J768" s="79">
        <v>6373640</v>
      </c>
      <c r="K768" s="79">
        <v>5200000</v>
      </c>
      <c r="L768" s="79">
        <f t="shared" si="165"/>
        <v>988000</v>
      </c>
      <c r="M768" s="79">
        <f t="shared" si="166"/>
        <v>6188000</v>
      </c>
      <c r="N768" s="68">
        <f t="shared" si="167"/>
        <v>5153370.3320000004</v>
      </c>
      <c r="O768" s="80">
        <f t="shared" si="168"/>
        <v>5905003.4440000011</v>
      </c>
      <c r="P768" s="68">
        <f t="shared" si="169"/>
        <v>6188000</v>
      </c>
      <c r="Q768" s="68">
        <f t="shared" si="170"/>
        <v>5879536.1175751342</v>
      </c>
      <c r="R768" s="69">
        <f t="shared" si="171"/>
        <v>657517.91130820394</v>
      </c>
      <c r="S768" s="63">
        <f t="shared" si="157"/>
        <v>0.12350732626753935</v>
      </c>
      <c r="T768" s="64">
        <f t="shared" si="158"/>
        <v>5153370</v>
      </c>
      <c r="U768" s="44" t="str">
        <f t="shared" si="159"/>
        <v>MENOR VALOR</v>
      </c>
    </row>
    <row r="769" spans="2:21">
      <c r="B769" s="24">
        <v>722</v>
      </c>
      <c r="C769" s="2" t="s">
        <v>12</v>
      </c>
      <c r="D769" s="29">
        <v>1</v>
      </c>
      <c r="E769" s="13" t="s">
        <v>8</v>
      </c>
      <c r="F769" s="91">
        <v>1053350</v>
      </c>
      <c r="G769" s="68">
        <f t="shared" si="156"/>
        <v>1108124.2</v>
      </c>
      <c r="H769" s="79">
        <v>1181700</v>
      </c>
      <c r="I769" s="79">
        <v>224523</v>
      </c>
      <c r="J769" s="79">
        <v>1406223</v>
      </c>
      <c r="K769" s="79">
        <v>1170000</v>
      </c>
      <c r="L769" s="79">
        <f t="shared" si="165"/>
        <v>222300</v>
      </c>
      <c r="M769" s="79">
        <f t="shared" si="166"/>
        <v>1392300</v>
      </c>
      <c r="N769" s="68">
        <f t="shared" si="167"/>
        <v>1108124.2</v>
      </c>
      <c r="O769" s="80">
        <f t="shared" si="168"/>
        <v>1302215.7333333334</v>
      </c>
      <c r="P769" s="68">
        <f t="shared" si="169"/>
        <v>1392300</v>
      </c>
      <c r="Q769" s="68">
        <f t="shared" si="170"/>
        <v>1294568.8511065899</v>
      </c>
      <c r="R769" s="69">
        <f t="shared" si="171"/>
        <v>168232.29465834642</v>
      </c>
      <c r="S769" s="63">
        <f t="shared" si="157"/>
        <v>0.14402065285845411</v>
      </c>
      <c r="T769" s="64">
        <f t="shared" si="158"/>
        <v>1108124</v>
      </c>
      <c r="U769" s="44" t="str">
        <f t="shared" si="159"/>
        <v>MENOR VALOR</v>
      </c>
    </row>
    <row r="770" spans="2:21">
      <c r="B770" s="24">
        <v>723</v>
      </c>
      <c r="C770" s="2" t="s">
        <v>13</v>
      </c>
      <c r="D770" s="29">
        <v>1</v>
      </c>
      <c r="E770" s="13" t="s">
        <v>8</v>
      </c>
      <c r="F770" s="91">
        <v>1032303</v>
      </c>
      <c r="G770" s="68">
        <f t="shared" si="156"/>
        <v>1085982.7560000001</v>
      </c>
      <c r="H770" s="79">
        <v>1181700</v>
      </c>
      <c r="I770" s="79">
        <v>224523</v>
      </c>
      <c r="J770" s="79">
        <v>1406223</v>
      </c>
      <c r="K770" s="79">
        <v>1170000</v>
      </c>
      <c r="L770" s="79">
        <f t="shared" si="165"/>
        <v>222300</v>
      </c>
      <c r="M770" s="79">
        <f t="shared" si="166"/>
        <v>1392300</v>
      </c>
      <c r="N770" s="68">
        <f t="shared" si="167"/>
        <v>1085982.7560000001</v>
      </c>
      <c r="O770" s="80">
        <f t="shared" si="168"/>
        <v>1294835.2520000001</v>
      </c>
      <c r="P770" s="68">
        <f t="shared" si="169"/>
        <v>1392300</v>
      </c>
      <c r="Q770" s="68">
        <f t="shared" si="170"/>
        <v>1285888.5121504394</v>
      </c>
      <c r="R770" s="69">
        <f t="shared" si="171"/>
        <v>181005.48692324845</v>
      </c>
      <c r="S770" s="63">
        <f t="shared" si="157"/>
        <v>0.15546118832349587</v>
      </c>
      <c r="T770" s="64">
        <f t="shared" si="158"/>
        <v>1085983</v>
      </c>
      <c r="U770" s="44" t="str">
        <f t="shared" si="159"/>
        <v>MENOR VALOR</v>
      </c>
    </row>
    <row r="771" spans="2:21">
      <c r="B771" s="24">
        <v>724</v>
      </c>
      <c r="C771" s="2" t="s">
        <v>14</v>
      </c>
      <c r="D771" s="29">
        <v>1</v>
      </c>
      <c r="E771" s="13" t="s">
        <v>8</v>
      </c>
      <c r="F771" s="91">
        <v>7280000</v>
      </c>
      <c r="G771" s="68">
        <f t="shared" si="156"/>
        <v>7658560</v>
      </c>
      <c r="H771" s="79">
        <v>7878000</v>
      </c>
      <c r="I771" s="79">
        <v>1496820</v>
      </c>
      <c r="J771" s="79">
        <v>9374820</v>
      </c>
      <c r="K771" s="79">
        <v>7800000</v>
      </c>
      <c r="L771" s="79">
        <f t="shared" si="165"/>
        <v>1482000</v>
      </c>
      <c r="M771" s="79">
        <f t="shared" si="166"/>
        <v>9282000</v>
      </c>
      <c r="N771" s="68">
        <f t="shared" si="167"/>
        <v>7658560</v>
      </c>
      <c r="O771" s="80">
        <f t="shared" si="168"/>
        <v>8771793.333333334</v>
      </c>
      <c r="P771" s="68">
        <f t="shared" si="169"/>
        <v>9282000</v>
      </c>
      <c r="Q771" s="68">
        <f t="shared" si="170"/>
        <v>8734751.2256681509</v>
      </c>
      <c r="R771" s="69">
        <f t="shared" si="171"/>
        <v>965204.76010706311</v>
      </c>
      <c r="S771" s="63">
        <f t="shared" si="157"/>
        <v>0.12320799961716478</v>
      </c>
      <c r="T771" s="64">
        <f t="shared" si="158"/>
        <v>7658560</v>
      </c>
      <c r="U771" s="44" t="str">
        <f t="shared" si="159"/>
        <v>MENOR VALOR</v>
      </c>
    </row>
    <row r="772" spans="2:21">
      <c r="B772" s="24">
        <v>725</v>
      </c>
      <c r="C772" s="2" t="s">
        <v>15</v>
      </c>
      <c r="D772" s="29">
        <v>1</v>
      </c>
      <c r="E772" s="13" t="s">
        <v>8</v>
      </c>
      <c r="F772" s="91">
        <v>3707308</v>
      </c>
      <c r="G772" s="68">
        <f t="shared" si="156"/>
        <v>3900088.0159999998</v>
      </c>
      <c r="H772" s="79">
        <v>3978000</v>
      </c>
      <c r="I772" s="79">
        <v>755820</v>
      </c>
      <c r="J772" s="79">
        <v>4733820</v>
      </c>
      <c r="K772" s="79">
        <v>3900000</v>
      </c>
      <c r="L772" s="79">
        <f t="shared" si="165"/>
        <v>741000</v>
      </c>
      <c r="M772" s="79">
        <f t="shared" si="166"/>
        <v>4641000</v>
      </c>
      <c r="N772" s="68">
        <f t="shared" si="167"/>
        <v>3900088.0159999998</v>
      </c>
      <c r="O772" s="80">
        <f t="shared" si="168"/>
        <v>4424969.3386666663</v>
      </c>
      <c r="P772" s="68">
        <f t="shared" si="169"/>
        <v>4641000</v>
      </c>
      <c r="Q772" s="68">
        <f t="shared" si="170"/>
        <v>4408585.2057625446</v>
      </c>
      <c r="R772" s="69">
        <f t="shared" si="171"/>
        <v>456923.61534859653</v>
      </c>
      <c r="S772" s="63">
        <f t="shared" si="157"/>
        <v>0.11534248880976117</v>
      </c>
      <c r="T772" s="64">
        <f t="shared" si="158"/>
        <v>3900088</v>
      </c>
      <c r="U772" s="44" t="str">
        <f t="shared" si="159"/>
        <v>MENOR VALOR</v>
      </c>
    </row>
    <row r="773" spans="2:21">
      <c r="B773" s="24">
        <v>726</v>
      </c>
      <c r="C773" s="2" t="s">
        <v>16</v>
      </c>
      <c r="D773" s="29">
        <v>1</v>
      </c>
      <c r="E773" s="13" t="s">
        <v>8</v>
      </c>
      <c r="F773" s="91">
        <v>1126834</v>
      </c>
      <c r="G773" s="68">
        <f t="shared" si="156"/>
        <v>1185429.368</v>
      </c>
      <c r="H773" s="79">
        <v>1228500</v>
      </c>
      <c r="I773" s="79">
        <v>233415</v>
      </c>
      <c r="J773" s="79">
        <v>1461915</v>
      </c>
      <c r="K773" s="79">
        <v>1170000</v>
      </c>
      <c r="L773" s="79">
        <f t="shared" si="165"/>
        <v>222300</v>
      </c>
      <c r="M773" s="79">
        <f t="shared" si="166"/>
        <v>1392300</v>
      </c>
      <c r="N773" s="68">
        <f t="shared" si="167"/>
        <v>1185429.368</v>
      </c>
      <c r="O773" s="80">
        <f t="shared" si="168"/>
        <v>1346548.1226666665</v>
      </c>
      <c r="P773" s="68">
        <f t="shared" si="169"/>
        <v>1392300</v>
      </c>
      <c r="Q773" s="68">
        <f t="shared" si="170"/>
        <v>1341251.4646331072</v>
      </c>
      <c r="R773" s="69">
        <f t="shared" si="171"/>
        <v>143808.90753097716</v>
      </c>
      <c r="S773" s="63">
        <f t="shared" si="157"/>
        <v>0.11617664602195354</v>
      </c>
      <c r="T773" s="64">
        <f t="shared" si="158"/>
        <v>1185429</v>
      </c>
      <c r="U773" s="44" t="str">
        <f t="shared" si="159"/>
        <v>MENOR VALOR</v>
      </c>
    </row>
    <row r="774" spans="2:21">
      <c r="B774" s="24">
        <v>727</v>
      </c>
      <c r="C774" s="2" t="s">
        <v>17</v>
      </c>
      <c r="D774" s="29">
        <v>1</v>
      </c>
      <c r="E774" s="13" t="s">
        <v>8</v>
      </c>
      <c r="F774" s="91">
        <v>617885</v>
      </c>
      <c r="G774" s="68">
        <f t="shared" ref="G774:G837" si="172">F774*5.2%+F774</f>
        <v>650015.02</v>
      </c>
      <c r="H774" s="79">
        <v>682500</v>
      </c>
      <c r="I774" s="79">
        <v>129675</v>
      </c>
      <c r="J774" s="79">
        <v>812175</v>
      </c>
      <c r="K774" s="79">
        <v>650000</v>
      </c>
      <c r="L774" s="79">
        <f t="shared" si="165"/>
        <v>123500</v>
      </c>
      <c r="M774" s="79">
        <f t="shared" si="166"/>
        <v>773500</v>
      </c>
      <c r="N774" s="68">
        <f t="shared" si="167"/>
        <v>650015.02</v>
      </c>
      <c r="O774" s="80">
        <f t="shared" si="168"/>
        <v>745230.00666666671</v>
      </c>
      <c r="P774" s="68">
        <f t="shared" si="169"/>
        <v>773500</v>
      </c>
      <c r="Q774" s="68">
        <f t="shared" si="170"/>
        <v>741898.4135534619</v>
      </c>
      <c r="R774" s="69">
        <f t="shared" si="171"/>
        <v>84695.68566757183</v>
      </c>
      <c r="S774" s="63">
        <f t="shared" si="157"/>
        <v>0.12384902282425581</v>
      </c>
      <c r="T774" s="64">
        <f t="shared" si="158"/>
        <v>650015</v>
      </c>
      <c r="U774" s="44" t="str">
        <f t="shared" si="159"/>
        <v>MENOR VALOR</v>
      </c>
    </row>
    <row r="775" spans="2:21">
      <c r="B775" s="24">
        <v>728</v>
      </c>
      <c r="C775" s="2" t="s">
        <v>18</v>
      </c>
      <c r="D775" s="29">
        <v>1</v>
      </c>
      <c r="E775" s="13" t="s">
        <v>8</v>
      </c>
      <c r="F775" s="91">
        <v>241517</v>
      </c>
      <c r="G775" s="68">
        <f t="shared" si="172"/>
        <v>254075.88399999999</v>
      </c>
      <c r="H775" s="79">
        <v>267800</v>
      </c>
      <c r="I775" s="79">
        <v>50882</v>
      </c>
      <c r="J775" s="79">
        <v>318682</v>
      </c>
      <c r="K775" s="79">
        <v>260000</v>
      </c>
      <c r="L775" s="79">
        <f t="shared" si="165"/>
        <v>49400</v>
      </c>
      <c r="M775" s="79">
        <f t="shared" si="166"/>
        <v>309400</v>
      </c>
      <c r="N775" s="68">
        <f t="shared" si="167"/>
        <v>254075.88399999999</v>
      </c>
      <c r="O775" s="80">
        <f t="shared" si="168"/>
        <v>294052.62799999997</v>
      </c>
      <c r="P775" s="68">
        <f t="shared" si="169"/>
        <v>309400</v>
      </c>
      <c r="Q775" s="68">
        <f t="shared" si="170"/>
        <v>292604.11506431771</v>
      </c>
      <c r="R775" s="69">
        <f t="shared" si="171"/>
        <v>34930.558636116206</v>
      </c>
      <c r="S775" s="63">
        <f t="shared" ref="S775:S838" si="173">1-N775/Q775</f>
        <v>0.13167357901254662</v>
      </c>
      <c r="T775" s="64">
        <f t="shared" ref="T775:T838" si="174">ROUND(+IF(S775&lt;=30%,N775,IF(S775&lt;=60%,P775,IF(S775&lt;=90%,Q775,IF(S775&lt;=100%,O775)))),0)</f>
        <v>254076</v>
      </c>
      <c r="U775" s="44" t="str">
        <f t="shared" ref="U775:U838" si="175">+IF(S775&lt;=30%,"MENOR VALOR",IF(S775&lt;=60%,"MEDIA ARMONICA",IF(S775&lt;=90%,"MEDIA GEOMETRICA","PROMEDIO")))</f>
        <v>MENOR VALOR</v>
      </c>
    </row>
    <row r="776" spans="2:21">
      <c r="B776" s="24">
        <v>729</v>
      </c>
      <c r="C776" s="2" t="s">
        <v>19</v>
      </c>
      <c r="D776" s="29">
        <v>1</v>
      </c>
      <c r="E776" s="13" t="s">
        <v>8</v>
      </c>
      <c r="F776" s="91">
        <v>247154</v>
      </c>
      <c r="G776" s="68">
        <f t="shared" si="172"/>
        <v>260006.008</v>
      </c>
      <c r="H776" s="79">
        <v>273000</v>
      </c>
      <c r="I776" s="79">
        <v>51870</v>
      </c>
      <c r="J776" s="79">
        <v>324870</v>
      </c>
      <c r="K776" s="79">
        <v>260000</v>
      </c>
      <c r="L776" s="79">
        <f t="shared" si="165"/>
        <v>49400</v>
      </c>
      <c r="M776" s="79">
        <f t="shared" si="166"/>
        <v>309400</v>
      </c>
      <c r="N776" s="68">
        <f t="shared" si="167"/>
        <v>260006.008</v>
      </c>
      <c r="O776" s="80">
        <f t="shared" si="168"/>
        <v>298092.0026666667</v>
      </c>
      <c r="P776" s="68">
        <f t="shared" si="169"/>
        <v>309400</v>
      </c>
      <c r="Q776" s="68">
        <f t="shared" si="170"/>
        <v>296759.36542138481</v>
      </c>
      <c r="R776" s="69">
        <f t="shared" si="171"/>
        <v>33878.274267028733</v>
      </c>
      <c r="S776" s="63">
        <f t="shared" si="173"/>
        <v>0.12384902282425592</v>
      </c>
      <c r="T776" s="64">
        <f t="shared" si="174"/>
        <v>260006</v>
      </c>
      <c r="U776" s="44" t="str">
        <f t="shared" si="175"/>
        <v>MENOR VALOR</v>
      </c>
    </row>
    <row r="777" spans="2:21">
      <c r="B777" s="24">
        <v>730</v>
      </c>
      <c r="C777" s="2" t="s">
        <v>20</v>
      </c>
      <c r="D777" s="29">
        <v>1</v>
      </c>
      <c r="E777" s="13" t="s">
        <v>8</v>
      </c>
      <c r="F777" s="91">
        <v>247154</v>
      </c>
      <c r="G777" s="68">
        <f t="shared" si="172"/>
        <v>260006.008</v>
      </c>
      <c r="H777" s="79">
        <v>270400</v>
      </c>
      <c r="I777" s="79">
        <v>51376</v>
      </c>
      <c r="J777" s="79">
        <v>321776</v>
      </c>
      <c r="K777" s="79">
        <v>260000</v>
      </c>
      <c r="L777" s="79">
        <f t="shared" si="165"/>
        <v>49400</v>
      </c>
      <c r="M777" s="79">
        <f t="shared" si="166"/>
        <v>309400</v>
      </c>
      <c r="N777" s="68">
        <f t="shared" si="167"/>
        <v>260006.008</v>
      </c>
      <c r="O777" s="80">
        <f t="shared" si="168"/>
        <v>297060.66933333332</v>
      </c>
      <c r="P777" s="68">
        <f t="shared" si="169"/>
        <v>309400</v>
      </c>
      <c r="Q777" s="68">
        <f t="shared" si="170"/>
        <v>295814.26550031733</v>
      </c>
      <c r="R777" s="69">
        <f t="shared" si="171"/>
        <v>32681.451756248855</v>
      </c>
      <c r="S777" s="63">
        <f t="shared" si="173"/>
        <v>0.12104979940623894</v>
      </c>
      <c r="T777" s="64">
        <f t="shared" si="174"/>
        <v>260006</v>
      </c>
      <c r="U777" s="44" t="str">
        <f t="shared" si="175"/>
        <v>MENOR VALOR</v>
      </c>
    </row>
    <row r="778" spans="2:21">
      <c r="B778" s="24">
        <v>731</v>
      </c>
      <c r="C778" s="2" t="s">
        <v>21</v>
      </c>
      <c r="D778" s="29">
        <v>1</v>
      </c>
      <c r="E778" s="13" t="s">
        <v>8</v>
      </c>
      <c r="F778" s="91">
        <v>744746</v>
      </c>
      <c r="G778" s="68">
        <f t="shared" si="172"/>
        <v>783472.79200000002</v>
      </c>
      <c r="H778" s="79">
        <v>787800</v>
      </c>
      <c r="I778" s="79">
        <v>149682</v>
      </c>
      <c r="J778" s="79">
        <v>937482</v>
      </c>
      <c r="K778" s="79">
        <v>780000</v>
      </c>
      <c r="L778" s="79">
        <f t="shared" si="165"/>
        <v>148200</v>
      </c>
      <c r="M778" s="79">
        <f t="shared" si="166"/>
        <v>928200</v>
      </c>
      <c r="N778" s="68">
        <f t="shared" si="167"/>
        <v>783472.79200000002</v>
      </c>
      <c r="O778" s="80">
        <f t="shared" si="168"/>
        <v>883051.59733333334</v>
      </c>
      <c r="P778" s="68">
        <f t="shared" si="169"/>
        <v>928200</v>
      </c>
      <c r="Q778" s="68">
        <f t="shared" si="170"/>
        <v>880121.85822752316</v>
      </c>
      <c r="R778" s="69">
        <f t="shared" si="171"/>
        <v>86362.565586661571</v>
      </c>
      <c r="S778" s="63">
        <f t="shared" si="173"/>
        <v>0.10981327792740503</v>
      </c>
      <c r="T778" s="64">
        <f t="shared" si="174"/>
        <v>783473</v>
      </c>
      <c r="U778" s="44" t="str">
        <f t="shared" si="175"/>
        <v>MENOR VALOR</v>
      </c>
    </row>
    <row r="779" spans="2:21">
      <c r="B779" s="24">
        <v>732</v>
      </c>
      <c r="C779" s="2" t="s">
        <v>22</v>
      </c>
      <c r="D779" s="29">
        <v>1</v>
      </c>
      <c r="E779" s="13" t="s">
        <v>8</v>
      </c>
      <c r="F779" s="91">
        <v>1112192</v>
      </c>
      <c r="G779" s="68">
        <f t="shared" si="172"/>
        <v>1170025.9839999999</v>
      </c>
      <c r="H779" s="79">
        <v>1193400</v>
      </c>
      <c r="I779" s="79">
        <v>226746</v>
      </c>
      <c r="J779" s="79">
        <v>1420146</v>
      </c>
      <c r="K779" s="79">
        <v>1170000</v>
      </c>
      <c r="L779" s="79">
        <f t="shared" si="165"/>
        <v>222300</v>
      </c>
      <c r="M779" s="79">
        <f t="shared" si="166"/>
        <v>1392300</v>
      </c>
      <c r="N779" s="68">
        <f t="shared" si="167"/>
        <v>1170025.9839999999</v>
      </c>
      <c r="O779" s="80">
        <f t="shared" si="168"/>
        <v>1327490.6613333335</v>
      </c>
      <c r="P779" s="68">
        <f t="shared" si="169"/>
        <v>1392300</v>
      </c>
      <c r="Q779" s="68">
        <f t="shared" si="170"/>
        <v>1322575.4031739761</v>
      </c>
      <c r="R779" s="69">
        <f t="shared" si="171"/>
        <v>137077.32629712363</v>
      </c>
      <c r="S779" s="63">
        <f t="shared" si="173"/>
        <v>0.11534270092115817</v>
      </c>
      <c r="T779" s="64">
        <f t="shared" si="174"/>
        <v>1170026</v>
      </c>
      <c r="U779" s="44" t="str">
        <f t="shared" si="175"/>
        <v>MENOR VALOR</v>
      </c>
    </row>
    <row r="780" spans="2:21">
      <c r="B780" s="24">
        <v>733</v>
      </c>
      <c r="C780" s="2" t="s">
        <v>23</v>
      </c>
      <c r="D780" s="29">
        <v>1</v>
      </c>
      <c r="E780" s="13" t="s">
        <v>8</v>
      </c>
      <c r="F780" s="91">
        <v>617885</v>
      </c>
      <c r="G780" s="68">
        <f t="shared" si="172"/>
        <v>650015.02</v>
      </c>
      <c r="H780" s="79">
        <v>682500</v>
      </c>
      <c r="I780" s="79">
        <v>129675</v>
      </c>
      <c r="J780" s="79">
        <v>812175</v>
      </c>
      <c r="K780" s="79">
        <v>650000</v>
      </c>
      <c r="L780" s="79">
        <f t="shared" si="165"/>
        <v>123500</v>
      </c>
      <c r="M780" s="79">
        <f t="shared" si="166"/>
        <v>773500</v>
      </c>
      <c r="N780" s="68">
        <f t="shared" si="167"/>
        <v>650015.02</v>
      </c>
      <c r="O780" s="80">
        <f t="shared" si="168"/>
        <v>745230.00666666671</v>
      </c>
      <c r="P780" s="68">
        <f t="shared" si="169"/>
        <v>773500</v>
      </c>
      <c r="Q780" s="68">
        <f t="shared" si="170"/>
        <v>741898.4135534619</v>
      </c>
      <c r="R780" s="69">
        <f t="shared" si="171"/>
        <v>84695.68566757183</v>
      </c>
      <c r="S780" s="63">
        <f t="shared" si="173"/>
        <v>0.12384902282425581</v>
      </c>
      <c r="T780" s="64">
        <f t="shared" si="174"/>
        <v>650015</v>
      </c>
      <c r="U780" s="44" t="str">
        <f t="shared" si="175"/>
        <v>MENOR VALOR</v>
      </c>
    </row>
    <row r="781" spans="2:21">
      <c r="B781" s="24">
        <v>734</v>
      </c>
      <c r="C781" s="2" t="s">
        <v>24</v>
      </c>
      <c r="D781" s="29">
        <v>1</v>
      </c>
      <c r="E781" s="13" t="s">
        <v>8</v>
      </c>
      <c r="F781" s="91">
        <v>1102194</v>
      </c>
      <c r="G781" s="68">
        <f t="shared" si="172"/>
        <v>1159508.088</v>
      </c>
      <c r="H781" s="79">
        <v>1193400</v>
      </c>
      <c r="I781" s="79">
        <v>226746</v>
      </c>
      <c r="J781" s="79">
        <v>1420146</v>
      </c>
      <c r="K781" s="79">
        <v>1170000</v>
      </c>
      <c r="L781" s="79">
        <f t="shared" si="165"/>
        <v>222300</v>
      </c>
      <c r="M781" s="79">
        <f t="shared" si="166"/>
        <v>1392300</v>
      </c>
      <c r="N781" s="68">
        <f t="shared" si="167"/>
        <v>1159508.088</v>
      </c>
      <c r="O781" s="80">
        <f t="shared" si="168"/>
        <v>1323984.696</v>
      </c>
      <c r="P781" s="68">
        <f t="shared" si="169"/>
        <v>1392300</v>
      </c>
      <c r="Q781" s="68">
        <f t="shared" si="170"/>
        <v>1318600.3908246411</v>
      </c>
      <c r="R781" s="69">
        <f t="shared" si="171"/>
        <v>143119.76056222722</v>
      </c>
      <c r="S781" s="63">
        <f t="shared" si="173"/>
        <v>0.12065240078166983</v>
      </c>
      <c r="T781" s="64">
        <f t="shared" si="174"/>
        <v>1159508</v>
      </c>
      <c r="U781" s="44" t="str">
        <f t="shared" si="175"/>
        <v>MENOR VALOR</v>
      </c>
    </row>
    <row r="782" spans="2:21">
      <c r="B782" s="24">
        <v>735</v>
      </c>
      <c r="C782" s="2" t="s">
        <v>25</v>
      </c>
      <c r="D782" s="29">
        <v>1</v>
      </c>
      <c r="E782" s="13" t="s">
        <v>8</v>
      </c>
      <c r="F782" s="91">
        <v>841248</v>
      </c>
      <c r="G782" s="68">
        <f t="shared" si="172"/>
        <v>884992.89599999995</v>
      </c>
      <c r="H782" s="79">
        <v>937300</v>
      </c>
      <c r="I782" s="79">
        <v>178087</v>
      </c>
      <c r="J782" s="79">
        <v>1115387</v>
      </c>
      <c r="K782" s="79">
        <v>910000</v>
      </c>
      <c r="L782" s="79">
        <f t="shared" si="165"/>
        <v>172900</v>
      </c>
      <c r="M782" s="79">
        <f t="shared" si="166"/>
        <v>1082900</v>
      </c>
      <c r="N782" s="68">
        <f t="shared" si="167"/>
        <v>884992.89599999995</v>
      </c>
      <c r="O782" s="80">
        <f t="shared" si="168"/>
        <v>1027759.9653333332</v>
      </c>
      <c r="P782" s="68">
        <f t="shared" si="169"/>
        <v>1082900</v>
      </c>
      <c r="Q782" s="68">
        <f t="shared" si="170"/>
        <v>1022471.5645396583</v>
      </c>
      <c r="R782" s="69">
        <f t="shared" si="171"/>
        <v>124702.35906658547</v>
      </c>
      <c r="S782" s="63">
        <f t="shared" si="173"/>
        <v>0.13445720478452095</v>
      </c>
      <c r="T782" s="64">
        <f t="shared" si="174"/>
        <v>884993</v>
      </c>
      <c r="U782" s="44" t="str">
        <f t="shared" si="175"/>
        <v>MENOR VALOR</v>
      </c>
    </row>
    <row r="783" spans="2:21">
      <c r="B783" s="24">
        <v>736</v>
      </c>
      <c r="C783" s="2" t="s">
        <v>26</v>
      </c>
      <c r="D783" s="29">
        <v>1</v>
      </c>
      <c r="E783" s="13" t="s">
        <v>8</v>
      </c>
      <c r="F783" s="91">
        <v>1097122</v>
      </c>
      <c r="G783" s="68">
        <f t="shared" si="172"/>
        <v>1154172.344</v>
      </c>
      <c r="H783" s="79">
        <v>1193400</v>
      </c>
      <c r="I783" s="79">
        <v>226746</v>
      </c>
      <c r="J783" s="79">
        <v>1420146</v>
      </c>
      <c r="K783" s="79">
        <v>1170000</v>
      </c>
      <c r="L783" s="79">
        <f t="shared" si="165"/>
        <v>222300</v>
      </c>
      <c r="M783" s="79">
        <f t="shared" si="166"/>
        <v>1392300</v>
      </c>
      <c r="N783" s="68">
        <f t="shared" si="167"/>
        <v>1154172.344</v>
      </c>
      <c r="O783" s="80">
        <f t="shared" si="168"/>
        <v>1322206.1146666666</v>
      </c>
      <c r="P783" s="68">
        <f t="shared" si="169"/>
        <v>1392300</v>
      </c>
      <c r="Q783" s="68">
        <f t="shared" si="170"/>
        <v>1316574.6657130229</v>
      </c>
      <c r="R783" s="69">
        <f t="shared" si="171"/>
        <v>146186.04923980756</v>
      </c>
      <c r="S783" s="63">
        <f t="shared" si="173"/>
        <v>0.123352154604213</v>
      </c>
      <c r="T783" s="64">
        <f t="shared" si="174"/>
        <v>1154172</v>
      </c>
      <c r="U783" s="44" t="str">
        <f t="shared" si="175"/>
        <v>MENOR VALOR</v>
      </c>
    </row>
    <row r="784" spans="2:21">
      <c r="B784" s="24">
        <v>737</v>
      </c>
      <c r="C784" s="2" t="s">
        <v>27</v>
      </c>
      <c r="D784" s="29">
        <v>1</v>
      </c>
      <c r="E784" s="13" t="s">
        <v>8</v>
      </c>
      <c r="F784" s="91">
        <v>689591</v>
      </c>
      <c r="G784" s="68">
        <f t="shared" si="172"/>
        <v>725449.73199999996</v>
      </c>
      <c r="H784" s="79">
        <v>676000</v>
      </c>
      <c r="I784" s="79">
        <v>128440</v>
      </c>
      <c r="J784" s="79">
        <v>804440</v>
      </c>
      <c r="K784" s="79">
        <v>650000</v>
      </c>
      <c r="L784" s="79">
        <f t="shared" si="165"/>
        <v>123500</v>
      </c>
      <c r="M784" s="79">
        <f t="shared" si="166"/>
        <v>773500</v>
      </c>
      <c r="N784" s="68">
        <f t="shared" si="167"/>
        <v>725449.73199999996</v>
      </c>
      <c r="O784" s="80">
        <f t="shared" si="168"/>
        <v>767796.57733333332</v>
      </c>
      <c r="P784" s="68">
        <f t="shared" si="169"/>
        <v>773500</v>
      </c>
      <c r="Q784" s="68">
        <f t="shared" si="170"/>
        <v>767103.15095142357</v>
      </c>
      <c r="R784" s="69">
        <f t="shared" si="171"/>
        <v>39802.793648988292</v>
      </c>
      <c r="S784" s="63">
        <f t="shared" si="173"/>
        <v>5.4299632193873348E-2</v>
      </c>
      <c r="T784" s="64">
        <f t="shared" si="174"/>
        <v>725450</v>
      </c>
      <c r="U784" s="44" t="str">
        <f t="shared" si="175"/>
        <v>MENOR VALOR</v>
      </c>
    </row>
    <row r="785" spans="2:21">
      <c r="B785" s="24">
        <v>738</v>
      </c>
      <c r="C785" s="2" t="s">
        <v>28</v>
      </c>
      <c r="D785" s="29">
        <v>1</v>
      </c>
      <c r="E785" s="13" t="s">
        <v>8</v>
      </c>
      <c r="F785" s="91">
        <v>431544</v>
      </c>
      <c r="G785" s="68">
        <f t="shared" si="172"/>
        <v>453984.288</v>
      </c>
      <c r="H785" s="79">
        <v>397800</v>
      </c>
      <c r="I785" s="79">
        <v>75582</v>
      </c>
      <c r="J785" s="79">
        <v>473382</v>
      </c>
      <c r="K785" s="79">
        <v>390000</v>
      </c>
      <c r="L785" s="79">
        <f t="shared" si="165"/>
        <v>74100</v>
      </c>
      <c r="M785" s="79">
        <f t="shared" si="166"/>
        <v>464100</v>
      </c>
      <c r="N785" s="68">
        <f t="shared" si="167"/>
        <v>453984.288</v>
      </c>
      <c r="O785" s="80">
        <f t="shared" si="168"/>
        <v>463822.09599999996</v>
      </c>
      <c r="P785" s="68">
        <f t="shared" si="169"/>
        <v>464100</v>
      </c>
      <c r="Q785" s="68">
        <f t="shared" si="170"/>
        <v>463754.40062786761</v>
      </c>
      <c r="R785" s="69">
        <f t="shared" si="171"/>
        <v>9701.8416129953384</v>
      </c>
      <c r="S785" s="63">
        <f t="shared" si="173"/>
        <v>2.1067428394512366E-2</v>
      </c>
      <c r="T785" s="64">
        <f t="shared" si="174"/>
        <v>453984</v>
      </c>
      <c r="U785" s="44" t="str">
        <f t="shared" si="175"/>
        <v>MENOR VALOR</v>
      </c>
    </row>
    <row r="786" spans="2:21">
      <c r="B786" s="24">
        <v>739</v>
      </c>
      <c r="C786" s="2" t="s">
        <v>29</v>
      </c>
      <c r="D786" s="29">
        <v>1</v>
      </c>
      <c r="E786" s="13" t="s">
        <v>8</v>
      </c>
      <c r="F786" s="91">
        <v>489864</v>
      </c>
      <c r="G786" s="68">
        <f t="shared" si="172"/>
        <v>515336.92800000001</v>
      </c>
      <c r="H786" s="79">
        <v>540800</v>
      </c>
      <c r="I786" s="79">
        <v>102752</v>
      </c>
      <c r="J786" s="79">
        <v>643552</v>
      </c>
      <c r="K786" s="79">
        <v>520000</v>
      </c>
      <c r="L786" s="79">
        <f t="shared" si="165"/>
        <v>98800</v>
      </c>
      <c r="M786" s="79">
        <f t="shared" si="166"/>
        <v>618800</v>
      </c>
      <c r="N786" s="68">
        <f t="shared" si="167"/>
        <v>515336.92800000001</v>
      </c>
      <c r="O786" s="80">
        <f t="shared" si="168"/>
        <v>592562.97600000002</v>
      </c>
      <c r="P786" s="68">
        <f t="shared" si="169"/>
        <v>618800</v>
      </c>
      <c r="Q786" s="68">
        <f t="shared" si="170"/>
        <v>589850.20931084955</v>
      </c>
      <c r="R786" s="69">
        <f t="shared" si="171"/>
        <v>68015.161863173766</v>
      </c>
      <c r="S786" s="63">
        <f t="shared" si="173"/>
        <v>0.12632576904212167</v>
      </c>
      <c r="T786" s="64">
        <f t="shared" si="174"/>
        <v>515337</v>
      </c>
      <c r="U786" s="44" t="str">
        <f t="shared" si="175"/>
        <v>MENOR VALOR</v>
      </c>
    </row>
    <row r="787" spans="2:21" ht="25.5">
      <c r="B787" s="24">
        <v>740</v>
      </c>
      <c r="C787" s="2" t="s">
        <v>30</v>
      </c>
      <c r="D787" s="29">
        <v>1</v>
      </c>
      <c r="E787" s="13" t="s">
        <v>8</v>
      </c>
      <c r="F787" s="91">
        <v>492097</v>
      </c>
      <c r="G787" s="68">
        <f t="shared" si="172"/>
        <v>517686.04399999999</v>
      </c>
      <c r="H787" s="79">
        <v>525200</v>
      </c>
      <c r="I787" s="79">
        <v>99788</v>
      </c>
      <c r="J787" s="79">
        <v>624988</v>
      </c>
      <c r="K787" s="79">
        <v>520000</v>
      </c>
      <c r="L787" s="79">
        <f t="shared" si="165"/>
        <v>98800</v>
      </c>
      <c r="M787" s="79">
        <f t="shared" si="166"/>
        <v>618800</v>
      </c>
      <c r="N787" s="68">
        <f t="shared" si="167"/>
        <v>517686.04399999999</v>
      </c>
      <c r="O787" s="80">
        <f t="shared" si="168"/>
        <v>587158.01466666663</v>
      </c>
      <c r="P787" s="68">
        <f t="shared" si="169"/>
        <v>618800</v>
      </c>
      <c r="Q787" s="68">
        <f t="shared" si="170"/>
        <v>585009.35859332525</v>
      </c>
      <c r="R787" s="69">
        <f t="shared" si="171"/>
        <v>60243.99444951045</v>
      </c>
      <c r="S787" s="63">
        <f t="shared" si="173"/>
        <v>0.1150807480331707</v>
      </c>
      <c r="T787" s="64">
        <f t="shared" si="174"/>
        <v>517686</v>
      </c>
      <c r="U787" s="44" t="str">
        <f t="shared" si="175"/>
        <v>MENOR VALOR</v>
      </c>
    </row>
    <row r="788" spans="2:21" ht="25.5">
      <c r="B788" s="24">
        <v>741</v>
      </c>
      <c r="C788" s="2" t="s">
        <v>31</v>
      </c>
      <c r="D788" s="29">
        <v>1</v>
      </c>
      <c r="E788" s="13" t="s">
        <v>8</v>
      </c>
      <c r="F788" s="91">
        <v>485333</v>
      </c>
      <c r="G788" s="68">
        <f t="shared" si="172"/>
        <v>510570.31599999999</v>
      </c>
      <c r="H788" s="79">
        <v>530400</v>
      </c>
      <c r="I788" s="79">
        <v>100776</v>
      </c>
      <c r="J788" s="79">
        <v>631176</v>
      </c>
      <c r="K788" s="79">
        <v>520000</v>
      </c>
      <c r="L788" s="79">
        <f t="shared" si="165"/>
        <v>98800</v>
      </c>
      <c r="M788" s="79">
        <f t="shared" si="166"/>
        <v>618800</v>
      </c>
      <c r="N788" s="68">
        <f t="shared" si="167"/>
        <v>510570.31599999999</v>
      </c>
      <c r="O788" s="80">
        <f t="shared" si="168"/>
        <v>586848.772</v>
      </c>
      <c r="P788" s="68">
        <f t="shared" si="169"/>
        <v>618800</v>
      </c>
      <c r="Q788" s="68">
        <f t="shared" si="170"/>
        <v>584232.14404026198</v>
      </c>
      <c r="R788" s="69">
        <f t="shared" si="171"/>
        <v>66348.274139633446</v>
      </c>
      <c r="S788" s="63">
        <f t="shared" si="173"/>
        <v>0.12608314826851708</v>
      </c>
      <c r="T788" s="64">
        <f t="shared" si="174"/>
        <v>510570</v>
      </c>
      <c r="U788" s="44" t="str">
        <f t="shared" si="175"/>
        <v>MENOR VALOR</v>
      </c>
    </row>
    <row r="789" spans="2:21" ht="25.5">
      <c r="B789" s="24">
        <v>742</v>
      </c>
      <c r="C789" s="2" t="s">
        <v>32</v>
      </c>
      <c r="D789" s="29">
        <v>1</v>
      </c>
      <c r="E789" s="13" t="s">
        <v>8</v>
      </c>
      <c r="F789" s="91">
        <v>310311</v>
      </c>
      <c r="G789" s="68">
        <f t="shared" si="172"/>
        <v>326447.17200000002</v>
      </c>
      <c r="H789" s="79">
        <v>338000</v>
      </c>
      <c r="I789" s="79">
        <v>64220</v>
      </c>
      <c r="J789" s="79">
        <v>402220</v>
      </c>
      <c r="K789" s="79">
        <v>325000</v>
      </c>
      <c r="L789" s="79">
        <f t="shared" si="165"/>
        <v>61750</v>
      </c>
      <c r="M789" s="79">
        <f t="shared" si="166"/>
        <v>386750</v>
      </c>
      <c r="N789" s="68">
        <f t="shared" si="167"/>
        <v>326447.17200000002</v>
      </c>
      <c r="O789" s="80">
        <f t="shared" si="168"/>
        <v>371805.72399999999</v>
      </c>
      <c r="P789" s="68">
        <f t="shared" si="169"/>
        <v>386750</v>
      </c>
      <c r="Q789" s="68">
        <f t="shared" si="170"/>
        <v>370313.00553559582</v>
      </c>
      <c r="R789" s="69">
        <f t="shared" si="171"/>
        <v>40035.970135023919</v>
      </c>
      <c r="S789" s="63">
        <f t="shared" si="173"/>
        <v>0.11845609762517306</v>
      </c>
      <c r="T789" s="64">
        <f t="shared" si="174"/>
        <v>326447</v>
      </c>
      <c r="U789" s="44" t="str">
        <f t="shared" si="175"/>
        <v>MENOR VALOR</v>
      </c>
    </row>
    <row r="790" spans="2:21" ht="25.5">
      <c r="B790" s="24">
        <v>743</v>
      </c>
      <c r="C790" s="2" t="s">
        <v>33</v>
      </c>
      <c r="D790" s="29">
        <v>1</v>
      </c>
      <c r="E790" s="13" t="s">
        <v>8</v>
      </c>
      <c r="F790" s="91">
        <v>1870000</v>
      </c>
      <c r="G790" s="68">
        <f t="shared" si="172"/>
        <v>1967240</v>
      </c>
      <c r="H790" s="79">
        <v>1989000</v>
      </c>
      <c r="I790" s="79">
        <v>377910</v>
      </c>
      <c r="J790" s="79">
        <v>2366910</v>
      </c>
      <c r="K790" s="79">
        <v>1950000</v>
      </c>
      <c r="L790" s="79">
        <f t="shared" si="165"/>
        <v>370500</v>
      </c>
      <c r="M790" s="79">
        <f t="shared" si="166"/>
        <v>2320500</v>
      </c>
      <c r="N790" s="68">
        <f t="shared" si="167"/>
        <v>1967240</v>
      </c>
      <c r="O790" s="80">
        <f t="shared" si="168"/>
        <v>2218216.6666666665</v>
      </c>
      <c r="P790" s="68">
        <f t="shared" si="169"/>
        <v>2320500</v>
      </c>
      <c r="Q790" s="68">
        <f t="shared" si="170"/>
        <v>2210752.9907453433</v>
      </c>
      <c r="R790" s="69">
        <f t="shared" si="171"/>
        <v>218587.36796378085</v>
      </c>
      <c r="S790" s="63">
        <f t="shared" si="173"/>
        <v>0.1101493435787434</v>
      </c>
      <c r="T790" s="64">
        <f t="shared" si="174"/>
        <v>1967240</v>
      </c>
      <c r="U790" s="44" t="str">
        <f t="shared" si="175"/>
        <v>MENOR VALOR</v>
      </c>
    </row>
    <row r="791" spans="2:21">
      <c r="B791" s="24">
        <v>744</v>
      </c>
      <c r="C791" s="2" t="s">
        <v>34</v>
      </c>
      <c r="D791" s="29">
        <v>1</v>
      </c>
      <c r="E791" s="13" t="s">
        <v>8</v>
      </c>
      <c r="F791" s="91">
        <v>374000</v>
      </c>
      <c r="G791" s="68">
        <f t="shared" si="172"/>
        <v>393448</v>
      </c>
      <c r="H791" s="79">
        <v>401700</v>
      </c>
      <c r="I791" s="79">
        <v>76323</v>
      </c>
      <c r="J791" s="79">
        <v>478023</v>
      </c>
      <c r="K791" s="79">
        <v>390000</v>
      </c>
      <c r="L791" s="79">
        <f t="shared" si="165"/>
        <v>74100</v>
      </c>
      <c r="M791" s="79">
        <f t="shared" si="166"/>
        <v>464100</v>
      </c>
      <c r="N791" s="68">
        <f t="shared" si="167"/>
        <v>393448</v>
      </c>
      <c r="O791" s="80">
        <f t="shared" si="168"/>
        <v>445190.33333333331</v>
      </c>
      <c r="P791" s="68">
        <f t="shared" si="169"/>
        <v>464100</v>
      </c>
      <c r="Q791" s="68">
        <f t="shared" si="170"/>
        <v>443590.83828144701</v>
      </c>
      <c r="R791" s="69">
        <f t="shared" si="171"/>
        <v>45347.704201352171</v>
      </c>
      <c r="S791" s="63">
        <f t="shared" si="173"/>
        <v>0.11303848942351835</v>
      </c>
      <c r="T791" s="64">
        <f t="shared" si="174"/>
        <v>393448</v>
      </c>
      <c r="U791" s="44" t="str">
        <f t="shared" si="175"/>
        <v>MENOR VALOR</v>
      </c>
    </row>
    <row r="792" spans="2:21">
      <c r="B792" s="24">
        <v>745</v>
      </c>
      <c r="C792" s="2" t="s">
        <v>35</v>
      </c>
      <c r="D792" s="29">
        <v>1</v>
      </c>
      <c r="E792" s="13" t="s">
        <v>8</v>
      </c>
      <c r="F792" s="91">
        <v>1845362</v>
      </c>
      <c r="G792" s="68">
        <f t="shared" si="172"/>
        <v>1941320.824</v>
      </c>
      <c r="H792" s="79">
        <v>2008500</v>
      </c>
      <c r="I792" s="79">
        <v>381615</v>
      </c>
      <c r="J792" s="79">
        <v>2390115</v>
      </c>
      <c r="K792" s="79">
        <v>1950000</v>
      </c>
      <c r="L792" s="79">
        <f t="shared" ref="L792:L855" si="176">+IFERROR(K792*19%,"N/A")</f>
        <v>370500</v>
      </c>
      <c r="M792" s="79">
        <f t="shared" ref="M792:M855" si="177">+IFERROR(L792+K792,"N/A")</f>
        <v>2320500</v>
      </c>
      <c r="N792" s="68">
        <f t="shared" si="167"/>
        <v>1941320.824</v>
      </c>
      <c r="O792" s="80">
        <f t="shared" si="168"/>
        <v>2217311.9413333335</v>
      </c>
      <c r="P792" s="68">
        <f t="shared" si="169"/>
        <v>2320500</v>
      </c>
      <c r="Q792" s="68">
        <f t="shared" si="170"/>
        <v>2208170.2837865786</v>
      </c>
      <c r="R792" s="69">
        <f t="shared" si="171"/>
        <v>241536.50798880553</v>
      </c>
      <c r="S792" s="63">
        <f t="shared" si="173"/>
        <v>0.12084641376886207</v>
      </c>
      <c r="T792" s="64">
        <f t="shared" si="174"/>
        <v>1941321</v>
      </c>
      <c r="U792" s="44" t="str">
        <f t="shared" si="175"/>
        <v>MENOR VALOR</v>
      </c>
    </row>
    <row r="793" spans="2:21">
      <c r="B793" s="24">
        <v>746</v>
      </c>
      <c r="C793" s="2" t="s">
        <v>36</v>
      </c>
      <c r="D793" s="29">
        <v>1</v>
      </c>
      <c r="E793" s="13" t="s">
        <v>8</v>
      </c>
      <c r="F793" s="91">
        <v>936311</v>
      </c>
      <c r="G793" s="68">
        <f t="shared" si="172"/>
        <v>984999.17200000002</v>
      </c>
      <c r="H793" s="79">
        <v>1205100</v>
      </c>
      <c r="I793" s="79">
        <v>228969</v>
      </c>
      <c r="J793" s="79">
        <v>1434069</v>
      </c>
      <c r="K793" s="79">
        <v>1170000</v>
      </c>
      <c r="L793" s="79">
        <f t="shared" si="176"/>
        <v>222300</v>
      </c>
      <c r="M793" s="79">
        <f t="shared" si="177"/>
        <v>1392300</v>
      </c>
      <c r="N793" s="68">
        <f t="shared" si="167"/>
        <v>984999.17200000002</v>
      </c>
      <c r="O793" s="80">
        <f t="shared" si="168"/>
        <v>1270456.0573333334</v>
      </c>
      <c r="P793" s="68">
        <f t="shared" si="169"/>
        <v>1392300</v>
      </c>
      <c r="Q793" s="68">
        <f t="shared" si="170"/>
        <v>1252889.9112221124</v>
      </c>
      <c r="R793" s="69">
        <f t="shared" si="171"/>
        <v>248093.5053128271</v>
      </c>
      <c r="S793" s="63">
        <f t="shared" si="173"/>
        <v>0.21381825874932814</v>
      </c>
      <c r="T793" s="64">
        <f t="shared" si="174"/>
        <v>984999</v>
      </c>
      <c r="U793" s="44" t="str">
        <f t="shared" si="175"/>
        <v>MENOR VALOR</v>
      </c>
    </row>
    <row r="794" spans="2:21">
      <c r="B794" s="24">
        <v>747</v>
      </c>
      <c r="C794" s="2" t="s">
        <v>37</v>
      </c>
      <c r="D794" s="29">
        <v>1</v>
      </c>
      <c r="E794" s="13" t="s">
        <v>8</v>
      </c>
      <c r="F794" s="91">
        <v>936311</v>
      </c>
      <c r="G794" s="68">
        <f t="shared" si="172"/>
        <v>984999.17200000002</v>
      </c>
      <c r="H794" s="79">
        <v>1181700</v>
      </c>
      <c r="I794" s="79">
        <v>224523</v>
      </c>
      <c r="J794" s="79">
        <v>1406223</v>
      </c>
      <c r="K794" s="79">
        <v>1170000</v>
      </c>
      <c r="L794" s="79">
        <f t="shared" si="176"/>
        <v>222300</v>
      </c>
      <c r="M794" s="79">
        <f t="shared" si="177"/>
        <v>1392300</v>
      </c>
      <c r="N794" s="68">
        <f t="shared" si="167"/>
        <v>984999.17200000002</v>
      </c>
      <c r="O794" s="80">
        <f t="shared" si="168"/>
        <v>1261174.0573333334</v>
      </c>
      <c r="P794" s="68">
        <f t="shared" si="169"/>
        <v>1392300</v>
      </c>
      <c r="Q794" s="68">
        <f t="shared" si="170"/>
        <v>1244727.5302576919</v>
      </c>
      <c r="R794" s="69">
        <f t="shared" si="171"/>
        <v>239275.75712744004</v>
      </c>
      <c r="S794" s="63">
        <f t="shared" si="173"/>
        <v>0.20866282133562286</v>
      </c>
      <c r="T794" s="64">
        <f t="shared" si="174"/>
        <v>984999</v>
      </c>
      <c r="U794" s="44" t="str">
        <f t="shared" si="175"/>
        <v>MENOR VALOR</v>
      </c>
    </row>
    <row r="795" spans="2:21">
      <c r="B795" s="24">
        <v>748</v>
      </c>
      <c r="C795" s="2" t="s">
        <v>38</v>
      </c>
      <c r="D795" s="29">
        <v>1</v>
      </c>
      <c r="E795" s="13" t="s">
        <v>8</v>
      </c>
      <c r="F795" s="91">
        <v>288939</v>
      </c>
      <c r="G795" s="68">
        <f t="shared" si="172"/>
        <v>303963.82799999998</v>
      </c>
      <c r="H795" s="79">
        <v>270400</v>
      </c>
      <c r="I795" s="79">
        <v>51376</v>
      </c>
      <c r="J795" s="79">
        <v>321776</v>
      </c>
      <c r="K795" s="79">
        <v>260000</v>
      </c>
      <c r="L795" s="79">
        <f t="shared" si="176"/>
        <v>49400</v>
      </c>
      <c r="M795" s="79">
        <f t="shared" si="177"/>
        <v>309400</v>
      </c>
      <c r="N795" s="68">
        <f t="shared" si="167"/>
        <v>303963.82799999998</v>
      </c>
      <c r="O795" s="80">
        <f t="shared" si="168"/>
        <v>311713.27600000001</v>
      </c>
      <c r="P795" s="68">
        <f t="shared" si="169"/>
        <v>309400</v>
      </c>
      <c r="Q795" s="68">
        <f t="shared" si="170"/>
        <v>311624.75811517617</v>
      </c>
      <c r="R795" s="69">
        <f t="shared" si="171"/>
        <v>9128.6254293035909</v>
      </c>
      <c r="S795" s="63">
        <f t="shared" si="173"/>
        <v>2.4583830121561512E-2</v>
      </c>
      <c r="T795" s="64">
        <f t="shared" si="174"/>
        <v>303964</v>
      </c>
      <c r="U795" s="44" t="str">
        <f t="shared" si="175"/>
        <v>MENOR VALOR</v>
      </c>
    </row>
    <row r="796" spans="2:21">
      <c r="B796" s="24">
        <v>749</v>
      </c>
      <c r="C796" s="2" t="s">
        <v>39</v>
      </c>
      <c r="D796" s="29">
        <v>1</v>
      </c>
      <c r="E796" s="13" t="s">
        <v>8</v>
      </c>
      <c r="F796" s="91">
        <v>351117</v>
      </c>
      <c r="G796" s="68">
        <f t="shared" si="172"/>
        <v>369375.08400000003</v>
      </c>
      <c r="H796" s="79">
        <v>405600</v>
      </c>
      <c r="I796" s="79">
        <v>77064</v>
      </c>
      <c r="J796" s="79">
        <v>482664</v>
      </c>
      <c r="K796" s="79">
        <v>390000</v>
      </c>
      <c r="L796" s="79">
        <f t="shared" si="176"/>
        <v>74100</v>
      </c>
      <c r="M796" s="79">
        <f t="shared" si="177"/>
        <v>464100</v>
      </c>
      <c r="N796" s="68">
        <f t="shared" si="167"/>
        <v>369375.08400000003</v>
      </c>
      <c r="O796" s="80">
        <f t="shared" si="168"/>
        <v>438713.02799999999</v>
      </c>
      <c r="P796" s="68">
        <f t="shared" si="169"/>
        <v>464100</v>
      </c>
      <c r="Q796" s="68">
        <f t="shared" si="170"/>
        <v>435753.97522284195</v>
      </c>
      <c r="R796" s="69">
        <f t="shared" si="171"/>
        <v>60761.569948532037</v>
      </c>
      <c r="S796" s="63">
        <f t="shared" si="173"/>
        <v>0.15233112030451623</v>
      </c>
      <c r="T796" s="64">
        <f t="shared" si="174"/>
        <v>369375</v>
      </c>
      <c r="U796" s="44" t="str">
        <f t="shared" si="175"/>
        <v>MENOR VALOR</v>
      </c>
    </row>
    <row r="797" spans="2:21">
      <c r="B797" s="24">
        <v>750</v>
      </c>
      <c r="C797" s="2" t="s">
        <v>40</v>
      </c>
      <c r="D797" s="29">
        <v>1</v>
      </c>
      <c r="E797" s="13" t="s">
        <v>8</v>
      </c>
      <c r="F797" s="91">
        <v>344134</v>
      </c>
      <c r="G797" s="68">
        <f t="shared" si="172"/>
        <v>362028.96799999999</v>
      </c>
      <c r="H797" s="79">
        <v>405600</v>
      </c>
      <c r="I797" s="79">
        <v>77064</v>
      </c>
      <c r="J797" s="79">
        <v>482664</v>
      </c>
      <c r="K797" s="79">
        <v>390000</v>
      </c>
      <c r="L797" s="79">
        <f t="shared" si="176"/>
        <v>74100</v>
      </c>
      <c r="M797" s="79">
        <f t="shared" si="177"/>
        <v>464100</v>
      </c>
      <c r="N797" s="68">
        <f t="shared" ref="N797:N845" si="178">MIN(M797,J797,G797)</f>
        <v>362028.96799999999</v>
      </c>
      <c r="O797" s="80">
        <f t="shared" ref="O797:O845" si="179">AVERAGE(M797,J797,G797)</f>
        <v>436264.32266666665</v>
      </c>
      <c r="P797" s="68">
        <f t="shared" ref="P797:P845" si="180">MEDIAN(M797,J797,G797)</f>
        <v>464100</v>
      </c>
      <c r="Q797" s="68">
        <f t="shared" ref="Q797:Q845" si="181">GEOMEAN(M797,J797,G797)</f>
        <v>432845.8581338331</v>
      </c>
      <c r="R797" s="69">
        <f t="shared" ref="R797:R845" si="182">STDEVA(M797,J797,G797)</f>
        <v>64956.304050218096</v>
      </c>
      <c r="S797" s="63">
        <f t="shared" si="173"/>
        <v>0.1636076418500394</v>
      </c>
      <c r="T797" s="64">
        <f t="shared" si="174"/>
        <v>362029</v>
      </c>
      <c r="U797" s="44" t="str">
        <f t="shared" si="175"/>
        <v>MENOR VALOR</v>
      </c>
    </row>
    <row r="798" spans="2:21">
      <c r="B798" s="24">
        <v>751</v>
      </c>
      <c r="C798" s="2" t="s">
        <v>41</v>
      </c>
      <c r="D798" s="29">
        <v>1</v>
      </c>
      <c r="E798" s="13" t="s">
        <v>8</v>
      </c>
      <c r="F798" s="91">
        <v>987348</v>
      </c>
      <c r="G798" s="68">
        <f t="shared" si="172"/>
        <v>1038690.096</v>
      </c>
      <c r="H798" s="79">
        <v>1181700</v>
      </c>
      <c r="I798" s="79">
        <v>224523</v>
      </c>
      <c r="J798" s="79">
        <v>1406223</v>
      </c>
      <c r="K798" s="79">
        <v>1170000</v>
      </c>
      <c r="L798" s="79">
        <f t="shared" si="176"/>
        <v>222300</v>
      </c>
      <c r="M798" s="79">
        <f t="shared" si="177"/>
        <v>1392300</v>
      </c>
      <c r="N798" s="68">
        <f t="shared" si="178"/>
        <v>1038690.096</v>
      </c>
      <c r="O798" s="80">
        <f t="shared" si="179"/>
        <v>1279071.0319999999</v>
      </c>
      <c r="P798" s="68">
        <f t="shared" si="180"/>
        <v>1392300</v>
      </c>
      <c r="Q798" s="68">
        <f t="shared" si="181"/>
        <v>1266944.7325169749</v>
      </c>
      <c r="R798" s="69">
        <f t="shared" si="182"/>
        <v>208292.3625014303</v>
      </c>
      <c r="S798" s="63">
        <f t="shared" si="173"/>
        <v>0.18016147875962429</v>
      </c>
      <c r="T798" s="64">
        <f t="shared" si="174"/>
        <v>1038690</v>
      </c>
      <c r="U798" s="44" t="str">
        <f t="shared" si="175"/>
        <v>MENOR VALOR</v>
      </c>
    </row>
    <row r="799" spans="2:21">
      <c r="B799" s="24">
        <v>752</v>
      </c>
      <c r="C799" s="2" t="s">
        <v>42</v>
      </c>
      <c r="D799" s="29">
        <v>1</v>
      </c>
      <c r="E799" s="13" t="s">
        <v>8</v>
      </c>
      <c r="F799" s="91">
        <v>892616</v>
      </c>
      <c r="G799" s="68">
        <f t="shared" si="172"/>
        <v>939032.03200000001</v>
      </c>
      <c r="H799" s="79">
        <v>1092000</v>
      </c>
      <c r="I799" s="79">
        <v>207480</v>
      </c>
      <c r="J799" s="79">
        <v>1299480</v>
      </c>
      <c r="K799" s="79">
        <v>1040000</v>
      </c>
      <c r="L799" s="79">
        <f t="shared" si="176"/>
        <v>197600</v>
      </c>
      <c r="M799" s="79">
        <f t="shared" si="177"/>
        <v>1237600</v>
      </c>
      <c r="N799" s="68">
        <f t="shared" si="178"/>
        <v>939032.03200000001</v>
      </c>
      <c r="O799" s="80">
        <f t="shared" si="179"/>
        <v>1158704.0106666668</v>
      </c>
      <c r="P799" s="68">
        <f t="shared" si="180"/>
        <v>1237600</v>
      </c>
      <c r="Q799" s="68">
        <f t="shared" si="181"/>
        <v>1147299.4071460085</v>
      </c>
      <c r="R799" s="69">
        <f t="shared" si="182"/>
        <v>192741.06272015854</v>
      </c>
      <c r="S799" s="63">
        <f t="shared" si="173"/>
        <v>0.18152835593638883</v>
      </c>
      <c r="T799" s="64">
        <f t="shared" si="174"/>
        <v>939032</v>
      </c>
      <c r="U799" s="44" t="str">
        <f t="shared" si="175"/>
        <v>MENOR VALOR</v>
      </c>
    </row>
    <row r="800" spans="2:21">
      <c r="B800" s="24">
        <v>753</v>
      </c>
      <c r="C800" s="2" t="s">
        <v>43</v>
      </c>
      <c r="D800" s="29">
        <v>1</v>
      </c>
      <c r="E800" s="14" t="s">
        <v>8</v>
      </c>
      <c r="F800" s="91">
        <v>573491</v>
      </c>
      <c r="G800" s="68">
        <f t="shared" si="172"/>
        <v>603312.53200000001</v>
      </c>
      <c r="H800" s="79">
        <v>663000</v>
      </c>
      <c r="I800" s="79">
        <v>125970</v>
      </c>
      <c r="J800" s="79">
        <v>788970</v>
      </c>
      <c r="K800" s="79">
        <v>650000</v>
      </c>
      <c r="L800" s="79">
        <f t="shared" si="176"/>
        <v>123500</v>
      </c>
      <c r="M800" s="79">
        <f t="shared" si="177"/>
        <v>773500</v>
      </c>
      <c r="N800" s="68">
        <f t="shared" si="178"/>
        <v>603312.53200000001</v>
      </c>
      <c r="O800" s="80">
        <f t="shared" si="179"/>
        <v>721927.51066666667</v>
      </c>
      <c r="P800" s="68">
        <f t="shared" si="180"/>
        <v>773500</v>
      </c>
      <c r="Q800" s="68">
        <f t="shared" si="181"/>
        <v>716728.02255556243</v>
      </c>
      <c r="R800" s="69">
        <f t="shared" si="182"/>
        <v>103014.39267437435</v>
      </c>
      <c r="S800" s="63">
        <f t="shared" si="173"/>
        <v>0.1582406254344132</v>
      </c>
      <c r="T800" s="64">
        <f t="shared" si="174"/>
        <v>603313</v>
      </c>
      <c r="U800" s="44" t="str">
        <f t="shared" si="175"/>
        <v>MENOR VALOR</v>
      </c>
    </row>
    <row r="801" spans="2:21">
      <c r="B801" s="24">
        <v>754</v>
      </c>
      <c r="C801" s="2" t="s">
        <v>44</v>
      </c>
      <c r="D801" s="29">
        <v>1</v>
      </c>
      <c r="E801" s="13" t="s">
        <v>8</v>
      </c>
      <c r="F801" s="91">
        <v>701305</v>
      </c>
      <c r="G801" s="68">
        <f t="shared" si="172"/>
        <v>737772.86</v>
      </c>
      <c r="H801" s="79">
        <v>676000</v>
      </c>
      <c r="I801" s="79">
        <v>128440</v>
      </c>
      <c r="J801" s="79">
        <v>804440</v>
      </c>
      <c r="K801" s="79">
        <v>650000</v>
      </c>
      <c r="L801" s="79">
        <f t="shared" si="176"/>
        <v>123500</v>
      </c>
      <c r="M801" s="79">
        <f t="shared" si="177"/>
        <v>773500</v>
      </c>
      <c r="N801" s="68">
        <f t="shared" si="178"/>
        <v>737772.86</v>
      </c>
      <c r="O801" s="80">
        <f t="shared" si="179"/>
        <v>771904.28666666662</v>
      </c>
      <c r="P801" s="68">
        <f t="shared" si="180"/>
        <v>773500</v>
      </c>
      <c r="Q801" s="68">
        <f t="shared" si="181"/>
        <v>771422.34914623259</v>
      </c>
      <c r="R801" s="69">
        <f t="shared" si="182"/>
        <v>33362.203385366112</v>
      </c>
      <c r="S801" s="63">
        <f t="shared" si="173"/>
        <v>4.36200599885056E-2</v>
      </c>
      <c r="T801" s="64">
        <f t="shared" si="174"/>
        <v>737773</v>
      </c>
      <c r="U801" s="44" t="str">
        <f t="shared" si="175"/>
        <v>MENOR VALOR</v>
      </c>
    </row>
    <row r="802" spans="2:21">
      <c r="B802" s="24">
        <v>755</v>
      </c>
      <c r="C802" s="2" t="s">
        <v>45</v>
      </c>
      <c r="D802" s="29">
        <v>1</v>
      </c>
      <c r="E802" s="13" t="s">
        <v>8</v>
      </c>
      <c r="F802" s="91">
        <v>1859631</v>
      </c>
      <c r="G802" s="68">
        <f t="shared" si="172"/>
        <v>1956331.8119999999</v>
      </c>
      <c r="H802" s="79">
        <v>3282500</v>
      </c>
      <c r="I802" s="79">
        <v>623675</v>
      </c>
      <c r="J802" s="79">
        <v>3906175</v>
      </c>
      <c r="K802" s="79">
        <v>3250000</v>
      </c>
      <c r="L802" s="79">
        <f t="shared" si="176"/>
        <v>617500</v>
      </c>
      <c r="M802" s="79">
        <f t="shared" si="177"/>
        <v>3867500</v>
      </c>
      <c r="N802" s="68">
        <f t="shared" si="178"/>
        <v>1956331.8119999999</v>
      </c>
      <c r="O802" s="80">
        <f t="shared" si="179"/>
        <v>3243335.6039999998</v>
      </c>
      <c r="P802" s="68">
        <f t="shared" si="180"/>
        <v>3867500</v>
      </c>
      <c r="Q802" s="68">
        <f t="shared" si="181"/>
        <v>3091777.1169572095</v>
      </c>
      <c r="R802" s="69">
        <f t="shared" si="182"/>
        <v>1114745.7151175945</v>
      </c>
      <c r="S802" s="63">
        <f t="shared" si="173"/>
        <v>0.36724681696158767</v>
      </c>
      <c r="T802" s="64">
        <f t="shared" si="174"/>
        <v>3867500</v>
      </c>
      <c r="U802" s="44" t="str">
        <f t="shared" si="175"/>
        <v>MEDIA ARMONICA</v>
      </c>
    </row>
    <row r="803" spans="2:21">
      <c r="B803" s="24">
        <v>756</v>
      </c>
      <c r="C803" s="2" t="s">
        <v>46</v>
      </c>
      <c r="D803" s="29">
        <v>1</v>
      </c>
      <c r="E803" s="13" t="s">
        <v>8</v>
      </c>
      <c r="F803" s="91">
        <v>170242</v>
      </c>
      <c r="G803" s="68">
        <f t="shared" si="172"/>
        <v>179094.584</v>
      </c>
      <c r="H803" s="79">
        <v>267800</v>
      </c>
      <c r="I803" s="79">
        <v>50882</v>
      </c>
      <c r="J803" s="79">
        <v>318682</v>
      </c>
      <c r="K803" s="79">
        <v>260000</v>
      </c>
      <c r="L803" s="79">
        <f t="shared" si="176"/>
        <v>49400</v>
      </c>
      <c r="M803" s="79">
        <f t="shared" si="177"/>
        <v>309400</v>
      </c>
      <c r="N803" s="68">
        <f t="shared" si="178"/>
        <v>179094.584</v>
      </c>
      <c r="O803" s="80">
        <f t="shared" si="179"/>
        <v>269058.86133333336</v>
      </c>
      <c r="P803" s="68">
        <f t="shared" si="180"/>
        <v>309400</v>
      </c>
      <c r="Q803" s="68">
        <f t="shared" si="181"/>
        <v>260407.46629898925</v>
      </c>
      <c r="R803" s="69">
        <f t="shared" si="182"/>
        <v>78049.454053706751</v>
      </c>
      <c r="S803" s="63">
        <f t="shared" si="173"/>
        <v>0.31225249972529245</v>
      </c>
      <c r="T803" s="64">
        <f t="shared" si="174"/>
        <v>309400</v>
      </c>
      <c r="U803" s="44" t="str">
        <f t="shared" si="175"/>
        <v>MEDIA ARMONICA</v>
      </c>
    </row>
    <row r="804" spans="2:21">
      <c r="B804" s="24">
        <v>757</v>
      </c>
      <c r="C804" s="2" t="s">
        <v>47</v>
      </c>
      <c r="D804" s="29">
        <v>1</v>
      </c>
      <c r="E804" s="13" t="s">
        <v>8</v>
      </c>
      <c r="F804" s="91">
        <v>2005959</v>
      </c>
      <c r="G804" s="68">
        <f t="shared" si="172"/>
        <v>2110268.8679999998</v>
      </c>
      <c r="H804" s="79">
        <v>1989000</v>
      </c>
      <c r="I804" s="79">
        <v>377910</v>
      </c>
      <c r="J804" s="79">
        <v>2366910</v>
      </c>
      <c r="K804" s="79">
        <v>1950000</v>
      </c>
      <c r="L804" s="79">
        <f t="shared" si="176"/>
        <v>370500</v>
      </c>
      <c r="M804" s="79">
        <f t="shared" si="177"/>
        <v>2320500</v>
      </c>
      <c r="N804" s="68">
        <f t="shared" si="178"/>
        <v>2110268.8679999998</v>
      </c>
      <c r="O804" s="80">
        <f t="shared" si="179"/>
        <v>2265892.9559999998</v>
      </c>
      <c r="P804" s="68">
        <f t="shared" si="180"/>
        <v>2320500</v>
      </c>
      <c r="Q804" s="68">
        <f t="shared" si="181"/>
        <v>2263082.4137016297</v>
      </c>
      <c r="R804" s="69">
        <f t="shared" si="182"/>
        <v>136757.50289974528</v>
      </c>
      <c r="S804" s="63">
        <f t="shared" si="173"/>
        <v>6.752451646322466E-2</v>
      </c>
      <c r="T804" s="64">
        <f t="shared" si="174"/>
        <v>2110269</v>
      </c>
      <c r="U804" s="44" t="str">
        <f t="shared" si="175"/>
        <v>MENOR VALOR</v>
      </c>
    </row>
    <row r="805" spans="2:21">
      <c r="B805" s="24">
        <v>758</v>
      </c>
      <c r="C805" s="2" t="s">
        <v>48</v>
      </c>
      <c r="D805" s="29">
        <v>1</v>
      </c>
      <c r="E805" s="13" t="s">
        <v>8</v>
      </c>
      <c r="F805" s="91">
        <v>595000</v>
      </c>
      <c r="G805" s="68">
        <f t="shared" si="172"/>
        <v>625940</v>
      </c>
      <c r="H805" s="79">
        <v>656500</v>
      </c>
      <c r="I805" s="79">
        <v>124735</v>
      </c>
      <c r="J805" s="79">
        <v>781235</v>
      </c>
      <c r="K805" s="79">
        <v>650000</v>
      </c>
      <c r="L805" s="79">
        <f t="shared" si="176"/>
        <v>123500</v>
      </c>
      <c r="M805" s="79">
        <f t="shared" si="177"/>
        <v>773500</v>
      </c>
      <c r="N805" s="68">
        <f t="shared" si="178"/>
        <v>625940</v>
      </c>
      <c r="O805" s="80">
        <f t="shared" si="179"/>
        <v>726891.66666666663</v>
      </c>
      <c r="P805" s="68">
        <f t="shared" si="180"/>
        <v>773500</v>
      </c>
      <c r="Q805" s="68">
        <f t="shared" si="181"/>
        <v>723199.70192273299</v>
      </c>
      <c r="R805" s="69">
        <f t="shared" si="182"/>
        <v>87512.209481496539</v>
      </c>
      <c r="S805" s="63">
        <f t="shared" si="173"/>
        <v>0.13448526273469652</v>
      </c>
      <c r="T805" s="64">
        <f t="shared" si="174"/>
        <v>625940</v>
      </c>
      <c r="U805" s="44" t="str">
        <f t="shared" si="175"/>
        <v>MENOR VALOR</v>
      </c>
    </row>
    <row r="806" spans="2:21">
      <c r="B806" s="24">
        <v>759</v>
      </c>
      <c r="C806" s="2" t="s">
        <v>49</v>
      </c>
      <c r="D806" s="29">
        <v>1</v>
      </c>
      <c r="E806" s="13" t="s">
        <v>8</v>
      </c>
      <c r="F806" s="91">
        <v>535500</v>
      </c>
      <c r="G806" s="68">
        <f t="shared" si="172"/>
        <v>563346</v>
      </c>
      <c r="H806" s="79">
        <v>608400</v>
      </c>
      <c r="I806" s="79">
        <v>115596</v>
      </c>
      <c r="J806" s="79">
        <v>723996</v>
      </c>
      <c r="K806" s="79">
        <v>585000</v>
      </c>
      <c r="L806" s="79">
        <f t="shared" si="176"/>
        <v>111150</v>
      </c>
      <c r="M806" s="79">
        <f t="shared" si="177"/>
        <v>696150</v>
      </c>
      <c r="N806" s="68">
        <f t="shared" si="178"/>
        <v>563346</v>
      </c>
      <c r="O806" s="80">
        <f t="shared" si="179"/>
        <v>661164</v>
      </c>
      <c r="P806" s="68">
        <f t="shared" si="180"/>
        <v>696150</v>
      </c>
      <c r="Q806" s="68">
        <f t="shared" si="181"/>
        <v>657261.31251724146</v>
      </c>
      <c r="R806" s="69">
        <f t="shared" si="182"/>
        <v>85849.407522708047</v>
      </c>
      <c r="S806" s="63">
        <f t="shared" si="173"/>
        <v>0.1428888491208401</v>
      </c>
      <c r="T806" s="64">
        <f t="shared" si="174"/>
        <v>563346</v>
      </c>
      <c r="U806" s="44" t="str">
        <f t="shared" si="175"/>
        <v>MENOR VALOR</v>
      </c>
    </row>
    <row r="807" spans="2:21">
      <c r="B807" s="24">
        <v>760</v>
      </c>
      <c r="C807" s="2" t="s">
        <v>50</v>
      </c>
      <c r="D807" s="29">
        <v>1</v>
      </c>
      <c r="E807" s="13" t="s">
        <v>8</v>
      </c>
      <c r="F807" s="91">
        <v>401647</v>
      </c>
      <c r="G807" s="68">
        <f t="shared" si="172"/>
        <v>422532.64399999997</v>
      </c>
      <c r="H807" s="79">
        <v>468650</v>
      </c>
      <c r="I807" s="79">
        <v>89043.5</v>
      </c>
      <c r="J807" s="79">
        <v>557693.5</v>
      </c>
      <c r="K807" s="79">
        <v>455000</v>
      </c>
      <c r="L807" s="79">
        <f t="shared" si="176"/>
        <v>86450</v>
      </c>
      <c r="M807" s="79">
        <f t="shared" si="177"/>
        <v>541450</v>
      </c>
      <c r="N807" s="68">
        <f t="shared" si="178"/>
        <v>422532.64399999997</v>
      </c>
      <c r="O807" s="80">
        <f t="shared" si="179"/>
        <v>507225.38133333327</v>
      </c>
      <c r="P807" s="68">
        <f t="shared" si="180"/>
        <v>541450</v>
      </c>
      <c r="Q807" s="68">
        <f t="shared" si="181"/>
        <v>503428.81443459209</v>
      </c>
      <c r="R807" s="69">
        <f t="shared" si="182"/>
        <v>73794.360494703564</v>
      </c>
      <c r="S807" s="63">
        <f t="shared" si="173"/>
        <v>0.16069038584024586</v>
      </c>
      <c r="T807" s="64">
        <f t="shared" si="174"/>
        <v>422533</v>
      </c>
      <c r="U807" s="44" t="str">
        <f t="shared" si="175"/>
        <v>MENOR VALOR</v>
      </c>
    </row>
    <row r="808" spans="2:21">
      <c r="B808" s="24">
        <v>761</v>
      </c>
      <c r="C808" s="2" t="s">
        <v>51</v>
      </c>
      <c r="D808" s="29">
        <v>1</v>
      </c>
      <c r="E808" s="13" t="s">
        <v>8</v>
      </c>
      <c r="F808" s="91">
        <v>595000</v>
      </c>
      <c r="G808" s="68">
        <f t="shared" si="172"/>
        <v>625940</v>
      </c>
      <c r="H808" s="79">
        <v>682500</v>
      </c>
      <c r="I808" s="79">
        <v>129675</v>
      </c>
      <c r="J808" s="79">
        <v>812175</v>
      </c>
      <c r="K808" s="79">
        <v>650000</v>
      </c>
      <c r="L808" s="79">
        <f t="shared" si="176"/>
        <v>123500</v>
      </c>
      <c r="M808" s="79">
        <f t="shared" si="177"/>
        <v>773500</v>
      </c>
      <c r="N808" s="68">
        <f t="shared" si="178"/>
        <v>625940</v>
      </c>
      <c r="O808" s="80">
        <f t="shared" si="179"/>
        <v>737205</v>
      </c>
      <c r="P808" s="68">
        <f t="shared" si="180"/>
        <v>773500</v>
      </c>
      <c r="Q808" s="68">
        <f t="shared" si="181"/>
        <v>732623.559090939</v>
      </c>
      <c r="R808" s="69">
        <f t="shared" si="182"/>
        <v>98279.520119911045</v>
      </c>
      <c r="S808" s="63">
        <f t="shared" si="173"/>
        <v>0.14561852095408334</v>
      </c>
      <c r="T808" s="64">
        <f t="shared" si="174"/>
        <v>625940</v>
      </c>
      <c r="U808" s="44" t="str">
        <f t="shared" si="175"/>
        <v>MENOR VALOR</v>
      </c>
    </row>
    <row r="809" spans="2:21">
      <c r="B809" s="24">
        <v>762</v>
      </c>
      <c r="C809" s="2" t="s">
        <v>52</v>
      </c>
      <c r="D809" s="29">
        <v>1</v>
      </c>
      <c r="E809" s="13" t="s">
        <v>8</v>
      </c>
      <c r="F809" s="91">
        <v>494308</v>
      </c>
      <c r="G809" s="68">
        <f t="shared" si="172"/>
        <v>520012.016</v>
      </c>
      <c r="H809" s="79">
        <v>525200</v>
      </c>
      <c r="I809" s="79">
        <v>99788</v>
      </c>
      <c r="J809" s="79">
        <v>624988</v>
      </c>
      <c r="K809" s="79">
        <v>520000</v>
      </c>
      <c r="L809" s="79">
        <f t="shared" si="176"/>
        <v>98800</v>
      </c>
      <c r="M809" s="79">
        <f t="shared" si="177"/>
        <v>618800</v>
      </c>
      <c r="N809" s="68">
        <f t="shared" si="178"/>
        <v>520012.016</v>
      </c>
      <c r="O809" s="80">
        <f t="shared" si="179"/>
        <v>587933.33866666665</v>
      </c>
      <c r="P809" s="68">
        <f t="shared" si="180"/>
        <v>618800</v>
      </c>
      <c r="Q809" s="68">
        <f t="shared" si="181"/>
        <v>585884.20192718634</v>
      </c>
      <c r="R809" s="69">
        <f t="shared" si="182"/>
        <v>58902.906469817644</v>
      </c>
      <c r="S809" s="63">
        <f t="shared" si="173"/>
        <v>0.11243209103523999</v>
      </c>
      <c r="T809" s="64">
        <f t="shared" si="174"/>
        <v>520012</v>
      </c>
      <c r="U809" s="44" t="str">
        <f t="shared" si="175"/>
        <v>MENOR VALOR</v>
      </c>
    </row>
    <row r="810" spans="2:21">
      <c r="B810" s="24">
        <v>763</v>
      </c>
      <c r="C810" s="2" t="s">
        <v>53</v>
      </c>
      <c r="D810" s="29">
        <v>1</v>
      </c>
      <c r="E810" s="13" t="s">
        <v>8</v>
      </c>
      <c r="F810" s="91">
        <v>853317</v>
      </c>
      <c r="G810" s="68">
        <f t="shared" si="172"/>
        <v>897689.48400000005</v>
      </c>
      <c r="H810" s="79">
        <v>928200</v>
      </c>
      <c r="I810" s="79">
        <v>176358</v>
      </c>
      <c r="J810" s="79">
        <v>1104558</v>
      </c>
      <c r="K810" s="79">
        <v>910000</v>
      </c>
      <c r="L810" s="79">
        <f t="shared" si="176"/>
        <v>172900</v>
      </c>
      <c r="M810" s="79">
        <f t="shared" si="177"/>
        <v>1082900</v>
      </c>
      <c r="N810" s="68">
        <f t="shared" si="178"/>
        <v>897689.48400000005</v>
      </c>
      <c r="O810" s="80">
        <f t="shared" si="179"/>
        <v>1028382.4946666667</v>
      </c>
      <c r="P810" s="68">
        <f t="shared" si="180"/>
        <v>1082900</v>
      </c>
      <c r="Q810" s="68">
        <f t="shared" si="181"/>
        <v>1024002.4733313951</v>
      </c>
      <c r="R810" s="69">
        <f t="shared" si="182"/>
        <v>113700.32769890365</v>
      </c>
      <c r="S810" s="63">
        <f t="shared" si="173"/>
        <v>0.1233522307035646</v>
      </c>
      <c r="T810" s="64">
        <f t="shared" si="174"/>
        <v>897689</v>
      </c>
      <c r="U810" s="44" t="str">
        <f t="shared" si="175"/>
        <v>MENOR VALOR</v>
      </c>
    </row>
    <row r="811" spans="2:21">
      <c r="B811" s="24">
        <v>764</v>
      </c>
      <c r="C811" s="2" t="s">
        <v>54</v>
      </c>
      <c r="D811" s="29">
        <v>1</v>
      </c>
      <c r="E811" s="13" t="s">
        <v>8</v>
      </c>
      <c r="F811" s="91">
        <v>841248</v>
      </c>
      <c r="G811" s="68">
        <f t="shared" si="172"/>
        <v>884992.89599999995</v>
      </c>
      <c r="H811" s="79">
        <v>946400</v>
      </c>
      <c r="I811" s="79">
        <v>179816</v>
      </c>
      <c r="J811" s="79">
        <v>1126216</v>
      </c>
      <c r="K811" s="79">
        <v>910000</v>
      </c>
      <c r="L811" s="79">
        <f t="shared" si="176"/>
        <v>172900</v>
      </c>
      <c r="M811" s="79">
        <f t="shared" si="177"/>
        <v>1082900</v>
      </c>
      <c r="N811" s="68">
        <f t="shared" si="178"/>
        <v>884992.89599999995</v>
      </c>
      <c r="O811" s="80">
        <f t="shared" si="179"/>
        <v>1031369.6319999999</v>
      </c>
      <c r="P811" s="68">
        <f t="shared" si="180"/>
        <v>1082900</v>
      </c>
      <c r="Q811" s="68">
        <f t="shared" si="181"/>
        <v>1025769.8827535866</v>
      </c>
      <c r="R811" s="69">
        <f t="shared" si="182"/>
        <v>128602.80166275732</v>
      </c>
      <c r="S811" s="63">
        <f t="shared" si="173"/>
        <v>0.13724031980319362</v>
      </c>
      <c r="T811" s="64">
        <f t="shared" si="174"/>
        <v>884993</v>
      </c>
      <c r="U811" s="44" t="str">
        <f t="shared" si="175"/>
        <v>MENOR VALOR</v>
      </c>
    </row>
    <row r="812" spans="2:21">
      <c r="B812" s="24">
        <v>765</v>
      </c>
      <c r="C812" s="2" t="s">
        <v>55</v>
      </c>
      <c r="D812" s="29">
        <v>1</v>
      </c>
      <c r="E812" s="13" t="s">
        <v>8</v>
      </c>
      <c r="F812" s="91">
        <v>98352</v>
      </c>
      <c r="G812" s="68">
        <f t="shared" si="172"/>
        <v>103466.304</v>
      </c>
      <c r="H812" s="79">
        <v>1181700</v>
      </c>
      <c r="I812" s="79">
        <v>224523</v>
      </c>
      <c r="J812" s="79">
        <v>1406223</v>
      </c>
      <c r="K812" s="79">
        <v>1170000</v>
      </c>
      <c r="L812" s="79">
        <f t="shared" si="176"/>
        <v>222300</v>
      </c>
      <c r="M812" s="79">
        <f t="shared" si="177"/>
        <v>1392300</v>
      </c>
      <c r="N812" s="68">
        <f t="shared" si="178"/>
        <v>103466.304</v>
      </c>
      <c r="O812" s="80">
        <f t="shared" si="179"/>
        <v>967329.76800000004</v>
      </c>
      <c r="P812" s="68">
        <f t="shared" si="180"/>
        <v>1392300</v>
      </c>
      <c r="Q812" s="68">
        <f t="shared" si="181"/>
        <v>587302.68349306181</v>
      </c>
      <c r="R812" s="69">
        <f t="shared" si="182"/>
        <v>748160.09370174876</v>
      </c>
      <c r="S812" s="63">
        <f t="shared" si="173"/>
        <v>0.82382797336354696</v>
      </c>
      <c r="T812" s="64">
        <f t="shared" si="174"/>
        <v>587303</v>
      </c>
      <c r="U812" s="44" t="str">
        <f t="shared" si="175"/>
        <v>MEDIA GEOMETRICA</v>
      </c>
    </row>
    <row r="813" spans="2:21">
      <c r="B813" s="24">
        <v>766</v>
      </c>
      <c r="C813" s="2" t="s">
        <v>291</v>
      </c>
      <c r="D813" s="29">
        <v>1</v>
      </c>
      <c r="E813" s="13" t="s">
        <v>8</v>
      </c>
      <c r="F813" s="91">
        <v>393379</v>
      </c>
      <c r="G813" s="68">
        <f t="shared" si="172"/>
        <v>413834.70799999998</v>
      </c>
      <c r="H813" s="79">
        <v>682500</v>
      </c>
      <c r="I813" s="79">
        <v>129675</v>
      </c>
      <c r="J813" s="79">
        <v>812175</v>
      </c>
      <c r="K813" s="79">
        <v>650000</v>
      </c>
      <c r="L813" s="79">
        <f t="shared" si="176"/>
        <v>123500</v>
      </c>
      <c r="M813" s="79">
        <f t="shared" si="177"/>
        <v>773500</v>
      </c>
      <c r="N813" s="68">
        <f t="shared" si="178"/>
        <v>413834.70799999998</v>
      </c>
      <c r="O813" s="80">
        <f t="shared" si="179"/>
        <v>666503.23600000003</v>
      </c>
      <c r="P813" s="68">
        <f t="shared" si="180"/>
        <v>773500</v>
      </c>
      <c r="Q813" s="68">
        <f t="shared" si="181"/>
        <v>638232.54918444506</v>
      </c>
      <c r="R813" s="69">
        <f t="shared" si="182"/>
        <v>219670.15657006076</v>
      </c>
      <c r="S813" s="63">
        <f t="shared" si="173"/>
        <v>0.3515925997055277</v>
      </c>
      <c r="T813" s="64">
        <f t="shared" si="174"/>
        <v>773500</v>
      </c>
      <c r="U813" s="44" t="str">
        <f t="shared" si="175"/>
        <v>MEDIA ARMONICA</v>
      </c>
    </row>
    <row r="814" spans="2:21" ht="25.5">
      <c r="B814" s="24">
        <v>767</v>
      </c>
      <c r="C814" s="2" t="s">
        <v>292</v>
      </c>
      <c r="D814" s="29">
        <v>1</v>
      </c>
      <c r="E814" s="13" t="s">
        <v>8</v>
      </c>
      <c r="F814" s="91">
        <v>397968</v>
      </c>
      <c r="G814" s="68">
        <f t="shared" si="172"/>
        <v>418662.33600000001</v>
      </c>
      <c r="H814" s="79">
        <v>663000</v>
      </c>
      <c r="I814" s="79">
        <v>125970</v>
      </c>
      <c r="J814" s="79">
        <v>788970</v>
      </c>
      <c r="K814" s="79">
        <v>650000</v>
      </c>
      <c r="L814" s="79">
        <f t="shared" si="176"/>
        <v>123500</v>
      </c>
      <c r="M814" s="79">
        <f t="shared" si="177"/>
        <v>773500</v>
      </c>
      <c r="N814" s="68">
        <f t="shared" si="178"/>
        <v>418662.33600000001</v>
      </c>
      <c r="O814" s="80">
        <f t="shared" si="179"/>
        <v>660377.44533333334</v>
      </c>
      <c r="P814" s="68">
        <f t="shared" si="180"/>
        <v>773500</v>
      </c>
      <c r="Q814" s="68">
        <f t="shared" si="181"/>
        <v>634543.74398364709</v>
      </c>
      <c r="R814" s="69">
        <f t="shared" si="182"/>
        <v>209474.28430482536</v>
      </c>
      <c r="S814" s="63">
        <f t="shared" si="173"/>
        <v>0.34021517039684279</v>
      </c>
      <c r="T814" s="64">
        <f t="shared" si="174"/>
        <v>773500</v>
      </c>
      <c r="U814" s="44" t="str">
        <f t="shared" si="175"/>
        <v>MEDIA ARMONICA</v>
      </c>
    </row>
    <row r="815" spans="2:21">
      <c r="B815" s="24">
        <v>768</v>
      </c>
      <c r="C815" s="2" t="s">
        <v>293</v>
      </c>
      <c r="D815" s="29">
        <v>1</v>
      </c>
      <c r="E815" s="13" t="s">
        <v>8</v>
      </c>
      <c r="F815" s="91">
        <v>468156</v>
      </c>
      <c r="G815" s="68">
        <f t="shared" si="172"/>
        <v>492500.11200000002</v>
      </c>
      <c r="H815" s="79">
        <v>535600</v>
      </c>
      <c r="I815" s="79">
        <v>101764</v>
      </c>
      <c r="J815" s="79">
        <v>637364</v>
      </c>
      <c r="K815" s="79">
        <v>520000</v>
      </c>
      <c r="L815" s="79">
        <f t="shared" si="176"/>
        <v>98800</v>
      </c>
      <c r="M815" s="79">
        <f t="shared" si="177"/>
        <v>618800</v>
      </c>
      <c r="N815" s="68">
        <f t="shared" si="178"/>
        <v>492500.11200000002</v>
      </c>
      <c r="O815" s="80">
        <f t="shared" si="179"/>
        <v>582888.03733333328</v>
      </c>
      <c r="P815" s="68">
        <f t="shared" si="180"/>
        <v>618800</v>
      </c>
      <c r="Q815" s="68">
        <f t="shared" si="181"/>
        <v>579137.1031540999</v>
      </c>
      <c r="R815" s="69">
        <f t="shared" si="182"/>
        <v>78826.634512379242</v>
      </c>
      <c r="S815" s="63">
        <f t="shared" si="173"/>
        <v>0.14959668562462491</v>
      </c>
      <c r="T815" s="64">
        <f t="shared" si="174"/>
        <v>492500</v>
      </c>
      <c r="U815" s="44" t="str">
        <f t="shared" si="175"/>
        <v>MENOR VALOR</v>
      </c>
    </row>
    <row r="816" spans="2:21">
      <c r="B816" s="24">
        <v>769</v>
      </c>
      <c r="C816" s="2" t="s">
        <v>294</v>
      </c>
      <c r="D816" s="29">
        <v>1</v>
      </c>
      <c r="E816" s="13" t="s">
        <v>8</v>
      </c>
      <c r="F816" s="91">
        <v>375510</v>
      </c>
      <c r="G816" s="68">
        <f t="shared" si="172"/>
        <v>395036.52</v>
      </c>
      <c r="H816" s="79">
        <v>590850</v>
      </c>
      <c r="I816" s="79">
        <v>112261.5</v>
      </c>
      <c r="J816" s="79">
        <v>703111.5</v>
      </c>
      <c r="K816" s="79">
        <v>585000</v>
      </c>
      <c r="L816" s="79">
        <f t="shared" si="176"/>
        <v>111150</v>
      </c>
      <c r="M816" s="79">
        <f t="shared" si="177"/>
        <v>696150</v>
      </c>
      <c r="N816" s="68">
        <f t="shared" si="178"/>
        <v>395036.52</v>
      </c>
      <c r="O816" s="80">
        <f t="shared" si="179"/>
        <v>598099.34</v>
      </c>
      <c r="P816" s="68">
        <f t="shared" si="180"/>
        <v>696150</v>
      </c>
      <c r="Q816" s="68">
        <f t="shared" si="181"/>
        <v>578257.7009058058</v>
      </c>
      <c r="R816" s="69">
        <f t="shared" si="182"/>
        <v>175892.00456623049</v>
      </c>
      <c r="S816" s="63">
        <f t="shared" si="173"/>
        <v>0.31685039493430156</v>
      </c>
      <c r="T816" s="64">
        <f t="shared" si="174"/>
        <v>696150</v>
      </c>
      <c r="U816" s="44" t="str">
        <f t="shared" si="175"/>
        <v>MEDIA ARMONICA</v>
      </c>
    </row>
    <row r="817" spans="2:21">
      <c r="B817" s="24">
        <v>770</v>
      </c>
      <c r="C817" s="2" t="s">
        <v>295</v>
      </c>
      <c r="D817" s="29">
        <v>1</v>
      </c>
      <c r="E817" s="13" t="s">
        <v>8</v>
      </c>
      <c r="F817" s="91">
        <v>466572</v>
      </c>
      <c r="G817" s="68">
        <f t="shared" si="172"/>
        <v>490833.74400000001</v>
      </c>
      <c r="H817" s="79">
        <v>525200</v>
      </c>
      <c r="I817" s="79">
        <v>99788</v>
      </c>
      <c r="J817" s="79">
        <v>624988</v>
      </c>
      <c r="K817" s="79">
        <v>520000</v>
      </c>
      <c r="L817" s="79">
        <f t="shared" si="176"/>
        <v>98800</v>
      </c>
      <c r="M817" s="79">
        <f t="shared" si="177"/>
        <v>618800</v>
      </c>
      <c r="N817" s="68">
        <f t="shared" si="178"/>
        <v>490833.74400000001</v>
      </c>
      <c r="O817" s="80">
        <f t="shared" si="179"/>
        <v>578207.24800000002</v>
      </c>
      <c r="P817" s="68">
        <f t="shared" si="180"/>
        <v>618800</v>
      </c>
      <c r="Q817" s="68">
        <f t="shared" si="181"/>
        <v>574714.47021621675</v>
      </c>
      <c r="R817" s="69">
        <f t="shared" si="182"/>
        <v>75730.903447196033</v>
      </c>
      <c r="S817" s="63">
        <f t="shared" si="173"/>
        <v>0.14595199975504269</v>
      </c>
      <c r="T817" s="64">
        <f t="shared" si="174"/>
        <v>490834</v>
      </c>
      <c r="U817" s="44" t="str">
        <f t="shared" si="175"/>
        <v>MENOR VALOR</v>
      </c>
    </row>
    <row r="818" spans="2:21">
      <c r="B818" s="24">
        <v>771</v>
      </c>
      <c r="C818" s="2" t="s">
        <v>296</v>
      </c>
      <c r="D818" s="29">
        <v>1</v>
      </c>
      <c r="E818" s="13" t="s">
        <v>8</v>
      </c>
      <c r="F818" s="91">
        <v>551062</v>
      </c>
      <c r="G818" s="68">
        <f t="shared" si="172"/>
        <v>579717.22400000005</v>
      </c>
      <c r="H818" s="79">
        <v>682500</v>
      </c>
      <c r="I818" s="79">
        <v>129675</v>
      </c>
      <c r="J818" s="79">
        <v>812175</v>
      </c>
      <c r="K818" s="79">
        <v>650000</v>
      </c>
      <c r="L818" s="79">
        <f t="shared" si="176"/>
        <v>123500</v>
      </c>
      <c r="M818" s="79">
        <f t="shared" si="177"/>
        <v>773500</v>
      </c>
      <c r="N818" s="68">
        <f t="shared" si="178"/>
        <v>579717.22400000005</v>
      </c>
      <c r="O818" s="80">
        <f t="shared" si="179"/>
        <v>721797.40799999994</v>
      </c>
      <c r="P818" s="68">
        <f t="shared" si="180"/>
        <v>773500</v>
      </c>
      <c r="Q818" s="68">
        <f t="shared" si="181"/>
        <v>714126.87883822154</v>
      </c>
      <c r="R818" s="69">
        <f t="shared" si="182"/>
        <v>124555.30065137873</v>
      </c>
      <c r="S818" s="63">
        <f t="shared" si="173"/>
        <v>0.18821537015507117</v>
      </c>
      <c r="T818" s="64">
        <f t="shared" si="174"/>
        <v>579717</v>
      </c>
      <c r="U818" s="44" t="str">
        <f t="shared" si="175"/>
        <v>MENOR VALOR</v>
      </c>
    </row>
    <row r="819" spans="2:21">
      <c r="B819" s="24">
        <v>772</v>
      </c>
      <c r="C819" s="2" t="s">
        <v>297</v>
      </c>
      <c r="D819" s="29">
        <v>1</v>
      </c>
      <c r="E819" s="13" t="s">
        <v>8</v>
      </c>
      <c r="F819" s="91">
        <v>543129</v>
      </c>
      <c r="G819" s="68">
        <f t="shared" si="172"/>
        <v>571371.70799999998</v>
      </c>
      <c r="H819" s="79">
        <v>676000</v>
      </c>
      <c r="I819" s="79">
        <v>128440</v>
      </c>
      <c r="J819" s="79">
        <v>804440</v>
      </c>
      <c r="K819" s="79">
        <v>650000</v>
      </c>
      <c r="L819" s="79">
        <f t="shared" si="176"/>
        <v>123500</v>
      </c>
      <c r="M819" s="79">
        <f t="shared" si="177"/>
        <v>773500</v>
      </c>
      <c r="N819" s="68">
        <f t="shared" si="178"/>
        <v>571371.70799999998</v>
      </c>
      <c r="O819" s="80">
        <f t="shared" si="179"/>
        <v>716437.23600000003</v>
      </c>
      <c r="P819" s="68">
        <f t="shared" si="180"/>
        <v>773500</v>
      </c>
      <c r="Q819" s="68">
        <f t="shared" si="181"/>
        <v>708420.14495065017</v>
      </c>
      <c r="R819" s="69">
        <f t="shared" si="182"/>
        <v>126579.32872487105</v>
      </c>
      <c r="S819" s="63">
        <f t="shared" si="173"/>
        <v>0.19345643673105484</v>
      </c>
      <c r="T819" s="64">
        <f t="shared" si="174"/>
        <v>571372</v>
      </c>
      <c r="U819" s="44" t="str">
        <f t="shared" si="175"/>
        <v>MENOR VALOR</v>
      </c>
    </row>
    <row r="820" spans="2:21">
      <c r="B820" s="24">
        <v>773</v>
      </c>
      <c r="C820" s="2" t="s">
        <v>298</v>
      </c>
      <c r="D820" s="29">
        <v>1</v>
      </c>
      <c r="E820" s="13" t="s">
        <v>8</v>
      </c>
      <c r="F820" s="91">
        <v>547095</v>
      </c>
      <c r="G820" s="68">
        <f t="shared" si="172"/>
        <v>575543.93999999994</v>
      </c>
      <c r="H820" s="79">
        <v>669500</v>
      </c>
      <c r="I820" s="79">
        <v>127205</v>
      </c>
      <c r="J820" s="79">
        <v>796705</v>
      </c>
      <c r="K820" s="79">
        <v>650000</v>
      </c>
      <c r="L820" s="79">
        <f t="shared" si="176"/>
        <v>123500</v>
      </c>
      <c r="M820" s="79">
        <f t="shared" si="177"/>
        <v>773500</v>
      </c>
      <c r="N820" s="68">
        <f t="shared" si="178"/>
        <v>575543.93999999994</v>
      </c>
      <c r="O820" s="80">
        <f t="shared" si="179"/>
        <v>715249.64666666661</v>
      </c>
      <c r="P820" s="68">
        <f t="shared" si="180"/>
        <v>773500</v>
      </c>
      <c r="Q820" s="68">
        <f t="shared" si="181"/>
        <v>707856.86570468487</v>
      </c>
      <c r="R820" s="69">
        <f t="shared" si="182"/>
        <v>121543.74258954955</v>
      </c>
      <c r="S820" s="63">
        <f t="shared" si="173"/>
        <v>0.18692045258749435</v>
      </c>
      <c r="T820" s="64">
        <f t="shared" si="174"/>
        <v>575544</v>
      </c>
      <c r="U820" s="44" t="str">
        <f t="shared" si="175"/>
        <v>MENOR VALOR</v>
      </c>
    </row>
    <row r="821" spans="2:21">
      <c r="B821" s="24">
        <v>774</v>
      </c>
      <c r="C821" s="2" t="s">
        <v>299</v>
      </c>
      <c r="D821" s="29">
        <v>1</v>
      </c>
      <c r="E821" s="13" t="s">
        <v>8</v>
      </c>
      <c r="F821" s="91">
        <v>549079</v>
      </c>
      <c r="G821" s="68">
        <f t="shared" si="172"/>
        <v>577631.10800000001</v>
      </c>
      <c r="H821" s="79">
        <v>663000</v>
      </c>
      <c r="I821" s="79">
        <v>125970</v>
      </c>
      <c r="J821" s="79">
        <v>788970</v>
      </c>
      <c r="K821" s="79">
        <v>650000</v>
      </c>
      <c r="L821" s="79">
        <f t="shared" si="176"/>
        <v>123500</v>
      </c>
      <c r="M821" s="79">
        <f t="shared" si="177"/>
        <v>773500</v>
      </c>
      <c r="N821" s="68">
        <f t="shared" si="178"/>
        <v>577631.10800000001</v>
      </c>
      <c r="O821" s="80">
        <f t="shared" si="179"/>
        <v>713367.03599999996</v>
      </c>
      <c r="P821" s="68">
        <f t="shared" si="180"/>
        <v>773500</v>
      </c>
      <c r="Q821" s="68">
        <f t="shared" si="181"/>
        <v>706410.46961367794</v>
      </c>
      <c r="R821" s="69">
        <f t="shared" si="182"/>
        <v>117804.97373844513</v>
      </c>
      <c r="S821" s="63">
        <f t="shared" si="173"/>
        <v>0.18230103764473482</v>
      </c>
      <c r="T821" s="64">
        <f t="shared" si="174"/>
        <v>577631</v>
      </c>
      <c r="U821" s="44" t="str">
        <f t="shared" si="175"/>
        <v>MENOR VALOR</v>
      </c>
    </row>
    <row r="822" spans="2:21">
      <c r="B822" s="24">
        <v>775</v>
      </c>
      <c r="C822" s="2" t="s">
        <v>300</v>
      </c>
      <c r="D822" s="29">
        <v>1</v>
      </c>
      <c r="E822" s="13" t="s">
        <v>8</v>
      </c>
      <c r="F822" s="91">
        <v>229357</v>
      </c>
      <c r="G822" s="68">
        <f t="shared" si="172"/>
        <v>241283.56400000001</v>
      </c>
      <c r="H822" s="79">
        <v>265200</v>
      </c>
      <c r="I822" s="79">
        <v>50388</v>
      </c>
      <c r="J822" s="79">
        <v>315588</v>
      </c>
      <c r="K822" s="79">
        <v>260000</v>
      </c>
      <c r="L822" s="79">
        <f t="shared" si="176"/>
        <v>49400</v>
      </c>
      <c r="M822" s="79">
        <f t="shared" si="177"/>
        <v>309400</v>
      </c>
      <c r="N822" s="68">
        <f t="shared" si="178"/>
        <v>241283.56400000001</v>
      </c>
      <c r="O822" s="80">
        <f t="shared" si="179"/>
        <v>288757.18800000002</v>
      </c>
      <c r="P822" s="68">
        <f t="shared" si="180"/>
        <v>309400</v>
      </c>
      <c r="Q822" s="68">
        <f t="shared" si="181"/>
        <v>286674.79452401522</v>
      </c>
      <c r="R822" s="69">
        <f t="shared" si="182"/>
        <v>41229.620029416168</v>
      </c>
      <c r="S822" s="63">
        <f t="shared" si="173"/>
        <v>0.15833701250010912</v>
      </c>
      <c r="T822" s="64">
        <f t="shared" si="174"/>
        <v>241284</v>
      </c>
      <c r="U822" s="44" t="str">
        <f t="shared" si="175"/>
        <v>MENOR VALOR</v>
      </c>
    </row>
    <row r="823" spans="2:21">
      <c r="B823" s="30" t="s">
        <v>56</v>
      </c>
      <c r="C823" s="28"/>
      <c r="D823" s="29"/>
      <c r="E823" s="13"/>
      <c r="F823" s="81"/>
      <c r="G823" s="68">
        <f t="shared" si="172"/>
        <v>0</v>
      </c>
      <c r="H823" s="78"/>
      <c r="I823" s="78"/>
      <c r="J823" s="78"/>
      <c r="K823" s="78"/>
      <c r="L823" s="78"/>
      <c r="M823" s="78"/>
      <c r="N823" s="68"/>
      <c r="O823" s="80"/>
      <c r="P823" s="68"/>
      <c r="Q823" s="68"/>
      <c r="R823" s="69"/>
      <c r="S823" s="63"/>
      <c r="T823" s="64"/>
      <c r="U823" s="44"/>
    </row>
    <row r="824" spans="2:21">
      <c r="B824" s="24">
        <v>776</v>
      </c>
      <c r="C824" s="2" t="s">
        <v>57</v>
      </c>
      <c r="D824" s="29">
        <v>1</v>
      </c>
      <c r="E824" s="13" t="s">
        <v>8</v>
      </c>
      <c r="F824" s="91">
        <v>3690725</v>
      </c>
      <c r="G824" s="68">
        <f t="shared" si="172"/>
        <v>3882642.7</v>
      </c>
      <c r="H824" s="79">
        <v>4017000</v>
      </c>
      <c r="I824" s="79">
        <v>763230</v>
      </c>
      <c r="J824" s="79">
        <v>4780230</v>
      </c>
      <c r="K824" s="79">
        <v>3900000</v>
      </c>
      <c r="L824" s="79">
        <f t="shared" si="176"/>
        <v>741000</v>
      </c>
      <c r="M824" s="79">
        <f t="shared" si="177"/>
        <v>4641000</v>
      </c>
      <c r="N824" s="68">
        <f t="shared" si="178"/>
        <v>3882642.7</v>
      </c>
      <c r="O824" s="80">
        <f t="shared" si="179"/>
        <v>4434624.2333333334</v>
      </c>
      <c r="P824" s="68">
        <f t="shared" si="180"/>
        <v>4641000</v>
      </c>
      <c r="Q824" s="68">
        <f t="shared" si="181"/>
        <v>4416340.9664416146</v>
      </c>
      <c r="R824" s="69">
        <f t="shared" si="182"/>
        <v>483072.4149449679</v>
      </c>
      <c r="S824" s="63">
        <f t="shared" si="173"/>
        <v>0.12084625496469126</v>
      </c>
      <c r="T824" s="64">
        <f t="shared" si="174"/>
        <v>3882643</v>
      </c>
      <c r="U824" s="44" t="str">
        <f t="shared" si="175"/>
        <v>MENOR VALOR</v>
      </c>
    </row>
    <row r="825" spans="2:21">
      <c r="B825" s="24">
        <v>777</v>
      </c>
      <c r="C825" s="2" t="s">
        <v>58</v>
      </c>
      <c r="D825" s="29">
        <v>1</v>
      </c>
      <c r="E825" s="13" t="s">
        <v>8</v>
      </c>
      <c r="F825" s="91">
        <v>3673981</v>
      </c>
      <c r="G825" s="68">
        <f t="shared" si="172"/>
        <v>3865028.0120000001</v>
      </c>
      <c r="H825" s="79">
        <v>4095000</v>
      </c>
      <c r="I825" s="79">
        <v>778050</v>
      </c>
      <c r="J825" s="79">
        <v>4873050</v>
      </c>
      <c r="K825" s="79">
        <v>3900000</v>
      </c>
      <c r="L825" s="79">
        <f t="shared" si="176"/>
        <v>741000</v>
      </c>
      <c r="M825" s="79">
        <f t="shared" si="177"/>
        <v>4641000</v>
      </c>
      <c r="N825" s="68">
        <f t="shared" si="178"/>
        <v>3865028.0120000001</v>
      </c>
      <c r="O825" s="80">
        <f t="shared" si="179"/>
        <v>4459692.6706666667</v>
      </c>
      <c r="P825" s="68">
        <f t="shared" si="180"/>
        <v>4641000</v>
      </c>
      <c r="Q825" s="68">
        <f t="shared" si="181"/>
        <v>4438010.8594681397</v>
      </c>
      <c r="R825" s="69">
        <f t="shared" si="182"/>
        <v>527902.77781553427</v>
      </c>
      <c r="S825" s="63">
        <f t="shared" si="173"/>
        <v>0.12910803186651221</v>
      </c>
      <c r="T825" s="64">
        <f t="shared" si="174"/>
        <v>3865028</v>
      </c>
      <c r="U825" s="44" t="str">
        <f t="shared" si="175"/>
        <v>MENOR VALOR</v>
      </c>
    </row>
    <row r="826" spans="2:21">
      <c r="B826" s="24">
        <v>778</v>
      </c>
      <c r="C826" s="2" t="s">
        <v>59</v>
      </c>
      <c r="D826" s="29">
        <v>1</v>
      </c>
      <c r="E826" s="13" t="s">
        <v>8</v>
      </c>
      <c r="F826" s="91">
        <v>2426667</v>
      </c>
      <c r="G826" s="68">
        <f t="shared" si="172"/>
        <v>2552853.6839999999</v>
      </c>
      <c r="H826" s="79">
        <v>2730000</v>
      </c>
      <c r="I826" s="79">
        <v>518700</v>
      </c>
      <c r="J826" s="79">
        <v>3248700</v>
      </c>
      <c r="K826" s="79">
        <v>2600000</v>
      </c>
      <c r="L826" s="79">
        <f t="shared" si="176"/>
        <v>494000</v>
      </c>
      <c r="M826" s="79">
        <f t="shared" si="177"/>
        <v>3094000</v>
      </c>
      <c r="N826" s="68">
        <f t="shared" si="178"/>
        <v>2552853.6839999999</v>
      </c>
      <c r="O826" s="80">
        <f t="shared" si="179"/>
        <v>2965184.5613333336</v>
      </c>
      <c r="P826" s="68">
        <f t="shared" si="180"/>
        <v>3094000</v>
      </c>
      <c r="Q826" s="68">
        <f t="shared" si="181"/>
        <v>2949524.0879833614</v>
      </c>
      <c r="R826" s="69">
        <f t="shared" si="182"/>
        <v>365370.47883190488</v>
      </c>
      <c r="S826" s="63">
        <f t="shared" si="173"/>
        <v>0.13448623986474095</v>
      </c>
      <c r="T826" s="64">
        <f t="shared" si="174"/>
        <v>2552854</v>
      </c>
      <c r="U826" s="44" t="str">
        <f t="shared" si="175"/>
        <v>MENOR VALOR</v>
      </c>
    </row>
    <row r="827" spans="2:21">
      <c r="B827" s="24">
        <v>779</v>
      </c>
      <c r="C827" s="2" t="s">
        <v>60</v>
      </c>
      <c r="D827" s="29">
        <v>1</v>
      </c>
      <c r="E827" s="13" t="s">
        <v>8</v>
      </c>
      <c r="F827" s="91">
        <v>1502445</v>
      </c>
      <c r="G827" s="68">
        <f t="shared" si="172"/>
        <v>1580572.1400000001</v>
      </c>
      <c r="H827" s="79">
        <v>1591200</v>
      </c>
      <c r="I827" s="79">
        <v>302328</v>
      </c>
      <c r="J827" s="79">
        <v>1893528</v>
      </c>
      <c r="K827" s="79">
        <v>1560000</v>
      </c>
      <c r="L827" s="79">
        <f t="shared" si="176"/>
        <v>296400</v>
      </c>
      <c r="M827" s="79">
        <f t="shared" si="177"/>
        <v>1856400</v>
      </c>
      <c r="N827" s="68">
        <f t="shared" si="178"/>
        <v>1580572.1400000001</v>
      </c>
      <c r="O827" s="80">
        <f t="shared" si="179"/>
        <v>1776833.3800000001</v>
      </c>
      <c r="P827" s="68">
        <f t="shared" si="180"/>
        <v>1856400</v>
      </c>
      <c r="Q827" s="68">
        <f t="shared" si="181"/>
        <v>1771138.5584711281</v>
      </c>
      <c r="R827" s="69">
        <f t="shared" si="182"/>
        <v>170978.00396762494</v>
      </c>
      <c r="S827" s="63">
        <f t="shared" si="173"/>
        <v>0.10759543207936684</v>
      </c>
      <c r="T827" s="64">
        <f t="shared" si="174"/>
        <v>1580572</v>
      </c>
      <c r="U827" s="44" t="str">
        <f t="shared" si="175"/>
        <v>MENOR VALOR</v>
      </c>
    </row>
    <row r="828" spans="2:21">
      <c r="B828" s="24">
        <v>780</v>
      </c>
      <c r="C828" s="2" t="s">
        <v>61</v>
      </c>
      <c r="D828" s="29">
        <v>1</v>
      </c>
      <c r="E828" s="13" t="s">
        <v>8</v>
      </c>
      <c r="F828" s="91">
        <v>111219</v>
      </c>
      <c r="G828" s="68">
        <f t="shared" si="172"/>
        <v>117002.38800000001</v>
      </c>
      <c r="H828" s="79">
        <v>119340</v>
      </c>
      <c r="I828" s="79">
        <v>22674.6</v>
      </c>
      <c r="J828" s="79">
        <v>142014.6</v>
      </c>
      <c r="K828" s="79">
        <v>117000</v>
      </c>
      <c r="L828" s="79">
        <f t="shared" si="176"/>
        <v>22230</v>
      </c>
      <c r="M828" s="79">
        <f t="shared" si="177"/>
        <v>139230</v>
      </c>
      <c r="N828" s="68">
        <f t="shared" si="178"/>
        <v>117002.38800000001</v>
      </c>
      <c r="O828" s="80">
        <f t="shared" si="179"/>
        <v>132748.99600000001</v>
      </c>
      <c r="P828" s="68">
        <f t="shared" si="180"/>
        <v>139230</v>
      </c>
      <c r="Q828" s="68">
        <f t="shared" si="181"/>
        <v>132257.46103994697</v>
      </c>
      <c r="R828" s="69">
        <f t="shared" si="182"/>
        <v>13707.853475991344</v>
      </c>
      <c r="S828" s="63">
        <f t="shared" si="173"/>
        <v>0.11534376147852499</v>
      </c>
      <c r="T828" s="64">
        <f t="shared" si="174"/>
        <v>117002</v>
      </c>
      <c r="U828" s="44" t="str">
        <f t="shared" si="175"/>
        <v>MENOR VALOR</v>
      </c>
    </row>
    <row r="829" spans="2:21">
      <c r="B829" s="24">
        <v>781</v>
      </c>
      <c r="C829" s="2" t="s">
        <v>62</v>
      </c>
      <c r="D829" s="29">
        <v>1</v>
      </c>
      <c r="E829" s="13" t="s">
        <v>8</v>
      </c>
      <c r="F829" s="91">
        <v>86504</v>
      </c>
      <c r="G829" s="68">
        <f t="shared" si="172"/>
        <v>91002.207999999999</v>
      </c>
      <c r="H829" s="79">
        <v>94640</v>
      </c>
      <c r="I829" s="79">
        <v>17981.599999999999</v>
      </c>
      <c r="J829" s="79">
        <v>112621.6</v>
      </c>
      <c r="K829" s="79">
        <v>91000</v>
      </c>
      <c r="L829" s="79">
        <f t="shared" si="176"/>
        <v>17290</v>
      </c>
      <c r="M829" s="79">
        <f t="shared" si="177"/>
        <v>108290</v>
      </c>
      <c r="N829" s="68">
        <f t="shared" si="178"/>
        <v>91002.207999999999</v>
      </c>
      <c r="O829" s="80">
        <f t="shared" si="179"/>
        <v>103971.26933333334</v>
      </c>
      <c r="P829" s="68">
        <f t="shared" si="180"/>
        <v>108290</v>
      </c>
      <c r="Q829" s="68">
        <f t="shared" si="181"/>
        <v>103535.03282117473</v>
      </c>
      <c r="R829" s="69">
        <f t="shared" si="182"/>
        <v>11438.448476118665</v>
      </c>
      <c r="S829" s="63">
        <f t="shared" si="173"/>
        <v>0.12104912201864437</v>
      </c>
      <c r="T829" s="64">
        <f t="shared" si="174"/>
        <v>91002</v>
      </c>
      <c r="U829" s="44" t="str">
        <f t="shared" si="175"/>
        <v>MENOR VALOR</v>
      </c>
    </row>
    <row r="830" spans="2:21" ht="38.25">
      <c r="B830" s="30" t="s">
        <v>63</v>
      </c>
      <c r="C830" s="28"/>
      <c r="D830" s="29"/>
      <c r="E830" s="13"/>
      <c r="F830" s="81"/>
      <c r="G830" s="68">
        <f t="shared" si="172"/>
        <v>0</v>
      </c>
      <c r="H830" s="78"/>
      <c r="I830" s="78"/>
      <c r="J830" s="78"/>
      <c r="K830" s="78"/>
      <c r="L830" s="78"/>
      <c r="M830" s="78"/>
      <c r="N830" s="68"/>
      <c r="O830" s="80"/>
      <c r="P830" s="68"/>
      <c r="Q830" s="68"/>
      <c r="R830" s="69"/>
      <c r="S830" s="63"/>
      <c r="T830" s="64"/>
      <c r="U830" s="44"/>
    </row>
    <row r="831" spans="2:21" ht="25.5">
      <c r="B831" s="24">
        <v>782</v>
      </c>
      <c r="C831" s="2" t="s">
        <v>301</v>
      </c>
      <c r="D831" s="29">
        <v>1</v>
      </c>
      <c r="E831" s="13" t="s">
        <v>8</v>
      </c>
      <c r="F831" s="91">
        <v>1870000</v>
      </c>
      <c r="G831" s="68">
        <f t="shared" si="172"/>
        <v>1967240</v>
      </c>
      <c r="H831" s="79">
        <v>2047500</v>
      </c>
      <c r="I831" s="79">
        <v>389025</v>
      </c>
      <c r="J831" s="79">
        <v>2436525</v>
      </c>
      <c r="K831" s="79">
        <v>1950000</v>
      </c>
      <c r="L831" s="79">
        <f t="shared" si="176"/>
        <v>370500</v>
      </c>
      <c r="M831" s="79">
        <f t="shared" si="177"/>
        <v>2320500</v>
      </c>
      <c r="N831" s="68">
        <f t="shared" si="178"/>
        <v>1967240</v>
      </c>
      <c r="O831" s="80">
        <f t="shared" si="179"/>
        <v>2241421.6666666665</v>
      </c>
      <c r="P831" s="68">
        <f t="shared" si="180"/>
        <v>2320500</v>
      </c>
      <c r="Q831" s="68">
        <f t="shared" si="181"/>
        <v>2232217.9544240884</v>
      </c>
      <c r="R831" s="69">
        <f t="shared" si="182"/>
        <v>244432.28082299876</v>
      </c>
      <c r="S831" s="63">
        <f t="shared" si="173"/>
        <v>0.118706129882578</v>
      </c>
      <c r="T831" s="64">
        <f t="shared" si="174"/>
        <v>1967240</v>
      </c>
      <c r="U831" s="44" t="str">
        <f t="shared" si="175"/>
        <v>MENOR VALOR</v>
      </c>
    </row>
    <row r="832" spans="2:21">
      <c r="B832" s="24">
        <v>783</v>
      </c>
      <c r="C832" s="2" t="s">
        <v>302</v>
      </c>
      <c r="D832" s="29">
        <v>1</v>
      </c>
      <c r="E832" s="13" t="s">
        <v>8</v>
      </c>
      <c r="F832" s="91">
        <v>3740000</v>
      </c>
      <c r="G832" s="68">
        <f t="shared" si="172"/>
        <v>3934480</v>
      </c>
      <c r="H832" s="79">
        <v>3978000</v>
      </c>
      <c r="I832" s="79">
        <v>755820</v>
      </c>
      <c r="J832" s="79">
        <v>4733820</v>
      </c>
      <c r="K832" s="79">
        <v>3900000</v>
      </c>
      <c r="L832" s="79">
        <f t="shared" si="176"/>
        <v>741000</v>
      </c>
      <c r="M832" s="79">
        <f t="shared" si="177"/>
        <v>4641000</v>
      </c>
      <c r="N832" s="68">
        <f t="shared" si="178"/>
        <v>3934480</v>
      </c>
      <c r="O832" s="80">
        <f t="shared" si="179"/>
        <v>4436433.333333333</v>
      </c>
      <c r="P832" s="68">
        <f t="shared" si="180"/>
        <v>4641000</v>
      </c>
      <c r="Q832" s="68">
        <f t="shared" si="181"/>
        <v>4421505.9814906865</v>
      </c>
      <c r="R832" s="69">
        <f t="shared" si="182"/>
        <v>437174.73592756171</v>
      </c>
      <c r="S832" s="63">
        <f t="shared" si="173"/>
        <v>0.1101493435787434</v>
      </c>
      <c r="T832" s="64">
        <f t="shared" si="174"/>
        <v>3934480</v>
      </c>
      <c r="U832" s="44" t="str">
        <f t="shared" si="175"/>
        <v>MENOR VALOR</v>
      </c>
    </row>
    <row r="833" spans="2:21">
      <c r="B833" s="24">
        <v>784</v>
      </c>
      <c r="C833" s="2" t="s">
        <v>70</v>
      </c>
      <c r="D833" s="29">
        <v>1</v>
      </c>
      <c r="E833" s="13" t="s">
        <v>8</v>
      </c>
      <c r="F833" s="91">
        <v>3130095</v>
      </c>
      <c r="G833" s="68">
        <f t="shared" si="172"/>
        <v>3292859.94</v>
      </c>
      <c r="H833" s="79">
        <v>3347500</v>
      </c>
      <c r="I833" s="79">
        <v>636025</v>
      </c>
      <c r="J833" s="79">
        <v>3983525</v>
      </c>
      <c r="K833" s="79">
        <v>3250000</v>
      </c>
      <c r="L833" s="79">
        <f t="shared" si="176"/>
        <v>617500</v>
      </c>
      <c r="M833" s="79">
        <f t="shared" si="177"/>
        <v>3867500</v>
      </c>
      <c r="N833" s="68">
        <f t="shared" si="178"/>
        <v>3292859.94</v>
      </c>
      <c r="O833" s="80">
        <f t="shared" si="179"/>
        <v>3714628.313333333</v>
      </c>
      <c r="P833" s="68">
        <f t="shared" si="180"/>
        <v>3867500</v>
      </c>
      <c r="Q833" s="68">
        <f t="shared" si="181"/>
        <v>3701891.7015022151</v>
      </c>
      <c r="R833" s="69">
        <f t="shared" si="182"/>
        <v>369840.33137887297</v>
      </c>
      <c r="S833" s="63">
        <f t="shared" si="173"/>
        <v>0.11049263308708668</v>
      </c>
      <c r="T833" s="64">
        <f t="shared" si="174"/>
        <v>3292860</v>
      </c>
      <c r="U833" s="44" t="str">
        <f t="shared" si="175"/>
        <v>MENOR VALOR</v>
      </c>
    </row>
    <row r="834" spans="2:21">
      <c r="B834" s="24">
        <v>785</v>
      </c>
      <c r="C834" s="2" t="s">
        <v>303</v>
      </c>
      <c r="D834" s="29">
        <v>1</v>
      </c>
      <c r="E834" s="13" t="s">
        <v>8</v>
      </c>
      <c r="F834" s="91">
        <v>149600</v>
      </c>
      <c r="G834" s="68">
        <f t="shared" si="172"/>
        <v>157379.20000000001</v>
      </c>
      <c r="H834" s="79">
        <v>163800</v>
      </c>
      <c r="I834" s="79">
        <v>31122</v>
      </c>
      <c r="J834" s="79">
        <v>194922</v>
      </c>
      <c r="K834" s="79">
        <v>156000</v>
      </c>
      <c r="L834" s="79">
        <f t="shared" si="176"/>
        <v>29640</v>
      </c>
      <c r="M834" s="79">
        <f t="shared" si="177"/>
        <v>185640</v>
      </c>
      <c r="N834" s="68">
        <f t="shared" si="178"/>
        <v>157379.20000000001</v>
      </c>
      <c r="O834" s="80">
        <f t="shared" si="179"/>
        <v>179313.73333333331</v>
      </c>
      <c r="P834" s="68">
        <f t="shared" si="180"/>
        <v>185640</v>
      </c>
      <c r="Q834" s="68">
        <f t="shared" si="181"/>
        <v>178577.43635392704</v>
      </c>
      <c r="R834" s="69">
        <f t="shared" si="182"/>
        <v>19554.582465839896</v>
      </c>
      <c r="S834" s="63">
        <f t="shared" si="173"/>
        <v>0.11870612988257778</v>
      </c>
      <c r="T834" s="64">
        <f t="shared" si="174"/>
        <v>157379</v>
      </c>
      <c r="U834" s="44" t="str">
        <f t="shared" si="175"/>
        <v>MENOR VALOR</v>
      </c>
    </row>
    <row r="835" spans="2:21">
      <c r="B835" s="24">
        <v>786</v>
      </c>
      <c r="C835" s="2" t="s">
        <v>65</v>
      </c>
      <c r="D835" s="29">
        <v>1</v>
      </c>
      <c r="E835" s="13" t="s">
        <v>8</v>
      </c>
      <c r="F835" s="91">
        <v>1117120</v>
      </c>
      <c r="G835" s="68">
        <f t="shared" si="172"/>
        <v>1175210.24</v>
      </c>
      <c r="H835" s="79">
        <v>1216800</v>
      </c>
      <c r="I835" s="79">
        <v>231192</v>
      </c>
      <c r="J835" s="79">
        <v>1447992</v>
      </c>
      <c r="K835" s="79">
        <v>1170000</v>
      </c>
      <c r="L835" s="79">
        <f t="shared" si="176"/>
        <v>222300</v>
      </c>
      <c r="M835" s="79">
        <f t="shared" si="177"/>
        <v>1392300</v>
      </c>
      <c r="N835" s="68">
        <f t="shared" si="178"/>
        <v>1175210.24</v>
      </c>
      <c r="O835" s="80">
        <f t="shared" si="179"/>
        <v>1338500.7466666668</v>
      </c>
      <c r="P835" s="68">
        <f t="shared" si="180"/>
        <v>1392300</v>
      </c>
      <c r="Q835" s="68">
        <f t="shared" si="181"/>
        <v>1333126.9790429089</v>
      </c>
      <c r="R835" s="69">
        <f t="shared" si="182"/>
        <v>144129.25411446678</v>
      </c>
      <c r="S835" s="63">
        <f t="shared" si="173"/>
        <v>0.11845588719259281</v>
      </c>
      <c r="T835" s="64">
        <f t="shared" si="174"/>
        <v>1175210</v>
      </c>
      <c r="U835" s="44" t="str">
        <f t="shared" si="175"/>
        <v>MENOR VALOR</v>
      </c>
    </row>
    <row r="836" spans="2:21">
      <c r="B836" s="24">
        <v>787</v>
      </c>
      <c r="C836" s="2" t="s">
        <v>304</v>
      </c>
      <c r="D836" s="29">
        <v>1</v>
      </c>
      <c r="E836" s="13" t="s">
        <v>8</v>
      </c>
      <c r="F836" s="91">
        <v>148292</v>
      </c>
      <c r="G836" s="68">
        <f t="shared" si="172"/>
        <v>156003.18400000001</v>
      </c>
      <c r="H836" s="79">
        <v>157560</v>
      </c>
      <c r="I836" s="79">
        <v>29936.400000000001</v>
      </c>
      <c r="J836" s="79">
        <v>187496.4</v>
      </c>
      <c r="K836" s="79">
        <v>156000</v>
      </c>
      <c r="L836" s="79">
        <f t="shared" si="176"/>
        <v>29640</v>
      </c>
      <c r="M836" s="79">
        <f t="shared" si="177"/>
        <v>185640</v>
      </c>
      <c r="N836" s="68">
        <f t="shared" si="178"/>
        <v>156003.18400000001</v>
      </c>
      <c r="O836" s="80">
        <f t="shared" si="179"/>
        <v>176379.86133333333</v>
      </c>
      <c r="P836" s="68">
        <f t="shared" si="180"/>
        <v>185640</v>
      </c>
      <c r="Q836" s="68">
        <f t="shared" si="181"/>
        <v>175765.10254315785</v>
      </c>
      <c r="R836" s="69">
        <f t="shared" si="182"/>
        <v>17671.11455455159</v>
      </c>
      <c r="S836" s="63">
        <f t="shared" si="173"/>
        <v>0.11243368710410218</v>
      </c>
      <c r="T836" s="64">
        <f t="shared" si="174"/>
        <v>156003</v>
      </c>
      <c r="U836" s="44" t="str">
        <f t="shared" si="175"/>
        <v>MENOR VALOR</v>
      </c>
    </row>
    <row r="837" spans="2:21">
      <c r="B837" s="24">
        <v>788</v>
      </c>
      <c r="C837" s="2" t="s">
        <v>305</v>
      </c>
      <c r="D837" s="29">
        <v>1</v>
      </c>
      <c r="E837" s="13" t="s">
        <v>8</v>
      </c>
      <c r="F837" s="91">
        <v>1462829</v>
      </c>
      <c r="G837" s="68">
        <f t="shared" si="172"/>
        <v>1538896.108</v>
      </c>
      <c r="H837" s="79">
        <v>1575600</v>
      </c>
      <c r="I837" s="79">
        <v>299364</v>
      </c>
      <c r="J837" s="79">
        <v>1874964</v>
      </c>
      <c r="K837" s="79">
        <v>1560000</v>
      </c>
      <c r="L837" s="79">
        <f t="shared" si="176"/>
        <v>296400</v>
      </c>
      <c r="M837" s="79">
        <f t="shared" si="177"/>
        <v>1856400</v>
      </c>
      <c r="N837" s="68">
        <f t="shared" si="178"/>
        <v>1538896.108</v>
      </c>
      <c r="O837" s="80">
        <f t="shared" si="179"/>
        <v>1756753.3693333333</v>
      </c>
      <c r="P837" s="68">
        <f t="shared" si="180"/>
        <v>1856400</v>
      </c>
      <c r="Q837" s="68">
        <f t="shared" si="181"/>
        <v>1749677.1957386206</v>
      </c>
      <c r="R837" s="69">
        <f t="shared" si="182"/>
        <v>188898.10814496057</v>
      </c>
      <c r="S837" s="63">
        <f t="shared" si="173"/>
        <v>0.12046855742989782</v>
      </c>
      <c r="T837" s="64">
        <f t="shared" si="174"/>
        <v>1538896</v>
      </c>
      <c r="U837" s="44" t="str">
        <f t="shared" si="175"/>
        <v>MENOR VALOR</v>
      </c>
    </row>
    <row r="838" spans="2:21">
      <c r="B838" s="24">
        <v>789</v>
      </c>
      <c r="C838" s="2" t="s">
        <v>306</v>
      </c>
      <c r="D838" s="29">
        <v>1</v>
      </c>
      <c r="E838" s="13" t="s">
        <v>8</v>
      </c>
      <c r="F838" s="91">
        <v>1219024</v>
      </c>
      <c r="G838" s="68">
        <f t="shared" ref="G838:G901" si="183">F838*5.2%+F838</f>
        <v>1282413.2479999999</v>
      </c>
      <c r="H838" s="79">
        <v>1326000</v>
      </c>
      <c r="I838" s="79">
        <v>251940</v>
      </c>
      <c r="J838" s="79">
        <v>1577940</v>
      </c>
      <c r="K838" s="79">
        <v>1300000</v>
      </c>
      <c r="L838" s="79">
        <f t="shared" si="176"/>
        <v>247000</v>
      </c>
      <c r="M838" s="79">
        <f t="shared" si="177"/>
        <v>1547000</v>
      </c>
      <c r="N838" s="68">
        <f t="shared" si="178"/>
        <v>1282413.2479999999</v>
      </c>
      <c r="O838" s="80">
        <f t="shared" si="179"/>
        <v>1469117.7493333332</v>
      </c>
      <c r="P838" s="68">
        <f t="shared" si="180"/>
        <v>1547000</v>
      </c>
      <c r="Q838" s="68">
        <f t="shared" si="181"/>
        <v>1462860.5618995202</v>
      </c>
      <c r="R838" s="69">
        <f t="shared" si="182"/>
        <v>162429.21231600095</v>
      </c>
      <c r="S838" s="63">
        <f t="shared" si="173"/>
        <v>0.12335236768240576</v>
      </c>
      <c r="T838" s="64">
        <f t="shared" si="174"/>
        <v>1282413</v>
      </c>
      <c r="U838" s="44" t="str">
        <f t="shared" si="175"/>
        <v>MENOR VALOR</v>
      </c>
    </row>
    <row r="839" spans="2:21">
      <c r="B839" s="24">
        <v>790</v>
      </c>
      <c r="C839" s="2" t="s">
        <v>307</v>
      </c>
      <c r="D839" s="29">
        <v>1</v>
      </c>
      <c r="E839" s="13" t="s">
        <v>8</v>
      </c>
      <c r="F839" s="91">
        <v>546000</v>
      </c>
      <c r="G839" s="68">
        <f t="shared" si="183"/>
        <v>574392</v>
      </c>
      <c r="H839" s="79">
        <v>596700</v>
      </c>
      <c r="I839" s="79">
        <v>113373</v>
      </c>
      <c r="J839" s="79">
        <v>710073</v>
      </c>
      <c r="K839" s="79">
        <v>585000</v>
      </c>
      <c r="L839" s="79">
        <f t="shared" si="176"/>
        <v>111150</v>
      </c>
      <c r="M839" s="79">
        <f t="shared" si="177"/>
        <v>696150</v>
      </c>
      <c r="N839" s="68">
        <f t="shared" si="178"/>
        <v>574392</v>
      </c>
      <c r="O839" s="80">
        <f t="shared" si="179"/>
        <v>660205</v>
      </c>
      <c r="P839" s="68">
        <f t="shared" si="180"/>
        <v>696150</v>
      </c>
      <c r="Q839" s="68">
        <f t="shared" si="181"/>
        <v>657261.31251724146</v>
      </c>
      <c r="R839" s="69">
        <f t="shared" si="182"/>
        <v>74641.581635171693</v>
      </c>
      <c r="S839" s="63">
        <f t="shared" ref="S839:S902" si="184">1-N839/Q839</f>
        <v>0.12608274812320952</v>
      </c>
      <c r="T839" s="64">
        <f t="shared" ref="T839:T902" si="185">ROUND(+IF(S839&lt;=30%,N839,IF(S839&lt;=60%,P839,IF(S839&lt;=90%,Q839,IF(S839&lt;=100%,O839)))),0)</f>
        <v>574392</v>
      </c>
      <c r="U839" s="44" t="str">
        <f t="shared" ref="U839:U902" si="186">+IF(S839&lt;=30%,"MENOR VALOR",IF(S839&lt;=60%,"MEDIA ARMONICA",IF(S839&lt;=90%,"MEDIA GEOMETRICA","PROMEDIO")))</f>
        <v>MENOR VALOR</v>
      </c>
    </row>
    <row r="840" spans="2:21">
      <c r="B840" s="24">
        <v>791</v>
      </c>
      <c r="C840" s="2" t="s">
        <v>68</v>
      </c>
      <c r="D840" s="29">
        <v>1</v>
      </c>
      <c r="E840" s="13"/>
      <c r="F840" s="91">
        <v>241517</v>
      </c>
      <c r="G840" s="68">
        <f t="shared" si="183"/>
        <v>254075.88399999999</v>
      </c>
      <c r="H840" s="79">
        <v>262600</v>
      </c>
      <c r="I840" s="79">
        <v>49894</v>
      </c>
      <c r="J840" s="79">
        <v>312494</v>
      </c>
      <c r="K840" s="79">
        <v>260000</v>
      </c>
      <c r="L840" s="79">
        <f t="shared" si="176"/>
        <v>49400</v>
      </c>
      <c r="M840" s="79">
        <f t="shared" si="177"/>
        <v>309400</v>
      </c>
      <c r="N840" s="68">
        <f t="shared" si="178"/>
        <v>254075.88399999999</v>
      </c>
      <c r="O840" s="80">
        <f t="shared" si="179"/>
        <v>291989.96133333334</v>
      </c>
      <c r="P840" s="68">
        <f t="shared" si="180"/>
        <v>309400</v>
      </c>
      <c r="Q840" s="68">
        <f t="shared" si="181"/>
        <v>290697.84521768568</v>
      </c>
      <c r="R840" s="69">
        <f t="shared" si="182"/>
        <v>32870.977381703844</v>
      </c>
      <c r="S840" s="63">
        <f t="shared" si="184"/>
        <v>0.12597947256974595</v>
      </c>
      <c r="T840" s="64">
        <f t="shared" si="185"/>
        <v>254076</v>
      </c>
      <c r="U840" s="44" t="str">
        <f t="shared" si="186"/>
        <v>MENOR VALOR</v>
      </c>
    </row>
    <row r="841" spans="2:21">
      <c r="B841" s="24">
        <v>792</v>
      </c>
      <c r="C841" s="2" t="s">
        <v>308</v>
      </c>
      <c r="D841" s="29">
        <v>1</v>
      </c>
      <c r="E841" s="13" t="s">
        <v>8</v>
      </c>
      <c r="F841" s="91">
        <v>489864</v>
      </c>
      <c r="G841" s="68">
        <f t="shared" si="183"/>
        <v>515336.92800000001</v>
      </c>
      <c r="H841" s="79">
        <v>535600</v>
      </c>
      <c r="I841" s="79">
        <v>101764</v>
      </c>
      <c r="J841" s="79">
        <v>637364</v>
      </c>
      <c r="K841" s="79">
        <v>520000</v>
      </c>
      <c r="L841" s="79">
        <f t="shared" si="176"/>
        <v>98800</v>
      </c>
      <c r="M841" s="79">
        <f t="shared" si="177"/>
        <v>618800</v>
      </c>
      <c r="N841" s="68">
        <f t="shared" si="178"/>
        <v>515336.92800000001</v>
      </c>
      <c r="O841" s="80">
        <f t="shared" si="179"/>
        <v>590500.3093333334</v>
      </c>
      <c r="P841" s="68">
        <f t="shared" si="180"/>
        <v>618800</v>
      </c>
      <c r="Q841" s="68">
        <f t="shared" si="181"/>
        <v>587953.57174957031</v>
      </c>
      <c r="R841" s="69">
        <f t="shared" si="182"/>
        <v>65751.851259831921</v>
      </c>
      <c r="S841" s="63">
        <f t="shared" si="184"/>
        <v>0.12350744555133042</v>
      </c>
      <c r="T841" s="64">
        <f t="shared" si="185"/>
        <v>515337</v>
      </c>
      <c r="U841" s="44" t="str">
        <f t="shared" si="186"/>
        <v>MENOR VALOR</v>
      </c>
    </row>
    <row r="842" spans="2:21">
      <c r="B842" s="24">
        <v>793</v>
      </c>
      <c r="C842" s="2" t="s">
        <v>309</v>
      </c>
      <c r="D842" s="29">
        <v>1</v>
      </c>
      <c r="E842" s="13" t="s">
        <v>8</v>
      </c>
      <c r="F842" s="91">
        <v>1107217</v>
      </c>
      <c r="G842" s="68">
        <f t="shared" si="183"/>
        <v>1164792.284</v>
      </c>
      <c r="H842" s="79">
        <v>1193400</v>
      </c>
      <c r="I842" s="79">
        <v>226746</v>
      </c>
      <c r="J842" s="79">
        <v>1420146</v>
      </c>
      <c r="K842" s="79">
        <v>1170000</v>
      </c>
      <c r="L842" s="79">
        <f t="shared" si="176"/>
        <v>222300</v>
      </c>
      <c r="M842" s="79">
        <f t="shared" si="177"/>
        <v>1392300</v>
      </c>
      <c r="N842" s="68">
        <f t="shared" si="178"/>
        <v>1164792.284</v>
      </c>
      <c r="O842" s="80">
        <f t="shared" si="179"/>
        <v>1325746.0946666666</v>
      </c>
      <c r="P842" s="68">
        <f t="shared" si="180"/>
        <v>1392300</v>
      </c>
      <c r="Q842" s="68">
        <f t="shared" si="181"/>
        <v>1320600.4300545782</v>
      </c>
      <c r="R842" s="69">
        <f t="shared" si="182"/>
        <v>140083.71356118057</v>
      </c>
      <c r="S842" s="63">
        <f t="shared" si="184"/>
        <v>0.11798280729632882</v>
      </c>
      <c r="T842" s="64">
        <f t="shared" si="185"/>
        <v>1164792</v>
      </c>
      <c r="U842" s="44" t="str">
        <f t="shared" si="186"/>
        <v>MENOR VALOR</v>
      </c>
    </row>
    <row r="843" spans="2:21">
      <c r="B843" s="24">
        <v>794</v>
      </c>
      <c r="C843" s="2" t="s">
        <v>67</v>
      </c>
      <c r="D843" s="29">
        <v>1</v>
      </c>
      <c r="E843" s="13" t="s">
        <v>8</v>
      </c>
      <c r="F843" s="91">
        <v>249333</v>
      </c>
      <c r="G843" s="68">
        <f t="shared" si="183"/>
        <v>262298.31599999999</v>
      </c>
      <c r="H843" s="79">
        <v>270400</v>
      </c>
      <c r="I843" s="79">
        <v>51376</v>
      </c>
      <c r="J843" s="79">
        <v>321776</v>
      </c>
      <c r="K843" s="79">
        <v>260000</v>
      </c>
      <c r="L843" s="79">
        <f t="shared" si="176"/>
        <v>49400</v>
      </c>
      <c r="M843" s="79">
        <f t="shared" si="177"/>
        <v>309400</v>
      </c>
      <c r="N843" s="68">
        <f t="shared" si="178"/>
        <v>262298.31599999999</v>
      </c>
      <c r="O843" s="80">
        <f t="shared" si="179"/>
        <v>297824.772</v>
      </c>
      <c r="P843" s="68">
        <f t="shared" si="180"/>
        <v>309400</v>
      </c>
      <c r="Q843" s="68">
        <f t="shared" si="181"/>
        <v>296681.05870928877</v>
      </c>
      <c r="R843" s="69">
        <f t="shared" si="182"/>
        <v>31382.927698670057</v>
      </c>
      <c r="S843" s="63">
        <f t="shared" si="184"/>
        <v>0.11589126336164146</v>
      </c>
      <c r="T843" s="64">
        <f t="shared" si="185"/>
        <v>262298</v>
      </c>
      <c r="U843" s="44" t="str">
        <f t="shared" si="186"/>
        <v>MENOR VALOR</v>
      </c>
    </row>
    <row r="844" spans="2:21" ht="25.5">
      <c r="B844" s="24">
        <v>795</v>
      </c>
      <c r="C844" s="2" t="s">
        <v>237</v>
      </c>
      <c r="D844" s="29">
        <v>1</v>
      </c>
      <c r="E844" s="13" t="s">
        <v>8</v>
      </c>
      <c r="F844" s="91">
        <v>724552</v>
      </c>
      <c r="G844" s="68">
        <f t="shared" si="183"/>
        <v>762228.70400000003</v>
      </c>
      <c r="H844" s="79">
        <v>819000</v>
      </c>
      <c r="I844" s="79">
        <v>155610</v>
      </c>
      <c r="J844" s="79">
        <v>974610</v>
      </c>
      <c r="K844" s="79">
        <v>780000</v>
      </c>
      <c r="L844" s="79">
        <f t="shared" si="176"/>
        <v>148200</v>
      </c>
      <c r="M844" s="79">
        <f t="shared" si="177"/>
        <v>928200</v>
      </c>
      <c r="N844" s="68">
        <f t="shared" si="178"/>
        <v>762228.70400000003</v>
      </c>
      <c r="O844" s="80">
        <f t="shared" si="179"/>
        <v>888346.2346666666</v>
      </c>
      <c r="P844" s="68">
        <f t="shared" si="180"/>
        <v>928200</v>
      </c>
      <c r="Q844" s="68">
        <f t="shared" si="181"/>
        <v>883458.00224778766</v>
      </c>
      <c r="R844" s="69">
        <f t="shared" si="182"/>
        <v>111658.83610844804</v>
      </c>
      <c r="S844" s="63">
        <f t="shared" si="184"/>
        <v>0.1372213483146264</v>
      </c>
      <c r="T844" s="64">
        <f t="shared" si="185"/>
        <v>762229</v>
      </c>
      <c r="U844" s="44" t="str">
        <f t="shared" si="186"/>
        <v>MENOR VALOR</v>
      </c>
    </row>
    <row r="845" spans="2:21">
      <c r="B845" s="24">
        <v>796</v>
      </c>
      <c r="C845" s="2" t="s">
        <v>310</v>
      </c>
      <c r="D845" s="29">
        <v>1</v>
      </c>
      <c r="E845" s="13" t="s">
        <v>8</v>
      </c>
      <c r="F845" s="91">
        <v>1112192</v>
      </c>
      <c r="G845" s="68">
        <f t="shared" si="183"/>
        <v>1170025.9839999999</v>
      </c>
      <c r="H845" s="79">
        <v>1205100</v>
      </c>
      <c r="I845" s="79">
        <v>228969</v>
      </c>
      <c r="J845" s="79">
        <v>1434069</v>
      </c>
      <c r="K845" s="79">
        <v>1170000</v>
      </c>
      <c r="L845" s="79">
        <f t="shared" si="176"/>
        <v>222300</v>
      </c>
      <c r="M845" s="79">
        <f t="shared" si="177"/>
        <v>1392300</v>
      </c>
      <c r="N845" s="68">
        <f t="shared" si="178"/>
        <v>1170025.9839999999</v>
      </c>
      <c r="O845" s="80">
        <f t="shared" si="179"/>
        <v>1332131.6613333335</v>
      </c>
      <c r="P845" s="68">
        <f t="shared" si="180"/>
        <v>1392300</v>
      </c>
      <c r="Q845" s="68">
        <f t="shared" si="181"/>
        <v>1326883.4968002692</v>
      </c>
      <c r="R845" s="69">
        <f t="shared" si="182"/>
        <v>141932.5554903599</v>
      </c>
      <c r="S845" s="63">
        <f t="shared" si="184"/>
        <v>0.11821498509742978</v>
      </c>
      <c r="T845" s="64">
        <f t="shared" si="185"/>
        <v>1170026</v>
      </c>
      <c r="U845" s="44" t="str">
        <f t="shared" si="186"/>
        <v>MENOR VALOR</v>
      </c>
    </row>
    <row r="846" spans="2:21" ht="25.5">
      <c r="B846" s="30" t="s">
        <v>72</v>
      </c>
      <c r="C846" s="28"/>
      <c r="D846" s="29"/>
      <c r="E846" s="13"/>
      <c r="F846" s="68"/>
      <c r="G846" s="68"/>
      <c r="H846" s="78"/>
      <c r="I846" s="78"/>
      <c r="J846" s="78"/>
      <c r="K846" s="78"/>
      <c r="L846" s="78"/>
      <c r="M846" s="78"/>
      <c r="N846" s="68"/>
      <c r="O846" s="80"/>
      <c r="P846" s="68"/>
      <c r="Q846" s="68"/>
      <c r="R846" s="69"/>
      <c r="S846" s="63"/>
      <c r="T846" s="64"/>
      <c r="U846" s="44"/>
    </row>
    <row r="847" spans="2:21">
      <c r="B847" s="24">
        <v>797</v>
      </c>
      <c r="C847" s="2" t="s">
        <v>73</v>
      </c>
      <c r="D847" s="29">
        <v>1</v>
      </c>
      <c r="E847" s="13" t="s">
        <v>8</v>
      </c>
      <c r="F847" s="91">
        <v>7447464</v>
      </c>
      <c r="G847" s="68">
        <f t="shared" si="183"/>
        <v>7834732.1280000005</v>
      </c>
      <c r="H847" s="79">
        <v>8190000</v>
      </c>
      <c r="I847" s="79">
        <v>1556100</v>
      </c>
      <c r="J847" s="79">
        <v>9746100</v>
      </c>
      <c r="K847" s="79">
        <v>7800000</v>
      </c>
      <c r="L847" s="79">
        <f t="shared" si="176"/>
        <v>1482000</v>
      </c>
      <c r="M847" s="79">
        <f t="shared" si="177"/>
        <v>9282000</v>
      </c>
      <c r="N847" s="68">
        <f t="shared" ref="N847:N910" si="187">MIN(M847,J847,G847)</f>
        <v>7834732.1280000005</v>
      </c>
      <c r="O847" s="80">
        <f t="shared" ref="O847:O910" si="188">AVERAGE(M847,J847,G847)</f>
        <v>8954277.3760000002</v>
      </c>
      <c r="P847" s="68">
        <f t="shared" ref="P847:P910" si="189">MEDIAN(M847,J847,G847)</f>
        <v>9282000</v>
      </c>
      <c r="Q847" s="68">
        <f t="shared" ref="Q847:Q910" si="190">GEOMEAN(M847,J847,G847)</f>
        <v>8915906.933223512</v>
      </c>
      <c r="R847" s="69">
        <f t="shared" ref="R847:R910" si="191">STDEVA(M847,J847,G847)</f>
        <v>996936.99612339376</v>
      </c>
      <c r="S847" s="63">
        <f t="shared" si="184"/>
        <v>0.12126358129588699</v>
      </c>
      <c r="T847" s="64">
        <f t="shared" si="185"/>
        <v>7834732</v>
      </c>
      <c r="U847" s="44" t="str">
        <f t="shared" si="186"/>
        <v>MENOR VALOR</v>
      </c>
    </row>
    <row r="848" spans="2:21" ht="25.5">
      <c r="B848" s="24">
        <v>798</v>
      </c>
      <c r="C848" s="2" t="s">
        <v>248</v>
      </c>
      <c r="D848" s="29">
        <v>1</v>
      </c>
      <c r="E848" s="13" t="s">
        <v>8</v>
      </c>
      <c r="F848" s="91">
        <v>721069</v>
      </c>
      <c r="G848" s="68">
        <f t="shared" si="183"/>
        <v>758564.58799999999</v>
      </c>
      <c r="H848" s="79">
        <v>819000</v>
      </c>
      <c r="I848" s="79">
        <v>155610</v>
      </c>
      <c r="J848" s="79">
        <v>974610</v>
      </c>
      <c r="K848" s="79">
        <v>780000</v>
      </c>
      <c r="L848" s="79">
        <f t="shared" si="176"/>
        <v>148200</v>
      </c>
      <c r="M848" s="79">
        <f t="shared" si="177"/>
        <v>928200</v>
      </c>
      <c r="N848" s="68">
        <f t="shared" si="187"/>
        <v>758564.58799999999</v>
      </c>
      <c r="O848" s="80">
        <f t="shared" si="188"/>
        <v>887124.86266666662</v>
      </c>
      <c r="P848" s="68">
        <f t="shared" si="189"/>
        <v>928200</v>
      </c>
      <c r="Q848" s="68">
        <f t="shared" si="190"/>
        <v>882040.10168864636</v>
      </c>
      <c r="R848" s="69">
        <f t="shared" si="191"/>
        <v>113728.97692222775</v>
      </c>
      <c r="S848" s="63">
        <f t="shared" si="184"/>
        <v>0.13998854865244248</v>
      </c>
      <c r="T848" s="64">
        <f t="shared" si="185"/>
        <v>758565</v>
      </c>
      <c r="U848" s="44" t="str">
        <f t="shared" si="186"/>
        <v>MENOR VALOR</v>
      </c>
    </row>
    <row r="849" spans="2:21">
      <c r="B849" s="24">
        <v>799</v>
      </c>
      <c r="C849" s="2" t="s">
        <v>75</v>
      </c>
      <c r="D849" s="29">
        <v>1</v>
      </c>
      <c r="E849" s="13" t="s">
        <v>8</v>
      </c>
      <c r="F849" s="91">
        <v>244932</v>
      </c>
      <c r="G849" s="68">
        <f t="shared" si="183"/>
        <v>257668.46400000001</v>
      </c>
      <c r="H849" s="79">
        <v>262600</v>
      </c>
      <c r="I849" s="79">
        <v>49894</v>
      </c>
      <c r="J849" s="79">
        <v>312494</v>
      </c>
      <c r="K849" s="79">
        <v>260000</v>
      </c>
      <c r="L849" s="79">
        <f t="shared" si="176"/>
        <v>49400</v>
      </c>
      <c r="M849" s="79">
        <f t="shared" si="177"/>
        <v>309400</v>
      </c>
      <c r="N849" s="68">
        <f t="shared" si="187"/>
        <v>257668.46400000001</v>
      </c>
      <c r="O849" s="80">
        <f t="shared" si="188"/>
        <v>293187.48800000001</v>
      </c>
      <c r="P849" s="68">
        <f t="shared" si="189"/>
        <v>309400</v>
      </c>
      <c r="Q849" s="68">
        <f t="shared" si="190"/>
        <v>292061.57329344569</v>
      </c>
      <c r="R849" s="69">
        <f t="shared" si="191"/>
        <v>30799.253374626336</v>
      </c>
      <c r="S849" s="63">
        <f t="shared" si="184"/>
        <v>0.11775978916229968</v>
      </c>
      <c r="T849" s="64">
        <f t="shared" si="185"/>
        <v>257668</v>
      </c>
      <c r="U849" s="44" t="str">
        <f t="shared" si="186"/>
        <v>MENOR VALOR</v>
      </c>
    </row>
    <row r="850" spans="2:21">
      <c r="B850" s="24">
        <v>800</v>
      </c>
      <c r="C850" s="2" t="s">
        <v>76</v>
      </c>
      <c r="D850" s="29">
        <v>1</v>
      </c>
      <c r="E850" s="13" t="s">
        <v>8</v>
      </c>
      <c r="F850" s="91">
        <v>180267</v>
      </c>
      <c r="G850" s="68">
        <f t="shared" si="183"/>
        <v>189640.88399999999</v>
      </c>
      <c r="H850" s="79">
        <v>196950</v>
      </c>
      <c r="I850" s="79">
        <v>37420.5</v>
      </c>
      <c r="J850" s="79">
        <v>234370.5</v>
      </c>
      <c r="K850" s="79">
        <v>195000</v>
      </c>
      <c r="L850" s="79">
        <f t="shared" si="176"/>
        <v>37050</v>
      </c>
      <c r="M850" s="79">
        <f t="shared" si="177"/>
        <v>232050</v>
      </c>
      <c r="N850" s="68">
        <f t="shared" si="187"/>
        <v>189640.88399999999</v>
      </c>
      <c r="O850" s="80">
        <f t="shared" si="188"/>
        <v>218687.128</v>
      </c>
      <c r="P850" s="68">
        <f t="shared" si="189"/>
        <v>232050</v>
      </c>
      <c r="Q850" s="68">
        <f t="shared" si="190"/>
        <v>217673.46812268434</v>
      </c>
      <c r="R850" s="69">
        <f t="shared" si="191"/>
        <v>25181.528904003273</v>
      </c>
      <c r="S850" s="63">
        <f t="shared" si="184"/>
        <v>0.12878273298280307</v>
      </c>
      <c r="T850" s="64">
        <f t="shared" si="185"/>
        <v>189641</v>
      </c>
      <c r="U850" s="44" t="str">
        <f t="shared" si="186"/>
        <v>MENOR VALOR</v>
      </c>
    </row>
    <row r="851" spans="2:21">
      <c r="B851" s="24">
        <v>801</v>
      </c>
      <c r="C851" s="2" t="s">
        <v>77</v>
      </c>
      <c r="D851" s="29">
        <v>1</v>
      </c>
      <c r="E851" s="13" t="s">
        <v>8</v>
      </c>
      <c r="F851" s="91">
        <v>186187</v>
      </c>
      <c r="G851" s="68">
        <f t="shared" si="183"/>
        <v>195868.72399999999</v>
      </c>
      <c r="H851" s="79">
        <v>204750</v>
      </c>
      <c r="I851" s="79">
        <v>38902.5</v>
      </c>
      <c r="J851" s="79">
        <v>243652.5</v>
      </c>
      <c r="K851" s="79">
        <v>195000</v>
      </c>
      <c r="L851" s="79">
        <f t="shared" si="176"/>
        <v>37050</v>
      </c>
      <c r="M851" s="79">
        <f t="shared" si="177"/>
        <v>232050</v>
      </c>
      <c r="N851" s="68">
        <f t="shared" si="187"/>
        <v>195868.72399999999</v>
      </c>
      <c r="O851" s="80">
        <f t="shared" si="188"/>
        <v>223857.07466666665</v>
      </c>
      <c r="P851" s="68">
        <f t="shared" si="189"/>
        <v>232050</v>
      </c>
      <c r="Q851" s="68">
        <f t="shared" si="190"/>
        <v>222897.83295361378</v>
      </c>
      <c r="R851" s="69">
        <f t="shared" si="191"/>
        <v>24923.188627114421</v>
      </c>
      <c r="S851" s="63">
        <f t="shared" si="184"/>
        <v>0.12126232272181259</v>
      </c>
      <c r="T851" s="64">
        <f t="shared" si="185"/>
        <v>195869</v>
      </c>
      <c r="U851" s="44" t="str">
        <f t="shared" si="186"/>
        <v>MENOR VALOR</v>
      </c>
    </row>
    <row r="852" spans="2:21">
      <c r="B852" s="24">
        <v>802</v>
      </c>
      <c r="C852" s="2" t="s">
        <v>78</v>
      </c>
      <c r="D852" s="29">
        <v>1</v>
      </c>
      <c r="E852" s="13" t="s">
        <v>8</v>
      </c>
      <c r="F852" s="91">
        <v>734796</v>
      </c>
      <c r="G852" s="68">
        <f t="shared" si="183"/>
        <v>773005.39199999999</v>
      </c>
      <c r="H852" s="79">
        <v>819000</v>
      </c>
      <c r="I852" s="79">
        <v>155610</v>
      </c>
      <c r="J852" s="79">
        <v>974610</v>
      </c>
      <c r="K852" s="79">
        <v>780000</v>
      </c>
      <c r="L852" s="79">
        <f t="shared" si="176"/>
        <v>148200</v>
      </c>
      <c r="M852" s="79">
        <f t="shared" si="177"/>
        <v>928200</v>
      </c>
      <c r="N852" s="68">
        <f t="shared" si="187"/>
        <v>773005.39199999999</v>
      </c>
      <c r="O852" s="80">
        <f t="shared" si="188"/>
        <v>891938.46400000004</v>
      </c>
      <c r="P852" s="68">
        <f t="shared" si="189"/>
        <v>928200</v>
      </c>
      <c r="Q852" s="68">
        <f t="shared" si="190"/>
        <v>887602.09136315773</v>
      </c>
      <c r="R852" s="69">
        <f t="shared" si="191"/>
        <v>105580.67406735898</v>
      </c>
      <c r="S852" s="63">
        <f t="shared" si="184"/>
        <v>0.12910818989527495</v>
      </c>
      <c r="T852" s="64">
        <f t="shared" si="185"/>
        <v>773005</v>
      </c>
      <c r="U852" s="44" t="str">
        <f t="shared" si="186"/>
        <v>MENOR VALOR</v>
      </c>
    </row>
    <row r="853" spans="2:21">
      <c r="B853" s="24">
        <v>803</v>
      </c>
      <c r="C853" s="2" t="s">
        <v>79</v>
      </c>
      <c r="D853" s="29">
        <v>1</v>
      </c>
      <c r="E853" s="13" t="s">
        <v>8</v>
      </c>
      <c r="F853" s="91">
        <v>485333</v>
      </c>
      <c r="G853" s="68">
        <f t="shared" si="183"/>
        <v>510570.31599999999</v>
      </c>
      <c r="H853" s="79">
        <v>546000</v>
      </c>
      <c r="I853" s="79">
        <v>103740</v>
      </c>
      <c r="J853" s="79">
        <v>649740</v>
      </c>
      <c r="K853" s="79">
        <v>520000</v>
      </c>
      <c r="L853" s="79">
        <f t="shared" si="176"/>
        <v>98800</v>
      </c>
      <c r="M853" s="79">
        <f t="shared" si="177"/>
        <v>618800</v>
      </c>
      <c r="N853" s="68">
        <f t="shared" si="187"/>
        <v>510570.31599999999</v>
      </c>
      <c r="O853" s="80">
        <f t="shared" si="188"/>
        <v>593036.772</v>
      </c>
      <c r="P853" s="68">
        <f t="shared" si="189"/>
        <v>618800</v>
      </c>
      <c r="Q853" s="68">
        <f t="shared" si="190"/>
        <v>589904.65553488699</v>
      </c>
      <c r="R853" s="69">
        <f t="shared" si="191"/>
        <v>73074.333208725904</v>
      </c>
      <c r="S853" s="63">
        <f t="shared" si="184"/>
        <v>0.13448671542175206</v>
      </c>
      <c r="T853" s="64">
        <f t="shared" si="185"/>
        <v>510570</v>
      </c>
      <c r="U853" s="44" t="str">
        <f t="shared" si="186"/>
        <v>MENOR VALOR</v>
      </c>
    </row>
    <row r="854" spans="2:21">
      <c r="B854" s="24">
        <v>804</v>
      </c>
      <c r="C854" s="2" t="s">
        <v>249</v>
      </c>
      <c r="D854" s="29">
        <v>1</v>
      </c>
      <c r="E854" s="13" t="s">
        <v>8</v>
      </c>
      <c r="F854" s="91">
        <v>600891</v>
      </c>
      <c r="G854" s="68">
        <f t="shared" si="183"/>
        <v>632137.33200000005</v>
      </c>
      <c r="H854" s="79">
        <v>656500</v>
      </c>
      <c r="I854" s="79">
        <v>124735</v>
      </c>
      <c r="J854" s="79">
        <v>781235</v>
      </c>
      <c r="K854" s="79">
        <v>650000</v>
      </c>
      <c r="L854" s="79">
        <f t="shared" si="176"/>
        <v>123500</v>
      </c>
      <c r="M854" s="79">
        <f t="shared" si="177"/>
        <v>773500</v>
      </c>
      <c r="N854" s="68">
        <f t="shared" si="187"/>
        <v>632137.33200000005</v>
      </c>
      <c r="O854" s="80">
        <f t="shared" si="188"/>
        <v>728957.44400000002</v>
      </c>
      <c r="P854" s="68">
        <f t="shared" si="189"/>
        <v>773500</v>
      </c>
      <c r="Q854" s="68">
        <f t="shared" si="190"/>
        <v>725578.62957736175</v>
      </c>
      <c r="R854" s="69">
        <f t="shared" si="191"/>
        <v>83937.822952584393</v>
      </c>
      <c r="S854" s="63">
        <f t="shared" si="184"/>
        <v>0.12878176639765393</v>
      </c>
      <c r="T854" s="64">
        <f t="shared" si="185"/>
        <v>632137</v>
      </c>
      <c r="U854" s="44" t="str">
        <f t="shared" si="186"/>
        <v>MENOR VALOR</v>
      </c>
    </row>
    <row r="855" spans="2:21">
      <c r="B855" s="24">
        <v>805</v>
      </c>
      <c r="C855" s="2" t="s">
        <v>81</v>
      </c>
      <c r="D855" s="29">
        <v>1</v>
      </c>
      <c r="E855" s="13" t="s">
        <v>8</v>
      </c>
      <c r="F855" s="91">
        <v>556096</v>
      </c>
      <c r="G855" s="68">
        <f t="shared" si="183"/>
        <v>585012.99199999997</v>
      </c>
      <c r="H855" s="79">
        <v>590850</v>
      </c>
      <c r="I855" s="79">
        <v>112261.5</v>
      </c>
      <c r="J855" s="79">
        <v>703111.5</v>
      </c>
      <c r="K855" s="79">
        <v>585000</v>
      </c>
      <c r="L855" s="79">
        <f t="shared" si="176"/>
        <v>111150</v>
      </c>
      <c r="M855" s="79">
        <f t="shared" si="177"/>
        <v>696150</v>
      </c>
      <c r="N855" s="68">
        <f t="shared" si="187"/>
        <v>585012.99199999997</v>
      </c>
      <c r="O855" s="80">
        <f t="shared" si="188"/>
        <v>661424.83066666673</v>
      </c>
      <c r="P855" s="68">
        <f t="shared" si="189"/>
        <v>696150</v>
      </c>
      <c r="Q855" s="68">
        <f t="shared" si="190"/>
        <v>659119.52962445549</v>
      </c>
      <c r="R855" s="69">
        <f t="shared" si="191"/>
        <v>66266.07304554891</v>
      </c>
      <c r="S855" s="63">
        <f t="shared" si="184"/>
        <v>0.1124326230580347</v>
      </c>
      <c r="T855" s="64">
        <f t="shared" si="185"/>
        <v>585013</v>
      </c>
      <c r="U855" s="44" t="str">
        <f t="shared" si="186"/>
        <v>MENOR VALOR</v>
      </c>
    </row>
    <row r="856" spans="2:21">
      <c r="B856" s="24">
        <v>806</v>
      </c>
      <c r="C856" s="2" t="s">
        <v>82</v>
      </c>
      <c r="D856" s="29">
        <v>1</v>
      </c>
      <c r="E856" s="13" t="s">
        <v>8</v>
      </c>
      <c r="F856" s="91">
        <v>311667</v>
      </c>
      <c r="G856" s="68">
        <f t="shared" si="183"/>
        <v>327873.68400000001</v>
      </c>
      <c r="H856" s="79">
        <v>341250</v>
      </c>
      <c r="I856" s="79">
        <v>64837.5</v>
      </c>
      <c r="J856" s="79">
        <v>406087.5</v>
      </c>
      <c r="K856" s="79">
        <v>325000</v>
      </c>
      <c r="L856" s="79">
        <f t="shared" ref="L856:L919" si="192">+IFERROR(K856*19%,"N/A")</f>
        <v>61750</v>
      </c>
      <c r="M856" s="79">
        <f t="shared" ref="M856:M919" si="193">+IFERROR(L856+K856,"N/A")</f>
        <v>386750</v>
      </c>
      <c r="N856" s="68">
        <f t="shared" si="187"/>
        <v>327873.68400000001</v>
      </c>
      <c r="O856" s="80">
        <f t="shared" si="188"/>
        <v>373570.39466666663</v>
      </c>
      <c r="P856" s="68">
        <f t="shared" si="189"/>
        <v>386750</v>
      </c>
      <c r="Q856" s="68">
        <f t="shared" si="190"/>
        <v>372036.45837057196</v>
      </c>
      <c r="R856" s="69">
        <f t="shared" si="191"/>
        <v>40738.516797709817</v>
      </c>
      <c r="S856" s="63">
        <f t="shared" si="184"/>
        <v>0.11870550150916392</v>
      </c>
      <c r="T856" s="64">
        <f t="shared" si="185"/>
        <v>327874</v>
      </c>
      <c r="U856" s="44" t="str">
        <f t="shared" si="186"/>
        <v>MENOR VALOR</v>
      </c>
    </row>
    <row r="857" spans="2:21">
      <c r="B857" s="24">
        <v>807</v>
      </c>
      <c r="C857" s="2" t="s">
        <v>83</v>
      </c>
      <c r="D857" s="29">
        <v>1</v>
      </c>
      <c r="E857" s="13" t="s">
        <v>8</v>
      </c>
      <c r="F857" s="91">
        <v>61512</v>
      </c>
      <c r="G857" s="68">
        <f t="shared" si="183"/>
        <v>64710.624000000003</v>
      </c>
      <c r="H857" s="79">
        <v>66300</v>
      </c>
      <c r="I857" s="79">
        <v>12597</v>
      </c>
      <c r="J857" s="79">
        <v>78897</v>
      </c>
      <c r="K857" s="79">
        <v>65000</v>
      </c>
      <c r="L857" s="79">
        <f t="shared" si="192"/>
        <v>12350</v>
      </c>
      <c r="M857" s="79">
        <f t="shared" si="193"/>
        <v>77350</v>
      </c>
      <c r="N857" s="68">
        <f t="shared" si="187"/>
        <v>64710.624000000003</v>
      </c>
      <c r="O857" s="80">
        <f t="shared" si="188"/>
        <v>73652.541333333342</v>
      </c>
      <c r="P857" s="68">
        <f t="shared" si="189"/>
        <v>77350</v>
      </c>
      <c r="Q857" s="68">
        <f t="shared" si="190"/>
        <v>73366.668471164099</v>
      </c>
      <c r="R857" s="69">
        <f t="shared" si="191"/>
        <v>7782.4621070150606</v>
      </c>
      <c r="S857" s="63">
        <f t="shared" si="184"/>
        <v>0.11798333836797092</v>
      </c>
      <c r="T857" s="64">
        <f t="shared" si="185"/>
        <v>64711</v>
      </c>
      <c r="U857" s="44" t="str">
        <f t="shared" si="186"/>
        <v>MENOR VALOR</v>
      </c>
    </row>
    <row r="858" spans="2:21">
      <c r="B858" s="24">
        <v>808</v>
      </c>
      <c r="C858" s="2" t="s">
        <v>84</v>
      </c>
      <c r="D858" s="29">
        <v>1</v>
      </c>
      <c r="E858" s="13" t="s">
        <v>8</v>
      </c>
      <c r="F858" s="91">
        <v>540802</v>
      </c>
      <c r="G858" s="68">
        <f t="shared" si="183"/>
        <v>568923.70400000003</v>
      </c>
      <c r="H858" s="79">
        <v>608400</v>
      </c>
      <c r="I858" s="79">
        <v>115596</v>
      </c>
      <c r="J858" s="79">
        <v>723996</v>
      </c>
      <c r="K858" s="79">
        <v>585000</v>
      </c>
      <c r="L858" s="79">
        <f t="shared" si="192"/>
        <v>111150</v>
      </c>
      <c r="M858" s="79">
        <f t="shared" si="193"/>
        <v>696150</v>
      </c>
      <c r="N858" s="68">
        <f t="shared" si="187"/>
        <v>568923.70400000003</v>
      </c>
      <c r="O858" s="80">
        <f t="shared" si="188"/>
        <v>663023.2346666666</v>
      </c>
      <c r="P858" s="68">
        <f t="shared" si="189"/>
        <v>696150</v>
      </c>
      <c r="Q858" s="68">
        <f t="shared" si="190"/>
        <v>659423.3799279494</v>
      </c>
      <c r="R858" s="69">
        <f t="shared" si="191"/>
        <v>82673.400696749246</v>
      </c>
      <c r="S858" s="63">
        <f t="shared" si="184"/>
        <v>0.13724062367615419</v>
      </c>
      <c r="T858" s="64">
        <f t="shared" si="185"/>
        <v>568924</v>
      </c>
      <c r="U858" s="44" t="str">
        <f t="shared" si="186"/>
        <v>MENOR VALOR</v>
      </c>
    </row>
    <row r="859" spans="2:21">
      <c r="B859" s="24">
        <v>809</v>
      </c>
      <c r="C859" s="2" t="s">
        <v>85</v>
      </c>
      <c r="D859" s="29">
        <v>1</v>
      </c>
      <c r="E859" s="13" t="s">
        <v>8</v>
      </c>
      <c r="F859" s="91">
        <v>1496000</v>
      </c>
      <c r="G859" s="68">
        <f t="shared" si="183"/>
        <v>1573792</v>
      </c>
      <c r="H859" s="79">
        <v>1575600</v>
      </c>
      <c r="I859" s="79">
        <v>299364</v>
      </c>
      <c r="J859" s="79">
        <v>1874964</v>
      </c>
      <c r="K859" s="79">
        <v>1560000</v>
      </c>
      <c r="L859" s="79">
        <f t="shared" si="192"/>
        <v>296400</v>
      </c>
      <c r="M859" s="79">
        <f t="shared" si="193"/>
        <v>1856400</v>
      </c>
      <c r="N859" s="68">
        <f t="shared" si="187"/>
        <v>1573792</v>
      </c>
      <c r="O859" s="80">
        <f t="shared" si="188"/>
        <v>1768385.3333333333</v>
      </c>
      <c r="P859" s="68">
        <f t="shared" si="189"/>
        <v>1856400</v>
      </c>
      <c r="Q859" s="68">
        <f t="shared" si="190"/>
        <v>1762803.6546017637</v>
      </c>
      <c r="R859" s="69">
        <f t="shared" si="191"/>
        <v>168778.19633274121</v>
      </c>
      <c r="S859" s="63">
        <f t="shared" si="184"/>
        <v>0.10722218218027435</v>
      </c>
      <c r="T859" s="64">
        <f t="shared" si="185"/>
        <v>1573792</v>
      </c>
      <c r="U859" s="44" t="str">
        <f t="shared" si="186"/>
        <v>MENOR VALOR</v>
      </c>
    </row>
    <row r="860" spans="2:21">
      <c r="B860" s="24">
        <v>810</v>
      </c>
      <c r="C860" s="2" t="s">
        <v>311</v>
      </c>
      <c r="D860" s="29">
        <v>1</v>
      </c>
      <c r="E860" s="13" t="s">
        <v>8</v>
      </c>
      <c r="F860" s="91">
        <v>420624</v>
      </c>
      <c r="G860" s="68">
        <f t="shared" si="183"/>
        <v>442496.44799999997</v>
      </c>
      <c r="H860" s="79">
        <v>473200</v>
      </c>
      <c r="I860" s="79">
        <v>89908</v>
      </c>
      <c r="J860" s="79">
        <v>563108</v>
      </c>
      <c r="K860" s="79">
        <v>455000</v>
      </c>
      <c r="L860" s="79">
        <f t="shared" si="192"/>
        <v>86450</v>
      </c>
      <c r="M860" s="79">
        <f t="shared" si="193"/>
        <v>541450</v>
      </c>
      <c r="N860" s="68">
        <f t="shared" si="187"/>
        <v>442496.44799999997</v>
      </c>
      <c r="O860" s="80">
        <f t="shared" si="188"/>
        <v>515684.81599999993</v>
      </c>
      <c r="P860" s="68">
        <f t="shared" si="189"/>
        <v>541450</v>
      </c>
      <c r="Q860" s="68">
        <f t="shared" si="190"/>
        <v>512884.94137679331</v>
      </c>
      <c r="R860" s="69">
        <f t="shared" si="191"/>
        <v>64301.400831378662</v>
      </c>
      <c r="S860" s="63">
        <f t="shared" si="184"/>
        <v>0.13724031980319362</v>
      </c>
      <c r="T860" s="64">
        <f t="shared" si="185"/>
        <v>442496</v>
      </c>
      <c r="U860" s="44" t="str">
        <f t="shared" si="186"/>
        <v>MENOR VALOR</v>
      </c>
    </row>
    <row r="861" spans="2:21">
      <c r="B861" s="30" t="s">
        <v>86</v>
      </c>
      <c r="C861" s="28"/>
      <c r="D861" s="29"/>
      <c r="E861" s="13"/>
      <c r="F861" s="68"/>
      <c r="G861" s="68"/>
      <c r="H861" s="78"/>
      <c r="I861" s="78"/>
      <c r="J861" s="78"/>
      <c r="K861" s="78"/>
      <c r="L861" s="78"/>
      <c r="M861" s="78"/>
      <c r="N861" s="68"/>
      <c r="O861" s="80"/>
      <c r="P861" s="68"/>
      <c r="Q861" s="68"/>
      <c r="R861" s="69"/>
      <c r="S861" s="63"/>
      <c r="T861" s="64"/>
      <c r="U861" s="44"/>
    </row>
    <row r="862" spans="2:21">
      <c r="B862" s="24">
        <v>811</v>
      </c>
      <c r="C862" s="2" t="s">
        <v>87</v>
      </c>
      <c r="D862" s="29">
        <v>1</v>
      </c>
      <c r="E862" s="13" t="s">
        <v>8</v>
      </c>
      <c r="F862" s="91">
        <v>1001630</v>
      </c>
      <c r="G862" s="68">
        <f t="shared" si="183"/>
        <v>1053714.76</v>
      </c>
      <c r="H862" s="79">
        <v>1050400</v>
      </c>
      <c r="I862" s="79">
        <v>199576</v>
      </c>
      <c r="J862" s="79">
        <v>1249976</v>
      </c>
      <c r="K862" s="79">
        <v>1040000</v>
      </c>
      <c r="L862" s="79">
        <f t="shared" si="192"/>
        <v>197600</v>
      </c>
      <c r="M862" s="79">
        <f t="shared" si="193"/>
        <v>1237600</v>
      </c>
      <c r="N862" s="68">
        <f t="shared" si="187"/>
        <v>1053714.76</v>
      </c>
      <c r="O862" s="80">
        <f t="shared" si="188"/>
        <v>1180430.2533333332</v>
      </c>
      <c r="P862" s="68">
        <f t="shared" si="189"/>
        <v>1237600</v>
      </c>
      <c r="Q862" s="68">
        <f t="shared" si="190"/>
        <v>1176887.6700793176</v>
      </c>
      <c r="R862" s="69">
        <f t="shared" si="191"/>
        <v>109913.16359759886</v>
      </c>
      <c r="S862" s="63">
        <f t="shared" si="184"/>
        <v>0.10465986959572471</v>
      </c>
      <c r="T862" s="64">
        <f t="shared" si="185"/>
        <v>1053715</v>
      </c>
      <c r="U862" s="44" t="str">
        <f t="shared" si="186"/>
        <v>MENOR VALOR</v>
      </c>
    </row>
    <row r="863" spans="2:21">
      <c r="B863" s="24">
        <v>812</v>
      </c>
      <c r="C863" s="2" t="s">
        <v>88</v>
      </c>
      <c r="D863" s="29">
        <v>1</v>
      </c>
      <c r="E863" s="13" t="s">
        <v>8</v>
      </c>
      <c r="F863" s="91"/>
      <c r="G863" s="68"/>
      <c r="H863" s="79">
        <v>1071200</v>
      </c>
      <c r="I863" s="79">
        <v>203528</v>
      </c>
      <c r="J863" s="79">
        <v>1274728</v>
      </c>
      <c r="K863" s="79" t="s">
        <v>250</v>
      </c>
      <c r="L863" s="79" t="str">
        <f t="shared" si="192"/>
        <v>N/A</v>
      </c>
      <c r="M863" s="79" t="str">
        <f t="shared" si="193"/>
        <v>N/A</v>
      </c>
      <c r="N863" s="68">
        <f t="shared" si="187"/>
        <v>1274728</v>
      </c>
      <c r="O863" s="80">
        <f t="shared" si="188"/>
        <v>1274728</v>
      </c>
      <c r="P863" s="68">
        <f t="shared" si="189"/>
        <v>1274728</v>
      </c>
      <c r="Q863" s="68">
        <f t="shared" si="190"/>
        <v>1274728</v>
      </c>
      <c r="R863" s="69">
        <f t="shared" si="191"/>
        <v>901368.81296836538</v>
      </c>
      <c r="S863" s="63">
        <f t="shared" si="184"/>
        <v>0</v>
      </c>
      <c r="T863" s="64">
        <f t="shared" si="185"/>
        <v>1274728</v>
      </c>
      <c r="U863" s="44" t="str">
        <f t="shared" si="186"/>
        <v>MENOR VALOR</v>
      </c>
    </row>
    <row r="864" spans="2:21" ht="25.5">
      <c r="B864" s="24">
        <v>813</v>
      </c>
      <c r="C864" s="2" t="s">
        <v>89</v>
      </c>
      <c r="D864" s="29">
        <v>1</v>
      </c>
      <c r="E864" s="13" t="s">
        <v>8</v>
      </c>
      <c r="F864" s="91">
        <v>979728</v>
      </c>
      <c r="G864" s="68">
        <f t="shared" si="183"/>
        <v>1030673.856</v>
      </c>
      <c r="H864" s="79">
        <v>1092000</v>
      </c>
      <c r="I864" s="79">
        <v>207480</v>
      </c>
      <c r="J864" s="79">
        <v>1299480</v>
      </c>
      <c r="K864" s="79">
        <v>1040000</v>
      </c>
      <c r="L864" s="79">
        <f t="shared" si="192"/>
        <v>197600</v>
      </c>
      <c r="M864" s="79">
        <f t="shared" si="193"/>
        <v>1237600</v>
      </c>
      <c r="N864" s="68">
        <f t="shared" si="187"/>
        <v>1030673.856</v>
      </c>
      <c r="O864" s="80">
        <f t="shared" si="188"/>
        <v>1189251.2853333333</v>
      </c>
      <c r="P864" s="68">
        <f t="shared" si="189"/>
        <v>1237600</v>
      </c>
      <c r="Q864" s="68">
        <f t="shared" si="190"/>
        <v>1183469.4551508769</v>
      </c>
      <c r="R864" s="69">
        <f t="shared" si="191"/>
        <v>140774.23208981197</v>
      </c>
      <c r="S864" s="63">
        <f t="shared" si="184"/>
        <v>0.12910818989527484</v>
      </c>
      <c r="T864" s="64">
        <f t="shared" si="185"/>
        <v>1030674</v>
      </c>
      <c r="U864" s="44" t="str">
        <f t="shared" si="186"/>
        <v>MENOR VALOR</v>
      </c>
    </row>
    <row r="865" spans="2:21" ht="25.5">
      <c r="B865" s="24">
        <v>814</v>
      </c>
      <c r="C865" s="2" t="s">
        <v>90</v>
      </c>
      <c r="D865" s="29">
        <v>1</v>
      </c>
      <c r="E865" s="13" t="s">
        <v>8</v>
      </c>
      <c r="F865" s="91">
        <v>975220</v>
      </c>
      <c r="G865" s="68">
        <f t="shared" si="183"/>
        <v>1025931.44</v>
      </c>
      <c r="H865" s="79">
        <v>1071200</v>
      </c>
      <c r="I865" s="79">
        <v>203528</v>
      </c>
      <c r="J865" s="79">
        <v>1274728</v>
      </c>
      <c r="K865" s="79">
        <v>1040000</v>
      </c>
      <c r="L865" s="79">
        <f t="shared" si="192"/>
        <v>197600</v>
      </c>
      <c r="M865" s="79">
        <f t="shared" si="193"/>
        <v>1237600</v>
      </c>
      <c r="N865" s="68">
        <f t="shared" si="187"/>
        <v>1025931.44</v>
      </c>
      <c r="O865" s="80">
        <f t="shared" si="188"/>
        <v>1179419.8133333332</v>
      </c>
      <c r="P865" s="68">
        <f t="shared" si="189"/>
        <v>1237600</v>
      </c>
      <c r="Q865" s="68">
        <f t="shared" si="190"/>
        <v>1174100.8119830505</v>
      </c>
      <c r="R865" s="69">
        <f t="shared" si="191"/>
        <v>134214.87494828785</v>
      </c>
      <c r="S865" s="63">
        <f t="shared" si="184"/>
        <v>0.12619816839475073</v>
      </c>
      <c r="T865" s="64">
        <f t="shared" si="185"/>
        <v>1025931</v>
      </c>
      <c r="U865" s="44" t="str">
        <f t="shared" si="186"/>
        <v>MENOR VALOR</v>
      </c>
    </row>
    <row r="866" spans="2:21" ht="25.5">
      <c r="B866" s="24">
        <v>815</v>
      </c>
      <c r="C866" s="2" t="s">
        <v>91</v>
      </c>
      <c r="D866" s="29">
        <v>1</v>
      </c>
      <c r="E866" s="13" t="s">
        <v>8</v>
      </c>
      <c r="F866" s="91">
        <v>500815</v>
      </c>
      <c r="G866" s="68">
        <f t="shared" si="183"/>
        <v>526857.38</v>
      </c>
      <c r="H866" s="79">
        <v>530400</v>
      </c>
      <c r="I866" s="79">
        <v>100776</v>
      </c>
      <c r="J866" s="79">
        <v>631176</v>
      </c>
      <c r="K866" s="79">
        <v>520000</v>
      </c>
      <c r="L866" s="79">
        <f t="shared" si="192"/>
        <v>98800</v>
      </c>
      <c r="M866" s="79">
        <f t="shared" si="193"/>
        <v>618800</v>
      </c>
      <c r="N866" s="68">
        <f t="shared" si="187"/>
        <v>526857.38</v>
      </c>
      <c r="O866" s="80">
        <f t="shared" si="188"/>
        <v>592277.79333333333</v>
      </c>
      <c r="P866" s="68">
        <f t="shared" si="189"/>
        <v>618800</v>
      </c>
      <c r="Q866" s="68">
        <f t="shared" si="190"/>
        <v>590379.519490376</v>
      </c>
      <c r="R866" s="69">
        <f t="shared" si="191"/>
        <v>56992.667989208341</v>
      </c>
      <c r="S866" s="63">
        <f t="shared" si="184"/>
        <v>0.10759543207936684</v>
      </c>
      <c r="T866" s="64">
        <f t="shared" si="185"/>
        <v>526857</v>
      </c>
      <c r="U866" s="44" t="str">
        <f t="shared" si="186"/>
        <v>MENOR VALOR</v>
      </c>
    </row>
    <row r="867" spans="2:21" ht="25.5">
      <c r="B867" s="24">
        <v>816</v>
      </c>
      <c r="C867" s="2" t="s">
        <v>92</v>
      </c>
      <c r="D867" s="29">
        <v>1</v>
      </c>
      <c r="E867" s="13" t="s">
        <v>8</v>
      </c>
      <c r="F867" s="91">
        <v>500815</v>
      </c>
      <c r="G867" s="68">
        <f t="shared" si="183"/>
        <v>526857.38</v>
      </c>
      <c r="H867" s="79">
        <v>525200</v>
      </c>
      <c r="I867" s="79">
        <v>99788</v>
      </c>
      <c r="J867" s="79">
        <v>624988</v>
      </c>
      <c r="K867" s="79">
        <v>520000</v>
      </c>
      <c r="L867" s="79">
        <f t="shared" si="192"/>
        <v>98800</v>
      </c>
      <c r="M867" s="79">
        <f t="shared" si="193"/>
        <v>618800</v>
      </c>
      <c r="N867" s="68">
        <f t="shared" si="187"/>
        <v>526857.38</v>
      </c>
      <c r="O867" s="80">
        <f t="shared" si="188"/>
        <v>590215.12666666659</v>
      </c>
      <c r="P867" s="68">
        <f t="shared" si="189"/>
        <v>618800</v>
      </c>
      <c r="Q867" s="68">
        <f t="shared" si="190"/>
        <v>588443.83503965882</v>
      </c>
      <c r="R867" s="69">
        <f t="shared" si="191"/>
        <v>54956.581798799431</v>
      </c>
      <c r="S867" s="63">
        <f t="shared" si="184"/>
        <v>0.10465986959572471</v>
      </c>
      <c r="T867" s="64">
        <f t="shared" si="185"/>
        <v>526857</v>
      </c>
      <c r="U867" s="44" t="str">
        <f t="shared" si="186"/>
        <v>MENOR VALOR</v>
      </c>
    </row>
    <row r="868" spans="2:21">
      <c r="B868" s="24">
        <v>817</v>
      </c>
      <c r="C868" s="2" t="s">
        <v>93</v>
      </c>
      <c r="D868" s="29">
        <v>1</v>
      </c>
      <c r="E868" s="13" t="s">
        <v>8</v>
      </c>
      <c r="F868" s="91"/>
      <c r="G868" s="68"/>
      <c r="H868" s="79">
        <v>530400</v>
      </c>
      <c r="I868" s="79">
        <v>100776</v>
      </c>
      <c r="J868" s="79">
        <v>631176</v>
      </c>
      <c r="K868" s="79" t="s">
        <v>250</v>
      </c>
      <c r="L868" s="79" t="str">
        <f t="shared" si="192"/>
        <v>N/A</v>
      </c>
      <c r="M868" s="79" t="str">
        <f t="shared" si="193"/>
        <v>N/A</v>
      </c>
      <c r="N868" s="68">
        <f t="shared" si="187"/>
        <v>631176</v>
      </c>
      <c r="O868" s="80">
        <f t="shared" si="188"/>
        <v>631176</v>
      </c>
      <c r="P868" s="68">
        <f t="shared" si="189"/>
        <v>631176</v>
      </c>
      <c r="Q868" s="68">
        <f t="shared" si="190"/>
        <v>631176</v>
      </c>
      <c r="R868" s="69">
        <f t="shared" si="191"/>
        <v>446308.82972220035</v>
      </c>
      <c r="S868" s="63">
        <f t="shared" si="184"/>
        <v>0</v>
      </c>
      <c r="T868" s="64">
        <f t="shared" si="185"/>
        <v>631176</v>
      </c>
      <c r="U868" s="44" t="str">
        <f t="shared" si="186"/>
        <v>MENOR VALOR</v>
      </c>
    </row>
    <row r="869" spans="2:21">
      <c r="B869" s="24">
        <v>818</v>
      </c>
      <c r="C869" s="2" t="s">
        <v>94</v>
      </c>
      <c r="D869" s="29">
        <v>1</v>
      </c>
      <c r="E869" s="13" t="s">
        <v>8</v>
      </c>
      <c r="F869" s="91">
        <v>865038</v>
      </c>
      <c r="G869" s="68">
        <f t="shared" si="183"/>
        <v>910019.97600000002</v>
      </c>
      <c r="H869" s="79">
        <v>472500</v>
      </c>
      <c r="I869" s="79">
        <v>89775</v>
      </c>
      <c r="J869" s="79">
        <v>562275</v>
      </c>
      <c r="K869" s="79">
        <v>450000</v>
      </c>
      <c r="L869" s="79">
        <f t="shared" si="192"/>
        <v>85500</v>
      </c>
      <c r="M869" s="79">
        <f t="shared" si="193"/>
        <v>535500</v>
      </c>
      <c r="N869" s="68">
        <f t="shared" si="187"/>
        <v>535500</v>
      </c>
      <c r="O869" s="80">
        <f t="shared" si="188"/>
        <v>669264.99199999997</v>
      </c>
      <c r="P869" s="68">
        <f t="shared" si="189"/>
        <v>562275</v>
      </c>
      <c r="Q869" s="68">
        <f t="shared" si="190"/>
        <v>649510.82217420614</v>
      </c>
      <c r="R869" s="69">
        <f t="shared" si="191"/>
        <v>208929.28683379965</v>
      </c>
      <c r="S869" s="63">
        <f t="shared" si="184"/>
        <v>0.17553336800849662</v>
      </c>
      <c r="T869" s="64">
        <f t="shared" si="185"/>
        <v>535500</v>
      </c>
      <c r="U869" s="44" t="str">
        <f t="shared" si="186"/>
        <v>MENOR VALOR</v>
      </c>
    </row>
    <row r="870" spans="2:21">
      <c r="B870" s="24">
        <v>819</v>
      </c>
      <c r="C870" s="2" t="s">
        <v>95</v>
      </c>
      <c r="D870" s="29">
        <v>1</v>
      </c>
      <c r="E870" s="13" t="s">
        <v>8</v>
      </c>
      <c r="F870" s="91">
        <v>147629</v>
      </c>
      <c r="G870" s="68">
        <f t="shared" si="183"/>
        <v>155305.70800000001</v>
      </c>
      <c r="H870" s="79">
        <v>163800</v>
      </c>
      <c r="I870" s="79">
        <v>31122</v>
      </c>
      <c r="J870" s="79">
        <v>194922</v>
      </c>
      <c r="K870" s="79">
        <v>156000</v>
      </c>
      <c r="L870" s="79">
        <f t="shared" si="192"/>
        <v>29640</v>
      </c>
      <c r="M870" s="79">
        <f t="shared" si="193"/>
        <v>185640</v>
      </c>
      <c r="N870" s="68">
        <f t="shared" si="187"/>
        <v>155305.70800000001</v>
      </c>
      <c r="O870" s="80">
        <f t="shared" si="188"/>
        <v>178622.56933333332</v>
      </c>
      <c r="P870" s="68">
        <f t="shared" si="189"/>
        <v>185640</v>
      </c>
      <c r="Q870" s="68">
        <f t="shared" si="190"/>
        <v>177789.70614167288</v>
      </c>
      <c r="R870" s="69">
        <f t="shared" si="191"/>
        <v>20719.45698681365</v>
      </c>
      <c r="S870" s="63">
        <f t="shared" si="184"/>
        <v>0.12646400418568859</v>
      </c>
      <c r="T870" s="64">
        <f t="shared" si="185"/>
        <v>155306</v>
      </c>
      <c r="U870" s="44" t="str">
        <f t="shared" si="186"/>
        <v>MENOR VALOR</v>
      </c>
    </row>
    <row r="871" spans="2:21">
      <c r="B871" s="24">
        <v>820</v>
      </c>
      <c r="C871" s="2" t="s">
        <v>96</v>
      </c>
      <c r="D871" s="29">
        <v>1</v>
      </c>
      <c r="E871" s="13" t="s">
        <v>8</v>
      </c>
      <c r="F871" s="91">
        <v>149600</v>
      </c>
      <c r="G871" s="68">
        <f t="shared" si="183"/>
        <v>157379.20000000001</v>
      </c>
      <c r="H871" s="79">
        <v>163800</v>
      </c>
      <c r="I871" s="79">
        <v>31122</v>
      </c>
      <c r="J871" s="79">
        <v>194922</v>
      </c>
      <c r="K871" s="79">
        <v>156000</v>
      </c>
      <c r="L871" s="79">
        <f t="shared" si="192"/>
        <v>29640</v>
      </c>
      <c r="M871" s="79">
        <f t="shared" si="193"/>
        <v>185640</v>
      </c>
      <c r="N871" s="68">
        <f t="shared" si="187"/>
        <v>157379.20000000001</v>
      </c>
      <c r="O871" s="80">
        <f t="shared" si="188"/>
        <v>179313.73333333331</v>
      </c>
      <c r="P871" s="68">
        <f t="shared" si="189"/>
        <v>185640</v>
      </c>
      <c r="Q871" s="68">
        <f t="shared" si="190"/>
        <v>178577.43635392704</v>
      </c>
      <c r="R871" s="69">
        <f t="shared" si="191"/>
        <v>19554.582465839896</v>
      </c>
      <c r="S871" s="63">
        <f t="shared" si="184"/>
        <v>0.11870612988257778</v>
      </c>
      <c r="T871" s="64">
        <f t="shared" si="185"/>
        <v>157379</v>
      </c>
      <c r="U871" s="44" t="str">
        <f t="shared" si="186"/>
        <v>MENOR VALOR</v>
      </c>
    </row>
    <row r="872" spans="2:21">
      <c r="B872" s="24">
        <v>821</v>
      </c>
      <c r="C872" s="2" t="s">
        <v>97</v>
      </c>
      <c r="D872" s="29">
        <v>1</v>
      </c>
      <c r="E872" s="13" t="s">
        <v>8</v>
      </c>
      <c r="F872" s="91">
        <v>248249</v>
      </c>
      <c r="G872" s="68">
        <f t="shared" si="183"/>
        <v>261157.948</v>
      </c>
      <c r="H872" s="79">
        <v>270400</v>
      </c>
      <c r="I872" s="79">
        <v>51376</v>
      </c>
      <c r="J872" s="79">
        <v>321776</v>
      </c>
      <c r="K872" s="79">
        <v>260000</v>
      </c>
      <c r="L872" s="79">
        <f t="shared" si="192"/>
        <v>49400</v>
      </c>
      <c r="M872" s="79">
        <f t="shared" si="193"/>
        <v>309400</v>
      </c>
      <c r="N872" s="68">
        <f t="shared" si="187"/>
        <v>261157.948</v>
      </c>
      <c r="O872" s="80">
        <f t="shared" si="188"/>
        <v>297444.64933333331</v>
      </c>
      <c r="P872" s="68">
        <f t="shared" si="189"/>
        <v>309400</v>
      </c>
      <c r="Q872" s="68">
        <f t="shared" si="190"/>
        <v>296250.48398584675</v>
      </c>
      <c r="R872" s="69">
        <f t="shared" si="191"/>
        <v>32028.656922214224</v>
      </c>
      <c r="S872" s="63">
        <f t="shared" si="184"/>
        <v>0.11845562415190269</v>
      </c>
      <c r="T872" s="64">
        <f t="shared" si="185"/>
        <v>261158</v>
      </c>
      <c r="U872" s="44" t="str">
        <f t="shared" si="186"/>
        <v>MENOR VALOR</v>
      </c>
    </row>
    <row r="873" spans="2:21" ht="25.5">
      <c r="B873" s="24">
        <v>822</v>
      </c>
      <c r="C873" s="2" t="s">
        <v>98</v>
      </c>
      <c r="D873" s="29">
        <v>1</v>
      </c>
      <c r="E873" s="13" t="s">
        <v>8</v>
      </c>
      <c r="F873" s="91">
        <v>600891</v>
      </c>
      <c r="G873" s="68">
        <f t="shared" si="183"/>
        <v>632137.33200000005</v>
      </c>
      <c r="H873" s="79">
        <v>682500</v>
      </c>
      <c r="I873" s="79">
        <v>129675</v>
      </c>
      <c r="J873" s="79">
        <v>812175</v>
      </c>
      <c r="K873" s="79">
        <v>650000</v>
      </c>
      <c r="L873" s="79">
        <f t="shared" si="192"/>
        <v>123500</v>
      </c>
      <c r="M873" s="79">
        <f t="shared" si="193"/>
        <v>773500</v>
      </c>
      <c r="N873" s="68">
        <f t="shared" si="187"/>
        <v>632137.33200000005</v>
      </c>
      <c r="O873" s="80">
        <f t="shared" si="188"/>
        <v>739270.77733333327</v>
      </c>
      <c r="P873" s="68">
        <f t="shared" si="189"/>
        <v>773500</v>
      </c>
      <c r="Q873" s="68">
        <f t="shared" si="190"/>
        <v>735033.48603161727</v>
      </c>
      <c r="R873" s="69">
        <f t="shared" si="191"/>
        <v>94774.048335991203</v>
      </c>
      <c r="S873" s="63">
        <f t="shared" si="184"/>
        <v>0.13998838962717841</v>
      </c>
      <c r="T873" s="64">
        <f t="shared" si="185"/>
        <v>632137</v>
      </c>
      <c r="U873" s="44" t="str">
        <f t="shared" si="186"/>
        <v>MENOR VALOR</v>
      </c>
    </row>
    <row r="874" spans="2:21" ht="25.5">
      <c r="B874" s="24">
        <v>823</v>
      </c>
      <c r="C874" s="2" t="s">
        <v>99</v>
      </c>
      <c r="D874" s="29">
        <v>1</v>
      </c>
      <c r="E874" s="13" t="s">
        <v>8</v>
      </c>
      <c r="F874" s="91">
        <v>372373</v>
      </c>
      <c r="G874" s="68">
        <f t="shared" si="183"/>
        <v>391736.39600000001</v>
      </c>
      <c r="H874" s="79">
        <v>393900</v>
      </c>
      <c r="I874" s="79">
        <v>74841</v>
      </c>
      <c r="J874" s="79">
        <v>468741</v>
      </c>
      <c r="K874" s="79">
        <v>390000</v>
      </c>
      <c r="L874" s="79">
        <f t="shared" si="192"/>
        <v>74100</v>
      </c>
      <c r="M874" s="79">
        <f t="shared" si="193"/>
        <v>464100</v>
      </c>
      <c r="N874" s="68">
        <f t="shared" si="187"/>
        <v>391736.39600000001</v>
      </c>
      <c r="O874" s="80">
        <f t="shared" si="188"/>
        <v>441525.79866666667</v>
      </c>
      <c r="P874" s="68">
        <f t="shared" si="189"/>
        <v>464100</v>
      </c>
      <c r="Q874" s="68">
        <f t="shared" si="190"/>
        <v>440060.92911376158</v>
      </c>
      <c r="R874" s="69">
        <f t="shared" si="191"/>
        <v>43181.282793330785</v>
      </c>
      <c r="S874" s="63">
        <f t="shared" si="184"/>
        <v>0.10981327792740503</v>
      </c>
      <c r="T874" s="64">
        <f t="shared" si="185"/>
        <v>391736</v>
      </c>
      <c r="U874" s="44" t="str">
        <f t="shared" si="186"/>
        <v>MENOR VALOR</v>
      </c>
    </row>
    <row r="875" spans="2:21">
      <c r="B875" s="24">
        <v>824</v>
      </c>
      <c r="C875" s="2" t="s">
        <v>100</v>
      </c>
      <c r="D875" s="29">
        <v>1</v>
      </c>
      <c r="E875" s="13" t="s">
        <v>8</v>
      </c>
      <c r="F875" s="91">
        <v>623333</v>
      </c>
      <c r="G875" s="68">
        <f t="shared" si="183"/>
        <v>655746.31599999999</v>
      </c>
      <c r="H875" s="79">
        <v>676000</v>
      </c>
      <c r="I875" s="79">
        <v>128440</v>
      </c>
      <c r="J875" s="79">
        <v>804440</v>
      </c>
      <c r="K875" s="79">
        <v>650000</v>
      </c>
      <c r="L875" s="79">
        <f t="shared" si="192"/>
        <v>123500</v>
      </c>
      <c r="M875" s="79">
        <f t="shared" si="193"/>
        <v>773500</v>
      </c>
      <c r="N875" s="68">
        <f t="shared" si="187"/>
        <v>655746.31599999999</v>
      </c>
      <c r="O875" s="80">
        <f t="shared" si="188"/>
        <v>744562.10533333337</v>
      </c>
      <c r="P875" s="68">
        <f t="shared" si="189"/>
        <v>773500</v>
      </c>
      <c r="Q875" s="68">
        <f t="shared" si="190"/>
        <v>741702.84508964978</v>
      </c>
      <c r="R875" s="69">
        <f t="shared" si="191"/>
        <v>78457.021522469775</v>
      </c>
      <c r="S875" s="63">
        <f t="shared" si="184"/>
        <v>0.11589079057565188</v>
      </c>
      <c r="T875" s="64">
        <f t="shared" si="185"/>
        <v>655746</v>
      </c>
      <c r="U875" s="44" t="str">
        <f t="shared" si="186"/>
        <v>MENOR VALOR</v>
      </c>
    </row>
    <row r="876" spans="2:21">
      <c r="B876" s="24">
        <v>825</v>
      </c>
      <c r="C876" s="2" t="s">
        <v>101</v>
      </c>
      <c r="D876" s="29">
        <v>1</v>
      </c>
      <c r="E876" s="13" t="s">
        <v>8</v>
      </c>
      <c r="F876" s="91">
        <v>496498</v>
      </c>
      <c r="G876" s="68">
        <f t="shared" si="183"/>
        <v>522315.89600000001</v>
      </c>
      <c r="H876" s="79">
        <v>540800</v>
      </c>
      <c r="I876" s="79">
        <v>102752</v>
      </c>
      <c r="J876" s="79">
        <v>643552</v>
      </c>
      <c r="K876" s="79">
        <v>520000</v>
      </c>
      <c r="L876" s="79">
        <f t="shared" si="192"/>
        <v>98800</v>
      </c>
      <c r="M876" s="79">
        <f t="shared" si="193"/>
        <v>618800</v>
      </c>
      <c r="N876" s="68">
        <f t="shared" si="187"/>
        <v>522315.89600000001</v>
      </c>
      <c r="O876" s="80">
        <f t="shared" si="188"/>
        <v>594889.29866666661</v>
      </c>
      <c r="P876" s="68">
        <f t="shared" si="189"/>
        <v>618800</v>
      </c>
      <c r="Q876" s="68">
        <f t="shared" si="190"/>
        <v>592500.96797169349</v>
      </c>
      <c r="R876" s="69">
        <f t="shared" si="191"/>
        <v>64057.313844428449</v>
      </c>
      <c r="S876" s="63">
        <f t="shared" si="184"/>
        <v>0.11845562415190269</v>
      </c>
      <c r="T876" s="64">
        <f t="shared" si="185"/>
        <v>522316</v>
      </c>
      <c r="U876" s="44" t="str">
        <f t="shared" si="186"/>
        <v>MENOR VALOR</v>
      </c>
    </row>
    <row r="877" spans="2:21" ht="25.5">
      <c r="B877" s="24">
        <v>826</v>
      </c>
      <c r="C877" s="2" t="s">
        <v>102</v>
      </c>
      <c r="D877" s="29">
        <v>1</v>
      </c>
      <c r="E877" s="13" t="s">
        <v>8</v>
      </c>
      <c r="F877" s="91"/>
      <c r="G877" s="68"/>
      <c r="H877" s="79">
        <v>68250</v>
      </c>
      <c r="I877" s="79">
        <v>12967.5</v>
      </c>
      <c r="J877" s="79">
        <v>81217.5</v>
      </c>
      <c r="K877" s="79" t="s">
        <v>250</v>
      </c>
      <c r="L877" s="79" t="str">
        <f t="shared" si="192"/>
        <v>N/A</v>
      </c>
      <c r="M877" s="79" t="str">
        <f t="shared" si="193"/>
        <v>N/A</v>
      </c>
      <c r="N877" s="68">
        <f t="shared" si="187"/>
        <v>81217.5</v>
      </c>
      <c r="O877" s="80">
        <f t="shared" si="188"/>
        <v>81217.5</v>
      </c>
      <c r="P877" s="68">
        <f t="shared" si="189"/>
        <v>81217.5</v>
      </c>
      <c r="Q877" s="68">
        <f t="shared" si="190"/>
        <v>81217.5</v>
      </c>
      <c r="R877" s="69">
        <f t="shared" si="191"/>
        <v>57429.445001018423</v>
      </c>
      <c r="S877" s="63">
        <f t="shared" si="184"/>
        <v>0</v>
      </c>
      <c r="T877" s="64">
        <f t="shared" si="185"/>
        <v>81218</v>
      </c>
      <c r="U877" s="44" t="str">
        <f t="shared" si="186"/>
        <v>MENOR VALOR</v>
      </c>
    </row>
    <row r="878" spans="2:21">
      <c r="B878" s="24">
        <v>827</v>
      </c>
      <c r="C878" s="2" t="s">
        <v>103</v>
      </c>
      <c r="D878" s="29">
        <v>1</v>
      </c>
      <c r="E878" s="13" t="s">
        <v>8</v>
      </c>
      <c r="F878" s="91">
        <v>500815</v>
      </c>
      <c r="G878" s="68">
        <f t="shared" si="183"/>
        <v>526857.38</v>
      </c>
      <c r="H878" s="79">
        <v>546000</v>
      </c>
      <c r="I878" s="79">
        <v>103740</v>
      </c>
      <c r="J878" s="79">
        <v>649740</v>
      </c>
      <c r="K878" s="79">
        <v>520000</v>
      </c>
      <c r="L878" s="79">
        <f t="shared" si="192"/>
        <v>98800</v>
      </c>
      <c r="M878" s="79">
        <f t="shared" si="193"/>
        <v>618800</v>
      </c>
      <c r="N878" s="68">
        <f t="shared" si="187"/>
        <v>526857.38</v>
      </c>
      <c r="O878" s="80">
        <f t="shared" si="188"/>
        <v>598465.79333333333</v>
      </c>
      <c r="P878" s="68">
        <f t="shared" si="189"/>
        <v>618800</v>
      </c>
      <c r="Q878" s="68">
        <f t="shared" si="190"/>
        <v>596111.71797459631</v>
      </c>
      <c r="R878" s="69">
        <f t="shared" si="191"/>
        <v>63915.135492996749</v>
      </c>
      <c r="S878" s="63">
        <f t="shared" si="184"/>
        <v>0.11617677674564286</v>
      </c>
      <c r="T878" s="64">
        <f t="shared" si="185"/>
        <v>526857</v>
      </c>
      <c r="U878" s="44" t="str">
        <f t="shared" si="186"/>
        <v>MENOR VALOR</v>
      </c>
    </row>
    <row r="879" spans="2:21">
      <c r="B879" s="24">
        <v>828</v>
      </c>
      <c r="C879" s="2" t="s">
        <v>104</v>
      </c>
      <c r="D879" s="29">
        <v>1</v>
      </c>
      <c r="E879" s="13" t="s">
        <v>8</v>
      </c>
      <c r="F879" s="91">
        <v>424667</v>
      </c>
      <c r="G879" s="68">
        <f t="shared" si="183"/>
        <v>446749.68400000001</v>
      </c>
      <c r="H879" s="79">
        <v>477750</v>
      </c>
      <c r="I879" s="79">
        <v>90772.5</v>
      </c>
      <c r="J879" s="79">
        <v>568522.5</v>
      </c>
      <c r="K879" s="79">
        <v>455000</v>
      </c>
      <c r="L879" s="79">
        <f t="shared" si="192"/>
        <v>86450</v>
      </c>
      <c r="M879" s="79">
        <f t="shared" si="193"/>
        <v>541450</v>
      </c>
      <c r="N879" s="68">
        <f t="shared" si="187"/>
        <v>446749.68400000001</v>
      </c>
      <c r="O879" s="80">
        <f t="shared" si="188"/>
        <v>518907.39466666663</v>
      </c>
      <c r="P879" s="68">
        <f t="shared" si="189"/>
        <v>541450</v>
      </c>
      <c r="Q879" s="68">
        <f t="shared" si="190"/>
        <v>516166.82681451103</v>
      </c>
      <c r="R879" s="69">
        <f t="shared" si="191"/>
        <v>63939.670553994445</v>
      </c>
      <c r="S879" s="63">
        <f t="shared" si="184"/>
        <v>0.13448586621289527</v>
      </c>
      <c r="T879" s="64">
        <f t="shared" si="185"/>
        <v>446750</v>
      </c>
      <c r="U879" s="44" t="str">
        <f t="shared" si="186"/>
        <v>MENOR VALOR</v>
      </c>
    </row>
    <row r="880" spans="2:21">
      <c r="B880" s="24">
        <v>829</v>
      </c>
      <c r="C880" s="2" t="s">
        <v>105</v>
      </c>
      <c r="D880" s="29">
        <v>1</v>
      </c>
      <c r="E880" s="13" t="s">
        <v>8</v>
      </c>
      <c r="F880" s="91">
        <v>4853333</v>
      </c>
      <c r="G880" s="68">
        <f t="shared" si="183"/>
        <v>5105706.3159999996</v>
      </c>
      <c r="H880" s="79">
        <v>5304000</v>
      </c>
      <c r="I880" s="79">
        <v>1007760</v>
      </c>
      <c r="J880" s="79">
        <v>6311760</v>
      </c>
      <c r="K880" s="79">
        <v>5200000</v>
      </c>
      <c r="L880" s="79">
        <f t="shared" si="192"/>
        <v>988000</v>
      </c>
      <c r="M880" s="79">
        <f t="shared" si="193"/>
        <v>6188000</v>
      </c>
      <c r="N880" s="68">
        <f t="shared" si="187"/>
        <v>5105706.3159999996</v>
      </c>
      <c r="O880" s="80">
        <f t="shared" si="188"/>
        <v>5868488.7719999999</v>
      </c>
      <c r="P880" s="68">
        <f t="shared" si="189"/>
        <v>6188000</v>
      </c>
      <c r="Q880" s="68">
        <f t="shared" si="190"/>
        <v>5842322.644178221</v>
      </c>
      <c r="R880" s="69">
        <f t="shared" si="191"/>
        <v>663480.92722100473</v>
      </c>
      <c r="S880" s="63">
        <f t="shared" si="184"/>
        <v>0.12608278813773621</v>
      </c>
      <c r="T880" s="64">
        <f t="shared" si="185"/>
        <v>5105706</v>
      </c>
      <c r="U880" s="44" t="str">
        <f t="shared" si="186"/>
        <v>MENOR VALOR</v>
      </c>
    </row>
    <row r="881" spans="2:21" ht="25.5">
      <c r="B881" s="24">
        <v>830</v>
      </c>
      <c r="C881" s="2" t="s">
        <v>106</v>
      </c>
      <c r="D881" s="29">
        <v>1</v>
      </c>
      <c r="E881" s="13" t="s">
        <v>8</v>
      </c>
      <c r="F881" s="91">
        <v>243805</v>
      </c>
      <c r="G881" s="68">
        <f t="shared" si="183"/>
        <v>256482.86</v>
      </c>
      <c r="H881" s="79">
        <v>270400</v>
      </c>
      <c r="I881" s="79">
        <v>51376</v>
      </c>
      <c r="J881" s="79">
        <v>321776</v>
      </c>
      <c r="K881" s="79">
        <v>260000</v>
      </c>
      <c r="L881" s="79">
        <f t="shared" si="192"/>
        <v>49400</v>
      </c>
      <c r="M881" s="79">
        <f t="shared" si="193"/>
        <v>309400</v>
      </c>
      <c r="N881" s="68">
        <f t="shared" si="187"/>
        <v>256482.86</v>
      </c>
      <c r="O881" s="80">
        <f t="shared" si="188"/>
        <v>295886.28666666668</v>
      </c>
      <c r="P881" s="68">
        <f t="shared" si="189"/>
        <v>309400</v>
      </c>
      <c r="Q881" s="68">
        <f t="shared" si="190"/>
        <v>294472.06504734827</v>
      </c>
      <c r="R881" s="69">
        <f t="shared" si="191"/>
        <v>34680.886217144653</v>
      </c>
      <c r="S881" s="63">
        <f t="shared" si="184"/>
        <v>0.12900783998387078</v>
      </c>
      <c r="T881" s="64">
        <f t="shared" si="185"/>
        <v>256483</v>
      </c>
      <c r="U881" s="44" t="str">
        <f t="shared" si="186"/>
        <v>MENOR VALOR</v>
      </c>
    </row>
    <row r="882" spans="2:21">
      <c r="B882" s="24">
        <v>831</v>
      </c>
      <c r="C882" s="2" t="s">
        <v>107</v>
      </c>
      <c r="D882" s="29">
        <v>1</v>
      </c>
      <c r="E882" s="13" t="s">
        <v>8</v>
      </c>
      <c r="F882" s="91">
        <v>62333</v>
      </c>
      <c r="G882" s="68">
        <f t="shared" si="183"/>
        <v>65574.316000000006</v>
      </c>
      <c r="H882" s="79">
        <v>68250</v>
      </c>
      <c r="I882" s="79">
        <v>12967.5</v>
      </c>
      <c r="J882" s="79">
        <v>81217.5</v>
      </c>
      <c r="K882" s="79">
        <v>65000</v>
      </c>
      <c r="L882" s="79">
        <f t="shared" si="192"/>
        <v>12350</v>
      </c>
      <c r="M882" s="79">
        <f t="shared" si="193"/>
        <v>77350</v>
      </c>
      <c r="N882" s="68">
        <f t="shared" si="187"/>
        <v>65574.316000000006</v>
      </c>
      <c r="O882" s="80">
        <f t="shared" si="188"/>
        <v>74713.938666666669</v>
      </c>
      <c r="P882" s="68">
        <f t="shared" si="189"/>
        <v>77350</v>
      </c>
      <c r="Q882" s="68">
        <f t="shared" si="190"/>
        <v>74407.132513961973</v>
      </c>
      <c r="R882" s="69">
        <f t="shared" si="191"/>
        <v>8147.9393670599484</v>
      </c>
      <c r="S882" s="63">
        <f t="shared" si="184"/>
        <v>0.11870927175300772</v>
      </c>
      <c r="T882" s="64">
        <f t="shared" si="185"/>
        <v>65574</v>
      </c>
      <c r="U882" s="44" t="str">
        <f t="shared" si="186"/>
        <v>MENOR VALOR</v>
      </c>
    </row>
    <row r="883" spans="2:21">
      <c r="B883" s="24">
        <v>832</v>
      </c>
      <c r="C883" s="2" t="s">
        <v>108</v>
      </c>
      <c r="D883" s="29">
        <v>1</v>
      </c>
      <c r="E883" s="13" t="s">
        <v>8</v>
      </c>
      <c r="F883" s="91">
        <v>1092000</v>
      </c>
      <c r="G883" s="68">
        <f t="shared" si="183"/>
        <v>1148784</v>
      </c>
      <c r="H883" s="79">
        <v>1205100</v>
      </c>
      <c r="I883" s="79">
        <v>228969</v>
      </c>
      <c r="J883" s="79">
        <v>1434069</v>
      </c>
      <c r="K883" s="79">
        <v>1170000</v>
      </c>
      <c r="L883" s="79">
        <f t="shared" si="192"/>
        <v>222300</v>
      </c>
      <c r="M883" s="79">
        <f t="shared" si="193"/>
        <v>1392300</v>
      </c>
      <c r="N883" s="68">
        <f t="shared" si="187"/>
        <v>1148784</v>
      </c>
      <c r="O883" s="80">
        <f t="shared" si="188"/>
        <v>1325051</v>
      </c>
      <c r="P883" s="68">
        <f t="shared" si="189"/>
        <v>1392300</v>
      </c>
      <c r="Q883" s="68">
        <f t="shared" si="190"/>
        <v>1318804.4879278487</v>
      </c>
      <c r="R883" s="69">
        <f t="shared" si="191"/>
        <v>154073.69602563573</v>
      </c>
      <c r="S883" s="63">
        <f t="shared" si="184"/>
        <v>0.12892016177090115</v>
      </c>
      <c r="T883" s="64">
        <f t="shared" si="185"/>
        <v>1148784</v>
      </c>
      <c r="U883" s="44" t="str">
        <f t="shared" si="186"/>
        <v>MENOR VALOR</v>
      </c>
    </row>
    <row r="884" spans="2:21">
      <c r="B884" s="24">
        <v>833</v>
      </c>
      <c r="C884" s="2" t="s">
        <v>109</v>
      </c>
      <c r="D884" s="29">
        <v>1</v>
      </c>
      <c r="E884" s="13" t="s">
        <v>8</v>
      </c>
      <c r="F884" s="91">
        <v>313009</v>
      </c>
      <c r="G884" s="68">
        <f t="shared" si="183"/>
        <v>329285.46799999999</v>
      </c>
      <c r="H884" s="79">
        <v>328250</v>
      </c>
      <c r="I884" s="79">
        <v>62367.5</v>
      </c>
      <c r="J884" s="79">
        <v>390617.5</v>
      </c>
      <c r="K884" s="79">
        <v>325000</v>
      </c>
      <c r="L884" s="79">
        <f t="shared" si="192"/>
        <v>61750</v>
      </c>
      <c r="M884" s="79">
        <f t="shared" si="193"/>
        <v>386750</v>
      </c>
      <c r="N884" s="68">
        <f t="shared" si="187"/>
        <v>329285.46799999999</v>
      </c>
      <c r="O884" s="80">
        <f t="shared" si="188"/>
        <v>368884.32266666665</v>
      </c>
      <c r="P884" s="68">
        <f t="shared" si="189"/>
        <v>386750</v>
      </c>
      <c r="Q884" s="68">
        <f t="shared" si="190"/>
        <v>367777.25002816995</v>
      </c>
      <c r="R884" s="69">
        <f t="shared" si="191"/>
        <v>34348.091027688009</v>
      </c>
      <c r="S884" s="63">
        <f t="shared" si="184"/>
        <v>0.10466058470234818</v>
      </c>
      <c r="T884" s="64">
        <f t="shared" si="185"/>
        <v>329285</v>
      </c>
      <c r="U884" s="44" t="str">
        <f t="shared" si="186"/>
        <v>MENOR VALOR</v>
      </c>
    </row>
    <row r="885" spans="2:21">
      <c r="B885" s="24">
        <v>834</v>
      </c>
      <c r="C885" s="2" t="s">
        <v>110</v>
      </c>
      <c r="D885" s="29">
        <v>1</v>
      </c>
      <c r="E885" s="13" t="s">
        <v>8</v>
      </c>
      <c r="F885" s="91">
        <v>36400</v>
      </c>
      <c r="G885" s="68">
        <f t="shared" si="183"/>
        <v>38292.800000000003</v>
      </c>
      <c r="H885" s="79">
        <v>39390</v>
      </c>
      <c r="I885" s="79">
        <v>7484.1</v>
      </c>
      <c r="J885" s="79">
        <v>46874.1</v>
      </c>
      <c r="K885" s="79">
        <v>39000</v>
      </c>
      <c r="L885" s="79">
        <f t="shared" si="192"/>
        <v>7410</v>
      </c>
      <c r="M885" s="79">
        <f t="shared" si="193"/>
        <v>46410</v>
      </c>
      <c r="N885" s="68">
        <f t="shared" si="187"/>
        <v>38292.800000000003</v>
      </c>
      <c r="O885" s="80">
        <f t="shared" si="188"/>
        <v>43858.966666666674</v>
      </c>
      <c r="P885" s="68">
        <f t="shared" si="189"/>
        <v>46410</v>
      </c>
      <c r="Q885" s="68">
        <f t="shared" si="190"/>
        <v>43673.756128340756</v>
      </c>
      <c r="R885" s="69">
        <f t="shared" si="191"/>
        <v>4826.023800535314</v>
      </c>
      <c r="S885" s="63">
        <f t="shared" si="184"/>
        <v>0.12320799961716467</v>
      </c>
      <c r="T885" s="64">
        <f t="shared" si="185"/>
        <v>38293</v>
      </c>
      <c r="U885" s="44" t="str">
        <f t="shared" si="186"/>
        <v>MENOR VALOR</v>
      </c>
    </row>
    <row r="886" spans="2:21">
      <c r="B886" s="24">
        <v>835</v>
      </c>
      <c r="C886" s="2" t="s">
        <v>111</v>
      </c>
      <c r="D886" s="29">
        <v>1</v>
      </c>
      <c r="E886" s="13" t="s">
        <v>8</v>
      </c>
      <c r="F886" s="91">
        <v>617885</v>
      </c>
      <c r="G886" s="68">
        <f t="shared" si="183"/>
        <v>650015.02</v>
      </c>
      <c r="H886" s="79">
        <v>676000</v>
      </c>
      <c r="I886" s="79">
        <v>128440</v>
      </c>
      <c r="J886" s="79">
        <v>804440</v>
      </c>
      <c r="K886" s="79">
        <v>650000</v>
      </c>
      <c r="L886" s="79">
        <f t="shared" si="192"/>
        <v>123500</v>
      </c>
      <c r="M886" s="79">
        <f t="shared" si="193"/>
        <v>773500</v>
      </c>
      <c r="N886" s="68">
        <f t="shared" si="187"/>
        <v>650015.02</v>
      </c>
      <c r="O886" s="80">
        <f t="shared" si="188"/>
        <v>742651.67333333334</v>
      </c>
      <c r="P886" s="68">
        <f t="shared" si="189"/>
        <v>773500</v>
      </c>
      <c r="Q886" s="68">
        <f t="shared" si="190"/>
        <v>739535.66375079332</v>
      </c>
      <c r="R886" s="69">
        <f t="shared" si="191"/>
        <v>81703.629390622125</v>
      </c>
      <c r="S886" s="63">
        <f t="shared" si="184"/>
        <v>0.12104979940623894</v>
      </c>
      <c r="T886" s="64">
        <f t="shared" si="185"/>
        <v>650015</v>
      </c>
      <c r="U886" s="44" t="str">
        <f t="shared" si="186"/>
        <v>MENOR VALOR</v>
      </c>
    </row>
    <row r="887" spans="2:21" ht="38.25">
      <c r="B887" s="30" t="s">
        <v>112</v>
      </c>
      <c r="C887" s="28"/>
      <c r="D887" s="29"/>
      <c r="E887" s="13"/>
      <c r="F887" s="68"/>
      <c r="G887" s="68">
        <f t="shared" si="183"/>
        <v>0</v>
      </c>
      <c r="H887" s="78"/>
      <c r="I887" s="78"/>
      <c r="J887" s="78"/>
      <c r="K887" s="78">
        <v>0</v>
      </c>
      <c r="L887" s="78">
        <f t="shared" si="192"/>
        <v>0</v>
      </c>
      <c r="M887" s="78">
        <f t="shared" si="193"/>
        <v>0</v>
      </c>
      <c r="N887" s="68"/>
      <c r="O887" s="80"/>
      <c r="P887" s="68"/>
      <c r="Q887" s="68"/>
      <c r="R887" s="69"/>
      <c r="S887" s="63"/>
      <c r="T887" s="64"/>
      <c r="U887" s="44"/>
    </row>
    <row r="888" spans="2:21">
      <c r="B888" s="24">
        <v>836</v>
      </c>
      <c r="C888" s="2" t="s">
        <v>113</v>
      </c>
      <c r="D888" s="29">
        <v>1</v>
      </c>
      <c r="E888" s="13" t="s">
        <v>8</v>
      </c>
      <c r="F888" s="91">
        <v>1224660</v>
      </c>
      <c r="G888" s="68">
        <f t="shared" si="183"/>
        <v>1288342.32</v>
      </c>
      <c r="H888" s="79">
        <v>1339000</v>
      </c>
      <c r="I888" s="79">
        <v>254410</v>
      </c>
      <c r="J888" s="79">
        <v>1593410</v>
      </c>
      <c r="K888" s="79">
        <v>1300000</v>
      </c>
      <c r="L888" s="79">
        <f t="shared" si="192"/>
        <v>247000</v>
      </c>
      <c r="M888" s="79">
        <f t="shared" si="193"/>
        <v>1547000</v>
      </c>
      <c r="N888" s="68">
        <f t="shared" si="187"/>
        <v>1288342.32</v>
      </c>
      <c r="O888" s="80">
        <f t="shared" si="188"/>
        <v>1476250.7733333334</v>
      </c>
      <c r="P888" s="68">
        <f t="shared" si="189"/>
        <v>1547000</v>
      </c>
      <c r="Q888" s="68">
        <f t="shared" si="190"/>
        <v>1469883.9293739258</v>
      </c>
      <c r="R888" s="69">
        <f t="shared" si="191"/>
        <v>164379.62814957977</v>
      </c>
      <c r="S888" s="63">
        <f t="shared" si="184"/>
        <v>0.12350744555133042</v>
      </c>
      <c r="T888" s="64">
        <f t="shared" si="185"/>
        <v>1288342</v>
      </c>
      <c r="U888" s="44" t="str">
        <f t="shared" si="186"/>
        <v>MENOR VALOR</v>
      </c>
    </row>
    <row r="889" spans="2:21">
      <c r="B889" s="24">
        <v>837</v>
      </c>
      <c r="C889" s="2" t="s">
        <v>114</v>
      </c>
      <c r="D889" s="29">
        <v>1</v>
      </c>
      <c r="E889" s="13" t="s">
        <v>8</v>
      </c>
      <c r="F889" s="91">
        <v>3321652</v>
      </c>
      <c r="G889" s="68">
        <f t="shared" si="183"/>
        <v>3494377.9040000001</v>
      </c>
      <c r="H889" s="79">
        <v>3650400</v>
      </c>
      <c r="I889" s="79">
        <v>693576</v>
      </c>
      <c r="J889" s="79">
        <v>4343976</v>
      </c>
      <c r="K889" s="79">
        <v>3510000</v>
      </c>
      <c r="L889" s="79">
        <f t="shared" si="192"/>
        <v>666900</v>
      </c>
      <c r="M889" s="79">
        <f t="shared" si="193"/>
        <v>4176900</v>
      </c>
      <c r="N889" s="68">
        <f t="shared" si="187"/>
        <v>3494377.9040000001</v>
      </c>
      <c r="O889" s="80">
        <f t="shared" si="188"/>
        <v>4005084.6346666664</v>
      </c>
      <c r="P889" s="68">
        <f t="shared" si="189"/>
        <v>4176900</v>
      </c>
      <c r="Q889" s="68">
        <f t="shared" si="190"/>
        <v>3987528.393588155</v>
      </c>
      <c r="R889" s="69">
        <f t="shared" si="191"/>
        <v>450105.12217167264</v>
      </c>
      <c r="S889" s="63">
        <f t="shared" si="184"/>
        <v>0.12367322333832864</v>
      </c>
      <c r="T889" s="64">
        <f t="shared" si="185"/>
        <v>3494378</v>
      </c>
      <c r="U889" s="44" t="str">
        <f t="shared" si="186"/>
        <v>MENOR VALOR</v>
      </c>
    </row>
    <row r="890" spans="2:21">
      <c r="B890" s="24">
        <v>838</v>
      </c>
      <c r="C890" s="2" t="s">
        <v>115</v>
      </c>
      <c r="D890" s="29">
        <v>1</v>
      </c>
      <c r="E890" s="13" t="s">
        <v>8</v>
      </c>
      <c r="F890" s="91">
        <v>606667</v>
      </c>
      <c r="G890" s="68">
        <f t="shared" si="183"/>
        <v>638213.68400000001</v>
      </c>
      <c r="H890" s="79">
        <v>676000</v>
      </c>
      <c r="I890" s="79">
        <v>128440</v>
      </c>
      <c r="J890" s="79">
        <v>804440</v>
      </c>
      <c r="K890" s="79">
        <v>650000</v>
      </c>
      <c r="L890" s="79">
        <f t="shared" si="192"/>
        <v>123500</v>
      </c>
      <c r="M890" s="79">
        <f t="shared" si="193"/>
        <v>773500</v>
      </c>
      <c r="N890" s="68">
        <f t="shared" si="187"/>
        <v>638213.68400000001</v>
      </c>
      <c r="O890" s="80">
        <f t="shared" si="188"/>
        <v>738717.89466666663</v>
      </c>
      <c r="P890" s="68">
        <f t="shared" si="189"/>
        <v>773500</v>
      </c>
      <c r="Q890" s="68">
        <f t="shared" si="190"/>
        <v>735032.75985391869</v>
      </c>
      <c r="R890" s="69">
        <f t="shared" si="191"/>
        <v>88403.298418652252</v>
      </c>
      <c r="S890" s="63">
        <f t="shared" si="184"/>
        <v>0.13172076285846179</v>
      </c>
      <c r="T890" s="64">
        <f t="shared" si="185"/>
        <v>638214</v>
      </c>
      <c r="U890" s="44" t="str">
        <f t="shared" si="186"/>
        <v>MENOR VALOR</v>
      </c>
    </row>
    <row r="891" spans="2:21">
      <c r="B891" s="24">
        <v>839</v>
      </c>
      <c r="C891" s="2" t="s">
        <v>116</v>
      </c>
      <c r="D891" s="29">
        <v>1</v>
      </c>
      <c r="E891" s="13" t="s">
        <v>8</v>
      </c>
      <c r="F891" s="91">
        <v>3657073</v>
      </c>
      <c r="G891" s="68">
        <f t="shared" si="183"/>
        <v>3847240.7960000001</v>
      </c>
      <c r="H891" s="79">
        <v>3939000</v>
      </c>
      <c r="I891" s="79">
        <v>748410</v>
      </c>
      <c r="J891" s="79">
        <v>4687410</v>
      </c>
      <c r="K891" s="79">
        <v>3900000</v>
      </c>
      <c r="L891" s="79">
        <f t="shared" si="192"/>
        <v>741000</v>
      </c>
      <c r="M891" s="79">
        <f t="shared" si="193"/>
        <v>4641000</v>
      </c>
      <c r="N891" s="68">
        <f t="shared" si="187"/>
        <v>3847240.7960000001</v>
      </c>
      <c r="O891" s="80">
        <f t="shared" si="188"/>
        <v>4391883.598666667</v>
      </c>
      <c r="P891" s="68">
        <f t="shared" si="189"/>
        <v>4641000</v>
      </c>
      <c r="Q891" s="68">
        <f t="shared" si="190"/>
        <v>4374193.1886951104</v>
      </c>
      <c r="R891" s="69">
        <f t="shared" si="191"/>
        <v>472244.96704300737</v>
      </c>
      <c r="S891" s="63">
        <f t="shared" si="184"/>
        <v>0.12046847726273113</v>
      </c>
      <c r="T891" s="64">
        <f t="shared" si="185"/>
        <v>3847241</v>
      </c>
      <c r="U891" s="44" t="str">
        <f t="shared" si="186"/>
        <v>MENOR VALOR</v>
      </c>
    </row>
    <row r="892" spans="2:21">
      <c r="B892" s="24">
        <v>840</v>
      </c>
      <c r="C892" s="2" t="s">
        <v>117</v>
      </c>
      <c r="D892" s="29">
        <v>1</v>
      </c>
      <c r="E892" s="13" t="s">
        <v>8</v>
      </c>
      <c r="F892" s="91">
        <v>845310</v>
      </c>
      <c r="G892" s="68">
        <f t="shared" si="183"/>
        <v>889266.12</v>
      </c>
      <c r="H892" s="79">
        <v>955500</v>
      </c>
      <c r="I892" s="79">
        <v>181545</v>
      </c>
      <c r="J892" s="79">
        <v>1137045</v>
      </c>
      <c r="K892" s="79">
        <v>910000</v>
      </c>
      <c r="L892" s="79">
        <f t="shared" si="192"/>
        <v>172900</v>
      </c>
      <c r="M892" s="79">
        <f t="shared" si="193"/>
        <v>1082900</v>
      </c>
      <c r="N892" s="68">
        <f t="shared" si="187"/>
        <v>889266.12</v>
      </c>
      <c r="O892" s="80">
        <f t="shared" si="188"/>
        <v>1036403.7066666667</v>
      </c>
      <c r="P892" s="68">
        <f t="shared" si="189"/>
        <v>1082900</v>
      </c>
      <c r="Q892" s="68">
        <f t="shared" si="190"/>
        <v>1030700.7316631888</v>
      </c>
      <c r="R892" s="69">
        <f t="shared" si="191"/>
        <v>130269.03820101733</v>
      </c>
      <c r="S892" s="63">
        <f t="shared" si="184"/>
        <v>0.13722180194338562</v>
      </c>
      <c r="T892" s="64">
        <f t="shared" si="185"/>
        <v>889266</v>
      </c>
      <c r="U892" s="44" t="str">
        <f t="shared" si="186"/>
        <v>MENOR VALOR</v>
      </c>
    </row>
    <row r="893" spans="2:21">
      <c r="B893" s="24">
        <v>841</v>
      </c>
      <c r="C893" s="2" t="s">
        <v>118</v>
      </c>
      <c r="D893" s="29">
        <v>1</v>
      </c>
      <c r="E893" s="13" t="s">
        <v>8</v>
      </c>
      <c r="F893" s="91">
        <v>1086828</v>
      </c>
      <c r="G893" s="68">
        <f t="shared" si="183"/>
        <v>1143343.0560000001</v>
      </c>
      <c r="H893" s="79">
        <v>1205100</v>
      </c>
      <c r="I893" s="79">
        <v>228969</v>
      </c>
      <c r="J893" s="79">
        <v>1434069</v>
      </c>
      <c r="K893" s="79">
        <v>1170000</v>
      </c>
      <c r="L893" s="79">
        <f t="shared" si="192"/>
        <v>222300</v>
      </c>
      <c r="M893" s="79">
        <f t="shared" si="193"/>
        <v>1392300</v>
      </c>
      <c r="N893" s="68">
        <f t="shared" si="187"/>
        <v>1143343.0560000001</v>
      </c>
      <c r="O893" s="80">
        <f t="shared" si="188"/>
        <v>1323237.352</v>
      </c>
      <c r="P893" s="68">
        <f t="shared" si="189"/>
        <v>1392300</v>
      </c>
      <c r="Q893" s="68">
        <f t="shared" si="190"/>
        <v>1316719.1235521305</v>
      </c>
      <c r="R893" s="69">
        <f t="shared" si="191"/>
        <v>157186.61088098979</v>
      </c>
      <c r="S893" s="63">
        <f t="shared" si="184"/>
        <v>0.1316727800568519</v>
      </c>
      <c r="T893" s="64">
        <f t="shared" si="185"/>
        <v>1143343</v>
      </c>
      <c r="U893" s="44" t="str">
        <f t="shared" si="186"/>
        <v>MENOR VALOR</v>
      </c>
    </row>
    <row r="894" spans="2:21" ht="25.5">
      <c r="B894" s="24">
        <v>842</v>
      </c>
      <c r="C894" s="2" t="s">
        <v>119</v>
      </c>
      <c r="D894" s="29">
        <v>1</v>
      </c>
      <c r="E894" s="13" t="s">
        <v>8</v>
      </c>
      <c r="F894" s="91">
        <v>1122000</v>
      </c>
      <c r="G894" s="68">
        <f t="shared" si="183"/>
        <v>1180344</v>
      </c>
      <c r="H894" s="79">
        <v>1205100</v>
      </c>
      <c r="I894" s="79">
        <v>228969</v>
      </c>
      <c r="J894" s="79">
        <v>1434069</v>
      </c>
      <c r="K894" s="79">
        <v>1170000</v>
      </c>
      <c r="L894" s="79">
        <f t="shared" si="192"/>
        <v>222300</v>
      </c>
      <c r="M894" s="79">
        <f t="shared" si="193"/>
        <v>1392300</v>
      </c>
      <c r="N894" s="68">
        <f t="shared" si="187"/>
        <v>1180344</v>
      </c>
      <c r="O894" s="80">
        <f t="shared" si="188"/>
        <v>1335571</v>
      </c>
      <c r="P894" s="68">
        <f t="shared" si="189"/>
        <v>1392300</v>
      </c>
      <c r="Q894" s="68">
        <f t="shared" si="190"/>
        <v>1330772.514844341</v>
      </c>
      <c r="R894" s="69">
        <f t="shared" si="191"/>
        <v>136043.11260405651</v>
      </c>
      <c r="S894" s="63">
        <f t="shared" si="184"/>
        <v>0.11303848942351835</v>
      </c>
      <c r="T894" s="64">
        <f t="shared" si="185"/>
        <v>1180344</v>
      </c>
      <c r="U894" s="44" t="str">
        <f t="shared" si="186"/>
        <v>MENOR VALOR</v>
      </c>
    </row>
    <row r="895" spans="2:21">
      <c r="B895" s="24">
        <v>843</v>
      </c>
      <c r="C895" s="2" t="s">
        <v>120</v>
      </c>
      <c r="D895" s="29">
        <v>1</v>
      </c>
      <c r="E895" s="13" t="s">
        <v>8</v>
      </c>
      <c r="F895" s="91">
        <v>744746</v>
      </c>
      <c r="G895" s="68">
        <f t="shared" si="183"/>
        <v>783472.79200000002</v>
      </c>
      <c r="H895" s="79">
        <v>811200</v>
      </c>
      <c r="I895" s="79">
        <v>154128</v>
      </c>
      <c r="J895" s="79">
        <v>965328</v>
      </c>
      <c r="K895" s="79">
        <v>780000</v>
      </c>
      <c r="L895" s="79">
        <f t="shared" si="192"/>
        <v>148200</v>
      </c>
      <c r="M895" s="79">
        <f t="shared" si="193"/>
        <v>928200</v>
      </c>
      <c r="N895" s="68">
        <f t="shared" si="187"/>
        <v>783472.79200000002</v>
      </c>
      <c r="O895" s="80">
        <f t="shared" si="188"/>
        <v>892333.59733333334</v>
      </c>
      <c r="P895" s="68">
        <f t="shared" si="189"/>
        <v>928200</v>
      </c>
      <c r="Q895" s="68">
        <f t="shared" si="190"/>
        <v>888751.05417061853</v>
      </c>
      <c r="R895" s="69">
        <f t="shared" si="191"/>
        <v>96086.566695695918</v>
      </c>
      <c r="S895" s="63">
        <f t="shared" si="184"/>
        <v>0.11845641327409062</v>
      </c>
      <c r="T895" s="64">
        <f t="shared" si="185"/>
        <v>783473</v>
      </c>
      <c r="U895" s="44" t="str">
        <f t="shared" si="186"/>
        <v>MENOR VALOR</v>
      </c>
    </row>
    <row r="896" spans="2:21">
      <c r="B896" s="24">
        <v>844</v>
      </c>
      <c r="C896" s="2" t="s">
        <v>121</v>
      </c>
      <c r="D896" s="29">
        <v>1</v>
      </c>
      <c r="E896" s="13" t="s">
        <v>8</v>
      </c>
      <c r="F896" s="91">
        <v>4853333</v>
      </c>
      <c r="G896" s="68">
        <f t="shared" si="183"/>
        <v>5105706.3159999996</v>
      </c>
      <c r="H896" s="79">
        <v>5460000</v>
      </c>
      <c r="I896" s="79">
        <v>1037400</v>
      </c>
      <c r="J896" s="79">
        <v>6497400</v>
      </c>
      <c r="K896" s="79">
        <v>5200000</v>
      </c>
      <c r="L896" s="79">
        <f t="shared" si="192"/>
        <v>988000</v>
      </c>
      <c r="M896" s="79">
        <f t="shared" si="193"/>
        <v>6188000</v>
      </c>
      <c r="N896" s="68">
        <f t="shared" si="187"/>
        <v>5105706.3159999996</v>
      </c>
      <c r="O896" s="80">
        <f t="shared" si="188"/>
        <v>5930368.7719999999</v>
      </c>
      <c r="P896" s="68">
        <f t="shared" si="189"/>
        <v>6188000</v>
      </c>
      <c r="Q896" s="68">
        <f t="shared" si="190"/>
        <v>5899047.7708123438</v>
      </c>
      <c r="R896" s="69">
        <f t="shared" si="191"/>
        <v>730741.55126964068</v>
      </c>
      <c r="S896" s="63">
        <f t="shared" si="184"/>
        <v>0.13448635875398163</v>
      </c>
      <c r="T896" s="64">
        <f t="shared" si="185"/>
        <v>5105706</v>
      </c>
      <c r="U896" s="44" t="str">
        <f t="shared" si="186"/>
        <v>MENOR VALOR</v>
      </c>
    </row>
    <row r="897" spans="2:21">
      <c r="B897" s="24">
        <v>845</v>
      </c>
      <c r="C897" s="2" t="s">
        <v>122</v>
      </c>
      <c r="D897" s="29">
        <v>1</v>
      </c>
      <c r="E897" s="13" t="s">
        <v>8</v>
      </c>
      <c r="F897" s="91">
        <v>243805</v>
      </c>
      <c r="G897" s="68">
        <f t="shared" si="183"/>
        <v>256482.86</v>
      </c>
      <c r="H897" s="79">
        <v>267800</v>
      </c>
      <c r="I897" s="79">
        <v>50882</v>
      </c>
      <c r="J897" s="79">
        <v>318682</v>
      </c>
      <c r="K897" s="79">
        <v>260000</v>
      </c>
      <c r="L897" s="79">
        <f t="shared" si="192"/>
        <v>49400</v>
      </c>
      <c r="M897" s="79">
        <f t="shared" si="193"/>
        <v>309400</v>
      </c>
      <c r="N897" s="68">
        <f t="shared" si="187"/>
        <v>256482.86</v>
      </c>
      <c r="O897" s="80">
        <f t="shared" si="188"/>
        <v>294854.95333333331</v>
      </c>
      <c r="P897" s="68">
        <f t="shared" si="189"/>
        <v>309400</v>
      </c>
      <c r="Q897" s="68">
        <f t="shared" si="190"/>
        <v>293525.20299576264</v>
      </c>
      <c r="R897" s="69">
        <f t="shared" si="191"/>
        <v>33553.718737071962</v>
      </c>
      <c r="S897" s="63">
        <f t="shared" si="184"/>
        <v>0.12619816839475073</v>
      </c>
      <c r="T897" s="64">
        <f t="shared" si="185"/>
        <v>256483</v>
      </c>
      <c r="U897" s="44" t="str">
        <f t="shared" si="186"/>
        <v>MENOR VALOR</v>
      </c>
    </row>
    <row r="898" spans="2:21">
      <c r="B898" s="24">
        <v>846</v>
      </c>
      <c r="C898" s="2" t="s">
        <v>123</v>
      </c>
      <c r="D898" s="29">
        <v>1</v>
      </c>
      <c r="E898" s="13" t="s">
        <v>8</v>
      </c>
      <c r="F898" s="91">
        <v>246048</v>
      </c>
      <c r="G898" s="68">
        <f t="shared" si="183"/>
        <v>258842.49600000001</v>
      </c>
      <c r="H898" s="79">
        <v>262600</v>
      </c>
      <c r="I898" s="79">
        <v>49894</v>
      </c>
      <c r="J898" s="79">
        <v>312494</v>
      </c>
      <c r="K898" s="79">
        <v>260000</v>
      </c>
      <c r="L898" s="79">
        <f t="shared" si="192"/>
        <v>49400</v>
      </c>
      <c r="M898" s="79">
        <f t="shared" si="193"/>
        <v>309400</v>
      </c>
      <c r="N898" s="68">
        <f t="shared" si="187"/>
        <v>258842.49600000001</v>
      </c>
      <c r="O898" s="80">
        <f t="shared" si="188"/>
        <v>293578.83199999999</v>
      </c>
      <c r="P898" s="68">
        <f t="shared" si="189"/>
        <v>309400</v>
      </c>
      <c r="Q898" s="68">
        <f t="shared" si="190"/>
        <v>292504.48116168962</v>
      </c>
      <c r="R898" s="69">
        <f t="shared" si="191"/>
        <v>30122.300510231144</v>
      </c>
      <c r="S898" s="63">
        <f t="shared" si="184"/>
        <v>0.11508194687479689</v>
      </c>
      <c r="T898" s="64">
        <f t="shared" si="185"/>
        <v>258842</v>
      </c>
      <c r="U898" s="44" t="str">
        <f t="shared" si="186"/>
        <v>MENOR VALOR</v>
      </c>
    </row>
    <row r="899" spans="2:21">
      <c r="B899" s="24">
        <v>847</v>
      </c>
      <c r="C899" s="2" t="s">
        <v>124</v>
      </c>
      <c r="D899" s="29">
        <v>1</v>
      </c>
      <c r="E899" s="13" t="s">
        <v>8</v>
      </c>
      <c r="F899" s="91">
        <v>308942</v>
      </c>
      <c r="G899" s="68">
        <f t="shared" si="183"/>
        <v>325006.984</v>
      </c>
      <c r="H899" s="79">
        <v>334750</v>
      </c>
      <c r="I899" s="79">
        <v>63602.5</v>
      </c>
      <c r="J899" s="79">
        <v>398352.5</v>
      </c>
      <c r="K899" s="79">
        <v>325000</v>
      </c>
      <c r="L899" s="79">
        <f t="shared" si="192"/>
        <v>61750</v>
      </c>
      <c r="M899" s="79">
        <f t="shared" si="193"/>
        <v>386750</v>
      </c>
      <c r="N899" s="68">
        <f t="shared" si="187"/>
        <v>325006.984</v>
      </c>
      <c r="O899" s="80">
        <f t="shared" si="188"/>
        <v>370036.49466666667</v>
      </c>
      <c r="P899" s="68">
        <f t="shared" si="189"/>
        <v>386750</v>
      </c>
      <c r="Q899" s="68">
        <f t="shared" si="190"/>
        <v>368578.66073823412</v>
      </c>
      <c r="R899" s="69">
        <f t="shared" si="191"/>
        <v>39425.843360948988</v>
      </c>
      <c r="S899" s="63">
        <f t="shared" si="184"/>
        <v>0.1182154079429435</v>
      </c>
      <c r="T899" s="64">
        <f t="shared" si="185"/>
        <v>325007</v>
      </c>
      <c r="U899" s="44" t="str">
        <f t="shared" si="186"/>
        <v>MENOR VALOR</v>
      </c>
    </row>
    <row r="900" spans="2:21">
      <c r="B900" s="24">
        <v>848</v>
      </c>
      <c r="C900" s="2" t="s">
        <v>125</v>
      </c>
      <c r="D900" s="29">
        <v>1</v>
      </c>
      <c r="E900" s="13" t="s">
        <v>8</v>
      </c>
      <c r="F900" s="91">
        <v>72455</v>
      </c>
      <c r="G900" s="68">
        <f t="shared" si="183"/>
        <v>76222.66</v>
      </c>
      <c r="H900" s="79">
        <v>80340</v>
      </c>
      <c r="I900" s="79">
        <v>15264.6</v>
      </c>
      <c r="J900" s="79">
        <v>95604.6</v>
      </c>
      <c r="K900" s="79">
        <v>78000</v>
      </c>
      <c r="L900" s="79">
        <f t="shared" si="192"/>
        <v>14820</v>
      </c>
      <c r="M900" s="79">
        <f t="shared" si="193"/>
        <v>92820</v>
      </c>
      <c r="N900" s="68">
        <f t="shared" si="187"/>
        <v>76222.66</v>
      </c>
      <c r="O900" s="80">
        <f t="shared" si="188"/>
        <v>88215.753333333341</v>
      </c>
      <c r="P900" s="68">
        <f t="shared" si="189"/>
        <v>92820</v>
      </c>
      <c r="Q900" s="68">
        <f t="shared" si="190"/>
        <v>87781.194135078083</v>
      </c>
      <c r="R900" s="69">
        <f t="shared" si="191"/>
        <v>10479.227789609944</v>
      </c>
      <c r="S900" s="63">
        <f t="shared" si="184"/>
        <v>0.13167437796860859</v>
      </c>
      <c r="T900" s="64">
        <f t="shared" si="185"/>
        <v>76223</v>
      </c>
      <c r="U900" s="44" t="str">
        <f t="shared" si="186"/>
        <v>MENOR VALOR</v>
      </c>
    </row>
    <row r="901" spans="2:21">
      <c r="B901" s="24">
        <v>849</v>
      </c>
      <c r="C901" s="2" t="s">
        <v>126</v>
      </c>
      <c r="D901" s="29">
        <v>1</v>
      </c>
      <c r="E901" s="13" t="s">
        <v>8</v>
      </c>
      <c r="F901" s="91">
        <v>246048</v>
      </c>
      <c r="G901" s="68">
        <f t="shared" si="183"/>
        <v>258842.49600000001</v>
      </c>
      <c r="H901" s="79">
        <v>270400</v>
      </c>
      <c r="I901" s="79">
        <v>51376</v>
      </c>
      <c r="J901" s="79">
        <v>321776</v>
      </c>
      <c r="K901" s="79">
        <v>260000</v>
      </c>
      <c r="L901" s="79">
        <f t="shared" si="192"/>
        <v>49400</v>
      </c>
      <c r="M901" s="79">
        <f t="shared" si="193"/>
        <v>309400</v>
      </c>
      <c r="N901" s="68">
        <f t="shared" si="187"/>
        <v>258842.49600000001</v>
      </c>
      <c r="O901" s="80">
        <f t="shared" si="188"/>
        <v>296672.83199999999</v>
      </c>
      <c r="P901" s="68">
        <f t="shared" si="189"/>
        <v>309400</v>
      </c>
      <c r="Q901" s="68">
        <f t="shared" si="190"/>
        <v>295372.3550345882</v>
      </c>
      <c r="R901" s="69">
        <f t="shared" si="191"/>
        <v>33341.296996437784</v>
      </c>
      <c r="S901" s="63">
        <f t="shared" si="184"/>
        <v>0.12367392686533074</v>
      </c>
      <c r="T901" s="64">
        <f t="shared" si="185"/>
        <v>258842</v>
      </c>
      <c r="U901" s="44" t="str">
        <f t="shared" si="186"/>
        <v>MENOR VALOR</v>
      </c>
    </row>
    <row r="902" spans="2:21">
      <c r="B902" s="24">
        <v>850</v>
      </c>
      <c r="C902" s="2" t="s">
        <v>127</v>
      </c>
      <c r="D902" s="29">
        <v>1</v>
      </c>
      <c r="E902" s="13" t="s">
        <v>8</v>
      </c>
      <c r="F902" s="91">
        <v>615121</v>
      </c>
      <c r="G902" s="68">
        <f t="shared" ref="G902:G965" si="194">F902*5.2%+F902</f>
        <v>647107.29200000002</v>
      </c>
      <c r="H902" s="79">
        <v>676000</v>
      </c>
      <c r="I902" s="79">
        <v>128440</v>
      </c>
      <c r="J902" s="79">
        <v>804440</v>
      </c>
      <c r="K902" s="79">
        <v>650000</v>
      </c>
      <c r="L902" s="79">
        <f t="shared" si="192"/>
        <v>123500</v>
      </c>
      <c r="M902" s="79">
        <f t="shared" si="193"/>
        <v>773500</v>
      </c>
      <c r="N902" s="68">
        <f t="shared" si="187"/>
        <v>647107.29200000002</v>
      </c>
      <c r="O902" s="80">
        <f t="shared" si="188"/>
        <v>741682.43066666659</v>
      </c>
      <c r="P902" s="68">
        <f t="shared" si="189"/>
        <v>773500</v>
      </c>
      <c r="Q902" s="68">
        <f t="shared" si="190"/>
        <v>738431.287741718</v>
      </c>
      <c r="R902" s="69">
        <f t="shared" si="191"/>
        <v>83352.645671054852</v>
      </c>
      <c r="S902" s="63">
        <f t="shared" si="184"/>
        <v>0.12367297710394487</v>
      </c>
      <c r="T902" s="64">
        <f t="shared" si="185"/>
        <v>647107</v>
      </c>
      <c r="U902" s="44" t="str">
        <f t="shared" si="186"/>
        <v>MENOR VALOR</v>
      </c>
    </row>
    <row r="903" spans="2:21">
      <c r="B903" s="24">
        <v>851</v>
      </c>
      <c r="C903" s="2" t="s">
        <v>128</v>
      </c>
      <c r="D903" s="29">
        <v>1</v>
      </c>
      <c r="E903" s="13" t="s">
        <v>8</v>
      </c>
      <c r="F903" s="91">
        <v>724552</v>
      </c>
      <c r="G903" s="68">
        <f t="shared" si="194"/>
        <v>762228.70400000003</v>
      </c>
      <c r="H903" s="79">
        <v>787800</v>
      </c>
      <c r="I903" s="79">
        <v>149682</v>
      </c>
      <c r="J903" s="79">
        <v>937482</v>
      </c>
      <c r="K903" s="79">
        <v>780000</v>
      </c>
      <c r="L903" s="79">
        <f t="shared" si="192"/>
        <v>148200</v>
      </c>
      <c r="M903" s="79">
        <f t="shared" si="193"/>
        <v>928200</v>
      </c>
      <c r="N903" s="68">
        <f t="shared" si="187"/>
        <v>762228.70400000003</v>
      </c>
      <c r="O903" s="80">
        <f t="shared" si="188"/>
        <v>875970.2346666666</v>
      </c>
      <c r="P903" s="68">
        <f t="shared" si="189"/>
        <v>928200</v>
      </c>
      <c r="Q903" s="68">
        <f t="shared" si="190"/>
        <v>872093.93686389178</v>
      </c>
      <c r="R903" s="69">
        <f t="shared" si="191"/>
        <v>98612.325445641953</v>
      </c>
      <c r="S903" s="63">
        <f t="shared" ref="S903:S966" si="195">1-N903/Q903</f>
        <v>0.12597866837484784</v>
      </c>
      <c r="T903" s="64">
        <f t="shared" ref="T903:T966" si="196">ROUND(+IF(S903&lt;=30%,N903,IF(S903&lt;=60%,P903,IF(S903&lt;=90%,Q903,IF(S903&lt;=100%,O903)))),0)</f>
        <v>762229</v>
      </c>
      <c r="U903" s="44" t="str">
        <f t="shared" ref="U903:U966" si="197">+IF(S903&lt;=30%,"MENOR VALOR",IF(S903&lt;=60%,"MEDIA ARMONICA",IF(S903&lt;=90%,"MEDIA GEOMETRICA","PROMEDIO")))</f>
        <v>MENOR VALOR</v>
      </c>
    </row>
    <row r="904" spans="2:21">
      <c r="B904" s="24">
        <v>852</v>
      </c>
      <c r="C904" s="2" t="s">
        <v>129</v>
      </c>
      <c r="D904" s="29">
        <v>1</v>
      </c>
      <c r="E904" s="13" t="s">
        <v>8</v>
      </c>
      <c r="F904" s="91">
        <v>992995</v>
      </c>
      <c r="G904" s="68">
        <f t="shared" si="194"/>
        <v>1044630.74</v>
      </c>
      <c r="H904" s="79">
        <v>1081600</v>
      </c>
      <c r="I904" s="79">
        <v>205504</v>
      </c>
      <c r="J904" s="79">
        <v>1287104</v>
      </c>
      <c r="K904" s="79">
        <v>1040000</v>
      </c>
      <c r="L904" s="79">
        <f t="shared" si="192"/>
        <v>197600</v>
      </c>
      <c r="M904" s="79">
        <f t="shared" si="193"/>
        <v>1237600</v>
      </c>
      <c r="N904" s="68">
        <f t="shared" si="187"/>
        <v>1044630.74</v>
      </c>
      <c r="O904" s="80">
        <f t="shared" si="188"/>
        <v>1189778.2466666668</v>
      </c>
      <c r="P904" s="68">
        <f t="shared" si="189"/>
        <v>1237600</v>
      </c>
      <c r="Q904" s="68">
        <f t="shared" si="190"/>
        <v>1185001.5381565099</v>
      </c>
      <c r="R904" s="69">
        <f t="shared" si="191"/>
        <v>128115.22361789223</v>
      </c>
      <c r="S904" s="63">
        <f t="shared" si="195"/>
        <v>0.11845621599351064</v>
      </c>
      <c r="T904" s="64">
        <f t="shared" si="196"/>
        <v>1044631</v>
      </c>
      <c r="U904" s="44" t="str">
        <f t="shared" si="197"/>
        <v>MENOR VALOR</v>
      </c>
    </row>
    <row r="905" spans="2:21">
      <c r="B905" s="24">
        <v>853</v>
      </c>
      <c r="C905" s="2" t="s">
        <v>130</v>
      </c>
      <c r="D905" s="29">
        <v>1</v>
      </c>
      <c r="E905" s="13" t="s">
        <v>8</v>
      </c>
      <c r="F905" s="91">
        <v>620622</v>
      </c>
      <c r="G905" s="68">
        <f t="shared" si="194"/>
        <v>652894.34400000004</v>
      </c>
      <c r="H905" s="79">
        <v>663000</v>
      </c>
      <c r="I905" s="79">
        <v>125970</v>
      </c>
      <c r="J905" s="79">
        <v>788970</v>
      </c>
      <c r="K905" s="79">
        <v>650000</v>
      </c>
      <c r="L905" s="79">
        <f t="shared" si="192"/>
        <v>123500</v>
      </c>
      <c r="M905" s="79">
        <f t="shared" si="193"/>
        <v>773500</v>
      </c>
      <c r="N905" s="68">
        <f t="shared" si="187"/>
        <v>652894.34400000004</v>
      </c>
      <c r="O905" s="80">
        <f t="shared" si="188"/>
        <v>738454.78133333335</v>
      </c>
      <c r="P905" s="68">
        <f t="shared" si="189"/>
        <v>773500</v>
      </c>
      <c r="Q905" s="68">
        <f t="shared" si="190"/>
        <v>735847.64571508951</v>
      </c>
      <c r="R905" s="69">
        <f t="shared" si="191"/>
        <v>74500.144647533685</v>
      </c>
      <c r="S905" s="63">
        <f t="shared" si="195"/>
        <v>0.11273162617035526</v>
      </c>
      <c r="T905" s="64">
        <f t="shared" si="196"/>
        <v>652894</v>
      </c>
      <c r="U905" s="44" t="str">
        <f t="shared" si="197"/>
        <v>MENOR VALOR</v>
      </c>
    </row>
    <row r="906" spans="2:21">
      <c r="B906" s="24">
        <v>854</v>
      </c>
      <c r="C906" s="2" t="s">
        <v>131</v>
      </c>
      <c r="D906" s="29">
        <v>1</v>
      </c>
      <c r="E906" s="13" t="s">
        <v>8</v>
      </c>
      <c r="F906" s="91">
        <v>623333</v>
      </c>
      <c r="G906" s="68">
        <f t="shared" si="194"/>
        <v>655746.31599999999</v>
      </c>
      <c r="H906" s="79">
        <v>669500</v>
      </c>
      <c r="I906" s="79">
        <v>127205</v>
      </c>
      <c r="J906" s="79">
        <v>796705</v>
      </c>
      <c r="K906" s="79">
        <v>650000</v>
      </c>
      <c r="L906" s="79">
        <f t="shared" si="192"/>
        <v>123500</v>
      </c>
      <c r="M906" s="79">
        <f t="shared" si="193"/>
        <v>773500</v>
      </c>
      <c r="N906" s="68">
        <f t="shared" si="187"/>
        <v>655746.31599999999</v>
      </c>
      <c r="O906" s="80">
        <f t="shared" si="188"/>
        <v>741983.772</v>
      </c>
      <c r="P906" s="68">
        <f t="shared" si="189"/>
        <v>773500</v>
      </c>
      <c r="Q906" s="68">
        <f t="shared" si="190"/>
        <v>739317.93201663706</v>
      </c>
      <c r="R906" s="69">
        <f t="shared" si="191"/>
        <v>75579.707059924185</v>
      </c>
      <c r="S906" s="63">
        <f t="shared" si="195"/>
        <v>0.11303880563085877</v>
      </c>
      <c r="T906" s="64">
        <f t="shared" si="196"/>
        <v>655746</v>
      </c>
      <c r="U906" s="44" t="str">
        <f t="shared" si="197"/>
        <v>MENOR VALOR</v>
      </c>
    </row>
    <row r="907" spans="2:21">
      <c r="B907" s="30" t="s">
        <v>132</v>
      </c>
      <c r="C907" s="28"/>
      <c r="D907" s="29"/>
      <c r="E907" s="13"/>
      <c r="F907" s="68"/>
      <c r="G907" s="68">
        <f t="shared" si="194"/>
        <v>0</v>
      </c>
      <c r="H907" s="78"/>
      <c r="I907" s="78"/>
      <c r="J907" s="78"/>
      <c r="K907" s="78"/>
      <c r="L907" s="78"/>
      <c r="M907" s="78"/>
      <c r="N907" s="68"/>
      <c r="O907" s="80"/>
      <c r="P907" s="68"/>
      <c r="Q907" s="68"/>
      <c r="R907" s="69"/>
      <c r="S907" s="63"/>
      <c r="T907" s="64"/>
      <c r="U907" s="44"/>
    </row>
    <row r="908" spans="2:21">
      <c r="B908" s="24">
        <v>855</v>
      </c>
      <c r="C908" s="2" t="s">
        <v>133</v>
      </c>
      <c r="D908" s="29">
        <v>1</v>
      </c>
      <c r="E908" s="13" t="s">
        <v>8</v>
      </c>
      <c r="F908" s="91">
        <v>979728</v>
      </c>
      <c r="G908" s="68">
        <f t="shared" si="194"/>
        <v>1030673.856</v>
      </c>
      <c r="H908" s="79">
        <v>1092000</v>
      </c>
      <c r="I908" s="79">
        <v>207480</v>
      </c>
      <c r="J908" s="79">
        <v>1299480</v>
      </c>
      <c r="K908" s="79">
        <v>1040000</v>
      </c>
      <c r="L908" s="79">
        <f t="shared" si="192"/>
        <v>197600</v>
      </c>
      <c r="M908" s="79">
        <f t="shared" si="193"/>
        <v>1237600</v>
      </c>
      <c r="N908" s="68">
        <f t="shared" si="187"/>
        <v>1030673.856</v>
      </c>
      <c r="O908" s="80">
        <f t="shared" si="188"/>
        <v>1189251.2853333333</v>
      </c>
      <c r="P908" s="68">
        <f t="shared" si="189"/>
        <v>1237600</v>
      </c>
      <c r="Q908" s="68">
        <f t="shared" si="190"/>
        <v>1183469.4551508769</v>
      </c>
      <c r="R908" s="69">
        <f t="shared" si="191"/>
        <v>140774.23208981197</v>
      </c>
      <c r="S908" s="63">
        <f t="shared" si="195"/>
        <v>0.12910818989527484</v>
      </c>
      <c r="T908" s="64">
        <f t="shared" si="196"/>
        <v>1030674</v>
      </c>
      <c r="U908" s="44" t="str">
        <f t="shared" si="197"/>
        <v>MENOR VALOR</v>
      </c>
    </row>
    <row r="909" spans="2:21">
      <c r="B909" s="24">
        <v>856</v>
      </c>
      <c r="C909" s="2" t="s">
        <v>134</v>
      </c>
      <c r="D909" s="29">
        <v>1</v>
      </c>
      <c r="E909" s="13" t="s">
        <v>8</v>
      </c>
      <c r="F909" s="91">
        <v>1878057</v>
      </c>
      <c r="G909" s="68">
        <f t="shared" si="194"/>
        <v>1975715.9639999999</v>
      </c>
      <c r="H909" s="79">
        <v>1989000</v>
      </c>
      <c r="I909" s="79">
        <v>377910</v>
      </c>
      <c r="J909" s="79">
        <v>2366910</v>
      </c>
      <c r="K909" s="79">
        <v>1950000</v>
      </c>
      <c r="L909" s="79">
        <f t="shared" si="192"/>
        <v>370500</v>
      </c>
      <c r="M909" s="79">
        <f t="shared" si="193"/>
        <v>2320500</v>
      </c>
      <c r="N909" s="68">
        <f t="shared" si="187"/>
        <v>1975715.9639999999</v>
      </c>
      <c r="O909" s="80">
        <f t="shared" si="188"/>
        <v>2221041.9879999999</v>
      </c>
      <c r="P909" s="68">
        <f t="shared" si="189"/>
        <v>2320500</v>
      </c>
      <c r="Q909" s="68">
        <f t="shared" si="190"/>
        <v>2213923.4927982544</v>
      </c>
      <c r="R909" s="69">
        <f t="shared" si="191"/>
        <v>213722.05212316406</v>
      </c>
      <c r="S909" s="63">
        <f t="shared" si="195"/>
        <v>0.10759519449209864</v>
      </c>
      <c r="T909" s="64">
        <f t="shared" si="196"/>
        <v>1975716</v>
      </c>
      <c r="U909" s="44" t="str">
        <f t="shared" si="197"/>
        <v>MENOR VALOR</v>
      </c>
    </row>
    <row r="910" spans="2:21">
      <c r="B910" s="24">
        <v>857</v>
      </c>
      <c r="C910" s="2" t="s">
        <v>135</v>
      </c>
      <c r="D910" s="29">
        <v>1</v>
      </c>
      <c r="E910" s="13" t="s">
        <v>8</v>
      </c>
      <c r="F910" s="91">
        <v>362276</v>
      </c>
      <c r="G910" s="68">
        <f t="shared" si="194"/>
        <v>381114.35200000001</v>
      </c>
      <c r="H910" s="79">
        <v>405600</v>
      </c>
      <c r="I910" s="79">
        <v>77064</v>
      </c>
      <c r="J910" s="79">
        <v>482664</v>
      </c>
      <c r="K910" s="79">
        <v>390000</v>
      </c>
      <c r="L910" s="79">
        <f t="shared" si="192"/>
        <v>74100</v>
      </c>
      <c r="M910" s="79">
        <f t="shared" si="193"/>
        <v>464100</v>
      </c>
      <c r="N910" s="68">
        <f t="shared" si="187"/>
        <v>381114.35200000001</v>
      </c>
      <c r="O910" s="80">
        <f t="shared" si="188"/>
        <v>442626.1173333333</v>
      </c>
      <c r="P910" s="68">
        <f t="shared" si="189"/>
        <v>464100</v>
      </c>
      <c r="Q910" s="68">
        <f t="shared" si="190"/>
        <v>440322.21133816085</v>
      </c>
      <c r="R910" s="69">
        <f t="shared" si="191"/>
        <v>54073.362016960811</v>
      </c>
      <c r="S910" s="63">
        <f t="shared" si="195"/>
        <v>0.1344648482715084</v>
      </c>
      <c r="T910" s="64">
        <f t="shared" si="196"/>
        <v>381114</v>
      </c>
      <c r="U910" s="44" t="str">
        <f t="shared" si="197"/>
        <v>MENOR VALOR</v>
      </c>
    </row>
    <row r="911" spans="2:21">
      <c r="B911" s="24">
        <v>858</v>
      </c>
      <c r="C911" s="2" t="s">
        <v>136</v>
      </c>
      <c r="D911" s="29">
        <v>1</v>
      </c>
      <c r="E911" s="13" t="s">
        <v>8</v>
      </c>
      <c r="F911" s="91">
        <v>748000</v>
      </c>
      <c r="G911" s="68">
        <f t="shared" si="194"/>
        <v>786896</v>
      </c>
      <c r="H911" s="79">
        <v>795600</v>
      </c>
      <c r="I911" s="79">
        <v>151164</v>
      </c>
      <c r="J911" s="79">
        <v>946764</v>
      </c>
      <c r="K911" s="79">
        <v>780000</v>
      </c>
      <c r="L911" s="79">
        <f t="shared" si="192"/>
        <v>148200</v>
      </c>
      <c r="M911" s="79">
        <f t="shared" si="193"/>
        <v>928200</v>
      </c>
      <c r="N911" s="68">
        <f t="shared" ref="N911:N974" si="198">MIN(M911,J911,G911)</f>
        <v>786896</v>
      </c>
      <c r="O911" s="80">
        <f t="shared" ref="O911:O974" si="199">AVERAGE(M911,J911,G911)</f>
        <v>887286.66666666663</v>
      </c>
      <c r="P911" s="68">
        <f t="shared" ref="P911:P974" si="200">MEDIAN(M911,J911,G911)</f>
        <v>928200</v>
      </c>
      <c r="Q911" s="68">
        <f t="shared" ref="Q911:Q974" si="201">GEOMEAN(M911,J911,G911)</f>
        <v>884301.19629813731</v>
      </c>
      <c r="R911" s="69">
        <f t="shared" ref="R911:R974" si="202">STDEVA(M911,J911,G911)</f>
        <v>87434.947185512341</v>
      </c>
      <c r="S911" s="63">
        <f t="shared" si="195"/>
        <v>0.1101493435787434</v>
      </c>
      <c r="T911" s="64">
        <f t="shared" si="196"/>
        <v>786896</v>
      </c>
      <c r="U911" s="44" t="str">
        <f t="shared" si="197"/>
        <v>MENOR VALOR</v>
      </c>
    </row>
    <row r="912" spans="2:21">
      <c r="B912" s="24">
        <v>859</v>
      </c>
      <c r="C912" s="2" t="s">
        <v>137</v>
      </c>
      <c r="D912" s="29">
        <v>1</v>
      </c>
      <c r="E912" s="13" t="s">
        <v>8</v>
      </c>
      <c r="F912" s="91">
        <v>146283</v>
      </c>
      <c r="G912" s="68">
        <f t="shared" si="194"/>
        <v>153889.71600000001</v>
      </c>
      <c r="H912" s="79">
        <v>160680</v>
      </c>
      <c r="I912" s="79">
        <v>30529.200000000001</v>
      </c>
      <c r="J912" s="79">
        <v>191209.2</v>
      </c>
      <c r="K912" s="79">
        <v>156000</v>
      </c>
      <c r="L912" s="79">
        <f t="shared" si="192"/>
        <v>29640</v>
      </c>
      <c r="M912" s="79">
        <f t="shared" si="193"/>
        <v>185640</v>
      </c>
      <c r="N912" s="68">
        <f t="shared" si="198"/>
        <v>153889.71600000001</v>
      </c>
      <c r="O912" s="80">
        <f t="shared" si="199"/>
        <v>176912.97199999998</v>
      </c>
      <c r="P912" s="68">
        <f t="shared" si="200"/>
        <v>185640</v>
      </c>
      <c r="Q912" s="68">
        <f t="shared" si="201"/>
        <v>176115.1217974576</v>
      </c>
      <c r="R912" s="69">
        <f t="shared" si="202"/>
        <v>20132.231242243168</v>
      </c>
      <c r="S912" s="63">
        <f t="shared" si="195"/>
        <v>0.12619816839475073</v>
      </c>
      <c r="T912" s="64">
        <f t="shared" si="196"/>
        <v>153890</v>
      </c>
      <c r="U912" s="44" t="str">
        <f t="shared" si="197"/>
        <v>MENOR VALOR</v>
      </c>
    </row>
    <row r="913" spans="2:21" ht="51">
      <c r="B913" s="30" t="s">
        <v>138</v>
      </c>
      <c r="C913" s="27"/>
      <c r="D913" s="20"/>
      <c r="E913" s="13" t="s">
        <v>8</v>
      </c>
      <c r="F913" s="68"/>
      <c r="G913" s="68"/>
      <c r="H913" s="78"/>
      <c r="I913" s="78"/>
      <c r="J913" s="78"/>
      <c r="K913" s="78"/>
      <c r="L913" s="78"/>
      <c r="M913" s="78"/>
      <c r="N913" s="68"/>
      <c r="O913" s="80"/>
      <c r="P913" s="68"/>
      <c r="Q913" s="68"/>
      <c r="R913" s="69"/>
      <c r="S913" s="63"/>
      <c r="T913" s="64"/>
      <c r="U913" s="44"/>
    </row>
    <row r="914" spans="2:21">
      <c r="B914" s="24">
        <v>860</v>
      </c>
      <c r="C914" s="2" t="s">
        <v>139</v>
      </c>
      <c r="D914" s="29">
        <v>1</v>
      </c>
      <c r="E914" s="13" t="s">
        <v>8</v>
      </c>
      <c r="F914" s="91">
        <v>1482923</v>
      </c>
      <c r="G914" s="68">
        <f t="shared" si="194"/>
        <v>1560034.996</v>
      </c>
      <c r="H914" s="79">
        <v>1622400</v>
      </c>
      <c r="I914" s="79">
        <v>308256</v>
      </c>
      <c r="J914" s="79">
        <v>1930656</v>
      </c>
      <c r="K914" s="79">
        <v>1560000</v>
      </c>
      <c r="L914" s="79">
        <f t="shared" si="192"/>
        <v>296400</v>
      </c>
      <c r="M914" s="79">
        <f t="shared" si="193"/>
        <v>1856400</v>
      </c>
      <c r="N914" s="68">
        <f t="shared" si="198"/>
        <v>1560034.996</v>
      </c>
      <c r="O914" s="80">
        <f t="shared" si="199"/>
        <v>1782363.6653333334</v>
      </c>
      <c r="P914" s="68">
        <f t="shared" si="200"/>
        <v>1856400</v>
      </c>
      <c r="Q914" s="68">
        <f t="shared" si="201"/>
        <v>1774885.194041024</v>
      </c>
      <c r="R914" s="69">
        <f t="shared" si="202"/>
        <v>196089.306923269</v>
      </c>
      <c r="S914" s="63">
        <f t="shared" si="195"/>
        <v>0.12105019454912302</v>
      </c>
      <c r="T914" s="64">
        <f t="shared" si="196"/>
        <v>1560035</v>
      </c>
      <c r="U914" s="44" t="str">
        <f t="shared" si="197"/>
        <v>MENOR VALOR</v>
      </c>
    </row>
    <row r="915" spans="2:21">
      <c r="B915" s="24">
        <v>861</v>
      </c>
      <c r="C915" s="2" t="s">
        <v>140</v>
      </c>
      <c r="D915" s="29">
        <v>1</v>
      </c>
      <c r="E915" s="2"/>
      <c r="F915" s="91">
        <v>369072</v>
      </c>
      <c r="G915" s="68">
        <f t="shared" si="194"/>
        <v>388263.74400000001</v>
      </c>
      <c r="H915" s="79">
        <v>401700</v>
      </c>
      <c r="I915" s="79">
        <v>76323</v>
      </c>
      <c r="J915" s="79">
        <v>478023</v>
      </c>
      <c r="K915" s="79">
        <v>390000</v>
      </c>
      <c r="L915" s="79">
        <f t="shared" si="192"/>
        <v>74100</v>
      </c>
      <c r="M915" s="79">
        <f t="shared" si="193"/>
        <v>464100</v>
      </c>
      <c r="N915" s="68">
        <f t="shared" si="198"/>
        <v>388263.74400000001</v>
      </c>
      <c r="O915" s="80">
        <f t="shared" si="199"/>
        <v>443462.24799999996</v>
      </c>
      <c r="P915" s="68">
        <f t="shared" si="200"/>
        <v>464100</v>
      </c>
      <c r="Q915" s="68">
        <f t="shared" si="201"/>
        <v>441633.8972098605</v>
      </c>
      <c r="R915" s="69">
        <f t="shared" si="202"/>
        <v>48307.5420108342</v>
      </c>
      <c r="S915" s="63">
        <f t="shared" si="195"/>
        <v>0.12084704898568843</v>
      </c>
      <c r="T915" s="64">
        <f t="shared" si="196"/>
        <v>388264</v>
      </c>
      <c r="U915" s="44" t="str">
        <f t="shared" si="197"/>
        <v>MENOR VALOR</v>
      </c>
    </row>
    <row r="916" spans="2:21">
      <c r="B916" s="24">
        <v>862</v>
      </c>
      <c r="C916" s="2" t="s">
        <v>141</v>
      </c>
      <c r="D916" s="29">
        <v>1</v>
      </c>
      <c r="E916" s="13" t="s">
        <v>8</v>
      </c>
      <c r="F916" s="91">
        <v>6123301</v>
      </c>
      <c r="G916" s="68">
        <f t="shared" si="194"/>
        <v>6441712.6519999998</v>
      </c>
      <c r="H916" s="79">
        <v>6565000</v>
      </c>
      <c r="I916" s="79">
        <v>1247350</v>
      </c>
      <c r="J916" s="79">
        <v>7812350</v>
      </c>
      <c r="K916" s="79">
        <v>6500000</v>
      </c>
      <c r="L916" s="79">
        <f t="shared" si="192"/>
        <v>1235000</v>
      </c>
      <c r="M916" s="79">
        <f t="shared" si="193"/>
        <v>7735000</v>
      </c>
      <c r="N916" s="68">
        <f t="shared" si="198"/>
        <v>6441712.6519999998</v>
      </c>
      <c r="O916" s="80">
        <f t="shared" si="199"/>
        <v>7329687.5506666666</v>
      </c>
      <c r="P916" s="68">
        <f t="shared" si="200"/>
        <v>7735000</v>
      </c>
      <c r="Q916" s="68">
        <f t="shared" si="201"/>
        <v>7301539.729809124</v>
      </c>
      <c r="R916" s="69">
        <f t="shared" si="202"/>
        <v>769980.7277598303</v>
      </c>
      <c r="S916" s="63">
        <f t="shared" si="195"/>
        <v>0.1177596931094973</v>
      </c>
      <c r="T916" s="64">
        <f t="shared" si="196"/>
        <v>6441713</v>
      </c>
      <c r="U916" s="44" t="str">
        <f t="shared" si="197"/>
        <v>MENOR VALOR</v>
      </c>
    </row>
    <row r="917" spans="2:21">
      <c r="B917" s="24">
        <v>863</v>
      </c>
      <c r="C917" s="2" t="s">
        <v>142</v>
      </c>
      <c r="D917" s="29">
        <v>1</v>
      </c>
      <c r="E917" s="13" t="s">
        <v>8</v>
      </c>
      <c r="F917" s="91">
        <v>434435</v>
      </c>
      <c r="G917" s="68">
        <f t="shared" si="194"/>
        <v>457025.62</v>
      </c>
      <c r="H917" s="79">
        <v>459550</v>
      </c>
      <c r="I917" s="79">
        <v>87314.5</v>
      </c>
      <c r="J917" s="79">
        <v>546864.5</v>
      </c>
      <c r="K917" s="79">
        <v>455000</v>
      </c>
      <c r="L917" s="79">
        <f t="shared" si="192"/>
        <v>86450</v>
      </c>
      <c r="M917" s="79">
        <f t="shared" si="193"/>
        <v>541450</v>
      </c>
      <c r="N917" s="68">
        <f t="shared" si="198"/>
        <v>457025.62</v>
      </c>
      <c r="O917" s="80">
        <f t="shared" si="199"/>
        <v>515113.37333333335</v>
      </c>
      <c r="P917" s="68">
        <f t="shared" si="200"/>
        <v>541450</v>
      </c>
      <c r="Q917" s="68">
        <f t="shared" si="201"/>
        <v>513404.35164523928</v>
      </c>
      <c r="R917" s="69">
        <f t="shared" si="202"/>
        <v>50378.264341361879</v>
      </c>
      <c r="S917" s="63">
        <f t="shared" si="195"/>
        <v>0.10981350560152014</v>
      </c>
      <c r="T917" s="64">
        <f t="shared" si="196"/>
        <v>457026</v>
      </c>
      <c r="U917" s="44" t="str">
        <f t="shared" si="197"/>
        <v>MENOR VALOR</v>
      </c>
    </row>
    <row r="918" spans="2:21">
      <c r="B918" s="24">
        <v>864</v>
      </c>
      <c r="C918" s="2" t="s">
        <v>143</v>
      </c>
      <c r="D918" s="29">
        <v>1</v>
      </c>
      <c r="E918" s="13" t="s">
        <v>8</v>
      </c>
      <c r="F918" s="91">
        <v>422655</v>
      </c>
      <c r="G918" s="68">
        <f t="shared" si="194"/>
        <v>444633.06</v>
      </c>
      <c r="H918" s="79">
        <v>468650</v>
      </c>
      <c r="I918" s="79">
        <v>89043.5</v>
      </c>
      <c r="J918" s="79">
        <v>557693.5</v>
      </c>
      <c r="K918" s="79">
        <v>455000</v>
      </c>
      <c r="L918" s="79">
        <f t="shared" si="192"/>
        <v>86450</v>
      </c>
      <c r="M918" s="79">
        <f t="shared" si="193"/>
        <v>541450</v>
      </c>
      <c r="N918" s="68">
        <f t="shared" si="198"/>
        <v>444633.06</v>
      </c>
      <c r="O918" s="80">
        <f t="shared" si="199"/>
        <v>514592.1866666667</v>
      </c>
      <c r="P918" s="68">
        <f t="shared" si="200"/>
        <v>541450</v>
      </c>
      <c r="Q918" s="68">
        <f t="shared" si="201"/>
        <v>512057.30232303258</v>
      </c>
      <c r="R918" s="69">
        <f t="shared" si="202"/>
        <v>61128.327116276734</v>
      </c>
      <c r="S918" s="63">
        <f t="shared" si="195"/>
        <v>0.13167323660291796</v>
      </c>
      <c r="T918" s="64">
        <f t="shared" si="196"/>
        <v>444633</v>
      </c>
      <c r="U918" s="44" t="str">
        <f t="shared" si="197"/>
        <v>MENOR VALOR</v>
      </c>
    </row>
    <row r="919" spans="2:21">
      <c r="B919" s="24">
        <v>865</v>
      </c>
      <c r="C919" s="2" t="s">
        <v>144</v>
      </c>
      <c r="D919" s="29">
        <v>1</v>
      </c>
      <c r="E919" s="13" t="s">
        <v>8</v>
      </c>
      <c r="F919" s="91">
        <v>432519</v>
      </c>
      <c r="G919" s="68">
        <f t="shared" si="194"/>
        <v>455009.98800000001</v>
      </c>
      <c r="H919" s="79">
        <v>464100</v>
      </c>
      <c r="I919" s="79">
        <v>88179</v>
      </c>
      <c r="J919" s="79">
        <v>552279</v>
      </c>
      <c r="K919" s="79">
        <v>455000</v>
      </c>
      <c r="L919" s="79">
        <f t="shared" si="192"/>
        <v>86450</v>
      </c>
      <c r="M919" s="79">
        <f t="shared" si="193"/>
        <v>541450</v>
      </c>
      <c r="N919" s="68">
        <f t="shared" si="198"/>
        <v>455009.98800000001</v>
      </c>
      <c r="O919" s="80">
        <f t="shared" si="199"/>
        <v>516246.3293333333</v>
      </c>
      <c r="P919" s="68">
        <f t="shared" si="200"/>
        <v>541450</v>
      </c>
      <c r="Q919" s="68">
        <f t="shared" si="201"/>
        <v>514334.83496909629</v>
      </c>
      <c r="R919" s="69">
        <f t="shared" si="202"/>
        <v>53307.916252367068</v>
      </c>
      <c r="S919" s="63">
        <f t="shared" si="195"/>
        <v>0.11534285242931441</v>
      </c>
      <c r="T919" s="64">
        <f t="shared" si="196"/>
        <v>455010</v>
      </c>
      <c r="U919" s="44" t="str">
        <f t="shared" si="197"/>
        <v>MENOR VALOR</v>
      </c>
    </row>
    <row r="920" spans="2:21">
      <c r="B920" s="24">
        <v>866</v>
      </c>
      <c r="C920" s="2" t="s">
        <v>145</v>
      </c>
      <c r="D920" s="29">
        <v>1</v>
      </c>
      <c r="E920" s="13" t="s">
        <v>8</v>
      </c>
      <c r="F920" s="91">
        <v>422655</v>
      </c>
      <c r="G920" s="68">
        <f t="shared" si="194"/>
        <v>444633.06</v>
      </c>
      <c r="H920" s="79">
        <v>459550</v>
      </c>
      <c r="I920" s="79">
        <v>87314.5</v>
      </c>
      <c r="J920" s="79">
        <v>546864.5</v>
      </c>
      <c r="K920" s="79">
        <v>455000</v>
      </c>
      <c r="L920" s="79">
        <f t="shared" ref="L920:L983" si="203">+IFERROR(K920*19%,"N/A")</f>
        <v>86450</v>
      </c>
      <c r="M920" s="79">
        <f t="shared" ref="M920:M983" si="204">+IFERROR(L920+K920,"N/A")</f>
        <v>541450</v>
      </c>
      <c r="N920" s="68">
        <f t="shared" si="198"/>
        <v>444633.06</v>
      </c>
      <c r="O920" s="80">
        <f t="shared" si="199"/>
        <v>510982.52</v>
      </c>
      <c r="P920" s="68">
        <f t="shared" si="200"/>
        <v>541450</v>
      </c>
      <c r="Q920" s="68">
        <f t="shared" si="201"/>
        <v>508721.32943368499</v>
      </c>
      <c r="R920" s="69">
        <f t="shared" si="202"/>
        <v>57524.058743113739</v>
      </c>
      <c r="S920" s="63">
        <f t="shared" si="195"/>
        <v>0.1259791279147443</v>
      </c>
      <c r="T920" s="64">
        <f t="shared" si="196"/>
        <v>444633</v>
      </c>
      <c r="U920" s="44" t="str">
        <f t="shared" si="197"/>
        <v>MENOR VALOR</v>
      </c>
    </row>
    <row r="921" spans="2:21">
      <c r="B921" s="24">
        <v>867</v>
      </c>
      <c r="C921" s="2" t="s">
        <v>146</v>
      </c>
      <c r="D921" s="29">
        <v>1</v>
      </c>
      <c r="E921" s="13" t="s">
        <v>8</v>
      </c>
      <c r="F921" s="91">
        <v>744746</v>
      </c>
      <c r="G921" s="68">
        <f t="shared" si="194"/>
        <v>783472.79200000002</v>
      </c>
      <c r="H921" s="79">
        <v>787800</v>
      </c>
      <c r="I921" s="79">
        <v>149682</v>
      </c>
      <c r="J921" s="79">
        <v>937482</v>
      </c>
      <c r="K921" s="79">
        <v>780000</v>
      </c>
      <c r="L921" s="79">
        <f t="shared" si="203"/>
        <v>148200</v>
      </c>
      <c r="M921" s="79">
        <f t="shared" si="204"/>
        <v>928200</v>
      </c>
      <c r="N921" s="68">
        <f t="shared" si="198"/>
        <v>783472.79200000002</v>
      </c>
      <c r="O921" s="80">
        <f t="shared" si="199"/>
        <v>883051.59733333334</v>
      </c>
      <c r="P921" s="68">
        <f t="shared" si="200"/>
        <v>928200</v>
      </c>
      <c r="Q921" s="68">
        <f t="shared" si="201"/>
        <v>880121.85822752316</v>
      </c>
      <c r="R921" s="69">
        <f t="shared" si="202"/>
        <v>86362.565586661571</v>
      </c>
      <c r="S921" s="63">
        <f t="shared" si="195"/>
        <v>0.10981327792740503</v>
      </c>
      <c r="T921" s="64">
        <f t="shared" si="196"/>
        <v>783473</v>
      </c>
      <c r="U921" s="44" t="str">
        <f t="shared" si="197"/>
        <v>MENOR VALOR</v>
      </c>
    </row>
    <row r="922" spans="2:21">
      <c r="B922" s="24">
        <v>868</v>
      </c>
      <c r="C922" s="2" t="s">
        <v>147</v>
      </c>
      <c r="D922" s="29">
        <v>1</v>
      </c>
      <c r="E922" s="13" t="s">
        <v>8</v>
      </c>
      <c r="F922" s="91">
        <v>1620667</v>
      </c>
      <c r="G922" s="68">
        <f t="shared" si="194"/>
        <v>1704941.6839999999</v>
      </c>
      <c r="H922" s="79">
        <v>1706900</v>
      </c>
      <c r="I922" s="79">
        <v>324311</v>
      </c>
      <c r="J922" s="79">
        <v>2031211</v>
      </c>
      <c r="K922" s="79">
        <v>1690000</v>
      </c>
      <c r="L922" s="79">
        <f t="shared" si="203"/>
        <v>321100</v>
      </c>
      <c r="M922" s="79">
        <f t="shared" si="204"/>
        <v>2011100</v>
      </c>
      <c r="N922" s="68">
        <f t="shared" si="198"/>
        <v>1704941.6839999999</v>
      </c>
      <c r="O922" s="80">
        <f t="shared" si="199"/>
        <v>1915750.8946666669</v>
      </c>
      <c r="P922" s="68">
        <f t="shared" si="200"/>
        <v>2011100</v>
      </c>
      <c r="Q922" s="68">
        <f t="shared" si="201"/>
        <v>1909704.0900790892</v>
      </c>
      <c r="R922" s="69">
        <f t="shared" si="202"/>
        <v>182842.84387603827</v>
      </c>
      <c r="S922" s="63">
        <f t="shared" si="195"/>
        <v>0.10722205976456234</v>
      </c>
      <c r="T922" s="64">
        <f t="shared" si="196"/>
        <v>1704942</v>
      </c>
      <c r="U922" s="44" t="str">
        <f t="shared" si="197"/>
        <v>MENOR VALOR</v>
      </c>
    </row>
    <row r="923" spans="2:21" ht="25.5">
      <c r="B923" s="24">
        <v>869</v>
      </c>
      <c r="C923" s="2" t="s">
        <v>148</v>
      </c>
      <c r="D923" s="29">
        <v>1</v>
      </c>
      <c r="E923" s="13" t="s">
        <v>8</v>
      </c>
      <c r="F923" s="91">
        <v>3690725</v>
      </c>
      <c r="G923" s="68">
        <f t="shared" si="194"/>
        <v>3882642.7</v>
      </c>
      <c r="H923" s="79">
        <v>4017000</v>
      </c>
      <c r="I923" s="79">
        <v>763230</v>
      </c>
      <c r="J923" s="79">
        <v>4780230</v>
      </c>
      <c r="K923" s="79">
        <v>3900000</v>
      </c>
      <c r="L923" s="79">
        <f t="shared" si="203"/>
        <v>741000</v>
      </c>
      <c r="M923" s="79">
        <f t="shared" si="204"/>
        <v>4641000</v>
      </c>
      <c r="N923" s="68">
        <f t="shared" si="198"/>
        <v>3882642.7</v>
      </c>
      <c r="O923" s="80">
        <f t="shared" si="199"/>
        <v>4434624.2333333334</v>
      </c>
      <c r="P923" s="68">
        <f t="shared" si="200"/>
        <v>4641000</v>
      </c>
      <c r="Q923" s="68">
        <f t="shared" si="201"/>
        <v>4416340.9664416146</v>
      </c>
      <c r="R923" s="69">
        <f t="shared" si="202"/>
        <v>483072.4149449679</v>
      </c>
      <c r="S923" s="63">
        <f t="shared" si="195"/>
        <v>0.12084625496469126</v>
      </c>
      <c r="T923" s="64">
        <f t="shared" si="196"/>
        <v>3882643</v>
      </c>
      <c r="U923" s="44" t="str">
        <f t="shared" si="197"/>
        <v>MENOR VALOR</v>
      </c>
    </row>
    <row r="924" spans="2:21" ht="25.5">
      <c r="B924" s="24">
        <v>870</v>
      </c>
      <c r="C924" s="2" t="s">
        <v>149</v>
      </c>
      <c r="D924" s="29">
        <v>1</v>
      </c>
      <c r="E924" s="13" t="s">
        <v>8</v>
      </c>
      <c r="F924" s="91">
        <v>600891</v>
      </c>
      <c r="G924" s="68">
        <f t="shared" si="194"/>
        <v>632137.33200000005</v>
      </c>
      <c r="H924" s="79">
        <v>676000</v>
      </c>
      <c r="I924" s="79">
        <v>128440</v>
      </c>
      <c r="J924" s="79">
        <v>804440</v>
      </c>
      <c r="K924" s="79">
        <v>650000</v>
      </c>
      <c r="L924" s="79">
        <f t="shared" si="203"/>
        <v>123500</v>
      </c>
      <c r="M924" s="79">
        <f t="shared" si="204"/>
        <v>773500</v>
      </c>
      <c r="N924" s="68">
        <f t="shared" si="198"/>
        <v>632137.33200000005</v>
      </c>
      <c r="O924" s="80">
        <f t="shared" si="199"/>
        <v>736692.44400000002</v>
      </c>
      <c r="P924" s="68">
        <f t="shared" si="200"/>
        <v>773500</v>
      </c>
      <c r="Q924" s="68">
        <f t="shared" si="201"/>
        <v>732692.59920351673</v>
      </c>
      <c r="R924" s="69">
        <f t="shared" si="202"/>
        <v>91859.400629437543</v>
      </c>
      <c r="S924" s="63">
        <f t="shared" si="195"/>
        <v>0.13724073003170312</v>
      </c>
      <c r="T924" s="64">
        <f t="shared" si="196"/>
        <v>632137</v>
      </c>
      <c r="U924" s="44" t="str">
        <f t="shared" si="197"/>
        <v>MENOR VALOR</v>
      </c>
    </row>
    <row r="925" spans="2:21" ht="25.5">
      <c r="B925" s="24">
        <v>871</v>
      </c>
      <c r="C925" s="2" t="s">
        <v>150</v>
      </c>
      <c r="D925" s="29">
        <v>1</v>
      </c>
      <c r="E925" s="13" t="s">
        <v>8</v>
      </c>
      <c r="F925" s="91">
        <v>1462829</v>
      </c>
      <c r="G925" s="68">
        <f t="shared" si="194"/>
        <v>1538896.108</v>
      </c>
      <c r="H925" s="79">
        <v>1575600</v>
      </c>
      <c r="I925" s="79">
        <v>299364</v>
      </c>
      <c r="J925" s="79">
        <v>1874964</v>
      </c>
      <c r="K925" s="79">
        <v>1560000</v>
      </c>
      <c r="L925" s="79">
        <f t="shared" si="203"/>
        <v>296400</v>
      </c>
      <c r="M925" s="79">
        <f t="shared" si="204"/>
        <v>1856400</v>
      </c>
      <c r="N925" s="68">
        <f t="shared" si="198"/>
        <v>1538896.108</v>
      </c>
      <c r="O925" s="80">
        <f t="shared" si="199"/>
        <v>1756753.3693333333</v>
      </c>
      <c r="P925" s="68">
        <f t="shared" si="200"/>
        <v>1856400</v>
      </c>
      <c r="Q925" s="68">
        <f t="shared" si="201"/>
        <v>1749677.1957386206</v>
      </c>
      <c r="R925" s="69">
        <f t="shared" si="202"/>
        <v>188898.10814496057</v>
      </c>
      <c r="S925" s="63">
        <f t="shared" si="195"/>
        <v>0.12046855742989782</v>
      </c>
      <c r="T925" s="64">
        <f t="shared" si="196"/>
        <v>1538896</v>
      </c>
      <c r="U925" s="44" t="str">
        <f t="shared" si="197"/>
        <v>MENOR VALOR</v>
      </c>
    </row>
    <row r="926" spans="2:21">
      <c r="B926" s="24">
        <v>872</v>
      </c>
      <c r="C926" s="2" t="s">
        <v>151</v>
      </c>
      <c r="D926" s="29">
        <v>1</v>
      </c>
      <c r="E926" s="13" t="s">
        <v>8</v>
      </c>
      <c r="F926" s="91">
        <v>111219</v>
      </c>
      <c r="G926" s="68">
        <f t="shared" si="194"/>
        <v>117002.38800000001</v>
      </c>
      <c r="H926" s="79">
        <v>122850</v>
      </c>
      <c r="I926" s="79">
        <v>23341.5</v>
      </c>
      <c r="J926" s="79">
        <v>146191.5</v>
      </c>
      <c r="K926" s="79">
        <v>117000</v>
      </c>
      <c r="L926" s="79">
        <f t="shared" si="203"/>
        <v>22230</v>
      </c>
      <c r="M926" s="79">
        <f t="shared" si="204"/>
        <v>139230</v>
      </c>
      <c r="N926" s="68">
        <f t="shared" si="198"/>
        <v>117002.38800000001</v>
      </c>
      <c r="O926" s="80">
        <f t="shared" si="199"/>
        <v>134141.296</v>
      </c>
      <c r="P926" s="68">
        <f t="shared" si="200"/>
        <v>139230</v>
      </c>
      <c r="Q926" s="68">
        <f t="shared" si="201"/>
        <v>133541.59436888498</v>
      </c>
      <c r="R926" s="69">
        <f t="shared" si="202"/>
        <v>15245.400819160115</v>
      </c>
      <c r="S926" s="63">
        <f t="shared" si="195"/>
        <v>0.12385059836262213</v>
      </c>
      <c r="T926" s="64">
        <f t="shared" si="196"/>
        <v>117002</v>
      </c>
      <c r="U926" s="44" t="str">
        <f t="shared" si="197"/>
        <v>MENOR VALOR</v>
      </c>
    </row>
    <row r="927" spans="2:21">
      <c r="B927" s="24">
        <v>873</v>
      </c>
      <c r="C927" s="2" t="s">
        <v>152</v>
      </c>
      <c r="D927" s="29">
        <v>1</v>
      </c>
      <c r="E927" s="13" t="s">
        <v>8</v>
      </c>
      <c r="F927" s="91">
        <v>600891</v>
      </c>
      <c r="G927" s="68">
        <f t="shared" si="194"/>
        <v>632137.33200000005</v>
      </c>
      <c r="H927" s="79">
        <v>669500</v>
      </c>
      <c r="I927" s="79">
        <v>127205</v>
      </c>
      <c r="J927" s="79">
        <v>796705</v>
      </c>
      <c r="K927" s="79">
        <v>650000</v>
      </c>
      <c r="L927" s="79">
        <f t="shared" si="203"/>
        <v>123500</v>
      </c>
      <c r="M927" s="79">
        <f t="shared" si="204"/>
        <v>773500</v>
      </c>
      <c r="N927" s="68">
        <f t="shared" si="198"/>
        <v>632137.33200000005</v>
      </c>
      <c r="O927" s="80">
        <f t="shared" si="199"/>
        <v>734114.11066666665</v>
      </c>
      <c r="P927" s="68">
        <f t="shared" si="200"/>
        <v>773500</v>
      </c>
      <c r="Q927" s="68">
        <f t="shared" si="201"/>
        <v>730336.65818224568</v>
      </c>
      <c r="R927" s="69">
        <f t="shared" si="202"/>
        <v>89073.371703740588</v>
      </c>
      <c r="S927" s="63">
        <f t="shared" si="195"/>
        <v>0.13445761633635722</v>
      </c>
      <c r="T927" s="64">
        <f t="shared" si="196"/>
        <v>632137</v>
      </c>
      <c r="U927" s="44" t="str">
        <f t="shared" si="197"/>
        <v>MENOR VALOR</v>
      </c>
    </row>
    <row r="928" spans="2:21">
      <c r="B928" s="24">
        <v>874</v>
      </c>
      <c r="C928" s="2" t="s">
        <v>153</v>
      </c>
      <c r="D928" s="29">
        <v>1</v>
      </c>
      <c r="E928" s="13" t="s">
        <v>8</v>
      </c>
      <c r="F928" s="54">
        <v>341530</v>
      </c>
      <c r="G928" s="68">
        <f t="shared" si="194"/>
        <v>359289.56</v>
      </c>
      <c r="H928" s="79"/>
      <c r="I928" s="79"/>
      <c r="J928" s="79"/>
      <c r="K928" s="79"/>
      <c r="L928" s="79"/>
      <c r="M928" s="79"/>
      <c r="N928" s="68"/>
      <c r="O928" s="80">
        <f t="shared" si="199"/>
        <v>359289.56</v>
      </c>
      <c r="P928" s="68">
        <f t="shared" si="200"/>
        <v>359289.56</v>
      </c>
      <c r="Q928" s="68">
        <f t="shared" si="201"/>
        <v>359289.56</v>
      </c>
      <c r="R928" s="69"/>
      <c r="S928" s="63">
        <f t="shared" si="195"/>
        <v>1</v>
      </c>
      <c r="T928" s="64">
        <f t="shared" si="196"/>
        <v>359290</v>
      </c>
      <c r="U928" s="44" t="str">
        <f t="shared" si="197"/>
        <v>PROMEDIO</v>
      </c>
    </row>
    <row r="929" spans="2:21">
      <c r="B929" s="24">
        <v>875</v>
      </c>
      <c r="C929" s="2" t="s">
        <v>154</v>
      </c>
      <c r="D929" s="29">
        <v>1</v>
      </c>
      <c r="E929" s="13" t="s">
        <v>8</v>
      </c>
      <c r="F929" s="54">
        <v>239929.53999999998</v>
      </c>
      <c r="G929" s="68">
        <f t="shared" si="194"/>
        <v>252405.87607999999</v>
      </c>
      <c r="H929" s="79"/>
      <c r="I929" s="79"/>
      <c r="J929" s="79"/>
      <c r="K929" s="79"/>
      <c r="L929" s="79"/>
      <c r="M929" s="79"/>
      <c r="N929" s="68"/>
      <c r="O929" s="80">
        <f t="shared" si="199"/>
        <v>252405.87607999999</v>
      </c>
      <c r="P929" s="68">
        <f t="shared" si="200"/>
        <v>252405.87607999999</v>
      </c>
      <c r="Q929" s="68">
        <f t="shared" si="201"/>
        <v>252405.87607999999</v>
      </c>
      <c r="R929" s="69"/>
      <c r="S929" s="63">
        <f t="shared" si="195"/>
        <v>1</v>
      </c>
      <c r="T929" s="64">
        <f t="shared" si="196"/>
        <v>252406</v>
      </c>
      <c r="U929" s="44" t="str">
        <f t="shared" si="197"/>
        <v>PROMEDIO</v>
      </c>
    </row>
    <row r="930" spans="2:21">
      <c r="B930" s="24">
        <v>876</v>
      </c>
      <c r="C930" s="2" t="s">
        <v>155</v>
      </c>
      <c r="D930" s="29">
        <v>1</v>
      </c>
      <c r="E930" s="13" t="s">
        <v>8</v>
      </c>
      <c r="F930" s="54">
        <v>239929.53999999998</v>
      </c>
      <c r="G930" s="68">
        <f t="shared" si="194"/>
        <v>252405.87607999999</v>
      </c>
      <c r="H930" s="79"/>
      <c r="I930" s="79"/>
      <c r="J930" s="79"/>
      <c r="K930" s="79"/>
      <c r="L930" s="79"/>
      <c r="M930" s="79"/>
      <c r="N930" s="68"/>
      <c r="O930" s="80">
        <f t="shared" si="199"/>
        <v>252405.87607999999</v>
      </c>
      <c r="P930" s="68">
        <f t="shared" si="200"/>
        <v>252405.87607999999</v>
      </c>
      <c r="Q930" s="68">
        <f t="shared" si="201"/>
        <v>252405.87607999999</v>
      </c>
      <c r="R930" s="69"/>
      <c r="S930" s="63">
        <f t="shared" si="195"/>
        <v>1</v>
      </c>
      <c r="T930" s="64">
        <f t="shared" si="196"/>
        <v>252406</v>
      </c>
      <c r="U930" s="44" t="str">
        <f t="shared" si="197"/>
        <v>PROMEDIO</v>
      </c>
    </row>
    <row r="931" spans="2:21">
      <c r="B931" s="24">
        <v>877</v>
      </c>
      <c r="C931" s="2" t="s">
        <v>156</v>
      </c>
      <c r="D931" s="29">
        <v>1</v>
      </c>
      <c r="E931" s="13" t="s">
        <v>8</v>
      </c>
      <c r="F931" s="91">
        <v>430585</v>
      </c>
      <c r="G931" s="68">
        <f t="shared" si="194"/>
        <v>452975.42</v>
      </c>
      <c r="H931" s="79">
        <v>464100</v>
      </c>
      <c r="I931" s="79">
        <v>88179</v>
      </c>
      <c r="J931" s="79">
        <v>552279</v>
      </c>
      <c r="K931" s="79">
        <v>455000</v>
      </c>
      <c r="L931" s="79">
        <f t="shared" si="203"/>
        <v>86450</v>
      </c>
      <c r="M931" s="79">
        <f t="shared" si="204"/>
        <v>541450</v>
      </c>
      <c r="N931" s="68">
        <f t="shared" si="198"/>
        <v>452975.42</v>
      </c>
      <c r="O931" s="80">
        <f t="shared" si="199"/>
        <v>515568.13999999996</v>
      </c>
      <c r="P931" s="68">
        <f t="shared" si="200"/>
        <v>541450</v>
      </c>
      <c r="Q931" s="68">
        <f t="shared" si="201"/>
        <v>513567.07687158516</v>
      </c>
      <c r="R931" s="69">
        <f t="shared" si="202"/>
        <v>54476.630384035328</v>
      </c>
      <c r="S931" s="63">
        <f t="shared" si="195"/>
        <v>0.11798197275550004</v>
      </c>
      <c r="T931" s="64">
        <f t="shared" si="196"/>
        <v>452975</v>
      </c>
      <c r="U931" s="44" t="str">
        <f t="shared" si="197"/>
        <v>MENOR VALOR</v>
      </c>
    </row>
    <row r="932" spans="2:21">
      <c r="B932" s="24">
        <v>878</v>
      </c>
      <c r="C932" s="2" t="s">
        <v>157</v>
      </c>
      <c r="D932" s="29">
        <v>1</v>
      </c>
      <c r="E932" s="13" t="s">
        <v>8</v>
      </c>
      <c r="F932" s="91">
        <v>109200</v>
      </c>
      <c r="G932" s="68">
        <f t="shared" si="194"/>
        <v>114878.39999999999</v>
      </c>
      <c r="H932" s="79">
        <v>121680</v>
      </c>
      <c r="I932" s="79">
        <v>23119.200000000001</v>
      </c>
      <c r="J932" s="79">
        <v>144799.20000000001</v>
      </c>
      <c r="K932" s="79">
        <v>117000</v>
      </c>
      <c r="L932" s="79">
        <f t="shared" si="203"/>
        <v>22230</v>
      </c>
      <c r="M932" s="79">
        <f t="shared" si="204"/>
        <v>139230</v>
      </c>
      <c r="N932" s="68">
        <f t="shared" si="198"/>
        <v>114878.39999999999</v>
      </c>
      <c r="O932" s="80">
        <f t="shared" si="199"/>
        <v>132969.19999999998</v>
      </c>
      <c r="P932" s="68">
        <f t="shared" si="200"/>
        <v>139230</v>
      </c>
      <c r="Q932" s="68">
        <f t="shared" si="201"/>
        <v>132305.87254186501</v>
      </c>
      <c r="R932" s="69">
        <f t="shared" si="202"/>
        <v>15912.62959538744</v>
      </c>
      <c r="S932" s="63">
        <f t="shared" si="195"/>
        <v>0.13172108090931878</v>
      </c>
      <c r="T932" s="64">
        <f t="shared" si="196"/>
        <v>114878</v>
      </c>
      <c r="U932" s="44" t="str">
        <f t="shared" si="197"/>
        <v>MENOR VALOR</v>
      </c>
    </row>
    <row r="933" spans="2:21" ht="25.5">
      <c r="B933" s="24">
        <v>879</v>
      </c>
      <c r="C933" s="2" t="s">
        <v>158</v>
      </c>
      <c r="D933" s="29">
        <v>1</v>
      </c>
      <c r="E933" s="13" t="s">
        <v>8</v>
      </c>
      <c r="F933" s="54">
        <v>575831.06000000006</v>
      </c>
      <c r="G933" s="68">
        <f t="shared" si="194"/>
        <v>605774.27512000001</v>
      </c>
      <c r="H933" s="79"/>
      <c r="I933" s="79"/>
      <c r="J933" s="79"/>
      <c r="K933" s="79"/>
      <c r="L933" s="79"/>
      <c r="M933" s="79"/>
      <c r="N933" s="68">
        <f t="shared" si="198"/>
        <v>605774.27512000001</v>
      </c>
      <c r="O933" s="80">
        <f t="shared" si="199"/>
        <v>605774.27512000001</v>
      </c>
      <c r="P933" s="68">
        <f t="shared" si="200"/>
        <v>605774.27512000001</v>
      </c>
      <c r="Q933" s="68">
        <f t="shared" si="201"/>
        <v>605774.27512000001</v>
      </c>
      <c r="R933" s="69"/>
      <c r="S933" s="63">
        <f t="shared" si="195"/>
        <v>0</v>
      </c>
      <c r="T933" s="64">
        <f t="shared" si="196"/>
        <v>605774</v>
      </c>
      <c r="U933" s="44" t="str">
        <f t="shared" si="197"/>
        <v>MENOR VALOR</v>
      </c>
    </row>
    <row r="934" spans="2:21" ht="25.5">
      <c r="B934" s="24">
        <v>880</v>
      </c>
      <c r="C934" s="2" t="s">
        <v>159</v>
      </c>
      <c r="D934" s="29">
        <v>1</v>
      </c>
      <c r="E934" s="13" t="s">
        <v>8</v>
      </c>
      <c r="F934" s="54">
        <v>564298.57999999996</v>
      </c>
      <c r="G934" s="68">
        <f t="shared" si="194"/>
        <v>593642.10615999997</v>
      </c>
      <c r="H934" s="79"/>
      <c r="I934" s="79"/>
      <c r="J934" s="79"/>
      <c r="K934" s="79"/>
      <c r="L934" s="79"/>
      <c r="M934" s="79"/>
      <c r="N934" s="68">
        <f t="shared" si="198"/>
        <v>593642.10615999997</v>
      </c>
      <c r="O934" s="80">
        <f t="shared" si="199"/>
        <v>593642.10615999997</v>
      </c>
      <c r="P934" s="68">
        <f t="shared" si="200"/>
        <v>593642.10615999997</v>
      </c>
      <c r="Q934" s="68">
        <f t="shared" si="201"/>
        <v>593642.10615999997</v>
      </c>
      <c r="R934" s="69"/>
      <c r="S934" s="63">
        <f t="shared" si="195"/>
        <v>0</v>
      </c>
      <c r="T934" s="64">
        <f t="shared" si="196"/>
        <v>593642</v>
      </c>
      <c r="U934" s="44" t="str">
        <f t="shared" si="197"/>
        <v>MENOR VALOR</v>
      </c>
    </row>
    <row r="935" spans="2:21">
      <c r="B935" s="24">
        <v>881</v>
      </c>
      <c r="C935" s="2" t="s">
        <v>160</v>
      </c>
      <c r="D935" s="29">
        <v>1</v>
      </c>
      <c r="E935" s="13" t="s">
        <v>8</v>
      </c>
      <c r="F935" s="54">
        <v>120256.28</v>
      </c>
      <c r="G935" s="68">
        <f t="shared" si="194"/>
        <v>126509.60656</v>
      </c>
      <c r="H935" s="79"/>
      <c r="I935" s="79"/>
      <c r="J935" s="79"/>
      <c r="K935" s="79"/>
      <c r="L935" s="79"/>
      <c r="M935" s="79"/>
      <c r="N935" s="68">
        <f t="shared" si="198"/>
        <v>126509.60656</v>
      </c>
      <c r="O935" s="80">
        <f t="shared" si="199"/>
        <v>126509.60656</v>
      </c>
      <c r="P935" s="68">
        <f t="shared" si="200"/>
        <v>126509.60656</v>
      </c>
      <c r="Q935" s="68">
        <f t="shared" si="201"/>
        <v>126509.60656</v>
      </c>
      <c r="R935" s="69"/>
      <c r="S935" s="63">
        <f t="shared" si="195"/>
        <v>0</v>
      </c>
      <c r="T935" s="64">
        <f t="shared" si="196"/>
        <v>126510</v>
      </c>
      <c r="U935" s="44" t="str">
        <f t="shared" si="197"/>
        <v>MENOR VALOR</v>
      </c>
    </row>
    <row r="936" spans="2:21">
      <c r="B936" s="24">
        <v>882</v>
      </c>
      <c r="C936" s="2" t="s">
        <v>161</v>
      </c>
      <c r="D936" s="29">
        <v>1</v>
      </c>
      <c r="E936" s="13" t="s">
        <v>8</v>
      </c>
      <c r="F936" s="54">
        <v>120676.94</v>
      </c>
      <c r="G936" s="68">
        <f t="shared" si="194"/>
        <v>126952.14088000001</v>
      </c>
      <c r="H936" s="79"/>
      <c r="I936" s="79"/>
      <c r="J936" s="79"/>
      <c r="K936" s="79"/>
      <c r="L936" s="79"/>
      <c r="M936" s="79"/>
      <c r="N936" s="68">
        <f t="shared" si="198"/>
        <v>126952.14088000001</v>
      </c>
      <c r="O936" s="80">
        <f t="shared" si="199"/>
        <v>126952.14088000001</v>
      </c>
      <c r="P936" s="68">
        <f t="shared" si="200"/>
        <v>126952.14088000001</v>
      </c>
      <c r="Q936" s="68">
        <f t="shared" si="201"/>
        <v>126952.14088000001</v>
      </c>
      <c r="R936" s="69"/>
      <c r="S936" s="63">
        <f t="shared" si="195"/>
        <v>0</v>
      </c>
      <c r="T936" s="64">
        <f t="shared" si="196"/>
        <v>126952</v>
      </c>
      <c r="U936" s="44" t="str">
        <f t="shared" si="197"/>
        <v>MENOR VALOR</v>
      </c>
    </row>
    <row r="937" spans="2:21">
      <c r="B937" s="24">
        <v>883</v>
      </c>
      <c r="C937" s="2" t="s">
        <v>312</v>
      </c>
      <c r="D937" s="29">
        <v>1</v>
      </c>
      <c r="E937" s="13" t="s">
        <v>8</v>
      </c>
      <c r="F937" s="91">
        <v>626019</v>
      </c>
      <c r="G937" s="68">
        <f t="shared" si="194"/>
        <v>658571.98800000001</v>
      </c>
      <c r="H937" s="79">
        <v>676000</v>
      </c>
      <c r="I937" s="79">
        <v>128440</v>
      </c>
      <c r="J937" s="79">
        <v>804440</v>
      </c>
      <c r="K937" s="79">
        <v>650000</v>
      </c>
      <c r="L937" s="79">
        <f t="shared" si="203"/>
        <v>123500</v>
      </c>
      <c r="M937" s="79">
        <f t="shared" si="204"/>
        <v>773500</v>
      </c>
      <c r="N937" s="68">
        <f t="shared" si="198"/>
        <v>658571.98800000001</v>
      </c>
      <c r="O937" s="80">
        <f t="shared" si="199"/>
        <v>745503.99599999993</v>
      </c>
      <c r="P937" s="68">
        <f t="shared" si="200"/>
        <v>773500</v>
      </c>
      <c r="Q937" s="68">
        <f t="shared" si="201"/>
        <v>742766.67406903103</v>
      </c>
      <c r="R937" s="69">
        <f t="shared" si="202"/>
        <v>76858.320377068128</v>
      </c>
      <c r="S937" s="63">
        <f t="shared" si="195"/>
        <v>0.11335280513838208</v>
      </c>
      <c r="T937" s="64">
        <f t="shared" si="196"/>
        <v>658572</v>
      </c>
      <c r="U937" s="44" t="str">
        <f t="shared" si="197"/>
        <v>MENOR VALOR</v>
      </c>
    </row>
    <row r="938" spans="2:21" ht="25.5">
      <c r="B938" s="24">
        <v>884</v>
      </c>
      <c r="C938" s="2" t="s">
        <v>313</v>
      </c>
      <c r="D938" s="29">
        <v>1</v>
      </c>
      <c r="E938" s="13" t="s">
        <v>8</v>
      </c>
      <c r="F938" s="91">
        <v>603793</v>
      </c>
      <c r="G938" s="68">
        <f t="shared" si="194"/>
        <v>635190.23600000003</v>
      </c>
      <c r="H938" s="79">
        <v>682500</v>
      </c>
      <c r="I938" s="79">
        <v>129675</v>
      </c>
      <c r="J938" s="79">
        <v>812175</v>
      </c>
      <c r="K938" s="79">
        <v>650000</v>
      </c>
      <c r="L938" s="79">
        <f t="shared" si="203"/>
        <v>123500</v>
      </c>
      <c r="M938" s="79">
        <f t="shared" si="204"/>
        <v>773500</v>
      </c>
      <c r="N938" s="68">
        <f t="shared" si="198"/>
        <v>635190.23600000003</v>
      </c>
      <c r="O938" s="80">
        <f t="shared" si="199"/>
        <v>740288.41200000001</v>
      </c>
      <c r="P938" s="68">
        <f t="shared" si="200"/>
        <v>773500</v>
      </c>
      <c r="Q938" s="68">
        <f t="shared" si="201"/>
        <v>736214.86639355205</v>
      </c>
      <c r="R938" s="69">
        <f t="shared" si="202"/>
        <v>93049.228127616749</v>
      </c>
      <c r="S938" s="63">
        <f t="shared" si="195"/>
        <v>0.13722166585474538</v>
      </c>
      <c r="T938" s="64">
        <f t="shared" si="196"/>
        <v>635190</v>
      </c>
      <c r="U938" s="44" t="str">
        <f t="shared" si="197"/>
        <v>MENOR VALOR</v>
      </c>
    </row>
    <row r="939" spans="2:21">
      <c r="B939" s="24">
        <v>885</v>
      </c>
      <c r="C939" s="2" t="s">
        <v>314</v>
      </c>
      <c r="D939" s="29">
        <v>1</v>
      </c>
      <c r="E939" s="13" t="s">
        <v>8</v>
      </c>
      <c r="F939" s="91">
        <v>603793</v>
      </c>
      <c r="G939" s="68">
        <f t="shared" si="194"/>
        <v>635190.23600000003</v>
      </c>
      <c r="H939" s="79">
        <v>682500</v>
      </c>
      <c r="I939" s="79">
        <v>129675</v>
      </c>
      <c r="J939" s="79">
        <v>812175</v>
      </c>
      <c r="K939" s="79">
        <v>650000</v>
      </c>
      <c r="L939" s="79">
        <f t="shared" si="203"/>
        <v>123500</v>
      </c>
      <c r="M939" s="79">
        <f t="shared" si="204"/>
        <v>773500</v>
      </c>
      <c r="N939" s="68">
        <f t="shared" si="198"/>
        <v>635190.23600000003</v>
      </c>
      <c r="O939" s="80">
        <f t="shared" si="199"/>
        <v>740288.41200000001</v>
      </c>
      <c r="P939" s="68">
        <f t="shared" si="200"/>
        <v>773500</v>
      </c>
      <c r="Q939" s="68">
        <f t="shared" si="201"/>
        <v>736214.86639355205</v>
      </c>
      <c r="R939" s="69">
        <f t="shared" si="202"/>
        <v>93049.228127616749</v>
      </c>
      <c r="S939" s="63">
        <f t="shared" si="195"/>
        <v>0.13722166585474538</v>
      </c>
      <c r="T939" s="64">
        <f t="shared" si="196"/>
        <v>635190</v>
      </c>
      <c r="U939" s="44" t="str">
        <f t="shared" si="197"/>
        <v>MENOR VALOR</v>
      </c>
    </row>
    <row r="940" spans="2:21">
      <c r="B940" s="24">
        <v>886</v>
      </c>
      <c r="C940" s="2" t="s">
        <v>315</v>
      </c>
      <c r="D940" s="29">
        <v>1</v>
      </c>
      <c r="E940" s="13" t="s">
        <v>8</v>
      </c>
      <c r="F940" s="91">
        <v>617885</v>
      </c>
      <c r="G940" s="68">
        <f t="shared" si="194"/>
        <v>650015.02</v>
      </c>
      <c r="H940" s="79">
        <v>656500</v>
      </c>
      <c r="I940" s="79">
        <v>124735</v>
      </c>
      <c r="J940" s="79">
        <v>781235</v>
      </c>
      <c r="K940" s="79">
        <v>650000</v>
      </c>
      <c r="L940" s="79">
        <f t="shared" si="203"/>
        <v>123500</v>
      </c>
      <c r="M940" s="79">
        <f t="shared" si="204"/>
        <v>773500</v>
      </c>
      <c r="N940" s="68">
        <f t="shared" si="198"/>
        <v>650015.02</v>
      </c>
      <c r="O940" s="80">
        <f t="shared" si="199"/>
        <v>734916.67333333334</v>
      </c>
      <c r="P940" s="68">
        <f t="shared" si="200"/>
        <v>773500</v>
      </c>
      <c r="Q940" s="68">
        <f t="shared" si="201"/>
        <v>732355.25240898295</v>
      </c>
      <c r="R940" s="69">
        <f t="shared" si="202"/>
        <v>73628.633087272043</v>
      </c>
      <c r="S940" s="63">
        <f t="shared" si="195"/>
        <v>0.11243209103523999</v>
      </c>
      <c r="T940" s="64">
        <f t="shared" si="196"/>
        <v>650015</v>
      </c>
      <c r="U940" s="44" t="str">
        <f t="shared" si="197"/>
        <v>MENOR VALOR</v>
      </c>
    </row>
    <row r="941" spans="2:21">
      <c r="B941" s="24">
        <v>887</v>
      </c>
      <c r="C941" s="2" t="s">
        <v>316</v>
      </c>
      <c r="D941" s="29">
        <v>1</v>
      </c>
      <c r="E941" s="13" t="s">
        <v>8</v>
      </c>
      <c r="F941" s="91">
        <v>600891</v>
      </c>
      <c r="G941" s="68">
        <f t="shared" si="194"/>
        <v>632137.33200000005</v>
      </c>
      <c r="H941" s="79">
        <v>669500</v>
      </c>
      <c r="I941" s="79">
        <v>127205</v>
      </c>
      <c r="J941" s="79">
        <v>796705</v>
      </c>
      <c r="K941" s="79">
        <v>650000</v>
      </c>
      <c r="L941" s="79">
        <f t="shared" si="203"/>
        <v>123500</v>
      </c>
      <c r="M941" s="79">
        <f t="shared" si="204"/>
        <v>773500</v>
      </c>
      <c r="N941" s="68">
        <f t="shared" si="198"/>
        <v>632137.33200000005</v>
      </c>
      <c r="O941" s="80">
        <f t="shared" si="199"/>
        <v>734114.11066666665</v>
      </c>
      <c r="P941" s="68">
        <f t="shared" si="200"/>
        <v>773500</v>
      </c>
      <c r="Q941" s="68">
        <f t="shared" si="201"/>
        <v>730336.65818224568</v>
      </c>
      <c r="R941" s="69">
        <f t="shared" si="202"/>
        <v>89073.371703740588</v>
      </c>
      <c r="S941" s="63">
        <f t="shared" si="195"/>
        <v>0.13445761633635722</v>
      </c>
      <c r="T941" s="64">
        <f t="shared" si="196"/>
        <v>632137</v>
      </c>
      <c r="U941" s="44" t="str">
        <f t="shared" si="197"/>
        <v>MENOR VALOR</v>
      </c>
    </row>
    <row r="942" spans="2:21">
      <c r="B942" s="24">
        <v>888</v>
      </c>
      <c r="C942" s="2" t="s">
        <v>317</v>
      </c>
      <c r="D942" s="29">
        <v>1</v>
      </c>
      <c r="E942" s="13" t="s">
        <v>8</v>
      </c>
      <c r="F942" s="91">
        <v>617885</v>
      </c>
      <c r="G942" s="68">
        <f t="shared" si="194"/>
        <v>650015.02</v>
      </c>
      <c r="H942" s="79">
        <v>682500</v>
      </c>
      <c r="I942" s="79">
        <v>129675</v>
      </c>
      <c r="J942" s="79">
        <v>812175</v>
      </c>
      <c r="K942" s="79">
        <v>650000</v>
      </c>
      <c r="L942" s="79">
        <f t="shared" si="203"/>
        <v>123500</v>
      </c>
      <c r="M942" s="79">
        <f t="shared" si="204"/>
        <v>773500</v>
      </c>
      <c r="N942" s="68">
        <f t="shared" si="198"/>
        <v>650015.02</v>
      </c>
      <c r="O942" s="80">
        <f t="shared" si="199"/>
        <v>745230.00666666671</v>
      </c>
      <c r="P942" s="68">
        <f t="shared" si="200"/>
        <v>773500</v>
      </c>
      <c r="Q942" s="68">
        <f t="shared" si="201"/>
        <v>741898.4135534619</v>
      </c>
      <c r="R942" s="69">
        <f t="shared" si="202"/>
        <v>84695.68566757183</v>
      </c>
      <c r="S942" s="63">
        <f t="shared" si="195"/>
        <v>0.12384902282425581</v>
      </c>
      <c r="T942" s="64">
        <f t="shared" si="196"/>
        <v>650015</v>
      </c>
      <c r="U942" s="44" t="str">
        <f t="shared" si="197"/>
        <v>MENOR VALOR</v>
      </c>
    </row>
    <row r="943" spans="2:21">
      <c r="B943" s="24">
        <v>889</v>
      </c>
      <c r="C943" s="2" t="s">
        <v>318</v>
      </c>
      <c r="D943" s="29">
        <v>1</v>
      </c>
      <c r="E943" s="13" t="s">
        <v>8</v>
      </c>
      <c r="F943" s="91">
        <v>146959</v>
      </c>
      <c r="G943" s="68">
        <f t="shared" si="194"/>
        <v>154600.86799999999</v>
      </c>
      <c r="H943" s="79">
        <v>163800</v>
      </c>
      <c r="I943" s="79">
        <v>31122</v>
      </c>
      <c r="J943" s="79">
        <v>194922</v>
      </c>
      <c r="K943" s="79">
        <v>156000</v>
      </c>
      <c r="L943" s="79">
        <f t="shared" si="203"/>
        <v>29640</v>
      </c>
      <c r="M943" s="79">
        <f t="shared" si="204"/>
        <v>185640</v>
      </c>
      <c r="N943" s="68">
        <f t="shared" si="198"/>
        <v>154600.86799999999</v>
      </c>
      <c r="O943" s="80">
        <f t="shared" si="199"/>
        <v>178387.62266666666</v>
      </c>
      <c r="P943" s="68">
        <f t="shared" si="200"/>
        <v>185640</v>
      </c>
      <c r="Q943" s="68">
        <f t="shared" si="201"/>
        <v>177520.3377421175</v>
      </c>
      <c r="R943" s="69">
        <f t="shared" si="202"/>
        <v>21116.253317744169</v>
      </c>
      <c r="S943" s="63">
        <f t="shared" si="195"/>
        <v>0.12910898003930371</v>
      </c>
      <c r="T943" s="64">
        <f t="shared" si="196"/>
        <v>154601</v>
      </c>
      <c r="U943" s="44" t="str">
        <f t="shared" si="197"/>
        <v>MENOR VALOR</v>
      </c>
    </row>
    <row r="944" spans="2:21">
      <c r="B944" s="24">
        <v>890</v>
      </c>
      <c r="C944" s="2" t="s">
        <v>319</v>
      </c>
      <c r="D944" s="29">
        <v>1</v>
      </c>
      <c r="E944" s="13" t="s">
        <v>8</v>
      </c>
      <c r="F944" s="91">
        <v>73814</v>
      </c>
      <c r="G944" s="68">
        <f t="shared" si="194"/>
        <v>77652.327999999994</v>
      </c>
      <c r="H944" s="79">
        <v>81120</v>
      </c>
      <c r="I944" s="79">
        <v>15412.8</v>
      </c>
      <c r="J944" s="79">
        <v>96532.800000000003</v>
      </c>
      <c r="K944" s="79">
        <v>78000</v>
      </c>
      <c r="L944" s="79">
        <f t="shared" si="203"/>
        <v>14820</v>
      </c>
      <c r="M944" s="79">
        <f t="shared" si="204"/>
        <v>92820</v>
      </c>
      <c r="N944" s="68">
        <f t="shared" si="198"/>
        <v>77652.327999999994</v>
      </c>
      <c r="O944" s="80">
        <f t="shared" si="199"/>
        <v>89001.709333333318</v>
      </c>
      <c r="P944" s="68">
        <f t="shared" si="200"/>
        <v>92820</v>
      </c>
      <c r="Q944" s="68">
        <f t="shared" si="201"/>
        <v>88611.546447901608</v>
      </c>
      <c r="R944" s="69">
        <f t="shared" si="202"/>
        <v>10002.627827079314</v>
      </c>
      <c r="S944" s="63">
        <f t="shared" si="195"/>
        <v>0.12367709274033478</v>
      </c>
      <c r="T944" s="64">
        <f t="shared" si="196"/>
        <v>77652</v>
      </c>
      <c r="U944" s="44" t="str">
        <f t="shared" si="197"/>
        <v>MENOR VALOR</v>
      </c>
    </row>
    <row r="945" spans="2:21">
      <c r="B945" s="24">
        <v>891</v>
      </c>
      <c r="C945" s="2" t="s">
        <v>320</v>
      </c>
      <c r="D945" s="29">
        <v>1</v>
      </c>
      <c r="E945" s="13" t="s">
        <v>8</v>
      </c>
      <c r="F945" s="91">
        <v>74146</v>
      </c>
      <c r="G945" s="68">
        <f t="shared" si="194"/>
        <v>78001.592000000004</v>
      </c>
      <c r="H945" s="79">
        <v>79560</v>
      </c>
      <c r="I945" s="79">
        <v>15116.4</v>
      </c>
      <c r="J945" s="79">
        <v>94676.4</v>
      </c>
      <c r="K945" s="79">
        <v>78000</v>
      </c>
      <c r="L945" s="79">
        <f t="shared" si="203"/>
        <v>14820</v>
      </c>
      <c r="M945" s="79">
        <f t="shared" si="204"/>
        <v>92820</v>
      </c>
      <c r="N945" s="68">
        <f t="shared" si="198"/>
        <v>78001.592000000004</v>
      </c>
      <c r="O945" s="80">
        <f t="shared" si="199"/>
        <v>88499.330666666661</v>
      </c>
      <c r="P945" s="68">
        <f t="shared" si="200"/>
        <v>92820</v>
      </c>
      <c r="Q945" s="68">
        <f t="shared" si="201"/>
        <v>88171.640693297973</v>
      </c>
      <c r="R945" s="69">
        <f t="shared" si="202"/>
        <v>9138.5689839942261</v>
      </c>
      <c r="S945" s="63">
        <f t="shared" si="195"/>
        <v>0.11534376147852499</v>
      </c>
      <c r="T945" s="64">
        <f t="shared" si="196"/>
        <v>78002</v>
      </c>
      <c r="U945" s="44" t="str">
        <f t="shared" si="197"/>
        <v>MENOR VALOR</v>
      </c>
    </row>
    <row r="946" spans="2:21">
      <c r="B946" s="24">
        <v>892</v>
      </c>
      <c r="C946" s="2" t="s">
        <v>321</v>
      </c>
      <c r="D946" s="29">
        <v>1</v>
      </c>
      <c r="E946" s="13" t="s">
        <v>8</v>
      </c>
      <c r="F946" s="91">
        <v>112200</v>
      </c>
      <c r="G946" s="68">
        <f t="shared" si="194"/>
        <v>118034.4</v>
      </c>
      <c r="H946" s="79">
        <v>122850</v>
      </c>
      <c r="I946" s="79">
        <v>23341.5</v>
      </c>
      <c r="J946" s="79">
        <v>146191.5</v>
      </c>
      <c r="K946" s="79">
        <v>117000</v>
      </c>
      <c r="L946" s="79">
        <f t="shared" si="203"/>
        <v>22230</v>
      </c>
      <c r="M946" s="79">
        <f t="shared" si="204"/>
        <v>139230</v>
      </c>
      <c r="N946" s="68">
        <f t="shared" si="198"/>
        <v>118034.4</v>
      </c>
      <c r="O946" s="80">
        <f t="shared" si="199"/>
        <v>134485.30000000002</v>
      </c>
      <c r="P946" s="68">
        <f t="shared" si="200"/>
        <v>139230</v>
      </c>
      <c r="Q946" s="68">
        <f t="shared" si="201"/>
        <v>133933.07726544529</v>
      </c>
      <c r="R946" s="69">
        <f t="shared" si="202"/>
        <v>14665.936849379928</v>
      </c>
      <c r="S946" s="63">
        <f t="shared" si="195"/>
        <v>0.11870612988257789</v>
      </c>
      <c r="T946" s="64">
        <f t="shared" si="196"/>
        <v>118034</v>
      </c>
      <c r="U946" s="44" t="str">
        <f t="shared" si="197"/>
        <v>MENOR VALOR</v>
      </c>
    </row>
    <row r="947" spans="2:21">
      <c r="B947" s="24">
        <v>893</v>
      </c>
      <c r="C947" s="2" t="s">
        <v>322</v>
      </c>
      <c r="D947" s="29">
        <v>1</v>
      </c>
      <c r="E947" s="13" t="s">
        <v>8</v>
      </c>
      <c r="F947" s="91">
        <v>988615</v>
      </c>
      <c r="G947" s="68">
        <f t="shared" si="194"/>
        <v>1040022.98</v>
      </c>
      <c r="H947" s="79">
        <v>1050400</v>
      </c>
      <c r="I947" s="79">
        <v>199576</v>
      </c>
      <c r="J947" s="79">
        <v>1249976</v>
      </c>
      <c r="K947" s="79">
        <v>1040000</v>
      </c>
      <c r="L947" s="79">
        <f t="shared" si="203"/>
        <v>197600</v>
      </c>
      <c r="M947" s="79">
        <f t="shared" si="204"/>
        <v>1237600</v>
      </c>
      <c r="N947" s="68">
        <f t="shared" si="198"/>
        <v>1040022.98</v>
      </c>
      <c r="O947" s="80">
        <f t="shared" si="199"/>
        <v>1175866.3266666667</v>
      </c>
      <c r="P947" s="68">
        <f t="shared" si="200"/>
        <v>1237600</v>
      </c>
      <c r="Q947" s="68">
        <f t="shared" si="201"/>
        <v>1171768.0087670996</v>
      </c>
      <c r="R947" s="69">
        <f t="shared" si="202"/>
        <v>117806.41947364387</v>
      </c>
      <c r="S947" s="63">
        <f t="shared" si="195"/>
        <v>0.11243268956089514</v>
      </c>
      <c r="T947" s="64">
        <f t="shared" si="196"/>
        <v>1040023</v>
      </c>
      <c r="U947" s="44" t="str">
        <f t="shared" si="197"/>
        <v>MENOR VALOR</v>
      </c>
    </row>
    <row r="948" spans="2:21">
      <c r="B948" s="24">
        <v>894</v>
      </c>
      <c r="C948" s="2" t="s">
        <v>323</v>
      </c>
      <c r="D948" s="29">
        <v>1</v>
      </c>
      <c r="E948" s="13" t="s">
        <v>8</v>
      </c>
      <c r="F948" s="91">
        <v>975220</v>
      </c>
      <c r="G948" s="68">
        <f t="shared" si="194"/>
        <v>1025931.44</v>
      </c>
      <c r="H948" s="79">
        <v>1092000</v>
      </c>
      <c r="I948" s="79">
        <v>207480</v>
      </c>
      <c r="J948" s="79">
        <v>1299480</v>
      </c>
      <c r="K948" s="79">
        <v>1040000</v>
      </c>
      <c r="L948" s="79">
        <f t="shared" si="203"/>
        <v>197600</v>
      </c>
      <c r="M948" s="79">
        <f t="shared" si="204"/>
        <v>1237600</v>
      </c>
      <c r="N948" s="68">
        <f t="shared" si="198"/>
        <v>1025931.44</v>
      </c>
      <c r="O948" s="80">
        <f t="shared" si="199"/>
        <v>1187670.48</v>
      </c>
      <c r="P948" s="68">
        <f t="shared" si="200"/>
        <v>1237600</v>
      </c>
      <c r="Q948" s="68">
        <f t="shared" si="201"/>
        <v>1181651.5070356817</v>
      </c>
      <c r="R948" s="69">
        <f t="shared" si="202"/>
        <v>143446.58028371123</v>
      </c>
      <c r="S948" s="63">
        <f t="shared" si="195"/>
        <v>0.1317817191519729</v>
      </c>
      <c r="T948" s="64">
        <f t="shared" si="196"/>
        <v>1025931</v>
      </c>
      <c r="U948" s="44" t="str">
        <f t="shared" si="197"/>
        <v>MENOR VALOR</v>
      </c>
    </row>
    <row r="949" spans="2:21">
      <c r="B949" s="24">
        <v>895</v>
      </c>
      <c r="C949" s="2" t="s">
        <v>324</v>
      </c>
      <c r="D949" s="29">
        <v>1</v>
      </c>
      <c r="E949" s="13" t="s">
        <v>8</v>
      </c>
      <c r="F949" s="91">
        <v>617885</v>
      </c>
      <c r="G949" s="68">
        <f t="shared" si="194"/>
        <v>650015.02</v>
      </c>
      <c r="H949" s="79">
        <v>669500</v>
      </c>
      <c r="I949" s="79">
        <v>127205</v>
      </c>
      <c r="J949" s="79">
        <v>796705</v>
      </c>
      <c r="K949" s="79">
        <v>650000</v>
      </c>
      <c r="L949" s="79">
        <f t="shared" si="203"/>
        <v>123500</v>
      </c>
      <c r="M949" s="79">
        <f t="shared" si="204"/>
        <v>773500</v>
      </c>
      <c r="N949" s="68">
        <f t="shared" si="198"/>
        <v>650015.02</v>
      </c>
      <c r="O949" s="80">
        <f t="shared" si="199"/>
        <v>740073.34</v>
      </c>
      <c r="P949" s="68">
        <f t="shared" si="200"/>
        <v>773500</v>
      </c>
      <c r="Q949" s="68">
        <f t="shared" si="201"/>
        <v>737157.71915463207</v>
      </c>
      <c r="R949" s="69">
        <f t="shared" si="202"/>
        <v>78851.085960605502</v>
      </c>
      <c r="S949" s="63">
        <f t="shared" si="195"/>
        <v>0.11821445654067997</v>
      </c>
      <c r="T949" s="64">
        <f t="shared" si="196"/>
        <v>650015</v>
      </c>
      <c r="U949" s="44" t="str">
        <f t="shared" si="197"/>
        <v>MENOR VALOR</v>
      </c>
    </row>
    <row r="950" spans="2:21">
      <c r="B950" s="24">
        <v>896</v>
      </c>
      <c r="C950" s="2" t="s">
        <v>325</v>
      </c>
      <c r="D950" s="29">
        <v>1</v>
      </c>
      <c r="E950" s="13" t="s">
        <v>8</v>
      </c>
      <c r="F950" s="91">
        <v>609512</v>
      </c>
      <c r="G950" s="68">
        <f t="shared" si="194"/>
        <v>641206.62399999995</v>
      </c>
      <c r="H950" s="79">
        <v>676000</v>
      </c>
      <c r="I950" s="79">
        <v>128440</v>
      </c>
      <c r="J950" s="79">
        <v>804440</v>
      </c>
      <c r="K950" s="79">
        <v>650000</v>
      </c>
      <c r="L950" s="79">
        <f t="shared" si="203"/>
        <v>123500</v>
      </c>
      <c r="M950" s="79">
        <f t="shared" si="204"/>
        <v>773500</v>
      </c>
      <c r="N950" s="68">
        <f t="shared" si="198"/>
        <v>641206.62399999995</v>
      </c>
      <c r="O950" s="80">
        <f t="shared" si="199"/>
        <v>739715.54133333324</v>
      </c>
      <c r="P950" s="68">
        <f t="shared" si="200"/>
        <v>773500</v>
      </c>
      <c r="Q950" s="68">
        <f t="shared" si="201"/>
        <v>736179.9613153172</v>
      </c>
      <c r="R950" s="69">
        <f t="shared" si="202"/>
        <v>86702.514355923558</v>
      </c>
      <c r="S950" s="63">
        <f t="shared" si="195"/>
        <v>0.12900831631661147</v>
      </c>
      <c r="T950" s="64">
        <f t="shared" si="196"/>
        <v>641207</v>
      </c>
      <c r="U950" s="44" t="str">
        <f t="shared" si="197"/>
        <v>MENOR VALOR</v>
      </c>
    </row>
    <row r="951" spans="2:21">
      <c r="B951" s="24">
        <v>897</v>
      </c>
      <c r="C951" s="2" t="s">
        <v>326</v>
      </c>
      <c r="D951" s="29">
        <v>1</v>
      </c>
      <c r="E951" s="13" t="s">
        <v>8</v>
      </c>
      <c r="F951" s="91">
        <v>612330</v>
      </c>
      <c r="G951" s="68">
        <f t="shared" si="194"/>
        <v>644171.16</v>
      </c>
      <c r="H951" s="79">
        <v>656500</v>
      </c>
      <c r="I951" s="79">
        <v>124735</v>
      </c>
      <c r="J951" s="79">
        <v>781235</v>
      </c>
      <c r="K951" s="79">
        <v>650000</v>
      </c>
      <c r="L951" s="79">
        <f t="shared" si="203"/>
        <v>123500</v>
      </c>
      <c r="M951" s="79">
        <f t="shared" si="204"/>
        <v>773500</v>
      </c>
      <c r="N951" s="68">
        <f t="shared" si="198"/>
        <v>644171.16</v>
      </c>
      <c r="O951" s="80">
        <f t="shared" si="199"/>
        <v>732968.72000000009</v>
      </c>
      <c r="P951" s="68">
        <f t="shared" si="200"/>
        <v>773500</v>
      </c>
      <c r="Q951" s="68">
        <f t="shared" si="201"/>
        <v>730153.9332336142</v>
      </c>
      <c r="R951" s="69">
        <f t="shared" si="202"/>
        <v>76998.133436565826</v>
      </c>
      <c r="S951" s="63">
        <f t="shared" si="195"/>
        <v>0.11775978916229957</v>
      </c>
      <c r="T951" s="64">
        <f t="shared" si="196"/>
        <v>644171</v>
      </c>
      <c r="U951" s="44" t="str">
        <f t="shared" si="197"/>
        <v>MENOR VALOR</v>
      </c>
    </row>
    <row r="952" spans="2:21">
      <c r="B952" s="24">
        <v>898</v>
      </c>
      <c r="C952" s="2" t="s">
        <v>327</v>
      </c>
      <c r="D952" s="29" t="s">
        <v>328</v>
      </c>
      <c r="E952" s="13" t="s">
        <v>8</v>
      </c>
      <c r="F952" s="91">
        <v>617885</v>
      </c>
      <c r="G952" s="68">
        <f t="shared" si="194"/>
        <v>650015.02</v>
      </c>
      <c r="H952" s="79">
        <v>669500</v>
      </c>
      <c r="I952" s="79">
        <v>127205</v>
      </c>
      <c r="J952" s="79">
        <v>796705</v>
      </c>
      <c r="K952" s="79">
        <v>650000</v>
      </c>
      <c r="L952" s="79">
        <f t="shared" si="203"/>
        <v>123500</v>
      </c>
      <c r="M952" s="79">
        <f t="shared" si="204"/>
        <v>773500</v>
      </c>
      <c r="N952" s="68">
        <f t="shared" si="198"/>
        <v>650015.02</v>
      </c>
      <c r="O952" s="80">
        <f t="shared" si="199"/>
        <v>740073.34</v>
      </c>
      <c r="P952" s="68">
        <f t="shared" si="200"/>
        <v>773500</v>
      </c>
      <c r="Q952" s="68">
        <f t="shared" si="201"/>
        <v>737157.71915463207</v>
      </c>
      <c r="R952" s="69">
        <f t="shared" si="202"/>
        <v>78851.085960605502</v>
      </c>
      <c r="S952" s="63">
        <f t="shared" si="195"/>
        <v>0.11821445654067997</v>
      </c>
      <c r="T952" s="64">
        <f t="shared" si="196"/>
        <v>650015</v>
      </c>
      <c r="U952" s="44" t="str">
        <f t="shared" si="197"/>
        <v>MENOR VALOR</v>
      </c>
    </row>
    <row r="953" spans="2:21" ht="25.5">
      <c r="B953" s="24">
        <v>899</v>
      </c>
      <c r="C953" s="2" t="s">
        <v>329</v>
      </c>
      <c r="D953" s="29">
        <v>1</v>
      </c>
      <c r="E953" s="13" t="s">
        <v>8</v>
      </c>
      <c r="F953" s="91">
        <v>250408</v>
      </c>
      <c r="G953" s="68">
        <f t="shared" si="194"/>
        <v>263429.21600000001</v>
      </c>
      <c r="H953" s="79">
        <v>262600</v>
      </c>
      <c r="I953" s="79">
        <v>49894</v>
      </c>
      <c r="J953" s="79">
        <v>312494</v>
      </c>
      <c r="K953" s="79">
        <v>260000</v>
      </c>
      <c r="L953" s="79">
        <f t="shared" si="203"/>
        <v>49400</v>
      </c>
      <c r="M953" s="79">
        <f t="shared" si="204"/>
        <v>309400</v>
      </c>
      <c r="N953" s="68">
        <f t="shared" si="198"/>
        <v>263429.21600000001</v>
      </c>
      <c r="O953" s="80">
        <f t="shared" si="199"/>
        <v>295107.73866666667</v>
      </c>
      <c r="P953" s="68">
        <f t="shared" si="200"/>
        <v>309400</v>
      </c>
      <c r="Q953" s="68">
        <f t="shared" si="201"/>
        <v>294222.11334844324</v>
      </c>
      <c r="R953" s="69">
        <f t="shared" si="202"/>
        <v>27477.98769482374</v>
      </c>
      <c r="S953" s="63">
        <f t="shared" si="195"/>
        <v>0.10465867775198667</v>
      </c>
      <c r="T953" s="64">
        <f t="shared" si="196"/>
        <v>263429</v>
      </c>
      <c r="U953" s="44" t="str">
        <f t="shared" si="197"/>
        <v>MENOR VALOR</v>
      </c>
    </row>
    <row r="954" spans="2:21">
      <c r="B954" s="24">
        <v>900</v>
      </c>
      <c r="C954" s="2" t="s">
        <v>330</v>
      </c>
      <c r="D954" s="29">
        <v>1</v>
      </c>
      <c r="E954" s="13" t="s">
        <v>8</v>
      </c>
      <c r="F954" s="91">
        <v>244932</v>
      </c>
      <c r="G954" s="68">
        <f t="shared" si="194"/>
        <v>257668.46400000001</v>
      </c>
      <c r="H954" s="79">
        <v>270400</v>
      </c>
      <c r="I954" s="79">
        <v>51376</v>
      </c>
      <c r="J954" s="79">
        <v>321776</v>
      </c>
      <c r="K954" s="79">
        <v>260000</v>
      </c>
      <c r="L954" s="79">
        <f t="shared" si="203"/>
        <v>49400</v>
      </c>
      <c r="M954" s="79">
        <f t="shared" si="204"/>
        <v>309400</v>
      </c>
      <c r="N954" s="68">
        <f t="shared" si="198"/>
        <v>257668.46400000001</v>
      </c>
      <c r="O954" s="80">
        <f t="shared" si="199"/>
        <v>296281.48800000001</v>
      </c>
      <c r="P954" s="68">
        <f t="shared" si="200"/>
        <v>309400</v>
      </c>
      <c r="Q954" s="68">
        <f t="shared" si="201"/>
        <v>294925.10465542477</v>
      </c>
      <c r="R954" s="69">
        <f t="shared" si="202"/>
        <v>34007.580931586883</v>
      </c>
      <c r="S954" s="63">
        <f t="shared" si="195"/>
        <v>0.12632576904212167</v>
      </c>
      <c r="T954" s="64">
        <f t="shared" si="196"/>
        <v>257668</v>
      </c>
      <c r="U954" s="44" t="str">
        <f t="shared" si="197"/>
        <v>MENOR VALOR</v>
      </c>
    </row>
    <row r="955" spans="2:21">
      <c r="B955" s="24">
        <v>901</v>
      </c>
      <c r="C955" s="2" t="s">
        <v>331</v>
      </c>
      <c r="D955" s="29">
        <v>1</v>
      </c>
      <c r="E955" s="13" t="s">
        <v>8</v>
      </c>
      <c r="F955" s="91">
        <v>74475</v>
      </c>
      <c r="G955" s="68">
        <f t="shared" si="194"/>
        <v>78347.7</v>
      </c>
      <c r="H955" s="79">
        <v>80340</v>
      </c>
      <c r="I955" s="79">
        <v>15264.6</v>
      </c>
      <c r="J955" s="79">
        <v>95604.6</v>
      </c>
      <c r="K955" s="79">
        <v>78000</v>
      </c>
      <c r="L955" s="79">
        <f t="shared" si="203"/>
        <v>14820</v>
      </c>
      <c r="M955" s="79">
        <f t="shared" si="204"/>
        <v>92820</v>
      </c>
      <c r="N955" s="68">
        <f t="shared" si="198"/>
        <v>78347.7</v>
      </c>
      <c r="O955" s="80">
        <f t="shared" si="199"/>
        <v>88924.099999999991</v>
      </c>
      <c r="P955" s="68">
        <f t="shared" si="200"/>
        <v>92820</v>
      </c>
      <c r="Q955" s="68">
        <f t="shared" si="201"/>
        <v>88589.490003917323</v>
      </c>
      <c r="R955" s="69">
        <f t="shared" si="202"/>
        <v>9264.6466208917045</v>
      </c>
      <c r="S955" s="63">
        <f t="shared" si="195"/>
        <v>0.11560953791995465</v>
      </c>
      <c r="T955" s="64">
        <f t="shared" si="196"/>
        <v>78348</v>
      </c>
      <c r="U955" s="44" t="str">
        <f t="shared" si="197"/>
        <v>MENOR VALOR</v>
      </c>
    </row>
    <row r="956" spans="2:21">
      <c r="B956" s="24">
        <v>902</v>
      </c>
      <c r="C956" s="2" t="s">
        <v>332</v>
      </c>
      <c r="D956" s="29">
        <v>1</v>
      </c>
      <c r="E956" s="13" t="s">
        <v>8</v>
      </c>
      <c r="F956" s="91">
        <v>73480</v>
      </c>
      <c r="G956" s="68">
        <f t="shared" si="194"/>
        <v>77300.960000000006</v>
      </c>
      <c r="H956" s="79">
        <v>79560</v>
      </c>
      <c r="I956" s="79">
        <v>15116.4</v>
      </c>
      <c r="J956" s="79">
        <v>94676.4</v>
      </c>
      <c r="K956" s="79">
        <v>78000</v>
      </c>
      <c r="L956" s="79">
        <f t="shared" si="203"/>
        <v>14820</v>
      </c>
      <c r="M956" s="79">
        <f t="shared" si="204"/>
        <v>92820</v>
      </c>
      <c r="N956" s="68">
        <f t="shared" si="198"/>
        <v>77300.960000000006</v>
      </c>
      <c r="O956" s="80">
        <f t="shared" si="199"/>
        <v>88265.786666666667</v>
      </c>
      <c r="P956" s="68">
        <f t="shared" si="200"/>
        <v>92820</v>
      </c>
      <c r="Q956" s="68">
        <f t="shared" si="201"/>
        <v>87906.852233549376</v>
      </c>
      <c r="R956" s="69">
        <f t="shared" si="202"/>
        <v>9541.0755741967168</v>
      </c>
      <c r="S956" s="63">
        <f t="shared" si="195"/>
        <v>0.12064920952204983</v>
      </c>
      <c r="T956" s="64">
        <f t="shared" si="196"/>
        <v>77301</v>
      </c>
      <c r="U956" s="44" t="str">
        <f t="shared" si="197"/>
        <v>MENOR VALOR</v>
      </c>
    </row>
    <row r="957" spans="2:21">
      <c r="B957" s="24">
        <v>903</v>
      </c>
      <c r="C957" s="2" t="s">
        <v>333</v>
      </c>
      <c r="D957" s="29">
        <v>1</v>
      </c>
      <c r="E957" s="13" t="s">
        <v>8</v>
      </c>
      <c r="F957" s="91">
        <v>74475</v>
      </c>
      <c r="G957" s="68">
        <f t="shared" si="194"/>
        <v>78347.7</v>
      </c>
      <c r="H957" s="79">
        <v>81120</v>
      </c>
      <c r="I957" s="79">
        <v>15412.8</v>
      </c>
      <c r="J957" s="79">
        <v>96532.800000000003</v>
      </c>
      <c r="K957" s="79">
        <v>78000</v>
      </c>
      <c r="L957" s="79">
        <f t="shared" si="203"/>
        <v>14820</v>
      </c>
      <c r="M957" s="79">
        <f t="shared" si="204"/>
        <v>92820</v>
      </c>
      <c r="N957" s="68">
        <f t="shared" si="198"/>
        <v>78347.7</v>
      </c>
      <c r="O957" s="80">
        <f t="shared" si="199"/>
        <v>89233.5</v>
      </c>
      <c r="P957" s="68">
        <f t="shared" si="200"/>
        <v>92820</v>
      </c>
      <c r="Q957" s="68">
        <f t="shared" si="201"/>
        <v>88875.264531616878</v>
      </c>
      <c r="R957" s="69">
        <f t="shared" si="202"/>
        <v>9608.4182980342848</v>
      </c>
      <c r="S957" s="63">
        <f t="shared" si="195"/>
        <v>0.11845325678745811</v>
      </c>
      <c r="T957" s="64">
        <f t="shared" si="196"/>
        <v>78348</v>
      </c>
      <c r="U957" s="44" t="str">
        <f t="shared" si="197"/>
        <v>MENOR VALOR</v>
      </c>
    </row>
    <row r="958" spans="2:21">
      <c r="B958" s="24">
        <v>904</v>
      </c>
      <c r="C958" s="2" t="s">
        <v>334</v>
      </c>
      <c r="D958" s="29">
        <v>1</v>
      </c>
      <c r="E958" s="13" t="s">
        <v>8</v>
      </c>
      <c r="F958" s="91">
        <v>72800</v>
      </c>
      <c r="G958" s="68">
        <f t="shared" si="194"/>
        <v>76585.600000000006</v>
      </c>
      <c r="H958" s="79">
        <v>78780</v>
      </c>
      <c r="I958" s="79">
        <v>14968.2</v>
      </c>
      <c r="J958" s="79">
        <v>93748.2</v>
      </c>
      <c r="K958" s="79">
        <v>78000</v>
      </c>
      <c r="L958" s="79">
        <f t="shared" si="203"/>
        <v>14820</v>
      </c>
      <c r="M958" s="79">
        <f t="shared" si="204"/>
        <v>92820</v>
      </c>
      <c r="N958" s="68">
        <f t="shared" si="198"/>
        <v>76585.600000000006</v>
      </c>
      <c r="O958" s="80">
        <f t="shared" si="199"/>
        <v>87717.933333333349</v>
      </c>
      <c r="P958" s="68">
        <f t="shared" si="200"/>
        <v>92820</v>
      </c>
      <c r="Q958" s="68">
        <f t="shared" si="201"/>
        <v>87347.512256681512</v>
      </c>
      <c r="R958" s="69">
        <f t="shared" si="202"/>
        <v>9652.0476010706279</v>
      </c>
      <c r="S958" s="63">
        <f t="shared" si="195"/>
        <v>0.12320799961716467</v>
      </c>
      <c r="T958" s="64">
        <f t="shared" si="196"/>
        <v>76586</v>
      </c>
      <c r="U958" s="44" t="str">
        <f t="shared" si="197"/>
        <v>MENOR VALOR</v>
      </c>
    </row>
    <row r="959" spans="2:21">
      <c r="B959" s="30" t="s">
        <v>181</v>
      </c>
      <c r="C959" s="39"/>
      <c r="D959" s="39"/>
      <c r="E959" s="7"/>
      <c r="F959" s="88"/>
      <c r="G959" s="68"/>
      <c r="H959" s="78"/>
      <c r="I959" s="78"/>
      <c r="J959" s="78"/>
      <c r="K959" s="78"/>
      <c r="L959" s="78"/>
      <c r="M959" s="78"/>
      <c r="N959" s="68"/>
      <c r="O959" s="80"/>
      <c r="P959" s="68"/>
      <c r="Q959" s="68"/>
      <c r="R959" s="69"/>
      <c r="S959" s="63"/>
      <c r="T959" s="64"/>
      <c r="U959" s="44" t="str">
        <f t="shared" si="197"/>
        <v>MENOR VALOR</v>
      </c>
    </row>
    <row r="960" spans="2:21">
      <c r="B960" s="24">
        <v>905</v>
      </c>
      <c r="C960" s="2" t="s">
        <v>335</v>
      </c>
      <c r="D960" s="29">
        <v>1</v>
      </c>
      <c r="E960" s="7" t="s">
        <v>8</v>
      </c>
      <c r="F960" s="91">
        <v>105335</v>
      </c>
      <c r="G960" s="68">
        <f t="shared" si="194"/>
        <v>110812.42</v>
      </c>
      <c r="H960" s="79">
        <v>120510</v>
      </c>
      <c r="I960" s="79">
        <v>22896.9</v>
      </c>
      <c r="J960" s="79">
        <v>143406.9</v>
      </c>
      <c r="K960" s="79">
        <v>117000</v>
      </c>
      <c r="L960" s="79">
        <f t="shared" si="203"/>
        <v>22230</v>
      </c>
      <c r="M960" s="79">
        <f t="shared" si="204"/>
        <v>139230</v>
      </c>
      <c r="N960" s="68">
        <f t="shared" si="198"/>
        <v>110812.42</v>
      </c>
      <c r="O960" s="80">
        <f t="shared" si="199"/>
        <v>131149.77333333335</v>
      </c>
      <c r="P960" s="68">
        <f t="shared" si="200"/>
        <v>139230</v>
      </c>
      <c r="Q960" s="68">
        <f t="shared" si="201"/>
        <v>130305.8069743231</v>
      </c>
      <c r="R960" s="69">
        <f t="shared" si="202"/>
        <v>17736.053079987454</v>
      </c>
      <c r="S960" s="63">
        <f t="shared" si="195"/>
        <v>0.14959722384562879</v>
      </c>
      <c r="T960" s="64">
        <f t="shared" si="196"/>
        <v>110812</v>
      </c>
      <c r="U960" s="44" t="str">
        <f t="shared" si="197"/>
        <v>MENOR VALOR</v>
      </c>
    </row>
    <row r="961" spans="2:21">
      <c r="B961" s="24">
        <v>906</v>
      </c>
      <c r="C961" s="2" t="s">
        <v>188</v>
      </c>
      <c r="D961" s="29">
        <v>1</v>
      </c>
      <c r="E961" s="7" t="s">
        <v>8</v>
      </c>
      <c r="F961" s="91">
        <v>882127</v>
      </c>
      <c r="G961" s="68">
        <f t="shared" si="194"/>
        <v>927997.60400000005</v>
      </c>
      <c r="H961" s="79">
        <v>787800</v>
      </c>
      <c r="I961" s="79">
        <v>149682</v>
      </c>
      <c r="J961" s="79">
        <v>937482</v>
      </c>
      <c r="K961" s="79">
        <v>780000</v>
      </c>
      <c r="L961" s="79">
        <f t="shared" si="203"/>
        <v>148200</v>
      </c>
      <c r="M961" s="79">
        <f t="shared" si="204"/>
        <v>928200</v>
      </c>
      <c r="N961" s="68">
        <f t="shared" si="198"/>
        <v>927997.60400000005</v>
      </c>
      <c r="O961" s="80">
        <f t="shared" si="199"/>
        <v>931226.53466666676</v>
      </c>
      <c r="P961" s="68">
        <f t="shared" si="200"/>
        <v>928200</v>
      </c>
      <c r="Q961" s="68">
        <f t="shared" si="201"/>
        <v>931216.04919092625</v>
      </c>
      <c r="R961" s="69">
        <f t="shared" si="202"/>
        <v>5418.3370084930275</v>
      </c>
      <c r="S961" s="63">
        <f t="shared" si="195"/>
        <v>3.4561745297694291E-3</v>
      </c>
      <c r="T961" s="64">
        <f t="shared" si="196"/>
        <v>927998</v>
      </c>
      <c r="U961" s="44" t="str">
        <f t="shared" si="197"/>
        <v>MENOR VALOR</v>
      </c>
    </row>
    <row r="962" spans="2:21">
      <c r="B962" s="24">
        <v>907</v>
      </c>
      <c r="C962" s="2" t="s">
        <v>197</v>
      </c>
      <c r="D962" s="29">
        <v>1</v>
      </c>
      <c r="E962" s="7" t="s">
        <v>8</v>
      </c>
      <c r="F962" s="91">
        <v>133644</v>
      </c>
      <c r="G962" s="68">
        <f t="shared" si="194"/>
        <v>140593.48800000001</v>
      </c>
      <c r="H962" s="79">
        <v>159120</v>
      </c>
      <c r="I962" s="79">
        <v>30232.799999999999</v>
      </c>
      <c r="J962" s="79">
        <v>189352.8</v>
      </c>
      <c r="K962" s="79">
        <v>156000</v>
      </c>
      <c r="L962" s="79">
        <f t="shared" si="203"/>
        <v>29640</v>
      </c>
      <c r="M962" s="79">
        <f t="shared" si="204"/>
        <v>185640</v>
      </c>
      <c r="N962" s="68">
        <f t="shared" si="198"/>
        <v>140593.48800000001</v>
      </c>
      <c r="O962" s="80">
        <f t="shared" si="199"/>
        <v>171862.09599999999</v>
      </c>
      <c r="P962" s="68">
        <f t="shared" si="200"/>
        <v>185640</v>
      </c>
      <c r="Q962" s="68">
        <f t="shared" si="201"/>
        <v>170334.58324107053</v>
      </c>
      <c r="R962" s="69">
        <f t="shared" si="202"/>
        <v>27142.966043769866</v>
      </c>
      <c r="S962" s="63">
        <f t="shared" si="195"/>
        <v>0.17460397457267174</v>
      </c>
      <c r="T962" s="64">
        <f t="shared" si="196"/>
        <v>140593</v>
      </c>
      <c r="U962" s="44" t="str">
        <f t="shared" si="197"/>
        <v>MENOR VALOR</v>
      </c>
    </row>
    <row r="963" spans="2:21" ht="25.5">
      <c r="B963" s="24">
        <v>908</v>
      </c>
      <c r="C963" s="2" t="s">
        <v>203</v>
      </c>
      <c r="D963" s="29">
        <v>1</v>
      </c>
      <c r="E963" s="7" t="s">
        <v>8</v>
      </c>
      <c r="F963" s="91">
        <v>701305</v>
      </c>
      <c r="G963" s="68">
        <f t="shared" si="194"/>
        <v>737772.86</v>
      </c>
      <c r="H963" s="79">
        <v>669500</v>
      </c>
      <c r="I963" s="79">
        <v>127205</v>
      </c>
      <c r="J963" s="79">
        <v>796705</v>
      </c>
      <c r="K963" s="79">
        <v>650000</v>
      </c>
      <c r="L963" s="79">
        <f t="shared" si="203"/>
        <v>123500</v>
      </c>
      <c r="M963" s="79">
        <f t="shared" si="204"/>
        <v>773500</v>
      </c>
      <c r="N963" s="68">
        <f t="shared" si="198"/>
        <v>737772.86</v>
      </c>
      <c r="O963" s="80">
        <f t="shared" si="199"/>
        <v>769325.95333333325</v>
      </c>
      <c r="P963" s="68">
        <f t="shared" si="200"/>
        <v>773500</v>
      </c>
      <c r="Q963" s="68">
        <f t="shared" si="201"/>
        <v>768941.87430718739</v>
      </c>
      <c r="R963" s="69">
        <f t="shared" si="202"/>
        <v>29686.971560375332</v>
      </c>
      <c r="S963" s="63">
        <f t="shared" si="195"/>
        <v>4.0534942040021615E-2</v>
      </c>
      <c r="T963" s="64">
        <f t="shared" si="196"/>
        <v>737773</v>
      </c>
      <c r="U963" s="44" t="str">
        <f t="shared" si="197"/>
        <v>MENOR VALOR</v>
      </c>
    </row>
    <row r="964" spans="2:21">
      <c r="B964" s="24">
        <v>909</v>
      </c>
      <c r="C964" s="2" t="s">
        <v>238</v>
      </c>
      <c r="D964" s="29">
        <v>1</v>
      </c>
      <c r="E964" s="7" t="s">
        <v>11</v>
      </c>
      <c r="F964" s="91">
        <v>1071000</v>
      </c>
      <c r="G964" s="68">
        <f t="shared" si="194"/>
        <v>1126692</v>
      </c>
      <c r="H964" s="79">
        <v>1181700</v>
      </c>
      <c r="I964" s="79">
        <v>224523</v>
      </c>
      <c r="J964" s="79">
        <v>1406223</v>
      </c>
      <c r="K964" s="79">
        <v>1170000</v>
      </c>
      <c r="L964" s="79">
        <f t="shared" si="203"/>
        <v>222300</v>
      </c>
      <c r="M964" s="79">
        <f t="shared" si="204"/>
        <v>1392300</v>
      </c>
      <c r="N964" s="68">
        <f t="shared" si="198"/>
        <v>1126692</v>
      </c>
      <c r="O964" s="80">
        <f t="shared" si="199"/>
        <v>1308405</v>
      </c>
      <c r="P964" s="68">
        <f t="shared" si="200"/>
        <v>1392300</v>
      </c>
      <c r="Q964" s="68">
        <f t="shared" si="201"/>
        <v>1301759.4634609192</v>
      </c>
      <c r="R964" s="69">
        <f t="shared" si="202"/>
        <v>157521.97706669377</v>
      </c>
      <c r="S964" s="63">
        <f t="shared" si="195"/>
        <v>0.13448526273469641</v>
      </c>
      <c r="T964" s="64">
        <f t="shared" si="196"/>
        <v>1126692</v>
      </c>
      <c r="U964" s="44" t="str">
        <f t="shared" si="197"/>
        <v>MENOR VALOR</v>
      </c>
    </row>
    <row r="965" spans="2:21">
      <c r="B965" s="24">
        <v>910</v>
      </c>
      <c r="C965" s="2" t="s">
        <v>223</v>
      </c>
      <c r="D965" s="29">
        <v>1</v>
      </c>
      <c r="E965" s="7" t="s">
        <v>11</v>
      </c>
      <c r="F965" s="91">
        <v>5852</v>
      </c>
      <c r="G965" s="68">
        <f t="shared" si="194"/>
        <v>6156.3040000000001</v>
      </c>
      <c r="H965" s="79">
        <v>6825</v>
      </c>
      <c r="I965" s="79">
        <v>1296.75</v>
      </c>
      <c r="J965" s="79">
        <v>8121.75</v>
      </c>
      <c r="K965" s="79">
        <v>6500</v>
      </c>
      <c r="L965" s="79">
        <f t="shared" si="203"/>
        <v>1235</v>
      </c>
      <c r="M965" s="79">
        <f t="shared" si="204"/>
        <v>7735</v>
      </c>
      <c r="N965" s="68">
        <f t="shared" si="198"/>
        <v>6156.3040000000001</v>
      </c>
      <c r="O965" s="80">
        <f t="shared" si="199"/>
        <v>7337.684666666667</v>
      </c>
      <c r="P965" s="68">
        <f t="shared" si="200"/>
        <v>7735</v>
      </c>
      <c r="Q965" s="68">
        <f t="shared" si="201"/>
        <v>7285.7902486330659</v>
      </c>
      <c r="R965" s="69">
        <f t="shared" si="202"/>
        <v>1041.2200057170116</v>
      </c>
      <c r="S965" s="63">
        <f t="shared" si="195"/>
        <v>0.15502590797820126</v>
      </c>
      <c r="T965" s="64">
        <f t="shared" si="196"/>
        <v>6156</v>
      </c>
      <c r="U965" s="44" t="str">
        <f t="shared" si="197"/>
        <v>MENOR VALOR</v>
      </c>
    </row>
    <row r="966" spans="2:21">
      <c r="B966" s="24">
        <v>911</v>
      </c>
      <c r="C966" s="2" t="s">
        <v>224</v>
      </c>
      <c r="D966" s="29">
        <v>1</v>
      </c>
      <c r="E966" s="7" t="s">
        <v>11</v>
      </c>
      <c r="F966" s="91">
        <v>5852</v>
      </c>
      <c r="G966" s="68">
        <f t="shared" ref="G966:G1029" si="205">F966*5.2%+F966</f>
        <v>6156.3040000000001</v>
      </c>
      <c r="H966" s="79">
        <v>6760</v>
      </c>
      <c r="I966" s="79">
        <v>1284.4000000000001</v>
      </c>
      <c r="J966" s="79">
        <v>8044.4</v>
      </c>
      <c r="K966" s="79">
        <v>6500</v>
      </c>
      <c r="L966" s="79">
        <f t="shared" si="203"/>
        <v>1235</v>
      </c>
      <c r="M966" s="79">
        <f t="shared" si="204"/>
        <v>7735</v>
      </c>
      <c r="N966" s="68">
        <f t="shared" si="198"/>
        <v>6156.3040000000001</v>
      </c>
      <c r="O966" s="80">
        <f t="shared" si="199"/>
        <v>7311.9013333333323</v>
      </c>
      <c r="P966" s="68">
        <f t="shared" si="200"/>
        <v>7735</v>
      </c>
      <c r="Q966" s="68">
        <f t="shared" si="201"/>
        <v>7262.5869378323441</v>
      </c>
      <c r="R966" s="69">
        <f t="shared" si="202"/>
        <v>1012.6628202937778</v>
      </c>
      <c r="S966" s="63">
        <f t="shared" si="195"/>
        <v>0.15232629189875624</v>
      </c>
      <c r="T966" s="64">
        <f t="shared" si="196"/>
        <v>6156</v>
      </c>
      <c r="U966" s="44" t="str">
        <f t="shared" si="197"/>
        <v>MENOR VALOR</v>
      </c>
    </row>
    <row r="967" spans="2:21">
      <c r="B967" s="24">
        <v>912</v>
      </c>
      <c r="C967" s="2" t="s">
        <v>225</v>
      </c>
      <c r="D967" s="29">
        <v>1</v>
      </c>
      <c r="E967" s="7" t="s">
        <v>11</v>
      </c>
      <c r="F967" s="91">
        <v>5852</v>
      </c>
      <c r="G967" s="68">
        <f t="shared" si="205"/>
        <v>6156.3040000000001</v>
      </c>
      <c r="H967" s="79">
        <v>6565</v>
      </c>
      <c r="I967" s="79">
        <v>1247.3499999999999</v>
      </c>
      <c r="J967" s="79">
        <v>7812.35</v>
      </c>
      <c r="K967" s="79">
        <v>6500</v>
      </c>
      <c r="L967" s="79">
        <f t="shared" si="203"/>
        <v>1235</v>
      </c>
      <c r="M967" s="79">
        <f t="shared" si="204"/>
        <v>7735</v>
      </c>
      <c r="N967" s="68">
        <f t="shared" si="198"/>
        <v>6156.3040000000001</v>
      </c>
      <c r="O967" s="80">
        <f t="shared" si="199"/>
        <v>7234.5513333333338</v>
      </c>
      <c r="P967" s="68">
        <f t="shared" si="200"/>
        <v>7735</v>
      </c>
      <c r="Q967" s="68">
        <f t="shared" si="201"/>
        <v>7192.071932031532</v>
      </c>
      <c r="R967" s="69">
        <f t="shared" si="202"/>
        <v>934.59014520019457</v>
      </c>
      <c r="S967" s="63">
        <f t="shared" ref="S967:S1030" si="206">1-N967/Q967</f>
        <v>0.14401523536194116</v>
      </c>
      <c r="T967" s="64">
        <f t="shared" ref="T967:T1030" si="207">ROUND(+IF(S967&lt;=30%,N967,IF(S967&lt;=60%,P967,IF(S967&lt;=90%,Q967,IF(S967&lt;=100%,O967)))),0)</f>
        <v>6156</v>
      </c>
      <c r="U967" s="44" t="str">
        <f t="shared" ref="U967:U1030" si="208">+IF(S967&lt;=30%,"MENOR VALOR",IF(S967&lt;=60%,"MEDIA ARMONICA",IF(S967&lt;=90%,"MEDIA GEOMETRICA","PROMEDIO")))</f>
        <v>MENOR VALOR</v>
      </c>
    </row>
    <row r="968" spans="2:21">
      <c r="B968" s="24">
        <v>913</v>
      </c>
      <c r="C968" s="2" t="s">
        <v>226</v>
      </c>
      <c r="D968" s="29">
        <v>1</v>
      </c>
      <c r="E968" s="7" t="s">
        <v>8</v>
      </c>
      <c r="F968" s="91">
        <v>5852</v>
      </c>
      <c r="G968" s="68">
        <f t="shared" si="205"/>
        <v>6156.3040000000001</v>
      </c>
      <c r="H968" s="79">
        <v>6695</v>
      </c>
      <c r="I968" s="79">
        <v>1272.05</v>
      </c>
      <c r="J968" s="79">
        <v>7967.05</v>
      </c>
      <c r="K968" s="79">
        <v>6500</v>
      </c>
      <c r="L968" s="79">
        <f t="shared" si="203"/>
        <v>1235</v>
      </c>
      <c r="M968" s="79">
        <f t="shared" si="204"/>
        <v>7735</v>
      </c>
      <c r="N968" s="68">
        <f t="shared" si="198"/>
        <v>6156.3040000000001</v>
      </c>
      <c r="O968" s="80">
        <f t="shared" si="199"/>
        <v>7286.1179999999995</v>
      </c>
      <c r="P968" s="68">
        <f t="shared" si="200"/>
        <v>7735</v>
      </c>
      <c r="Q968" s="68">
        <f t="shared" si="201"/>
        <v>7239.234407035683</v>
      </c>
      <c r="R968" s="69">
        <f t="shared" si="202"/>
        <v>985.3027740608494</v>
      </c>
      <c r="S968" s="63">
        <f t="shared" si="206"/>
        <v>0.14959184164325467</v>
      </c>
      <c r="T968" s="64">
        <f t="shared" si="207"/>
        <v>6156</v>
      </c>
      <c r="U968" s="44" t="str">
        <f t="shared" si="208"/>
        <v>MENOR VALOR</v>
      </c>
    </row>
    <row r="969" spans="2:21">
      <c r="B969" s="24">
        <v>914</v>
      </c>
      <c r="C969" s="2" t="s">
        <v>227</v>
      </c>
      <c r="D969" s="29">
        <v>1</v>
      </c>
      <c r="E969" s="7" t="s">
        <v>8</v>
      </c>
      <c r="F969" s="91">
        <v>5852</v>
      </c>
      <c r="G969" s="68">
        <f t="shared" si="205"/>
        <v>6156.3040000000001</v>
      </c>
      <c r="H969" s="79">
        <v>6565</v>
      </c>
      <c r="I969" s="79">
        <v>1247.3499999999999</v>
      </c>
      <c r="J969" s="79">
        <v>7812.35</v>
      </c>
      <c r="K969" s="79">
        <v>6500</v>
      </c>
      <c r="L969" s="79">
        <f t="shared" si="203"/>
        <v>1235</v>
      </c>
      <c r="M969" s="79">
        <f t="shared" si="204"/>
        <v>7735</v>
      </c>
      <c r="N969" s="68">
        <f t="shared" si="198"/>
        <v>6156.3040000000001</v>
      </c>
      <c r="O969" s="80">
        <f t="shared" si="199"/>
        <v>7234.5513333333338</v>
      </c>
      <c r="P969" s="68">
        <f t="shared" si="200"/>
        <v>7735</v>
      </c>
      <c r="Q969" s="68">
        <f t="shared" si="201"/>
        <v>7192.071932031532</v>
      </c>
      <c r="R969" s="69">
        <f t="shared" si="202"/>
        <v>934.59014520019457</v>
      </c>
      <c r="S969" s="63">
        <f t="shared" si="206"/>
        <v>0.14401523536194116</v>
      </c>
      <c r="T969" s="64">
        <f t="shared" si="207"/>
        <v>6156</v>
      </c>
      <c r="U969" s="44" t="str">
        <f t="shared" si="208"/>
        <v>MENOR VALOR</v>
      </c>
    </row>
    <row r="970" spans="2:21">
      <c r="B970" s="24">
        <v>915</v>
      </c>
      <c r="C970" s="2" t="s">
        <v>228</v>
      </c>
      <c r="D970" s="29">
        <v>1</v>
      </c>
      <c r="E970" s="8" t="s">
        <v>11</v>
      </c>
      <c r="F970" s="91">
        <v>6095</v>
      </c>
      <c r="G970" s="68">
        <f t="shared" si="205"/>
        <v>6411.9400000000005</v>
      </c>
      <c r="H970" s="79">
        <v>6825</v>
      </c>
      <c r="I970" s="79">
        <v>1296.75</v>
      </c>
      <c r="J970" s="79">
        <v>8121.75</v>
      </c>
      <c r="K970" s="79">
        <v>6500</v>
      </c>
      <c r="L970" s="79">
        <f t="shared" si="203"/>
        <v>1235</v>
      </c>
      <c r="M970" s="79">
        <f t="shared" si="204"/>
        <v>7735</v>
      </c>
      <c r="N970" s="68">
        <f t="shared" si="198"/>
        <v>6411.9400000000005</v>
      </c>
      <c r="O970" s="80">
        <f t="shared" si="199"/>
        <v>7422.8966666666674</v>
      </c>
      <c r="P970" s="68">
        <f t="shared" si="200"/>
        <v>7735</v>
      </c>
      <c r="Q970" s="68">
        <f t="shared" si="201"/>
        <v>7385.2714320920604</v>
      </c>
      <c r="R970" s="69">
        <f t="shared" si="202"/>
        <v>896.61526143231185</v>
      </c>
      <c r="S970" s="63">
        <f t="shared" si="206"/>
        <v>0.13179358958460652</v>
      </c>
      <c r="T970" s="64">
        <f t="shared" si="207"/>
        <v>6412</v>
      </c>
      <c r="U970" s="44" t="str">
        <f t="shared" si="208"/>
        <v>MENOR VALOR</v>
      </c>
    </row>
    <row r="971" spans="2:21">
      <c r="B971" s="24">
        <v>916</v>
      </c>
      <c r="C971" s="2" t="s">
        <v>229</v>
      </c>
      <c r="D971" s="29">
        <v>1</v>
      </c>
      <c r="E971" s="8" t="s">
        <v>8</v>
      </c>
      <c r="F971" s="91">
        <v>6123</v>
      </c>
      <c r="G971" s="68">
        <f t="shared" si="205"/>
        <v>6441.3959999999997</v>
      </c>
      <c r="H971" s="79">
        <v>6695</v>
      </c>
      <c r="I971" s="79">
        <v>1272.05</v>
      </c>
      <c r="J971" s="79">
        <v>7967.05</v>
      </c>
      <c r="K971" s="79">
        <v>6500</v>
      </c>
      <c r="L971" s="79">
        <f t="shared" si="203"/>
        <v>1235</v>
      </c>
      <c r="M971" s="79">
        <f t="shared" si="204"/>
        <v>7735</v>
      </c>
      <c r="N971" s="68">
        <f t="shared" si="198"/>
        <v>6441.3959999999997</v>
      </c>
      <c r="O971" s="80">
        <f t="shared" si="199"/>
        <v>7381.1486666666669</v>
      </c>
      <c r="P971" s="68">
        <f t="shared" si="200"/>
        <v>7735</v>
      </c>
      <c r="Q971" s="68">
        <f t="shared" si="201"/>
        <v>7349.2996210718729</v>
      </c>
      <c r="R971" s="69">
        <f t="shared" si="202"/>
        <v>822.07852818653134</v>
      </c>
      <c r="S971" s="63">
        <f t="shared" si="206"/>
        <v>0.12353607389590382</v>
      </c>
      <c r="T971" s="64">
        <f t="shared" si="207"/>
        <v>6441</v>
      </c>
      <c r="U971" s="44" t="str">
        <f t="shared" si="208"/>
        <v>MENOR VALOR</v>
      </c>
    </row>
    <row r="972" spans="2:21">
      <c r="B972" s="24">
        <v>917</v>
      </c>
      <c r="C972" s="2" t="s">
        <v>183</v>
      </c>
      <c r="D972" s="29">
        <v>1</v>
      </c>
      <c r="E972" s="8" t="s">
        <v>8</v>
      </c>
      <c r="F972" s="91">
        <v>49431</v>
      </c>
      <c r="G972" s="68">
        <f t="shared" si="205"/>
        <v>52001.411999999997</v>
      </c>
      <c r="H972" s="79">
        <v>54600</v>
      </c>
      <c r="I972" s="79">
        <v>10374</v>
      </c>
      <c r="J972" s="79">
        <v>64974</v>
      </c>
      <c r="K972" s="79">
        <v>52000</v>
      </c>
      <c r="L972" s="79">
        <f t="shared" si="203"/>
        <v>9880</v>
      </c>
      <c r="M972" s="79">
        <f t="shared" si="204"/>
        <v>61880</v>
      </c>
      <c r="N972" s="68">
        <f t="shared" si="198"/>
        <v>52001.411999999997</v>
      </c>
      <c r="O972" s="80">
        <f t="shared" si="199"/>
        <v>59618.470666666668</v>
      </c>
      <c r="P972" s="68">
        <f t="shared" si="200"/>
        <v>61880</v>
      </c>
      <c r="Q972" s="68">
        <f t="shared" si="201"/>
        <v>59351.95313125581</v>
      </c>
      <c r="R972" s="69">
        <f t="shared" si="202"/>
        <v>6775.5365875022298</v>
      </c>
      <c r="S972" s="63">
        <f t="shared" si="206"/>
        <v>0.12384665951936269</v>
      </c>
      <c r="T972" s="64">
        <f t="shared" si="207"/>
        <v>52001</v>
      </c>
      <c r="U972" s="44" t="str">
        <f t="shared" si="208"/>
        <v>MENOR VALOR</v>
      </c>
    </row>
    <row r="973" spans="2:21">
      <c r="B973" s="24">
        <v>918</v>
      </c>
      <c r="C973" s="2" t="s">
        <v>184</v>
      </c>
      <c r="D973" s="29">
        <v>1</v>
      </c>
      <c r="E973" s="8" t="s">
        <v>11</v>
      </c>
      <c r="F973" s="91">
        <v>36571</v>
      </c>
      <c r="G973" s="68">
        <f t="shared" si="205"/>
        <v>38472.692000000003</v>
      </c>
      <c r="H973" s="79">
        <v>40950</v>
      </c>
      <c r="I973" s="79">
        <v>7780.5</v>
      </c>
      <c r="J973" s="79">
        <v>48730.5</v>
      </c>
      <c r="K973" s="79">
        <v>39000</v>
      </c>
      <c r="L973" s="79">
        <f t="shared" si="203"/>
        <v>7410</v>
      </c>
      <c r="M973" s="79">
        <f t="shared" si="204"/>
        <v>46410</v>
      </c>
      <c r="N973" s="68">
        <f t="shared" si="198"/>
        <v>38472.692000000003</v>
      </c>
      <c r="O973" s="80">
        <f t="shared" si="199"/>
        <v>44537.73066666667</v>
      </c>
      <c r="P973" s="68">
        <f t="shared" si="200"/>
        <v>46410</v>
      </c>
      <c r="Q973" s="68">
        <f t="shared" si="201"/>
        <v>44312.032486679615</v>
      </c>
      <c r="R973" s="69">
        <f t="shared" si="202"/>
        <v>5379.0984917197156</v>
      </c>
      <c r="S973" s="63">
        <f t="shared" si="206"/>
        <v>0.13177776235912764</v>
      </c>
      <c r="T973" s="64">
        <f t="shared" si="207"/>
        <v>38473</v>
      </c>
      <c r="U973" s="44" t="str">
        <f t="shared" si="208"/>
        <v>MENOR VALOR</v>
      </c>
    </row>
    <row r="974" spans="2:21">
      <c r="B974" s="24">
        <v>919</v>
      </c>
      <c r="C974" s="2" t="s">
        <v>185</v>
      </c>
      <c r="D974" s="29">
        <v>1</v>
      </c>
      <c r="E974" s="8" t="s">
        <v>11</v>
      </c>
      <c r="F974" s="91">
        <v>25041</v>
      </c>
      <c r="G974" s="68">
        <f t="shared" si="205"/>
        <v>26343.132000000001</v>
      </c>
      <c r="H974" s="79">
        <v>26780</v>
      </c>
      <c r="I974" s="79">
        <v>5088.2</v>
      </c>
      <c r="J974" s="79">
        <v>31868.2</v>
      </c>
      <c r="K974" s="79">
        <v>26000</v>
      </c>
      <c r="L974" s="79">
        <f t="shared" si="203"/>
        <v>4940</v>
      </c>
      <c r="M974" s="79">
        <f t="shared" si="204"/>
        <v>30940</v>
      </c>
      <c r="N974" s="68">
        <f t="shared" si="198"/>
        <v>26343.132000000001</v>
      </c>
      <c r="O974" s="80">
        <f t="shared" si="199"/>
        <v>29717.110666666664</v>
      </c>
      <c r="P974" s="68">
        <f t="shared" si="200"/>
        <v>30940</v>
      </c>
      <c r="Q974" s="68">
        <f t="shared" si="201"/>
        <v>29615.228225884071</v>
      </c>
      <c r="R974" s="69">
        <f t="shared" si="202"/>
        <v>2958.5786861838455</v>
      </c>
      <c r="S974" s="63">
        <f t="shared" si="206"/>
        <v>0.11048694951552718</v>
      </c>
      <c r="T974" s="64">
        <f t="shared" si="207"/>
        <v>26343</v>
      </c>
      <c r="U974" s="44" t="str">
        <f t="shared" si="208"/>
        <v>MENOR VALOR</v>
      </c>
    </row>
    <row r="975" spans="2:21">
      <c r="B975" s="24">
        <v>920</v>
      </c>
      <c r="C975" s="2" t="s">
        <v>186</v>
      </c>
      <c r="D975" s="29">
        <v>1</v>
      </c>
      <c r="E975" s="8" t="s">
        <v>8</v>
      </c>
      <c r="F975" s="91">
        <v>36228</v>
      </c>
      <c r="G975" s="68">
        <f t="shared" si="205"/>
        <v>38111.856</v>
      </c>
      <c r="H975" s="79">
        <v>39780</v>
      </c>
      <c r="I975" s="79">
        <v>7558.2</v>
      </c>
      <c r="J975" s="79">
        <v>47338.2</v>
      </c>
      <c r="K975" s="79">
        <v>39000</v>
      </c>
      <c r="L975" s="79">
        <f t="shared" si="203"/>
        <v>7410</v>
      </c>
      <c r="M975" s="79">
        <f t="shared" si="204"/>
        <v>46410</v>
      </c>
      <c r="N975" s="68">
        <f t="shared" ref="N975:N996" si="209">MIN(M975,J975,G975)</f>
        <v>38111.856</v>
      </c>
      <c r="O975" s="80">
        <f t="shared" ref="O975:O998" si="210">AVERAGE(M975,J975,G975)</f>
        <v>43953.351999999992</v>
      </c>
      <c r="P975" s="68">
        <f t="shared" ref="P975:P998" si="211">MEDIAN(M975,J975,G975)</f>
        <v>46410</v>
      </c>
      <c r="Q975" s="68">
        <f t="shared" ref="Q975:Q998" si="212">GEOMEAN(M975,J975,G975)</f>
        <v>43748.295390579384</v>
      </c>
      <c r="R975" s="69">
        <f t="shared" ref="R975:R1038" si="213">STDEVA(M975,J975,G975)</f>
        <v>5080.1275031746982</v>
      </c>
      <c r="S975" s="63">
        <f t="shared" si="206"/>
        <v>0.12883792020370044</v>
      </c>
      <c r="T975" s="64">
        <f t="shared" si="207"/>
        <v>38112</v>
      </c>
      <c r="U975" s="44" t="str">
        <f t="shared" si="208"/>
        <v>MENOR VALOR</v>
      </c>
    </row>
    <row r="976" spans="2:21">
      <c r="B976" s="24">
        <v>921</v>
      </c>
      <c r="C976" s="2" t="s">
        <v>187</v>
      </c>
      <c r="D976" s="29">
        <v>1</v>
      </c>
      <c r="E976" s="8" t="s">
        <v>8</v>
      </c>
      <c r="F976" s="91">
        <v>12358</v>
      </c>
      <c r="G976" s="68">
        <f t="shared" si="205"/>
        <v>13000.616</v>
      </c>
      <c r="H976" s="79">
        <v>13390</v>
      </c>
      <c r="I976" s="79">
        <v>2544.1</v>
      </c>
      <c r="J976" s="79">
        <v>15934.1</v>
      </c>
      <c r="K976" s="79">
        <v>13000</v>
      </c>
      <c r="L976" s="79">
        <f t="shared" si="203"/>
        <v>2470</v>
      </c>
      <c r="M976" s="79">
        <f t="shared" si="204"/>
        <v>15470</v>
      </c>
      <c r="N976" s="68">
        <f t="shared" si="209"/>
        <v>13000.616</v>
      </c>
      <c r="O976" s="80">
        <f t="shared" si="210"/>
        <v>14801.572</v>
      </c>
      <c r="P976" s="68">
        <f t="shared" si="211"/>
        <v>15470</v>
      </c>
      <c r="Q976" s="68">
        <f t="shared" si="212"/>
        <v>14743.273685512035</v>
      </c>
      <c r="R976" s="69">
        <f t="shared" si="213"/>
        <v>1576.8414910675076</v>
      </c>
      <c r="S976" s="63">
        <f t="shared" si="206"/>
        <v>0.11820018556831891</v>
      </c>
      <c r="T976" s="64">
        <f t="shared" si="207"/>
        <v>13001</v>
      </c>
      <c r="U976" s="44" t="str">
        <f t="shared" si="208"/>
        <v>MENOR VALOR</v>
      </c>
    </row>
    <row r="977" spans="2:21">
      <c r="B977" s="24">
        <v>922</v>
      </c>
      <c r="C977" s="2" t="s">
        <v>189</v>
      </c>
      <c r="D977" s="29">
        <v>1</v>
      </c>
      <c r="E977" s="8" t="s">
        <v>8</v>
      </c>
      <c r="F977" s="91">
        <v>2493333</v>
      </c>
      <c r="G977" s="68">
        <f t="shared" si="205"/>
        <v>2622986.3160000001</v>
      </c>
      <c r="H977" s="79">
        <v>2704000</v>
      </c>
      <c r="I977" s="79">
        <v>513760</v>
      </c>
      <c r="J977" s="79">
        <v>3217760</v>
      </c>
      <c r="K977" s="79">
        <v>2600000</v>
      </c>
      <c r="L977" s="79">
        <f t="shared" si="203"/>
        <v>494000</v>
      </c>
      <c r="M977" s="79">
        <f t="shared" si="204"/>
        <v>3094000</v>
      </c>
      <c r="N977" s="68">
        <f t="shared" si="209"/>
        <v>2622986.3160000001</v>
      </c>
      <c r="O977" s="80">
        <f t="shared" si="210"/>
        <v>2978248.7719999999</v>
      </c>
      <c r="P977" s="68">
        <f t="shared" si="211"/>
        <v>3094000</v>
      </c>
      <c r="Q977" s="68">
        <f t="shared" si="212"/>
        <v>2966811.7769912956</v>
      </c>
      <c r="R977" s="69">
        <f t="shared" si="213"/>
        <v>313827.49064153689</v>
      </c>
      <c r="S977" s="63">
        <f t="shared" si="206"/>
        <v>0.11589055418270444</v>
      </c>
      <c r="T977" s="64">
        <f t="shared" si="207"/>
        <v>2622986</v>
      </c>
      <c r="U977" s="44" t="str">
        <f t="shared" si="208"/>
        <v>MENOR VALOR</v>
      </c>
    </row>
    <row r="978" spans="2:21">
      <c r="B978" s="24">
        <v>923</v>
      </c>
      <c r="C978" s="2" t="s">
        <v>190</v>
      </c>
      <c r="D978" s="29">
        <v>1</v>
      </c>
      <c r="E978" s="8" t="s">
        <v>8</v>
      </c>
      <c r="F978" s="91">
        <v>344134</v>
      </c>
      <c r="G978" s="68">
        <f t="shared" si="205"/>
        <v>362028.96799999999</v>
      </c>
      <c r="H978" s="79">
        <v>401700</v>
      </c>
      <c r="I978" s="79">
        <v>76323</v>
      </c>
      <c r="J978" s="79">
        <v>478023</v>
      </c>
      <c r="K978" s="79">
        <v>390000</v>
      </c>
      <c r="L978" s="79">
        <f t="shared" si="203"/>
        <v>74100</v>
      </c>
      <c r="M978" s="79">
        <f t="shared" si="204"/>
        <v>464100</v>
      </c>
      <c r="N978" s="68">
        <f t="shared" si="209"/>
        <v>362028.96799999999</v>
      </c>
      <c r="O978" s="80">
        <f t="shared" si="210"/>
        <v>434717.32266666665</v>
      </c>
      <c r="P978" s="68">
        <f t="shared" si="211"/>
        <v>464100</v>
      </c>
      <c r="Q978" s="68">
        <f t="shared" si="212"/>
        <v>431454.06119993026</v>
      </c>
      <c r="R978" s="69">
        <f t="shared" si="213"/>
        <v>63333.720563065079</v>
      </c>
      <c r="S978" s="63">
        <f t="shared" si="206"/>
        <v>0.16090958329804561</v>
      </c>
      <c r="T978" s="64">
        <f t="shared" si="207"/>
        <v>362029</v>
      </c>
      <c r="U978" s="44" t="str">
        <f t="shared" si="208"/>
        <v>MENOR VALOR</v>
      </c>
    </row>
    <row r="979" spans="2:21">
      <c r="B979" s="24">
        <v>924</v>
      </c>
      <c r="C979" s="2" t="s">
        <v>191</v>
      </c>
      <c r="D979" s="29">
        <v>1</v>
      </c>
      <c r="E979" s="8" t="s">
        <v>8</v>
      </c>
      <c r="F979" s="91">
        <v>323166</v>
      </c>
      <c r="G979" s="68">
        <f t="shared" si="205"/>
        <v>339970.63199999998</v>
      </c>
      <c r="H979" s="79">
        <v>401700</v>
      </c>
      <c r="I979" s="79">
        <v>76323</v>
      </c>
      <c r="J979" s="79">
        <v>478023</v>
      </c>
      <c r="K979" s="79">
        <v>390000</v>
      </c>
      <c r="L979" s="79">
        <f t="shared" si="203"/>
        <v>74100</v>
      </c>
      <c r="M979" s="79">
        <f t="shared" si="204"/>
        <v>464100</v>
      </c>
      <c r="N979" s="68">
        <f t="shared" si="209"/>
        <v>339970.63199999998</v>
      </c>
      <c r="O979" s="80">
        <f t="shared" si="210"/>
        <v>427364.54399999999</v>
      </c>
      <c r="P979" s="68">
        <f t="shared" si="211"/>
        <v>464100</v>
      </c>
      <c r="Q979" s="68">
        <f t="shared" si="212"/>
        <v>422507.01239675126</v>
      </c>
      <c r="R979" s="69">
        <f t="shared" si="213"/>
        <v>76004.831249386858</v>
      </c>
      <c r="S979" s="63">
        <f t="shared" si="206"/>
        <v>0.19534913735170445</v>
      </c>
      <c r="T979" s="64">
        <f t="shared" si="207"/>
        <v>339971</v>
      </c>
      <c r="U979" s="44" t="str">
        <f t="shared" si="208"/>
        <v>MENOR VALOR</v>
      </c>
    </row>
    <row r="980" spans="2:21" ht="25.5">
      <c r="B980" s="24">
        <v>925</v>
      </c>
      <c r="C980" s="2" t="s">
        <v>192</v>
      </c>
      <c r="D980" s="29">
        <v>1</v>
      </c>
      <c r="E980" s="8" t="s">
        <v>11</v>
      </c>
      <c r="F980" s="91">
        <v>532687</v>
      </c>
      <c r="G980" s="68">
        <f t="shared" si="205"/>
        <v>560386.72400000005</v>
      </c>
      <c r="H980" s="79">
        <v>590850</v>
      </c>
      <c r="I980" s="79">
        <v>112261.5</v>
      </c>
      <c r="J980" s="79">
        <v>703111.5</v>
      </c>
      <c r="K980" s="79">
        <v>585000</v>
      </c>
      <c r="L980" s="79">
        <f t="shared" si="203"/>
        <v>111150</v>
      </c>
      <c r="M980" s="79">
        <f t="shared" si="204"/>
        <v>696150</v>
      </c>
      <c r="N980" s="68">
        <f t="shared" si="209"/>
        <v>560386.72400000005</v>
      </c>
      <c r="O980" s="80">
        <f t="shared" si="210"/>
        <v>653216.07466666668</v>
      </c>
      <c r="P980" s="68">
        <f t="shared" si="211"/>
        <v>696150</v>
      </c>
      <c r="Q980" s="68">
        <f t="shared" si="212"/>
        <v>649738.03235628619</v>
      </c>
      <c r="R980" s="69">
        <f t="shared" si="213"/>
        <v>80467.893469748175</v>
      </c>
      <c r="S980" s="63">
        <f t="shared" si="206"/>
        <v>0.13751897519720691</v>
      </c>
      <c r="T980" s="64">
        <f t="shared" si="207"/>
        <v>560387</v>
      </c>
      <c r="U980" s="44" t="str">
        <f t="shared" si="208"/>
        <v>MENOR VALOR</v>
      </c>
    </row>
    <row r="981" spans="2:21">
      <c r="B981" s="24">
        <v>926</v>
      </c>
      <c r="C981" s="2" t="s">
        <v>193</v>
      </c>
      <c r="D981" s="29">
        <v>1</v>
      </c>
      <c r="E981" s="8" t="s">
        <v>8</v>
      </c>
      <c r="F981" s="91">
        <v>561000</v>
      </c>
      <c r="G981" s="68">
        <f t="shared" si="205"/>
        <v>590172</v>
      </c>
      <c r="H981" s="79">
        <v>614250</v>
      </c>
      <c r="I981" s="79">
        <v>116707.5</v>
      </c>
      <c r="J981" s="79">
        <v>730957.5</v>
      </c>
      <c r="K981" s="79">
        <v>585000</v>
      </c>
      <c r="L981" s="79">
        <f t="shared" si="203"/>
        <v>111150</v>
      </c>
      <c r="M981" s="79">
        <f t="shared" si="204"/>
        <v>696150</v>
      </c>
      <c r="N981" s="68">
        <f t="shared" si="209"/>
        <v>590172</v>
      </c>
      <c r="O981" s="80">
        <f t="shared" si="210"/>
        <v>672426.5</v>
      </c>
      <c r="P981" s="68">
        <f t="shared" si="211"/>
        <v>696150</v>
      </c>
      <c r="Q981" s="68">
        <f t="shared" si="212"/>
        <v>669665.38632722641</v>
      </c>
      <c r="R981" s="69">
        <f t="shared" si="213"/>
        <v>73329.684246899633</v>
      </c>
      <c r="S981" s="63">
        <f t="shared" si="206"/>
        <v>0.11870612988257789</v>
      </c>
      <c r="T981" s="64">
        <f t="shared" si="207"/>
        <v>590172</v>
      </c>
      <c r="U981" s="44" t="str">
        <f t="shared" si="208"/>
        <v>MENOR VALOR</v>
      </c>
    </row>
    <row r="982" spans="2:21">
      <c r="B982" s="24">
        <v>927</v>
      </c>
      <c r="C982" s="2" t="s">
        <v>194</v>
      </c>
      <c r="D982" s="29">
        <v>1</v>
      </c>
      <c r="E982" s="8" t="s">
        <v>8</v>
      </c>
      <c r="F982" s="91">
        <v>553609</v>
      </c>
      <c r="G982" s="68">
        <f t="shared" si="205"/>
        <v>582396.66799999995</v>
      </c>
      <c r="H982" s="79">
        <v>614250</v>
      </c>
      <c r="I982" s="79">
        <v>116707.5</v>
      </c>
      <c r="J982" s="79">
        <v>730957.5</v>
      </c>
      <c r="K982" s="79">
        <v>585000</v>
      </c>
      <c r="L982" s="79">
        <f t="shared" si="203"/>
        <v>111150</v>
      </c>
      <c r="M982" s="79">
        <f t="shared" si="204"/>
        <v>696150</v>
      </c>
      <c r="N982" s="68">
        <f t="shared" si="209"/>
        <v>582396.66799999995</v>
      </c>
      <c r="O982" s="80">
        <f t="shared" si="210"/>
        <v>669834.72266666673</v>
      </c>
      <c r="P982" s="68">
        <f t="shared" si="211"/>
        <v>696150</v>
      </c>
      <c r="Q982" s="68">
        <f t="shared" si="212"/>
        <v>666711.49838964874</v>
      </c>
      <c r="R982" s="69">
        <f t="shared" si="213"/>
        <v>77697.815715634802</v>
      </c>
      <c r="S982" s="63">
        <f t="shared" si="206"/>
        <v>0.1264637412033538</v>
      </c>
      <c r="T982" s="64">
        <f t="shared" si="207"/>
        <v>582397</v>
      </c>
      <c r="U982" s="44" t="str">
        <f t="shared" si="208"/>
        <v>MENOR VALOR</v>
      </c>
    </row>
    <row r="983" spans="2:21" ht="25.5">
      <c r="B983" s="24">
        <v>928</v>
      </c>
      <c r="C983" s="2" t="s">
        <v>195</v>
      </c>
      <c r="D983" s="29">
        <v>1</v>
      </c>
      <c r="E983" s="8" t="s">
        <v>11</v>
      </c>
      <c r="F983" s="91">
        <v>468156</v>
      </c>
      <c r="G983" s="68">
        <f t="shared" si="205"/>
        <v>492500.11200000002</v>
      </c>
      <c r="H983" s="79">
        <v>602550</v>
      </c>
      <c r="I983" s="79">
        <v>114484.5</v>
      </c>
      <c r="J983" s="79">
        <v>717034.5</v>
      </c>
      <c r="K983" s="79">
        <v>585000</v>
      </c>
      <c r="L983" s="79">
        <f t="shared" si="203"/>
        <v>111150</v>
      </c>
      <c r="M983" s="79">
        <f t="shared" si="204"/>
        <v>696150</v>
      </c>
      <c r="N983" s="68">
        <f t="shared" si="209"/>
        <v>492500.11200000002</v>
      </c>
      <c r="O983" s="80">
        <f t="shared" si="210"/>
        <v>635228.20400000003</v>
      </c>
      <c r="P983" s="68">
        <f t="shared" si="211"/>
        <v>696150</v>
      </c>
      <c r="Q983" s="68">
        <f t="shared" si="212"/>
        <v>626445.17862980836</v>
      </c>
      <c r="R983" s="69">
        <f t="shared" si="213"/>
        <v>124046.45004808868</v>
      </c>
      <c r="S983" s="63">
        <f t="shared" si="206"/>
        <v>0.21381769897691538</v>
      </c>
      <c r="T983" s="64">
        <f t="shared" si="207"/>
        <v>492500</v>
      </c>
      <c r="U983" s="44" t="str">
        <f t="shared" si="208"/>
        <v>MENOR VALOR</v>
      </c>
    </row>
    <row r="984" spans="2:21">
      <c r="B984" s="24">
        <v>929</v>
      </c>
      <c r="C984" s="2" t="s">
        <v>196</v>
      </c>
      <c r="D984" s="29">
        <v>1</v>
      </c>
      <c r="E984" s="8" t="s">
        <v>11</v>
      </c>
      <c r="F984" s="91">
        <v>615121</v>
      </c>
      <c r="G984" s="68">
        <f t="shared" si="205"/>
        <v>647107.29200000002</v>
      </c>
      <c r="H984" s="79">
        <v>669500</v>
      </c>
      <c r="I984" s="79">
        <v>127205</v>
      </c>
      <c r="J984" s="79">
        <v>796705</v>
      </c>
      <c r="K984" s="79">
        <v>650000</v>
      </c>
      <c r="L984" s="79">
        <f t="shared" ref="L984:L1047" si="214">+IFERROR(K984*19%,"N/A")</f>
        <v>123500</v>
      </c>
      <c r="M984" s="79">
        <f t="shared" ref="M984:M1047" si="215">+IFERROR(L984+K984,"N/A")</f>
        <v>773500</v>
      </c>
      <c r="N984" s="68">
        <f t="shared" si="209"/>
        <v>647107.29200000002</v>
      </c>
      <c r="O984" s="80">
        <f t="shared" si="210"/>
        <v>739104.09733333334</v>
      </c>
      <c r="P984" s="68">
        <f t="shared" si="211"/>
        <v>773500</v>
      </c>
      <c r="Q984" s="68">
        <f t="shared" si="212"/>
        <v>736056.8942183333</v>
      </c>
      <c r="R984" s="69">
        <f t="shared" si="213"/>
        <v>80511.968985390122</v>
      </c>
      <c r="S984" s="63">
        <f t="shared" si="206"/>
        <v>0.12084609616053477</v>
      </c>
      <c r="T984" s="64">
        <f t="shared" si="207"/>
        <v>647107</v>
      </c>
      <c r="U984" s="44" t="str">
        <f t="shared" si="208"/>
        <v>MENOR VALOR</v>
      </c>
    </row>
    <row r="985" spans="2:21">
      <c r="B985" s="24">
        <v>930</v>
      </c>
      <c r="C985" s="2" t="s">
        <v>198</v>
      </c>
      <c r="D985" s="29">
        <v>1</v>
      </c>
      <c r="E985" s="8" t="s">
        <v>11</v>
      </c>
      <c r="F985" s="91">
        <v>148949</v>
      </c>
      <c r="G985" s="68">
        <f t="shared" si="205"/>
        <v>156694.348</v>
      </c>
      <c r="H985" s="79">
        <v>159120</v>
      </c>
      <c r="I985" s="79">
        <v>30232.799999999999</v>
      </c>
      <c r="J985" s="79">
        <v>189352.8</v>
      </c>
      <c r="K985" s="79">
        <v>156000</v>
      </c>
      <c r="L985" s="79">
        <f t="shared" si="214"/>
        <v>29640</v>
      </c>
      <c r="M985" s="79">
        <f t="shared" si="215"/>
        <v>185640</v>
      </c>
      <c r="N985" s="68">
        <f t="shared" si="209"/>
        <v>156694.348</v>
      </c>
      <c r="O985" s="80">
        <f t="shared" si="210"/>
        <v>177229.04933333336</v>
      </c>
      <c r="P985" s="68">
        <f t="shared" si="211"/>
        <v>185640</v>
      </c>
      <c r="Q985" s="68">
        <f t="shared" si="212"/>
        <v>176603.32430980698</v>
      </c>
      <c r="R985" s="69">
        <f t="shared" si="213"/>
        <v>17880.203860607999</v>
      </c>
      <c r="S985" s="63">
        <f t="shared" si="206"/>
        <v>0.1127327381158556</v>
      </c>
      <c r="T985" s="64">
        <f t="shared" si="207"/>
        <v>156694</v>
      </c>
      <c r="U985" s="44" t="str">
        <f t="shared" si="208"/>
        <v>MENOR VALOR</v>
      </c>
    </row>
    <row r="986" spans="2:21">
      <c r="B986" s="24">
        <v>931</v>
      </c>
      <c r="C986" s="2" t="s">
        <v>199</v>
      </c>
      <c r="D986" s="29">
        <v>1</v>
      </c>
      <c r="E986" s="8" t="s">
        <v>8</v>
      </c>
      <c r="F986" s="91">
        <v>248249</v>
      </c>
      <c r="G986" s="68">
        <f t="shared" si="205"/>
        <v>261157.948</v>
      </c>
      <c r="H986" s="79">
        <v>270400</v>
      </c>
      <c r="I986" s="79">
        <v>51376</v>
      </c>
      <c r="J986" s="79">
        <v>321776</v>
      </c>
      <c r="K986" s="79">
        <v>260000</v>
      </c>
      <c r="L986" s="79">
        <f t="shared" si="214"/>
        <v>49400</v>
      </c>
      <c r="M986" s="79">
        <f t="shared" si="215"/>
        <v>309400</v>
      </c>
      <c r="N986" s="68">
        <f t="shared" si="209"/>
        <v>261157.948</v>
      </c>
      <c r="O986" s="80">
        <f t="shared" si="210"/>
        <v>297444.64933333331</v>
      </c>
      <c r="P986" s="68">
        <f t="shared" si="211"/>
        <v>309400</v>
      </c>
      <c r="Q986" s="68">
        <f t="shared" si="212"/>
        <v>296250.48398584675</v>
      </c>
      <c r="R986" s="69">
        <f t="shared" si="213"/>
        <v>32028.656922214224</v>
      </c>
      <c r="S986" s="63">
        <f t="shared" si="206"/>
        <v>0.11845562415190269</v>
      </c>
      <c r="T986" s="64">
        <f t="shared" si="207"/>
        <v>261158</v>
      </c>
      <c r="U986" s="44" t="str">
        <f t="shared" si="208"/>
        <v>MENOR VALOR</v>
      </c>
    </row>
    <row r="987" spans="2:21">
      <c r="B987" s="24">
        <v>932</v>
      </c>
      <c r="C987" s="2" t="s">
        <v>200</v>
      </c>
      <c r="D987" s="29">
        <v>1</v>
      </c>
      <c r="E987" s="8" t="s">
        <v>11</v>
      </c>
      <c r="F987" s="91">
        <v>247154</v>
      </c>
      <c r="G987" s="68">
        <f t="shared" si="205"/>
        <v>260006.008</v>
      </c>
      <c r="H987" s="79">
        <v>265200</v>
      </c>
      <c r="I987" s="79">
        <v>50388</v>
      </c>
      <c r="J987" s="79">
        <v>315588</v>
      </c>
      <c r="K987" s="79">
        <v>260000</v>
      </c>
      <c r="L987" s="79">
        <f t="shared" si="214"/>
        <v>49400</v>
      </c>
      <c r="M987" s="79">
        <f t="shared" si="215"/>
        <v>309400</v>
      </c>
      <c r="N987" s="68">
        <f t="shared" si="209"/>
        <v>260006.008</v>
      </c>
      <c r="O987" s="80">
        <f t="shared" si="210"/>
        <v>294998.0026666667</v>
      </c>
      <c r="P987" s="68">
        <f t="shared" si="211"/>
        <v>309400</v>
      </c>
      <c r="Q987" s="68">
        <f t="shared" si="212"/>
        <v>293905.73323574953</v>
      </c>
      <c r="R987" s="69">
        <f t="shared" si="213"/>
        <v>30461.493792393394</v>
      </c>
      <c r="S987" s="63">
        <f t="shared" si="206"/>
        <v>0.11534217064271313</v>
      </c>
      <c r="T987" s="64">
        <f t="shared" si="207"/>
        <v>260006</v>
      </c>
      <c r="U987" s="44" t="str">
        <f t="shared" si="208"/>
        <v>MENOR VALOR</v>
      </c>
    </row>
    <row r="988" spans="2:21">
      <c r="B988" s="24">
        <v>933</v>
      </c>
      <c r="C988" s="2" t="s">
        <v>201</v>
      </c>
      <c r="D988" s="29">
        <v>1</v>
      </c>
      <c r="E988" s="8" t="s">
        <v>8</v>
      </c>
      <c r="F988" s="91">
        <v>242667</v>
      </c>
      <c r="G988" s="68">
        <f t="shared" si="205"/>
        <v>255285.68400000001</v>
      </c>
      <c r="H988" s="79">
        <v>265200</v>
      </c>
      <c r="I988" s="79">
        <v>50388</v>
      </c>
      <c r="J988" s="79">
        <v>315588</v>
      </c>
      <c r="K988" s="79">
        <v>260000</v>
      </c>
      <c r="L988" s="79">
        <f t="shared" si="214"/>
        <v>49400</v>
      </c>
      <c r="M988" s="79">
        <f t="shared" si="215"/>
        <v>309400</v>
      </c>
      <c r="N988" s="68">
        <f t="shared" si="209"/>
        <v>255285.68400000001</v>
      </c>
      <c r="O988" s="80">
        <f t="shared" si="210"/>
        <v>293424.56133333332</v>
      </c>
      <c r="P988" s="68">
        <f t="shared" si="211"/>
        <v>309400</v>
      </c>
      <c r="Q988" s="68">
        <f t="shared" si="212"/>
        <v>292116.27264930133</v>
      </c>
      <c r="R988" s="69">
        <f t="shared" si="213"/>
        <v>33173.834707270202</v>
      </c>
      <c r="S988" s="63">
        <f t="shared" si="206"/>
        <v>0.12608194783286897</v>
      </c>
      <c r="T988" s="64">
        <f t="shared" si="207"/>
        <v>255286</v>
      </c>
      <c r="U988" s="44" t="str">
        <f t="shared" si="208"/>
        <v>MENOR VALOR</v>
      </c>
    </row>
    <row r="989" spans="2:21">
      <c r="B989" s="24">
        <v>934</v>
      </c>
      <c r="C989" s="2" t="s">
        <v>202</v>
      </c>
      <c r="D989" s="29">
        <v>1</v>
      </c>
      <c r="E989" s="8" t="s">
        <v>8</v>
      </c>
      <c r="F989" s="91">
        <v>626019</v>
      </c>
      <c r="G989" s="68">
        <f t="shared" si="205"/>
        <v>658571.98800000001</v>
      </c>
      <c r="H989" s="79">
        <v>669500</v>
      </c>
      <c r="I989" s="79">
        <v>127205</v>
      </c>
      <c r="J989" s="79">
        <v>796705</v>
      </c>
      <c r="K989" s="79">
        <v>650000</v>
      </c>
      <c r="L989" s="79">
        <f t="shared" si="214"/>
        <v>123500</v>
      </c>
      <c r="M989" s="79">
        <f t="shared" si="215"/>
        <v>773500</v>
      </c>
      <c r="N989" s="68">
        <f t="shared" si="209"/>
        <v>658571.98800000001</v>
      </c>
      <c r="O989" s="80">
        <f t="shared" si="210"/>
        <v>742925.66266666667</v>
      </c>
      <c r="P989" s="68">
        <f t="shared" si="211"/>
        <v>773500</v>
      </c>
      <c r="Q989" s="68">
        <f t="shared" si="212"/>
        <v>740378.340300443</v>
      </c>
      <c r="R989" s="69">
        <f t="shared" si="213"/>
        <v>73968.066275774574</v>
      </c>
      <c r="S989" s="63">
        <f t="shared" si="206"/>
        <v>0.11049263308708657</v>
      </c>
      <c r="T989" s="64">
        <f t="shared" si="207"/>
        <v>658572</v>
      </c>
      <c r="U989" s="44" t="str">
        <f t="shared" si="208"/>
        <v>MENOR VALOR</v>
      </c>
    </row>
    <row r="990" spans="2:21">
      <c r="B990" s="24">
        <v>935</v>
      </c>
      <c r="C990" s="2" t="s">
        <v>204</v>
      </c>
      <c r="D990" s="29">
        <v>1</v>
      </c>
      <c r="E990" s="8" t="s">
        <v>8</v>
      </c>
      <c r="F990" s="91">
        <v>751223</v>
      </c>
      <c r="G990" s="68">
        <f t="shared" si="205"/>
        <v>790286.59600000002</v>
      </c>
      <c r="H990" s="79">
        <v>819000</v>
      </c>
      <c r="I990" s="79">
        <v>155610</v>
      </c>
      <c r="J990" s="79">
        <v>974610</v>
      </c>
      <c r="K990" s="79">
        <v>780000</v>
      </c>
      <c r="L990" s="79">
        <f t="shared" si="214"/>
        <v>148200</v>
      </c>
      <c r="M990" s="79">
        <f t="shared" si="215"/>
        <v>928200</v>
      </c>
      <c r="N990" s="68">
        <f t="shared" si="209"/>
        <v>790286.59600000002</v>
      </c>
      <c r="O990" s="80">
        <f t="shared" si="210"/>
        <v>897698.86533333326</v>
      </c>
      <c r="P990" s="68">
        <f t="shared" si="211"/>
        <v>928200</v>
      </c>
      <c r="Q990" s="68">
        <f t="shared" si="212"/>
        <v>894167.77534239599</v>
      </c>
      <c r="R990" s="69">
        <f t="shared" si="213"/>
        <v>95872.408582982855</v>
      </c>
      <c r="S990" s="63">
        <f t="shared" si="206"/>
        <v>0.11617638457460366</v>
      </c>
      <c r="T990" s="64">
        <f t="shared" si="207"/>
        <v>790287</v>
      </c>
      <c r="U990" s="44" t="str">
        <f t="shared" si="208"/>
        <v>MENOR VALOR</v>
      </c>
    </row>
    <row r="991" spans="2:21">
      <c r="B991" s="24">
        <v>936</v>
      </c>
      <c r="C991" s="2" t="s">
        <v>205</v>
      </c>
      <c r="D991" s="29">
        <v>1</v>
      </c>
      <c r="E991" s="8" t="s">
        <v>8</v>
      </c>
      <c r="F991" s="91">
        <v>655852</v>
      </c>
      <c r="G991" s="68">
        <f t="shared" si="205"/>
        <v>689956.304</v>
      </c>
      <c r="H991" s="79">
        <v>819000</v>
      </c>
      <c r="I991" s="79">
        <v>155610</v>
      </c>
      <c r="J991" s="79">
        <v>974610</v>
      </c>
      <c r="K991" s="79">
        <v>780000</v>
      </c>
      <c r="L991" s="79">
        <f t="shared" si="214"/>
        <v>148200</v>
      </c>
      <c r="M991" s="79">
        <f t="shared" si="215"/>
        <v>928200</v>
      </c>
      <c r="N991" s="68">
        <f t="shared" si="209"/>
        <v>689956.304</v>
      </c>
      <c r="O991" s="80">
        <f t="shared" si="210"/>
        <v>864255.43466666667</v>
      </c>
      <c r="P991" s="68">
        <f t="shared" si="211"/>
        <v>928200</v>
      </c>
      <c r="Q991" s="68">
        <f t="shared" si="212"/>
        <v>854603.50848306995</v>
      </c>
      <c r="R991" s="69">
        <f t="shared" si="213"/>
        <v>152720.70009781484</v>
      </c>
      <c r="S991" s="63">
        <f t="shared" si="206"/>
        <v>0.19265917217601936</v>
      </c>
      <c r="T991" s="64">
        <f t="shared" si="207"/>
        <v>689956</v>
      </c>
      <c r="U991" s="44" t="str">
        <f t="shared" si="208"/>
        <v>MENOR VALOR</v>
      </c>
    </row>
    <row r="992" spans="2:21">
      <c r="B992" s="24">
        <v>937</v>
      </c>
      <c r="C992" s="2" t="s">
        <v>336</v>
      </c>
      <c r="D992" s="29">
        <v>1</v>
      </c>
      <c r="E992" s="7" t="s">
        <v>11</v>
      </c>
      <c r="F992" s="91">
        <v>50000</v>
      </c>
      <c r="G992" s="68">
        <f t="shared" si="205"/>
        <v>52600</v>
      </c>
      <c r="H992" s="79"/>
      <c r="I992" s="79"/>
      <c r="J992" s="79"/>
      <c r="K992" s="79"/>
      <c r="L992" s="79"/>
      <c r="M992" s="79"/>
      <c r="N992" s="68">
        <f t="shared" si="209"/>
        <v>52600</v>
      </c>
      <c r="O992" s="80">
        <f t="shared" si="210"/>
        <v>52600</v>
      </c>
      <c r="P992" s="68">
        <f t="shared" si="211"/>
        <v>52600</v>
      </c>
      <c r="Q992" s="68">
        <f t="shared" si="212"/>
        <v>52600</v>
      </c>
      <c r="R992" s="69"/>
      <c r="S992" s="63">
        <f t="shared" si="206"/>
        <v>0</v>
      </c>
      <c r="T992" s="64">
        <f t="shared" si="207"/>
        <v>52600</v>
      </c>
      <c r="U992" s="44" t="str">
        <f t="shared" si="208"/>
        <v>MENOR VALOR</v>
      </c>
    </row>
    <row r="993" spans="2:21">
      <c r="B993" s="24">
        <v>938</v>
      </c>
      <c r="C993" s="2" t="s">
        <v>206</v>
      </c>
      <c r="D993" s="29">
        <v>1</v>
      </c>
      <c r="E993" s="7" t="s">
        <v>8</v>
      </c>
      <c r="F993" s="91">
        <v>326352</v>
      </c>
      <c r="G993" s="68">
        <f t="shared" si="205"/>
        <v>343322.304</v>
      </c>
      <c r="H993" s="79">
        <v>397800</v>
      </c>
      <c r="I993" s="79">
        <v>75582</v>
      </c>
      <c r="J993" s="79">
        <v>473382</v>
      </c>
      <c r="K993" s="79">
        <v>390000</v>
      </c>
      <c r="L993" s="79">
        <f t="shared" si="214"/>
        <v>74100</v>
      </c>
      <c r="M993" s="79">
        <f t="shared" si="215"/>
        <v>464100</v>
      </c>
      <c r="N993" s="68">
        <f t="shared" si="209"/>
        <v>343322.304</v>
      </c>
      <c r="O993" s="80">
        <f t="shared" si="210"/>
        <v>426934.76799999998</v>
      </c>
      <c r="P993" s="68">
        <f t="shared" si="211"/>
        <v>464100</v>
      </c>
      <c r="Q993" s="68">
        <f t="shared" si="212"/>
        <v>422514.65356338891</v>
      </c>
      <c r="R993" s="69">
        <f t="shared" si="213"/>
        <v>72559.093042247259</v>
      </c>
      <c r="S993" s="63">
        <f t="shared" si="206"/>
        <v>0.18743101309149712</v>
      </c>
      <c r="T993" s="64">
        <f t="shared" si="207"/>
        <v>343322</v>
      </c>
      <c r="U993" s="44" t="str">
        <f t="shared" si="208"/>
        <v>MENOR VALOR</v>
      </c>
    </row>
    <row r="994" spans="2:21">
      <c r="B994" s="24">
        <v>939</v>
      </c>
      <c r="C994" s="2" t="s">
        <v>207</v>
      </c>
      <c r="D994" s="29">
        <v>1</v>
      </c>
      <c r="E994" s="7" t="s">
        <v>8</v>
      </c>
      <c r="F994" s="91">
        <v>572552</v>
      </c>
      <c r="G994" s="68">
        <f t="shared" si="205"/>
        <v>602324.70400000003</v>
      </c>
      <c r="H994" s="79">
        <v>669500</v>
      </c>
      <c r="I994" s="79">
        <v>127205</v>
      </c>
      <c r="J994" s="79">
        <v>796705</v>
      </c>
      <c r="K994" s="79">
        <v>650000</v>
      </c>
      <c r="L994" s="79">
        <f t="shared" si="214"/>
        <v>123500</v>
      </c>
      <c r="M994" s="79">
        <f t="shared" si="215"/>
        <v>773500</v>
      </c>
      <c r="N994" s="68">
        <f t="shared" si="209"/>
        <v>602324.70400000003</v>
      </c>
      <c r="O994" s="80">
        <f t="shared" si="210"/>
        <v>724176.56799999997</v>
      </c>
      <c r="P994" s="68">
        <f t="shared" si="211"/>
        <v>773500</v>
      </c>
      <c r="Q994" s="68">
        <f t="shared" si="212"/>
        <v>718669.99350188614</v>
      </c>
      <c r="R994" s="69">
        <f t="shared" si="213"/>
        <v>106162.73157966469</v>
      </c>
      <c r="S994" s="63">
        <f t="shared" si="206"/>
        <v>0.16188972762723364</v>
      </c>
      <c r="T994" s="64">
        <f t="shared" si="207"/>
        <v>602325</v>
      </c>
      <c r="U994" s="44" t="str">
        <f t="shared" si="208"/>
        <v>MENOR VALOR</v>
      </c>
    </row>
    <row r="995" spans="2:21">
      <c r="B995" s="24">
        <v>940</v>
      </c>
      <c r="C995" s="2" t="s">
        <v>208</v>
      </c>
      <c r="D995" s="29">
        <v>1</v>
      </c>
      <c r="E995" s="7" t="s">
        <v>8</v>
      </c>
      <c r="F995" s="91">
        <v>574535</v>
      </c>
      <c r="G995" s="68">
        <f t="shared" si="205"/>
        <v>604410.81999999995</v>
      </c>
      <c r="H995" s="79">
        <v>656500</v>
      </c>
      <c r="I995" s="79">
        <v>124735</v>
      </c>
      <c r="J995" s="79">
        <v>781235</v>
      </c>
      <c r="K995" s="79">
        <v>650000</v>
      </c>
      <c r="L995" s="79">
        <f t="shared" si="214"/>
        <v>123500</v>
      </c>
      <c r="M995" s="79">
        <f t="shared" si="215"/>
        <v>773500</v>
      </c>
      <c r="N995" s="68">
        <f t="shared" si="209"/>
        <v>604410.81999999995</v>
      </c>
      <c r="O995" s="80">
        <f t="shared" si="210"/>
        <v>719715.27333333332</v>
      </c>
      <c r="P995" s="68">
        <f t="shared" si="211"/>
        <v>773500</v>
      </c>
      <c r="Q995" s="68">
        <f t="shared" si="212"/>
        <v>714811.30663226615</v>
      </c>
      <c r="R995" s="69">
        <f t="shared" si="213"/>
        <v>99931.45288208386</v>
      </c>
      <c r="S995" s="63">
        <f t="shared" si="206"/>
        <v>0.15444703463408083</v>
      </c>
      <c r="T995" s="64">
        <f t="shared" si="207"/>
        <v>604411</v>
      </c>
      <c r="U995" s="44" t="str">
        <f t="shared" si="208"/>
        <v>MENOR VALOR</v>
      </c>
    </row>
    <row r="996" spans="2:21">
      <c r="B996" s="24">
        <v>941</v>
      </c>
      <c r="C996" s="2" t="s">
        <v>209</v>
      </c>
      <c r="D996" s="29">
        <v>1</v>
      </c>
      <c r="E996" s="7" t="s">
        <v>8</v>
      </c>
      <c r="F996" s="91">
        <v>626019</v>
      </c>
      <c r="G996" s="68">
        <f t="shared" si="205"/>
        <v>658571.98800000001</v>
      </c>
      <c r="H996" s="79">
        <v>669500</v>
      </c>
      <c r="I996" s="79">
        <v>127205</v>
      </c>
      <c r="J996" s="79">
        <v>796705</v>
      </c>
      <c r="K996" s="79">
        <v>650000</v>
      </c>
      <c r="L996" s="79">
        <f t="shared" si="214"/>
        <v>123500</v>
      </c>
      <c r="M996" s="79">
        <f t="shared" si="215"/>
        <v>773500</v>
      </c>
      <c r="N996" s="68">
        <f t="shared" si="209"/>
        <v>658571.98800000001</v>
      </c>
      <c r="O996" s="80">
        <f t="shared" si="210"/>
        <v>742925.66266666667</v>
      </c>
      <c r="P996" s="68">
        <f t="shared" si="211"/>
        <v>773500</v>
      </c>
      <c r="Q996" s="68">
        <f t="shared" si="212"/>
        <v>740378.340300443</v>
      </c>
      <c r="R996" s="69">
        <f t="shared" si="213"/>
        <v>73968.066275774574</v>
      </c>
      <c r="S996" s="63">
        <f t="shared" si="206"/>
        <v>0.11049263308708657</v>
      </c>
      <c r="T996" s="64">
        <f t="shared" si="207"/>
        <v>658572</v>
      </c>
      <c r="U996" s="44" t="str">
        <f t="shared" si="208"/>
        <v>MENOR VALOR</v>
      </c>
    </row>
    <row r="997" spans="2:21">
      <c r="B997" s="24">
        <v>942</v>
      </c>
      <c r="C997" s="2" t="s">
        <v>211</v>
      </c>
      <c r="D997" s="29">
        <v>1</v>
      </c>
      <c r="E997" s="7" t="s">
        <v>11</v>
      </c>
      <c r="F997" s="91">
        <v>731415</v>
      </c>
      <c r="G997" s="68">
        <f t="shared" si="205"/>
        <v>769448.58</v>
      </c>
      <c r="H997" s="79">
        <v>819000</v>
      </c>
      <c r="I997" s="79">
        <v>155610</v>
      </c>
      <c r="J997" s="79">
        <v>974610</v>
      </c>
      <c r="K997" s="79">
        <v>780000</v>
      </c>
      <c r="L997" s="79">
        <f t="shared" si="214"/>
        <v>148200</v>
      </c>
      <c r="M997" s="79">
        <f t="shared" si="215"/>
        <v>928200</v>
      </c>
      <c r="N997" s="68">
        <f t="shared" ref="N997:N1056" si="216">MIN(M997,J997,G997)</f>
        <v>769448.58</v>
      </c>
      <c r="O997" s="80">
        <f t="shared" si="210"/>
        <v>890752.86</v>
      </c>
      <c r="P997" s="68">
        <f t="shared" si="211"/>
        <v>928200</v>
      </c>
      <c r="Q997" s="68">
        <f t="shared" si="212"/>
        <v>886238.63027676113</v>
      </c>
      <c r="R997" s="69">
        <f t="shared" si="213"/>
        <v>107584.93521278341</v>
      </c>
      <c r="S997" s="63">
        <f t="shared" si="206"/>
        <v>0.13178171915197279</v>
      </c>
      <c r="T997" s="64">
        <f t="shared" si="207"/>
        <v>769449</v>
      </c>
      <c r="U997" s="44" t="str">
        <f t="shared" si="208"/>
        <v>MENOR VALOR</v>
      </c>
    </row>
    <row r="998" spans="2:21">
      <c r="B998" s="24">
        <v>943</v>
      </c>
      <c r="C998" s="2" t="s">
        <v>212</v>
      </c>
      <c r="D998" s="29">
        <v>1</v>
      </c>
      <c r="E998" s="7" t="s">
        <v>8</v>
      </c>
      <c r="F998" s="91">
        <v>367398</v>
      </c>
      <c r="G998" s="68">
        <f t="shared" si="205"/>
        <v>386502.696</v>
      </c>
      <c r="H998" s="79">
        <v>397800</v>
      </c>
      <c r="I998" s="79">
        <v>75582</v>
      </c>
      <c r="J998" s="79">
        <v>473382</v>
      </c>
      <c r="K998" s="79">
        <v>390000</v>
      </c>
      <c r="L998" s="79">
        <f t="shared" si="214"/>
        <v>74100</v>
      </c>
      <c r="M998" s="79">
        <f t="shared" si="215"/>
        <v>464100</v>
      </c>
      <c r="N998" s="68">
        <f t="shared" si="216"/>
        <v>386502.696</v>
      </c>
      <c r="O998" s="80">
        <f t="shared" si="210"/>
        <v>441328.23200000002</v>
      </c>
      <c r="P998" s="68">
        <f t="shared" si="211"/>
        <v>464100</v>
      </c>
      <c r="Q998" s="68">
        <f t="shared" si="212"/>
        <v>439533.4636082137</v>
      </c>
      <c r="R998" s="69">
        <f t="shared" si="213"/>
        <v>47706.586854075744</v>
      </c>
      <c r="S998" s="63">
        <f t="shared" si="206"/>
        <v>0.12065240078166983</v>
      </c>
      <c r="T998" s="64">
        <f t="shared" si="207"/>
        <v>386503</v>
      </c>
      <c r="U998" s="44" t="str">
        <f t="shared" si="208"/>
        <v>MENOR VALOR</v>
      </c>
    </row>
    <row r="999" spans="2:21" ht="25.5">
      <c r="B999" s="24">
        <v>944</v>
      </c>
      <c r="C999" s="2" t="s">
        <v>213</v>
      </c>
      <c r="D999" s="29">
        <v>1</v>
      </c>
      <c r="E999" s="7" t="s">
        <v>8</v>
      </c>
      <c r="F999" s="91">
        <v>147629</v>
      </c>
      <c r="G999" s="68">
        <f t="shared" si="205"/>
        <v>155305.70800000001</v>
      </c>
      <c r="H999" s="79">
        <v>159120</v>
      </c>
      <c r="I999" s="79">
        <v>30232.799999999999</v>
      </c>
      <c r="J999" s="79">
        <v>189352.8</v>
      </c>
      <c r="K999" s="79">
        <v>156000</v>
      </c>
      <c r="L999" s="79">
        <f t="shared" si="214"/>
        <v>29640</v>
      </c>
      <c r="M999" s="79">
        <f t="shared" si="215"/>
        <v>185640</v>
      </c>
      <c r="N999" s="68">
        <f t="shared" si="216"/>
        <v>155305.70800000001</v>
      </c>
      <c r="O999" s="80">
        <f t="shared" ref="O999:O1056" si="217">AVERAGE(M999,J999,G999)</f>
        <v>176766.16933333335</v>
      </c>
      <c r="P999" s="68">
        <f t="shared" ref="P999:P1056" si="218">MEDIAN(M999,J999,G999)</f>
        <v>185640</v>
      </c>
      <c r="Q999" s="68">
        <f t="shared" ref="Q999:Q1056" si="219">GEOMEAN(M999,J999,G999)</f>
        <v>176080.08384550677</v>
      </c>
      <c r="R999" s="69">
        <f t="shared" si="213"/>
        <v>18677.788183819328</v>
      </c>
      <c r="S999" s="63">
        <f t="shared" si="206"/>
        <v>0.11798254176056766</v>
      </c>
      <c r="T999" s="64">
        <f t="shared" si="207"/>
        <v>155306</v>
      </c>
      <c r="U999" s="44" t="str">
        <f t="shared" si="208"/>
        <v>MENOR VALOR</v>
      </c>
    </row>
    <row r="1000" spans="2:21" ht="25.5">
      <c r="B1000" s="24">
        <v>945</v>
      </c>
      <c r="C1000" s="2" t="s">
        <v>214</v>
      </c>
      <c r="D1000" s="29">
        <v>1</v>
      </c>
      <c r="E1000" s="7" t="s">
        <v>8</v>
      </c>
      <c r="F1000" s="91">
        <v>246048</v>
      </c>
      <c r="G1000" s="68">
        <f t="shared" si="205"/>
        <v>258842.49600000001</v>
      </c>
      <c r="H1000" s="79">
        <v>262600</v>
      </c>
      <c r="I1000" s="79">
        <v>49894</v>
      </c>
      <c r="J1000" s="79">
        <v>312494</v>
      </c>
      <c r="K1000" s="79">
        <v>260000</v>
      </c>
      <c r="L1000" s="79">
        <f t="shared" si="214"/>
        <v>49400</v>
      </c>
      <c r="M1000" s="79">
        <f t="shared" si="215"/>
        <v>309400</v>
      </c>
      <c r="N1000" s="68">
        <f t="shared" si="216"/>
        <v>258842.49600000001</v>
      </c>
      <c r="O1000" s="80">
        <f t="shared" si="217"/>
        <v>293578.83199999999</v>
      </c>
      <c r="P1000" s="68">
        <f t="shared" si="218"/>
        <v>309400</v>
      </c>
      <c r="Q1000" s="68">
        <f t="shared" si="219"/>
        <v>292504.48116168962</v>
      </c>
      <c r="R1000" s="69">
        <f t="shared" si="213"/>
        <v>30122.300510231144</v>
      </c>
      <c r="S1000" s="63">
        <f t="shared" si="206"/>
        <v>0.11508194687479689</v>
      </c>
      <c r="T1000" s="64">
        <f t="shared" si="207"/>
        <v>258842</v>
      </c>
      <c r="U1000" s="44" t="str">
        <f t="shared" si="208"/>
        <v>MENOR VALOR</v>
      </c>
    </row>
    <row r="1001" spans="2:21">
      <c r="B1001" s="24">
        <v>946</v>
      </c>
      <c r="C1001" s="2" t="s">
        <v>215</v>
      </c>
      <c r="D1001" s="29">
        <v>1</v>
      </c>
      <c r="E1001" s="7" t="s">
        <v>8</v>
      </c>
      <c r="F1001" s="91">
        <v>4438</v>
      </c>
      <c r="G1001" s="68">
        <f t="shared" si="205"/>
        <v>4668.7759999999998</v>
      </c>
      <c r="H1001" s="79">
        <v>3939</v>
      </c>
      <c r="I1001" s="79">
        <v>748.41</v>
      </c>
      <c r="J1001" s="79">
        <v>4687.41</v>
      </c>
      <c r="K1001" s="79">
        <v>3900</v>
      </c>
      <c r="L1001" s="79">
        <f t="shared" si="214"/>
        <v>741</v>
      </c>
      <c r="M1001" s="79">
        <f t="shared" si="215"/>
        <v>4641</v>
      </c>
      <c r="N1001" s="68">
        <f t="shared" si="216"/>
        <v>4641</v>
      </c>
      <c r="O1001" s="80">
        <f t="shared" si="217"/>
        <v>4665.7286666666669</v>
      </c>
      <c r="P1001" s="68">
        <f t="shared" si="218"/>
        <v>4668.7759999999998</v>
      </c>
      <c r="Q1001" s="68">
        <f t="shared" si="219"/>
        <v>4665.6896737259922</v>
      </c>
      <c r="R1001" s="69">
        <f t="shared" si="213"/>
        <v>23.354586387545588</v>
      </c>
      <c r="S1001" s="63">
        <f t="shared" si="206"/>
        <v>5.2917522279777307E-3</v>
      </c>
      <c r="T1001" s="64">
        <f t="shared" si="207"/>
        <v>4641</v>
      </c>
      <c r="U1001" s="44" t="str">
        <f t="shared" si="208"/>
        <v>MENOR VALOR</v>
      </c>
    </row>
    <row r="1002" spans="2:21">
      <c r="B1002" s="24">
        <v>947</v>
      </c>
      <c r="C1002" s="2" t="s">
        <v>217</v>
      </c>
      <c r="D1002" s="29">
        <v>1</v>
      </c>
      <c r="E1002" s="7" t="s">
        <v>8</v>
      </c>
      <c r="F1002" s="91">
        <v>4450</v>
      </c>
      <c r="G1002" s="68">
        <f t="shared" si="205"/>
        <v>4681.3999999999996</v>
      </c>
      <c r="H1002" s="79">
        <v>4017</v>
      </c>
      <c r="I1002" s="79">
        <v>763.23</v>
      </c>
      <c r="J1002" s="79">
        <v>4780.2299999999996</v>
      </c>
      <c r="K1002" s="79">
        <v>3900</v>
      </c>
      <c r="L1002" s="79">
        <f t="shared" si="214"/>
        <v>741</v>
      </c>
      <c r="M1002" s="79">
        <f t="shared" si="215"/>
        <v>4641</v>
      </c>
      <c r="N1002" s="68">
        <f t="shared" si="216"/>
        <v>4641</v>
      </c>
      <c r="O1002" s="80">
        <f t="shared" si="217"/>
        <v>4700.8766666666661</v>
      </c>
      <c r="P1002" s="68">
        <f t="shared" si="218"/>
        <v>4681.3999999999996</v>
      </c>
      <c r="Q1002" s="68">
        <f t="shared" si="219"/>
        <v>4700.5142192594476</v>
      </c>
      <c r="R1002" s="69">
        <f t="shared" si="213"/>
        <v>71.629279162457763</v>
      </c>
      <c r="S1002" s="63">
        <f t="shared" si="206"/>
        <v>1.2661214599798409E-2</v>
      </c>
      <c r="T1002" s="64">
        <f t="shared" si="207"/>
        <v>4641</v>
      </c>
      <c r="U1002" s="44" t="str">
        <f t="shared" si="208"/>
        <v>MENOR VALOR</v>
      </c>
    </row>
    <row r="1003" spans="2:21">
      <c r="B1003" s="24">
        <v>948</v>
      </c>
      <c r="C1003" s="2" t="s">
        <v>218</v>
      </c>
      <c r="D1003" s="29">
        <v>1</v>
      </c>
      <c r="E1003" s="7" t="s">
        <v>8</v>
      </c>
      <c r="F1003" s="91">
        <v>4366</v>
      </c>
      <c r="G1003" s="68">
        <f t="shared" si="205"/>
        <v>4593.0320000000002</v>
      </c>
      <c r="H1003" s="79">
        <v>3978</v>
      </c>
      <c r="I1003" s="79">
        <v>755.82</v>
      </c>
      <c r="J1003" s="79">
        <v>4733.82</v>
      </c>
      <c r="K1003" s="79">
        <v>3900</v>
      </c>
      <c r="L1003" s="79">
        <f t="shared" si="214"/>
        <v>741</v>
      </c>
      <c r="M1003" s="79">
        <f t="shared" si="215"/>
        <v>4641</v>
      </c>
      <c r="N1003" s="68">
        <f t="shared" si="216"/>
        <v>4593.0320000000002</v>
      </c>
      <c r="O1003" s="80">
        <f t="shared" si="217"/>
        <v>4655.9506666666666</v>
      </c>
      <c r="P1003" s="68">
        <f t="shared" si="218"/>
        <v>4641</v>
      </c>
      <c r="Q1003" s="68">
        <f t="shared" si="219"/>
        <v>4655.5849965779789</v>
      </c>
      <c r="R1003" s="69">
        <f t="shared" si="213"/>
        <v>71.574835391590668</v>
      </c>
      <c r="S1003" s="63">
        <f t="shared" si="206"/>
        <v>1.3436119547587944E-2</v>
      </c>
      <c r="T1003" s="64">
        <f t="shared" si="207"/>
        <v>4593</v>
      </c>
      <c r="U1003" s="44" t="str">
        <f t="shared" si="208"/>
        <v>MENOR VALOR</v>
      </c>
    </row>
    <row r="1004" spans="2:21">
      <c r="B1004" s="24">
        <v>949</v>
      </c>
      <c r="C1004" s="2" t="s">
        <v>219</v>
      </c>
      <c r="D1004" s="29">
        <v>1</v>
      </c>
      <c r="E1004" s="7" t="s">
        <v>8</v>
      </c>
      <c r="F1004" s="91">
        <v>4450</v>
      </c>
      <c r="G1004" s="68">
        <f t="shared" si="205"/>
        <v>4681.3999999999996</v>
      </c>
      <c r="H1004" s="79">
        <v>4095</v>
      </c>
      <c r="I1004" s="79">
        <v>778.05</v>
      </c>
      <c r="J1004" s="79">
        <v>4873.05</v>
      </c>
      <c r="K1004" s="79">
        <v>3900</v>
      </c>
      <c r="L1004" s="79">
        <f t="shared" si="214"/>
        <v>741</v>
      </c>
      <c r="M1004" s="79">
        <f t="shared" si="215"/>
        <v>4641</v>
      </c>
      <c r="N1004" s="68">
        <f t="shared" si="216"/>
        <v>4641</v>
      </c>
      <c r="O1004" s="80">
        <f t="shared" si="217"/>
        <v>4731.8166666666666</v>
      </c>
      <c r="P1004" s="68">
        <f t="shared" si="218"/>
        <v>4681.3999999999996</v>
      </c>
      <c r="Q1004" s="68">
        <f t="shared" si="219"/>
        <v>4730.7434373112083</v>
      </c>
      <c r="R1004" s="69">
        <f t="shared" si="213"/>
        <v>123.96846709277879</v>
      </c>
      <c r="S1004" s="63">
        <f t="shared" si="206"/>
        <v>1.8970260911510217E-2</v>
      </c>
      <c r="T1004" s="64">
        <f t="shared" si="207"/>
        <v>4641</v>
      </c>
      <c r="U1004" s="44" t="str">
        <f t="shared" si="208"/>
        <v>MENOR VALOR</v>
      </c>
    </row>
    <row r="1005" spans="2:21">
      <c r="B1005" s="24">
        <v>950</v>
      </c>
      <c r="C1005" s="2" t="s">
        <v>220</v>
      </c>
      <c r="D1005" s="29">
        <v>1</v>
      </c>
      <c r="E1005" s="7" t="s">
        <v>8</v>
      </c>
      <c r="F1005" s="91">
        <v>4402</v>
      </c>
      <c r="G1005" s="68">
        <f t="shared" si="205"/>
        <v>4630.9040000000005</v>
      </c>
      <c r="H1005" s="79">
        <v>4095</v>
      </c>
      <c r="I1005" s="79">
        <v>778.05</v>
      </c>
      <c r="J1005" s="79">
        <v>4873.05</v>
      </c>
      <c r="K1005" s="79">
        <v>3900</v>
      </c>
      <c r="L1005" s="79">
        <f t="shared" si="214"/>
        <v>741</v>
      </c>
      <c r="M1005" s="79">
        <f t="shared" si="215"/>
        <v>4641</v>
      </c>
      <c r="N1005" s="68">
        <f t="shared" si="216"/>
        <v>4630.9040000000005</v>
      </c>
      <c r="O1005" s="80">
        <f t="shared" si="217"/>
        <v>4714.9846666666663</v>
      </c>
      <c r="P1005" s="68">
        <f t="shared" si="218"/>
        <v>4641</v>
      </c>
      <c r="Q1005" s="68">
        <f t="shared" si="219"/>
        <v>4713.6724961163727</v>
      </c>
      <c r="R1005" s="69">
        <f t="shared" si="213"/>
        <v>136.98163930006578</v>
      </c>
      <c r="S1005" s="63">
        <f t="shared" si="206"/>
        <v>1.7559237767275082E-2</v>
      </c>
      <c r="T1005" s="64">
        <f t="shared" si="207"/>
        <v>4631</v>
      </c>
      <c r="U1005" s="44" t="str">
        <f t="shared" si="208"/>
        <v>MENOR VALOR</v>
      </c>
    </row>
    <row r="1006" spans="2:21">
      <c r="B1006" s="24">
        <v>951</v>
      </c>
      <c r="C1006" s="2" t="s">
        <v>221</v>
      </c>
      <c r="D1006" s="29">
        <v>1</v>
      </c>
      <c r="E1006" s="7" t="s">
        <v>8</v>
      </c>
      <c r="F1006" s="91">
        <v>4899</v>
      </c>
      <c r="G1006" s="68">
        <f t="shared" si="205"/>
        <v>5153.7479999999996</v>
      </c>
      <c r="H1006" s="79">
        <v>5408</v>
      </c>
      <c r="I1006" s="79">
        <v>1027.52</v>
      </c>
      <c r="J1006" s="79">
        <v>6435.52</v>
      </c>
      <c r="K1006" s="79">
        <v>5200</v>
      </c>
      <c r="L1006" s="79">
        <f t="shared" si="214"/>
        <v>988</v>
      </c>
      <c r="M1006" s="79">
        <f t="shared" si="215"/>
        <v>6188</v>
      </c>
      <c r="N1006" s="68">
        <f t="shared" si="216"/>
        <v>5153.7479999999996</v>
      </c>
      <c r="O1006" s="80">
        <f t="shared" si="217"/>
        <v>5925.7560000000003</v>
      </c>
      <c r="P1006" s="68">
        <f t="shared" si="218"/>
        <v>6188</v>
      </c>
      <c r="Q1006" s="68">
        <f t="shared" si="219"/>
        <v>5898.6465827857728</v>
      </c>
      <c r="R1006" s="69">
        <f t="shared" si="213"/>
        <v>679.93661590474778</v>
      </c>
      <c r="S1006" s="63">
        <f t="shared" si="206"/>
        <v>0.12628296547883322</v>
      </c>
      <c r="T1006" s="64">
        <f t="shared" si="207"/>
        <v>5154</v>
      </c>
      <c r="U1006" s="44" t="str">
        <f t="shared" si="208"/>
        <v>MENOR VALOR</v>
      </c>
    </row>
    <row r="1007" spans="2:21">
      <c r="B1007" s="24">
        <v>952</v>
      </c>
      <c r="C1007" s="2" t="s">
        <v>222</v>
      </c>
      <c r="D1007" s="29">
        <v>1</v>
      </c>
      <c r="E1007" s="7" t="s">
        <v>8</v>
      </c>
      <c r="F1007" s="91">
        <v>4943</v>
      </c>
      <c r="G1007" s="68">
        <f t="shared" si="205"/>
        <v>5200.0360000000001</v>
      </c>
      <c r="H1007" s="79">
        <v>5252</v>
      </c>
      <c r="I1007" s="79">
        <v>997.88</v>
      </c>
      <c r="J1007" s="79">
        <v>6249.88</v>
      </c>
      <c r="K1007" s="79">
        <v>5200</v>
      </c>
      <c r="L1007" s="79">
        <f t="shared" si="214"/>
        <v>988</v>
      </c>
      <c r="M1007" s="79">
        <f t="shared" si="215"/>
        <v>6188</v>
      </c>
      <c r="N1007" s="68">
        <f t="shared" si="216"/>
        <v>5200.0360000000001</v>
      </c>
      <c r="O1007" s="80">
        <f t="shared" si="217"/>
        <v>5879.3053333333337</v>
      </c>
      <c r="P1007" s="68">
        <f t="shared" si="218"/>
        <v>6188</v>
      </c>
      <c r="Q1007" s="68">
        <f t="shared" si="219"/>
        <v>5858.810412130154</v>
      </c>
      <c r="R1007" s="69">
        <f t="shared" si="213"/>
        <v>589.07758742404496</v>
      </c>
      <c r="S1007" s="63">
        <f t="shared" si="206"/>
        <v>0.11244166746993878</v>
      </c>
      <c r="T1007" s="64">
        <f t="shared" si="207"/>
        <v>5200</v>
      </c>
      <c r="U1007" s="44" t="str">
        <f t="shared" si="208"/>
        <v>MENOR VALOR</v>
      </c>
    </row>
    <row r="1008" spans="2:21">
      <c r="B1008" s="24">
        <v>953</v>
      </c>
      <c r="C1008" s="2" t="s">
        <v>230</v>
      </c>
      <c r="D1008" s="29">
        <v>1</v>
      </c>
      <c r="E1008" s="7" t="s">
        <v>11</v>
      </c>
      <c r="F1008" s="91">
        <v>110219</v>
      </c>
      <c r="G1008" s="68">
        <f t="shared" si="205"/>
        <v>115950.38800000001</v>
      </c>
      <c r="H1008" s="79">
        <v>122850</v>
      </c>
      <c r="I1008" s="79">
        <v>23341.5</v>
      </c>
      <c r="J1008" s="79">
        <v>146191.5</v>
      </c>
      <c r="K1008" s="79">
        <v>117000</v>
      </c>
      <c r="L1008" s="79">
        <f t="shared" si="214"/>
        <v>22230</v>
      </c>
      <c r="M1008" s="79">
        <f t="shared" si="215"/>
        <v>139230</v>
      </c>
      <c r="N1008" s="68">
        <f t="shared" si="216"/>
        <v>115950.38800000001</v>
      </c>
      <c r="O1008" s="80">
        <f t="shared" si="217"/>
        <v>133790.62933333335</v>
      </c>
      <c r="P1008" s="68">
        <f t="shared" si="218"/>
        <v>139230</v>
      </c>
      <c r="Q1008" s="68">
        <f t="shared" si="219"/>
        <v>133140.15264332379</v>
      </c>
      <c r="R1008" s="69">
        <f t="shared" si="213"/>
        <v>15837.338118704836</v>
      </c>
      <c r="S1008" s="63">
        <f t="shared" si="206"/>
        <v>0.12911029694681475</v>
      </c>
      <c r="T1008" s="64">
        <f t="shared" si="207"/>
        <v>115950</v>
      </c>
      <c r="U1008" s="44" t="str">
        <f t="shared" si="208"/>
        <v>MENOR VALOR</v>
      </c>
    </row>
    <row r="1009" spans="2:21">
      <c r="B1009" s="24">
        <v>954</v>
      </c>
      <c r="C1009" s="2" t="s">
        <v>231</v>
      </c>
      <c r="D1009" s="29">
        <v>1</v>
      </c>
      <c r="E1009" s="2"/>
      <c r="F1009" s="91">
        <v>4462</v>
      </c>
      <c r="G1009" s="68">
        <f t="shared" si="205"/>
        <v>4694.0240000000003</v>
      </c>
      <c r="H1009" s="79">
        <v>4095</v>
      </c>
      <c r="I1009" s="79">
        <v>778.05</v>
      </c>
      <c r="J1009" s="79">
        <v>4873.05</v>
      </c>
      <c r="K1009" s="79">
        <v>3900</v>
      </c>
      <c r="L1009" s="79">
        <f t="shared" si="214"/>
        <v>741</v>
      </c>
      <c r="M1009" s="79">
        <f t="shared" si="215"/>
        <v>4641</v>
      </c>
      <c r="N1009" s="68">
        <f t="shared" si="216"/>
        <v>4641</v>
      </c>
      <c r="O1009" s="80">
        <f t="shared" si="217"/>
        <v>4736.0246666666671</v>
      </c>
      <c r="P1009" s="68">
        <f t="shared" si="218"/>
        <v>4694.0240000000003</v>
      </c>
      <c r="Q1009" s="68">
        <f t="shared" si="219"/>
        <v>4734.9919743384417</v>
      </c>
      <c r="R1009" s="69">
        <f t="shared" si="213"/>
        <v>121.59293822148284</v>
      </c>
      <c r="S1009" s="63">
        <f t="shared" si="206"/>
        <v>1.9850503411164455E-2</v>
      </c>
      <c r="T1009" s="64">
        <f t="shared" si="207"/>
        <v>4641</v>
      </c>
      <c r="U1009" s="44" t="str">
        <f t="shared" si="208"/>
        <v>MENOR VALOR</v>
      </c>
    </row>
    <row r="1010" spans="2:21">
      <c r="B1010" s="24">
        <v>955</v>
      </c>
      <c r="C1010" s="2" t="s">
        <v>232</v>
      </c>
      <c r="D1010" s="29">
        <v>1</v>
      </c>
      <c r="E1010" s="7" t="s">
        <v>8</v>
      </c>
      <c r="F1010" s="91">
        <v>4366</v>
      </c>
      <c r="G1010" s="68">
        <f t="shared" si="205"/>
        <v>4593.0320000000002</v>
      </c>
      <c r="H1010" s="79">
        <v>4056</v>
      </c>
      <c r="I1010" s="79">
        <v>770.64</v>
      </c>
      <c r="J1010" s="79">
        <v>4826.6400000000003</v>
      </c>
      <c r="K1010" s="79">
        <v>3900</v>
      </c>
      <c r="L1010" s="79">
        <f t="shared" si="214"/>
        <v>741</v>
      </c>
      <c r="M1010" s="79">
        <f t="shared" si="215"/>
        <v>4641</v>
      </c>
      <c r="N1010" s="68">
        <f t="shared" si="216"/>
        <v>4593.0320000000002</v>
      </c>
      <c r="O1010" s="80">
        <f t="shared" si="217"/>
        <v>4686.8906666666662</v>
      </c>
      <c r="P1010" s="68">
        <f t="shared" si="218"/>
        <v>4641</v>
      </c>
      <c r="Q1010" s="68">
        <f t="shared" si="219"/>
        <v>4685.8169150866242</v>
      </c>
      <c r="R1010" s="69">
        <f t="shared" si="213"/>
        <v>123.38006071214815</v>
      </c>
      <c r="S1010" s="63">
        <f t="shared" si="206"/>
        <v>1.9801225009003276E-2</v>
      </c>
      <c r="T1010" s="64">
        <f t="shared" si="207"/>
        <v>4593</v>
      </c>
      <c r="U1010" s="44" t="str">
        <f t="shared" si="208"/>
        <v>MENOR VALOR</v>
      </c>
    </row>
    <row r="1011" spans="2:21">
      <c r="B1011" s="24">
        <v>956</v>
      </c>
      <c r="C1011" s="2" t="s">
        <v>233</v>
      </c>
      <c r="D1011" s="29">
        <v>1</v>
      </c>
      <c r="E1011" s="7" t="s">
        <v>8</v>
      </c>
      <c r="F1011" s="91">
        <v>1097122</v>
      </c>
      <c r="G1011" s="68">
        <f t="shared" si="205"/>
        <v>1154172.344</v>
      </c>
      <c r="H1011" s="79">
        <v>1228500</v>
      </c>
      <c r="I1011" s="79">
        <v>233415</v>
      </c>
      <c r="J1011" s="79">
        <v>1461915</v>
      </c>
      <c r="K1011" s="79">
        <v>1170000</v>
      </c>
      <c r="L1011" s="79">
        <f t="shared" si="214"/>
        <v>222300</v>
      </c>
      <c r="M1011" s="79">
        <f t="shared" si="215"/>
        <v>1392300</v>
      </c>
      <c r="N1011" s="68">
        <f t="shared" si="216"/>
        <v>1154172.344</v>
      </c>
      <c r="O1011" s="80">
        <f t="shared" si="217"/>
        <v>1336129.1146666666</v>
      </c>
      <c r="P1011" s="68">
        <f t="shared" si="218"/>
        <v>1392300</v>
      </c>
      <c r="Q1011" s="68">
        <f t="shared" si="219"/>
        <v>1329357.743468968</v>
      </c>
      <c r="R1011" s="69">
        <f t="shared" si="213"/>
        <v>161377.69935722667</v>
      </c>
      <c r="S1011" s="63">
        <f t="shared" si="206"/>
        <v>0.13178198293848309</v>
      </c>
      <c r="T1011" s="64">
        <f t="shared" si="207"/>
        <v>1154172</v>
      </c>
      <c r="U1011" s="44" t="str">
        <f t="shared" si="208"/>
        <v>MENOR VALOR</v>
      </c>
    </row>
    <row r="1012" spans="2:21">
      <c r="B1012" s="24">
        <v>957</v>
      </c>
      <c r="C1012" s="2" t="s">
        <v>234</v>
      </c>
      <c r="D1012" s="29">
        <v>1</v>
      </c>
      <c r="E1012" s="7" t="s">
        <v>8</v>
      </c>
      <c r="F1012" s="91">
        <v>436333</v>
      </c>
      <c r="G1012" s="68">
        <f t="shared" si="205"/>
        <v>459022.31599999999</v>
      </c>
      <c r="H1012" s="79">
        <v>468650</v>
      </c>
      <c r="I1012" s="79">
        <v>89043.5</v>
      </c>
      <c r="J1012" s="79">
        <v>557693.5</v>
      </c>
      <c r="K1012" s="79">
        <v>455000</v>
      </c>
      <c r="L1012" s="79">
        <f t="shared" si="214"/>
        <v>86450</v>
      </c>
      <c r="M1012" s="79">
        <f t="shared" si="215"/>
        <v>541450</v>
      </c>
      <c r="N1012" s="68">
        <f t="shared" si="216"/>
        <v>459022.31599999999</v>
      </c>
      <c r="O1012" s="80">
        <f t="shared" si="217"/>
        <v>519388.60533333337</v>
      </c>
      <c r="P1012" s="68">
        <f t="shared" si="218"/>
        <v>541450</v>
      </c>
      <c r="Q1012" s="68">
        <f t="shared" si="219"/>
        <v>517522.51287590351</v>
      </c>
      <c r="R1012" s="69">
        <f t="shared" si="213"/>
        <v>52905.854959250835</v>
      </c>
      <c r="S1012" s="63">
        <f t="shared" si="206"/>
        <v>0.11303894114830759</v>
      </c>
      <c r="T1012" s="64">
        <f t="shared" si="207"/>
        <v>459022</v>
      </c>
      <c r="U1012" s="44" t="str">
        <f t="shared" si="208"/>
        <v>MENOR VALOR</v>
      </c>
    </row>
    <row r="1013" spans="2:21" ht="25.5">
      <c r="B1013" s="24">
        <v>958</v>
      </c>
      <c r="C1013" s="2" t="s">
        <v>235</v>
      </c>
      <c r="D1013" s="29">
        <v>1</v>
      </c>
      <c r="E1013" s="7" t="s">
        <v>8</v>
      </c>
      <c r="F1013" s="91">
        <v>1122000</v>
      </c>
      <c r="G1013" s="68">
        <f t="shared" si="205"/>
        <v>1180344</v>
      </c>
      <c r="H1013" s="79">
        <v>1205100</v>
      </c>
      <c r="I1013" s="79">
        <v>228969</v>
      </c>
      <c r="J1013" s="79">
        <v>1434069</v>
      </c>
      <c r="K1013" s="79">
        <v>1170000</v>
      </c>
      <c r="L1013" s="79">
        <f t="shared" si="214"/>
        <v>222300</v>
      </c>
      <c r="M1013" s="79">
        <f t="shared" si="215"/>
        <v>1392300</v>
      </c>
      <c r="N1013" s="68">
        <f t="shared" si="216"/>
        <v>1180344</v>
      </c>
      <c r="O1013" s="80">
        <f t="shared" si="217"/>
        <v>1335571</v>
      </c>
      <c r="P1013" s="68">
        <f t="shared" si="218"/>
        <v>1392300</v>
      </c>
      <c r="Q1013" s="68">
        <f t="shared" si="219"/>
        <v>1330772.514844341</v>
      </c>
      <c r="R1013" s="69">
        <f t="shared" si="213"/>
        <v>136043.11260405651</v>
      </c>
      <c r="S1013" s="63">
        <f t="shared" si="206"/>
        <v>0.11303848942351835</v>
      </c>
      <c r="T1013" s="64">
        <f t="shared" si="207"/>
        <v>1180344</v>
      </c>
      <c r="U1013" s="44" t="str">
        <f t="shared" si="208"/>
        <v>MENOR VALOR</v>
      </c>
    </row>
    <row r="1014" spans="2:21" ht="25.5">
      <c r="B1014" s="24">
        <v>959</v>
      </c>
      <c r="C1014" s="2" t="s">
        <v>236</v>
      </c>
      <c r="D1014" s="29">
        <v>1</v>
      </c>
      <c r="E1014" s="7" t="s">
        <v>8</v>
      </c>
      <c r="F1014" s="91">
        <v>620622</v>
      </c>
      <c r="G1014" s="68">
        <f t="shared" si="205"/>
        <v>652894.34400000004</v>
      </c>
      <c r="H1014" s="79">
        <v>676000</v>
      </c>
      <c r="I1014" s="79">
        <v>128440</v>
      </c>
      <c r="J1014" s="79">
        <v>804440</v>
      </c>
      <c r="K1014" s="79">
        <v>650000</v>
      </c>
      <c r="L1014" s="79">
        <f t="shared" si="214"/>
        <v>123500</v>
      </c>
      <c r="M1014" s="79">
        <f t="shared" si="215"/>
        <v>773500</v>
      </c>
      <c r="N1014" s="68">
        <f t="shared" si="216"/>
        <v>652894.34400000004</v>
      </c>
      <c r="O1014" s="80">
        <f t="shared" si="217"/>
        <v>743611.44799999997</v>
      </c>
      <c r="P1014" s="68">
        <f t="shared" si="218"/>
        <v>773500</v>
      </c>
      <c r="Q1014" s="68">
        <f t="shared" si="219"/>
        <v>740626.01107119163</v>
      </c>
      <c r="R1014" s="69">
        <f t="shared" si="213"/>
        <v>80071.940270047839</v>
      </c>
      <c r="S1014" s="63">
        <f t="shared" si="206"/>
        <v>0.11845609762517306</v>
      </c>
      <c r="T1014" s="64">
        <f t="shared" si="207"/>
        <v>652894</v>
      </c>
      <c r="U1014" s="44" t="str">
        <f t="shared" si="208"/>
        <v>MENOR VALOR</v>
      </c>
    </row>
    <row r="1015" spans="2:21" ht="25.5">
      <c r="B1015" s="24">
        <v>960</v>
      </c>
      <c r="C1015" s="2" t="s">
        <v>237</v>
      </c>
      <c r="D1015" s="29">
        <v>1</v>
      </c>
      <c r="E1015" s="7" t="s">
        <v>11</v>
      </c>
      <c r="F1015" s="91">
        <v>992995</v>
      </c>
      <c r="G1015" s="68">
        <f t="shared" si="205"/>
        <v>1044630.74</v>
      </c>
      <c r="H1015" s="79">
        <v>1081600</v>
      </c>
      <c r="I1015" s="79">
        <v>205504</v>
      </c>
      <c r="J1015" s="79">
        <v>1287104</v>
      </c>
      <c r="K1015" s="79">
        <v>1040000</v>
      </c>
      <c r="L1015" s="79">
        <f t="shared" si="214"/>
        <v>197600</v>
      </c>
      <c r="M1015" s="79">
        <f t="shared" si="215"/>
        <v>1237600</v>
      </c>
      <c r="N1015" s="68">
        <f t="shared" si="216"/>
        <v>1044630.74</v>
      </c>
      <c r="O1015" s="80">
        <f t="shared" si="217"/>
        <v>1189778.2466666668</v>
      </c>
      <c r="P1015" s="68">
        <f t="shared" si="218"/>
        <v>1237600</v>
      </c>
      <c r="Q1015" s="68">
        <f t="shared" si="219"/>
        <v>1185001.5381565099</v>
      </c>
      <c r="R1015" s="69">
        <f t="shared" si="213"/>
        <v>128115.22361789223</v>
      </c>
      <c r="S1015" s="63">
        <f t="shared" si="206"/>
        <v>0.11845621599351064</v>
      </c>
      <c r="T1015" s="64">
        <f t="shared" si="207"/>
        <v>1044631</v>
      </c>
      <c r="U1015" s="44" t="str">
        <f t="shared" si="208"/>
        <v>MENOR VALOR</v>
      </c>
    </row>
    <row r="1016" spans="2:21">
      <c r="B1016" s="24">
        <v>961</v>
      </c>
      <c r="C1016" s="2" t="s">
        <v>238</v>
      </c>
      <c r="D1016" s="29">
        <v>1</v>
      </c>
      <c r="E1016" s="7" t="s">
        <v>8</v>
      </c>
      <c r="F1016" s="91">
        <v>1086828</v>
      </c>
      <c r="G1016" s="68">
        <f t="shared" si="205"/>
        <v>1143343.0560000001</v>
      </c>
      <c r="H1016" s="79">
        <v>1228500</v>
      </c>
      <c r="I1016" s="79">
        <v>233415</v>
      </c>
      <c r="J1016" s="79">
        <v>1461915</v>
      </c>
      <c r="K1016" s="79">
        <v>1170000</v>
      </c>
      <c r="L1016" s="79">
        <f t="shared" si="214"/>
        <v>222300</v>
      </c>
      <c r="M1016" s="79">
        <f t="shared" si="215"/>
        <v>1392300</v>
      </c>
      <c r="N1016" s="68">
        <f t="shared" si="216"/>
        <v>1143343.0560000001</v>
      </c>
      <c r="O1016" s="80">
        <f t="shared" si="217"/>
        <v>1332519.352</v>
      </c>
      <c r="P1016" s="68">
        <f t="shared" si="218"/>
        <v>1392300</v>
      </c>
      <c r="Q1016" s="68">
        <f t="shared" si="219"/>
        <v>1325187.0033716816</v>
      </c>
      <c r="R1016" s="69">
        <f t="shared" si="213"/>
        <v>167488.2541626739</v>
      </c>
      <c r="S1016" s="63">
        <f t="shared" si="206"/>
        <v>0.1372213483146264</v>
      </c>
      <c r="T1016" s="64">
        <f t="shared" si="207"/>
        <v>1143343</v>
      </c>
      <c r="U1016" s="44" t="str">
        <f t="shared" si="208"/>
        <v>MENOR VALOR</v>
      </c>
    </row>
    <row r="1017" spans="2:21">
      <c r="B1017" s="25">
        <v>962</v>
      </c>
      <c r="C1017" s="31" t="s">
        <v>239</v>
      </c>
      <c r="D1017" s="32">
        <v>1</v>
      </c>
      <c r="E1017" s="7" t="s">
        <v>8</v>
      </c>
      <c r="F1017" s="91">
        <v>4943077</v>
      </c>
      <c r="G1017" s="68">
        <f t="shared" si="205"/>
        <v>5200117.0039999997</v>
      </c>
      <c r="H1017" s="79">
        <v>5356000</v>
      </c>
      <c r="I1017" s="79">
        <v>1017640</v>
      </c>
      <c r="J1017" s="79">
        <v>6373640</v>
      </c>
      <c r="K1017" s="79">
        <v>5200000</v>
      </c>
      <c r="L1017" s="79">
        <f t="shared" si="214"/>
        <v>988000</v>
      </c>
      <c r="M1017" s="79">
        <f t="shared" si="215"/>
        <v>6188000</v>
      </c>
      <c r="N1017" s="68">
        <f t="shared" si="216"/>
        <v>5200117.0039999997</v>
      </c>
      <c r="O1017" s="80">
        <f t="shared" si="217"/>
        <v>5920585.6680000005</v>
      </c>
      <c r="P1017" s="68">
        <f t="shared" si="218"/>
        <v>6188000</v>
      </c>
      <c r="Q1017" s="68">
        <f t="shared" si="219"/>
        <v>5897260.5602029674</v>
      </c>
      <c r="R1017" s="69">
        <f t="shared" si="213"/>
        <v>630810.48996862664</v>
      </c>
      <c r="S1017" s="63">
        <f t="shared" si="206"/>
        <v>0.11821481331646877</v>
      </c>
      <c r="T1017" s="64">
        <f t="shared" si="207"/>
        <v>5200117</v>
      </c>
      <c r="U1017" s="44" t="str">
        <f t="shared" si="208"/>
        <v>MENOR VALOR</v>
      </c>
    </row>
    <row r="1018" spans="2:21">
      <c r="B1018" s="128" t="s">
        <v>337</v>
      </c>
      <c r="C1018" s="128"/>
      <c r="D1018" s="128"/>
      <c r="E1018" s="28"/>
      <c r="F1018" s="88"/>
      <c r="G1018" s="68">
        <f t="shared" si="205"/>
        <v>0</v>
      </c>
      <c r="H1018" s="78"/>
      <c r="I1018" s="78"/>
      <c r="J1018" s="78"/>
      <c r="K1018" s="78"/>
      <c r="L1018" s="78"/>
      <c r="M1018" s="78"/>
      <c r="N1018" s="68"/>
      <c r="O1018" s="80"/>
      <c r="P1018" s="68"/>
      <c r="Q1018" s="68"/>
      <c r="R1018" s="69"/>
      <c r="S1018" s="63"/>
      <c r="T1018" s="64"/>
      <c r="U1018" s="44"/>
    </row>
    <row r="1019" spans="2:21">
      <c r="B1019" s="26">
        <v>963</v>
      </c>
      <c r="C1019" s="2" t="s">
        <v>338</v>
      </c>
      <c r="D1019" s="33">
        <v>1</v>
      </c>
      <c r="E1019" s="7" t="s">
        <v>8</v>
      </c>
      <c r="F1019" s="91">
        <v>1153412</v>
      </c>
      <c r="G1019" s="68">
        <f t="shared" si="205"/>
        <v>1213389.4240000001</v>
      </c>
      <c r="H1019" s="79">
        <v>2626000</v>
      </c>
      <c r="I1019" s="79">
        <v>498940</v>
      </c>
      <c r="J1019" s="79">
        <v>3124940</v>
      </c>
      <c r="K1019" s="79">
        <v>2600000</v>
      </c>
      <c r="L1019" s="79">
        <f t="shared" si="214"/>
        <v>494000</v>
      </c>
      <c r="M1019" s="79">
        <f t="shared" si="215"/>
        <v>3094000</v>
      </c>
      <c r="N1019" s="68">
        <f t="shared" si="216"/>
        <v>1213389.4240000001</v>
      </c>
      <c r="O1019" s="80">
        <f t="shared" si="217"/>
        <v>2477443.1413333337</v>
      </c>
      <c r="P1019" s="68">
        <f t="shared" si="218"/>
        <v>3094000</v>
      </c>
      <c r="Q1019" s="68">
        <f t="shared" si="219"/>
        <v>2272239.2943861103</v>
      </c>
      <c r="R1019" s="69">
        <f t="shared" si="213"/>
        <v>1094811.9341367092</v>
      </c>
      <c r="S1019" s="63">
        <f t="shared" si="206"/>
        <v>0.46599399676000197</v>
      </c>
      <c r="T1019" s="64">
        <f t="shared" si="207"/>
        <v>3094000</v>
      </c>
      <c r="U1019" s="44" t="str">
        <f t="shared" si="208"/>
        <v>MEDIA ARMONICA</v>
      </c>
    </row>
    <row r="1020" spans="2:21">
      <c r="B1020" s="24">
        <v>964</v>
      </c>
      <c r="C1020" s="2" t="s">
        <v>339</v>
      </c>
      <c r="D1020" s="29">
        <v>1</v>
      </c>
      <c r="E1020" s="7" t="s">
        <v>8</v>
      </c>
      <c r="F1020" s="91">
        <v>941819</v>
      </c>
      <c r="G1020" s="68">
        <f t="shared" si="205"/>
        <v>990793.58799999999</v>
      </c>
      <c r="H1020" s="79">
        <v>1081600</v>
      </c>
      <c r="I1020" s="79">
        <v>205504</v>
      </c>
      <c r="J1020" s="79">
        <v>1287104</v>
      </c>
      <c r="K1020" s="79">
        <v>1040000</v>
      </c>
      <c r="L1020" s="79">
        <f t="shared" si="214"/>
        <v>197600</v>
      </c>
      <c r="M1020" s="79">
        <f t="shared" si="215"/>
        <v>1237600</v>
      </c>
      <c r="N1020" s="68">
        <f t="shared" si="216"/>
        <v>990793.58799999999</v>
      </c>
      <c r="O1020" s="80">
        <f t="shared" si="217"/>
        <v>1171832.5293333333</v>
      </c>
      <c r="P1020" s="68">
        <f t="shared" si="218"/>
        <v>1237600</v>
      </c>
      <c r="Q1020" s="68">
        <f t="shared" si="219"/>
        <v>1164284.3040215599</v>
      </c>
      <c r="R1020" s="69">
        <f t="shared" si="213"/>
        <v>158726.13273598117</v>
      </c>
      <c r="S1020" s="63">
        <f t="shared" si="206"/>
        <v>0.14901061143082051</v>
      </c>
      <c r="T1020" s="64">
        <f t="shared" si="207"/>
        <v>990794</v>
      </c>
      <c r="U1020" s="44" t="str">
        <f t="shared" si="208"/>
        <v>MENOR VALOR</v>
      </c>
    </row>
    <row r="1021" spans="2:21">
      <c r="B1021" s="24">
        <v>965</v>
      </c>
      <c r="C1021" s="2" t="s">
        <v>340</v>
      </c>
      <c r="D1021" s="29">
        <v>1</v>
      </c>
      <c r="E1021" s="7" t="s">
        <v>8</v>
      </c>
      <c r="F1021" s="91">
        <v>327569</v>
      </c>
      <c r="G1021" s="68">
        <f t="shared" si="205"/>
        <v>344602.58799999999</v>
      </c>
      <c r="H1021" s="79">
        <v>405600</v>
      </c>
      <c r="I1021" s="79">
        <v>77064</v>
      </c>
      <c r="J1021" s="79">
        <v>482664</v>
      </c>
      <c r="K1021" s="79">
        <v>390000</v>
      </c>
      <c r="L1021" s="79">
        <f t="shared" si="214"/>
        <v>74100</v>
      </c>
      <c r="M1021" s="79">
        <f t="shared" si="215"/>
        <v>464100</v>
      </c>
      <c r="N1021" s="68">
        <f t="shared" si="216"/>
        <v>344602.58799999999</v>
      </c>
      <c r="O1021" s="80">
        <f t="shared" si="217"/>
        <v>430455.52933333331</v>
      </c>
      <c r="P1021" s="68">
        <f t="shared" si="218"/>
        <v>464100</v>
      </c>
      <c r="Q1021" s="68">
        <f t="shared" si="219"/>
        <v>425786.28697581455</v>
      </c>
      <c r="R1021" s="69">
        <f t="shared" si="213"/>
        <v>74927.973252241369</v>
      </c>
      <c r="S1021" s="63">
        <f t="shared" si="206"/>
        <v>0.19066771631474821</v>
      </c>
      <c r="T1021" s="64">
        <f t="shared" si="207"/>
        <v>344603</v>
      </c>
      <c r="U1021" s="44" t="str">
        <f t="shared" si="208"/>
        <v>MENOR VALOR</v>
      </c>
    </row>
    <row r="1022" spans="2:21" ht="25.5">
      <c r="B1022" s="24">
        <v>966</v>
      </c>
      <c r="C1022" s="2" t="s">
        <v>341</v>
      </c>
      <c r="D1022" s="29">
        <v>1</v>
      </c>
      <c r="E1022" s="7" t="s">
        <v>8</v>
      </c>
      <c r="F1022" s="91">
        <v>624240</v>
      </c>
      <c r="G1022" s="68">
        <f t="shared" si="205"/>
        <v>656700.48</v>
      </c>
      <c r="H1022" s="79">
        <v>795600</v>
      </c>
      <c r="I1022" s="79">
        <v>151164</v>
      </c>
      <c r="J1022" s="79">
        <v>946764</v>
      </c>
      <c r="K1022" s="79">
        <v>780000</v>
      </c>
      <c r="L1022" s="79">
        <f t="shared" si="214"/>
        <v>148200</v>
      </c>
      <c r="M1022" s="79">
        <f t="shared" si="215"/>
        <v>928200</v>
      </c>
      <c r="N1022" s="68">
        <f t="shared" si="216"/>
        <v>656700.48</v>
      </c>
      <c r="O1022" s="80">
        <f t="shared" si="217"/>
        <v>843888.16</v>
      </c>
      <c r="P1022" s="68">
        <f t="shared" si="218"/>
        <v>928200</v>
      </c>
      <c r="Q1022" s="68">
        <f t="shared" si="219"/>
        <v>832562.56180370029</v>
      </c>
      <c r="R1022" s="69">
        <f t="shared" si="213"/>
        <v>162374.80156057747</v>
      </c>
      <c r="S1022" s="63">
        <f t="shared" si="206"/>
        <v>0.2112298701285642</v>
      </c>
      <c r="T1022" s="64">
        <f t="shared" si="207"/>
        <v>656700</v>
      </c>
      <c r="U1022" s="44" t="str">
        <f t="shared" si="208"/>
        <v>MENOR VALOR</v>
      </c>
    </row>
    <row r="1023" spans="2:21">
      <c r="B1023" s="24">
        <v>967</v>
      </c>
      <c r="C1023" s="2" t="s">
        <v>342</v>
      </c>
      <c r="D1023" s="29">
        <v>1</v>
      </c>
      <c r="E1023" s="7" t="s">
        <v>8</v>
      </c>
      <c r="F1023" s="91">
        <v>525974</v>
      </c>
      <c r="G1023" s="68">
        <f t="shared" si="205"/>
        <v>553324.64800000004</v>
      </c>
      <c r="H1023" s="79">
        <v>546000</v>
      </c>
      <c r="I1023" s="79">
        <v>103740</v>
      </c>
      <c r="J1023" s="79">
        <v>649740</v>
      </c>
      <c r="K1023" s="79">
        <v>520000</v>
      </c>
      <c r="L1023" s="79">
        <f t="shared" si="214"/>
        <v>98800</v>
      </c>
      <c r="M1023" s="79">
        <f t="shared" si="215"/>
        <v>618800</v>
      </c>
      <c r="N1023" s="68">
        <f t="shared" si="216"/>
        <v>553324.64800000004</v>
      </c>
      <c r="O1023" s="80">
        <f t="shared" si="217"/>
        <v>607288.21600000001</v>
      </c>
      <c r="P1023" s="68">
        <f t="shared" si="218"/>
        <v>618800</v>
      </c>
      <c r="Q1023" s="68">
        <f t="shared" si="219"/>
        <v>605931.19049253152</v>
      </c>
      <c r="R1023" s="69">
        <f t="shared" si="213"/>
        <v>49227.745260858392</v>
      </c>
      <c r="S1023" s="63">
        <f t="shared" si="206"/>
        <v>8.6819334138865223E-2</v>
      </c>
      <c r="T1023" s="64">
        <f t="shared" si="207"/>
        <v>553325</v>
      </c>
      <c r="U1023" s="44" t="str">
        <f t="shared" si="208"/>
        <v>MENOR VALOR</v>
      </c>
    </row>
    <row r="1024" spans="2:21">
      <c r="B1024" s="24">
        <v>968</v>
      </c>
      <c r="C1024" s="2" t="s">
        <v>47</v>
      </c>
      <c r="D1024" s="29">
        <v>1</v>
      </c>
      <c r="E1024" s="7" t="s">
        <v>8</v>
      </c>
      <c r="F1024" s="91">
        <v>1338772</v>
      </c>
      <c r="G1024" s="68">
        <f t="shared" si="205"/>
        <v>1408388.1440000001</v>
      </c>
      <c r="H1024" s="79">
        <v>1193400</v>
      </c>
      <c r="I1024" s="79">
        <v>226746</v>
      </c>
      <c r="J1024" s="79">
        <v>1420146</v>
      </c>
      <c r="K1024" s="79">
        <v>1170000</v>
      </c>
      <c r="L1024" s="79">
        <f t="shared" si="214"/>
        <v>222300</v>
      </c>
      <c r="M1024" s="79">
        <f t="shared" si="215"/>
        <v>1392300</v>
      </c>
      <c r="N1024" s="68">
        <f t="shared" si="216"/>
        <v>1392300</v>
      </c>
      <c r="O1024" s="80">
        <f t="shared" si="217"/>
        <v>1406944.7146666667</v>
      </c>
      <c r="P1024" s="68">
        <f t="shared" si="218"/>
        <v>1408388.1440000001</v>
      </c>
      <c r="Q1024" s="68">
        <f t="shared" si="219"/>
        <v>1406898.3690097125</v>
      </c>
      <c r="R1024" s="69">
        <f t="shared" si="213"/>
        <v>13979.003726312025</v>
      </c>
      <c r="S1024" s="63">
        <f t="shared" si="206"/>
        <v>1.0376278295061159E-2</v>
      </c>
      <c r="T1024" s="64">
        <f t="shared" si="207"/>
        <v>1392300</v>
      </c>
      <c r="U1024" s="44" t="str">
        <f t="shared" si="208"/>
        <v>MENOR VALOR</v>
      </c>
    </row>
    <row r="1025" spans="2:21">
      <c r="B1025" s="24">
        <v>969</v>
      </c>
      <c r="C1025" s="2" t="s">
        <v>85</v>
      </c>
      <c r="D1025" s="29">
        <v>1</v>
      </c>
      <c r="E1025" s="7" t="s">
        <v>8</v>
      </c>
      <c r="F1025" s="91">
        <v>606594</v>
      </c>
      <c r="G1025" s="68">
        <f t="shared" si="205"/>
        <v>638136.88800000004</v>
      </c>
      <c r="H1025" s="79">
        <v>530400</v>
      </c>
      <c r="I1025" s="79">
        <v>100776</v>
      </c>
      <c r="J1025" s="79">
        <v>631176</v>
      </c>
      <c r="K1025" s="79">
        <v>520000</v>
      </c>
      <c r="L1025" s="79">
        <f t="shared" si="214"/>
        <v>98800</v>
      </c>
      <c r="M1025" s="79">
        <f t="shared" si="215"/>
        <v>618800</v>
      </c>
      <c r="N1025" s="68">
        <f t="shared" si="216"/>
        <v>618800</v>
      </c>
      <c r="O1025" s="80">
        <f t="shared" si="217"/>
        <v>629370.96266666672</v>
      </c>
      <c r="P1025" s="68">
        <f t="shared" si="218"/>
        <v>631176</v>
      </c>
      <c r="Q1025" s="68">
        <f t="shared" si="219"/>
        <v>629320.01445371425</v>
      </c>
      <c r="R1025" s="69">
        <f t="shared" si="213"/>
        <v>9793.9996534705697</v>
      </c>
      <c r="S1025" s="63">
        <f t="shared" si="206"/>
        <v>1.6716478440378602E-2</v>
      </c>
      <c r="T1025" s="64">
        <f t="shared" si="207"/>
        <v>618800</v>
      </c>
      <c r="U1025" s="44" t="str">
        <f t="shared" si="208"/>
        <v>MENOR VALOR</v>
      </c>
    </row>
    <row r="1026" spans="2:21" ht="25.5">
      <c r="B1026" s="24">
        <v>970</v>
      </c>
      <c r="C1026" s="2" t="s">
        <v>343</v>
      </c>
      <c r="D1026" s="29">
        <v>1</v>
      </c>
      <c r="E1026" s="7" t="s">
        <v>8</v>
      </c>
      <c r="F1026" s="91">
        <v>11914103</v>
      </c>
      <c r="G1026" s="68">
        <f t="shared" si="205"/>
        <v>12533636.356000001</v>
      </c>
      <c r="H1026" s="79">
        <v>18928000</v>
      </c>
      <c r="I1026" s="79">
        <v>3596320</v>
      </c>
      <c r="J1026" s="79">
        <v>22524320</v>
      </c>
      <c r="K1026" s="79">
        <v>18200000</v>
      </c>
      <c r="L1026" s="79">
        <f t="shared" si="214"/>
        <v>3458000</v>
      </c>
      <c r="M1026" s="79">
        <f t="shared" si="215"/>
        <v>21658000</v>
      </c>
      <c r="N1026" s="68">
        <f t="shared" si="216"/>
        <v>12533636.356000001</v>
      </c>
      <c r="O1026" s="80">
        <f t="shared" si="217"/>
        <v>18905318.785333332</v>
      </c>
      <c r="P1026" s="68">
        <f t="shared" si="218"/>
        <v>21658000</v>
      </c>
      <c r="Q1026" s="68">
        <f t="shared" si="219"/>
        <v>18285873.431541409</v>
      </c>
      <c r="R1026" s="69">
        <f t="shared" si="213"/>
        <v>5535014.0307687055</v>
      </c>
      <c r="S1026" s="63">
        <f t="shared" si="206"/>
        <v>0.31457272725181074</v>
      </c>
      <c r="T1026" s="64">
        <f t="shared" si="207"/>
        <v>21658000</v>
      </c>
      <c r="U1026" s="44" t="str">
        <f t="shared" si="208"/>
        <v>MEDIA ARMONICA</v>
      </c>
    </row>
    <row r="1027" spans="2:21">
      <c r="B1027" s="24">
        <v>971</v>
      </c>
      <c r="C1027" s="2" t="s">
        <v>344</v>
      </c>
      <c r="D1027" s="29">
        <v>1</v>
      </c>
      <c r="E1027" s="7" t="s">
        <v>8</v>
      </c>
      <c r="F1027" s="91">
        <v>710309</v>
      </c>
      <c r="G1027" s="68">
        <f t="shared" si="205"/>
        <v>747245.06799999997</v>
      </c>
      <c r="H1027" s="79">
        <v>602550</v>
      </c>
      <c r="I1027" s="79">
        <v>114484.5</v>
      </c>
      <c r="J1027" s="79">
        <v>717034.5</v>
      </c>
      <c r="K1027" s="79">
        <v>585000</v>
      </c>
      <c r="L1027" s="79">
        <f t="shared" si="214"/>
        <v>111150</v>
      </c>
      <c r="M1027" s="79">
        <f t="shared" si="215"/>
        <v>696150</v>
      </c>
      <c r="N1027" s="68">
        <f t="shared" si="216"/>
        <v>696150</v>
      </c>
      <c r="O1027" s="80">
        <f t="shared" si="217"/>
        <v>720143.18933333328</v>
      </c>
      <c r="P1027" s="68">
        <f t="shared" si="218"/>
        <v>717034.5</v>
      </c>
      <c r="Q1027" s="68">
        <f t="shared" si="219"/>
        <v>719838.90023290575</v>
      </c>
      <c r="R1027" s="69">
        <f t="shared" si="213"/>
        <v>25688.994832603719</v>
      </c>
      <c r="S1027" s="63">
        <f t="shared" si="206"/>
        <v>3.290861361513131E-2</v>
      </c>
      <c r="T1027" s="64">
        <f t="shared" si="207"/>
        <v>696150</v>
      </c>
      <c r="U1027" s="44" t="str">
        <f t="shared" si="208"/>
        <v>MENOR VALOR</v>
      </c>
    </row>
    <row r="1028" spans="2:21">
      <c r="B1028" s="24">
        <v>972</v>
      </c>
      <c r="C1028" s="2" t="s">
        <v>345</v>
      </c>
      <c r="D1028" s="29">
        <v>1</v>
      </c>
      <c r="E1028" s="7" t="s">
        <v>8</v>
      </c>
      <c r="F1028" s="91">
        <v>779306</v>
      </c>
      <c r="G1028" s="68">
        <f t="shared" si="205"/>
        <v>819829.91200000001</v>
      </c>
      <c r="H1028" s="79">
        <v>682500</v>
      </c>
      <c r="I1028" s="79">
        <v>129675</v>
      </c>
      <c r="J1028" s="79">
        <v>812175</v>
      </c>
      <c r="K1028" s="79">
        <v>650000</v>
      </c>
      <c r="L1028" s="79">
        <f t="shared" si="214"/>
        <v>123500</v>
      </c>
      <c r="M1028" s="79">
        <f t="shared" si="215"/>
        <v>773500</v>
      </c>
      <c r="N1028" s="68">
        <f t="shared" si="216"/>
        <v>773500</v>
      </c>
      <c r="O1028" s="80">
        <f t="shared" si="217"/>
        <v>801834.97066666663</v>
      </c>
      <c r="P1028" s="68">
        <f t="shared" si="218"/>
        <v>812175</v>
      </c>
      <c r="Q1028" s="68">
        <f t="shared" si="219"/>
        <v>801575.74062619684</v>
      </c>
      <c r="R1028" s="69">
        <f t="shared" si="213"/>
        <v>24835.505661101033</v>
      </c>
      <c r="S1028" s="63">
        <f t="shared" si="206"/>
        <v>3.5025686536201639E-2</v>
      </c>
      <c r="T1028" s="64">
        <f t="shared" si="207"/>
        <v>773500</v>
      </c>
      <c r="U1028" s="44" t="str">
        <f t="shared" si="208"/>
        <v>MENOR VALOR</v>
      </c>
    </row>
    <row r="1029" spans="2:21">
      <c r="B1029" s="24">
        <v>973</v>
      </c>
      <c r="C1029" s="2" t="s">
        <v>346</v>
      </c>
      <c r="D1029" s="29">
        <v>1</v>
      </c>
      <c r="E1029" s="7" t="s">
        <v>8</v>
      </c>
      <c r="F1029" s="91">
        <v>418878</v>
      </c>
      <c r="G1029" s="68">
        <f t="shared" si="205"/>
        <v>440659.65600000002</v>
      </c>
      <c r="H1029" s="79">
        <v>669500</v>
      </c>
      <c r="I1029" s="79">
        <v>127205</v>
      </c>
      <c r="J1029" s="79">
        <v>796705</v>
      </c>
      <c r="K1029" s="79">
        <v>650000</v>
      </c>
      <c r="L1029" s="79">
        <f t="shared" si="214"/>
        <v>123500</v>
      </c>
      <c r="M1029" s="79">
        <f t="shared" si="215"/>
        <v>773500</v>
      </c>
      <c r="N1029" s="68">
        <f t="shared" si="216"/>
        <v>440659.65600000002</v>
      </c>
      <c r="O1029" s="80">
        <f t="shared" si="217"/>
        <v>670288.21866666665</v>
      </c>
      <c r="P1029" s="68">
        <f t="shared" si="218"/>
        <v>773500</v>
      </c>
      <c r="Q1029" s="68">
        <f t="shared" si="219"/>
        <v>647570.49153618573</v>
      </c>
      <c r="R1029" s="69">
        <f t="shared" si="213"/>
        <v>199202.34838103573</v>
      </c>
      <c r="S1029" s="63">
        <f t="shared" si="206"/>
        <v>0.31951862884509419</v>
      </c>
      <c r="T1029" s="64">
        <f t="shared" si="207"/>
        <v>773500</v>
      </c>
      <c r="U1029" s="44" t="str">
        <f t="shared" si="208"/>
        <v>MEDIA ARMONICA</v>
      </c>
    </row>
    <row r="1030" spans="2:21">
      <c r="B1030" s="24">
        <v>974</v>
      </c>
      <c r="C1030" s="2" t="s">
        <v>347</v>
      </c>
      <c r="D1030" s="29">
        <v>1</v>
      </c>
      <c r="E1030" s="7" t="s">
        <v>8</v>
      </c>
      <c r="F1030" s="91">
        <v>595000</v>
      </c>
      <c r="G1030" s="68">
        <f t="shared" ref="G1030:G1093" si="220">F1030*5.2%+F1030</f>
        <v>625940</v>
      </c>
      <c r="H1030" s="79">
        <v>682500</v>
      </c>
      <c r="I1030" s="79">
        <v>129675</v>
      </c>
      <c r="J1030" s="79">
        <v>812175</v>
      </c>
      <c r="K1030" s="79">
        <v>650000</v>
      </c>
      <c r="L1030" s="79">
        <f t="shared" si="214"/>
        <v>123500</v>
      </c>
      <c r="M1030" s="79">
        <f t="shared" si="215"/>
        <v>773500</v>
      </c>
      <c r="N1030" s="68">
        <f t="shared" si="216"/>
        <v>625940</v>
      </c>
      <c r="O1030" s="80">
        <f t="shared" si="217"/>
        <v>737205</v>
      </c>
      <c r="P1030" s="68">
        <f t="shared" si="218"/>
        <v>773500</v>
      </c>
      <c r="Q1030" s="68">
        <f t="shared" si="219"/>
        <v>732623.559090939</v>
      </c>
      <c r="R1030" s="69">
        <f t="shared" si="213"/>
        <v>98279.520119911045</v>
      </c>
      <c r="S1030" s="63">
        <f t="shared" si="206"/>
        <v>0.14561852095408334</v>
      </c>
      <c r="T1030" s="64">
        <f t="shared" si="207"/>
        <v>625940</v>
      </c>
      <c r="U1030" s="44" t="str">
        <f t="shared" si="208"/>
        <v>MENOR VALOR</v>
      </c>
    </row>
    <row r="1031" spans="2:21">
      <c r="B1031" s="24">
        <v>975</v>
      </c>
      <c r="C1031" s="2" t="s">
        <v>348</v>
      </c>
      <c r="D1031" s="29">
        <v>1</v>
      </c>
      <c r="E1031" s="7" t="s">
        <v>8</v>
      </c>
      <c r="F1031" s="91">
        <v>133629</v>
      </c>
      <c r="G1031" s="68">
        <f t="shared" si="220"/>
        <v>140577.70800000001</v>
      </c>
      <c r="H1031" s="79">
        <v>121680</v>
      </c>
      <c r="I1031" s="79">
        <v>23119.200000000001</v>
      </c>
      <c r="J1031" s="79">
        <v>144799.20000000001</v>
      </c>
      <c r="K1031" s="79">
        <v>117000</v>
      </c>
      <c r="L1031" s="79">
        <f t="shared" si="214"/>
        <v>22230</v>
      </c>
      <c r="M1031" s="79">
        <f t="shared" si="215"/>
        <v>139230</v>
      </c>
      <c r="N1031" s="68">
        <f t="shared" si="216"/>
        <v>139230</v>
      </c>
      <c r="O1031" s="80">
        <f t="shared" si="217"/>
        <v>141535.63600000003</v>
      </c>
      <c r="P1031" s="68">
        <f t="shared" si="218"/>
        <v>140577.70800000001</v>
      </c>
      <c r="Q1031" s="68">
        <f t="shared" si="219"/>
        <v>141515.87075062393</v>
      </c>
      <c r="R1031" s="69">
        <f t="shared" si="213"/>
        <v>2905.5492940041522</v>
      </c>
      <c r="S1031" s="63">
        <f t="shared" ref="S1031:S1094" si="221">1-N1031/Q1031</f>
        <v>1.6152751903368068E-2</v>
      </c>
      <c r="T1031" s="64">
        <f t="shared" ref="T1031:T1094" si="222">ROUND(+IF(S1031&lt;=30%,N1031,IF(S1031&lt;=60%,P1031,IF(S1031&lt;=90%,Q1031,IF(S1031&lt;=100%,O1031)))),0)</f>
        <v>139230</v>
      </c>
      <c r="U1031" s="44" t="str">
        <f t="shared" ref="U1031:U1094" si="223">+IF(S1031&lt;=30%,"MENOR VALOR",IF(S1031&lt;=60%,"MEDIA ARMONICA",IF(S1031&lt;=90%,"MEDIA GEOMETRICA","PROMEDIO")))</f>
        <v>MENOR VALOR</v>
      </c>
    </row>
    <row r="1032" spans="2:21">
      <c r="B1032" s="24">
        <v>976</v>
      </c>
      <c r="C1032" s="2" t="s">
        <v>349</v>
      </c>
      <c r="D1032" s="29">
        <v>1</v>
      </c>
      <c r="E1032" s="7" t="s">
        <v>8</v>
      </c>
      <c r="F1032" s="91">
        <v>2360616</v>
      </c>
      <c r="G1032" s="68">
        <f t="shared" si="220"/>
        <v>2483368.0320000001</v>
      </c>
      <c r="H1032" s="79">
        <v>2626000</v>
      </c>
      <c r="I1032" s="79">
        <v>498940</v>
      </c>
      <c r="J1032" s="79">
        <v>3124940</v>
      </c>
      <c r="K1032" s="79">
        <v>2600000</v>
      </c>
      <c r="L1032" s="79">
        <f t="shared" si="214"/>
        <v>494000</v>
      </c>
      <c r="M1032" s="79">
        <f t="shared" si="215"/>
        <v>3094000</v>
      </c>
      <c r="N1032" s="68">
        <f t="shared" si="216"/>
        <v>2483368.0320000001</v>
      </c>
      <c r="O1032" s="80">
        <f t="shared" si="217"/>
        <v>2900769.344</v>
      </c>
      <c r="P1032" s="68">
        <f t="shared" si="218"/>
        <v>3094000</v>
      </c>
      <c r="Q1032" s="68">
        <f t="shared" si="219"/>
        <v>2884923.8865471152</v>
      </c>
      <c r="R1032" s="69">
        <f t="shared" si="213"/>
        <v>361811.01744487294</v>
      </c>
      <c r="S1032" s="63">
        <f t="shared" si="221"/>
        <v>0.13919114345429962</v>
      </c>
      <c r="T1032" s="64">
        <f t="shared" si="222"/>
        <v>2483368</v>
      </c>
      <c r="U1032" s="44" t="str">
        <f t="shared" si="223"/>
        <v>MENOR VALOR</v>
      </c>
    </row>
    <row r="1033" spans="2:21">
      <c r="B1033" s="24">
        <v>977</v>
      </c>
      <c r="C1033" s="2" t="s">
        <v>350</v>
      </c>
      <c r="D1033" s="29">
        <v>1</v>
      </c>
      <c r="E1033" s="7" t="s">
        <v>8</v>
      </c>
      <c r="F1033" s="91">
        <v>248249</v>
      </c>
      <c r="G1033" s="68">
        <f t="shared" si="220"/>
        <v>261157.948</v>
      </c>
      <c r="H1033" s="79">
        <v>270400</v>
      </c>
      <c r="I1033" s="79">
        <v>51376</v>
      </c>
      <c r="J1033" s="79">
        <v>321776</v>
      </c>
      <c r="K1033" s="79">
        <v>260000</v>
      </c>
      <c r="L1033" s="79">
        <f t="shared" si="214"/>
        <v>49400</v>
      </c>
      <c r="M1033" s="79">
        <f t="shared" si="215"/>
        <v>309400</v>
      </c>
      <c r="N1033" s="68">
        <f t="shared" si="216"/>
        <v>261157.948</v>
      </c>
      <c r="O1033" s="80">
        <f t="shared" si="217"/>
        <v>297444.64933333331</v>
      </c>
      <c r="P1033" s="68">
        <f t="shared" si="218"/>
        <v>309400</v>
      </c>
      <c r="Q1033" s="68">
        <f t="shared" si="219"/>
        <v>296250.48398584675</v>
      </c>
      <c r="R1033" s="69">
        <f t="shared" si="213"/>
        <v>32028.656922214224</v>
      </c>
      <c r="S1033" s="63">
        <f t="shared" si="221"/>
        <v>0.11845562415190269</v>
      </c>
      <c r="T1033" s="64">
        <f t="shared" si="222"/>
        <v>261158</v>
      </c>
      <c r="U1033" s="44" t="str">
        <f t="shared" si="223"/>
        <v>MENOR VALOR</v>
      </c>
    </row>
    <row r="1034" spans="2:21">
      <c r="B1034" s="24">
        <v>978</v>
      </c>
      <c r="C1034" s="2" t="s">
        <v>351</v>
      </c>
      <c r="D1034" s="29">
        <v>1</v>
      </c>
      <c r="E1034" s="7" t="s">
        <v>8</v>
      </c>
      <c r="F1034" s="91">
        <v>2855242</v>
      </c>
      <c r="G1034" s="68">
        <f t="shared" si="220"/>
        <v>3003714.5839999998</v>
      </c>
      <c r="H1034" s="79"/>
      <c r="I1034" s="79"/>
      <c r="J1034" s="79"/>
      <c r="K1034" s="79"/>
      <c r="L1034" s="79"/>
      <c r="M1034" s="79"/>
      <c r="N1034" s="68"/>
      <c r="O1034" s="80"/>
      <c r="P1034" s="68"/>
      <c r="Q1034" s="68"/>
      <c r="R1034" s="69"/>
      <c r="S1034" s="63"/>
      <c r="T1034" s="64"/>
      <c r="U1034" s="44"/>
    </row>
    <row r="1035" spans="2:21">
      <c r="B1035" s="24">
        <v>979</v>
      </c>
      <c r="C1035" s="2" t="s">
        <v>352</v>
      </c>
      <c r="D1035" s="29">
        <v>1</v>
      </c>
      <c r="E1035" s="7" t="s">
        <v>8</v>
      </c>
      <c r="F1035" s="91">
        <v>1496000</v>
      </c>
      <c r="G1035" s="68">
        <f t="shared" si="220"/>
        <v>1573792</v>
      </c>
      <c r="H1035" s="79">
        <v>2652000</v>
      </c>
      <c r="I1035" s="79">
        <v>503880</v>
      </c>
      <c r="J1035" s="79">
        <v>3155880</v>
      </c>
      <c r="K1035" s="79">
        <v>2600000</v>
      </c>
      <c r="L1035" s="79">
        <f t="shared" si="214"/>
        <v>494000</v>
      </c>
      <c r="M1035" s="79">
        <f t="shared" si="215"/>
        <v>3094000</v>
      </c>
      <c r="N1035" s="68">
        <f t="shared" si="216"/>
        <v>1573792</v>
      </c>
      <c r="O1035" s="80">
        <f t="shared" si="217"/>
        <v>2607890.6666666665</v>
      </c>
      <c r="P1035" s="68">
        <f t="shared" si="218"/>
        <v>3094000</v>
      </c>
      <c r="Q1035" s="68">
        <f t="shared" si="219"/>
        <v>2486161.7164108776</v>
      </c>
      <c r="R1035" s="69">
        <f t="shared" si="213"/>
        <v>896090.01941843657</v>
      </c>
      <c r="S1035" s="63">
        <f t="shared" si="221"/>
        <v>0.36697923163582902</v>
      </c>
      <c r="T1035" s="64">
        <f t="shared" si="222"/>
        <v>3094000</v>
      </c>
      <c r="U1035" s="44" t="str">
        <f t="shared" si="223"/>
        <v>MEDIA ARMONICA</v>
      </c>
    </row>
    <row r="1036" spans="2:21">
      <c r="B1036" s="24">
        <v>980</v>
      </c>
      <c r="C1036" s="2" t="s">
        <v>353</v>
      </c>
      <c r="D1036" s="29">
        <v>1</v>
      </c>
      <c r="E1036" s="7" t="s">
        <v>8</v>
      </c>
      <c r="F1036" s="91">
        <v>11171196</v>
      </c>
      <c r="G1036" s="68">
        <f t="shared" si="220"/>
        <v>11752098.192</v>
      </c>
      <c r="H1036" s="79">
        <v>1606800</v>
      </c>
      <c r="I1036" s="79">
        <v>305292</v>
      </c>
      <c r="J1036" s="79">
        <v>1912092</v>
      </c>
      <c r="K1036" s="79">
        <v>1560000</v>
      </c>
      <c r="L1036" s="79">
        <f t="shared" si="214"/>
        <v>296400</v>
      </c>
      <c r="M1036" s="79">
        <f t="shared" si="215"/>
        <v>1856400</v>
      </c>
      <c r="N1036" s="68">
        <f t="shared" si="216"/>
        <v>1856400</v>
      </c>
      <c r="O1036" s="80">
        <f t="shared" si="217"/>
        <v>5173530.0640000002</v>
      </c>
      <c r="P1036" s="68">
        <f t="shared" si="218"/>
        <v>1912092</v>
      </c>
      <c r="Q1036" s="68">
        <f t="shared" si="219"/>
        <v>3468155.6894556093</v>
      </c>
      <c r="R1036" s="69">
        <f t="shared" si="213"/>
        <v>5697275.1698306687</v>
      </c>
      <c r="S1036" s="63">
        <f t="shared" si="221"/>
        <v>0.46472991231503913</v>
      </c>
      <c r="T1036" s="64">
        <f t="shared" si="222"/>
        <v>1912092</v>
      </c>
      <c r="U1036" s="44" t="str">
        <f t="shared" si="223"/>
        <v>MEDIA ARMONICA</v>
      </c>
    </row>
    <row r="1037" spans="2:21">
      <c r="B1037" s="24">
        <v>981</v>
      </c>
      <c r="C1037" s="2" t="s">
        <v>354</v>
      </c>
      <c r="D1037" s="29">
        <v>1</v>
      </c>
      <c r="E1037" s="7" t="s">
        <v>8</v>
      </c>
      <c r="F1037" s="91">
        <v>1476290</v>
      </c>
      <c r="G1037" s="68">
        <f t="shared" si="220"/>
        <v>1553057.08</v>
      </c>
      <c r="H1037" s="79">
        <v>11934000</v>
      </c>
      <c r="I1037" s="79">
        <v>2267460</v>
      </c>
      <c r="J1037" s="79">
        <v>14201460</v>
      </c>
      <c r="K1037" s="79">
        <v>11700000</v>
      </c>
      <c r="L1037" s="79">
        <f t="shared" si="214"/>
        <v>2223000</v>
      </c>
      <c r="M1037" s="79">
        <f t="shared" si="215"/>
        <v>13923000</v>
      </c>
      <c r="N1037" s="68">
        <f t="shared" si="216"/>
        <v>1553057.08</v>
      </c>
      <c r="O1037" s="80">
        <f t="shared" si="217"/>
        <v>9892505.6933333334</v>
      </c>
      <c r="P1037" s="68">
        <f t="shared" si="218"/>
        <v>13923000</v>
      </c>
      <c r="Q1037" s="68">
        <f t="shared" si="219"/>
        <v>6746591.4553729761</v>
      </c>
      <c r="R1037" s="69">
        <f t="shared" si="213"/>
        <v>7223516.2748982897</v>
      </c>
      <c r="S1037" s="63">
        <f t="shared" si="221"/>
        <v>0.7698012262528291</v>
      </c>
      <c r="T1037" s="64">
        <f t="shared" si="222"/>
        <v>6746591</v>
      </c>
      <c r="U1037" s="44" t="str">
        <f t="shared" si="223"/>
        <v>MEDIA GEOMETRICA</v>
      </c>
    </row>
    <row r="1038" spans="2:21">
      <c r="B1038" s="24">
        <v>982</v>
      </c>
      <c r="C1038" s="2" t="s">
        <v>355</v>
      </c>
      <c r="D1038" s="29">
        <v>1</v>
      </c>
      <c r="E1038" s="7" t="s">
        <v>8</v>
      </c>
      <c r="F1038" s="91">
        <v>464677</v>
      </c>
      <c r="G1038" s="68">
        <f t="shared" si="220"/>
        <v>488840.20400000003</v>
      </c>
      <c r="H1038" s="79">
        <v>1606800</v>
      </c>
      <c r="I1038" s="79">
        <v>305292</v>
      </c>
      <c r="J1038" s="79">
        <v>1912092</v>
      </c>
      <c r="K1038" s="79">
        <v>1560000</v>
      </c>
      <c r="L1038" s="79">
        <f t="shared" si="214"/>
        <v>296400</v>
      </c>
      <c r="M1038" s="79">
        <f t="shared" si="215"/>
        <v>1856400</v>
      </c>
      <c r="N1038" s="68">
        <f t="shared" si="216"/>
        <v>488840.20400000003</v>
      </c>
      <c r="O1038" s="80">
        <f t="shared" si="217"/>
        <v>1419110.7346666667</v>
      </c>
      <c r="P1038" s="68">
        <f t="shared" si="218"/>
        <v>1856400</v>
      </c>
      <c r="Q1038" s="68">
        <f t="shared" si="219"/>
        <v>1201662.2560401515</v>
      </c>
      <c r="R1038" s="69">
        <f t="shared" si="213"/>
        <v>806119.00169027853</v>
      </c>
      <c r="S1038" s="63">
        <f t="shared" si="221"/>
        <v>0.59319667273990984</v>
      </c>
      <c r="T1038" s="64">
        <f t="shared" si="222"/>
        <v>1856400</v>
      </c>
      <c r="U1038" s="44" t="str">
        <f t="shared" si="223"/>
        <v>MEDIA ARMONICA</v>
      </c>
    </row>
    <row r="1039" spans="2:21">
      <c r="B1039" s="24">
        <v>983</v>
      </c>
      <c r="C1039" s="2" t="s">
        <v>356</v>
      </c>
      <c r="D1039" s="29">
        <v>1</v>
      </c>
      <c r="E1039" s="7" t="s">
        <v>11</v>
      </c>
      <c r="F1039" s="91">
        <v>487610</v>
      </c>
      <c r="G1039" s="68">
        <f t="shared" si="220"/>
        <v>512965.72</v>
      </c>
      <c r="H1039" s="79">
        <v>530400</v>
      </c>
      <c r="I1039" s="79">
        <v>100776</v>
      </c>
      <c r="J1039" s="79">
        <v>631176</v>
      </c>
      <c r="K1039" s="79">
        <v>520000</v>
      </c>
      <c r="L1039" s="79">
        <f t="shared" si="214"/>
        <v>98800</v>
      </c>
      <c r="M1039" s="79">
        <f t="shared" si="215"/>
        <v>618800</v>
      </c>
      <c r="N1039" s="68">
        <f t="shared" si="216"/>
        <v>512965.72</v>
      </c>
      <c r="O1039" s="80">
        <f t="shared" si="217"/>
        <v>587647.24</v>
      </c>
      <c r="P1039" s="68">
        <f t="shared" si="218"/>
        <v>618800</v>
      </c>
      <c r="Q1039" s="68">
        <f t="shared" si="219"/>
        <v>585144.38476323837</v>
      </c>
      <c r="R1039" s="69">
        <f t="shared" ref="R1039:R1102" si="224">STDEVA(M1039,J1039,G1039)</f>
        <v>64971.443081809426</v>
      </c>
      <c r="S1039" s="63">
        <f t="shared" si="221"/>
        <v>0.12335188825650856</v>
      </c>
      <c r="T1039" s="64">
        <f t="shared" si="222"/>
        <v>512966</v>
      </c>
      <c r="U1039" s="44" t="str">
        <f t="shared" si="223"/>
        <v>MENOR VALOR</v>
      </c>
    </row>
    <row r="1040" spans="2:21" ht="25.5">
      <c r="B1040" s="24">
        <v>984</v>
      </c>
      <c r="C1040" s="2" t="s">
        <v>357</v>
      </c>
      <c r="D1040" s="29">
        <v>1</v>
      </c>
      <c r="E1040" s="7" t="s">
        <v>11</v>
      </c>
      <c r="F1040" s="91">
        <v>915139</v>
      </c>
      <c r="G1040" s="68">
        <f t="shared" si="220"/>
        <v>962726.228</v>
      </c>
      <c r="H1040" s="79">
        <v>535600</v>
      </c>
      <c r="I1040" s="79">
        <v>101764</v>
      </c>
      <c r="J1040" s="79">
        <v>637364</v>
      </c>
      <c r="K1040" s="79">
        <v>520000</v>
      </c>
      <c r="L1040" s="79">
        <f t="shared" si="214"/>
        <v>98800</v>
      </c>
      <c r="M1040" s="79">
        <f t="shared" si="215"/>
        <v>618800</v>
      </c>
      <c r="N1040" s="68">
        <f t="shared" si="216"/>
        <v>618800</v>
      </c>
      <c r="O1040" s="80">
        <f t="shared" si="217"/>
        <v>739630.076</v>
      </c>
      <c r="P1040" s="68">
        <f t="shared" si="218"/>
        <v>637364</v>
      </c>
      <c r="Q1040" s="68">
        <f t="shared" si="219"/>
        <v>724125.00772660726</v>
      </c>
      <c r="R1040" s="69">
        <f t="shared" si="224"/>
        <v>193429.76839645224</v>
      </c>
      <c r="S1040" s="63">
        <f t="shared" si="221"/>
        <v>0.14545141598862255</v>
      </c>
      <c r="T1040" s="64">
        <f t="shared" si="222"/>
        <v>618800</v>
      </c>
      <c r="U1040" s="44" t="str">
        <f t="shared" si="223"/>
        <v>MENOR VALOR</v>
      </c>
    </row>
    <row r="1041" spans="2:21">
      <c r="B1041" s="24">
        <v>985</v>
      </c>
      <c r="C1041" s="2" t="s">
        <v>358</v>
      </c>
      <c r="D1041" s="29">
        <v>1</v>
      </c>
      <c r="E1041" s="7" t="s">
        <v>8</v>
      </c>
      <c r="F1041" s="91">
        <v>1691956</v>
      </c>
      <c r="G1041" s="68">
        <f t="shared" si="220"/>
        <v>1779937.7120000001</v>
      </c>
      <c r="H1041" s="79">
        <v>1092000</v>
      </c>
      <c r="I1041" s="79">
        <v>207480</v>
      </c>
      <c r="J1041" s="79">
        <v>1299480</v>
      </c>
      <c r="K1041" s="79">
        <v>1040000</v>
      </c>
      <c r="L1041" s="79">
        <f t="shared" si="214"/>
        <v>197600</v>
      </c>
      <c r="M1041" s="79">
        <f t="shared" si="215"/>
        <v>1237600</v>
      </c>
      <c r="N1041" s="68">
        <f t="shared" si="216"/>
        <v>1237600</v>
      </c>
      <c r="O1041" s="80">
        <f t="shared" si="217"/>
        <v>1439005.9040000001</v>
      </c>
      <c r="P1041" s="68">
        <f t="shared" si="218"/>
        <v>1299480</v>
      </c>
      <c r="Q1041" s="68">
        <f t="shared" si="219"/>
        <v>1419879.7596409237</v>
      </c>
      <c r="R1041" s="69">
        <f t="shared" si="224"/>
        <v>296872.29052171716</v>
      </c>
      <c r="S1041" s="63">
        <f t="shared" si="221"/>
        <v>0.12837689839808741</v>
      </c>
      <c r="T1041" s="64">
        <f t="shared" si="222"/>
        <v>1237600</v>
      </c>
      <c r="U1041" s="44" t="str">
        <f t="shared" si="223"/>
        <v>MENOR VALOR</v>
      </c>
    </row>
    <row r="1042" spans="2:21">
      <c r="B1042" s="24">
        <v>986</v>
      </c>
      <c r="C1042" s="2" t="s">
        <v>359</v>
      </c>
      <c r="D1042" s="29">
        <v>1</v>
      </c>
      <c r="E1042" s="7" t="s">
        <v>8</v>
      </c>
      <c r="F1042" s="91">
        <v>109439</v>
      </c>
      <c r="G1042" s="68">
        <f t="shared" si="220"/>
        <v>115129.82799999999</v>
      </c>
      <c r="H1042" s="79">
        <v>1575600</v>
      </c>
      <c r="I1042" s="79">
        <v>299364</v>
      </c>
      <c r="J1042" s="79">
        <v>1874964</v>
      </c>
      <c r="K1042" s="79">
        <v>1560000</v>
      </c>
      <c r="L1042" s="79">
        <f t="shared" si="214"/>
        <v>296400</v>
      </c>
      <c r="M1042" s="79">
        <f t="shared" si="215"/>
        <v>1856400</v>
      </c>
      <c r="N1042" s="68">
        <f t="shared" si="216"/>
        <v>115129.82799999999</v>
      </c>
      <c r="O1042" s="80">
        <f t="shared" si="217"/>
        <v>1282164.6093333333</v>
      </c>
      <c r="P1042" s="68">
        <f t="shared" si="218"/>
        <v>1856400</v>
      </c>
      <c r="Q1042" s="68">
        <f t="shared" si="219"/>
        <v>737254.52997826377</v>
      </c>
      <c r="R1042" s="69">
        <f t="shared" si="224"/>
        <v>1010724.3893145677</v>
      </c>
      <c r="S1042" s="63">
        <f t="shared" si="221"/>
        <v>0.84383978216669031</v>
      </c>
      <c r="T1042" s="64">
        <f t="shared" si="222"/>
        <v>737255</v>
      </c>
      <c r="U1042" s="44" t="str">
        <f t="shared" si="223"/>
        <v>MEDIA GEOMETRICA</v>
      </c>
    </row>
    <row r="1043" spans="2:21">
      <c r="B1043" s="24">
        <v>987</v>
      </c>
      <c r="C1043" s="2" t="s">
        <v>7</v>
      </c>
      <c r="D1043" s="29">
        <v>1</v>
      </c>
      <c r="E1043" s="7" t="s">
        <v>8</v>
      </c>
      <c r="F1043" s="91">
        <v>200326</v>
      </c>
      <c r="G1043" s="68">
        <f t="shared" si="220"/>
        <v>210742.95199999999</v>
      </c>
      <c r="H1043" s="79">
        <v>157560</v>
      </c>
      <c r="I1043" s="79">
        <v>29936.400000000001</v>
      </c>
      <c r="J1043" s="79">
        <v>187496.4</v>
      </c>
      <c r="K1043" s="79">
        <v>156000</v>
      </c>
      <c r="L1043" s="79">
        <f t="shared" si="214"/>
        <v>29640</v>
      </c>
      <c r="M1043" s="79">
        <f t="shared" si="215"/>
        <v>185640</v>
      </c>
      <c r="N1043" s="68">
        <f t="shared" si="216"/>
        <v>185640</v>
      </c>
      <c r="O1043" s="80">
        <f t="shared" si="217"/>
        <v>194626.45066666664</v>
      </c>
      <c r="P1043" s="68">
        <f t="shared" si="218"/>
        <v>187496.4</v>
      </c>
      <c r="Q1043" s="68">
        <f t="shared" si="219"/>
        <v>194299.8733361504</v>
      </c>
      <c r="R1043" s="69">
        <f t="shared" si="224"/>
        <v>13988.129491125725</v>
      </c>
      <c r="S1043" s="63">
        <f t="shared" si="221"/>
        <v>4.4569629343855999E-2</v>
      </c>
      <c r="T1043" s="64">
        <f t="shared" si="222"/>
        <v>185640</v>
      </c>
      <c r="U1043" s="44" t="str">
        <f t="shared" si="223"/>
        <v>MENOR VALOR</v>
      </c>
    </row>
    <row r="1044" spans="2:21">
      <c r="B1044" s="24">
        <v>988</v>
      </c>
      <c r="C1044" s="2" t="s">
        <v>9</v>
      </c>
      <c r="D1044" s="29">
        <v>1</v>
      </c>
      <c r="E1044" s="7" t="s">
        <v>8</v>
      </c>
      <c r="F1044" s="91">
        <v>158124</v>
      </c>
      <c r="G1044" s="68">
        <f t="shared" si="220"/>
        <v>166346.448</v>
      </c>
      <c r="H1044" s="79">
        <v>216320</v>
      </c>
      <c r="I1044" s="79">
        <v>41100.800000000003</v>
      </c>
      <c r="J1044" s="79">
        <v>257420.79999999999</v>
      </c>
      <c r="K1044" s="79">
        <v>208000</v>
      </c>
      <c r="L1044" s="79">
        <f t="shared" si="214"/>
        <v>39520</v>
      </c>
      <c r="M1044" s="79">
        <f t="shared" si="215"/>
        <v>247520</v>
      </c>
      <c r="N1044" s="68">
        <f t="shared" si="216"/>
        <v>166346.448</v>
      </c>
      <c r="O1044" s="80">
        <f t="shared" si="217"/>
        <v>223762.416</v>
      </c>
      <c r="P1044" s="68">
        <f t="shared" si="218"/>
        <v>247520</v>
      </c>
      <c r="Q1044" s="68">
        <f t="shared" si="219"/>
        <v>219662.44903146219</v>
      </c>
      <c r="R1044" s="69">
        <f t="shared" si="224"/>
        <v>49969.505662881682</v>
      </c>
      <c r="S1044" s="63">
        <f t="shared" si="221"/>
        <v>0.24271786673845996</v>
      </c>
      <c r="T1044" s="64">
        <f t="shared" si="222"/>
        <v>166346</v>
      </c>
      <c r="U1044" s="44" t="str">
        <f t="shared" si="223"/>
        <v>MENOR VALOR</v>
      </c>
    </row>
    <row r="1045" spans="2:21">
      <c r="B1045" s="24">
        <v>989</v>
      </c>
      <c r="C1045" s="2" t="s">
        <v>360</v>
      </c>
      <c r="D1045" s="29">
        <v>1</v>
      </c>
      <c r="E1045" s="7" t="s">
        <v>8</v>
      </c>
      <c r="F1045" s="91">
        <v>214294</v>
      </c>
      <c r="G1045" s="68">
        <f t="shared" si="220"/>
        <v>225437.288</v>
      </c>
      <c r="H1045" s="79">
        <v>198900</v>
      </c>
      <c r="I1045" s="79">
        <v>37791</v>
      </c>
      <c r="J1045" s="79">
        <v>236691</v>
      </c>
      <c r="K1045" s="79">
        <v>195000</v>
      </c>
      <c r="L1045" s="79">
        <f t="shared" si="214"/>
        <v>37050</v>
      </c>
      <c r="M1045" s="79">
        <f t="shared" si="215"/>
        <v>232050</v>
      </c>
      <c r="N1045" s="68">
        <f t="shared" si="216"/>
        <v>225437.288</v>
      </c>
      <c r="O1045" s="80">
        <f t="shared" si="217"/>
        <v>231392.76266666665</v>
      </c>
      <c r="P1045" s="68">
        <f t="shared" si="218"/>
        <v>232050</v>
      </c>
      <c r="Q1045" s="68">
        <f t="shared" si="219"/>
        <v>231346.54758054583</v>
      </c>
      <c r="R1045" s="69">
        <f t="shared" si="224"/>
        <v>5655.5706280605609</v>
      </c>
      <c r="S1045" s="63">
        <f t="shared" si="221"/>
        <v>2.5542890708098676E-2</v>
      </c>
      <c r="T1045" s="64">
        <f t="shared" si="222"/>
        <v>225437</v>
      </c>
      <c r="U1045" s="44" t="str">
        <f t="shared" si="223"/>
        <v>MENOR VALOR</v>
      </c>
    </row>
    <row r="1046" spans="2:21">
      <c r="B1046" s="24">
        <v>990</v>
      </c>
      <c r="C1046" s="2" t="s">
        <v>66</v>
      </c>
      <c r="D1046" s="29">
        <v>1</v>
      </c>
      <c r="E1046" s="7" t="s">
        <v>8</v>
      </c>
      <c r="F1046" s="91"/>
      <c r="G1046" s="68"/>
      <c r="H1046" s="79">
        <v>204750</v>
      </c>
      <c r="I1046" s="79">
        <v>38902.5</v>
      </c>
      <c r="J1046" s="79">
        <v>243652.5</v>
      </c>
      <c r="K1046" s="79">
        <v>195000</v>
      </c>
      <c r="L1046" s="79">
        <f t="shared" si="214"/>
        <v>37050</v>
      </c>
      <c r="M1046" s="79">
        <f t="shared" si="215"/>
        <v>232050</v>
      </c>
      <c r="N1046" s="68"/>
      <c r="O1046" s="80">
        <f t="shared" si="217"/>
        <v>237851.25</v>
      </c>
      <c r="P1046" s="68">
        <f t="shared" si="218"/>
        <v>237851.25</v>
      </c>
      <c r="Q1046" s="68">
        <f t="shared" si="219"/>
        <v>237780.49252409249</v>
      </c>
      <c r="R1046" s="69">
        <f t="shared" si="224"/>
        <v>8204.2064287169178</v>
      </c>
      <c r="S1046" s="63">
        <f t="shared" si="221"/>
        <v>1</v>
      </c>
      <c r="T1046" s="64">
        <f t="shared" si="222"/>
        <v>237851</v>
      </c>
      <c r="U1046" s="44" t="str">
        <f t="shared" si="223"/>
        <v>PROMEDIO</v>
      </c>
    </row>
    <row r="1047" spans="2:21">
      <c r="B1047" s="24">
        <v>991</v>
      </c>
      <c r="C1047" s="2" t="s">
        <v>361</v>
      </c>
      <c r="D1047" s="29">
        <v>1</v>
      </c>
      <c r="E1047" s="7" t="s">
        <v>11</v>
      </c>
      <c r="F1047" s="91">
        <v>757145</v>
      </c>
      <c r="G1047" s="68">
        <f t="shared" si="220"/>
        <v>796516.54</v>
      </c>
      <c r="H1047" s="79">
        <v>1050400</v>
      </c>
      <c r="I1047" s="79">
        <v>199576</v>
      </c>
      <c r="J1047" s="79">
        <v>1249976</v>
      </c>
      <c r="K1047" s="79">
        <v>1040000</v>
      </c>
      <c r="L1047" s="79">
        <f t="shared" si="214"/>
        <v>197600</v>
      </c>
      <c r="M1047" s="79">
        <f t="shared" si="215"/>
        <v>1237600</v>
      </c>
      <c r="N1047" s="68">
        <f t="shared" si="216"/>
        <v>796516.54</v>
      </c>
      <c r="O1047" s="80">
        <f t="shared" si="217"/>
        <v>1094697.5133333334</v>
      </c>
      <c r="P1047" s="68">
        <f t="shared" si="218"/>
        <v>1237600</v>
      </c>
      <c r="Q1047" s="68">
        <f t="shared" si="219"/>
        <v>1072076.0430386611</v>
      </c>
      <c r="R1047" s="69">
        <f t="shared" si="224"/>
        <v>258306.42846725765</v>
      </c>
      <c r="S1047" s="63">
        <f t="shared" si="221"/>
        <v>0.25703354237598974</v>
      </c>
      <c r="T1047" s="64">
        <f t="shared" si="222"/>
        <v>796517</v>
      </c>
      <c r="U1047" s="44" t="str">
        <f t="shared" si="223"/>
        <v>MENOR VALOR</v>
      </c>
    </row>
    <row r="1048" spans="2:21">
      <c r="B1048" s="24">
        <v>992</v>
      </c>
      <c r="C1048" s="2" t="s">
        <v>362</v>
      </c>
      <c r="D1048" s="29">
        <v>1</v>
      </c>
      <c r="E1048" s="7" t="s">
        <v>8</v>
      </c>
      <c r="F1048" s="91">
        <v>3210013</v>
      </c>
      <c r="G1048" s="68">
        <f t="shared" si="220"/>
        <v>3376933.676</v>
      </c>
      <c r="H1048" s="79">
        <v>4017000</v>
      </c>
      <c r="I1048" s="79">
        <v>763230</v>
      </c>
      <c r="J1048" s="79">
        <v>4780230</v>
      </c>
      <c r="K1048" s="79">
        <v>3900000</v>
      </c>
      <c r="L1048" s="79">
        <f t="shared" ref="L1048:L1111" si="225">+IFERROR(K1048*19%,"N/A")</f>
        <v>741000</v>
      </c>
      <c r="M1048" s="79">
        <f t="shared" ref="M1048:M1111" si="226">+IFERROR(L1048+K1048,"N/A")</f>
        <v>4641000</v>
      </c>
      <c r="N1048" s="68">
        <f t="shared" si="216"/>
        <v>3376933.676</v>
      </c>
      <c r="O1048" s="80">
        <f t="shared" si="217"/>
        <v>4266054.558666666</v>
      </c>
      <c r="P1048" s="68">
        <f t="shared" si="218"/>
        <v>4641000</v>
      </c>
      <c r="Q1048" s="68">
        <f t="shared" si="219"/>
        <v>4215615.2237115875</v>
      </c>
      <c r="R1048" s="69">
        <f t="shared" si="224"/>
        <v>773141.77627422824</v>
      </c>
      <c r="S1048" s="63">
        <f t="shared" si="221"/>
        <v>0.19894641783108002</v>
      </c>
      <c r="T1048" s="64">
        <f t="shared" si="222"/>
        <v>3376934</v>
      </c>
      <c r="U1048" s="44" t="str">
        <f t="shared" si="223"/>
        <v>MENOR VALOR</v>
      </c>
    </row>
    <row r="1049" spans="2:21" ht="25.5">
      <c r="B1049" s="24">
        <v>993</v>
      </c>
      <c r="C1049" s="2" t="s">
        <v>363</v>
      </c>
      <c r="D1049" s="29">
        <v>1</v>
      </c>
      <c r="E1049" s="7" t="s">
        <v>8</v>
      </c>
      <c r="F1049" s="91">
        <v>3182853</v>
      </c>
      <c r="G1049" s="68">
        <f t="shared" si="220"/>
        <v>3348361.3560000001</v>
      </c>
      <c r="H1049" s="79">
        <v>4095000</v>
      </c>
      <c r="I1049" s="79">
        <v>778050</v>
      </c>
      <c r="J1049" s="79">
        <v>4873050</v>
      </c>
      <c r="K1049" s="79">
        <v>3900000</v>
      </c>
      <c r="L1049" s="79">
        <f t="shared" si="225"/>
        <v>741000</v>
      </c>
      <c r="M1049" s="79">
        <f t="shared" si="226"/>
        <v>4641000</v>
      </c>
      <c r="N1049" s="68">
        <f t="shared" si="216"/>
        <v>3348361.3560000001</v>
      </c>
      <c r="O1049" s="80">
        <f t="shared" si="217"/>
        <v>4287470.4520000005</v>
      </c>
      <c r="P1049" s="68">
        <f t="shared" si="218"/>
        <v>4641000</v>
      </c>
      <c r="Q1049" s="68">
        <f t="shared" si="219"/>
        <v>4230726.1900716051</v>
      </c>
      <c r="R1049" s="69">
        <f t="shared" si="224"/>
        <v>821526.76235619327</v>
      </c>
      <c r="S1049" s="63">
        <f t="shared" si="221"/>
        <v>0.20856108252580419</v>
      </c>
      <c r="T1049" s="64">
        <f t="shared" si="222"/>
        <v>3348361</v>
      </c>
      <c r="U1049" s="44" t="str">
        <f t="shared" si="223"/>
        <v>MENOR VALOR</v>
      </c>
    </row>
    <row r="1050" spans="2:21">
      <c r="B1050" s="24">
        <v>994</v>
      </c>
      <c r="C1050" s="2" t="s">
        <v>364</v>
      </c>
      <c r="D1050" s="29">
        <v>1</v>
      </c>
      <c r="E1050" s="7" t="s">
        <v>8</v>
      </c>
      <c r="F1050" s="91">
        <v>331722</v>
      </c>
      <c r="G1050" s="68">
        <f t="shared" si="220"/>
        <v>348971.54399999999</v>
      </c>
      <c r="H1050" s="79">
        <v>393900</v>
      </c>
      <c r="I1050" s="79">
        <v>74841</v>
      </c>
      <c r="J1050" s="79">
        <v>468741</v>
      </c>
      <c r="K1050" s="79">
        <v>390000</v>
      </c>
      <c r="L1050" s="79">
        <f t="shared" si="225"/>
        <v>74100</v>
      </c>
      <c r="M1050" s="79">
        <f t="shared" si="226"/>
        <v>464100</v>
      </c>
      <c r="N1050" s="68">
        <f t="shared" si="216"/>
        <v>348971.54399999999</v>
      </c>
      <c r="O1050" s="80">
        <f t="shared" si="217"/>
        <v>427270.848</v>
      </c>
      <c r="P1050" s="68">
        <f t="shared" si="218"/>
        <v>464100</v>
      </c>
      <c r="Q1050" s="68">
        <f t="shared" si="219"/>
        <v>423426.6369751466</v>
      </c>
      <c r="R1050" s="69">
        <f t="shared" si="224"/>
        <v>67848.879691659604</v>
      </c>
      <c r="S1050" s="63">
        <f t="shared" si="221"/>
        <v>0.17583941696969052</v>
      </c>
      <c r="T1050" s="64">
        <f t="shared" si="222"/>
        <v>348972</v>
      </c>
      <c r="U1050" s="44" t="str">
        <f t="shared" si="223"/>
        <v>MENOR VALOR</v>
      </c>
    </row>
    <row r="1051" spans="2:21">
      <c r="B1051" s="24">
        <v>995</v>
      </c>
      <c r="C1051" s="2" t="s">
        <v>365</v>
      </c>
      <c r="D1051" s="29">
        <v>1</v>
      </c>
      <c r="E1051" s="7" t="s">
        <v>8</v>
      </c>
      <c r="F1051" s="91">
        <v>1062103</v>
      </c>
      <c r="G1051" s="68">
        <f t="shared" si="220"/>
        <v>1117332.3559999999</v>
      </c>
      <c r="H1051" s="79">
        <v>1060800</v>
      </c>
      <c r="I1051" s="79">
        <v>201552</v>
      </c>
      <c r="J1051" s="79">
        <v>1262352</v>
      </c>
      <c r="K1051" s="79">
        <v>1040000</v>
      </c>
      <c r="L1051" s="79">
        <f t="shared" si="225"/>
        <v>197600</v>
      </c>
      <c r="M1051" s="79">
        <f t="shared" si="226"/>
        <v>1237600</v>
      </c>
      <c r="N1051" s="68">
        <f t="shared" si="216"/>
        <v>1117332.3559999999</v>
      </c>
      <c r="O1051" s="80">
        <f t="shared" si="217"/>
        <v>1205761.4519999998</v>
      </c>
      <c r="P1051" s="68">
        <f t="shared" si="218"/>
        <v>1237600</v>
      </c>
      <c r="Q1051" s="68">
        <f t="shared" si="219"/>
        <v>1204058.8555428283</v>
      </c>
      <c r="R1051" s="69">
        <f t="shared" si="224"/>
        <v>77575.409380375946</v>
      </c>
      <c r="S1051" s="63">
        <f t="shared" si="221"/>
        <v>7.2028455372913913E-2</v>
      </c>
      <c r="T1051" s="64">
        <f t="shared" si="222"/>
        <v>1117332</v>
      </c>
      <c r="U1051" s="44" t="str">
        <f t="shared" si="223"/>
        <v>MENOR VALOR</v>
      </c>
    </row>
    <row r="1052" spans="2:21">
      <c r="B1052" s="24">
        <v>996</v>
      </c>
      <c r="C1052" s="2" t="s">
        <v>366</v>
      </c>
      <c r="D1052" s="29">
        <v>1</v>
      </c>
      <c r="E1052" s="7" t="s">
        <v>8</v>
      </c>
      <c r="F1052" s="91">
        <v>896207</v>
      </c>
      <c r="G1052" s="68">
        <f t="shared" si="220"/>
        <v>942809.76399999997</v>
      </c>
      <c r="H1052" s="79">
        <v>1092000</v>
      </c>
      <c r="I1052" s="79">
        <v>207480</v>
      </c>
      <c r="J1052" s="79">
        <v>1299480</v>
      </c>
      <c r="K1052" s="79">
        <v>1040000</v>
      </c>
      <c r="L1052" s="79">
        <f t="shared" si="225"/>
        <v>197600</v>
      </c>
      <c r="M1052" s="79">
        <f t="shared" si="226"/>
        <v>1237600</v>
      </c>
      <c r="N1052" s="68">
        <f t="shared" si="216"/>
        <v>942809.76399999997</v>
      </c>
      <c r="O1052" s="80">
        <f t="shared" si="217"/>
        <v>1159963.2546666667</v>
      </c>
      <c r="P1052" s="68">
        <f t="shared" si="218"/>
        <v>1237600</v>
      </c>
      <c r="Q1052" s="68">
        <f t="shared" si="219"/>
        <v>1148835.8795751007</v>
      </c>
      <c r="R1052" s="69">
        <f t="shared" si="224"/>
        <v>190588.59483594124</v>
      </c>
      <c r="S1052" s="63">
        <f t="shared" si="221"/>
        <v>0.17933468064324376</v>
      </c>
      <c r="T1052" s="64">
        <f t="shared" si="222"/>
        <v>942810</v>
      </c>
      <c r="U1052" s="44" t="str">
        <f t="shared" si="223"/>
        <v>MENOR VALOR</v>
      </c>
    </row>
    <row r="1053" spans="2:21" ht="25.5">
      <c r="B1053" s="24">
        <v>997</v>
      </c>
      <c r="C1053" s="2" t="s">
        <v>367</v>
      </c>
      <c r="D1053" s="29">
        <v>1</v>
      </c>
      <c r="E1053" s="7" t="s">
        <v>8</v>
      </c>
      <c r="F1053" s="91">
        <v>357000</v>
      </c>
      <c r="G1053" s="68">
        <f t="shared" si="220"/>
        <v>375564</v>
      </c>
      <c r="H1053" s="79">
        <v>409500</v>
      </c>
      <c r="I1053" s="79">
        <v>77805</v>
      </c>
      <c r="J1053" s="79">
        <v>487305</v>
      </c>
      <c r="K1053" s="79">
        <v>390000</v>
      </c>
      <c r="L1053" s="79">
        <f t="shared" si="225"/>
        <v>74100</v>
      </c>
      <c r="M1053" s="79">
        <f t="shared" si="226"/>
        <v>464100</v>
      </c>
      <c r="N1053" s="68">
        <f t="shared" si="216"/>
        <v>375564</v>
      </c>
      <c r="O1053" s="80">
        <f t="shared" si="217"/>
        <v>442323</v>
      </c>
      <c r="P1053" s="68">
        <f t="shared" si="218"/>
        <v>464100</v>
      </c>
      <c r="Q1053" s="68">
        <f t="shared" si="219"/>
        <v>439574.13545456342</v>
      </c>
      <c r="R1053" s="69">
        <f t="shared" si="224"/>
        <v>58967.712071946626</v>
      </c>
      <c r="S1053" s="63">
        <f t="shared" si="221"/>
        <v>0.14561852095408334</v>
      </c>
      <c r="T1053" s="64">
        <f t="shared" si="222"/>
        <v>375564</v>
      </c>
      <c r="U1053" s="44" t="str">
        <f t="shared" si="223"/>
        <v>MENOR VALOR</v>
      </c>
    </row>
    <row r="1054" spans="2:21">
      <c r="B1054" s="24">
        <v>998</v>
      </c>
      <c r="C1054" s="2" t="s">
        <v>73</v>
      </c>
      <c r="D1054" s="29">
        <v>1</v>
      </c>
      <c r="E1054" s="7" t="s">
        <v>8</v>
      </c>
      <c r="F1054" s="91">
        <v>1428000</v>
      </c>
      <c r="G1054" s="68">
        <f t="shared" si="220"/>
        <v>1502256</v>
      </c>
      <c r="H1054" s="79">
        <v>1622400</v>
      </c>
      <c r="I1054" s="79">
        <v>308256</v>
      </c>
      <c r="J1054" s="79">
        <v>1930656</v>
      </c>
      <c r="K1054" s="79">
        <v>1560000</v>
      </c>
      <c r="L1054" s="79">
        <f t="shared" si="225"/>
        <v>296400</v>
      </c>
      <c r="M1054" s="79">
        <f t="shared" si="226"/>
        <v>1856400</v>
      </c>
      <c r="N1054" s="68">
        <f t="shared" si="216"/>
        <v>1502256</v>
      </c>
      <c r="O1054" s="80">
        <f t="shared" si="217"/>
        <v>1763104</v>
      </c>
      <c r="P1054" s="68">
        <f t="shared" si="218"/>
        <v>1856400</v>
      </c>
      <c r="Q1054" s="68">
        <f t="shared" si="219"/>
        <v>1752696.8333793106</v>
      </c>
      <c r="R1054" s="69">
        <f t="shared" si="224"/>
        <v>228931.7533938881</v>
      </c>
      <c r="S1054" s="63">
        <f t="shared" si="221"/>
        <v>0.1428888491208401</v>
      </c>
      <c r="T1054" s="64">
        <f t="shared" si="222"/>
        <v>1502256</v>
      </c>
      <c r="U1054" s="44" t="str">
        <f t="shared" si="223"/>
        <v>MENOR VALOR</v>
      </c>
    </row>
    <row r="1055" spans="2:21">
      <c r="B1055" s="24">
        <v>999</v>
      </c>
      <c r="C1055" s="2" t="s">
        <v>368</v>
      </c>
      <c r="D1055" s="29">
        <v>1</v>
      </c>
      <c r="E1055" s="7" t="s">
        <v>8</v>
      </c>
      <c r="F1055" s="91">
        <v>296569</v>
      </c>
      <c r="G1055" s="68">
        <f t="shared" si="220"/>
        <v>311990.58799999999</v>
      </c>
      <c r="H1055" s="79">
        <v>262600</v>
      </c>
      <c r="I1055" s="79">
        <v>49894</v>
      </c>
      <c r="J1055" s="79">
        <v>312494</v>
      </c>
      <c r="K1055" s="79">
        <v>260000</v>
      </c>
      <c r="L1055" s="79">
        <f t="shared" si="225"/>
        <v>49400</v>
      </c>
      <c r="M1055" s="79">
        <f t="shared" si="226"/>
        <v>309400</v>
      </c>
      <c r="N1055" s="68">
        <f t="shared" si="216"/>
        <v>309400</v>
      </c>
      <c r="O1055" s="80">
        <f t="shared" si="217"/>
        <v>311294.86266666668</v>
      </c>
      <c r="P1055" s="68">
        <f t="shared" si="218"/>
        <v>311990.58799999999</v>
      </c>
      <c r="Q1055" s="68">
        <f t="shared" si="219"/>
        <v>311291.90583581151</v>
      </c>
      <c r="R1055" s="69">
        <f t="shared" si="224"/>
        <v>1660.1910446033992</v>
      </c>
      <c r="S1055" s="63">
        <f t="shared" si="221"/>
        <v>6.0775940535034989E-3</v>
      </c>
      <c r="T1055" s="64">
        <f t="shared" si="222"/>
        <v>309400</v>
      </c>
      <c r="U1055" s="44" t="str">
        <f t="shared" si="223"/>
        <v>MENOR VALOR</v>
      </c>
    </row>
    <row r="1056" spans="2:21">
      <c r="B1056" s="24">
        <v>1000</v>
      </c>
      <c r="C1056" s="2" t="s">
        <v>369</v>
      </c>
      <c r="D1056" s="29">
        <v>1</v>
      </c>
      <c r="E1056" s="7" t="s">
        <v>11</v>
      </c>
      <c r="F1056" s="91">
        <v>1424053</v>
      </c>
      <c r="G1056" s="68">
        <f t="shared" si="220"/>
        <v>1498103.7560000001</v>
      </c>
      <c r="H1056" s="79">
        <v>1205100</v>
      </c>
      <c r="I1056" s="79">
        <v>228969</v>
      </c>
      <c r="J1056" s="79">
        <v>1434069</v>
      </c>
      <c r="K1056" s="79">
        <v>1170000</v>
      </c>
      <c r="L1056" s="79">
        <f t="shared" si="225"/>
        <v>222300</v>
      </c>
      <c r="M1056" s="79">
        <f t="shared" si="226"/>
        <v>1392300</v>
      </c>
      <c r="N1056" s="68">
        <f t="shared" si="216"/>
        <v>1392300</v>
      </c>
      <c r="O1056" s="80">
        <f t="shared" si="217"/>
        <v>1441490.9186666666</v>
      </c>
      <c r="P1056" s="68">
        <f t="shared" si="218"/>
        <v>1434069</v>
      </c>
      <c r="Q1056" s="68">
        <f t="shared" si="219"/>
        <v>1440837.2284393874</v>
      </c>
      <c r="R1056" s="69">
        <f t="shared" si="224"/>
        <v>53290.921867123376</v>
      </c>
      <c r="S1056" s="63">
        <f t="shared" si="221"/>
        <v>3.3686822828668528E-2</v>
      </c>
      <c r="T1056" s="64">
        <f t="shared" si="222"/>
        <v>1392300</v>
      </c>
      <c r="U1056" s="44" t="str">
        <f t="shared" si="223"/>
        <v>MENOR VALOR</v>
      </c>
    </row>
    <row r="1057" spans="2:21">
      <c r="B1057" s="24">
        <v>1001</v>
      </c>
      <c r="C1057" s="2" t="s">
        <v>370</v>
      </c>
      <c r="D1057" s="29">
        <v>1</v>
      </c>
      <c r="E1057" s="7" t="s">
        <v>8</v>
      </c>
      <c r="F1057" s="91">
        <v>537106</v>
      </c>
      <c r="G1057" s="68">
        <f t="shared" si="220"/>
        <v>565035.51199999999</v>
      </c>
      <c r="H1057" s="79">
        <v>656500</v>
      </c>
      <c r="I1057" s="79">
        <v>124735</v>
      </c>
      <c r="J1057" s="79">
        <v>781235</v>
      </c>
      <c r="K1057" s="79">
        <v>650000</v>
      </c>
      <c r="L1057" s="79">
        <f t="shared" si="225"/>
        <v>123500</v>
      </c>
      <c r="M1057" s="79">
        <f t="shared" si="226"/>
        <v>773500</v>
      </c>
      <c r="N1057" s="68">
        <f t="shared" ref="N1057:N1120" si="227">MIN(M1057,J1057,G1057)</f>
        <v>565035.51199999999</v>
      </c>
      <c r="O1057" s="80">
        <f t="shared" ref="O1057:O1120" si="228">AVERAGE(M1057,J1057,G1057)</f>
        <v>706590.1706666667</v>
      </c>
      <c r="P1057" s="68">
        <f t="shared" ref="P1057:P1120" si="229">MEDIAN(M1057,J1057,G1057)</f>
        <v>773500</v>
      </c>
      <c r="Q1057" s="68">
        <f t="shared" ref="Q1057:Q1120" si="230">GEOMEAN(M1057,J1057,G1057)</f>
        <v>698938.96282711555</v>
      </c>
      <c r="R1057" s="69">
        <f t="shared" si="224"/>
        <v>122650.92172065959</v>
      </c>
      <c r="S1057" s="63">
        <f t="shared" si="221"/>
        <v>0.19158103632611045</v>
      </c>
      <c r="T1057" s="64">
        <f t="shared" si="222"/>
        <v>565036</v>
      </c>
      <c r="U1057" s="44" t="str">
        <f t="shared" si="223"/>
        <v>MENOR VALOR</v>
      </c>
    </row>
    <row r="1058" spans="2:21">
      <c r="B1058" s="24">
        <v>1002</v>
      </c>
      <c r="C1058" s="2" t="s">
        <v>371</v>
      </c>
      <c r="D1058" s="29">
        <v>1</v>
      </c>
      <c r="E1058" s="2"/>
      <c r="F1058" s="91">
        <v>595000</v>
      </c>
      <c r="G1058" s="68">
        <f t="shared" si="220"/>
        <v>625940</v>
      </c>
      <c r="H1058" s="79">
        <v>656500</v>
      </c>
      <c r="I1058" s="79">
        <v>124735</v>
      </c>
      <c r="J1058" s="79">
        <v>781235</v>
      </c>
      <c r="K1058" s="79">
        <v>650000</v>
      </c>
      <c r="L1058" s="79">
        <f t="shared" si="225"/>
        <v>123500</v>
      </c>
      <c r="M1058" s="79">
        <f t="shared" si="226"/>
        <v>773500</v>
      </c>
      <c r="N1058" s="68">
        <f t="shared" si="227"/>
        <v>625940</v>
      </c>
      <c r="O1058" s="80">
        <f t="shared" si="228"/>
        <v>726891.66666666663</v>
      </c>
      <c r="P1058" s="68">
        <f t="shared" si="229"/>
        <v>773500</v>
      </c>
      <c r="Q1058" s="68">
        <f t="shared" si="230"/>
        <v>723199.70192273299</v>
      </c>
      <c r="R1058" s="69">
        <f t="shared" si="224"/>
        <v>87512.209481496539</v>
      </c>
      <c r="S1058" s="63">
        <f t="shared" si="221"/>
        <v>0.13448526273469652</v>
      </c>
      <c r="T1058" s="64">
        <f t="shared" si="222"/>
        <v>625940</v>
      </c>
      <c r="U1058" s="44" t="str">
        <f t="shared" si="223"/>
        <v>MENOR VALOR</v>
      </c>
    </row>
    <row r="1059" spans="2:21">
      <c r="B1059" s="24">
        <v>1003</v>
      </c>
      <c r="C1059" s="2" t="s">
        <v>372</v>
      </c>
      <c r="D1059" s="29">
        <v>1</v>
      </c>
      <c r="E1059" s="7" t="s">
        <v>8</v>
      </c>
      <c r="F1059" s="91">
        <v>668371</v>
      </c>
      <c r="G1059" s="68">
        <f t="shared" si="220"/>
        <v>703126.29200000002</v>
      </c>
      <c r="H1059" s="79">
        <v>602550</v>
      </c>
      <c r="I1059" s="79">
        <v>114484.5</v>
      </c>
      <c r="J1059" s="79">
        <v>717034.5</v>
      </c>
      <c r="K1059" s="79">
        <v>585000</v>
      </c>
      <c r="L1059" s="79">
        <f t="shared" si="225"/>
        <v>111150</v>
      </c>
      <c r="M1059" s="79">
        <f t="shared" si="226"/>
        <v>696150</v>
      </c>
      <c r="N1059" s="68">
        <f t="shared" si="227"/>
        <v>696150</v>
      </c>
      <c r="O1059" s="80">
        <f t="shared" si="228"/>
        <v>705436.93066666659</v>
      </c>
      <c r="P1059" s="68">
        <f t="shared" si="229"/>
        <v>703126.29200000002</v>
      </c>
      <c r="Q1059" s="68">
        <f t="shared" si="230"/>
        <v>705383.67733830679</v>
      </c>
      <c r="R1059" s="69">
        <f t="shared" si="224"/>
        <v>10632.256267999812</v>
      </c>
      <c r="S1059" s="63">
        <f t="shared" si="221"/>
        <v>1.3090290624740764E-2</v>
      </c>
      <c r="T1059" s="64">
        <f t="shared" si="222"/>
        <v>696150</v>
      </c>
      <c r="U1059" s="44" t="str">
        <f t="shared" si="223"/>
        <v>MENOR VALOR</v>
      </c>
    </row>
    <row r="1060" spans="2:21">
      <c r="B1060" s="24">
        <v>1004</v>
      </c>
      <c r="C1060" s="2" t="s">
        <v>373</v>
      </c>
      <c r="D1060" s="29">
        <v>1</v>
      </c>
      <c r="E1060" s="7" t="s">
        <v>8</v>
      </c>
      <c r="F1060" s="91">
        <v>222576</v>
      </c>
      <c r="G1060" s="68">
        <f t="shared" si="220"/>
        <v>234149.95199999999</v>
      </c>
      <c r="H1060" s="79">
        <v>163800</v>
      </c>
      <c r="I1060" s="79">
        <v>31122</v>
      </c>
      <c r="J1060" s="79">
        <v>194922</v>
      </c>
      <c r="K1060" s="79">
        <v>156000</v>
      </c>
      <c r="L1060" s="79">
        <f t="shared" si="225"/>
        <v>29640</v>
      </c>
      <c r="M1060" s="79">
        <f t="shared" si="226"/>
        <v>185640</v>
      </c>
      <c r="N1060" s="68">
        <f t="shared" si="227"/>
        <v>185640</v>
      </c>
      <c r="O1060" s="80">
        <f t="shared" si="228"/>
        <v>204903.98400000003</v>
      </c>
      <c r="P1060" s="68">
        <f t="shared" si="229"/>
        <v>194922</v>
      </c>
      <c r="Q1060" s="68">
        <f t="shared" si="230"/>
        <v>203864.76170382585</v>
      </c>
      <c r="R1060" s="69">
        <f t="shared" si="224"/>
        <v>25749.443958904219</v>
      </c>
      <c r="S1060" s="63">
        <f t="shared" si="221"/>
        <v>8.9396330937774993E-2</v>
      </c>
      <c r="T1060" s="64">
        <f t="shared" si="222"/>
        <v>185640</v>
      </c>
      <c r="U1060" s="44" t="str">
        <f t="shared" si="223"/>
        <v>MENOR VALOR</v>
      </c>
    </row>
    <row r="1061" spans="2:21" ht="25.5">
      <c r="B1061" s="24">
        <v>1005</v>
      </c>
      <c r="C1061" s="2" t="s">
        <v>374</v>
      </c>
      <c r="D1061" s="29">
        <v>1</v>
      </c>
      <c r="E1061" s="7" t="s">
        <v>8</v>
      </c>
      <c r="F1061" s="91">
        <v>622534</v>
      </c>
      <c r="G1061" s="68">
        <f t="shared" si="220"/>
        <v>654905.76800000004</v>
      </c>
      <c r="H1061" s="79">
        <v>530400</v>
      </c>
      <c r="I1061" s="79">
        <v>100776</v>
      </c>
      <c r="J1061" s="79">
        <v>631176</v>
      </c>
      <c r="K1061" s="79">
        <v>520000</v>
      </c>
      <c r="L1061" s="79">
        <f t="shared" si="225"/>
        <v>98800</v>
      </c>
      <c r="M1061" s="79">
        <f t="shared" si="226"/>
        <v>618800</v>
      </c>
      <c r="N1061" s="68">
        <f t="shared" si="227"/>
        <v>618800</v>
      </c>
      <c r="O1061" s="80">
        <f t="shared" si="228"/>
        <v>634960.58933333342</v>
      </c>
      <c r="P1061" s="68">
        <f t="shared" si="229"/>
        <v>631176</v>
      </c>
      <c r="Q1061" s="68">
        <f t="shared" si="230"/>
        <v>634784.81965344574</v>
      </c>
      <c r="R1061" s="69">
        <f t="shared" si="224"/>
        <v>18347.996022289248</v>
      </c>
      <c r="S1061" s="63">
        <f t="shared" si="221"/>
        <v>2.5181477500001437E-2</v>
      </c>
      <c r="T1061" s="64">
        <f t="shared" si="222"/>
        <v>618800</v>
      </c>
      <c r="U1061" s="44" t="str">
        <f t="shared" si="223"/>
        <v>MENOR VALOR</v>
      </c>
    </row>
    <row r="1062" spans="2:21">
      <c r="B1062" s="24">
        <v>1006</v>
      </c>
      <c r="C1062" s="2" t="s">
        <v>375</v>
      </c>
      <c r="D1062" s="29">
        <v>1</v>
      </c>
      <c r="E1062" s="7" t="s">
        <v>8</v>
      </c>
      <c r="F1062" s="91">
        <v>297500</v>
      </c>
      <c r="G1062" s="68">
        <f t="shared" si="220"/>
        <v>312970</v>
      </c>
      <c r="H1062" s="79">
        <v>196950</v>
      </c>
      <c r="I1062" s="79">
        <v>37420.5</v>
      </c>
      <c r="J1062" s="79">
        <v>234370.5</v>
      </c>
      <c r="K1062" s="79">
        <v>195000</v>
      </c>
      <c r="L1062" s="79">
        <f t="shared" si="225"/>
        <v>37050</v>
      </c>
      <c r="M1062" s="79">
        <f t="shared" si="226"/>
        <v>232050</v>
      </c>
      <c r="N1062" s="68">
        <f t="shared" si="227"/>
        <v>232050</v>
      </c>
      <c r="O1062" s="80">
        <f t="shared" si="228"/>
        <v>259796.83333333334</v>
      </c>
      <c r="P1062" s="68">
        <f t="shared" si="229"/>
        <v>234370.5</v>
      </c>
      <c r="Q1062" s="68">
        <f t="shared" si="230"/>
        <v>257234.41775781778</v>
      </c>
      <c r="R1062" s="69">
        <f t="shared" si="224"/>
        <v>46063.92753645013</v>
      </c>
      <c r="S1062" s="63">
        <f t="shared" si="221"/>
        <v>9.7904541613589635E-2</v>
      </c>
      <c r="T1062" s="64">
        <f t="shared" si="222"/>
        <v>232050</v>
      </c>
      <c r="U1062" s="44" t="str">
        <f t="shared" si="223"/>
        <v>MENOR VALOR</v>
      </c>
    </row>
    <row r="1063" spans="2:21">
      <c r="B1063" s="24">
        <v>1007</v>
      </c>
      <c r="C1063" s="2" t="s">
        <v>376</v>
      </c>
      <c r="D1063" s="29">
        <v>1</v>
      </c>
      <c r="E1063" s="7" t="s">
        <v>8</v>
      </c>
      <c r="F1063" s="91">
        <v>879667</v>
      </c>
      <c r="G1063" s="68">
        <f t="shared" si="220"/>
        <v>925409.68400000001</v>
      </c>
      <c r="H1063" s="79">
        <v>795600</v>
      </c>
      <c r="I1063" s="79">
        <v>151164</v>
      </c>
      <c r="J1063" s="79">
        <v>946764</v>
      </c>
      <c r="K1063" s="79">
        <v>780000</v>
      </c>
      <c r="L1063" s="79">
        <f t="shared" si="225"/>
        <v>148200</v>
      </c>
      <c r="M1063" s="79">
        <f t="shared" si="226"/>
        <v>928200</v>
      </c>
      <c r="N1063" s="68">
        <f t="shared" si="227"/>
        <v>925409.68400000001</v>
      </c>
      <c r="O1063" s="80">
        <f t="shared" si="228"/>
        <v>933457.89466666663</v>
      </c>
      <c r="P1063" s="68">
        <f t="shared" si="229"/>
        <v>928200</v>
      </c>
      <c r="Q1063" s="68">
        <f t="shared" si="230"/>
        <v>933409.99410583894</v>
      </c>
      <c r="R1063" s="69">
        <f t="shared" si="224"/>
        <v>11607.574906124244</v>
      </c>
      <c r="S1063" s="63">
        <f t="shared" si="221"/>
        <v>8.5710568307154622E-3</v>
      </c>
      <c r="T1063" s="64">
        <f t="shared" si="222"/>
        <v>925410</v>
      </c>
      <c r="U1063" s="44" t="str">
        <f t="shared" si="223"/>
        <v>MENOR VALOR</v>
      </c>
    </row>
    <row r="1064" spans="2:21">
      <c r="B1064" s="25">
        <v>1008</v>
      </c>
      <c r="C1064" s="2" t="s">
        <v>377</v>
      </c>
      <c r="D1064" s="32">
        <v>1</v>
      </c>
      <c r="E1064" s="7" t="s">
        <v>8</v>
      </c>
      <c r="F1064" s="91">
        <v>728000</v>
      </c>
      <c r="G1064" s="68">
        <f t="shared" si="220"/>
        <v>765856</v>
      </c>
      <c r="H1064" s="79">
        <v>803400</v>
      </c>
      <c r="I1064" s="79">
        <v>152646</v>
      </c>
      <c r="J1064" s="79">
        <v>956046</v>
      </c>
      <c r="K1064" s="79">
        <v>780000</v>
      </c>
      <c r="L1064" s="79">
        <f t="shared" si="225"/>
        <v>148200</v>
      </c>
      <c r="M1064" s="79">
        <f t="shared" si="226"/>
        <v>928200</v>
      </c>
      <c r="N1064" s="68">
        <f t="shared" si="227"/>
        <v>765856</v>
      </c>
      <c r="O1064" s="80">
        <f t="shared" si="228"/>
        <v>883367.33333333337</v>
      </c>
      <c r="P1064" s="68">
        <f t="shared" si="229"/>
        <v>928200</v>
      </c>
      <c r="Q1064" s="68">
        <f t="shared" si="230"/>
        <v>879202.99195189914</v>
      </c>
      <c r="R1064" s="69">
        <f t="shared" si="224"/>
        <v>102715.79735042382</v>
      </c>
      <c r="S1064" s="63">
        <f t="shared" si="221"/>
        <v>0.12892016177090115</v>
      </c>
      <c r="T1064" s="64">
        <f t="shared" si="222"/>
        <v>765856</v>
      </c>
      <c r="U1064" s="44" t="str">
        <f t="shared" si="223"/>
        <v>MENOR VALOR</v>
      </c>
    </row>
    <row r="1065" spans="2:21">
      <c r="B1065" s="129" t="s">
        <v>378</v>
      </c>
      <c r="C1065" s="130"/>
      <c r="D1065" s="131"/>
      <c r="E1065" s="7"/>
      <c r="F1065" s="81"/>
      <c r="G1065" s="68"/>
      <c r="H1065" s="78"/>
      <c r="I1065" s="78"/>
      <c r="J1065" s="78"/>
      <c r="K1065" s="79"/>
      <c r="L1065" s="79"/>
      <c r="M1065" s="79"/>
      <c r="N1065" s="68"/>
      <c r="O1065" s="80"/>
      <c r="P1065" s="68"/>
      <c r="Q1065" s="68"/>
      <c r="R1065" s="69"/>
      <c r="S1065" s="63"/>
      <c r="T1065" s="64"/>
      <c r="U1065" s="44"/>
    </row>
    <row r="1066" spans="2:21" ht="25.5">
      <c r="B1066" s="26">
        <v>1009</v>
      </c>
      <c r="C1066" s="2" t="s">
        <v>379</v>
      </c>
      <c r="D1066" s="33">
        <v>1</v>
      </c>
      <c r="E1066" s="7" t="s">
        <v>8</v>
      </c>
      <c r="F1066" s="91">
        <v>3906814</v>
      </c>
      <c r="G1066" s="68">
        <f t="shared" si="220"/>
        <v>4109968.3280000002</v>
      </c>
      <c r="H1066" s="79">
        <v>4017000</v>
      </c>
      <c r="I1066" s="79">
        <v>763230</v>
      </c>
      <c r="J1066" s="79">
        <v>4780230</v>
      </c>
      <c r="K1066" s="79">
        <v>3900000</v>
      </c>
      <c r="L1066" s="79">
        <f t="shared" si="225"/>
        <v>741000</v>
      </c>
      <c r="M1066" s="79">
        <f t="shared" si="226"/>
        <v>4641000</v>
      </c>
      <c r="N1066" s="68">
        <f t="shared" si="227"/>
        <v>4109968.3280000002</v>
      </c>
      <c r="O1066" s="80">
        <f t="shared" si="228"/>
        <v>4510399.4426666666</v>
      </c>
      <c r="P1066" s="68">
        <f t="shared" si="229"/>
        <v>4641000</v>
      </c>
      <c r="Q1066" s="68">
        <f t="shared" si="230"/>
        <v>4500902.5727429716</v>
      </c>
      <c r="R1066" s="69">
        <f t="shared" si="224"/>
        <v>353701.93160328059</v>
      </c>
      <c r="S1066" s="63">
        <f t="shared" si="221"/>
        <v>8.685685558057421E-2</v>
      </c>
      <c r="T1066" s="64">
        <f t="shared" si="222"/>
        <v>4109968</v>
      </c>
      <c r="U1066" s="44" t="str">
        <f t="shared" si="223"/>
        <v>MENOR VALOR</v>
      </c>
    </row>
    <row r="1067" spans="2:21">
      <c r="B1067" s="24">
        <v>1010</v>
      </c>
      <c r="C1067" s="2" t="s">
        <v>380</v>
      </c>
      <c r="D1067" s="29">
        <v>1</v>
      </c>
      <c r="E1067" s="7" t="s">
        <v>8</v>
      </c>
      <c r="F1067" s="91">
        <v>268073</v>
      </c>
      <c r="G1067" s="68">
        <f t="shared" si="220"/>
        <v>282012.79599999997</v>
      </c>
      <c r="H1067" s="79">
        <v>267800</v>
      </c>
      <c r="I1067" s="79">
        <v>50882</v>
      </c>
      <c r="J1067" s="79">
        <v>318682</v>
      </c>
      <c r="K1067" s="79">
        <v>260000</v>
      </c>
      <c r="L1067" s="79">
        <f t="shared" si="225"/>
        <v>49400</v>
      </c>
      <c r="M1067" s="79">
        <f t="shared" si="226"/>
        <v>309400</v>
      </c>
      <c r="N1067" s="68">
        <f t="shared" si="227"/>
        <v>282012.79599999997</v>
      </c>
      <c r="O1067" s="80">
        <f t="shared" si="228"/>
        <v>303364.93199999997</v>
      </c>
      <c r="P1067" s="68">
        <f t="shared" si="229"/>
        <v>309400</v>
      </c>
      <c r="Q1067" s="68">
        <f t="shared" si="230"/>
        <v>302957.85641754122</v>
      </c>
      <c r="R1067" s="69">
        <f t="shared" si="224"/>
        <v>19064.99842176423</v>
      </c>
      <c r="S1067" s="63">
        <f t="shared" si="221"/>
        <v>6.9135227801039201E-2</v>
      </c>
      <c r="T1067" s="64">
        <f t="shared" si="222"/>
        <v>282013</v>
      </c>
      <c r="U1067" s="44" t="str">
        <f t="shared" si="223"/>
        <v>MENOR VALOR</v>
      </c>
    </row>
    <row r="1068" spans="2:21">
      <c r="B1068" s="24">
        <v>1011</v>
      </c>
      <c r="C1068" s="2" t="s">
        <v>339</v>
      </c>
      <c r="D1068" s="29">
        <v>1</v>
      </c>
      <c r="E1068" s="7" t="s">
        <v>8</v>
      </c>
      <c r="F1068" s="91">
        <v>800839</v>
      </c>
      <c r="G1068" s="68">
        <f t="shared" si="220"/>
        <v>842482.62800000003</v>
      </c>
      <c r="H1068" s="79">
        <v>919100</v>
      </c>
      <c r="I1068" s="79">
        <v>174629</v>
      </c>
      <c r="J1068" s="79">
        <v>1093729</v>
      </c>
      <c r="K1068" s="79">
        <v>910000</v>
      </c>
      <c r="L1068" s="79">
        <f t="shared" si="225"/>
        <v>172900</v>
      </c>
      <c r="M1068" s="79">
        <f t="shared" si="226"/>
        <v>1082900</v>
      </c>
      <c r="N1068" s="68">
        <f t="shared" si="227"/>
        <v>842482.62800000003</v>
      </c>
      <c r="O1068" s="80">
        <f t="shared" si="228"/>
        <v>1006370.5426666667</v>
      </c>
      <c r="P1068" s="68">
        <f t="shared" si="229"/>
        <v>1082900</v>
      </c>
      <c r="Q1068" s="68">
        <f t="shared" si="230"/>
        <v>999278.04393737391</v>
      </c>
      <c r="R1068" s="69">
        <f t="shared" si="224"/>
        <v>142034.33824463474</v>
      </c>
      <c r="S1068" s="63">
        <f t="shared" si="221"/>
        <v>0.1569086971225403</v>
      </c>
      <c r="T1068" s="64">
        <f t="shared" si="222"/>
        <v>842483</v>
      </c>
      <c r="U1068" s="44" t="str">
        <f t="shared" si="223"/>
        <v>MENOR VALOR</v>
      </c>
    </row>
    <row r="1069" spans="2:21">
      <c r="B1069" s="24">
        <v>1012</v>
      </c>
      <c r="C1069" s="2" t="s">
        <v>381</v>
      </c>
      <c r="D1069" s="29">
        <v>1</v>
      </c>
      <c r="E1069" s="7" t="s">
        <v>8</v>
      </c>
      <c r="F1069" s="91">
        <v>800839</v>
      </c>
      <c r="G1069" s="68">
        <f t="shared" si="220"/>
        <v>842482.62800000003</v>
      </c>
      <c r="H1069" s="79">
        <v>955500</v>
      </c>
      <c r="I1069" s="79">
        <v>181545</v>
      </c>
      <c r="J1069" s="79">
        <v>1137045</v>
      </c>
      <c r="K1069" s="79">
        <v>910000</v>
      </c>
      <c r="L1069" s="79">
        <f t="shared" si="225"/>
        <v>172900</v>
      </c>
      <c r="M1069" s="79">
        <f t="shared" si="226"/>
        <v>1082900</v>
      </c>
      <c r="N1069" s="68">
        <f t="shared" si="227"/>
        <v>842482.62800000003</v>
      </c>
      <c r="O1069" s="80">
        <f t="shared" si="228"/>
        <v>1020809.2093333333</v>
      </c>
      <c r="P1069" s="68">
        <f t="shared" si="229"/>
        <v>1082900</v>
      </c>
      <c r="Q1069" s="68">
        <f t="shared" si="230"/>
        <v>1012299.4176082335</v>
      </c>
      <c r="R1069" s="69">
        <f t="shared" si="224"/>
        <v>156790.29773482523</v>
      </c>
      <c r="S1069" s="63">
        <f t="shared" si="221"/>
        <v>0.16775351902252467</v>
      </c>
      <c r="T1069" s="64">
        <f t="shared" si="222"/>
        <v>842483</v>
      </c>
      <c r="U1069" s="44" t="str">
        <f t="shared" si="223"/>
        <v>MENOR VALOR</v>
      </c>
    </row>
    <row r="1070" spans="2:21">
      <c r="B1070" s="24">
        <v>1013</v>
      </c>
      <c r="C1070" s="2" t="s">
        <v>340</v>
      </c>
      <c r="D1070" s="29">
        <v>1</v>
      </c>
      <c r="E1070" s="7" t="s">
        <v>8</v>
      </c>
      <c r="F1070" s="91">
        <v>353798</v>
      </c>
      <c r="G1070" s="68">
        <f t="shared" si="220"/>
        <v>372195.49599999998</v>
      </c>
      <c r="H1070" s="79">
        <v>262600</v>
      </c>
      <c r="I1070" s="79">
        <v>49894</v>
      </c>
      <c r="J1070" s="79">
        <v>312494</v>
      </c>
      <c r="K1070" s="79">
        <v>260000</v>
      </c>
      <c r="L1070" s="79">
        <f t="shared" si="225"/>
        <v>49400</v>
      </c>
      <c r="M1070" s="79">
        <f t="shared" si="226"/>
        <v>309400</v>
      </c>
      <c r="N1070" s="68">
        <f t="shared" si="227"/>
        <v>309400</v>
      </c>
      <c r="O1070" s="80">
        <f t="shared" si="228"/>
        <v>331363.16533333337</v>
      </c>
      <c r="P1070" s="68">
        <f t="shared" si="229"/>
        <v>312494</v>
      </c>
      <c r="Q1070" s="68">
        <f t="shared" si="230"/>
        <v>330149.79754364502</v>
      </c>
      <c r="R1070" s="69">
        <f t="shared" si="224"/>
        <v>35395.658346102347</v>
      </c>
      <c r="S1070" s="63">
        <f t="shared" si="221"/>
        <v>6.2849644912782221E-2</v>
      </c>
      <c r="T1070" s="64">
        <f t="shared" si="222"/>
        <v>309400</v>
      </c>
      <c r="U1070" s="44" t="str">
        <f t="shared" si="223"/>
        <v>MENOR VALOR</v>
      </c>
    </row>
    <row r="1071" spans="2:21" ht="25.5">
      <c r="B1071" s="24">
        <v>1014</v>
      </c>
      <c r="C1071" s="2" t="s">
        <v>341</v>
      </c>
      <c r="D1071" s="29">
        <v>1</v>
      </c>
      <c r="E1071" s="7" t="s">
        <v>8</v>
      </c>
      <c r="F1071" s="91">
        <v>579455</v>
      </c>
      <c r="G1071" s="68">
        <f t="shared" si="220"/>
        <v>609586.66</v>
      </c>
      <c r="H1071" s="79">
        <v>546000</v>
      </c>
      <c r="I1071" s="79">
        <v>103740</v>
      </c>
      <c r="J1071" s="79">
        <v>649740</v>
      </c>
      <c r="K1071" s="79">
        <v>520000</v>
      </c>
      <c r="L1071" s="79">
        <f t="shared" si="225"/>
        <v>98800</v>
      </c>
      <c r="M1071" s="79">
        <f t="shared" si="226"/>
        <v>618800</v>
      </c>
      <c r="N1071" s="68">
        <f t="shared" si="227"/>
        <v>609586.66</v>
      </c>
      <c r="O1071" s="80">
        <f t="shared" si="228"/>
        <v>626042.22000000009</v>
      </c>
      <c r="P1071" s="68">
        <f t="shared" si="229"/>
        <v>618800</v>
      </c>
      <c r="Q1071" s="68">
        <f t="shared" si="230"/>
        <v>625808.97587075771</v>
      </c>
      <c r="R1071" s="69">
        <f t="shared" si="224"/>
        <v>21033.544427537632</v>
      </c>
      <c r="S1071" s="63">
        <f t="shared" si="221"/>
        <v>2.5922152759451533E-2</v>
      </c>
      <c r="T1071" s="64">
        <f t="shared" si="222"/>
        <v>609587</v>
      </c>
      <c r="U1071" s="44" t="str">
        <f t="shared" si="223"/>
        <v>MENOR VALOR</v>
      </c>
    </row>
    <row r="1072" spans="2:21">
      <c r="B1072" s="24">
        <v>1015</v>
      </c>
      <c r="C1072" s="2" t="s">
        <v>382</v>
      </c>
      <c r="D1072" s="29">
        <v>1</v>
      </c>
      <c r="E1072" s="7" t="s">
        <v>8</v>
      </c>
      <c r="F1072" s="91">
        <v>476000</v>
      </c>
      <c r="G1072" s="68">
        <f t="shared" si="220"/>
        <v>500752</v>
      </c>
      <c r="H1072" s="79">
        <v>546000</v>
      </c>
      <c r="I1072" s="79">
        <v>103740</v>
      </c>
      <c r="J1072" s="79">
        <v>649740</v>
      </c>
      <c r="K1072" s="79">
        <v>520000</v>
      </c>
      <c r="L1072" s="79">
        <f t="shared" si="225"/>
        <v>98800</v>
      </c>
      <c r="M1072" s="79">
        <f t="shared" si="226"/>
        <v>618800</v>
      </c>
      <c r="N1072" s="68">
        <f t="shared" si="227"/>
        <v>500752</v>
      </c>
      <c r="O1072" s="80">
        <f t="shared" si="228"/>
        <v>589764</v>
      </c>
      <c r="P1072" s="68">
        <f t="shared" si="229"/>
        <v>618800</v>
      </c>
      <c r="Q1072" s="68">
        <f t="shared" si="230"/>
        <v>586098.84727275127</v>
      </c>
      <c r="R1072" s="69">
        <f t="shared" si="224"/>
        <v>78623.616095928839</v>
      </c>
      <c r="S1072" s="63">
        <f t="shared" si="221"/>
        <v>0.14561852095408345</v>
      </c>
      <c r="T1072" s="64">
        <f t="shared" si="222"/>
        <v>500752</v>
      </c>
      <c r="U1072" s="44" t="str">
        <f t="shared" si="223"/>
        <v>MENOR VALOR</v>
      </c>
    </row>
    <row r="1073" spans="2:21">
      <c r="B1073" s="24">
        <v>1016</v>
      </c>
      <c r="C1073" s="2" t="s">
        <v>47</v>
      </c>
      <c r="D1073" s="29">
        <v>1</v>
      </c>
      <c r="E1073" s="7" t="s">
        <v>8</v>
      </c>
      <c r="F1073" s="91">
        <v>1071000</v>
      </c>
      <c r="G1073" s="68">
        <f t="shared" si="220"/>
        <v>1126692</v>
      </c>
      <c r="H1073" s="79">
        <v>1181700</v>
      </c>
      <c r="I1073" s="79">
        <v>224523</v>
      </c>
      <c r="J1073" s="79">
        <v>1406223</v>
      </c>
      <c r="K1073" s="79">
        <v>1170000</v>
      </c>
      <c r="L1073" s="79">
        <f t="shared" si="225"/>
        <v>222300</v>
      </c>
      <c r="M1073" s="79">
        <f t="shared" si="226"/>
        <v>1392300</v>
      </c>
      <c r="N1073" s="68">
        <f t="shared" si="227"/>
        <v>1126692</v>
      </c>
      <c r="O1073" s="80">
        <f t="shared" si="228"/>
        <v>1308405</v>
      </c>
      <c r="P1073" s="68">
        <f t="shared" si="229"/>
        <v>1392300</v>
      </c>
      <c r="Q1073" s="68">
        <f t="shared" si="230"/>
        <v>1301759.4634609192</v>
      </c>
      <c r="R1073" s="69">
        <f t="shared" si="224"/>
        <v>157521.97706669377</v>
      </c>
      <c r="S1073" s="63">
        <f t="shared" si="221"/>
        <v>0.13448526273469641</v>
      </c>
      <c r="T1073" s="64">
        <f t="shared" si="222"/>
        <v>1126692</v>
      </c>
      <c r="U1073" s="44" t="str">
        <f t="shared" si="223"/>
        <v>MENOR VALOR</v>
      </c>
    </row>
    <row r="1074" spans="2:21">
      <c r="B1074" s="24">
        <v>1017</v>
      </c>
      <c r="C1074" s="2" t="s">
        <v>85</v>
      </c>
      <c r="D1074" s="29">
        <v>1</v>
      </c>
      <c r="E1074" s="7" t="s">
        <v>8</v>
      </c>
      <c r="F1074" s="91">
        <v>464143</v>
      </c>
      <c r="G1074" s="68">
        <f t="shared" si="220"/>
        <v>488278.43599999999</v>
      </c>
      <c r="H1074" s="79">
        <v>401700</v>
      </c>
      <c r="I1074" s="79">
        <v>76323</v>
      </c>
      <c r="J1074" s="79">
        <v>478023</v>
      </c>
      <c r="K1074" s="79">
        <v>390000</v>
      </c>
      <c r="L1074" s="79">
        <f t="shared" si="225"/>
        <v>74100</v>
      </c>
      <c r="M1074" s="79">
        <f t="shared" si="226"/>
        <v>464100</v>
      </c>
      <c r="N1074" s="68">
        <f t="shared" si="227"/>
        <v>464100</v>
      </c>
      <c r="O1074" s="80">
        <f t="shared" si="228"/>
        <v>476800.47866666666</v>
      </c>
      <c r="P1074" s="68">
        <f t="shared" si="229"/>
        <v>478023</v>
      </c>
      <c r="Q1074" s="68">
        <f t="shared" si="230"/>
        <v>476697.23782065825</v>
      </c>
      <c r="R1074" s="69">
        <f t="shared" si="224"/>
        <v>12135.489716503622</v>
      </c>
      <c r="S1074" s="63">
        <f t="shared" si="221"/>
        <v>2.6426076807681387E-2</v>
      </c>
      <c r="T1074" s="64">
        <f t="shared" si="222"/>
        <v>464100</v>
      </c>
      <c r="U1074" s="44" t="str">
        <f t="shared" si="223"/>
        <v>MENOR VALOR</v>
      </c>
    </row>
    <row r="1075" spans="2:21" ht="25.5">
      <c r="B1075" s="24">
        <v>1018</v>
      </c>
      <c r="C1075" s="2" t="s">
        <v>343</v>
      </c>
      <c r="D1075" s="29">
        <v>1</v>
      </c>
      <c r="E1075" s="7" t="s">
        <v>8</v>
      </c>
      <c r="F1075" s="91">
        <v>605104</v>
      </c>
      <c r="G1075" s="68">
        <f t="shared" si="220"/>
        <v>636569.40800000005</v>
      </c>
      <c r="H1075" s="79">
        <v>393900</v>
      </c>
      <c r="I1075" s="79">
        <v>74841</v>
      </c>
      <c r="J1075" s="79">
        <v>468741</v>
      </c>
      <c r="K1075" s="79">
        <v>390000</v>
      </c>
      <c r="L1075" s="79">
        <f t="shared" si="225"/>
        <v>74100</v>
      </c>
      <c r="M1075" s="79">
        <f t="shared" si="226"/>
        <v>464100</v>
      </c>
      <c r="N1075" s="68">
        <f t="shared" si="227"/>
        <v>464100</v>
      </c>
      <c r="O1075" s="80">
        <f t="shared" si="228"/>
        <v>523136.80266666668</v>
      </c>
      <c r="P1075" s="68">
        <f t="shared" si="229"/>
        <v>468741</v>
      </c>
      <c r="Q1075" s="68">
        <f t="shared" si="230"/>
        <v>517364.65804275154</v>
      </c>
      <c r="R1075" s="69">
        <f t="shared" si="224"/>
        <v>98262.921210295914</v>
      </c>
      <c r="S1075" s="63">
        <f t="shared" si="221"/>
        <v>0.10295380098876039</v>
      </c>
      <c r="T1075" s="64">
        <f t="shared" si="222"/>
        <v>464100</v>
      </c>
      <c r="U1075" s="44" t="str">
        <f t="shared" si="223"/>
        <v>MENOR VALOR</v>
      </c>
    </row>
    <row r="1076" spans="2:21">
      <c r="B1076" s="24">
        <v>1019</v>
      </c>
      <c r="C1076" s="2" t="s">
        <v>344</v>
      </c>
      <c r="D1076" s="29">
        <v>1</v>
      </c>
      <c r="E1076" s="7" t="s">
        <v>11</v>
      </c>
      <c r="F1076" s="91">
        <v>949839</v>
      </c>
      <c r="G1076" s="68">
        <f t="shared" si="220"/>
        <v>999230.62800000003</v>
      </c>
      <c r="H1076" s="79">
        <v>676000</v>
      </c>
      <c r="I1076" s="79">
        <v>128440</v>
      </c>
      <c r="J1076" s="79">
        <v>804440</v>
      </c>
      <c r="K1076" s="79">
        <v>650000</v>
      </c>
      <c r="L1076" s="79">
        <f t="shared" si="225"/>
        <v>123500</v>
      </c>
      <c r="M1076" s="79">
        <f t="shared" si="226"/>
        <v>773500</v>
      </c>
      <c r="N1076" s="68">
        <f t="shared" si="227"/>
        <v>773500</v>
      </c>
      <c r="O1076" s="80">
        <f t="shared" si="228"/>
        <v>859056.87600000005</v>
      </c>
      <c r="P1076" s="68">
        <f t="shared" si="229"/>
        <v>804440</v>
      </c>
      <c r="Q1076" s="68">
        <f t="shared" si="230"/>
        <v>853505.98514411377</v>
      </c>
      <c r="R1076" s="69">
        <f t="shared" si="224"/>
        <v>122375.77972098121</v>
      </c>
      <c r="S1076" s="63">
        <f t="shared" si="221"/>
        <v>9.373804816448339E-2</v>
      </c>
      <c r="T1076" s="64">
        <f t="shared" si="222"/>
        <v>773500</v>
      </c>
      <c r="U1076" s="44" t="str">
        <f t="shared" si="223"/>
        <v>MENOR VALOR</v>
      </c>
    </row>
    <row r="1077" spans="2:21">
      <c r="B1077" s="24">
        <v>1020</v>
      </c>
      <c r="C1077" s="2" t="s">
        <v>383</v>
      </c>
      <c r="D1077" s="29">
        <v>1</v>
      </c>
      <c r="E1077" s="7" t="s">
        <v>8</v>
      </c>
      <c r="F1077" s="91">
        <v>952000</v>
      </c>
      <c r="G1077" s="68">
        <f t="shared" si="220"/>
        <v>1001504</v>
      </c>
      <c r="H1077" s="79">
        <v>1092000</v>
      </c>
      <c r="I1077" s="79">
        <v>207480</v>
      </c>
      <c r="J1077" s="79">
        <v>1299480</v>
      </c>
      <c r="K1077" s="79">
        <v>1040000</v>
      </c>
      <c r="L1077" s="79">
        <f t="shared" si="225"/>
        <v>197600</v>
      </c>
      <c r="M1077" s="79">
        <f t="shared" si="226"/>
        <v>1237600</v>
      </c>
      <c r="N1077" s="68">
        <f t="shared" si="227"/>
        <v>1001504</v>
      </c>
      <c r="O1077" s="80">
        <f t="shared" si="228"/>
        <v>1179528</v>
      </c>
      <c r="P1077" s="68">
        <f t="shared" si="229"/>
        <v>1237600</v>
      </c>
      <c r="Q1077" s="68">
        <f t="shared" si="230"/>
        <v>1172197.6945455025</v>
      </c>
      <c r="R1077" s="69">
        <f t="shared" si="224"/>
        <v>157247.23219185768</v>
      </c>
      <c r="S1077" s="63">
        <f t="shared" si="221"/>
        <v>0.14561852095408345</v>
      </c>
      <c r="T1077" s="64">
        <f t="shared" si="222"/>
        <v>1001504</v>
      </c>
      <c r="U1077" s="44" t="str">
        <f t="shared" si="223"/>
        <v>MENOR VALOR</v>
      </c>
    </row>
    <row r="1078" spans="2:21">
      <c r="B1078" s="24">
        <v>1021</v>
      </c>
      <c r="C1078" s="2" t="s">
        <v>384</v>
      </c>
      <c r="D1078" s="29">
        <v>1</v>
      </c>
      <c r="E1078" s="2"/>
      <c r="F1078" s="91">
        <v>1364383</v>
      </c>
      <c r="G1078" s="68">
        <f t="shared" si="220"/>
        <v>1435330.916</v>
      </c>
      <c r="H1078" s="79">
        <v>1575600</v>
      </c>
      <c r="I1078" s="79">
        <v>299364</v>
      </c>
      <c r="J1078" s="79">
        <v>1874964</v>
      </c>
      <c r="K1078" s="79">
        <v>1560000</v>
      </c>
      <c r="L1078" s="79">
        <f t="shared" si="225"/>
        <v>296400</v>
      </c>
      <c r="M1078" s="79">
        <f t="shared" si="226"/>
        <v>1856400</v>
      </c>
      <c r="N1078" s="68">
        <f t="shared" si="227"/>
        <v>1435330.916</v>
      </c>
      <c r="O1078" s="80">
        <f t="shared" si="228"/>
        <v>1722231.6386666668</v>
      </c>
      <c r="P1078" s="68">
        <f t="shared" si="229"/>
        <v>1856400</v>
      </c>
      <c r="Q1078" s="68">
        <f t="shared" si="230"/>
        <v>1709512.0938676421</v>
      </c>
      <c r="R1078" s="69">
        <f t="shared" si="224"/>
        <v>248636.63049516903</v>
      </c>
      <c r="S1078" s="63">
        <f t="shared" si="221"/>
        <v>0.16038563216439605</v>
      </c>
      <c r="T1078" s="64">
        <f t="shared" si="222"/>
        <v>1435331</v>
      </c>
      <c r="U1078" s="44" t="str">
        <f t="shared" si="223"/>
        <v>MENOR VALOR</v>
      </c>
    </row>
    <row r="1079" spans="2:21">
      <c r="B1079" s="24">
        <v>1022</v>
      </c>
      <c r="C1079" s="2" t="s">
        <v>347</v>
      </c>
      <c r="D1079" s="29">
        <v>1</v>
      </c>
      <c r="E1079" s="7" t="s">
        <v>8</v>
      </c>
      <c r="F1079" s="91">
        <v>319081</v>
      </c>
      <c r="G1079" s="68">
        <f t="shared" si="220"/>
        <v>335673.212</v>
      </c>
      <c r="H1079" s="79">
        <v>393900</v>
      </c>
      <c r="I1079" s="79">
        <v>74841</v>
      </c>
      <c r="J1079" s="79">
        <v>468741</v>
      </c>
      <c r="K1079" s="79">
        <v>390000</v>
      </c>
      <c r="L1079" s="79">
        <f t="shared" si="225"/>
        <v>74100</v>
      </c>
      <c r="M1079" s="79">
        <f t="shared" si="226"/>
        <v>464100</v>
      </c>
      <c r="N1079" s="68">
        <f t="shared" si="227"/>
        <v>335673.212</v>
      </c>
      <c r="O1079" s="80">
        <f t="shared" si="228"/>
        <v>422838.07066666667</v>
      </c>
      <c r="P1079" s="68">
        <f t="shared" si="229"/>
        <v>464100</v>
      </c>
      <c r="Q1079" s="68">
        <f t="shared" si="230"/>
        <v>417978.29648988578</v>
      </c>
      <c r="R1079" s="69">
        <f t="shared" si="224"/>
        <v>75522.640049424532</v>
      </c>
      <c r="S1079" s="63">
        <f t="shared" si="221"/>
        <v>0.1969123401407934</v>
      </c>
      <c r="T1079" s="64">
        <f t="shared" si="222"/>
        <v>335673</v>
      </c>
      <c r="U1079" s="44" t="str">
        <f t="shared" si="223"/>
        <v>MENOR VALOR</v>
      </c>
    </row>
    <row r="1080" spans="2:21">
      <c r="B1080" s="24">
        <v>1023</v>
      </c>
      <c r="C1080" s="2" t="s">
        <v>348</v>
      </c>
      <c r="D1080" s="29">
        <v>1</v>
      </c>
      <c r="E1080" s="7" t="s">
        <v>8</v>
      </c>
      <c r="F1080" s="91">
        <v>169589</v>
      </c>
      <c r="G1080" s="68">
        <f t="shared" si="220"/>
        <v>178407.628</v>
      </c>
      <c r="H1080" s="79">
        <v>121680</v>
      </c>
      <c r="I1080" s="79">
        <v>23119.200000000001</v>
      </c>
      <c r="J1080" s="79">
        <v>144799.20000000001</v>
      </c>
      <c r="K1080" s="79">
        <v>117000</v>
      </c>
      <c r="L1080" s="79">
        <f t="shared" si="225"/>
        <v>22230</v>
      </c>
      <c r="M1080" s="79">
        <f t="shared" si="226"/>
        <v>139230</v>
      </c>
      <c r="N1080" s="68">
        <f t="shared" si="227"/>
        <v>139230</v>
      </c>
      <c r="O1080" s="80">
        <f t="shared" si="228"/>
        <v>154145.60933333333</v>
      </c>
      <c r="P1080" s="68">
        <f t="shared" si="229"/>
        <v>144799.20000000001</v>
      </c>
      <c r="Q1080" s="68">
        <f t="shared" si="230"/>
        <v>153216.00523940823</v>
      </c>
      <c r="R1080" s="69">
        <f t="shared" si="224"/>
        <v>21195.239076176083</v>
      </c>
      <c r="S1080" s="63">
        <f t="shared" si="221"/>
        <v>9.128292581153219E-2</v>
      </c>
      <c r="T1080" s="64">
        <f t="shared" si="222"/>
        <v>139230</v>
      </c>
      <c r="U1080" s="44" t="str">
        <f t="shared" si="223"/>
        <v>MENOR VALOR</v>
      </c>
    </row>
    <row r="1081" spans="2:21">
      <c r="B1081" s="24">
        <v>1024</v>
      </c>
      <c r="C1081" s="2" t="s">
        <v>385</v>
      </c>
      <c r="D1081" s="29">
        <v>1</v>
      </c>
      <c r="E1081" s="7" t="s">
        <v>8</v>
      </c>
      <c r="F1081" s="91">
        <v>494815</v>
      </c>
      <c r="G1081" s="68">
        <f t="shared" si="220"/>
        <v>520545.38</v>
      </c>
      <c r="H1081" s="79">
        <v>473200</v>
      </c>
      <c r="I1081" s="79">
        <v>89908</v>
      </c>
      <c r="J1081" s="79">
        <v>563108</v>
      </c>
      <c r="K1081" s="79">
        <v>455000</v>
      </c>
      <c r="L1081" s="79">
        <f t="shared" si="225"/>
        <v>86450</v>
      </c>
      <c r="M1081" s="79">
        <f t="shared" si="226"/>
        <v>541450</v>
      </c>
      <c r="N1081" s="68">
        <f t="shared" si="227"/>
        <v>520545.38</v>
      </c>
      <c r="O1081" s="80">
        <f t="shared" si="228"/>
        <v>541701.12666666659</v>
      </c>
      <c r="P1081" s="68">
        <f t="shared" si="229"/>
        <v>541450</v>
      </c>
      <c r="Q1081" s="68">
        <f t="shared" si="230"/>
        <v>541422.39699282835</v>
      </c>
      <c r="R1081" s="69">
        <f t="shared" si="224"/>
        <v>21282.421238386702</v>
      </c>
      <c r="S1081" s="63">
        <f t="shared" si="221"/>
        <v>3.8559574019810805E-2</v>
      </c>
      <c r="T1081" s="64">
        <f t="shared" si="222"/>
        <v>520545</v>
      </c>
      <c r="U1081" s="44" t="str">
        <f t="shared" si="223"/>
        <v>MENOR VALOR</v>
      </c>
    </row>
    <row r="1082" spans="2:21">
      <c r="B1082" s="24">
        <v>1025</v>
      </c>
      <c r="C1082" s="2" t="s">
        <v>386</v>
      </c>
      <c r="D1082" s="29">
        <v>1</v>
      </c>
      <c r="E1082" s="7" t="s">
        <v>8</v>
      </c>
      <c r="F1082" s="91">
        <v>544450</v>
      </c>
      <c r="G1082" s="68">
        <f t="shared" si="220"/>
        <v>572761.4</v>
      </c>
      <c r="H1082" s="79">
        <v>473200</v>
      </c>
      <c r="I1082" s="79">
        <v>89908</v>
      </c>
      <c r="J1082" s="79">
        <v>563108</v>
      </c>
      <c r="K1082" s="79">
        <v>455000</v>
      </c>
      <c r="L1082" s="79">
        <f t="shared" si="225"/>
        <v>86450</v>
      </c>
      <c r="M1082" s="79">
        <f t="shared" si="226"/>
        <v>541450</v>
      </c>
      <c r="N1082" s="68">
        <f t="shared" si="227"/>
        <v>541450</v>
      </c>
      <c r="O1082" s="80">
        <f t="shared" si="228"/>
        <v>559106.46666666667</v>
      </c>
      <c r="P1082" s="68">
        <f t="shared" si="229"/>
        <v>563108</v>
      </c>
      <c r="Q1082" s="68">
        <f t="shared" si="230"/>
        <v>558952.10897089064</v>
      </c>
      <c r="R1082" s="69">
        <f t="shared" si="224"/>
        <v>16034.654478763603</v>
      </c>
      <c r="S1082" s="63">
        <f t="shared" si="221"/>
        <v>3.1312358769187698E-2</v>
      </c>
      <c r="T1082" s="64">
        <f t="shared" si="222"/>
        <v>541450</v>
      </c>
      <c r="U1082" s="44" t="str">
        <f t="shared" si="223"/>
        <v>MENOR VALOR</v>
      </c>
    </row>
    <row r="1083" spans="2:21">
      <c r="B1083" s="24">
        <v>1026</v>
      </c>
      <c r="C1083" s="2" t="s">
        <v>387</v>
      </c>
      <c r="D1083" s="29">
        <v>1</v>
      </c>
      <c r="E1083" s="7" t="s">
        <v>8</v>
      </c>
      <c r="F1083" s="91">
        <v>4287911</v>
      </c>
      <c r="G1083" s="68">
        <f t="shared" si="220"/>
        <v>4510882.3720000004</v>
      </c>
      <c r="H1083" s="79">
        <v>4017000</v>
      </c>
      <c r="I1083" s="79">
        <v>763230</v>
      </c>
      <c r="J1083" s="79">
        <v>4780230</v>
      </c>
      <c r="K1083" s="79">
        <v>3900000</v>
      </c>
      <c r="L1083" s="79">
        <f t="shared" si="225"/>
        <v>741000</v>
      </c>
      <c r="M1083" s="79">
        <f t="shared" si="226"/>
        <v>4641000</v>
      </c>
      <c r="N1083" s="68">
        <f t="shared" si="227"/>
        <v>4510882.3720000004</v>
      </c>
      <c r="O1083" s="80">
        <f t="shared" si="228"/>
        <v>4644037.4573333338</v>
      </c>
      <c r="P1083" s="68">
        <f t="shared" si="229"/>
        <v>4641000</v>
      </c>
      <c r="Q1083" s="68">
        <f t="shared" si="230"/>
        <v>4642735.6318842825</v>
      </c>
      <c r="R1083" s="69">
        <f t="shared" si="224"/>
        <v>134699.50180900967</v>
      </c>
      <c r="S1083" s="63">
        <f t="shared" si="221"/>
        <v>2.8399906938222252E-2</v>
      </c>
      <c r="T1083" s="64">
        <f t="shared" si="222"/>
        <v>4510882</v>
      </c>
      <c r="U1083" s="44" t="str">
        <f t="shared" si="223"/>
        <v>MENOR VALOR</v>
      </c>
    </row>
    <row r="1084" spans="2:21">
      <c r="B1084" s="24">
        <v>1027</v>
      </c>
      <c r="C1084" s="2" t="s">
        <v>82</v>
      </c>
      <c r="D1084" s="29">
        <v>1</v>
      </c>
      <c r="E1084" s="2"/>
      <c r="F1084" s="91">
        <v>189179</v>
      </c>
      <c r="G1084" s="68">
        <f t="shared" si="220"/>
        <v>199016.30799999999</v>
      </c>
      <c r="H1084" s="79">
        <v>265200</v>
      </c>
      <c r="I1084" s="79">
        <v>50388</v>
      </c>
      <c r="J1084" s="79">
        <v>315588</v>
      </c>
      <c r="K1084" s="79">
        <v>260000</v>
      </c>
      <c r="L1084" s="79">
        <f t="shared" si="225"/>
        <v>49400</v>
      </c>
      <c r="M1084" s="79">
        <f t="shared" si="226"/>
        <v>309400</v>
      </c>
      <c r="N1084" s="68">
        <f t="shared" si="227"/>
        <v>199016.30799999999</v>
      </c>
      <c r="O1084" s="80">
        <f t="shared" si="228"/>
        <v>274668.10266666667</v>
      </c>
      <c r="P1084" s="68">
        <f t="shared" si="229"/>
        <v>309400</v>
      </c>
      <c r="Q1084" s="68">
        <f t="shared" si="230"/>
        <v>268849.86243151454</v>
      </c>
      <c r="R1084" s="69">
        <f t="shared" si="224"/>
        <v>65589.392154643589</v>
      </c>
      <c r="S1084" s="63">
        <f t="shared" si="221"/>
        <v>0.25974926600270665</v>
      </c>
      <c r="T1084" s="64">
        <f t="shared" si="222"/>
        <v>199016</v>
      </c>
      <c r="U1084" s="44" t="str">
        <f t="shared" si="223"/>
        <v>MENOR VALOR</v>
      </c>
    </row>
    <row r="1085" spans="2:21">
      <c r="B1085" s="24">
        <v>1028</v>
      </c>
      <c r="C1085" s="2" t="s">
        <v>388</v>
      </c>
      <c r="D1085" s="29">
        <v>1</v>
      </c>
      <c r="E1085" s="7" t="s">
        <v>8</v>
      </c>
      <c r="F1085" s="91">
        <v>205710</v>
      </c>
      <c r="G1085" s="68">
        <f t="shared" si="220"/>
        <v>216406.92</v>
      </c>
      <c r="H1085" s="79">
        <v>273000</v>
      </c>
      <c r="I1085" s="79">
        <v>51870</v>
      </c>
      <c r="J1085" s="79">
        <v>324870</v>
      </c>
      <c r="K1085" s="79">
        <v>260000</v>
      </c>
      <c r="L1085" s="79">
        <f t="shared" si="225"/>
        <v>49400</v>
      </c>
      <c r="M1085" s="79">
        <f t="shared" si="226"/>
        <v>309400</v>
      </c>
      <c r="N1085" s="68">
        <f t="shared" si="227"/>
        <v>216406.92</v>
      </c>
      <c r="O1085" s="80">
        <f t="shared" si="228"/>
        <v>283558.97333333333</v>
      </c>
      <c r="P1085" s="68">
        <f t="shared" si="229"/>
        <v>309400</v>
      </c>
      <c r="Q1085" s="68">
        <f t="shared" si="230"/>
        <v>279147.46434859774</v>
      </c>
      <c r="R1085" s="69">
        <f t="shared" si="224"/>
        <v>58667.528711904379</v>
      </c>
      <c r="S1085" s="63">
        <f t="shared" si="221"/>
        <v>0.22475770824214869</v>
      </c>
      <c r="T1085" s="64">
        <f t="shared" si="222"/>
        <v>216407</v>
      </c>
      <c r="U1085" s="44" t="str">
        <f t="shared" si="223"/>
        <v>MENOR VALOR</v>
      </c>
    </row>
    <row r="1086" spans="2:21">
      <c r="B1086" s="24">
        <v>1029</v>
      </c>
      <c r="C1086" s="2" t="s">
        <v>389</v>
      </c>
      <c r="D1086" s="29">
        <v>1</v>
      </c>
      <c r="E1086" s="7" t="s">
        <v>8</v>
      </c>
      <c r="F1086" s="91">
        <v>238000</v>
      </c>
      <c r="G1086" s="68">
        <f t="shared" si="220"/>
        <v>250376</v>
      </c>
      <c r="H1086" s="79">
        <v>270400</v>
      </c>
      <c r="I1086" s="79">
        <v>51376</v>
      </c>
      <c r="J1086" s="79">
        <v>321776</v>
      </c>
      <c r="K1086" s="79">
        <v>260000</v>
      </c>
      <c r="L1086" s="79">
        <f t="shared" si="225"/>
        <v>49400</v>
      </c>
      <c r="M1086" s="79">
        <f t="shared" si="226"/>
        <v>309400</v>
      </c>
      <c r="N1086" s="68">
        <f t="shared" si="227"/>
        <v>250376</v>
      </c>
      <c r="O1086" s="80">
        <f t="shared" si="228"/>
        <v>293850.66666666669</v>
      </c>
      <c r="P1086" s="68">
        <f t="shared" si="229"/>
        <v>309400</v>
      </c>
      <c r="Q1086" s="68">
        <f t="shared" si="230"/>
        <v>292116.13889655174</v>
      </c>
      <c r="R1086" s="69">
        <f t="shared" si="224"/>
        <v>38155.292232314619</v>
      </c>
      <c r="S1086" s="63">
        <f t="shared" si="221"/>
        <v>0.1428888491208401</v>
      </c>
      <c r="T1086" s="64">
        <f t="shared" si="222"/>
        <v>250376</v>
      </c>
      <c r="U1086" s="44" t="str">
        <f t="shared" si="223"/>
        <v>MENOR VALOR</v>
      </c>
    </row>
    <row r="1087" spans="2:21">
      <c r="B1087" s="24">
        <v>1030</v>
      </c>
      <c r="C1087" s="2" t="s">
        <v>390</v>
      </c>
      <c r="D1087" s="29">
        <v>1</v>
      </c>
      <c r="E1087" s="7" t="s">
        <v>8</v>
      </c>
      <c r="F1087" s="91">
        <v>9953740</v>
      </c>
      <c r="G1087" s="68">
        <f t="shared" si="220"/>
        <v>10471334.48</v>
      </c>
      <c r="H1087" s="79">
        <v>12285000</v>
      </c>
      <c r="I1087" s="79">
        <v>2334150</v>
      </c>
      <c r="J1087" s="79">
        <v>14619150</v>
      </c>
      <c r="K1087" s="79">
        <v>11700000</v>
      </c>
      <c r="L1087" s="79">
        <f t="shared" si="225"/>
        <v>2223000</v>
      </c>
      <c r="M1087" s="79">
        <f t="shared" si="226"/>
        <v>13923000</v>
      </c>
      <c r="N1087" s="68">
        <f t="shared" si="227"/>
        <v>10471334.48</v>
      </c>
      <c r="O1087" s="80">
        <f t="shared" si="228"/>
        <v>13004494.826666668</v>
      </c>
      <c r="P1087" s="68">
        <f t="shared" si="229"/>
        <v>13923000</v>
      </c>
      <c r="Q1087" s="68">
        <f t="shared" si="230"/>
        <v>12869222.982010305</v>
      </c>
      <c r="R1087" s="69">
        <f t="shared" si="224"/>
        <v>2221223.1342366799</v>
      </c>
      <c r="S1087" s="63">
        <f t="shared" si="221"/>
        <v>0.18632737231783747</v>
      </c>
      <c r="T1087" s="64">
        <f t="shared" si="222"/>
        <v>10471334</v>
      </c>
      <c r="U1087" s="44" t="str">
        <f t="shared" si="223"/>
        <v>MENOR VALOR</v>
      </c>
    </row>
    <row r="1088" spans="2:21">
      <c r="B1088" s="24">
        <v>1031</v>
      </c>
      <c r="C1088" s="2" t="s">
        <v>391</v>
      </c>
      <c r="D1088" s="29">
        <v>1</v>
      </c>
      <c r="E1088" s="7" t="s">
        <v>8</v>
      </c>
      <c r="F1088" s="91">
        <v>1056498</v>
      </c>
      <c r="G1088" s="68">
        <f t="shared" si="220"/>
        <v>1111435.8959999999</v>
      </c>
      <c r="H1088" s="79">
        <v>1228500</v>
      </c>
      <c r="I1088" s="79">
        <v>233415</v>
      </c>
      <c r="J1088" s="79">
        <v>1461915</v>
      </c>
      <c r="K1088" s="79">
        <v>1170000</v>
      </c>
      <c r="L1088" s="79">
        <f t="shared" si="225"/>
        <v>222300</v>
      </c>
      <c r="M1088" s="79">
        <f t="shared" si="226"/>
        <v>1392300</v>
      </c>
      <c r="N1088" s="68">
        <f t="shared" si="227"/>
        <v>1111435.8959999999</v>
      </c>
      <c r="O1088" s="80">
        <f t="shared" si="228"/>
        <v>1321883.632</v>
      </c>
      <c r="P1088" s="68">
        <f t="shared" si="229"/>
        <v>1392300</v>
      </c>
      <c r="Q1088" s="68">
        <f t="shared" si="230"/>
        <v>1312743.2326917639</v>
      </c>
      <c r="R1088" s="69">
        <f t="shared" si="224"/>
        <v>185547.16178614678</v>
      </c>
      <c r="S1088" s="63">
        <f t="shared" si="221"/>
        <v>0.15334859984689142</v>
      </c>
      <c r="T1088" s="64">
        <f t="shared" si="222"/>
        <v>1111436</v>
      </c>
      <c r="U1088" s="44" t="str">
        <f t="shared" si="223"/>
        <v>MENOR VALOR</v>
      </c>
    </row>
    <row r="1089" spans="2:21">
      <c r="B1089" s="24">
        <v>1032</v>
      </c>
      <c r="C1089" s="2" t="s">
        <v>392</v>
      </c>
      <c r="D1089" s="29">
        <v>1</v>
      </c>
      <c r="E1089" s="7" t="s">
        <v>8</v>
      </c>
      <c r="F1089" s="91">
        <v>1694361</v>
      </c>
      <c r="G1089" s="68">
        <f t="shared" si="220"/>
        <v>1782467.7720000001</v>
      </c>
      <c r="H1089" s="79">
        <v>1228500</v>
      </c>
      <c r="I1089" s="79">
        <v>233415</v>
      </c>
      <c r="J1089" s="79">
        <v>1461915</v>
      </c>
      <c r="K1089" s="79">
        <v>1170000</v>
      </c>
      <c r="L1089" s="79">
        <f t="shared" si="225"/>
        <v>222300</v>
      </c>
      <c r="M1089" s="79">
        <f t="shared" si="226"/>
        <v>1392300</v>
      </c>
      <c r="N1089" s="68">
        <f t="shared" si="227"/>
        <v>1392300</v>
      </c>
      <c r="O1089" s="80">
        <f t="shared" si="228"/>
        <v>1545560.9239999999</v>
      </c>
      <c r="P1089" s="68">
        <f t="shared" si="229"/>
        <v>1461915</v>
      </c>
      <c r="Q1089" s="68">
        <f t="shared" si="230"/>
        <v>1536593.0948423869</v>
      </c>
      <c r="R1089" s="69">
        <f t="shared" si="224"/>
        <v>208099.02217026913</v>
      </c>
      <c r="S1089" s="63">
        <f t="shared" si="221"/>
        <v>9.3904557639045927E-2</v>
      </c>
      <c r="T1089" s="64">
        <f t="shared" si="222"/>
        <v>1392300</v>
      </c>
      <c r="U1089" s="44" t="str">
        <f t="shared" si="223"/>
        <v>MENOR VALOR</v>
      </c>
    </row>
    <row r="1090" spans="2:21">
      <c r="B1090" s="24">
        <v>1033</v>
      </c>
      <c r="C1090" s="2" t="s">
        <v>356</v>
      </c>
      <c r="D1090" s="29">
        <v>1</v>
      </c>
      <c r="E1090" s="7" t="s">
        <v>8</v>
      </c>
      <c r="F1090" s="91">
        <v>298182</v>
      </c>
      <c r="G1090" s="68">
        <f t="shared" si="220"/>
        <v>313687.46399999998</v>
      </c>
      <c r="H1090" s="79">
        <v>265200</v>
      </c>
      <c r="I1090" s="79">
        <v>50388</v>
      </c>
      <c r="J1090" s="79">
        <v>315588</v>
      </c>
      <c r="K1090" s="79">
        <v>260000</v>
      </c>
      <c r="L1090" s="79">
        <f t="shared" si="225"/>
        <v>49400</v>
      </c>
      <c r="M1090" s="79">
        <f t="shared" si="226"/>
        <v>309400</v>
      </c>
      <c r="N1090" s="68">
        <f t="shared" si="227"/>
        <v>309400</v>
      </c>
      <c r="O1090" s="80">
        <f t="shared" si="228"/>
        <v>312891.82133333333</v>
      </c>
      <c r="P1090" s="68">
        <f t="shared" si="229"/>
        <v>313687.46399999998</v>
      </c>
      <c r="Q1090" s="68">
        <f t="shared" si="230"/>
        <v>312881.09141949547</v>
      </c>
      <c r="R1090" s="69">
        <f t="shared" si="224"/>
        <v>3169.7983279327591</v>
      </c>
      <c r="S1090" s="63">
        <f t="shared" si="221"/>
        <v>1.1125924560356992E-2</v>
      </c>
      <c r="T1090" s="64">
        <f t="shared" si="222"/>
        <v>309400</v>
      </c>
      <c r="U1090" s="44" t="str">
        <f t="shared" si="223"/>
        <v>MENOR VALOR</v>
      </c>
    </row>
    <row r="1091" spans="2:21">
      <c r="B1091" s="24">
        <v>1034</v>
      </c>
      <c r="C1091" s="2" t="s">
        <v>358</v>
      </c>
      <c r="D1091" s="29">
        <v>1</v>
      </c>
      <c r="E1091" s="7" t="s">
        <v>8</v>
      </c>
      <c r="F1091" s="91">
        <v>325113</v>
      </c>
      <c r="G1091" s="68">
        <f t="shared" si="220"/>
        <v>342018.87599999999</v>
      </c>
      <c r="H1091" s="79">
        <v>393900</v>
      </c>
      <c r="I1091" s="79">
        <v>74841</v>
      </c>
      <c r="J1091" s="79">
        <v>468741</v>
      </c>
      <c r="K1091" s="79">
        <v>390000</v>
      </c>
      <c r="L1091" s="79">
        <f t="shared" si="225"/>
        <v>74100</v>
      </c>
      <c r="M1091" s="79">
        <f t="shared" si="226"/>
        <v>464100</v>
      </c>
      <c r="N1091" s="68">
        <f t="shared" si="227"/>
        <v>342018.87599999999</v>
      </c>
      <c r="O1091" s="80">
        <f t="shared" si="228"/>
        <v>424953.29199999996</v>
      </c>
      <c r="P1091" s="68">
        <f t="shared" si="229"/>
        <v>464100</v>
      </c>
      <c r="Q1091" s="68">
        <f t="shared" si="230"/>
        <v>420595.73262296716</v>
      </c>
      <c r="R1091" s="69">
        <f t="shared" si="224"/>
        <v>71860.787208294845</v>
      </c>
      <c r="S1091" s="63">
        <f t="shared" si="221"/>
        <v>0.18682276240164686</v>
      </c>
      <c r="T1091" s="64">
        <f t="shared" si="222"/>
        <v>342019</v>
      </c>
      <c r="U1091" s="44" t="str">
        <f t="shared" si="223"/>
        <v>MENOR VALOR</v>
      </c>
    </row>
    <row r="1092" spans="2:21">
      <c r="B1092" s="24">
        <v>1035</v>
      </c>
      <c r="C1092" s="2" t="s">
        <v>359</v>
      </c>
      <c r="D1092" s="29">
        <v>1</v>
      </c>
      <c r="E1092" s="7" t="s">
        <v>8</v>
      </c>
      <c r="F1092" s="91">
        <v>1332726</v>
      </c>
      <c r="G1092" s="68">
        <f t="shared" si="220"/>
        <v>1402027.7520000001</v>
      </c>
      <c r="H1092" s="79">
        <v>1575600</v>
      </c>
      <c r="I1092" s="79">
        <v>299364</v>
      </c>
      <c r="J1092" s="79">
        <v>1874964</v>
      </c>
      <c r="K1092" s="79">
        <v>1560000</v>
      </c>
      <c r="L1092" s="79">
        <f t="shared" si="225"/>
        <v>296400</v>
      </c>
      <c r="M1092" s="79">
        <f t="shared" si="226"/>
        <v>1856400</v>
      </c>
      <c r="N1092" s="68">
        <f t="shared" si="227"/>
        <v>1402027.7520000001</v>
      </c>
      <c r="O1092" s="80">
        <f t="shared" si="228"/>
        <v>1711130.584</v>
      </c>
      <c r="P1092" s="68">
        <f t="shared" si="229"/>
        <v>1856400</v>
      </c>
      <c r="Q1092" s="68">
        <f t="shared" si="230"/>
        <v>1696186.8860399553</v>
      </c>
      <c r="R1092" s="69">
        <f t="shared" si="224"/>
        <v>267851.78007027495</v>
      </c>
      <c r="S1092" s="63">
        <f t="shared" si="221"/>
        <v>0.17342377568236078</v>
      </c>
      <c r="T1092" s="64">
        <f t="shared" si="222"/>
        <v>1402028</v>
      </c>
      <c r="U1092" s="44" t="str">
        <f t="shared" si="223"/>
        <v>MENOR VALOR</v>
      </c>
    </row>
    <row r="1093" spans="2:21">
      <c r="B1093" s="24">
        <v>1036</v>
      </c>
      <c r="C1093" s="2" t="s">
        <v>393</v>
      </c>
      <c r="D1093" s="29">
        <v>1</v>
      </c>
      <c r="E1093" s="7" t="s">
        <v>8</v>
      </c>
      <c r="F1093" s="91">
        <v>208287</v>
      </c>
      <c r="G1093" s="68">
        <f t="shared" si="220"/>
        <v>219117.924</v>
      </c>
      <c r="H1093" s="79">
        <v>218400</v>
      </c>
      <c r="I1093" s="79">
        <v>41496</v>
      </c>
      <c r="J1093" s="79">
        <v>259896</v>
      </c>
      <c r="K1093" s="79">
        <v>208000</v>
      </c>
      <c r="L1093" s="79">
        <f t="shared" si="225"/>
        <v>39520</v>
      </c>
      <c r="M1093" s="79">
        <f t="shared" si="226"/>
        <v>247520</v>
      </c>
      <c r="N1093" s="68">
        <f t="shared" si="227"/>
        <v>219117.924</v>
      </c>
      <c r="O1093" s="80">
        <f t="shared" si="228"/>
        <v>242177.97466666668</v>
      </c>
      <c r="P1093" s="68">
        <f t="shared" si="229"/>
        <v>247520</v>
      </c>
      <c r="Q1093" s="68">
        <f t="shared" si="230"/>
        <v>241562.36086994279</v>
      </c>
      <c r="R1093" s="69">
        <f t="shared" si="224"/>
        <v>20907.314427298534</v>
      </c>
      <c r="S1093" s="63">
        <f t="shared" si="221"/>
        <v>9.2913634347309926E-2</v>
      </c>
      <c r="T1093" s="64">
        <f t="shared" si="222"/>
        <v>219118</v>
      </c>
      <c r="U1093" s="44" t="str">
        <f t="shared" si="223"/>
        <v>MENOR VALOR</v>
      </c>
    </row>
    <row r="1094" spans="2:21">
      <c r="B1094" s="24">
        <v>1037</v>
      </c>
      <c r="C1094" s="2" t="s">
        <v>394</v>
      </c>
      <c r="D1094" s="29">
        <v>1</v>
      </c>
      <c r="E1094" s="7" t="s">
        <v>11</v>
      </c>
      <c r="F1094" s="91">
        <v>210825</v>
      </c>
      <c r="G1094" s="68">
        <f t="shared" ref="G1094:G1157" si="231">F1094*5.2%+F1094</f>
        <v>221787.9</v>
      </c>
      <c r="H1094" s="79">
        <v>214240</v>
      </c>
      <c r="I1094" s="79">
        <v>40705.599999999999</v>
      </c>
      <c r="J1094" s="79">
        <v>254945.6</v>
      </c>
      <c r="K1094" s="79">
        <v>208000</v>
      </c>
      <c r="L1094" s="79">
        <f t="shared" si="225"/>
        <v>39520</v>
      </c>
      <c r="M1094" s="79">
        <f t="shared" si="226"/>
        <v>247520</v>
      </c>
      <c r="N1094" s="68">
        <f t="shared" si="227"/>
        <v>221787.9</v>
      </c>
      <c r="O1094" s="80">
        <f t="shared" si="228"/>
        <v>241417.83333333334</v>
      </c>
      <c r="P1094" s="68">
        <f t="shared" si="229"/>
        <v>247520</v>
      </c>
      <c r="Q1094" s="68">
        <f t="shared" si="230"/>
        <v>240989.74126570675</v>
      </c>
      <c r="R1094" s="69">
        <f t="shared" si="224"/>
        <v>17400.735497194753</v>
      </c>
      <c r="S1094" s="63">
        <f t="shared" si="221"/>
        <v>7.9679081627526571E-2</v>
      </c>
      <c r="T1094" s="64">
        <f t="shared" si="222"/>
        <v>221788</v>
      </c>
      <c r="U1094" s="44" t="str">
        <f t="shared" si="223"/>
        <v>MENOR VALOR</v>
      </c>
    </row>
    <row r="1095" spans="2:21">
      <c r="B1095" s="24">
        <v>1038</v>
      </c>
      <c r="C1095" s="2" t="s">
        <v>7</v>
      </c>
      <c r="D1095" s="29">
        <v>1</v>
      </c>
      <c r="E1095" s="7" t="s">
        <v>11</v>
      </c>
      <c r="F1095" s="91">
        <v>138177</v>
      </c>
      <c r="G1095" s="68">
        <f t="shared" si="231"/>
        <v>145362.204</v>
      </c>
      <c r="H1095" s="79">
        <v>172380</v>
      </c>
      <c r="I1095" s="79">
        <v>32752.2</v>
      </c>
      <c r="J1095" s="79">
        <v>205132.2</v>
      </c>
      <c r="K1095" s="79">
        <v>169000</v>
      </c>
      <c r="L1095" s="79">
        <f t="shared" si="225"/>
        <v>32110</v>
      </c>
      <c r="M1095" s="79">
        <f t="shared" si="226"/>
        <v>201110</v>
      </c>
      <c r="N1095" s="68">
        <f t="shared" si="227"/>
        <v>145362.204</v>
      </c>
      <c r="O1095" s="80">
        <f t="shared" si="228"/>
        <v>183868.13466666665</v>
      </c>
      <c r="P1095" s="68">
        <f t="shared" si="229"/>
        <v>201110</v>
      </c>
      <c r="Q1095" s="68">
        <f t="shared" si="230"/>
        <v>181679.67081586824</v>
      </c>
      <c r="R1095" s="69">
        <f t="shared" si="224"/>
        <v>33407.701890276847</v>
      </c>
      <c r="S1095" s="63">
        <f t="shared" ref="S1095:S1158" si="232">1-N1095/Q1095</f>
        <v>0.19989835215342222</v>
      </c>
      <c r="T1095" s="64">
        <f t="shared" ref="T1095:T1158" si="233">ROUND(+IF(S1095&lt;=30%,N1095,IF(S1095&lt;=60%,P1095,IF(S1095&lt;=90%,Q1095,IF(S1095&lt;=100%,O1095)))),0)</f>
        <v>145362</v>
      </c>
      <c r="U1095" s="44" t="str">
        <f t="shared" ref="U1095:U1158" si="234">+IF(S1095&lt;=30%,"MENOR VALOR",IF(S1095&lt;=60%,"MEDIA ARMONICA",IF(S1095&lt;=90%,"MEDIA GEOMETRICA","PROMEDIO")))</f>
        <v>MENOR VALOR</v>
      </c>
    </row>
    <row r="1096" spans="2:21">
      <c r="B1096" s="24">
        <v>1039</v>
      </c>
      <c r="C1096" s="2" t="s">
        <v>9</v>
      </c>
      <c r="D1096" s="29">
        <v>1</v>
      </c>
      <c r="E1096" s="7" t="s">
        <v>8</v>
      </c>
      <c r="F1096" s="91">
        <v>190400</v>
      </c>
      <c r="G1096" s="68">
        <f t="shared" si="231"/>
        <v>200300.79999999999</v>
      </c>
      <c r="H1096" s="79">
        <v>212160</v>
      </c>
      <c r="I1096" s="79">
        <v>40310.400000000001</v>
      </c>
      <c r="J1096" s="79">
        <v>252470.39999999999</v>
      </c>
      <c r="K1096" s="79">
        <v>208000</v>
      </c>
      <c r="L1096" s="79">
        <f t="shared" si="225"/>
        <v>39520</v>
      </c>
      <c r="M1096" s="79">
        <f t="shared" si="226"/>
        <v>247520</v>
      </c>
      <c r="N1096" s="68">
        <f t="shared" si="227"/>
        <v>200300.79999999999</v>
      </c>
      <c r="O1096" s="80">
        <f t="shared" si="228"/>
        <v>233430.39999999999</v>
      </c>
      <c r="P1096" s="68">
        <f t="shared" si="229"/>
        <v>247520</v>
      </c>
      <c r="Q1096" s="68">
        <f t="shared" si="230"/>
        <v>232185.17294202634</v>
      </c>
      <c r="R1096" s="69">
        <f t="shared" si="224"/>
        <v>28797.645948236874</v>
      </c>
      <c r="S1096" s="63">
        <f t="shared" si="232"/>
        <v>0.13732303634215037</v>
      </c>
      <c r="T1096" s="64">
        <f t="shared" si="233"/>
        <v>200301</v>
      </c>
      <c r="U1096" s="44" t="str">
        <f t="shared" si="234"/>
        <v>MENOR VALOR</v>
      </c>
    </row>
    <row r="1097" spans="2:21">
      <c r="B1097" s="24">
        <v>1040</v>
      </c>
      <c r="C1097" s="2" t="s">
        <v>360</v>
      </c>
      <c r="D1097" s="29">
        <v>1</v>
      </c>
      <c r="E1097" s="7" t="s">
        <v>8</v>
      </c>
      <c r="F1097" s="91">
        <v>154917</v>
      </c>
      <c r="G1097" s="68">
        <f t="shared" si="231"/>
        <v>162972.68400000001</v>
      </c>
      <c r="H1097" s="79">
        <v>212160</v>
      </c>
      <c r="I1097" s="79">
        <v>40310.400000000001</v>
      </c>
      <c r="J1097" s="79">
        <v>252470.39999999999</v>
      </c>
      <c r="K1097" s="79">
        <v>208000</v>
      </c>
      <c r="L1097" s="79">
        <f t="shared" si="225"/>
        <v>39520</v>
      </c>
      <c r="M1097" s="79">
        <f t="shared" si="226"/>
        <v>247520</v>
      </c>
      <c r="N1097" s="68">
        <f t="shared" si="227"/>
        <v>162972.68400000001</v>
      </c>
      <c r="O1097" s="80">
        <f t="shared" si="228"/>
        <v>220987.69466666668</v>
      </c>
      <c r="P1097" s="68">
        <f t="shared" si="229"/>
        <v>247520</v>
      </c>
      <c r="Q1097" s="68">
        <f t="shared" si="230"/>
        <v>216759.69312535829</v>
      </c>
      <c r="R1097" s="69">
        <f t="shared" si="224"/>
        <v>50303.406564864723</v>
      </c>
      <c r="S1097" s="63">
        <f t="shared" si="232"/>
        <v>0.24814119428676129</v>
      </c>
      <c r="T1097" s="64">
        <f t="shared" si="233"/>
        <v>162973</v>
      </c>
      <c r="U1097" s="44" t="str">
        <f t="shared" si="234"/>
        <v>MENOR VALOR</v>
      </c>
    </row>
    <row r="1098" spans="2:21">
      <c r="B1098" s="24">
        <v>1041</v>
      </c>
      <c r="C1098" s="2" t="s">
        <v>395</v>
      </c>
      <c r="D1098" s="29">
        <v>1</v>
      </c>
      <c r="E1098" s="7" t="s">
        <v>8</v>
      </c>
      <c r="F1098" s="91">
        <v>170485</v>
      </c>
      <c r="G1098" s="68">
        <f t="shared" si="231"/>
        <v>179350.22</v>
      </c>
      <c r="H1098" s="79">
        <v>214240</v>
      </c>
      <c r="I1098" s="79">
        <v>40705.599999999999</v>
      </c>
      <c r="J1098" s="79">
        <v>254945.6</v>
      </c>
      <c r="K1098" s="79">
        <v>208000</v>
      </c>
      <c r="L1098" s="79">
        <f t="shared" si="225"/>
        <v>39520</v>
      </c>
      <c r="M1098" s="79">
        <f t="shared" si="226"/>
        <v>247520</v>
      </c>
      <c r="N1098" s="68">
        <f t="shared" si="227"/>
        <v>179350.22</v>
      </c>
      <c r="O1098" s="80">
        <f t="shared" si="228"/>
        <v>227271.93999999997</v>
      </c>
      <c r="P1098" s="68">
        <f t="shared" si="229"/>
        <v>247520</v>
      </c>
      <c r="Q1098" s="68">
        <f t="shared" si="230"/>
        <v>224519.0747024788</v>
      </c>
      <c r="R1098" s="69">
        <f t="shared" si="224"/>
        <v>41667.173166160414</v>
      </c>
      <c r="S1098" s="63">
        <f t="shared" si="232"/>
        <v>0.20118047770477521</v>
      </c>
      <c r="T1098" s="64">
        <f t="shared" si="233"/>
        <v>179350</v>
      </c>
      <c r="U1098" s="44" t="str">
        <f t="shared" si="234"/>
        <v>MENOR VALOR</v>
      </c>
    </row>
    <row r="1099" spans="2:21">
      <c r="B1099" s="24">
        <v>1042</v>
      </c>
      <c r="C1099" s="2" t="s">
        <v>396</v>
      </c>
      <c r="D1099" s="29">
        <v>1</v>
      </c>
      <c r="E1099" s="7" t="s">
        <v>8</v>
      </c>
      <c r="F1099" s="91">
        <v>172810</v>
      </c>
      <c r="G1099" s="68">
        <f t="shared" si="231"/>
        <v>181796.12</v>
      </c>
      <c r="H1099" s="79">
        <v>216320</v>
      </c>
      <c r="I1099" s="79">
        <v>41100.800000000003</v>
      </c>
      <c r="J1099" s="79">
        <v>257420.79999999999</v>
      </c>
      <c r="K1099" s="79">
        <v>208000</v>
      </c>
      <c r="L1099" s="79">
        <f t="shared" si="225"/>
        <v>39520</v>
      </c>
      <c r="M1099" s="79">
        <f t="shared" si="226"/>
        <v>247520</v>
      </c>
      <c r="N1099" s="68">
        <f t="shared" si="227"/>
        <v>181796.12</v>
      </c>
      <c r="O1099" s="80">
        <f t="shared" si="228"/>
        <v>228912.30666666664</v>
      </c>
      <c r="P1099" s="68">
        <f t="shared" si="229"/>
        <v>247520</v>
      </c>
      <c r="Q1099" s="68">
        <f t="shared" si="230"/>
        <v>226262.63856064802</v>
      </c>
      <c r="R1099" s="69">
        <f t="shared" si="224"/>
        <v>41103.013814879232</v>
      </c>
      <c r="S1099" s="63">
        <f t="shared" si="232"/>
        <v>0.19652612045682083</v>
      </c>
      <c r="T1099" s="64">
        <f t="shared" si="233"/>
        <v>181796</v>
      </c>
      <c r="U1099" s="44" t="str">
        <f t="shared" si="234"/>
        <v>MENOR VALOR</v>
      </c>
    </row>
    <row r="1100" spans="2:21">
      <c r="B1100" s="24">
        <v>1043</v>
      </c>
      <c r="C1100" s="2" t="s">
        <v>397</v>
      </c>
      <c r="D1100" s="29">
        <v>1</v>
      </c>
      <c r="E1100" s="7" t="s">
        <v>8</v>
      </c>
      <c r="F1100" s="91">
        <v>976167</v>
      </c>
      <c r="G1100" s="68">
        <f t="shared" si="231"/>
        <v>1026927.684</v>
      </c>
      <c r="H1100" s="79">
        <v>1205100</v>
      </c>
      <c r="I1100" s="79">
        <v>228969</v>
      </c>
      <c r="J1100" s="79">
        <v>1434069</v>
      </c>
      <c r="K1100" s="79">
        <v>1170000</v>
      </c>
      <c r="L1100" s="79">
        <f t="shared" si="225"/>
        <v>222300</v>
      </c>
      <c r="M1100" s="79">
        <f t="shared" si="226"/>
        <v>1392300</v>
      </c>
      <c r="N1100" s="68">
        <f t="shared" si="227"/>
        <v>1026927.684</v>
      </c>
      <c r="O1100" s="80">
        <f t="shared" si="228"/>
        <v>1284432.2279999999</v>
      </c>
      <c r="P1100" s="68">
        <f t="shared" si="229"/>
        <v>1392300</v>
      </c>
      <c r="Q1100" s="68">
        <f t="shared" si="230"/>
        <v>1270420.7471744346</v>
      </c>
      <c r="R1100" s="69">
        <f t="shared" si="224"/>
        <v>223981.26032267933</v>
      </c>
      <c r="S1100" s="63">
        <f t="shared" si="232"/>
        <v>0.19166332391531848</v>
      </c>
      <c r="T1100" s="64">
        <f t="shared" si="233"/>
        <v>1026928</v>
      </c>
      <c r="U1100" s="44" t="str">
        <f t="shared" si="234"/>
        <v>MENOR VALOR</v>
      </c>
    </row>
    <row r="1101" spans="2:21">
      <c r="B1101" s="24">
        <v>1044</v>
      </c>
      <c r="C1101" s="2" t="s">
        <v>361</v>
      </c>
      <c r="D1101" s="29">
        <v>1</v>
      </c>
      <c r="E1101" s="7" t="s">
        <v>8</v>
      </c>
      <c r="F1101" s="91">
        <v>990447</v>
      </c>
      <c r="G1101" s="68">
        <f t="shared" si="231"/>
        <v>1041950.2439999999</v>
      </c>
      <c r="H1101" s="79">
        <v>1193400</v>
      </c>
      <c r="I1101" s="79">
        <v>226746</v>
      </c>
      <c r="J1101" s="79">
        <v>1420146</v>
      </c>
      <c r="K1101" s="79">
        <v>1170000</v>
      </c>
      <c r="L1101" s="79">
        <f t="shared" si="225"/>
        <v>222300</v>
      </c>
      <c r="M1101" s="79">
        <f t="shared" si="226"/>
        <v>1392300</v>
      </c>
      <c r="N1101" s="68">
        <f t="shared" si="227"/>
        <v>1041950.2439999999</v>
      </c>
      <c r="O1101" s="80">
        <f t="shared" si="228"/>
        <v>1284798.7479999999</v>
      </c>
      <c r="P1101" s="68">
        <f t="shared" si="229"/>
        <v>1392300</v>
      </c>
      <c r="Q1101" s="68">
        <f t="shared" si="230"/>
        <v>1272440.8396885276</v>
      </c>
      <c r="R1101" s="69">
        <f t="shared" si="224"/>
        <v>210773.33050051262</v>
      </c>
      <c r="S1101" s="63">
        <f t="shared" si="232"/>
        <v>0.18114052025000071</v>
      </c>
      <c r="T1101" s="64">
        <f t="shared" si="233"/>
        <v>1041950</v>
      </c>
      <c r="U1101" s="44" t="str">
        <f t="shared" si="234"/>
        <v>MENOR VALOR</v>
      </c>
    </row>
    <row r="1102" spans="2:21">
      <c r="B1102" s="24">
        <v>1045</v>
      </c>
      <c r="C1102" s="2" t="s">
        <v>362</v>
      </c>
      <c r="D1102" s="29">
        <v>1</v>
      </c>
      <c r="E1102" s="7" t="s">
        <v>8</v>
      </c>
      <c r="F1102" s="91">
        <v>4453747</v>
      </c>
      <c r="G1102" s="68">
        <f t="shared" si="231"/>
        <v>4685341.8439999996</v>
      </c>
      <c r="H1102" s="79">
        <v>4095000</v>
      </c>
      <c r="I1102" s="79">
        <v>778050</v>
      </c>
      <c r="J1102" s="79">
        <v>4873050</v>
      </c>
      <c r="K1102" s="79">
        <v>3900000</v>
      </c>
      <c r="L1102" s="79">
        <f t="shared" si="225"/>
        <v>741000</v>
      </c>
      <c r="M1102" s="79">
        <f t="shared" si="226"/>
        <v>4641000</v>
      </c>
      <c r="N1102" s="68">
        <f t="shared" si="227"/>
        <v>4641000</v>
      </c>
      <c r="O1102" s="80">
        <f t="shared" si="228"/>
        <v>4733130.6146666668</v>
      </c>
      <c r="P1102" s="68">
        <f t="shared" si="229"/>
        <v>4685341.8439999996</v>
      </c>
      <c r="Q1102" s="68">
        <f t="shared" si="230"/>
        <v>4732070.862234707</v>
      </c>
      <c r="R1102" s="69">
        <f t="shared" si="224"/>
        <v>123185.33019955528</v>
      </c>
      <c r="S1102" s="63">
        <f t="shared" si="232"/>
        <v>1.9245456140886907E-2</v>
      </c>
      <c r="T1102" s="64">
        <f t="shared" si="233"/>
        <v>4641000</v>
      </c>
      <c r="U1102" s="44" t="str">
        <f t="shared" si="234"/>
        <v>MENOR VALOR</v>
      </c>
    </row>
    <row r="1103" spans="2:21">
      <c r="B1103" s="24">
        <v>1046</v>
      </c>
      <c r="C1103" s="2" t="s">
        <v>398</v>
      </c>
      <c r="D1103" s="29">
        <v>1</v>
      </c>
      <c r="E1103" s="7" t="s">
        <v>8</v>
      </c>
      <c r="F1103" s="91">
        <v>414305</v>
      </c>
      <c r="G1103" s="68">
        <f t="shared" si="231"/>
        <v>435848.86</v>
      </c>
      <c r="H1103" s="79">
        <v>468650</v>
      </c>
      <c r="I1103" s="79">
        <v>89043.5</v>
      </c>
      <c r="J1103" s="79">
        <v>557693.5</v>
      </c>
      <c r="K1103" s="79">
        <v>455000</v>
      </c>
      <c r="L1103" s="79">
        <f t="shared" si="225"/>
        <v>86450</v>
      </c>
      <c r="M1103" s="79">
        <f t="shared" si="226"/>
        <v>541450</v>
      </c>
      <c r="N1103" s="68">
        <f t="shared" si="227"/>
        <v>435848.86</v>
      </c>
      <c r="O1103" s="80">
        <f t="shared" si="228"/>
        <v>511664.11999999994</v>
      </c>
      <c r="P1103" s="68">
        <f t="shared" si="229"/>
        <v>541450</v>
      </c>
      <c r="Q1103" s="68">
        <f t="shared" si="230"/>
        <v>508662.76974164275</v>
      </c>
      <c r="R1103" s="69">
        <f t="shared" ref="R1103:R1166" si="235">STDEVA(M1103,J1103,G1103)</f>
        <v>66158.355932665509</v>
      </c>
      <c r="S1103" s="63">
        <f t="shared" si="232"/>
        <v>0.14314770821270451</v>
      </c>
      <c r="T1103" s="64">
        <f t="shared" si="233"/>
        <v>435849</v>
      </c>
      <c r="U1103" s="44" t="str">
        <f t="shared" si="234"/>
        <v>MENOR VALOR</v>
      </c>
    </row>
    <row r="1104" spans="2:21">
      <c r="B1104" s="24">
        <v>1047</v>
      </c>
      <c r="C1104" s="2" t="s">
        <v>365</v>
      </c>
      <c r="D1104" s="29">
        <v>1</v>
      </c>
      <c r="E1104" s="7" t="s">
        <v>8</v>
      </c>
      <c r="F1104" s="91">
        <v>1114852</v>
      </c>
      <c r="G1104" s="68">
        <f t="shared" si="231"/>
        <v>1172824.304</v>
      </c>
      <c r="H1104" s="79">
        <v>1071200</v>
      </c>
      <c r="I1104" s="79">
        <v>203528</v>
      </c>
      <c r="J1104" s="79">
        <v>1274728</v>
      </c>
      <c r="K1104" s="79">
        <v>1040000</v>
      </c>
      <c r="L1104" s="79">
        <f t="shared" si="225"/>
        <v>197600</v>
      </c>
      <c r="M1104" s="79">
        <f t="shared" si="226"/>
        <v>1237600</v>
      </c>
      <c r="N1104" s="68">
        <f t="shared" si="227"/>
        <v>1172824.304</v>
      </c>
      <c r="O1104" s="80">
        <f t="shared" si="228"/>
        <v>1228384.1013333334</v>
      </c>
      <c r="P1104" s="68">
        <f t="shared" si="229"/>
        <v>1237600</v>
      </c>
      <c r="Q1104" s="68">
        <f t="shared" si="230"/>
        <v>1227656.6699822051</v>
      </c>
      <c r="R1104" s="69">
        <f t="shared" si="235"/>
        <v>51573.155864178072</v>
      </c>
      <c r="S1104" s="63">
        <f t="shared" si="232"/>
        <v>4.466425127067486E-2</v>
      </c>
      <c r="T1104" s="64">
        <f t="shared" si="233"/>
        <v>1172824</v>
      </c>
      <c r="U1104" s="44" t="str">
        <f t="shared" si="234"/>
        <v>MENOR VALOR</v>
      </c>
    </row>
    <row r="1105" spans="2:21">
      <c r="B1105" s="24">
        <v>1048</v>
      </c>
      <c r="C1105" s="2" t="s">
        <v>399</v>
      </c>
      <c r="D1105" s="29">
        <v>1</v>
      </c>
      <c r="E1105" s="7" t="s">
        <v>8</v>
      </c>
      <c r="F1105" s="91">
        <v>2248530</v>
      </c>
      <c r="G1105" s="68">
        <f t="shared" si="231"/>
        <v>2365453.56</v>
      </c>
      <c r="H1105" s="79">
        <v>2047500</v>
      </c>
      <c r="I1105" s="79">
        <v>389025</v>
      </c>
      <c r="J1105" s="79">
        <v>2436525</v>
      </c>
      <c r="K1105" s="79">
        <v>1950000</v>
      </c>
      <c r="L1105" s="79">
        <f t="shared" si="225"/>
        <v>370500</v>
      </c>
      <c r="M1105" s="79">
        <f t="shared" si="226"/>
        <v>2320500</v>
      </c>
      <c r="N1105" s="68">
        <f t="shared" si="227"/>
        <v>2320500</v>
      </c>
      <c r="O1105" s="80">
        <f t="shared" si="228"/>
        <v>2374159.52</v>
      </c>
      <c r="P1105" s="68">
        <f t="shared" si="229"/>
        <v>2365453.56</v>
      </c>
      <c r="Q1105" s="68">
        <f t="shared" si="230"/>
        <v>2373680.6541363015</v>
      </c>
      <c r="R1105" s="69">
        <f t="shared" si="235"/>
        <v>58500.388553335266</v>
      </c>
      <c r="S1105" s="63">
        <f t="shared" si="232"/>
        <v>2.2404300276716027E-2</v>
      </c>
      <c r="T1105" s="64">
        <f t="shared" si="233"/>
        <v>2320500</v>
      </c>
      <c r="U1105" s="44" t="str">
        <f t="shared" si="234"/>
        <v>MENOR VALOR</v>
      </c>
    </row>
    <row r="1106" spans="2:21">
      <c r="B1106" s="24">
        <v>1049</v>
      </c>
      <c r="C1106" s="2" t="s">
        <v>366</v>
      </c>
      <c r="D1106" s="29">
        <v>1</v>
      </c>
      <c r="E1106" s="7" t="s">
        <v>8</v>
      </c>
      <c r="F1106" s="91">
        <v>952000</v>
      </c>
      <c r="G1106" s="68">
        <f t="shared" si="231"/>
        <v>1001504</v>
      </c>
      <c r="H1106" s="79">
        <v>1050400</v>
      </c>
      <c r="I1106" s="79">
        <v>199576</v>
      </c>
      <c r="J1106" s="79">
        <v>1249976</v>
      </c>
      <c r="K1106" s="79">
        <v>1040000</v>
      </c>
      <c r="L1106" s="79">
        <f t="shared" si="225"/>
        <v>197600</v>
      </c>
      <c r="M1106" s="79">
        <f t="shared" si="226"/>
        <v>1237600</v>
      </c>
      <c r="N1106" s="68">
        <f t="shared" si="227"/>
        <v>1001504</v>
      </c>
      <c r="O1106" s="80">
        <f t="shared" si="228"/>
        <v>1163026.6666666667</v>
      </c>
      <c r="P1106" s="68">
        <f t="shared" si="229"/>
        <v>1237600</v>
      </c>
      <c r="Q1106" s="68">
        <f t="shared" si="230"/>
        <v>1157119.5230763727</v>
      </c>
      <c r="R1106" s="69">
        <f t="shared" si="235"/>
        <v>140019.53517039449</v>
      </c>
      <c r="S1106" s="63">
        <f t="shared" si="232"/>
        <v>0.13448526273469652</v>
      </c>
      <c r="T1106" s="64">
        <f t="shared" si="233"/>
        <v>1001504</v>
      </c>
      <c r="U1106" s="44" t="str">
        <f t="shared" si="234"/>
        <v>MENOR VALOR</v>
      </c>
    </row>
    <row r="1107" spans="2:21">
      <c r="B1107" s="24">
        <v>1050</v>
      </c>
      <c r="C1107" s="2" t="s">
        <v>400</v>
      </c>
      <c r="D1107" s="29">
        <v>1</v>
      </c>
      <c r="E1107" s="7" t="s">
        <v>8</v>
      </c>
      <c r="F1107" s="91">
        <v>423573</v>
      </c>
      <c r="G1107" s="68">
        <f t="shared" si="231"/>
        <v>445598.79599999997</v>
      </c>
      <c r="H1107" s="79">
        <v>530400</v>
      </c>
      <c r="I1107" s="79">
        <v>100776</v>
      </c>
      <c r="J1107" s="79">
        <v>631176</v>
      </c>
      <c r="K1107" s="79">
        <v>520000</v>
      </c>
      <c r="L1107" s="79">
        <f t="shared" si="225"/>
        <v>98800</v>
      </c>
      <c r="M1107" s="79">
        <f t="shared" si="226"/>
        <v>618800</v>
      </c>
      <c r="N1107" s="68">
        <f t="shared" si="227"/>
        <v>445598.79599999997</v>
      </c>
      <c r="O1107" s="80">
        <f t="shared" si="228"/>
        <v>565191.59866666666</v>
      </c>
      <c r="P1107" s="68">
        <f t="shared" si="229"/>
        <v>618800</v>
      </c>
      <c r="Q1107" s="68">
        <f t="shared" si="230"/>
        <v>558317.95789285097</v>
      </c>
      <c r="R1107" s="69">
        <f t="shared" si="235"/>
        <v>103755.09713383319</v>
      </c>
      <c r="S1107" s="63">
        <f t="shared" si="232"/>
        <v>0.2018906257614651</v>
      </c>
      <c r="T1107" s="64">
        <f t="shared" si="233"/>
        <v>445599</v>
      </c>
      <c r="U1107" s="44" t="str">
        <f t="shared" si="234"/>
        <v>MENOR VALOR</v>
      </c>
    </row>
    <row r="1108" spans="2:21" ht="25.5">
      <c r="B1108" s="24">
        <v>1051</v>
      </c>
      <c r="C1108" s="2" t="s">
        <v>367</v>
      </c>
      <c r="D1108" s="29">
        <v>1</v>
      </c>
      <c r="E1108" s="2"/>
      <c r="F1108" s="91">
        <v>449290</v>
      </c>
      <c r="G1108" s="68">
        <f t="shared" si="231"/>
        <v>472653.08</v>
      </c>
      <c r="H1108" s="79">
        <v>525200</v>
      </c>
      <c r="I1108" s="79">
        <v>99788</v>
      </c>
      <c r="J1108" s="79">
        <v>624988</v>
      </c>
      <c r="K1108" s="79">
        <v>520000</v>
      </c>
      <c r="L1108" s="79">
        <f t="shared" si="225"/>
        <v>98800</v>
      </c>
      <c r="M1108" s="79">
        <f t="shared" si="226"/>
        <v>618800</v>
      </c>
      <c r="N1108" s="68">
        <f t="shared" si="227"/>
        <v>472653.08</v>
      </c>
      <c r="O1108" s="80">
        <f t="shared" si="228"/>
        <v>572147.02666666673</v>
      </c>
      <c r="P1108" s="68">
        <f t="shared" si="229"/>
        <v>618800</v>
      </c>
      <c r="Q1108" s="68">
        <f t="shared" si="230"/>
        <v>567529.13118177245</v>
      </c>
      <c r="R1108" s="69">
        <f t="shared" si="235"/>
        <v>86219.817347765566</v>
      </c>
      <c r="S1108" s="63">
        <f t="shared" si="232"/>
        <v>0.16717388759271434</v>
      </c>
      <c r="T1108" s="64">
        <f t="shared" si="233"/>
        <v>472653</v>
      </c>
      <c r="U1108" s="44" t="str">
        <f t="shared" si="234"/>
        <v>MENOR VALOR</v>
      </c>
    </row>
    <row r="1109" spans="2:21">
      <c r="B1109" s="24">
        <v>1052</v>
      </c>
      <c r="C1109" s="2" t="s">
        <v>73</v>
      </c>
      <c r="D1109" s="29">
        <v>1</v>
      </c>
      <c r="E1109" s="7" t="s">
        <v>8</v>
      </c>
      <c r="F1109" s="91">
        <v>1855876</v>
      </c>
      <c r="G1109" s="68">
        <f t="shared" si="231"/>
        <v>1952381.5519999999</v>
      </c>
      <c r="H1109" s="79">
        <v>1575600</v>
      </c>
      <c r="I1109" s="79">
        <v>299364</v>
      </c>
      <c r="J1109" s="79">
        <v>1874964</v>
      </c>
      <c r="K1109" s="79">
        <v>1560000</v>
      </c>
      <c r="L1109" s="79">
        <f t="shared" si="225"/>
        <v>296400</v>
      </c>
      <c r="M1109" s="79">
        <f t="shared" si="226"/>
        <v>1856400</v>
      </c>
      <c r="N1109" s="68">
        <f t="shared" si="227"/>
        <v>1856400</v>
      </c>
      <c r="O1109" s="80">
        <f t="shared" si="228"/>
        <v>1894581.8506666666</v>
      </c>
      <c r="P1109" s="68">
        <f t="shared" si="229"/>
        <v>1874964</v>
      </c>
      <c r="Q1109" s="68">
        <f t="shared" si="230"/>
        <v>1894129.7683414072</v>
      </c>
      <c r="R1109" s="69">
        <f t="shared" si="235"/>
        <v>50909.327531081137</v>
      </c>
      <c r="S1109" s="63">
        <f t="shared" si="232"/>
        <v>1.9919315440802832E-2</v>
      </c>
      <c r="T1109" s="64">
        <f t="shared" si="233"/>
        <v>1856400</v>
      </c>
      <c r="U1109" s="44" t="str">
        <f t="shared" si="234"/>
        <v>MENOR VALOR</v>
      </c>
    </row>
    <row r="1110" spans="2:21">
      <c r="B1110" s="24">
        <v>1053</v>
      </c>
      <c r="C1110" s="2" t="s">
        <v>368</v>
      </c>
      <c r="D1110" s="29">
        <v>1</v>
      </c>
      <c r="E1110" s="7" t="s">
        <v>8</v>
      </c>
      <c r="F1110" s="91">
        <v>234195</v>
      </c>
      <c r="G1110" s="68">
        <f t="shared" si="231"/>
        <v>246373.14</v>
      </c>
      <c r="H1110" s="79">
        <v>267800</v>
      </c>
      <c r="I1110" s="79">
        <v>50882</v>
      </c>
      <c r="J1110" s="79">
        <v>318682</v>
      </c>
      <c r="K1110" s="79">
        <v>260000</v>
      </c>
      <c r="L1110" s="79">
        <f t="shared" si="225"/>
        <v>49400</v>
      </c>
      <c r="M1110" s="79">
        <f t="shared" si="226"/>
        <v>309400</v>
      </c>
      <c r="N1110" s="68">
        <f t="shared" si="227"/>
        <v>246373.14</v>
      </c>
      <c r="O1110" s="80">
        <f t="shared" si="228"/>
        <v>291485.04666666669</v>
      </c>
      <c r="P1110" s="68">
        <f t="shared" si="229"/>
        <v>309400</v>
      </c>
      <c r="Q1110" s="68">
        <f t="shared" si="230"/>
        <v>289616.78888455179</v>
      </c>
      <c r="R1110" s="69">
        <f t="shared" si="235"/>
        <v>39342.749946165721</v>
      </c>
      <c r="S1110" s="63">
        <f t="shared" si="232"/>
        <v>0.14931333591226903</v>
      </c>
      <c r="T1110" s="64">
        <f t="shared" si="233"/>
        <v>246373</v>
      </c>
      <c r="U1110" s="44" t="str">
        <f t="shared" si="234"/>
        <v>MENOR VALOR</v>
      </c>
    </row>
    <row r="1111" spans="2:21">
      <c r="B1111" s="24">
        <v>1054</v>
      </c>
      <c r="C1111" s="2" t="s">
        <v>401</v>
      </c>
      <c r="D1111" s="29">
        <v>1</v>
      </c>
      <c r="E1111" s="7" t="s">
        <v>8</v>
      </c>
      <c r="F1111" s="91">
        <v>183132</v>
      </c>
      <c r="G1111" s="68">
        <f t="shared" si="231"/>
        <v>192654.864</v>
      </c>
      <c r="H1111" s="79">
        <v>273000</v>
      </c>
      <c r="I1111" s="79">
        <v>51870</v>
      </c>
      <c r="J1111" s="79">
        <v>324870</v>
      </c>
      <c r="K1111" s="79">
        <v>260000</v>
      </c>
      <c r="L1111" s="79">
        <f t="shared" si="225"/>
        <v>49400</v>
      </c>
      <c r="M1111" s="79">
        <f t="shared" si="226"/>
        <v>309400</v>
      </c>
      <c r="N1111" s="68">
        <f t="shared" si="227"/>
        <v>192654.864</v>
      </c>
      <c r="O1111" s="80">
        <f t="shared" si="228"/>
        <v>275641.62133333337</v>
      </c>
      <c r="P1111" s="68">
        <f t="shared" si="229"/>
        <v>309400</v>
      </c>
      <c r="Q1111" s="68">
        <f t="shared" si="230"/>
        <v>268536.48421909427</v>
      </c>
      <c r="R1111" s="69">
        <f t="shared" si="235"/>
        <v>72283.688647758929</v>
      </c>
      <c r="S1111" s="63">
        <f t="shared" si="232"/>
        <v>0.28257471397139378</v>
      </c>
      <c r="T1111" s="64">
        <f t="shared" si="233"/>
        <v>192655</v>
      </c>
      <c r="U1111" s="44" t="str">
        <f t="shared" si="234"/>
        <v>MENOR VALOR</v>
      </c>
    </row>
    <row r="1112" spans="2:21">
      <c r="B1112" s="24">
        <v>1055</v>
      </c>
      <c r="C1112" s="2" t="s">
        <v>402</v>
      </c>
      <c r="D1112" s="29">
        <v>1</v>
      </c>
      <c r="E1112" s="7" t="s">
        <v>8</v>
      </c>
      <c r="F1112" s="91">
        <v>232350</v>
      </c>
      <c r="G1112" s="68">
        <f t="shared" si="231"/>
        <v>244432.2</v>
      </c>
      <c r="H1112" s="79">
        <v>270400</v>
      </c>
      <c r="I1112" s="79">
        <v>51376</v>
      </c>
      <c r="J1112" s="79">
        <v>321776</v>
      </c>
      <c r="K1112" s="79">
        <v>260000</v>
      </c>
      <c r="L1112" s="79">
        <f t="shared" ref="L1112:L1175" si="236">+IFERROR(K1112*19%,"N/A")</f>
        <v>49400</v>
      </c>
      <c r="M1112" s="79">
        <f t="shared" ref="M1112:M1175" si="237">+IFERROR(L1112+K1112,"N/A")</f>
        <v>309400</v>
      </c>
      <c r="N1112" s="68">
        <f t="shared" si="227"/>
        <v>244432.2</v>
      </c>
      <c r="O1112" s="80">
        <f t="shared" si="228"/>
        <v>291869.39999999997</v>
      </c>
      <c r="P1112" s="68">
        <f t="shared" si="229"/>
        <v>309400</v>
      </c>
      <c r="Q1112" s="68">
        <f t="shared" si="230"/>
        <v>289786.03870140412</v>
      </c>
      <c r="R1112" s="69">
        <f t="shared" si="235"/>
        <v>41545.244034426134</v>
      </c>
      <c r="S1112" s="63">
        <f t="shared" si="232"/>
        <v>0.15650801848372264</v>
      </c>
      <c r="T1112" s="64">
        <f t="shared" si="233"/>
        <v>244432</v>
      </c>
      <c r="U1112" s="44" t="str">
        <f t="shared" si="234"/>
        <v>MENOR VALOR</v>
      </c>
    </row>
    <row r="1113" spans="2:21">
      <c r="B1113" s="24">
        <v>1056</v>
      </c>
      <c r="C1113" s="2" t="s">
        <v>370</v>
      </c>
      <c r="D1113" s="29">
        <v>1</v>
      </c>
      <c r="E1113" s="7" t="s">
        <v>8</v>
      </c>
      <c r="F1113" s="91">
        <v>555208</v>
      </c>
      <c r="G1113" s="68">
        <f t="shared" si="231"/>
        <v>584078.81599999999</v>
      </c>
      <c r="H1113" s="79">
        <v>669500</v>
      </c>
      <c r="I1113" s="79">
        <v>127205</v>
      </c>
      <c r="J1113" s="79">
        <v>796705</v>
      </c>
      <c r="K1113" s="79">
        <v>650000</v>
      </c>
      <c r="L1113" s="79">
        <f t="shared" si="236"/>
        <v>123500</v>
      </c>
      <c r="M1113" s="79">
        <f t="shared" si="237"/>
        <v>773500</v>
      </c>
      <c r="N1113" s="68">
        <f t="shared" si="227"/>
        <v>584078.81599999999</v>
      </c>
      <c r="O1113" s="80">
        <f t="shared" si="228"/>
        <v>718094.60533333337</v>
      </c>
      <c r="P1113" s="68">
        <f t="shared" si="229"/>
        <v>773500</v>
      </c>
      <c r="Q1113" s="68">
        <f t="shared" si="230"/>
        <v>711338.70280897839</v>
      </c>
      <c r="R1113" s="69">
        <f t="shared" si="235"/>
        <v>116639.58097158602</v>
      </c>
      <c r="S1113" s="63">
        <f t="shared" si="232"/>
        <v>0.17890195810581744</v>
      </c>
      <c r="T1113" s="64">
        <f t="shared" si="233"/>
        <v>584079</v>
      </c>
      <c r="U1113" s="44" t="str">
        <f t="shared" si="234"/>
        <v>MENOR VALOR</v>
      </c>
    </row>
    <row r="1114" spans="2:21">
      <c r="B1114" s="24">
        <v>1057</v>
      </c>
      <c r="C1114" s="2" t="s">
        <v>403</v>
      </c>
      <c r="D1114" s="29">
        <v>1</v>
      </c>
      <c r="E1114" s="7" t="s">
        <v>8</v>
      </c>
      <c r="F1114" s="91">
        <v>672396</v>
      </c>
      <c r="G1114" s="68">
        <f t="shared" si="231"/>
        <v>707360.59199999995</v>
      </c>
      <c r="H1114" s="79">
        <v>819000</v>
      </c>
      <c r="I1114" s="79">
        <v>155610</v>
      </c>
      <c r="J1114" s="79">
        <v>974610</v>
      </c>
      <c r="K1114" s="79">
        <v>780000</v>
      </c>
      <c r="L1114" s="79">
        <f t="shared" si="236"/>
        <v>148200</v>
      </c>
      <c r="M1114" s="79">
        <f t="shared" si="237"/>
        <v>928200</v>
      </c>
      <c r="N1114" s="68">
        <f t="shared" si="227"/>
        <v>707360.59199999995</v>
      </c>
      <c r="O1114" s="80">
        <f t="shared" si="228"/>
        <v>870056.86400000006</v>
      </c>
      <c r="P1114" s="68">
        <f t="shared" si="229"/>
        <v>928200</v>
      </c>
      <c r="Q1114" s="68">
        <f t="shared" si="230"/>
        <v>861729.76881351776</v>
      </c>
      <c r="R1114" s="69">
        <f t="shared" si="235"/>
        <v>142797.16284654677</v>
      </c>
      <c r="S1114" s="63">
        <f t="shared" si="232"/>
        <v>0.179138730493276</v>
      </c>
      <c r="T1114" s="64">
        <f t="shared" si="233"/>
        <v>707361</v>
      </c>
      <c r="U1114" s="44" t="str">
        <f t="shared" si="234"/>
        <v>MENOR VALOR</v>
      </c>
    </row>
    <row r="1115" spans="2:21">
      <c r="B1115" s="24">
        <v>1058</v>
      </c>
      <c r="C1115" s="2" t="s">
        <v>371</v>
      </c>
      <c r="D1115" s="29">
        <v>1</v>
      </c>
      <c r="E1115" s="7" t="s">
        <v>8</v>
      </c>
      <c r="F1115" s="91">
        <v>659210</v>
      </c>
      <c r="G1115" s="68">
        <f t="shared" si="231"/>
        <v>693488.92</v>
      </c>
      <c r="H1115" s="79">
        <v>669500</v>
      </c>
      <c r="I1115" s="79">
        <v>127205</v>
      </c>
      <c r="J1115" s="79">
        <v>796705</v>
      </c>
      <c r="K1115" s="79">
        <v>650000</v>
      </c>
      <c r="L1115" s="79">
        <f t="shared" si="236"/>
        <v>123500</v>
      </c>
      <c r="M1115" s="79">
        <f t="shared" si="237"/>
        <v>773500</v>
      </c>
      <c r="N1115" s="68">
        <f t="shared" si="227"/>
        <v>693488.92</v>
      </c>
      <c r="O1115" s="80">
        <f t="shared" si="228"/>
        <v>754564.64</v>
      </c>
      <c r="P1115" s="68">
        <f t="shared" si="229"/>
        <v>773500</v>
      </c>
      <c r="Q1115" s="68">
        <f t="shared" si="230"/>
        <v>753238.41784968856</v>
      </c>
      <c r="R1115" s="69">
        <f t="shared" si="235"/>
        <v>54150.721937835668</v>
      </c>
      <c r="S1115" s="63">
        <f t="shared" si="232"/>
        <v>7.9323487004630877E-2</v>
      </c>
      <c r="T1115" s="64">
        <f t="shared" si="233"/>
        <v>693489</v>
      </c>
      <c r="U1115" s="44" t="str">
        <f t="shared" si="234"/>
        <v>MENOR VALOR</v>
      </c>
    </row>
    <row r="1116" spans="2:21">
      <c r="B1116" s="24">
        <v>1059</v>
      </c>
      <c r="C1116" s="2" t="s">
        <v>404</v>
      </c>
      <c r="D1116" s="29">
        <v>1</v>
      </c>
      <c r="E1116" s="7" t="s">
        <v>8</v>
      </c>
      <c r="F1116" s="91">
        <v>558844</v>
      </c>
      <c r="G1116" s="68">
        <f t="shared" si="231"/>
        <v>587903.88800000004</v>
      </c>
      <c r="H1116" s="79">
        <v>682500</v>
      </c>
      <c r="I1116" s="79">
        <v>129675</v>
      </c>
      <c r="J1116" s="79">
        <v>812175</v>
      </c>
      <c r="K1116" s="79">
        <v>650000</v>
      </c>
      <c r="L1116" s="79">
        <f t="shared" si="236"/>
        <v>123500</v>
      </c>
      <c r="M1116" s="79">
        <f t="shared" si="237"/>
        <v>773500</v>
      </c>
      <c r="N1116" s="68">
        <f t="shared" si="227"/>
        <v>587903.88800000004</v>
      </c>
      <c r="O1116" s="80">
        <f t="shared" si="228"/>
        <v>724526.29600000009</v>
      </c>
      <c r="P1116" s="68">
        <f t="shared" si="229"/>
        <v>773500</v>
      </c>
      <c r="Q1116" s="68">
        <f t="shared" si="230"/>
        <v>717472.76901212148</v>
      </c>
      <c r="R1116" s="69">
        <f t="shared" si="235"/>
        <v>119888.28417338658</v>
      </c>
      <c r="S1116" s="63">
        <f t="shared" si="232"/>
        <v>0.18059066017310044</v>
      </c>
      <c r="T1116" s="64">
        <f t="shared" si="233"/>
        <v>587904</v>
      </c>
      <c r="U1116" s="44" t="str">
        <f t="shared" si="234"/>
        <v>MENOR VALOR</v>
      </c>
    </row>
    <row r="1117" spans="2:21">
      <c r="B1117" s="24">
        <v>1060</v>
      </c>
      <c r="C1117" s="2" t="s">
        <v>405</v>
      </c>
      <c r="D1117" s="29">
        <v>1</v>
      </c>
      <c r="E1117" s="7" t="s">
        <v>11</v>
      </c>
      <c r="F1117" s="91">
        <v>528050</v>
      </c>
      <c r="G1117" s="68">
        <f t="shared" si="231"/>
        <v>555508.6</v>
      </c>
      <c r="H1117" s="79">
        <v>676000</v>
      </c>
      <c r="I1117" s="79">
        <v>128440</v>
      </c>
      <c r="J1117" s="79">
        <v>804440</v>
      </c>
      <c r="K1117" s="79">
        <v>650000</v>
      </c>
      <c r="L1117" s="79">
        <f t="shared" si="236"/>
        <v>123500</v>
      </c>
      <c r="M1117" s="79">
        <f t="shared" si="237"/>
        <v>773500</v>
      </c>
      <c r="N1117" s="68">
        <f t="shared" si="227"/>
        <v>555508.6</v>
      </c>
      <c r="O1117" s="80">
        <f t="shared" si="228"/>
        <v>711149.53333333333</v>
      </c>
      <c r="P1117" s="68">
        <f t="shared" si="229"/>
        <v>773500</v>
      </c>
      <c r="Q1117" s="68">
        <f t="shared" si="230"/>
        <v>701802.51577976195</v>
      </c>
      <c r="R1117" s="69">
        <f t="shared" si="235"/>
        <v>135673.85892887885</v>
      </c>
      <c r="S1117" s="63">
        <f t="shared" si="232"/>
        <v>0.2084545331348906</v>
      </c>
      <c r="T1117" s="64">
        <f t="shared" si="233"/>
        <v>555509</v>
      </c>
      <c r="U1117" s="44" t="str">
        <f t="shared" si="234"/>
        <v>MENOR VALOR</v>
      </c>
    </row>
    <row r="1118" spans="2:21">
      <c r="B1118" s="24">
        <v>1061</v>
      </c>
      <c r="C1118" s="2" t="s">
        <v>406</v>
      </c>
      <c r="D1118" s="29">
        <v>1</v>
      </c>
      <c r="E1118" s="7" t="s">
        <v>8</v>
      </c>
      <c r="F1118" s="91">
        <v>346002</v>
      </c>
      <c r="G1118" s="68">
        <f t="shared" si="231"/>
        <v>363994.10399999999</v>
      </c>
      <c r="H1118" s="79">
        <v>397800</v>
      </c>
      <c r="I1118" s="79">
        <v>75582</v>
      </c>
      <c r="J1118" s="79">
        <v>473382</v>
      </c>
      <c r="K1118" s="79">
        <v>390000</v>
      </c>
      <c r="L1118" s="79">
        <f t="shared" si="236"/>
        <v>74100</v>
      </c>
      <c r="M1118" s="79">
        <f t="shared" si="237"/>
        <v>464100</v>
      </c>
      <c r="N1118" s="68">
        <f t="shared" si="227"/>
        <v>363994.10399999999</v>
      </c>
      <c r="O1118" s="80">
        <f t="shared" si="228"/>
        <v>433825.36800000002</v>
      </c>
      <c r="P1118" s="68">
        <f t="shared" si="229"/>
        <v>464100</v>
      </c>
      <c r="Q1118" s="68">
        <f t="shared" si="230"/>
        <v>430829.94934471848</v>
      </c>
      <c r="R1118" s="69">
        <f t="shared" si="235"/>
        <v>60653.466140676865</v>
      </c>
      <c r="S1118" s="63">
        <f t="shared" si="232"/>
        <v>0.15513277441917428</v>
      </c>
      <c r="T1118" s="64">
        <f t="shared" si="233"/>
        <v>363994</v>
      </c>
      <c r="U1118" s="44" t="str">
        <f t="shared" si="234"/>
        <v>MENOR VALOR</v>
      </c>
    </row>
    <row r="1119" spans="2:21">
      <c r="B1119" s="24">
        <v>1062</v>
      </c>
      <c r="C1119" s="2" t="s">
        <v>372</v>
      </c>
      <c r="D1119" s="29">
        <v>1</v>
      </c>
      <c r="E1119" s="7" t="s">
        <v>8</v>
      </c>
      <c r="F1119" s="91">
        <v>646180</v>
      </c>
      <c r="G1119" s="68">
        <f t="shared" si="231"/>
        <v>679781.36</v>
      </c>
      <c r="H1119" s="79">
        <v>393900</v>
      </c>
      <c r="I1119" s="79">
        <v>74841</v>
      </c>
      <c r="J1119" s="79">
        <v>468741</v>
      </c>
      <c r="K1119" s="79">
        <v>390000</v>
      </c>
      <c r="L1119" s="79">
        <f t="shared" si="236"/>
        <v>74100</v>
      </c>
      <c r="M1119" s="79">
        <f t="shared" si="237"/>
        <v>464100</v>
      </c>
      <c r="N1119" s="68">
        <f t="shared" si="227"/>
        <v>464100</v>
      </c>
      <c r="O1119" s="80">
        <f t="shared" si="228"/>
        <v>537540.78666666662</v>
      </c>
      <c r="P1119" s="68">
        <f t="shared" si="229"/>
        <v>468741</v>
      </c>
      <c r="Q1119" s="68">
        <f t="shared" si="230"/>
        <v>528816.00081203145</v>
      </c>
      <c r="R1119" s="69">
        <f t="shared" si="235"/>
        <v>123205.80443670909</v>
      </c>
      <c r="S1119" s="63">
        <f t="shared" si="232"/>
        <v>0.12237905190587239</v>
      </c>
      <c r="T1119" s="64">
        <f t="shared" si="233"/>
        <v>464100</v>
      </c>
      <c r="U1119" s="44" t="str">
        <f t="shared" si="234"/>
        <v>MENOR VALOR</v>
      </c>
    </row>
    <row r="1120" spans="2:21">
      <c r="B1120" s="24">
        <v>1063</v>
      </c>
      <c r="C1120" s="2" t="s">
        <v>373</v>
      </c>
      <c r="D1120" s="29">
        <v>1</v>
      </c>
      <c r="E1120" s="7" t="s">
        <v>8</v>
      </c>
      <c r="F1120" s="91">
        <v>227765</v>
      </c>
      <c r="G1120" s="68">
        <f t="shared" si="231"/>
        <v>239608.78</v>
      </c>
      <c r="H1120" s="79">
        <v>160680</v>
      </c>
      <c r="I1120" s="79">
        <v>30529.200000000001</v>
      </c>
      <c r="J1120" s="79">
        <v>191209.2</v>
      </c>
      <c r="K1120" s="79">
        <v>156000</v>
      </c>
      <c r="L1120" s="79">
        <f t="shared" si="236"/>
        <v>29640</v>
      </c>
      <c r="M1120" s="79">
        <f t="shared" si="237"/>
        <v>185640</v>
      </c>
      <c r="N1120" s="68">
        <f t="shared" si="227"/>
        <v>185640</v>
      </c>
      <c r="O1120" s="80">
        <f t="shared" si="228"/>
        <v>205485.99333333332</v>
      </c>
      <c r="P1120" s="68">
        <f t="shared" si="229"/>
        <v>191209.2</v>
      </c>
      <c r="Q1120" s="68">
        <f t="shared" si="230"/>
        <v>204124.1349944426</v>
      </c>
      <c r="R1120" s="69">
        <f t="shared" si="235"/>
        <v>29682.10613457462</v>
      </c>
      <c r="S1120" s="63">
        <f t="shared" si="232"/>
        <v>9.0553402687760798E-2</v>
      </c>
      <c r="T1120" s="64">
        <f t="shared" si="233"/>
        <v>185640</v>
      </c>
      <c r="U1120" s="44" t="str">
        <f t="shared" si="234"/>
        <v>MENOR VALOR</v>
      </c>
    </row>
    <row r="1121" spans="2:21" ht="25.5">
      <c r="B1121" s="24">
        <v>1064</v>
      </c>
      <c r="C1121" s="2" t="s">
        <v>374</v>
      </c>
      <c r="D1121" s="29">
        <v>1</v>
      </c>
      <c r="E1121" s="7" t="s">
        <v>8</v>
      </c>
      <c r="F1121" s="91">
        <v>427038</v>
      </c>
      <c r="G1121" s="68">
        <f t="shared" si="231"/>
        <v>449243.97600000002</v>
      </c>
      <c r="H1121" s="79">
        <v>157560</v>
      </c>
      <c r="I1121" s="79">
        <v>29936.400000000001</v>
      </c>
      <c r="J1121" s="79">
        <v>187496.4</v>
      </c>
      <c r="K1121" s="79">
        <v>156000</v>
      </c>
      <c r="L1121" s="79">
        <f t="shared" si="236"/>
        <v>29640</v>
      </c>
      <c r="M1121" s="79">
        <f t="shared" si="237"/>
        <v>185640</v>
      </c>
      <c r="N1121" s="68">
        <f t="shared" ref="N1121:N1184" si="238">MIN(M1121,J1121,G1121)</f>
        <v>185640</v>
      </c>
      <c r="O1121" s="80">
        <f t="shared" ref="O1121:O1184" si="239">AVERAGE(M1121,J1121,G1121)</f>
        <v>274126.79200000002</v>
      </c>
      <c r="P1121" s="68">
        <f t="shared" ref="P1121:P1184" si="240">MEDIAN(M1121,J1121,G1121)</f>
        <v>187496.4</v>
      </c>
      <c r="Q1121" s="68">
        <f t="shared" ref="Q1121:Q1184" si="241">GEOMEAN(M1121,J1121,G1121)</f>
        <v>250062.70140921234</v>
      </c>
      <c r="R1121" s="69">
        <f t="shared" si="235"/>
        <v>151658.77044967556</v>
      </c>
      <c r="S1121" s="63">
        <f t="shared" si="232"/>
        <v>0.25762619153581212</v>
      </c>
      <c r="T1121" s="64">
        <f t="shared" si="233"/>
        <v>185640</v>
      </c>
      <c r="U1121" s="44" t="str">
        <f t="shared" si="234"/>
        <v>MENOR VALOR</v>
      </c>
    </row>
    <row r="1122" spans="2:21">
      <c r="B1122" s="24">
        <v>1065</v>
      </c>
      <c r="C1122" s="2" t="s">
        <v>375</v>
      </c>
      <c r="D1122" s="29">
        <v>1</v>
      </c>
      <c r="E1122" s="7" t="s">
        <v>8</v>
      </c>
      <c r="F1122" s="91">
        <v>333615</v>
      </c>
      <c r="G1122" s="68">
        <f t="shared" si="231"/>
        <v>350962.98</v>
      </c>
      <c r="H1122" s="79">
        <v>202800</v>
      </c>
      <c r="I1122" s="79">
        <v>38532</v>
      </c>
      <c r="J1122" s="79">
        <v>241332</v>
      </c>
      <c r="K1122" s="79">
        <v>195000</v>
      </c>
      <c r="L1122" s="79">
        <f t="shared" si="236"/>
        <v>37050</v>
      </c>
      <c r="M1122" s="79">
        <f t="shared" si="237"/>
        <v>232050</v>
      </c>
      <c r="N1122" s="68">
        <f t="shared" si="238"/>
        <v>232050</v>
      </c>
      <c r="O1122" s="80">
        <f t="shared" si="239"/>
        <v>274781.65999999997</v>
      </c>
      <c r="P1122" s="68">
        <f t="shared" si="240"/>
        <v>241332</v>
      </c>
      <c r="Q1122" s="68">
        <f t="shared" si="241"/>
        <v>269868.75029279193</v>
      </c>
      <c r="R1122" s="69">
        <f t="shared" si="235"/>
        <v>66137.992248833936</v>
      </c>
      <c r="S1122" s="63">
        <f t="shared" si="232"/>
        <v>0.1401375678056862</v>
      </c>
      <c r="T1122" s="64">
        <f t="shared" si="233"/>
        <v>232050</v>
      </c>
      <c r="U1122" s="44" t="str">
        <f t="shared" si="234"/>
        <v>MENOR VALOR</v>
      </c>
    </row>
    <row r="1123" spans="2:21">
      <c r="B1123" s="24">
        <v>1066</v>
      </c>
      <c r="C1123" s="2" t="s">
        <v>407</v>
      </c>
      <c r="D1123" s="29">
        <v>1</v>
      </c>
      <c r="E1123" s="7" t="s">
        <v>8</v>
      </c>
      <c r="F1123" s="91">
        <v>180062</v>
      </c>
      <c r="G1123" s="68">
        <f t="shared" si="231"/>
        <v>189425.22399999999</v>
      </c>
      <c r="H1123" s="79">
        <v>160680</v>
      </c>
      <c r="I1123" s="79">
        <v>30529.200000000001</v>
      </c>
      <c r="J1123" s="79">
        <v>191209.2</v>
      </c>
      <c r="K1123" s="79">
        <v>156000</v>
      </c>
      <c r="L1123" s="79">
        <f t="shared" si="236"/>
        <v>29640</v>
      </c>
      <c r="M1123" s="79">
        <f t="shared" si="237"/>
        <v>185640</v>
      </c>
      <c r="N1123" s="68">
        <f t="shared" si="238"/>
        <v>185640</v>
      </c>
      <c r="O1123" s="80">
        <f t="shared" si="239"/>
        <v>188758.14133333333</v>
      </c>
      <c r="P1123" s="68">
        <f t="shared" si="240"/>
        <v>189425.22399999999</v>
      </c>
      <c r="Q1123" s="68">
        <f t="shared" si="241"/>
        <v>188743.81016748684</v>
      </c>
      <c r="R1123" s="69">
        <f t="shared" si="235"/>
        <v>2843.8963805183466</v>
      </c>
      <c r="S1123" s="63">
        <f t="shared" si="232"/>
        <v>1.6444566657484505E-2</v>
      </c>
      <c r="T1123" s="64">
        <f t="shared" si="233"/>
        <v>185640</v>
      </c>
      <c r="U1123" s="44" t="str">
        <f t="shared" si="234"/>
        <v>MENOR VALOR</v>
      </c>
    </row>
    <row r="1124" spans="2:21">
      <c r="B1124" s="24">
        <v>1067</v>
      </c>
      <c r="C1124" s="2" t="s">
        <v>376</v>
      </c>
      <c r="D1124" s="29">
        <v>1</v>
      </c>
      <c r="E1124" s="7" t="s">
        <v>8</v>
      </c>
      <c r="F1124" s="91">
        <v>759101</v>
      </c>
      <c r="G1124" s="68">
        <f t="shared" si="231"/>
        <v>798574.25199999998</v>
      </c>
      <c r="H1124" s="79">
        <v>663000</v>
      </c>
      <c r="I1124" s="79">
        <v>125970</v>
      </c>
      <c r="J1124" s="79">
        <v>788970</v>
      </c>
      <c r="K1124" s="79">
        <v>650000</v>
      </c>
      <c r="L1124" s="79">
        <f t="shared" si="236"/>
        <v>123500</v>
      </c>
      <c r="M1124" s="79">
        <f t="shared" si="237"/>
        <v>773500</v>
      </c>
      <c r="N1124" s="68">
        <f t="shared" si="238"/>
        <v>773500</v>
      </c>
      <c r="O1124" s="80">
        <f t="shared" si="239"/>
        <v>787014.75066666666</v>
      </c>
      <c r="P1124" s="68">
        <f t="shared" si="240"/>
        <v>788970</v>
      </c>
      <c r="Q1124" s="68">
        <f t="shared" si="241"/>
        <v>786946.79397654766</v>
      </c>
      <c r="R1124" s="69">
        <f t="shared" si="235"/>
        <v>12650.959580462704</v>
      </c>
      <c r="S1124" s="63">
        <f t="shared" si="232"/>
        <v>1.7087297488816544E-2</v>
      </c>
      <c r="T1124" s="64">
        <f t="shared" si="233"/>
        <v>773500</v>
      </c>
      <c r="U1124" s="44" t="str">
        <f t="shared" si="234"/>
        <v>MENOR VALOR</v>
      </c>
    </row>
    <row r="1125" spans="2:21">
      <c r="B1125" s="24">
        <v>1068</v>
      </c>
      <c r="C1125" s="2" t="s">
        <v>78</v>
      </c>
      <c r="D1125" s="29">
        <v>1</v>
      </c>
      <c r="E1125" s="7" t="s">
        <v>8</v>
      </c>
      <c r="F1125" s="91">
        <v>952000</v>
      </c>
      <c r="G1125" s="68">
        <f t="shared" si="231"/>
        <v>1001504</v>
      </c>
      <c r="H1125" s="79">
        <v>464100</v>
      </c>
      <c r="I1125" s="79">
        <v>88179</v>
      </c>
      <c r="J1125" s="79">
        <v>552279</v>
      </c>
      <c r="K1125" s="79">
        <v>455000</v>
      </c>
      <c r="L1125" s="79">
        <f t="shared" si="236"/>
        <v>86450</v>
      </c>
      <c r="M1125" s="79">
        <f t="shared" si="237"/>
        <v>541450</v>
      </c>
      <c r="N1125" s="68">
        <f t="shared" si="238"/>
        <v>541450</v>
      </c>
      <c r="O1125" s="80">
        <f t="shared" si="239"/>
        <v>698411</v>
      </c>
      <c r="P1125" s="68">
        <f t="shared" si="240"/>
        <v>552279</v>
      </c>
      <c r="Q1125" s="68">
        <f t="shared" si="241"/>
        <v>669046.84238111577</v>
      </c>
      <c r="R1125" s="69">
        <f t="shared" si="235"/>
        <v>262542.07624112366</v>
      </c>
      <c r="S1125" s="63">
        <f t="shared" si="232"/>
        <v>0.19071436302875711</v>
      </c>
      <c r="T1125" s="64">
        <f t="shared" si="233"/>
        <v>541450</v>
      </c>
      <c r="U1125" s="44" t="str">
        <f t="shared" si="234"/>
        <v>MENOR VALOR</v>
      </c>
    </row>
    <row r="1126" spans="2:21">
      <c r="B1126" s="24">
        <v>1069</v>
      </c>
      <c r="C1126" s="2" t="s">
        <v>408</v>
      </c>
      <c r="D1126" s="29">
        <v>1</v>
      </c>
      <c r="E1126" s="7" t="s">
        <v>8</v>
      </c>
      <c r="F1126" s="91">
        <v>1256335</v>
      </c>
      <c r="G1126" s="68">
        <f t="shared" si="231"/>
        <v>1321664.42</v>
      </c>
      <c r="H1126" s="79">
        <v>1228500</v>
      </c>
      <c r="I1126" s="79">
        <v>233415</v>
      </c>
      <c r="J1126" s="79">
        <v>1461915</v>
      </c>
      <c r="K1126" s="79">
        <v>1170000</v>
      </c>
      <c r="L1126" s="79">
        <f t="shared" si="236"/>
        <v>222300</v>
      </c>
      <c r="M1126" s="79">
        <f t="shared" si="237"/>
        <v>1392300</v>
      </c>
      <c r="N1126" s="68">
        <f t="shared" si="238"/>
        <v>1321664.42</v>
      </c>
      <c r="O1126" s="80">
        <f t="shared" si="239"/>
        <v>1391959.8066666666</v>
      </c>
      <c r="P1126" s="68">
        <f t="shared" si="240"/>
        <v>1392300</v>
      </c>
      <c r="Q1126" s="68">
        <f t="shared" si="241"/>
        <v>1390780.8901333087</v>
      </c>
      <c r="R1126" s="69">
        <f t="shared" si="235"/>
        <v>70125.908879758121</v>
      </c>
      <c r="S1126" s="63">
        <f t="shared" si="232"/>
        <v>4.9696160353974839E-2</v>
      </c>
      <c r="T1126" s="64">
        <f t="shared" si="233"/>
        <v>1321664</v>
      </c>
      <c r="U1126" s="44" t="str">
        <f t="shared" si="234"/>
        <v>MENOR VALOR</v>
      </c>
    </row>
    <row r="1127" spans="2:21">
      <c r="B1127" s="25">
        <v>1070</v>
      </c>
      <c r="C1127" s="2" t="s">
        <v>409</v>
      </c>
      <c r="D1127" s="32">
        <v>1</v>
      </c>
      <c r="E1127" s="2"/>
      <c r="F1127" s="91">
        <v>1023526</v>
      </c>
      <c r="G1127" s="68">
        <f t="shared" si="231"/>
        <v>1076749.352</v>
      </c>
      <c r="H1127" s="79">
        <v>1193400</v>
      </c>
      <c r="I1127" s="79">
        <v>226746</v>
      </c>
      <c r="J1127" s="79">
        <v>1420146</v>
      </c>
      <c r="K1127" s="79">
        <v>1170000</v>
      </c>
      <c r="L1127" s="79">
        <f t="shared" si="236"/>
        <v>222300</v>
      </c>
      <c r="M1127" s="79">
        <f t="shared" si="237"/>
        <v>1392300</v>
      </c>
      <c r="N1127" s="68">
        <f t="shared" si="238"/>
        <v>1076749.352</v>
      </c>
      <c r="O1127" s="80">
        <f t="shared" si="239"/>
        <v>1296398.4506666667</v>
      </c>
      <c r="P1127" s="68">
        <f t="shared" si="240"/>
        <v>1392300</v>
      </c>
      <c r="Q1127" s="68">
        <f t="shared" si="241"/>
        <v>1286451.6817188724</v>
      </c>
      <c r="R1127" s="69">
        <f t="shared" si="235"/>
        <v>190730.55559560738</v>
      </c>
      <c r="S1127" s="63">
        <f t="shared" si="232"/>
        <v>0.16300832180395763</v>
      </c>
      <c r="T1127" s="64">
        <f t="shared" si="233"/>
        <v>1076749</v>
      </c>
      <c r="U1127" s="44" t="str">
        <f t="shared" si="234"/>
        <v>MENOR VALOR</v>
      </c>
    </row>
    <row r="1128" spans="2:21">
      <c r="B1128" s="129" t="s">
        <v>410</v>
      </c>
      <c r="C1128" s="130"/>
      <c r="D1128" s="131"/>
      <c r="E1128" s="7"/>
      <c r="F1128" s="88"/>
      <c r="G1128" s="68">
        <f t="shared" si="231"/>
        <v>0</v>
      </c>
      <c r="H1128" s="78"/>
      <c r="I1128" s="78"/>
      <c r="J1128" s="78"/>
      <c r="K1128" s="78"/>
      <c r="L1128" s="78"/>
      <c r="M1128" s="78"/>
      <c r="N1128" s="68"/>
      <c r="O1128" s="80"/>
      <c r="P1128" s="68"/>
      <c r="Q1128" s="68"/>
      <c r="R1128" s="69"/>
      <c r="S1128" s="63"/>
      <c r="T1128" s="64"/>
      <c r="U1128" s="44"/>
    </row>
    <row r="1129" spans="2:21">
      <c r="B1129" s="26">
        <v>1071</v>
      </c>
      <c r="C1129" s="2" t="s">
        <v>411</v>
      </c>
      <c r="D1129" s="33">
        <v>1</v>
      </c>
      <c r="E1129" s="7" t="s">
        <v>8</v>
      </c>
      <c r="F1129" s="91">
        <v>543207</v>
      </c>
      <c r="G1129" s="68">
        <f t="shared" si="231"/>
        <v>571453.76399999997</v>
      </c>
      <c r="H1129" s="79">
        <v>682500</v>
      </c>
      <c r="I1129" s="79">
        <v>129675</v>
      </c>
      <c r="J1129" s="79">
        <v>812175</v>
      </c>
      <c r="K1129" s="79">
        <v>650000</v>
      </c>
      <c r="L1129" s="79">
        <f t="shared" si="236"/>
        <v>123500</v>
      </c>
      <c r="M1129" s="79">
        <f t="shared" si="237"/>
        <v>773500</v>
      </c>
      <c r="N1129" s="68">
        <f t="shared" si="238"/>
        <v>571453.76399999997</v>
      </c>
      <c r="O1129" s="80">
        <f t="shared" si="239"/>
        <v>719042.92133333336</v>
      </c>
      <c r="P1129" s="68">
        <f t="shared" si="240"/>
        <v>773500</v>
      </c>
      <c r="Q1129" s="68">
        <f t="shared" si="241"/>
        <v>710717.50280731753</v>
      </c>
      <c r="R1129" s="69">
        <f t="shared" si="235"/>
        <v>129270.48552559265</v>
      </c>
      <c r="S1129" s="63">
        <f t="shared" si="232"/>
        <v>0.19594809225498044</v>
      </c>
      <c r="T1129" s="64">
        <f t="shared" si="233"/>
        <v>571454</v>
      </c>
      <c r="U1129" s="44" t="str">
        <f t="shared" si="234"/>
        <v>MENOR VALOR</v>
      </c>
    </row>
    <row r="1130" spans="2:21">
      <c r="B1130" s="24">
        <v>1072</v>
      </c>
      <c r="C1130" s="2" t="s">
        <v>412</v>
      </c>
      <c r="D1130" s="29">
        <v>1</v>
      </c>
      <c r="E1130" s="7" t="s">
        <v>8</v>
      </c>
      <c r="F1130" s="91">
        <v>3500342</v>
      </c>
      <c r="G1130" s="68">
        <f t="shared" si="231"/>
        <v>3682359.784</v>
      </c>
      <c r="H1130" s="79">
        <v>3978000</v>
      </c>
      <c r="I1130" s="79">
        <v>755820</v>
      </c>
      <c r="J1130" s="79">
        <v>4733820</v>
      </c>
      <c r="K1130" s="79">
        <v>3900000</v>
      </c>
      <c r="L1130" s="79">
        <f t="shared" si="236"/>
        <v>741000</v>
      </c>
      <c r="M1130" s="79">
        <f t="shared" si="237"/>
        <v>4641000</v>
      </c>
      <c r="N1130" s="68">
        <f t="shared" si="238"/>
        <v>3682359.784</v>
      </c>
      <c r="O1130" s="80">
        <f t="shared" si="239"/>
        <v>4352393.2613333333</v>
      </c>
      <c r="P1130" s="68">
        <f t="shared" si="240"/>
        <v>4641000</v>
      </c>
      <c r="Q1130" s="68">
        <f t="shared" si="241"/>
        <v>4324970.7616364034</v>
      </c>
      <c r="R1130" s="69">
        <f t="shared" si="235"/>
        <v>582119.00300587236</v>
      </c>
      <c r="S1130" s="63">
        <f t="shared" si="232"/>
        <v>0.14858157732221622</v>
      </c>
      <c r="T1130" s="64">
        <f t="shared" si="233"/>
        <v>3682360</v>
      </c>
      <c r="U1130" s="44" t="str">
        <f t="shared" si="234"/>
        <v>MENOR VALOR</v>
      </c>
    </row>
    <row r="1131" spans="2:21">
      <c r="B1131" s="24">
        <v>1073</v>
      </c>
      <c r="C1131" s="2" t="s">
        <v>413</v>
      </c>
      <c r="D1131" s="29">
        <v>1</v>
      </c>
      <c r="E1131" s="7" t="s">
        <v>8</v>
      </c>
      <c r="F1131" s="91">
        <v>661660</v>
      </c>
      <c r="G1131" s="68">
        <f t="shared" si="231"/>
        <v>696066.32</v>
      </c>
      <c r="H1131" s="79">
        <v>955500</v>
      </c>
      <c r="I1131" s="79">
        <v>181545</v>
      </c>
      <c r="J1131" s="79">
        <v>1137045</v>
      </c>
      <c r="K1131" s="79">
        <v>910000</v>
      </c>
      <c r="L1131" s="79">
        <f t="shared" si="236"/>
        <v>172900</v>
      </c>
      <c r="M1131" s="79">
        <f t="shared" si="237"/>
        <v>1082900</v>
      </c>
      <c r="N1131" s="68">
        <f t="shared" si="238"/>
        <v>696066.32</v>
      </c>
      <c r="O1131" s="80">
        <f t="shared" si="239"/>
        <v>972003.77333333332</v>
      </c>
      <c r="P1131" s="68">
        <f t="shared" si="240"/>
        <v>1082900</v>
      </c>
      <c r="Q1131" s="68">
        <f t="shared" si="241"/>
        <v>949887.57947405183</v>
      </c>
      <c r="R1131" s="69">
        <f t="shared" si="235"/>
        <v>240497.46125544488</v>
      </c>
      <c r="S1131" s="63">
        <f t="shared" si="232"/>
        <v>0.2672118942902606</v>
      </c>
      <c r="T1131" s="64">
        <f t="shared" si="233"/>
        <v>696066</v>
      </c>
      <c r="U1131" s="44" t="str">
        <f t="shared" si="234"/>
        <v>MENOR VALOR</v>
      </c>
    </row>
    <row r="1132" spans="2:21">
      <c r="B1132" s="24">
        <v>1074</v>
      </c>
      <c r="C1132" s="2" t="s">
        <v>414</v>
      </c>
      <c r="D1132" s="29">
        <v>1</v>
      </c>
      <c r="E1132" s="15" t="s">
        <v>8</v>
      </c>
      <c r="F1132" s="91">
        <v>1333297</v>
      </c>
      <c r="G1132" s="68">
        <f t="shared" si="231"/>
        <v>1402628.4439999999</v>
      </c>
      <c r="H1132" s="79">
        <v>1622400</v>
      </c>
      <c r="I1132" s="79">
        <v>308256</v>
      </c>
      <c r="J1132" s="79">
        <v>1930656</v>
      </c>
      <c r="K1132" s="79">
        <v>1560000</v>
      </c>
      <c r="L1132" s="79">
        <f t="shared" si="236"/>
        <v>296400</v>
      </c>
      <c r="M1132" s="79">
        <f t="shared" si="237"/>
        <v>1856400</v>
      </c>
      <c r="N1132" s="68">
        <f t="shared" si="238"/>
        <v>1402628.4439999999</v>
      </c>
      <c r="O1132" s="80">
        <f t="shared" si="239"/>
        <v>1729894.8146666668</v>
      </c>
      <c r="P1132" s="68">
        <f t="shared" si="240"/>
        <v>1856400</v>
      </c>
      <c r="Q1132" s="68">
        <f t="shared" si="241"/>
        <v>1713061.8108905137</v>
      </c>
      <c r="R1132" s="69">
        <f t="shared" si="235"/>
        <v>285842.52029920078</v>
      </c>
      <c r="S1132" s="63">
        <f t="shared" si="232"/>
        <v>0.18121550834709166</v>
      </c>
      <c r="T1132" s="64">
        <f t="shared" si="233"/>
        <v>1402628</v>
      </c>
      <c r="U1132" s="44" t="str">
        <f t="shared" si="234"/>
        <v>MENOR VALOR</v>
      </c>
    </row>
    <row r="1133" spans="2:21">
      <c r="B1133" s="24">
        <v>1075</v>
      </c>
      <c r="C1133" s="2" t="s">
        <v>415</v>
      </c>
      <c r="D1133" s="29">
        <v>1</v>
      </c>
      <c r="E1133" s="15" t="s">
        <v>8</v>
      </c>
      <c r="F1133" s="91">
        <v>1393864</v>
      </c>
      <c r="G1133" s="68">
        <f t="shared" si="231"/>
        <v>1466344.9280000001</v>
      </c>
      <c r="H1133" s="79">
        <v>1622400</v>
      </c>
      <c r="I1133" s="79">
        <v>308256</v>
      </c>
      <c r="J1133" s="79">
        <v>1930656</v>
      </c>
      <c r="K1133" s="79">
        <v>1560000</v>
      </c>
      <c r="L1133" s="79">
        <f t="shared" si="236"/>
        <v>296400</v>
      </c>
      <c r="M1133" s="79">
        <f t="shared" si="237"/>
        <v>1856400</v>
      </c>
      <c r="N1133" s="68">
        <f t="shared" si="238"/>
        <v>1466344.9280000001</v>
      </c>
      <c r="O1133" s="80">
        <f t="shared" si="239"/>
        <v>1751133.6426666668</v>
      </c>
      <c r="P1133" s="68">
        <f t="shared" si="240"/>
        <v>1856400</v>
      </c>
      <c r="Q1133" s="68">
        <f t="shared" si="241"/>
        <v>1738618.1139032834</v>
      </c>
      <c r="R1133" s="69">
        <f t="shared" si="235"/>
        <v>249413.20611611396</v>
      </c>
      <c r="S1133" s="63">
        <f t="shared" si="232"/>
        <v>0.15660321477498962</v>
      </c>
      <c r="T1133" s="64">
        <f t="shared" si="233"/>
        <v>1466345</v>
      </c>
      <c r="U1133" s="44" t="str">
        <f t="shared" si="234"/>
        <v>MENOR VALOR</v>
      </c>
    </row>
    <row r="1134" spans="2:21">
      <c r="B1134" s="24">
        <v>1076</v>
      </c>
      <c r="C1134" s="2" t="s">
        <v>356</v>
      </c>
      <c r="D1134" s="29">
        <v>1</v>
      </c>
      <c r="E1134" s="7" t="s">
        <v>8</v>
      </c>
      <c r="F1134" s="91">
        <v>251759</v>
      </c>
      <c r="G1134" s="68">
        <f t="shared" si="231"/>
        <v>264850.46799999999</v>
      </c>
      <c r="H1134" s="79">
        <v>525200</v>
      </c>
      <c r="I1134" s="79">
        <v>99788</v>
      </c>
      <c r="J1134" s="79">
        <v>624988</v>
      </c>
      <c r="K1134" s="79">
        <v>520000</v>
      </c>
      <c r="L1134" s="79">
        <f t="shared" si="236"/>
        <v>98800</v>
      </c>
      <c r="M1134" s="79">
        <f t="shared" si="237"/>
        <v>618800</v>
      </c>
      <c r="N1134" s="68">
        <f t="shared" si="238"/>
        <v>264850.46799999999</v>
      </c>
      <c r="O1134" s="80">
        <f t="shared" si="239"/>
        <v>502879.48933333327</v>
      </c>
      <c r="P1134" s="68">
        <f t="shared" si="240"/>
        <v>618800</v>
      </c>
      <c r="Q1134" s="68">
        <f t="shared" si="241"/>
        <v>467886.92544419778</v>
      </c>
      <c r="R1134" s="69">
        <f t="shared" si="235"/>
        <v>206162.39735625492</v>
      </c>
      <c r="S1134" s="63">
        <f t="shared" si="232"/>
        <v>0.43394343035219696</v>
      </c>
      <c r="T1134" s="64">
        <f t="shared" si="233"/>
        <v>618800</v>
      </c>
      <c r="U1134" s="44" t="str">
        <f t="shared" si="234"/>
        <v>MEDIA ARMONICA</v>
      </c>
    </row>
    <row r="1135" spans="2:21">
      <c r="B1135" s="24">
        <v>1077</v>
      </c>
      <c r="C1135" s="2" t="s">
        <v>358</v>
      </c>
      <c r="D1135" s="29">
        <v>1</v>
      </c>
      <c r="E1135" s="7" t="s">
        <v>8</v>
      </c>
      <c r="F1135" s="91">
        <v>892317</v>
      </c>
      <c r="G1135" s="68">
        <f t="shared" si="231"/>
        <v>938717.48400000005</v>
      </c>
      <c r="H1135" s="79">
        <v>1092000</v>
      </c>
      <c r="I1135" s="79">
        <v>207480</v>
      </c>
      <c r="J1135" s="79">
        <v>1299480</v>
      </c>
      <c r="K1135" s="79">
        <v>1040000</v>
      </c>
      <c r="L1135" s="79">
        <f t="shared" si="236"/>
        <v>197600</v>
      </c>
      <c r="M1135" s="79">
        <f t="shared" si="237"/>
        <v>1237600</v>
      </c>
      <c r="N1135" s="68">
        <f t="shared" si="238"/>
        <v>938717.48400000005</v>
      </c>
      <c r="O1135" s="80">
        <f t="shared" si="239"/>
        <v>1158599.1613333335</v>
      </c>
      <c r="P1135" s="68">
        <f t="shared" si="240"/>
        <v>1237600</v>
      </c>
      <c r="Q1135" s="68">
        <f t="shared" si="241"/>
        <v>1147171.2890329175</v>
      </c>
      <c r="R1135" s="69">
        <f t="shared" si="235"/>
        <v>192920.31417191384</v>
      </c>
      <c r="S1135" s="63">
        <f t="shared" si="232"/>
        <v>0.18171114202888317</v>
      </c>
      <c r="T1135" s="64">
        <f t="shared" si="233"/>
        <v>938717</v>
      </c>
      <c r="U1135" s="44" t="str">
        <f t="shared" si="234"/>
        <v>MENOR VALOR</v>
      </c>
    </row>
    <row r="1136" spans="2:21">
      <c r="B1136" s="24">
        <v>1078</v>
      </c>
      <c r="C1136" s="2" t="s">
        <v>416</v>
      </c>
      <c r="D1136" s="29">
        <v>1</v>
      </c>
      <c r="E1136" s="7" t="s">
        <v>11</v>
      </c>
      <c r="F1136" s="91">
        <v>157565</v>
      </c>
      <c r="G1136" s="68">
        <f t="shared" si="231"/>
        <v>165758.38</v>
      </c>
      <c r="H1136" s="79">
        <v>198900</v>
      </c>
      <c r="I1136" s="79">
        <v>37791</v>
      </c>
      <c r="J1136" s="79">
        <v>236691</v>
      </c>
      <c r="K1136" s="79">
        <v>195000</v>
      </c>
      <c r="L1136" s="79">
        <f t="shared" si="236"/>
        <v>37050</v>
      </c>
      <c r="M1136" s="79">
        <f t="shared" si="237"/>
        <v>232050</v>
      </c>
      <c r="N1136" s="68">
        <f t="shared" si="238"/>
        <v>165758.38</v>
      </c>
      <c r="O1136" s="80">
        <f t="shared" si="239"/>
        <v>211499.79333333333</v>
      </c>
      <c r="P1136" s="68">
        <f t="shared" si="240"/>
        <v>232050</v>
      </c>
      <c r="Q1136" s="68">
        <f t="shared" si="241"/>
        <v>208807.58490233138</v>
      </c>
      <c r="R1136" s="69">
        <f t="shared" si="235"/>
        <v>39681.13393727722</v>
      </c>
      <c r="S1136" s="63">
        <f t="shared" si="232"/>
        <v>0.20616686372991389</v>
      </c>
      <c r="T1136" s="64">
        <f t="shared" si="233"/>
        <v>165758</v>
      </c>
      <c r="U1136" s="44" t="str">
        <f t="shared" si="234"/>
        <v>MENOR VALOR</v>
      </c>
    </row>
    <row r="1137" spans="2:21">
      <c r="B1137" s="24">
        <v>1079</v>
      </c>
      <c r="C1137" s="2" t="s">
        <v>396</v>
      </c>
      <c r="D1137" s="29">
        <v>1</v>
      </c>
      <c r="E1137" s="7" t="s">
        <v>11</v>
      </c>
      <c r="F1137" s="91">
        <v>168851</v>
      </c>
      <c r="G1137" s="68">
        <f t="shared" si="231"/>
        <v>177631.25200000001</v>
      </c>
      <c r="H1137" s="79">
        <v>202800</v>
      </c>
      <c r="I1137" s="79">
        <v>38532</v>
      </c>
      <c r="J1137" s="79">
        <v>241332</v>
      </c>
      <c r="K1137" s="79">
        <v>195000</v>
      </c>
      <c r="L1137" s="79">
        <f t="shared" si="236"/>
        <v>37050</v>
      </c>
      <c r="M1137" s="79">
        <f t="shared" si="237"/>
        <v>232050</v>
      </c>
      <c r="N1137" s="68">
        <f t="shared" si="238"/>
        <v>177631.25200000001</v>
      </c>
      <c r="O1137" s="80">
        <f t="shared" si="239"/>
        <v>217004.41733333332</v>
      </c>
      <c r="P1137" s="68">
        <f t="shared" si="240"/>
        <v>232050</v>
      </c>
      <c r="Q1137" s="68">
        <f t="shared" si="241"/>
        <v>215066.09712247754</v>
      </c>
      <c r="R1137" s="69">
        <f t="shared" si="235"/>
        <v>34412.548471081092</v>
      </c>
      <c r="S1137" s="63">
        <f t="shared" si="232"/>
        <v>0.17406204707922346</v>
      </c>
      <c r="T1137" s="64">
        <f t="shared" si="233"/>
        <v>177631</v>
      </c>
      <c r="U1137" s="44" t="str">
        <f t="shared" si="234"/>
        <v>MENOR VALOR</v>
      </c>
    </row>
    <row r="1138" spans="2:21">
      <c r="B1138" s="24">
        <v>1080</v>
      </c>
      <c r="C1138" s="2" t="s">
        <v>417</v>
      </c>
      <c r="D1138" s="29">
        <v>1</v>
      </c>
      <c r="E1138" s="7" t="s">
        <v>11</v>
      </c>
      <c r="F1138" s="91">
        <v>223778</v>
      </c>
      <c r="G1138" s="68">
        <f t="shared" si="231"/>
        <v>235414.45600000001</v>
      </c>
      <c r="H1138" s="79">
        <v>393900</v>
      </c>
      <c r="I1138" s="79">
        <v>74841</v>
      </c>
      <c r="J1138" s="79">
        <v>468741</v>
      </c>
      <c r="K1138" s="79">
        <v>390000</v>
      </c>
      <c r="L1138" s="79">
        <f t="shared" si="236"/>
        <v>74100</v>
      </c>
      <c r="M1138" s="79">
        <f t="shared" si="237"/>
        <v>464100</v>
      </c>
      <c r="N1138" s="68">
        <f t="shared" si="238"/>
        <v>235414.45600000001</v>
      </c>
      <c r="O1138" s="80">
        <f t="shared" si="239"/>
        <v>389418.48533333332</v>
      </c>
      <c r="P1138" s="68">
        <f t="shared" si="240"/>
        <v>464100</v>
      </c>
      <c r="Q1138" s="68">
        <f t="shared" si="241"/>
        <v>371357.79648937064</v>
      </c>
      <c r="R1138" s="69">
        <f t="shared" si="235"/>
        <v>133391.58709763759</v>
      </c>
      <c r="S1138" s="63">
        <f t="shared" si="232"/>
        <v>0.36607105539323648</v>
      </c>
      <c r="T1138" s="64">
        <f t="shared" si="233"/>
        <v>464100</v>
      </c>
      <c r="U1138" s="44" t="str">
        <f t="shared" si="234"/>
        <v>MEDIA ARMONICA</v>
      </c>
    </row>
    <row r="1139" spans="2:21">
      <c r="B1139" s="24">
        <v>1081</v>
      </c>
      <c r="C1139" s="2" t="s">
        <v>362</v>
      </c>
      <c r="D1139" s="29">
        <v>1</v>
      </c>
      <c r="E1139" s="7" t="s">
        <v>8</v>
      </c>
      <c r="F1139" s="91">
        <v>2892804</v>
      </c>
      <c r="G1139" s="68">
        <f t="shared" si="231"/>
        <v>3043229.8080000002</v>
      </c>
      <c r="H1139" s="79">
        <v>4095000</v>
      </c>
      <c r="I1139" s="79">
        <v>778050</v>
      </c>
      <c r="J1139" s="79">
        <v>4873050</v>
      </c>
      <c r="K1139" s="79">
        <v>3900000</v>
      </c>
      <c r="L1139" s="79">
        <f t="shared" si="236"/>
        <v>741000</v>
      </c>
      <c r="M1139" s="79">
        <f t="shared" si="237"/>
        <v>4641000</v>
      </c>
      <c r="N1139" s="68">
        <f t="shared" si="238"/>
        <v>3043229.8080000002</v>
      </c>
      <c r="O1139" s="80">
        <f t="shared" si="239"/>
        <v>4185759.9360000002</v>
      </c>
      <c r="P1139" s="68">
        <f t="shared" si="240"/>
        <v>4641000</v>
      </c>
      <c r="Q1139" s="68">
        <f t="shared" si="241"/>
        <v>4098098.5219003544</v>
      </c>
      <c r="R1139" s="69">
        <f t="shared" si="235"/>
        <v>996239.48961370206</v>
      </c>
      <c r="S1139" s="63">
        <f t="shared" si="232"/>
        <v>0.25740442994796386</v>
      </c>
      <c r="T1139" s="64">
        <f t="shared" si="233"/>
        <v>3043230</v>
      </c>
      <c r="U1139" s="44" t="str">
        <f t="shared" si="234"/>
        <v>MENOR VALOR</v>
      </c>
    </row>
    <row r="1140" spans="2:21">
      <c r="B1140" s="24">
        <v>1082</v>
      </c>
      <c r="C1140" s="2" t="s">
        <v>418</v>
      </c>
      <c r="D1140" s="29">
        <v>1</v>
      </c>
      <c r="E1140" s="7" t="s">
        <v>8</v>
      </c>
      <c r="F1140" s="91">
        <v>336332</v>
      </c>
      <c r="G1140" s="68">
        <f t="shared" si="231"/>
        <v>353821.26400000002</v>
      </c>
      <c r="H1140" s="79">
        <v>405600</v>
      </c>
      <c r="I1140" s="79">
        <v>77064</v>
      </c>
      <c r="J1140" s="79">
        <v>482664</v>
      </c>
      <c r="K1140" s="79">
        <v>390000</v>
      </c>
      <c r="L1140" s="79">
        <f t="shared" si="236"/>
        <v>74100</v>
      </c>
      <c r="M1140" s="79">
        <f t="shared" si="237"/>
        <v>464100</v>
      </c>
      <c r="N1140" s="68">
        <f t="shared" si="238"/>
        <v>353821.26400000002</v>
      </c>
      <c r="O1140" s="80">
        <f t="shared" si="239"/>
        <v>433528.4213333333</v>
      </c>
      <c r="P1140" s="68">
        <f t="shared" si="240"/>
        <v>464100</v>
      </c>
      <c r="Q1140" s="68">
        <f t="shared" si="241"/>
        <v>429549.748007057</v>
      </c>
      <c r="R1140" s="69">
        <f t="shared" si="235"/>
        <v>69649.685725210598</v>
      </c>
      <c r="S1140" s="63">
        <f t="shared" si="232"/>
        <v>0.17629735405132363</v>
      </c>
      <c r="T1140" s="64">
        <f t="shared" si="233"/>
        <v>353821</v>
      </c>
      <c r="U1140" s="44" t="str">
        <f t="shared" si="234"/>
        <v>MENOR VALOR</v>
      </c>
    </row>
    <row r="1141" spans="2:21">
      <c r="B1141" s="24">
        <v>1083</v>
      </c>
      <c r="C1141" s="2" t="s">
        <v>419</v>
      </c>
      <c r="D1141" s="29">
        <v>1</v>
      </c>
      <c r="E1141" s="7" t="s">
        <v>8</v>
      </c>
      <c r="F1141" s="91">
        <v>433553</v>
      </c>
      <c r="G1141" s="68">
        <f t="shared" si="231"/>
        <v>456097.75599999999</v>
      </c>
      <c r="H1141" s="79">
        <v>535600</v>
      </c>
      <c r="I1141" s="79">
        <v>101764</v>
      </c>
      <c r="J1141" s="79">
        <v>637364</v>
      </c>
      <c r="K1141" s="79">
        <v>520000</v>
      </c>
      <c r="L1141" s="79">
        <f t="shared" si="236"/>
        <v>98800</v>
      </c>
      <c r="M1141" s="79">
        <f t="shared" si="237"/>
        <v>618800</v>
      </c>
      <c r="N1141" s="68">
        <f t="shared" si="238"/>
        <v>456097.75599999999</v>
      </c>
      <c r="O1141" s="80">
        <f t="shared" si="239"/>
        <v>570753.91866666672</v>
      </c>
      <c r="P1141" s="68">
        <f t="shared" si="240"/>
        <v>618800</v>
      </c>
      <c r="Q1141" s="68">
        <f t="shared" si="241"/>
        <v>564501.70340052771</v>
      </c>
      <c r="R1141" s="69">
        <f t="shared" si="235"/>
        <v>99728.041453163329</v>
      </c>
      <c r="S1141" s="63">
        <f t="shared" si="232"/>
        <v>0.19203475693254457</v>
      </c>
      <c r="T1141" s="64">
        <f t="shared" si="233"/>
        <v>456098</v>
      </c>
      <c r="U1141" s="44" t="str">
        <f t="shared" si="234"/>
        <v>MENOR VALOR</v>
      </c>
    </row>
    <row r="1142" spans="2:21">
      <c r="B1142" s="24">
        <v>1084</v>
      </c>
      <c r="C1142" s="2" t="s">
        <v>365</v>
      </c>
      <c r="D1142" s="29">
        <v>1</v>
      </c>
      <c r="E1142" s="7" t="s">
        <v>8</v>
      </c>
      <c r="F1142" s="91">
        <v>1063837</v>
      </c>
      <c r="G1142" s="68">
        <f t="shared" si="231"/>
        <v>1119156.524</v>
      </c>
      <c r="H1142" s="79">
        <v>1092000</v>
      </c>
      <c r="I1142" s="79">
        <v>207480</v>
      </c>
      <c r="J1142" s="79">
        <v>1299480</v>
      </c>
      <c r="K1142" s="79">
        <v>1040000</v>
      </c>
      <c r="L1142" s="79">
        <f t="shared" si="236"/>
        <v>197600</v>
      </c>
      <c r="M1142" s="79">
        <f t="shared" si="237"/>
        <v>1237600</v>
      </c>
      <c r="N1142" s="68">
        <f t="shared" si="238"/>
        <v>1119156.524</v>
      </c>
      <c r="O1142" s="80">
        <f t="shared" si="239"/>
        <v>1218745.5080000001</v>
      </c>
      <c r="P1142" s="68">
        <f t="shared" si="240"/>
        <v>1237600</v>
      </c>
      <c r="Q1142" s="68">
        <f t="shared" si="241"/>
        <v>1216410.7336705446</v>
      </c>
      <c r="R1142" s="69">
        <f t="shared" si="235"/>
        <v>91628.368427109919</v>
      </c>
      <c r="S1142" s="63">
        <f t="shared" si="232"/>
        <v>7.9951785181209267E-2</v>
      </c>
      <c r="T1142" s="64">
        <f t="shared" si="233"/>
        <v>1119157</v>
      </c>
      <c r="U1142" s="44" t="str">
        <f t="shared" si="234"/>
        <v>MENOR VALOR</v>
      </c>
    </row>
    <row r="1143" spans="2:21">
      <c r="B1143" s="24">
        <v>1085</v>
      </c>
      <c r="C1143" s="2" t="s">
        <v>189</v>
      </c>
      <c r="D1143" s="29">
        <v>1</v>
      </c>
      <c r="E1143" s="7" t="s">
        <v>8</v>
      </c>
      <c r="F1143" s="91">
        <v>1378895</v>
      </c>
      <c r="G1143" s="68">
        <f t="shared" si="231"/>
        <v>1450597.54</v>
      </c>
      <c r="H1143" s="79">
        <v>1575600</v>
      </c>
      <c r="I1143" s="79">
        <v>299364</v>
      </c>
      <c r="J1143" s="79">
        <v>1874964</v>
      </c>
      <c r="K1143" s="79">
        <v>1560000</v>
      </c>
      <c r="L1143" s="79">
        <f t="shared" si="236"/>
        <v>296400</v>
      </c>
      <c r="M1143" s="79">
        <f t="shared" si="237"/>
        <v>1856400</v>
      </c>
      <c r="N1143" s="68">
        <f t="shared" si="238"/>
        <v>1450597.54</v>
      </c>
      <c r="O1143" s="80">
        <f t="shared" si="239"/>
        <v>1727320.5133333334</v>
      </c>
      <c r="P1143" s="68">
        <f t="shared" si="240"/>
        <v>1856400</v>
      </c>
      <c r="Q1143" s="68">
        <f t="shared" si="241"/>
        <v>1715551.6978115295</v>
      </c>
      <c r="R1143" s="69">
        <f t="shared" si="235"/>
        <v>239828.81082520107</v>
      </c>
      <c r="S1143" s="63">
        <f t="shared" si="232"/>
        <v>0.15444253772679795</v>
      </c>
      <c r="T1143" s="64">
        <f t="shared" si="233"/>
        <v>1450598</v>
      </c>
      <c r="U1143" s="44" t="str">
        <f t="shared" si="234"/>
        <v>MENOR VALOR</v>
      </c>
    </row>
    <row r="1144" spans="2:21">
      <c r="B1144" s="24">
        <v>1086</v>
      </c>
      <c r="C1144" s="2" t="s">
        <v>420</v>
      </c>
      <c r="D1144" s="29">
        <v>1</v>
      </c>
      <c r="E1144" s="7" t="s">
        <v>11</v>
      </c>
      <c r="F1144" s="91">
        <v>933858</v>
      </c>
      <c r="G1144" s="68">
        <f t="shared" si="231"/>
        <v>982418.61600000004</v>
      </c>
      <c r="H1144" s="79">
        <v>1071200</v>
      </c>
      <c r="I1144" s="79">
        <v>203528</v>
      </c>
      <c r="J1144" s="79">
        <v>1274728</v>
      </c>
      <c r="K1144" s="79">
        <v>1040000</v>
      </c>
      <c r="L1144" s="79">
        <f t="shared" si="236"/>
        <v>197600</v>
      </c>
      <c r="M1144" s="79">
        <f t="shared" si="237"/>
        <v>1237600</v>
      </c>
      <c r="N1144" s="68">
        <f t="shared" si="238"/>
        <v>982418.61600000004</v>
      </c>
      <c r="O1144" s="80">
        <f t="shared" si="239"/>
        <v>1164915.5386666667</v>
      </c>
      <c r="P1144" s="68">
        <f t="shared" si="240"/>
        <v>1237600</v>
      </c>
      <c r="Q1144" s="68">
        <f t="shared" si="241"/>
        <v>1157261.4058157143</v>
      </c>
      <c r="R1144" s="69">
        <f t="shared" si="235"/>
        <v>159133.48856574012</v>
      </c>
      <c r="S1144" s="63">
        <f t="shared" si="232"/>
        <v>0.15108322885137049</v>
      </c>
      <c r="T1144" s="64">
        <f t="shared" si="233"/>
        <v>982419</v>
      </c>
      <c r="U1144" s="44" t="str">
        <f t="shared" si="234"/>
        <v>MENOR VALOR</v>
      </c>
    </row>
    <row r="1145" spans="2:21">
      <c r="B1145" s="24">
        <v>1087</v>
      </c>
      <c r="C1145" s="2" t="s">
        <v>421</v>
      </c>
      <c r="D1145" s="29">
        <v>1</v>
      </c>
      <c r="E1145" s="7" t="s">
        <v>8</v>
      </c>
      <c r="F1145" s="91">
        <v>1428000</v>
      </c>
      <c r="G1145" s="68">
        <f t="shared" si="231"/>
        <v>1502256</v>
      </c>
      <c r="H1145" s="79">
        <v>1622400</v>
      </c>
      <c r="I1145" s="79">
        <v>308256</v>
      </c>
      <c r="J1145" s="79">
        <v>1930656</v>
      </c>
      <c r="K1145" s="79">
        <v>1560000</v>
      </c>
      <c r="L1145" s="79">
        <f t="shared" si="236"/>
        <v>296400</v>
      </c>
      <c r="M1145" s="79">
        <f t="shared" si="237"/>
        <v>1856400</v>
      </c>
      <c r="N1145" s="68">
        <f t="shared" si="238"/>
        <v>1502256</v>
      </c>
      <c r="O1145" s="80">
        <f t="shared" si="239"/>
        <v>1763104</v>
      </c>
      <c r="P1145" s="68">
        <f t="shared" si="240"/>
        <v>1856400</v>
      </c>
      <c r="Q1145" s="68">
        <f t="shared" si="241"/>
        <v>1752696.8333793106</v>
      </c>
      <c r="R1145" s="69">
        <f t="shared" si="235"/>
        <v>228931.7533938881</v>
      </c>
      <c r="S1145" s="63">
        <f t="shared" si="232"/>
        <v>0.1428888491208401</v>
      </c>
      <c r="T1145" s="64">
        <f t="shared" si="233"/>
        <v>1502256</v>
      </c>
      <c r="U1145" s="44" t="str">
        <f t="shared" si="234"/>
        <v>MENOR VALOR</v>
      </c>
    </row>
    <row r="1146" spans="2:21">
      <c r="B1146" s="24">
        <v>1088</v>
      </c>
      <c r="C1146" s="2" t="s">
        <v>369</v>
      </c>
      <c r="D1146" s="29">
        <v>1</v>
      </c>
      <c r="E1146" s="7" t="s">
        <v>8</v>
      </c>
      <c r="F1146" s="91">
        <v>982932</v>
      </c>
      <c r="G1146" s="68">
        <f t="shared" si="231"/>
        <v>1034044.464</v>
      </c>
      <c r="H1146" s="79">
        <v>1216800</v>
      </c>
      <c r="I1146" s="79">
        <v>231192</v>
      </c>
      <c r="J1146" s="79">
        <v>1447992</v>
      </c>
      <c r="K1146" s="79">
        <v>1170000</v>
      </c>
      <c r="L1146" s="79">
        <f t="shared" si="236"/>
        <v>222300</v>
      </c>
      <c r="M1146" s="79">
        <f t="shared" si="237"/>
        <v>1392300</v>
      </c>
      <c r="N1146" s="68">
        <f t="shared" si="238"/>
        <v>1034044.464</v>
      </c>
      <c r="O1146" s="80">
        <f t="shared" si="239"/>
        <v>1291445.4880000001</v>
      </c>
      <c r="P1146" s="68">
        <f t="shared" si="240"/>
        <v>1392300</v>
      </c>
      <c r="Q1146" s="68">
        <f t="shared" si="241"/>
        <v>1277456.3412587293</v>
      </c>
      <c r="R1146" s="69">
        <f t="shared" si="235"/>
        <v>224648.31422288937</v>
      </c>
      <c r="S1146" s="63">
        <f t="shared" si="232"/>
        <v>0.19054418487514468</v>
      </c>
      <c r="T1146" s="64">
        <f t="shared" si="233"/>
        <v>1034044</v>
      </c>
      <c r="U1146" s="44" t="str">
        <f t="shared" si="234"/>
        <v>MENOR VALOR</v>
      </c>
    </row>
    <row r="1147" spans="2:21">
      <c r="B1147" s="24">
        <v>1089</v>
      </c>
      <c r="C1147" s="2" t="s">
        <v>245</v>
      </c>
      <c r="D1147" s="29">
        <v>1</v>
      </c>
      <c r="E1147" s="7" t="s">
        <v>8</v>
      </c>
      <c r="F1147" s="91">
        <v>692295</v>
      </c>
      <c r="G1147" s="68">
        <f t="shared" si="231"/>
        <v>728294.34</v>
      </c>
      <c r="H1147" s="79">
        <v>1181700</v>
      </c>
      <c r="I1147" s="79">
        <v>224523</v>
      </c>
      <c r="J1147" s="79">
        <v>1406223</v>
      </c>
      <c r="K1147" s="79">
        <v>1170000</v>
      </c>
      <c r="L1147" s="79">
        <f t="shared" si="236"/>
        <v>222300</v>
      </c>
      <c r="M1147" s="79">
        <f t="shared" si="237"/>
        <v>1392300</v>
      </c>
      <c r="N1147" s="68">
        <f t="shared" si="238"/>
        <v>728294.34</v>
      </c>
      <c r="O1147" s="80">
        <f t="shared" si="239"/>
        <v>1175605.78</v>
      </c>
      <c r="P1147" s="68">
        <f t="shared" si="240"/>
        <v>1392300</v>
      </c>
      <c r="Q1147" s="68">
        <f t="shared" si="241"/>
        <v>1125549.6353871699</v>
      </c>
      <c r="R1147" s="69">
        <f t="shared" si="235"/>
        <v>387445.61650431051</v>
      </c>
      <c r="S1147" s="63">
        <f t="shared" si="232"/>
        <v>0.35294338241291412</v>
      </c>
      <c r="T1147" s="64">
        <f t="shared" si="233"/>
        <v>1392300</v>
      </c>
      <c r="U1147" s="44" t="str">
        <f t="shared" si="234"/>
        <v>MEDIA ARMONICA</v>
      </c>
    </row>
    <row r="1148" spans="2:21">
      <c r="B1148" s="24">
        <v>1090</v>
      </c>
      <c r="C1148" s="2" t="s">
        <v>12</v>
      </c>
      <c r="D1148" s="29">
        <v>1</v>
      </c>
      <c r="E1148" s="7" t="s">
        <v>8</v>
      </c>
      <c r="F1148" s="91">
        <v>348790</v>
      </c>
      <c r="G1148" s="68">
        <f t="shared" si="231"/>
        <v>366927.08</v>
      </c>
      <c r="H1148" s="79">
        <v>919100</v>
      </c>
      <c r="I1148" s="79">
        <v>174629</v>
      </c>
      <c r="J1148" s="79">
        <v>1093729</v>
      </c>
      <c r="K1148" s="79">
        <v>910000</v>
      </c>
      <c r="L1148" s="79">
        <f t="shared" si="236"/>
        <v>172900</v>
      </c>
      <c r="M1148" s="79">
        <f t="shared" si="237"/>
        <v>1082900</v>
      </c>
      <c r="N1148" s="68">
        <f t="shared" si="238"/>
        <v>366927.08</v>
      </c>
      <c r="O1148" s="80">
        <f t="shared" si="239"/>
        <v>847852.02666666673</v>
      </c>
      <c r="P1148" s="68">
        <f t="shared" si="240"/>
        <v>1082900</v>
      </c>
      <c r="Q1148" s="68">
        <f t="shared" si="241"/>
        <v>757459.26481225074</v>
      </c>
      <c r="R1148" s="69">
        <f t="shared" si="235"/>
        <v>416528.41446292948</v>
      </c>
      <c r="S1148" s="63">
        <f t="shared" si="232"/>
        <v>0.51558176519109689</v>
      </c>
      <c r="T1148" s="64">
        <f t="shared" si="233"/>
        <v>1082900</v>
      </c>
      <c r="U1148" s="44" t="str">
        <f t="shared" si="234"/>
        <v>MEDIA ARMONICA</v>
      </c>
    </row>
    <row r="1149" spans="2:21">
      <c r="B1149" s="24">
        <v>1091</v>
      </c>
      <c r="C1149" s="2" t="s">
        <v>13</v>
      </c>
      <c r="D1149" s="29">
        <v>1</v>
      </c>
      <c r="E1149" s="7" t="s">
        <v>8</v>
      </c>
      <c r="F1149" s="91">
        <v>375255</v>
      </c>
      <c r="G1149" s="68">
        <f t="shared" si="231"/>
        <v>394768.26</v>
      </c>
      <c r="H1149" s="79">
        <v>955500</v>
      </c>
      <c r="I1149" s="79">
        <v>181545</v>
      </c>
      <c r="J1149" s="79">
        <v>1137045</v>
      </c>
      <c r="K1149" s="79">
        <v>910000</v>
      </c>
      <c r="L1149" s="79">
        <f t="shared" si="236"/>
        <v>172900</v>
      </c>
      <c r="M1149" s="79">
        <f t="shared" si="237"/>
        <v>1082900</v>
      </c>
      <c r="N1149" s="68">
        <f t="shared" si="238"/>
        <v>394768.26</v>
      </c>
      <c r="O1149" s="80">
        <f t="shared" si="239"/>
        <v>871571.08666666655</v>
      </c>
      <c r="P1149" s="68">
        <f t="shared" si="240"/>
        <v>1082900</v>
      </c>
      <c r="Q1149" s="68">
        <f t="shared" si="241"/>
        <v>786265.84639546066</v>
      </c>
      <c r="R1149" s="69">
        <f t="shared" si="235"/>
        <v>413809.88617267582</v>
      </c>
      <c r="S1149" s="63">
        <f t="shared" si="232"/>
        <v>0.49792012229735438</v>
      </c>
      <c r="T1149" s="64">
        <f t="shared" si="233"/>
        <v>1082900</v>
      </c>
      <c r="U1149" s="44" t="str">
        <f t="shared" si="234"/>
        <v>MEDIA ARMONICA</v>
      </c>
    </row>
    <row r="1150" spans="2:21">
      <c r="B1150" s="24">
        <v>1092</v>
      </c>
      <c r="C1150" s="2" t="s">
        <v>408</v>
      </c>
      <c r="D1150" s="29">
        <v>1</v>
      </c>
      <c r="E1150" s="7" t="s">
        <v>8</v>
      </c>
      <c r="F1150" s="91">
        <v>1073357</v>
      </c>
      <c r="G1150" s="68">
        <f t="shared" si="231"/>
        <v>1129171.564</v>
      </c>
      <c r="H1150" s="79">
        <v>1060800</v>
      </c>
      <c r="I1150" s="79">
        <v>201552</v>
      </c>
      <c r="J1150" s="79">
        <v>1262352</v>
      </c>
      <c r="K1150" s="79">
        <v>1040000</v>
      </c>
      <c r="L1150" s="79">
        <f t="shared" si="236"/>
        <v>197600</v>
      </c>
      <c r="M1150" s="79">
        <f t="shared" si="237"/>
        <v>1237600</v>
      </c>
      <c r="N1150" s="68">
        <f t="shared" si="238"/>
        <v>1129171.564</v>
      </c>
      <c r="O1150" s="80">
        <f t="shared" si="239"/>
        <v>1209707.8546666668</v>
      </c>
      <c r="P1150" s="68">
        <f t="shared" si="240"/>
        <v>1237600</v>
      </c>
      <c r="Q1150" s="68">
        <f t="shared" si="241"/>
        <v>1208296.6422784505</v>
      </c>
      <c r="R1150" s="69">
        <f t="shared" si="235"/>
        <v>70835.979288489863</v>
      </c>
      <c r="S1150" s="63">
        <f t="shared" si="232"/>
        <v>6.548481184988364E-2</v>
      </c>
      <c r="T1150" s="64">
        <f t="shared" si="233"/>
        <v>1129172</v>
      </c>
      <c r="U1150" s="44" t="str">
        <f t="shared" si="234"/>
        <v>MENOR VALOR</v>
      </c>
    </row>
    <row r="1151" spans="2:21">
      <c r="B1151" s="24">
        <v>1093</v>
      </c>
      <c r="C1151" s="2" t="s">
        <v>409</v>
      </c>
      <c r="D1151" s="29">
        <v>1</v>
      </c>
      <c r="E1151" s="7" t="s">
        <v>8</v>
      </c>
      <c r="F1151" s="91">
        <v>864317</v>
      </c>
      <c r="G1151" s="68">
        <f t="shared" si="231"/>
        <v>909261.48400000005</v>
      </c>
      <c r="H1151" s="79">
        <v>1060800</v>
      </c>
      <c r="I1151" s="79">
        <v>201552</v>
      </c>
      <c r="J1151" s="79">
        <v>1262352</v>
      </c>
      <c r="K1151" s="79">
        <v>1040000</v>
      </c>
      <c r="L1151" s="79">
        <f t="shared" si="236"/>
        <v>197600</v>
      </c>
      <c r="M1151" s="79">
        <f t="shared" si="237"/>
        <v>1237600</v>
      </c>
      <c r="N1151" s="68">
        <f t="shared" si="238"/>
        <v>909261.48400000005</v>
      </c>
      <c r="O1151" s="80">
        <f t="shared" si="239"/>
        <v>1136404.4946666667</v>
      </c>
      <c r="P1151" s="68">
        <f t="shared" si="240"/>
        <v>1237600</v>
      </c>
      <c r="Q1151" s="68">
        <f t="shared" si="241"/>
        <v>1124129.9600577166</v>
      </c>
      <c r="R1151" s="69">
        <f t="shared" si="235"/>
        <v>197100.54755641305</v>
      </c>
      <c r="S1151" s="63">
        <f t="shared" si="232"/>
        <v>0.19114202422528126</v>
      </c>
      <c r="T1151" s="64">
        <f t="shared" si="233"/>
        <v>909261</v>
      </c>
      <c r="U1151" s="44" t="str">
        <f t="shared" si="234"/>
        <v>MENOR VALOR</v>
      </c>
    </row>
    <row r="1152" spans="2:21">
      <c r="B1152" s="24">
        <v>1094</v>
      </c>
      <c r="C1152" s="2" t="s">
        <v>339</v>
      </c>
      <c r="D1152" s="29">
        <v>1</v>
      </c>
      <c r="E1152" s="7" t="s">
        <v>11</v>
      </c>
      <c r="F1152" s="91">
        <v>952000</v>
      </c>
      <c r="G1152" s="68">
        <f t="shared" si="231"/>
        <v>1001504</v>
      </c>
      <c r="H1152" s="79">
        <v>1060800</v>
      </c>
      <c r="I1152" s="79">
        <v>201552</v>
      </c>
      <c r="J1152" s="79">
        <v>1262352</v>
      </c>
      <c r="K1152" s="79">
        <v>1040000</v>
      </c>
      <c r="L1152" s="79">
        <f t="shared" si="236"/>
        <v>197600</v>
      </c>
      <c r="M1152" s="79">
        <f t="shared" si="237"/>
        <v>1237600</v>
      </c>
      <c r="N1152" s="68">
        <f t="shared" si="238"/>
        <v>1001504</v>
      </c>
      <c r="O1152" s="80">
        <f t="shared" si="239"/>
        <v>1167152</v>
      </c>
      <c r="P1152" s="68">
        <f t="shared" si="240"/>
        <v>1237600</v>
      </c>
      <c r="Q1152" s="68">
        <f t="shared" si="241"/>
        <v>1160925.8647101319</v>
      </c>
      <c r="R1152" s="69">
        <f t="shared" si="235"/>
        <v>143988.22974118404</v>
      </c>
      <c r="S1152" s="63">
        <f t="shared" si="232"/>
        <v>0.13732303634215048</v>
      </c>
      <c r="T1152" s="64">
        <f t="shared" si="233"/>
        <v>1001504</v>
      </c>
      <c r="U1152" s="44" t="str">
        <f t="shared" si="234"/>
        <v>MENOR VALOR</v>
      </c>
    </row>
    <row r="1153" spans="2:21">
      <c r="B1153" s="24">
        <v>1095</v>
      </c>
      <c r="C1153" s="2" t="s">
        <v>381</v>
      </c>
      <c r="D1153" s="29">
        <v>1</v>
      </c>
      <c r="E1153" s="7" t="s">
        <v>8</v>
      </c>
      <c r="F1153" s="91">
        <v>952000</v>
      </c>
      <c r="G1153" s="68">
        <f t="shared" si="231"/>
        <v>1001504</v>
      </c>
      <c r="H1153" s="79">
        <v>1050400</v>
      </c>
      <c r="I1153" s="79">
        <v>199576</v>
      </c>
      <c r="J1153" s="79">
        <v>1249976</v>
      </c>
      <c r="K1153" s="79">
        <v>1040000</v>
      </c>
      <c r="L1153" s="79">
        <f t="shared" si="236"/>
        <v>197600</v>
      </c>
      <c r="M1153" s="79">
        <f t="shared" si="237"/>
        <v>1237600</v>
      </c>
      <c r="N1153" s="68">
        <f t="shared" si="238"/>
        <v>1001504</v>
      </c>
      <c r="O1153" s="80">
        <f t="shared" si="239"/>
        <v>1163026.6666666667</v>
      </c>
      <c r="P1153" s="68">
        <f t="shared" si="240"/>
        <v>1237600</v>
      </c>
      <c r="Q1153" s="68">
        <f t="shared" si="241"/>
        <v>1157119.5230763727</v>
      </c>
      <c r="R1153" s="69">
        <f t="shared" si="235"/>
        <v>140019.53517039449</v>
      </c>
      <c r="S1153" s="63">
        <f t="shared" si="232"/>
        <v>0.13448526273469652</v>
      </c>
      <c r="T1153" s="64">
        <f t="shared" si="233"/>
        <v>1001504</v>
      </c>
      <c r="U1153" s="44" t="str">
        <f t="shared" si="234"/>
        <v>MENOR VALOR</v>
      </c>
    </row>
    <row r="1154" spans="2:21">
      <c r="B1154" s="24">
        <v>1096</v>
      </c>
      <c r="C1154" s="2" t="s">
        <v>340</v>
      </c>
      <c r="D1154" s="29">
        <v>1</v>
      </c>
      <c r="E1154" s="7" t="s">
        <v>8</v>
      </c>
      <c r="F1154" s="91">
        <v>327569</v>
      </c>
      <c r="G1154" s="68">
        <f t="shared" si="231"/>
        <v>344602.58799999999</v>
      </c>
      <c r="H1154" s="79">
        <v>405600</v>
      </c>
      <c r="I1154" s="79">
        <v>77064</v>
      </c>
      <c r="J1154" s="79">
        <v>482664</v>
      </c>
      <c r="K1154" s="79">
        <v>390000</v>
      </c>
      <c r="L1154" s="79">
        <f t="shared" si="236"/>
        <v>74100</v>
      </c>
      <c r="M1154" s="79">
        <f t="shared" si="237"/>
        <v>464100</v>
      </c>
      <c r="N1154" s="68">
        <f t="shared" si="238"/>
        <v>344602.58799999999</v>
      </c>
      <c r="O1154" s="80">
        <f t="shared" si="239"/>
        <v>430455.52933333331</v>
      </c>
      <c r="P1154" s="68">
        <f t="shared" si="240"/>
        <v>464100</v>
      </c>
      <c r="Q1154" s="68">
        <f t="shared" si="241"/>
        <v>425786.28697581455</v>
      </c>
      <c r="R1154" s="69">
        <f t="shared" si="235"/>
        <v>74927.973252241369</v>
      </c>
      <c r="S1154" s="63">
        <f t="shared" si="232"/>
        <v>0.19066771631474821</v>
      </c>
      <c r="T1154" s="64">
        <f t="shared" si="233"/>
        <v>344603</v>
      </c>
      <c r="U1154" s="44" t="str">
        <f t="shared" si="234"/>
        <v>MENOR VALOR</v>
      </c>
    </row>
    <row r="1155" spans="2:21">
      <c r="B1155" s="24">
        <v>1097</v>
      </c>
      <c r="C1155" s="2" t="s">
        <v>382</v>
      </c>
      <c r="D1155" s="29">
        <v>1</v>
      </c>
      <c r="E1155" s="7" t="s">
        <v>8</v>
      </c>
      <c r="F1155" s="91">
        <v>460582</v>
      </c>
      <c r="G1155" s="68">
        <f t="shared" si="231"/>
        <v>484532.26400000002</v>
      </c>
      <c r="H1155" s="79">
        <v>540800</v>
      </c>
      <c r="I1155" s="79">
        <v>102752</v>
      </c>
      <c r="J1155" s="79">
        <v>643552</v>
      </c>
      <c r="K1155" s="79">
        <v>520000</v>
      </c>
      <c r="L1155" s="79">
        <f t="shared" si="236"/>
        <v>98800</v>
      </c>
      <c r="M1155" s="79">
        <f t="shared" si="237"/>
        <v>618800</v>
      </c>
      <c r="N1155" s="68">
        <f t="shared" si="238"/>
        <v>484532.26400000002</v>
      </c>
      <c r="O1155" s="80">
        <f t="shared" si="239"/>
        <v>582294.75466666662</v>
      </c>
      <c r="P1155" s="68">
        <f t="shared" si="240"/>
        <v>618800</v>
      </c>
      <c r="Q1155" s="68">
        <f t="shared" si="241"/>
        <v>577855.01070616848</v>
      </c>
      <c r="R1155" s="69">
        <f t="shared" si="235"/>
        <v>85564.559322260131</v>
      </c>
      <c r="S1155" s="63">
        <f t="shared" si="232"/>
        <v>0.16149855063491325</v>
      </c>
      <c r="T1155" s="64">
        <f t="shared" si="233"/>
        <v>484532</v>
      </c>
      <c r="U1155" s="44" t="str">
        <f t="shared" si="234"/>
        <v>MENOR VALOR</v>
      </c>
    </row>
    <row r="1156" spans="2:21">
      <c r="B1156" s="24">
        <v>1098</v>
      </c>
      <c r="C1156" s="2" t="s">
        <v>47</v>
      </c>
      <c r="D1156" s="29">
        <v>1</v>
      </c>
      <c r="E1156" s="7" t="s">
        <v>8</v>
      </c>
      <c r="F1156" s="91">
        <v>1010493</v>
      </c>
      <c r="G1156" s="68">
        <f t="shared" si="231"/>
        <v>1063038.6359999999</v>
      </c>
      <c r="H1156" s="79">
        <v>1181700</v>
      </c>
      <c r="I1156" s="79">
        <v>224523</v>
      </c>
      <c r="J1156" s="79">
        <v>1406223</v>
      </c>
      <c r="K1156" s="79">
        <v>1170000</v>
      </c>
      <c r="L1156" s="79">
        <f t="shared" si="236"/>
        <v>222300</v>
      </c>
      <c r="M1156" s="79">
        <f t="shared" si="237"/>
        <v>1392300</v>
      </c>
      <c r="N1156" s="68">
        <f t="shared" si="238"/>
        <v>1063038.6359999999</v>
      </c>
      <c r="O1156" s="80">
        <f t="shared" si="239"/>
        <v>1287187.2120000001</v>
      </c>
      <c r="P1156" s="68">
        <f t="shared" si="240"/>
        <v>1392300</v>
      </c>
      <c r="Q1156" s="68">
        <f t="shared" si="241"/>
        <v>1276768.0993243104</v>
      </c>
      <c r="R1156" s="69">
        <f t="shared" si="235"/>
        <v>194243.14807573165</v>
      </c>
      <c r="S1156" s="63">
        <f t="shared" si="232"/>
        <v>0.16739881223334141</v>
      </c>
      <c r="T1156" s="64">
        <f t="shared" si="233"/>
        <v>1063039</v>
      </c>
      <c r="U1156" s="44" t="str">
        <f t="shared" si="234"/>
        <v>MENOR VALOR</v>
      </c>
    </row>
    <row r="1157" spans="2:21">
      <c r="B1157" s="24">
        <v>1099</v>
      </c>
      <c r="C1157" s="2" t="s">
        <v>85</v>
      </c>
      <c r="D1157" s="29">
        <v>1</v>
      </c>
      <c r="E1157" s="7" t="s">
        <v>8</v>
      </c>
      <c r="F1157" s="91">
        <v>592649</v>
      </c>
      <c r="G1157" s="68">
        <f t="shared" si="231"/>
        <v>623466.74800000002</v>
      </c>
      <c r="H1157" s="79">
        <v>540800</v>
      </c>
      <c r="I1157" s="79">
        <v>102752</v>
      </c>
      <c r="J1157" s="79">
        <v>643552</v>
      </c>
      <c r="K1157" s="79">
        <v>520000</v>
      </c>
      <c r="L1157" s="79">
        <f t="shared" si="236"/>
        <v>98800</v>
      </c>
      <c r="M1157" s="79">
        <f t="shared" si="237"/>
        <v>618800</v>
      </c>
      <c r="N1157" s="68">
        <f t="shared" si="238"/>
        <v>618800</v>
      </c>
      <c r="O1157" s="80">
        <f t="shared" si="239"/>
        <v>628606.24933333334</v>
      </c>
      <c r="P1157" s="68">
        <f t="shared" si="240"/>
        <v>623466.74800000002</v>
      </c>
      <c r="Q1157" s="68">
        <f t="shared" si="241"/>
        <v>628515.1468153192</v>
      </c>
      <c r="R1157" s="69">
        <f t="shared" si="235"/>
        <v>13152.042862859793</v>
      </c>
      <c r="S1157" s="63">
        <f t="shared" si="232"/>
        <v>1.5457299421574477E-2</v>
      </c>
      <c r="T1157" s="64">
        <f t="shared" si="233"/>
        <v>618800</v>
      </c>
      <c r="U1157" s="44" t="str">
        <f t="shared" si="234"/>
        <v>MENOR VALOR</v>
      </c>
    </row>
    <row r="1158" spans="2:21">
      <c r="B1158" s="24">
        <v>1100</v>
      </c>
      <c r="C1158" s="2" t="s">
        <v>344</v>
      </c>
      <c r="D1158" s="29">
        <v>1</v>
      </c>
      <c r="E1158" s="7" t="s">
        <v>8</v>
      </c>
      <c r="F1158" s="91">
        <v>814538</v>
      </c>
      <c r="G1158" s="68">
        <f t="shared" ref="G1158:G1221" si="242">F1158*5.2%+F1158</f>
        <v>856893.97600000002</v>
      </c>
      <c r="H1158" s="79">
        <v>608400</v>
      </c>
      <c r="I1158" s="79">
        <v>115596</v>
      </c>
      <c r="J1158" s="79">
        <v>723996</v>
      </c>
      <c r="K1158" s="79">
        <v>585000</v>
      </c>
      <c r="L1158" s="79">
        <f t="shared" si="236"/>
        <v>111150</v>
      </c>
      <c r="M1158" s="79">
        <f t="shared" si="237"/>
        <v>696150</v>
      </c>
      <c r="N1158" s="68">
        <f t="shared" si="238"/>
        <v>696150</v>
      </c>
      <c r="O1158" s="80">
        <f t="shared" si="239"/>
        <v>759013.32533333322</v>
      </c>
      <c r="P1158" s="68">
        <f t="shared" si="240"/>
        <v>723996</v>
      </c>
      <c r="Q1158" s="68">
        <f t="shared" si="241"/>
        <v>755884.36326863884</v>
      </c>
      <c r="R1158" s="69">
        <f t="shared" si="235"/>
        <v>85902.946749209528</v>
      </c>
      <c r="S1158" s="63">
        <f t="shared" si="232"/>
        <v>7.9025795705486068E-2</v>
      </c>
      <c r="T1158" s="64">
        <f t="shared" si="233"/>
        <v>696150</v>
      </c>
      <c r="U1158" s="44" t="str">
        <f t="shared" si="234"/>
        <v>MENOR VALOR</v>
      </c>
    </row>
    <row r="1159" spans="2:21">
      <c r="B1159" s="24">
        <v>1101</v>
      </c>
      <c r="C1159" s="2" t="s">
        <v>422</v>
      </c>
      <c r="D1159" s="29">
        <v>1</v>
      </c>
      <c r="E1159" s="7" t="s">
        <v>8</v>
      </c>
      <c r="F1159" s="91">
        <v>14495141</v>
      </c>
      <c r="G1159" s="68">
        <f t="shared" si="242"/>
        <v>15248888.332</v>
      </c>
      <c r="H1159" s="79">
        <v>17576000</v>
      </c>
      <c r="I1159" s="79">
        <v>3339440</v>
      </c>
      <c r="J1159" s="79">
        <v>20915440</v>
      </c>
      <c r="K1159" s="79">
        <v>16900000</v>
      </c>
      <c r="L1159" s="79">
        <f t="shared" si="236"/>
        <v>3211000</v>
      </c>
      <c r="M1159" s="79">
        <f t="shared" si="237"/>
        <v>20111000</v>
      </c>
      <c r="N1159" s="68">
        <f t="shared" si="238"/>
        <v>15248888.332</v>
      </c>
      <c r="O1159" s="80">
        <f t="shared" si="239"/>
        <v>18758442.777333334</v>
      </c>
      <c r="P1159" s="68">
        <f t="shared" si="240"/>
        <v>20111000</v>
      </c>
      <c r="Q1159" s="68">
        <f t="shared" si="241"/>
        <v>18580024.619972982</v>
      </c>
      <c r="R1159" s="69">
        <f t="shared" si="235"/>
        <v>3065862.0699518085</v>
      </c>
      <c r="S1159" s="63">
        <f t="shared" ref="S1159:S1222" si="243">1-N1159/Q1159</f>
        <v>0.17928589203224776</v>
      </c>
      <c r="T1159" s="64">
        <f t="shared" ref="T1159:T1222" si="244">ROUND(+IF(S1159&lt;=30%,N1159,IF(S1159&lt;=60%,P1159,IF(S1159&lt;=90%,Q1159,IF(S1159&lt;=100%,O1159)))),0)</f>
        <v>15248888</v>
      </c>
      <c r="U1159" s="44" t="str">
        <f t="shared" ref="U1159:U1222" si="245">+IF(S1159&lt;=30%,"MENOR VALOR",IF(S1159&lt;=60%,"MEDIA ARMONICA",IF(S1159&lt;=90%,"MEDIA GEOMETRICA","PROMEDIO")))</f>
        <v>MENOR VALOR</v>
      </c>
    </row>
    <row r="1160" spans="2:21">
      <c r="B1160" s="24">
        <v>1102</v>
      </c>
      <c r="C1160" s="2" t="s">
        <v>383</v>
      </c>
      <c r="D1160" s="29">
        <v>1</v>
      </c>
      <c r="E1160" s="7" t="s">
        <v>8</v>
      </c>
      <c r="F1160" s="91">
        <v>2365367</v>
      </c>
      <c r="G1160" s="68">
        <f t="shared" si="242"/>
        <v>2488366.0839999998</v>
      </c>
      <c r="H1160" s="79">
        <v>2626000</v>
      </c>
      <c r="I1160" s="79">
        <v>498940</v>
      </c>
      <c r="J1160" s="79">
        <v>3124940</v>
      </c>
      <c r="K1160" s="79">
        <v>2600000</v>
      </c>
      <c r="L1160" s="79">
        <f t="shared" si="236"/>
        <v>494000</v>
      </c>
      <c r="M1160" s="79">
        <f t="shared" si="237"/>
        <v>3094000</v>
      </c>
      <c r="N1160" s="68">
        <f t="shared" si="238"/>
        <v>2488366.0839999998</v>
      </c>
      <c r="O1160" s="80">
        <f t="shared" si="239"/>
        <v>2902435.361333333</v>
      </c>
      <c r="P1160" s="68">
        <f t="shared" si="240"/>
        <v>3094000</v>
      </c>
      <c r="Q1160" s="68">
        <f t="shared" si="241"/>
        <v>2886857.9987341585</v>
      </c>
      <c r="R1160" s="69">
        <f t="shared" si="235"/>
        <v>358928.05090089247</v>
      </c>
      <c r="S1160" s="63">
        <f t="shared" si="243"/>
        <v>0.1380365487006604</v>
      </c>
      <c r="T1160" s="64">
        <f t="shared" si="244"/>
        <v>2488366</v>
      </c>
      <c r="U1160" s="44" t="str">
        <f t="shared" si="245"/>
        <v>MENOR VALOR</v>
      </c>
    </row>
    <row r="1161" spans="2:21">
      <c r="B1161" s="24">
        <v>1103</v>
      </c>
      <c r="C1161" s="2" t="s">
        <v>423</v>
      </c>
      <c r="D1161" s="29">
        <v>1</v>
      </c>
      <c r="E1161" s="7" t="s">
        <v>216</v>
      </c>
      <c r="F1161" s="91">
        <v>573618</v>
      </c>
      <c r="G1161" s="68">
        <f t="shared" si="242"/>
        <v>603446.13600000006</v>
      </c>
      <c r="H1161" s="79">
        <v>682500</v>
      </c>
      <c r="I1161" s="79">
        <v>129675</v>
      </c>
      <c r="J1161" s="79">
        <v>812175</v>
      </c>
      <c r="K1161" s="79">
        <v>650000</v>
      </c>
      <c r="L1161" s="79">
        <f t="shared" si="236"/>
        <v>123500</v>
      </c>
      <c r="M1161" s="79">
        <f t="shared" si="237"/>
        <v>773500</v>
      </c>
      <c r="N1161" s="68">
        <f t="shared" si="238"/>
        <v>603446.13600000006</v>
      </c>
      <c r="O1161" s="80">
        <f t="shared" si="239"/>
        <v>729707.04533333331</v>
      </c>
      <c r="P1161" s="68">
        <f t="shared" si="240"/>
        <v>773500</v>
      </c>
      <c r="Q1161" s="68">
        <f t="shared" si="241"/>
        <v>723740.39865041396</v>
      </c>
      <c r="R1161" s="69">
        <f t="shared" si="235"/>
        <v>111041.89220969775</v>
      </c>
      <c r="S1161" s="63">
        <f t="shared" si="243"/>
        <v>0.16621189431283812</v>
      </c>
      <c r="T1161" s="64">
        <f t="shared" si="244"/>
        <v>603446</v>
      </c>
      <c r="U1161" s="44" t="str">
        <f t="shared" si="245"/>
        <v>MENOR VALOR</v>
      </c>
    </row>
    <row r="1162" spans="2:21">
      <c r="B1162" s="24">
        <v>1104</v>
      </c>
      <c r="C1162" s="2" t="s">
        <v>424</v>
      </c>
      <c r="D1162" s="29">
        <v>1</v>
      </c>
      <c r="E1162" s="7" t="s">
        <v>216</v>
      </c>
      <c r="F1162" s="91">
        <v>463466</v>
      </c>
      <c r="G1162" s="68">
        <f t="shared" si="242"/>
        <v>487566.23200000002</v>
      </c>
      <c r="H1162" s="79">
        <v>397800</v>
      </c>
      <c r="I1162" s="79">
        <v>75582</v>
      </c>
      <c r="J1162" s="79">
        <v>473382</v>
      </c>
      <c r="K1162" s="79">
        <v>390000</v>
      </c>
      <c r="L1162" s="79">
        <f t="shared" si="236"/>
        <v>74100</v>
      </c>
      <c r="M1162" s="79">
        <f t="shared" si="237"/>
        <v>464100</v>
      </c>
      <c r="N1162" s="68">
        <f t="shared" si="238"/>
        <v>464100</v>
      </c>
      <c r="O1162" s="80">
        <f>AVERAGE(M1162,J1162,G1162)</f>
        <v>475016.07733333338</v>
      </c>
      <c r="P1162" s="68">
        <f t="shared" si="240"/>
        <v>473382</v>
      </c>
      <c r="Q1162" s="68">
        <f t="shared" si="241"/>
        <v>474918.37816999521</v>
      </c>
      <c r="R1162" s="69">
        <f t="shared" si="235"/>
        <v>11818.149923653091</v>
      </c>
      <c r="S1162" s="63">
        <f t="shared" si="243"/>
        <v>2.2779447305622758E-2</v>
      </c>
      <c r="T1162" s="64">
        <f t="shared" si="244"/>
        <v>464100</v>
      </c>
      <c r="U1162" s="44" t="str">
        <f t="shared" si="245"/>
        <v>MENOR VALOR</v>
      </c>
    </row>
    <row r="1163" spans="2:21">
      <c r="B1163" s="24">
        <v>1105</v>
      </c>
      <c r="C1163" s="2" t="s">
        <v>385</v>
      </c>
      <c r="D1163" s="29">
        <v>1</v>
      </c>
      <c r="E1163" s="7" t="s">
        <v>216</v>
      </c>
      <c r="F1163" s="91">
        <v>373738</v>
      </c>
      <c r="G1163" s="68">
        <f t="shared" si="242"/>
        <v>393172.37599999999</v>
      </c>
      <c r="H1163" s="79">
        <v>459550</v>
      </c>
      <c r="I1163" s="79">
        <v>87314.5</v>
      </c>
      <c r="J1163" s="79">
        <v>546864.5</v>
      </c>
      <c r="K1163" s="79">
        <v>455000</v>
      </c>
      <c r="L1163" s="79">
        <f t="shared" si="236"/>
        <v>86450</v>
      </c>
      <c r="M1163" s="79">
        <f t="shared" si="237"/>
        <v>541450</v>
      </c>
      <c r="N1163" s="68">
        <f t="shared" si="238"/>
        <v>393172.37599999999</v>
      </c>
      <c r="O1163" s="80">
        <f t="shared" si="239"/>
        <v>493828.95866666664</v>
      </c>
      <c r="P1163" s="68">
        <f t="shared" si="240"/>
        <v>541450</v>
      </c>
      <c r="Q1163" s="68">
        <f t="shared" si="241"/>
        <v>488285.35142817569</v>
      </c>
      <c r="R1163" s="69">
        <f t="shared" si="235"/>
        <v>87213.186664409484</v>
      </c>
      <c r="S1163" s="63">
        <f t="shared" si="243"/>
        <v>0.19478973749669481</v>
      </c>
      <c r="T1163" s="64">
        <f t="shared" si="244"/>
        <v>393172</v>
      </c>
      <c r="U1163" s="44" t="str">
        <f t="shared" si="245"/>
        <v>MENOR VALOR</v>
      </c>
    </row>
    <row r="1164" spans="2:21">
      <c r="B1164" s="24">
        <v>1106</v>
      </c>
      <c r="C1164" s="2" t="s">
        <v>386</v>
      </c>
      <c r="D1164" s="29">
        <v>1</v>
      </c>
      <c r="E1164" s="7" t="s">
        <v>216</v>
      </c>
      <c r="F1164" s="91">
        <v>379776</v>
      </c>
      <c r="G1164" s="68">
        <f t="shared" si="242"/>
        <v>399524.35200000001</v>
      </c>
      <c r="H1164" s="79">
        <v>459550</v>
      </c>
      <c r="I1164" s="79">
        <v>87314.5</v>
      </c>
      <c r="J1164" s="79">
        <v>546864.5</v>
      </c>
      <c r="K1164" s="79">
        <v>455000</v>
      </c>
      <c r="L1164" s="79">
        <f t="shared" si="236"/>
        <v>86450</v>
      </c>
      <c r="M1164" s="79">
        <f t="shared" si="237"/>
        <v>541450</v>
      </c>
      <c r="N1164" s="68">
        <f t="shared" si="238"/>
        <v>399524.35200000001</v>
      </c>
      <c r="O1164" s="80">
        <f t="shared" si="239"/>
        <v>495946.28399999999</v>
      </c>
      <c r="P1164" s="68">
        <f t="shared" si="240"/>
        <v>541450</v>
      </c>
      <c r="Q1164" s="68">
        <f t="shared" si="241"/>
        <v>490900.84751564934</v>
      </c>
      <c r="R1164" s="69">
        <f t="shared" si="235"/>
        <v>83547.716488973965</v>
      </c>
      <c r="S1164" s="63">
        <f t="shared" si="243"/>
        <v>0.18614043136834546</v>
      </c>
      <c r="T1164" s="64">
        <f t="shared" si="244"/>
        <v>399524</v>
      </c>
      <c r="U1164" s="44" t="str">
        <f t="shared" si="245"/>
        <v>MENOR VALOR</v>
      </c>
    </row>
    <row r="1165" spans="2:21">
      <c r="B1165" s="24">
        <v>1107</v>
      </c>
      <c r="C1165" s="2" t="s">
        <v>388</v>
      </c>
      <c r="D1165" s="29">
        <v>1</v>
      </c>
      <c r="E1165" s="7" t="s">
        <v>216</v>
      </c>
      <c r="F1165" s="91">
        <v>286032</v>
      </c>
      <c r="G1165" s="68">
        <f t="shared" si="242"/>
        <v>300905.66399999999</v>
      </c>
      <c r="H1165" s="79">
        <v>328250</v>
      </c>
      <c r="I1165" s="79">
        <v>62367.5</v>
      </c>
      <c r="J1165" s="79">
        <v>390617.5</v>
      </c>
      <c r="K1165" s="79">
        <v>325000</v>
      </c>
      <c r="L1165" s="79">
        <f t="shared" si="236"/>
        <v>61750</v>
      </c>
      <c r="M1165" s="79">
        <f t="shared" si="237"/>
        <v>386750</v>
      </c>
      <c r="N1165" s="68">
        <f t="shared" si="238"/>
        <v>300905.66399999999</v>
      </c>
      <c r="O1165" s="80">
        <f t="shared" si="239"/>
        <v>359424.38799999998</v>
      </c>
      <c r="P1165" s="68">
        <f t="shared" si="240"/>
        <v>386750</v>
      </c>
      <c r="Q1165" s="68">
        <f t="shared" si="241"/>
        <v>356892.53197649721</v>
      </c>
      <c r="R1165" s="69">
        <f t="shared" si="235"/>
        <v>50715.581264574823</v>
      </c>
      <c r="S1165" s="63">
        <f t="shared" si="243"/>
        <v>0.15687318439093645</v>
      </c>
      <c r="T1165" s="64">
        <f t="shared" si="244"/>
        <v>300906</v>
      </c>
      <c r="U1165" s="44" t="str">
        <f t="shared" si="245"/>
        <v>MENOR VALOR</v>
      </c>
    </row>
    <row r="1166" spans="2:21">
      <c r="B1166" s="24">
        <v>1108</v>
      </c>
      <c r="C1166" s="2" t="s">
        <v>425</v>
      </c>
      <c r="D1166" s="29">
        <v>1</v>
      </c>
      <c r="E1166" s="7" t="s">
        <v>216</v>
      </c>
      <c r="F1166" s="91">
        <v>287791</v>
      </c>
      <c r="G1166" s="68">
        <f t="shared" si="242"/>
        <v>302756.13199999998</v>
      </c>
      <c r="H1166" s="79">
        <v>331500</v>
      </c>
      <c r="I1166" s="79">
        <v>62985</v>
      </c>
      <c r="J1166" s="79">
        <v>394485</v>
      </c>
      <c r="K1166" s="79">
        <v>325000</v>
      </c>
      <c r="L1166" s="79">
        <f t="shared" si="236"/>
        <v>61750</v>
      </c>
      <c r="M1166" s="79">
        <f t="shared" si="237"/>
        <v>386750</v>
      </c>
      <c r="N1166" s="68">
        <f t="shared" si="238"/>
        <v>302756.13199999998</v>
      </c>
      <c r="O1166" s="80">
        <f t="shared" si="239"/>
        <v>361330.37733333331</v>
      </c>
      <c r="P1166" s="68">
        <f t="shared" si="240"/>
        <v>386750</v>
      </c>
      <c r="Q1166" s="68">
        <f t="shared" si="241"/>
        <v>358799.02552587289</v>
      </c>
      <c r="R1166" s="69">
        <f t="shared" si="235"/>
        <v>50874.003366426361</v>
      </c>
      <c r="S1166" s="63">
        <f t="shared" si="243"/>
        <v>0.15619577963940612</v>
      </c>
      <c r="T1166" s="64">
        <f t="shared" si="244"/>
        <v>302756</v>
      </c>
      <c r="U1166" s="44" t="str">
        <f t="shared" si="245"/>
        <v>MENOR VALOR</v>
      </c>
    </row>
    <row r="1167" spans="2:21">
      <c r="B1167" s="24">
        <v>1109</v>
      </c>
      <c r="C1167" s="2" t="s">
        <v>390</v>
      </c>
      <c r="D1167" s="29">
        <v>1</v>
      </c>
      <c r="E1167" s="7" t="s">
        <v>216</v>
      </c>
      <c r="F1167" s="91">
        <v>9297618</v>
      </c>
      <c r="G1167" s="68">
        <f t="shared" si="242"/>
        <v>9781094.1359999999</v>
      </c>
      <c r="H1167" s="79">
        <v>11934000</v>
      </c>
      <c r="I1167" s="79">
        <v>2267460</v>
      </c>
      <c r="J1167" s="79">
        <v>14201460</v>
      </c>
      <c r="K1167" s="79">
        <v>11700000</v>
      </c>
      <c r="L1167" s="79">
        <f t="shared" si="236"/>
        <v>2223000</v>
      </c>
      <c r="M1167" s="79">
        <f t="shared" si="237"/>
        <v>13923000</v>
      </c>
      <c r="N1167" s="68">
        <f t="shared" si="238"/>
        <v>9781094.1359999999</v>
      </c>
      <c r="O1167" s="80">
        <f t="shared" si="239"/>
        <v>12635184.711999999</v>
      </c>
      <c r="P1167" s="68">
        <f t="shared" si="240"/>
        <v>13923000</v>
      </c>
      <c r="Q1167" s="68">
        <f t="shared" si="241"/>
        <v>12459035.374623651</v>
      </c>
      <c r="R1167" s="69">
        <f t="shared" ref="R1167:R1230" si="246">STDEVA(M1167,J1167,G1167)</f>
        <v>2475633.2028208459</v>
      </c>
      <c r="S1167" s="63">
        <f t="shared" si="243"/>
        <v>0.2149396930101054</v>
      </c>
      <c r="T1167" s="64">
        <f t="shared" si="244"/>
        <v>9781094</v>
      </c>
      <c r="U1167" s="44" t="str">
        <f t="shared" si="245"/>
        <v>MENOR VALOR</v>
      </c>
    </row>
    <row r="1168" spans="2:21">
      <c r="B1168" s="24">
        <v>1110</v>
      </c>
      <c r="C1168" s="2" t="s">
        <v>7</v>
      </c>
      <c r="D1168" s="29">
        <v>1</v>
      </c>
      <c r="E1168" s="7" t="s">
        <v>8</v>
      </c>
      <c r="F1168" s="91">
        <v>90853</v>
      </c>
      <c r="G1168" s="68">
        <f t="shared" si="242"/>
        <v>95577.356</v>
      </c>
      <c r="H1168" s="79">
        <v>160680</v>
      </c>
      <c r="I1168" s="79">
        <v>30529.200000000001</v>
      </c>
      <c r="J1168" s="79">
        <v>191209.2</v>
      </c>
      <c r="K1168" s="79">
        <v>156000</v>
      </c>
      <c r="L1168" s="79">
        <f t="shared" si="236"/>
        <v>29640</v>
      </c>
      <c r="M1168" s="79">
        <f t="shared" si="237"/>
        <v>185640</v>
      </c>
      <c r="N1168" s="68">
        <f t="shared" si="238"/>
        <v>95577.356</v>
      </c>
      <c r="O1168" s="80">
        <f t="shared" si="239"/>
        <v>157475.51866666667</v>
      </c>
      <c r="P1168" s="68">
        <f t="shared" si="240"/>
        <v>185640</v>
      </c>
      <c r="Q1168" s="68">
        <f t="shared" si="241"/>
        <v>150260.60005153087</v>
      </c>
      <c r="R1168" s="69">
        <f t="shared" si="246"/>
        <v>53677.65739385294</v>
      </c>
      <c r="S1168" s="63">
        <f t="shared" si="243"/>
        <v>0.36392270517206515</v>
      </c>
      <c r="T1168" s="64">
        <f t="shared" si="244"/>
        <v>185640</v>
      </c>
      <c r="U1168" s="44" t="str">
        <f t="shared" si="245"/>
        <v>MEDIA ARMONICA</v>
      </c>
    </row>
    <row r="1169" spans="2:21">
      <c r="B1169" s="24">
        <v>1111</v>
      </c>
      <c r="C1169" s="2" t="s">
        <v>9</v>
      </c>
      <c r="D1169" s="29">
        <v>1</v>
      </c>
      <c r="E1169" s="7" t="s">
        <v>8</v>
      </c>
      <c r="F1169" s="91">
        <v>155893</v>
      </c>
      <c r="G1169" s="68">
        <f t="shared" si="242"/>
        <v>163999.43599999999</v>
      </c>
      <c r="H1169" s="79">
        <v>214240</v>
      </c>
      <c r="I1169" s="79">
        <v>40705.599999999999</v>
      </c>
      <c r="J1169" s="79">
        <v>254945.6</v>
      </c>
      <c r="K1169" s="79">
        <v>208000</v>
      </c>
      <c r="L1169" s="79">
        <f t="shared" si="236"/>
        <v>39520</v>
      </c>
      <c r="M1169" s="79">
        <f t="shared" si="237"/>
        <v>247520</v>
      </c>
      <c r="N1169" s="68">
        <f t="shared" si="238"/>
        <v>163999.43599999999</v>
      </c>
      <c r="O1169" s="80">
        <f t="shared" si="239"/>
        <v>222155.01199999999</v>
      </c>
      <c r="P1169" s="68">
        <f t="shared" si="240"/>
        <v>247520</v>
      </c>
      <c r="Q1169" s="68">
        <f t="shared" si="241"/>
        <v>217921.4888201073</v>
      </c>
      <c r="R1169" s="69">
        <f t="shared" si="246"/>
        <v>50500.872752446914</v>
      </c>
      <c r="S1169" s="63">
        <f t="shared" si="243"/>
        <v>0.24743797921011634</v>
      </c>
      <c r="T1169" s="64">
        <f t="shared" si="244"/>
        <v>163999</v>
      </c>
      <c r="U1169" s="44" t="str">
        <f t="shared" si="245"/>
        <v>MENOR VALOR</v>
      </c>
    </row>
    <row r="1170" spans="2:21">
      <c r="B1170" s="24">
        <v>1112</v>
      </c>
      <c r="C1170" s="2" t="s">
        <v>66</v>
      </c>
      <c r="D1170" s="29">
        <v>1</v>
      </c>
      <c r="E1170" s="7" t="s">
        <v>8</v>
      </c>
      <c r="F1170" s="91">
        <v>163199</v>
      </c>
      <c r="G1170" s="68">
        <f t="shared" si="242"/>
        <v>171685.348</v>
      </c>
      <c r="H1170" s="79">
        <v>198900</v>
      </c>
      <c r="I1170" s="79">
        <v>37791</v>
      </c>
      <c r="J1170" s="79">
        <v>236691</v>
      </c>
      <c r="K1170" s="79">
        <v>195000</v>
      </c>
      <c r="L1170" s="79">
        <f t="shared" si="236"/>
        <v>37050</v>
      </c>
      <c r="M1170" s="79">
        <f t="shared" si="237"/>
        <v>232050</v>
      </c>
      <c r="N1170" s="68">
        <f t="shared" si="238"/>
        <v>171685.348</v>
      </c>
      <c r="O1170" s="80">
        <f t="shared" si="239"/>
        <v>213475.44933333332</v>
      </c>
      <c r="P1170" s="68">
        <f t="shared" si="240"/>
        <v>232050</v>
      </c>
      <c r="Q1170" s="68">
        <f t="shared" si="241"/>
        <v>211267.25203672025</v>
      </c>
      <c r="R1170" s="69">
        <f t="shared" si="246"/>
        <v>36265.605569708881</v>
      </c>
      <c r="S1170" s="63">
        <f t="shared" si="243"/>
        <v>0.18735465934796436</v>
      </c>
      <c r="T1170" s="64">
        <f t="shared" si="244"/>
        <v>171685</v>
      </c>
      <c r="U1170" s="44" t="str">
        <f t="shared" si="245"/>
        <v>MENOR VALOR</v>
      </c>
    </row>
    <row r="1171" spans="2:21">
      <c r="B1171" s="24">
        <v>1113</v>
      </c>
      <c r="C1171" s="2" t="s">
        <v>395</v>
      </c>
      <c r="D1171" s="29">
        <v>1</v>
      </c>
      <c r="E1171" s="7" t="s">
        <v>8</v>
      </c>
      <c r="F1171" s="91">
        <v>162556</v>
      </c>
      <c r="G1171" s="68">
        <f t="shared" si="242"/>
        <v>171008.91200000001</v>
      </c>
      <c r="H1171" s="79">
        <v>202800</v>
      </c>
      <c r="I1171" s="79">
        <v>38532</v>
      </c>
      <c r="J1171" s="79">
        <v>241332</v>
      </c>
      <c r="K1171" s="79">
        <v>195000</v>
      </c>
      <c r="L1171" s="79">
        <f t="shared" si="236"/>
        <v>37050</v>
      </c>
      <c r="M1171" s="79">
        <f t="shared" si="237"/>
        <v>232050</v>
      </c>
      <c r="N1171" s="68">
        <f t="shared" si="238"/>
        <v>171008.91200000001</v>
      </c>
      <c r="O1171" s="80">
        <f t="shared" si="239"/>
        <v>214796.97066666666</v>
      </c>
      <c r="P1171" s="68">
        <f t="shared" si="240"/>
        <v>232050</v>
      </c>
      <c r="Q1171" s="68">
        <f t="shared" si="241"/>
        <v>212359.52385295311</v>
      </c>
      <c r="R1171" s="69">
        <f t="shared" si="246"/>
        <v>38204.508141665334</v>
      </c>
      <c r="S1171" s="63">
        <f t="shared" si="243"/>
        <v>0.194719836919516</v>
      </c>
      <c r="T1171" s="64">
        <f t="shared" si="244"/>
        <v>171009</v>
      </c>
      <c r="U1171" s="44" t="str">
        <f t="shared" si="245"/>
        <v>MENOR VALOR</v>
      </c>
    </row>
    <row r="1172" spans="2:21">
      <c r="B1172" s="24">
        <v>1114</v>
      </c>
      <c r="C1172" s="2" t="s">
        <v>426</v>
      </c>
      <c r="D1172" s="29">
        <v>1</v>
      </c>
      <c r="E1172" s="7" t="s">
        <v>8</v>
      </c>
      <c r="F1172" s="91">
        <v>167611</v>
      </c>
      <c r="G1172" s="68">
        <f t="shared" si="242"/>
        <v>176326.772</v>
      </c>
      <c r="H1172" s="79">
        <v>160680</v>
      </c>
      <c r="I1172" s="79">
        <v>30529.200000000001</v>
      </c>
      <c r="J1172" s="79">
        <v>191209.2</v>
      </c>
      <c r="K1172" s="79">
        <v>156000</v>
      </c>
      <c r="L1172" s="79">
        <f t="shared" si="236"/>
        <v>29640</v>
      </c>
      <c r="M1172" s="79">
        <f t="shared" si="237"/>
        <v>185640</v>
      </c>
      <c r="N1172" s="68">
        <f t="shared" si="238"/>
        <v>176326.772</v>
      </c>
      <c r="O1172" s="80">
        <f t="shared" si="239"/>
        <v>184391.99066666668</v>
      </c>
      <c r="P1172" s="68">
        <f t="shared" si="240"/>
        <v>185640</v>
      </c>
      <c r="Q1172" s="68">
        <f t="shared" si="241"/>
        <v>184289.05103940069</v>
      </c>
      <c r="R1172" s="69">
        <f t="shared" si="246"/>
        <v>7519.2959288660422</v>
      </c>
      <c r="S1172" s="63">
        <f t="shared" si="243"/>
        <v>4.3205383035470502E-2</v>
      </c>
      <c r="T1172" s="64">
        <f t="shared" si="244"/>
        <v>176327</v>
      </c>
      <c r="U1172" s="44" t="str">
        <f t="shared" si="245"/>
        <v>MENOR VALOR</v>
      </c>
    </row>
    <row r="1173" spans="2:21">
      <c r="B1173" s="24">
        <v>1115</v>
      </c>
      <c r="C1173" s="2" t="s">
        <v>427</v>
      </c>
      <c r="D1173" s="29">
        <v>1</v>
      </c>
      <c r="E1173" s="7" t="s">
        <v>8</v>
      </c>
      <c r="F1173" s="91">
        <v>1428000</v>
      </c>
      <c r="G1173" s="68">
        <f t="shared" si="242"/>
        <v>1502256</v>
      </c>
      <c r="H1173" s="79">
        <v>1638000</v>
      </c>
      <c r="I1173" s="79">
        <v>311220</v>
      </c>
      <c r="J1173" s="79">
        <v>1949220</v>
      </c>
      <c r="K1173" s="79">
        <v>1560000</v>
      </c>
      <c r="L1173" s="79">
        <f t="shared" si="236"/>
        <v>296400</v>
      </c>
      <c r="M1173" s="79">
        <f t="shared" si="237"/>
        <v>1856400</v>
      </c>
      <c r="N1173" s="68">
        <f t="shared" si="238"/>
        <v>1502256</v>
      </c>
      <c r="O1173" s="80">
        <f t="shared" si="239"/>
        <v>1769292</v>
      </c>
      <c r="P1173" s="68">
        <f t="shared" si="240"/>
        <v>1856400</v>
      </c>
      <c r="Q1173" s="68">
        <f t="shared" si="241"/>
        <v>1758296.5418182537</v>
      </c>
      <c r="R1173" s="69">
        <f t="shared" si="246"/>
        <v>235870.8482877865</v>
      </c>
      <c r="S1173" s="63">
        <f t="shared" si="243"/>
        <v>0.14561852095408334</v>
      </c>
      <c r="T1173" s="64">
        <f t="shared" si="244"/>
        <v>1502256</v>
      </c>
      <c r="U1173" s="44" t="str">
        <f t="shared" si="245"/>
        <v>MENOR VALOR</v>
      </c>
    </row>
    <row r="1174" spans="2:21">
      <c r="B1174" s="24">
        <v>1116</v>
      </c>
      <c r="C1174" s="2" t="s">
        <v>428</v>
      </c>
      <c r="D1174" s="29">
        <v>1</v>
      </c>
      <c r="E1174" s="7" t="s">
        <v>8</v>
      </c>
      <c r="F1174" s="91">
        <v>274827</v>
      </c>
      <c r="G1174" s="68">
        <f t="shared" si="242"/>
        <v>289118.00400000002</v>
      </c>
      <c r="H1174" s="79">
        <v>265200</v>
      </c>
      <c r="I1174" s="79">
        <v>50388</v>
      </c>
      <c r="J1174" s="79">
        <v>315588</v>
      </c>
      <c r="K1174" s="79">
        <v>260000</v>
      </c>
      <c r="L1174" s="79">
        <f t="shared" si="236"/>
        <v>49400</v>
      </c>
      <c r="M1174" s="79">
        <f t="shared" si="237"/>
        <v>309400</v>
      </c>
      <c r="N1174" s="68">
        <f t="shared" si="238"/>
        <v>289118.00400000002</v>
      </c>
      <c r="O1174" s="80">
        <f t="shared" si="239"/>
        <v>304702.00133333332</v>
      </c>
      <c r="P1174" s="68">
        <f t="shared" si="240"/>
        <v>309400</v>
      </c>
      <c r="Q1174" s="68">
        <f t="shared" si="241"/>
        <v>304489.25796099019</v>
      </c>
      <c r="R1174" s="69">
        <f t="shared" si="246"/>
        <v>13846.247349516947</v>
      </c>
      <c r="S1174" s="63">
        <f t="shared" si="243"/>
        <v>5.0482089463265933E-2</v>
      </c>
      <c r="T1174" s="64">
        <f t="shared" si="244"/>
        <v>289118</v>
      </c>
      <c r="U1174" s="44" t="str">
        <f t="shared" si="245"/>
        <v>MENOR VALOR</v>
      </c>
    </row>
    <row r="1175" spans="2:21">
      <c r="B1175" s="24">
        <v>1117</v>
      </c>
      <c r="C1175" s="2" t="s">
        <v>398</v>
      </c>
      <c r="D1175" s="29">
        <v>1</v>
      </c>
      <c r="E1175" s="7" t="s">
        <v>8</v>
      </c>
      <c r="F1175" s="91">
        <v>235723</v>
      </c>
      <c r="G1175" s="68">
        <f t="shared" si="242"/>
        <v>247980.59599999999</v>
      </c>
      <c r="H1175" s="79">
        <v>328250</v>
      </c>
      <c r="I1175" s="79">
        <v>62367.5</v>
      </c>
      <c r="J1175" s="79">
        <v>390617.5</v>
      </c>
      <c r="K1175" s="79">
        <v>325000</v>
      </c>
      <c r="L1175" s="79">
        <f t="shared" si="236"/>
        <v>61750</v>
      </c>
      <c r="M1175" s="79">
        <f t="shared" si="237"/>
        <v>386750</v>
      </c>
      <c r="N1175" s="68">
        <f t="shared" si="238"/>
        <v>247980.59599999999</v>
      </c>
      <c r="O1175" s="80">
        <f t="shared" si="239"/>
        <v>341782.69866666669</v>
      </c>
      <c r="P1175" s="68">
        <f t="shared" si="240"/>
        <v>386750</v>
      </c>
      <c r="Q1175" s="68">
        <f t="shared" si="241"/>
        <v>334605.62637639407</v>
      </c>
      <c r="R1175" s="69">
        <f t="shared" si="246"/>
        <v>81258.016451168674</v>
      </c>
      <c r="S1175" s="63">
        <f t="shared" si="243"/>
        <v>0.25888695092936231</v>
      </c>
      <c r="T1175" s="64">
        <f t="shared" si="244"/>
        <v>247981</v>
      </c>
      <c r="U1175" s="44" t="str">
        <f t="shared" si="245"/>
        <v>MENOR VALOR</v>
      </c>
    </row>
    <row r="1176" spans="2:21">
      <c r="B1176" s="24">
        <v>1118</v>
      </c>
      <c r="C1176" s="2" t="s">
        <v>366</v>
      </c>
      <c r="D1176" s="29">
        <v>1</v>
      </c>
      <c r="E1176" s="7" t="s">
        <v>8</v>
      </c>
      <c r="F1176" s="91">
        <v>747975</v>
      </c>
      <c r="G1176" s="68">
        <f t="shared" si="242"/>
        <v>786869.7</v>
      </c>
      <c r="H1176" s="79">
        <v>1092000</v>
      </c>
      <c r="I1176" s="79">
        <v>207480</v>
      </c>
      <c r="J1176" s="79">
        <v>1299480</v>
      </c>
      <c r="K1176" s="79">
        <v>1040000</v>
      </c>
      <c r="L1176" s="79">
        <f t="shared" ref="L1176:L1239" si="247">+IFERROR(K1176*19%,"N/A")</f>
        <v>197600</v>
      </c>
      <c r="M1176" s="79">
        <f t="shared" ref="M1176:M1239" si="248">+IFERROR(L1176+K1176,"N/A")</f>
        <v>1237600</v>
      </c>
      <c r="N1176" s="68">
        <f t="shared" si="238"/>
        <v>786869.7</v>
      </c>
      <c r="O1176" s="80">
        <f t="shared" si="239"/>
        <v>1107983.2333333334</v>
      </c>
      <c r="P1176" s="68">
        <f t="shared" si="240"/>
        <v>1237600</v>
      </c>
      <c r="Q1176" s="68">
        <f t="shared" si="241"/>
        <v>1081643.7393796297</v>
      </c>
      <c r="R1176" s="69">
        <f t="shared" si="246"/>
        <v>279808.3443490616</v>
      </c>
      <c r="S1176" s="63">
        <f t="shared" si="243"/>
        <v>0.27252414880032094</v>
      </c>
      <c r="T1176" s="64">
        <f t="shared" si="244"/>
        <v>786870</v>
      </c>
      <c r="U1176" s="44" t="str">
        <f t="shared" si="245"/>
        <v>MENOR VALOR</v>
      </c>
    </row>
    <row r="1177" spans="2:21">
      <c r="B1177" s="24">
        <v>1119</v>
      </c>
      <c r="C1177" s="2" t="s">
        <v>73</v>
      </c>
      <c r="D1177" s="29">
        <v>1</v>
      </c>
      <c r="E1177" s="7" t="s">
        <v>8</v>
      </c>
      <c r="F1177" s="91">
        <v>1428000</v>
      </c>
      <c r="G1177" s="68">
        <f t="shared" si="242"/>
        <v>1502256</v>
      </c>
      <c r="H1177" s="79">
        <v>1638000</v>
      </c>
      <c r="I1177" s="79">
        <v>311220</v>
      </c>
      <c r="J1177" s="79">
        <v>1949220</v>
      </c>
      <c r="K1177" s="79">
        <v>1560000</v>
      </c>
      <c r="L1177" s="79">
        <f t="shared" si="247"/>
        <v>296400</v>
      </c>
      <c r="M1177" s="79">
        <f t="shared" si="248"/>
        <v>1856400</v>
      </c>
      <c r="N1177" s="68">
        <f t="shared" si="238"/>
        <v>1502256</v>
      </c>
      <c r="O1177" s="80">
        <f t="shared" si="239"/>
        <v>1769292</v>
      </c>
      <c r="P1177" s="68">
        <f t="shared" si="240"/>
        <v>1856400</v>
      </c>
      <c r="Q1177" s="68">
        <f t="shared" si="241"/>
        <v>1758296.5418182537</v>
      </c>
      <c r="R1177" s="69">
        <f t="shared" si="246"/>
        <v>235870.8482877865</v>
      </c>
      <c r="S1177" s="63">
        <f t="shared" si="243"/>
        <v>0.14561852095408334</v>
      </c>
      <c r="T1177" s="64">
        <f t="shared" si="244"/>
        <v>1502256</v>
      </c>
      <c r="U1177" s="44" t="str">
        <f t="shared" si="245"/>
        <v>MENOR VALOR</v>
      </c>
    </row>
    <row r="1178" spans="2:21">
      <c r="B1178" s="24">
        <v>1120</v>
      </c>
      <c r="C1178" s="2" t="s">
        <v>401</v>
      </c>
      <c r="D1178" s="29">
        <v>1</v>
      </c>
      <c r="E1178" s="7" t="s">
        <v>8</v>
      </c>
      <c r="F1178" s="91">
        <v>269636</v>
      </c>
      <c r="G1178" s="68">
        <f t="shared" si="242"/>
        <v>283657.07199999999</v>
      </c>
      <c r="H1178" s="79">
        <v>265200</v>
      </c>
      <c r="I1178" s="79">
        <v>50388</v>
      </c>
      <c r="J1178" s="79">
        <v>315588</v>
      </c>
      <c r="K1178" s="79">
        <v>260000</v>
      </c>
      <c r="L1178" s="79">
        <f t="shared" si="247"/>
        <v>49400</v>
      </c>
      <c r="M1178" s="79">
        <f t="shared" si="248"/>
        <v>309400</v>
      </c>
      <c r="N1178" s="68">
        <f t="shared" si="238"/>
        <v>283657.07199999999</v>
      </c>
      <c r="O1178" s="80">
        <f t="shared" si="239"/>
        <v>302881.69066666666</v>
      </c>
      <c r="P1178" s="68">
        <f t="shared" si="240"/>
        <v>309400</v>
      </c>
      <c r="Q1178" s="68">
        <f t="shared" si="241"/>
        <v>302559.97019180213</v>
      </c>
      <c r="R1178" s="69">
        <f t="shared" si="246"/>
        <v>16934.057640124578</v>
      </c>
      <c r="S1178" s="63">
        <f t="shared" si="243"/>
        <v>6.2476533758973551E-2</v>
      </c>
      <c r="T1178" s="64">
        <f t="shared" si="244"/>
        <v>283657</v>
      </c>
      <c r="U1178" s="44" t="str">
        <f t="shared" si="245"/>
        <v>MENOR VALOR</v>
      </c>
    </row>
    <row r="1179" spans="2:21">
      <c r="B1179" s="24">
        <v>1121</v>
      </c>
      <c r="C1179" s="2" t="s">
        <v>402</v>
      </c>
      <c r="D1179" s="29">
        <v>1</v>
      </c>
      <c r="E1179" s="7" t="s">
        <v>8</v>
      </c>
      <c r="F1179" s="91">
        <v>181851</v>
      </c>
      <c r="G1179" s="68">
        <f t="shared" si="242"/>
        <v>191307.25200000001</v>
      </c>
      <c r="H1179" s="79">
        <v>262600</v>
      </c>
      <c r="I1179" s="79">
        <v>49894</v>
      </c>
      <c r="J1179" s="79">
        <v>312494</v>
      </c>
      <c r="K1179" s="79">
        <v>260000</v>
      </c>
      <c r="L1179" s="79">
        <f t="shared" si="247"/>
        <v>49400</v>
      </c>
      <c r="M1179" s="79">
        <f t="shared" si="248"/>
        <v>309400</v>
      </c>
      <c r="N1179" s="68">
        <f t="shared" si="238"/>
        <v>191307.25200000001</v>
      </c>
      <c r="O1179" s="80">
        <f t="shared" si="239"/>
        <v>271067.08399999997</v>
      </c>
      <c r="P1179" s="68">
        <f t="shared" si="240"/>
        <v>309400</v>
      </c>
      <c r="Q1179" s="68">
        <f t="shared" si="241"/>
        <v>264462.72911047377</v>
      </c>
      <c r="R1179" s="69">
        <f t="shared" si="246"/>
        <v>69091.362046938797</v>
      </c>
      <c r="S1179" s="63">
        <f t="shared" si="243"/>
        <v>0.27661923234526775</v>
      </c>
      <c r="T1179" s="64">
        <f t="shared" si="244"/>
        <v>191307</v>
      </c>
      <c r="U1179" s="44" t="str">
        <f t="shared" si="245"/>
        <v>MENOR VALOR</v>
      </c>
    </row>
    <row r="1180" spans="2:21">
      <c r="B1180" s="24">
        <v>1122</v>
      </c>
      <c r="C1180" s="2" t="s">
        <v>405</v>
      </c>
      <c r="D1180" s="29">
        <v>1</v>
      </c>
      <c r="E1180" s="7" t="s">
        <v>8</v>
      </c>
      <c r="F1180" s="91">
        <v>421671</v>
      </c>
      <c r="G1180" s="68">
        <f t="shared" si="242"/>
        <v>443597.89199999999</v>
      </c>
      <c r="H1180" s="79">
        <v>525200</v>
      </c>
      <c r="I1180" s="79">
        <v>99788</v>
      </c>
      <c r="J1180" s="79">
        <v>624988</v>
      </c>
      <c r="K1180" s="79">
        <v>520000</v>
      </c>
      <c r="L1180" s="79">
        <f t="shared" si="247"/>
        <v>98800</v>
      </c>
      <c r="M1180" s="79">
        <f t="shared" si="248"/>
        <v>618800</v>
      </c>
      <c r="N1180" s="68">
        <f t="shared" si="238"/>
        <v>443597.89199999999</v>
      </c>
      <c r="O1180" s="80">
        <f t="shared" si="239"/>
        <v>562461.96400000004</v>
      </c>
      <c r="P1180" s="68">
        <f t="shared" si="240"/>
        <v>618800</v>
      </c>
      <c r="Q1180" s="68">
        <f t="shared" si="241"/>
        <v>555653.1992181848</v>
      </c>
      <c r="R1180" s="69">
        <f t="shared" si="246"/>
        <v>102985.79292949032</v>
      </c>
      <c r="S1180" s="63">
        <f t="shared" si="243"/>
        <v>0.20166410879276653</v>
      </c>
      <c r="T1180" s="64">
        <f t="shared" si="244"/>
        <v>443598</v>
      </c>
      <c r="U1180" s="44" t="str">
        <f t="shared" si="245"/>
        <v>MENOR VALOR</v>
      </c>
    </row>
    <row r="1181" spans="2:21">
      <c r="B1181" s="24">
        <v>1123</v>
      </c>
      <c r="C1181" s="2" t="s">
        <v>373</v>
      </c>
      <c r="D1181" s="29">
        <v>1</v>
      </c>
      <c r="E1181" s="7" t="s">
        <v>8</v>
      </c>
      <c r="F1181" s="91">
        <v>183972</v>
      </c>
      <c r="G1181" s="68">
        <f t="shared" si="242"/>
        <v>193538.54399999999</v>
      </c>
      <c r="H1181" s="79">
        <v>162240</v>
      </c>
      <c r="I1181" s="79">
        <v>30825.599999999999</v>
      </c>
      <c r="J1181" s="79">
        <v>193065.60000000001</v>
      </c>
      <c r="K1181" s="79">
        <v>156000</v>
      </c>
      <c r="L1181" s="79">
        <f t="shared" si="247"/>
        <v>29640</v>
      </c>
      <c r="M1181" s="79">
        <f t="shared" si="248"/>
        <v>185640</v>
      </c>
      <c r="N1181" s="68">
        <f t="shared" si="238"/>
        <v>185640</v>
      </c>
      <c r="O1181" s="80">
        <f t="shared" si="239"/>
        <v>190748.04799999998</v>
      </c>
      <c r="P1181" s="68">
        <f t="shared" si="240"/>
        <v>193065.60000000001</v>
      </c>
      <c r="Q1181" s="68">
        <f t="shared" si="241"/>
        <v>190713.44422075804</v>
      </c>
      <c r="R1181" s="69">
        <f t="shared" si="246"/>
        <v>4430.0152126727507</v>
      </c>
      <c r="S1181" s="63">
        <f t="shared" si="243"/>
        <v>2.6602446626077025E-2</v>
      </c>
      <c r="T1181" s="64">
        <f t="shared" si="244"/>
        <v>185640</v>
      </c>
      <c r="U1181" s="44" t="str">
        <f t="shared" si="245"/>
        <v>MENOR VALOR</v>
      </c>
    </row>
    <row r="1182" spans="2:21">
      <c r="B1182" s="24">
        <v>1124</v>
      </c>
      <c r="C1182" s="2" t="s">
        <v>76</v>
      </c>
      <c r="D1182" s="29">
        <v>1</v>
      </c>
      <c r="E1182" s="7" t="s">
        <v>8</v>
      </c>
      <c r="F1182" s="91">
        <v>177073</v>
      </c>
      <c r="G1182" s="68">
        <f t="shared" si="242"/>
        <v>186280.796</v>
      </c>
      <c r="H1182" s="79">
        <v>163800</v>
      </c>
      <c r="I1182" s="79">
        <v>31122</v>
      </c>
      <c r="J1182" s="79">
        <v>194922</v>
      </c>
      <c r="K1182" s="79">
        <v>156000</v>
      </c>
      <c r="L1182" s="79">
        <f t="shared" si="247"/>
        <v>29640</v>
      </c>
      <c r="M1182" s="79">
        <f t="shared" si="248"/>
        <v>185640</v>
      </c>
      <c r="N1182" s="68">
        <f t="shared" si="238"/>
        <v>185640</v>
      </c>
      <c r="O1182" s="80">
        <f t="shared" si="239"/>
        <v>188947.59866666666</v>
      </c>
      <c r="P1182" s="68">
        <f t="shared" si="240"/>
        <v>186280.796</v>
      </c>
      <c r="Q1182" s="68">
        <f t="shared" si="241"/>
        <v>188900.67126585892</v>
      </c>
      <c r="R1182" s="69">
        <f t="shared" si="246"/>
        <v>5183.8941296293206</v>
      </c>
      <c r="S1182" s="63">
        <f t="shared" si="243"/>
        <v>1.7261300576692284E-2</v>
      </c>
      <c r="T1182" s="64">
        <f t="shared" si="244"/>
        <v>185640</v>
      </c>
      <c r="U1182" s="44" t="str">
        <f t="shared" si="245"/>
        <v>MENOR VALOR</v>
      </c>
    </row>
    <row r="1183" spans="2:21">
      <c r="B1183" s="24">
        <v>1125</v>
      </c>
      <c r="C1183" s="2" t="s">
        <v>429</v>
      </c>
      <c r="D1183" s="29">
        <v>1</v>
      </c>
      <c r="E1183" s="7" t="s">
        <v>8</v>
      </c>
      <c r="F1183" s="91">
        <v>1222161</v>
      </c>
      <c r="G1183" s="68">
        <f t="shared" si="242"/>
        <v>1285713.372</v>
      </c>
      <c r="H1183" s="79">
        <v>1352000</v>
      </c>
      <c r="I1183" s="79">
        <v>256880</v>
      </c>
      <c r="J1183" s="79">
        <v>1608880</v>
      </c>
      <c r="K1183" s="79">
        <v>1300000</v>
      </c>
      <c r="L1183" s="79">
        <f t="shared" si="247"/>
        <v>247000</v>
      </c>
      <c r="M1183" s="79">
        <f t="shared" si="248"/>
        <v>1547000</v>
      </c>
      <c r="N1183" s="68">
        <f t="shared" si="238"/>
        <v>1285713.372</v>
      </c>
      <c r="O1183" s="80">
        <f t="shared" si="239"/>
        <v>1480531.1239999998</v>
      </c>
      <c r="P1183" s="68">
        <f t="shared" si="240"/>
        <v>1547000</v>
      </c>
      <c r="Q1183" s="68">
        <f t="shared" si="241"/>
        <v>1473621.8165110461</v>
      </c>
      <c r="R1183" s="69">
        <f t="shared" si="246"/>
        <v>171530.61234295799</v>
      </c>
      <c r="S1183" s="63">
        <f t="shared" si="243"/>
        <v>0.12751470045139468</v>
      </c>
      <c r="T1183" s="64">
        <f t="shared" si="244"/>
        <v>1285713</v>
      </c>
      <c r="U1183" s="44" t="str">
        <f t="shared" si="245"/>
        <v>MENOR VALOR</v>
      </c>
    </row>
    <row r="1184" spans="2:21">
      <c r="B1184" s="24">
        <v>1126</v>
      </c>
      <c r="C1184" s="2" t="s">
        <v>375</v>
      </c>
      <c r="D1184" s="29">
        <v>1</v>
      </c>
      <c r="E1184" s="7" t="s">
        <v>8</v>
      </c>
      <c r="F1184" s="91">
        <v>351680</v>
      </c>
      <c r="G1184" s="68">
        <f t="shared" si="242"/>
        <v>369967.35999999999</v>
      </c>
      <c r="H1184" s="79">
        <v>328250</v>
      </c>
      <c r="I1184" s="79">
        <v>62367.5</v>
      </c>
      <c r="J1184" s="79">
        <v>390617.5</v>
      </c>
      <c r="K1184" s="79">
        <v>325000</v>
      </c>
      <c r="L1184" s="79">
        <f t="shared" si="247"/>
        <v>61750</v>
      </c>
      <c r="M1184" s="79">
        <f t="shared" si="248"/>
        <v>386750</v>
      </c>
      <c r="N1184" s="68">
        <f t="shared" si="238"/>
        <v>369967.35999999999</v>
      </c>
      <c r="O1184" s="80">
        <f t="shared" si="239"/>
        <v>382444.95333333331</v>
      </c>
      <c r="P1184" s="68">
        <f t="shared" si="240"/>
        <v>386750</v>
      </c>
      <c r="Q1184" s="68">
        <f t="shared" si="241"/>
        <v>382338.8912140372</v>
      </c>
      <c r="R1184" s="69">
        <f t="shared" si="246"/>
        <v>10977.57444094703</v>
      </c>
      <c r="S1184" s="63">
        <f t="shared" si="243"/>
        <v>3.2357501416489409E-2</v>
      </c>
      <c r="T1184" s="64">
        <f t="shared" si="244"/>
        <v>369967</v>
      </c>
      <c r="U1184" s="44" t="str">
        <f t="shared" si="245"/>
        <v>MENOR VALOR</v>
      </c>
    </row>
    <row r="1185" spans="2:21">
      <c r="B1185" s="24">
        <v>1127</v>
      </c>
      <c r="C1185" s="2" t="s">
        <v>430</v>
      </c>
      <c r="D1185" s="29">
        <v>1</v>
      </c>
      <c r="E1185" s="2"/>
      <c r="F1185" s="91">
        <v>112788</v>
      </c>
      <c r="G1185" s="68">
        <f t="shared" si="242"/>
        <v>118652.976</v>
      </c>
      <c r="H1185" s="79">
        <v>159120</v>
      </c>
      <c r="I1185" s="79">
        <v>30232.799999999999</v>
      </c>
      <c r="J1185" s="79">
        <v>189352.8</v>
      </c>
      <c r="K1185" s="79">
        <v>156000</v>
      </c>
      <c r="L1185" s="79">
        <f t="shared" si="247"/>
        <v>29640</v>
      </c>
      <c r="M1185" s="79">
        <f t="shared" si="248"/>
        <v>185640</v>
      </c>
      <c r="N1185" s="68">
        <f t="shared" ref="N1185:N1187" si="249">MIN(M1185,J1185,G1185)</f>
        <v>118652.976</v>
      </c>
      <c r="O1185" s="80">
        <f t="shared" ref="O1185:O1248" si="250">AVERAGE(M1185,J1185,G1185)</f>
        <v>164548.59199999998</v>
      </c>
      <c r="P1185" s="68">
        <f t="shared" ref="P1185:P1248" si="251">MEDIAN(M1185,J1185,G1185)</f>
        <v>185640</v>
      </c>
      <c r="Q1185" s="68">
        <f t="shared" ref="Q1185:Q1248" si="252">GEOMEAN(M1185,J1185,G1185)</f>
        <v>160968.40555333317</v>
      </c>
      <c r="R1185" s="69">
        <f t="shared" si="246"/>
        <v>39790.097976438738</v>
      </c>
      <c r="S1185" s="63">
        <f t="shared" si="243"/>
        <v>0.26288034231234858</v>
      </c>
      <c r="T1185" s="64">
        <f t="shared" si="244"/>
        <v>118653</v>
      </c>
      <c r="U1185" s="44" t="str">
        <f t="shared" si="245"/>
        <v>MENOR VALOR</v>
      </c>
    </row>
    <row r="1186" spans="2:21">
      <c r="B1186" s="24">
        <v>1128</v>
      </c>
      <c r="C1186" s="2" t="s">
        <v>431</v>
      </c>
      <c r="D1186" s="29">
        <v>1</v>
      </c>
      <c r="E1186" s="7" t="s">
        <v>8</v>
      </c>
      <c r="F1186" s="91">
        <v>125267</v>
      </c>
      <c r="G1186" s="68">
        <f t="shared" si="242"/>
        <v>131780.88399999999</v>
      </c>
      <c r="H1186" s="79">
        <v>162240</v>
      </c>
      <c r="I1186" s="79">
        <v>30825.599999999999</v>
      </c>
      <c r="J1186" s="79">
        <v>193065.60000000001</v>
      </c>
      <c r="K1186" s="79">
        <v>156000</v>
      </c>
      <c r="L1186" s="79">
        <f t="shared" si="247"/>
        <v>29640</v>
      </c>
      <c r="M1186" s="79">
        <f t="shared" si="248"/>
        <v>185640</v>
      </c>
      <c r="N1186" s="68">
        <f t="shared" si="249"/>
        <v>131780.88399999999</v>
      </c>
      <c r="O1186" s="80">
        <f t="shared" si="250"/>
        <v>170162.16133333332</v>
      </c>
      <c r="P1186" s="68">
        <f t="shared" si="251"/>
        <v>185640</v>
      </c>
      <c r="Q1186" s="68">
        <f t="shared" si="252"/>
        <v>167781.06950347929</v>
      </c>
      <c r="R1186" s="69">
        <f t="shared" si="246"/>
        <v>33445.877491010753</v>
      </c>
      <c r="S1186" s="63">
        <f t="shared" si="243"/>
        <v>0.21456643237533279</v>
      </c>
      <c r="T1186" s="64">
        <f t="shared" si="244"/>
        <v>131781</v>
      </c>
      <c r="U1186" s="44" t="str">
        <f t="shared" si="245"/>
        <v>MENOR VALOR</v>
      </c>
    </row>
    <row r="1187" spans="2:21">
      <c r="B1187" s="25">
        <v>1129</v>
      </c>
      <c r="C1187" s="2" t="s">
        <v>78</v>
      </c>
      <c r="D1187" s="32">
        <v>1</v>
      </c>
      <c r="E1187" s="7" t="s">
        <v>8</v>
      </c>
      <c r="F1187" s="91">
        <v>698837</v>
      </c>
      <c r="G1187" s="68">
        <f t="shared" si="242"/>
        <v>735176.52399999998</v>
      </c>
      <c r="H1187" s="79">
        <v>669500</v>
      </c>
      <c r="I1187" s="79">
        <v>127205</v>
      </c>
      <c r="J1187" s="79">
        <v>796705</v>
      </c>
      <c r="K1187" s="79">
        <v>650000</v>
      </c>
      <c r="L1187" s="79">
        <f t="shared" si="247"/>
        <v>123500</v>
      </c>
      <c r="M1187" s="79">
        <f t="shared" si="248"/>
        <v>773500</v>
      </c>
      <c r="N1187" s="68">
        <f t="shared" si="249"/>
        <v>735176.52399999998</v>
      </c>
      <c r="O1187" s="80">
        <f t="shared" si="250"/>
        <v>768460.50800000003</v>
      </c>
      <c r="P1187" s="68">
        <f t="shared" si="251"/>
        <v>773500</v>
      </c>
      <c r="Q1187" s="68">
        <f t="shared" si="252"/>
        <v>768038.80594912742</v>
      </c>
      <c r="R1187" s="69">
        <f t="shared" si="246"/>
        <v>31072.265759583621</v>
      </c>
      <c r="S1187" s="63">
        <f t="shared" si="243"/>
        <v>4.2787267641401061E-2</v>
      </c>
      <c r="T1187" s="64">
        <f t="shared" si="244"/>
        <v>735177</v>
      </c>
      <c r="U1187" s="44" t="str">
        <f t="shared" si="245"/>
        <v>MENOR VALOR</v>
      </c>
    </row>
    <row r="1188" spans="2:21">
      <c r="B1188" s="129" t="s">
        <v>432</v>
      </c>
      <c r="C1188" s="130"/>
      <c r="D1188" s="131"/>
      <c r="E1188" s="7"/>
      <c r="F1188" s="88"/>
      <c r="G1188" s="68"/>
      <c r="H1188" s="78"/>
      <c r="I1188" s="78"/>
      <c r="J1188" s="78"/>
      <c r="K1188" s="78"/>
      <c r="L1188" s="78"/>
      <c r="M1188" s="78"/>
      <c r="N1188" s="68"/>
      <c r="O1188" s="80"/>
      <c r="P1188" s="68"/>
      <c r="Q1188" s="68"/>
      <c r="R1188" s="69"/>
      <c r="S1188" s="63"/>
      <c r="T1188" s="64"/>
      <c r="U1188" s="44"/>
    </row>
    <row r="1189" spans="2:21">
      <c r="B1189" s="26">
        <v>1130</v>
      </c>
      <c r="C1189" s="2" t="s">
        <v>339</v>
      </c>
      <c r="D1189" s="33">
        <v>1</v>
      </c>
      <c r="E1189" s="7" t="s">
        <v>8</v>
      </c>
      <c r="F1189" s="91">
        <v>941819</v>
      </c>
      <c r="G1189" s="68">
        <f t="shared" si="242"/>
        <v>990793.58799999999</v>
      </c>
      <c r="H1189" s="79">
        <v>1181700</v>
      </c>
      <c r="I1189" s="79">
        <v>224523</v>
      </c>
      <c r="J1189" s="79">
        <v>1406223</v>
      </c>
      <c r="K1189" s="79">
        <v>1170000</v>
      </c>
      <c r="L1189" s="79">
        <f t="shared" si="247"/>
        <v>222300</v>
      </c>
      <c r="M1189" s="79">
        <f t="shared" si="248"/>
        <v>1392300</v>
      </c>
      <c r="N1189" s="68">
        <f>MIN(M1189,J1189,G1189)</f>
        <v>990793.58799999999</v>
      </c>
      <c r="O1189" s="80">
        <f t="shared" si="250"/>
        <v>1263105.5293333333</v>
      </c>
      <c r="P1189" s="68">
        <f t="shared" si="251"/>
        <v>1392300</v>
      </c>
      <c r="Q1189" s="68">
        <f t="shared" si="252"/>
        <v>1247163.5297067377</v>
      </c>
      <c r="R1189" s="69">
        <f t="shared" si="246"/>
        <v>235931.78574917978</v>
      </c>
      <c r="S1189" s="63">
        <f t="shared" si="243"/>
        <v>0.20556241070248538</v>
      </c>
      <c r="T1189" s="64">
        <f t="shared" si="244"/>
        <v>990794</v>
      </c>
      <c r="U1189" s="44" t="str">
        <f t="shared" si="245"/>
        <v>MENOR VALOR</v>
      </c>
    </row>
    <row r="1190" spans="2:21">
      <c r="B1190" s="24">
        <v>1131</v>
      </c>
      <c r="C1190" s="2" t="s">
        <v>381</v>
      </c>
      <c r="D1190" s="29">
        <v>1</v>
      </c>
      <c r="E1190" s="7" t="s">
        <v>8</v>
      </c>
      <c r="F1190" s="91">
        <v>1057107</v>
      </c>
      <c r="G1190" s="68">
        <f t="shared" si="242"/>
        <v>1112076.564</v>
      </c>
      <c r="H1190" s="79">
        <v>1181700</v>
      </c>
      <c r="I1190" s="79">
        <v>224523</v>
      </c>
      <c r="J1190" s="79">
        <v>1406223</v>
      </c>
      <c r="K1190" s="79">
        <v>1170000</v>
      </c>
      <c r="L1190" s="79">
        <f t="shared" si="247"/>
        <v>222300</v>
      </c>
      <c r="M1190" s="79">
        <f t="shared" si="248"/>
        <v>1392300</v>
      </c>
      <c r="N1190" s="68">
        <f t="shared" ref="N1190:N1206" si="253">MIN(M1190,J1190,G1190)</f>
        <v>1112076.564</v>
      </c>
      <c r="O1190" s="80">
        <f t="shared" si="250"/>
        <v>1303533.1880000001</v>
      </c>
      <c r="P1190" s="68">
        <f t="shared" si="251"/>
        <v>1392300</v>
      </c>
      <c r="Q1190" s="68">
        <f t="shared" si="252"/>
        <v>1296106.1445455486</v>
      </c>
      <c r="R1190" s="69">
        <f t="shared" si="246"/>
        <v>165952.37761887422</v>
      </c>
      <c r="S1190" s="63">
        <f t="shared" si="243"/>
        <v>0.1419865042072419</v>
      </c>
      <c r="T1190" s="64">
        <f t="shared" si="244"/>
        <v>1112077</v>
      </c>
      <c r="U1190" s="44" t="str">
        <f t="shared" si="245"/>
        <v>MENOR VALOR</v>
      </c>
    </row>
    <row r="1191" spans="2:21">
      <c r="B1191" s="24">
        <v>1132</v>
      </c>
      <c r="C1191" s="2" t="s">
        <v>433</v>
      </c>
      <c r="D1191" s="29">
        <v>1</v>
      </c>
      <c r="E1191" s="41"/>
      <c r="F1191" s="91">
        <v>350650</v>
      </c>
      <c r="G1191" s="68">
        <f t="shared" si="242"/>
        <v>368883.8</v>
      </c>
      <c r="H1191" s="79">
        <v>405600</v>
      </c>
      <c r="I1191" s="79">
        <v>77064</v>
      </c>
      <c r="J1191" s="79">
        <v>482664</v>
      </c>
      <c r="K1191" s="79">
        <v>390000</v>
      </c>
      <c r="L1191" s="79">
        <f t="shared" si="247"/>
        <v>74100</v>
      </c>
      <c r="M1191" s="79">
        <f t="shared" si="248"/>
        <v>464100</v>
      </c>
      <c r="N1191" s="68">
        <f t="shared" si="253"/>
        <v>368883.8</v>
      </c>
      <c r="O1191" s="80">
        <f t="shared" si="250"/>
        <v>438549.26666666666</v>
      </c>
      <c r="P1191" s="68">
        <f t="shared" si="251"/>
        <v>464100</v>
      </c>
      <c r="Q1191" s="68">
        <f t="shared" si="252"/>
        <v>435560.69929394143</v>
      </c>
      <c r="R1191" s="69">
        <f t="shared" si="246"/>
        <v>61041.899203852343</v>
      </c>
      <c r="S1191" s="63">
        <f t="shared" si="243"/>
        <v>0.15308290991824314</v>
      </c>
      <c r="T1191" s="64">
        <f t="shared" si="244"/>
        <v>368884</v>
      </c>
      <c r="U1191" s="44" t="str">
        <f t="shared" si="245"/>
        <v>MENOR VALOR</v>
      </c>
    </row>
    <row r="1192" spans="2:21">
      <c r="B1192" s="24">
        <v>1133</v>
      </c>
      <c r="C1192" s="2" t="s">
        <v>47</v>
      </c>
      <c r="D1192" s="29">
        <v>1</v>
      </c>
      <c r="E1192" s="2"/>
      <c r="F1192" s="91">
        <v>1210628</v>
      </c>
      <c r="G1192" s="68">
        <f t="shared" si="242"/>
        <v>1273580.656</v>
      </c>
      <c r="H1192" s="79">
        <v>1228500</v>
      </c>
      <c r="I1192" s="79">
        <v>233415</v>
      </c>
      <c r="J1192" s="79">
        <v>1461915</v>
      </c>
      <c r="K1192" s="79">
        <v>1170000</v>
      </c>
      <c r="L1192" s="79">
        <f t="shared" si="247"/>
        <v>222300</v>
      </c>
      <c r="M1192" s="79">
        <f t="shared" si="248"/>
        <v>1392300</v>
      </c>
      <c r="N1192" s="68">
        <f t="shared" si="253"/>
        <v>1273580.656</v>
      </c>
      <c r="O1192" s="80">
        <f t="shared" si="250"/>
        <v>1375931.8853333334</v>
      </c>
      <c r="P1192" s="68">
        <f t="shared" si="251"/>
        <v>1392300</v>
      </c>
      <c r="Q1192" s="68">
        <f t="shared" si="252"/>
        <v>1373706.0147764739</v>
      </c>
      <c r="R1192" s="69">
        <f t="shared" si="246"/>
        <v>95228.108590811826</v>
      </c>
      <c r="S1192" s="63">
        <f t="shared" si="243"/>
        <v>7.2887035289545654E-2</v>
      </c>
      <c r="T1192" s="64">
        <f t="shared" si="244"/>
        <v>1273581</v>
      </c>
      <c r="U1192" s="44" t="str">
        <f t="shared" si="245"/>
        <v>MENOR VALOR</v>
      </c>
    </row>
    <row r="1193" spans="2:21" ht="33">
      <c r="B1193" s="24">
        <v>1134</v>
      </c>
      <c r="C1193" s="2" t="s">
        <v>85</v>
      </c>
      <c r="D1193" s="29">
        <v>1</v>
      </c>
      <c r="E1193" s="10" t="s">
        <v>1689</v>
      </c>
      <c r="F1193" s="91">
        <v>952000</v>
      </c>
      <c r="G1193" s="68">
        <f t="shared" si="242"/>
        <v>1001504</v>
      </c>
      <c r="H1193" s="79">
        <v>1071200</v>
      </c>
      <c r="I1193" s="79">
        <v>203528</v>
      </c>
      <c r="J1193" s="79">
        <v>1274728</v>
      </c>
      <c r="K1193" s="79">
        <v>1040000</v>
      </c>
      <c r="L1193" s="79">
        <f t="shared" si="247"/>
        <v>197600</v>
      </c>
      <c r="M1193" s="79">
        <f t="shared" si="248"/>
        <v>1237600</v>
      </c>
      <c r="N1193" s="68">
        <f t="shared" si="253"/>
        <v>1001504</v>
      </c>
      <c r="O1193" s="80">
        <f t="shared" si="250"/>
        <v>1171277.3333333333</v>
      </c>
      <c r="P1193" s="68">
        <f t="shared" si="251"/>
        <v>1237600</v>
      </c>
      <c r="Q1193" s="68">
        <f t="shared" si="252"/>
        <v>1164707.4088900357</v>
      </c>
      <c r="R1193" s="69">
        <f t="shared" si="246"/>
        <v>148195.34617974091</v>
      </c>
      <c r="S1193" s="63">
        <f t="shared" si="243"/>
        <v>0.14012395529068389</v>
      </c>
      <c r="T1193" s="64">
        <f t="shared" si="244"/>
        <v>1001504</v>
      </c>
      <c r="U1193" s="44" t="str">
        <f t="shared" si="245"/>
        <v>MENOR VALOR</v>
      </c>
    </row>
    <row r="1194" spans="2:21">
      <c r="B1194" s="24">
        <v>1135</v>
      </c>
      <c r="C1194" s="2" t="s">
        <v>344</v>
      </c>
      <c r="D1194" s="29">
        <v>1</v>
      </c>
      <c r="E1194" s="11" t="s">
        <v>8</v>
      </c>
      <c r="F1194" s="91">
        <v>1192457</v>
      </c>
      <c r="G1194" s="68">
        <f t="shared" si="242"/>
        <v>1254464.764</v>
      </c>
      <c r="H1194" s="79">
        <v>1050400</v>
      </c>
      <c r="I1194" s="79">
        <v>199576</v>
      </c>
      <c r="J1194" s="79">
        <v>1249976</v>
      </c>
      <c r="K1194" s="79">
        <v>1040000</v>
      </c>
      <c r="L1194" s="79">
        <f t="shared" si="247"/>
        <v>197600</v>
      </c>
      <c r="M1194" s="79">
        <f t="shared" si="248"/>
        <v>1237600</v>
      </c>
      <c r="N1194" s="68">
        <f t="shared" si="253"/>
        <v>1237600</v>
      </c>
      <c r="O1194" s="80">
        <f t="shared" si="250"/>
        <v>1247346.9213333332</v>
      </c>
      <c r="P1194" s="68">
        <f t="shared" si="251"/>
        <v>1249976</v>
      </c>
      <c r="Q1194" s="68">
        <f t="shared" si="252"/>
        <v>1247326.4948889809</v>
      </c>
      <c r="R1194" s="69">
        <f t="shared" si="246"/>
        <v>8734.3635813128985</v>
      </c>
      <c r="S1194" s="63">
        <f t="shared" si="243"/>
        <v>7.7978740360570287E-3</v>
      </c>
      <c r="T1194" s="64">
        <f t="shared" si="244"/>
        <v>1237600</v>
      </c>
      <c r="U1194" s="44" t="str">
        <f t="shared" si="245"/>
        <v>MENOR VALOR</v>
      </c>
    </row>
    <row r="1195" spans="2:21">
      <c r="B1195" s="24">
        <v>1136</v>
      </c>
      <c r="C1195" s="2" t="s">
        <v>434</v>
      </c>
      <c r="D1195" s="29">
        <v>1</v>
      </c>
      <c r="E1195" s="11" t="s">
        <v>8</v>
      </c>
      <c r="F1195" s="91">
        <v>2127016</v>
      </c>
      <c r="G1195" s="68">
        <f t="shared" si="242"/>
        <v>2237620.8319999999</v>
      </c>
      <c r="H1195" s="79">
        <v>2008500</v>
      </c>
      <c r="I1195" s="79">
        <v>381615</v>
      </c>
      <c r="J1195" s="79">
        <v>2390115</v>
      </c>
      <c r="K1195" s="79">
        <v>1950000</v>
      </c>
      <c r="L1195" s="79">
        <f t="shared" si="247"/>
        <v>370500</v>
      </c>
      <c r="M1195" s="79">
        <f t="shared" si="248"/>
        <v>2320500</v>
      </c>
      <c r="N1195" s="68">
        <f t="shared" si="253"/>
        <v>2237620.8319999999</v>
      </c>
      <c r="O1195" s="80">
        <f t="shared" si="250"/>
        <v>2316078.6106666666</v>
      </c>
      <c r="P1195" s="68">
        <f t="shared" si="251"/>
        <v>2320500</v>
      </c>
      <c r="Q1195" s="68">
        <f t="shared" si="252"/>
        <v>2315237.8953430066</v>
      </c>
      <c r="R1195" s="69">
        <f t="shared" si="246"/>
        <v>76343.168202732762</v>
      </c>
      <c r="S1195" s="63">
        <f t="shared" si="243"/>
        <v>3.3524444075112014E-2</v>
      </c>
      <c r="T1195" s="64">
        <f t="shared" si="244"/>
        <v>2237621</v>
      </c>
      <c r="U1195" s="44" t="str">
        <f t="shared" si="245"/>
        <v>MENOR VALOR</v>
      </c>
    </row>
    <row r="1196" spans="2:21">
      <c r="B1196" s="24">
        <v>1137</v>
      </c>
      <c r="C1196" s="2" t="s">
        <v>435</v>
      </c>
      <c r="D1196" s="29">
        <v>1</v>
      </c>
      <c r="E1196" s="11" t="s">
        <v>11</v>
      </c>
      <c r="F1196" s="91">
        <v>1050076</v>
      </c>
      <c r="G1196" s="68">
        <f t="shared" si="242"/>
        <v>1104679.952</v>
      </c>
      <c r="H1196" s="79">
        <v>1193400</v>
      </c>
      <c r="I1196" s="79">
        <v>226746</v>
      </c>
      <c r="J1196" s="79">
        <v>1420146</v>
      </c>
      <c r="K1196" s="79">
        <v>1170000</v>
      </c>
      <c r="L1196" s="79">
        <f t="shared" si="247"/>
        <v>222300</v>
      </c>
      <c r="M1196" s="79">
        <f t="shared" si="248"/>
        <v>1392300</v>
      </c>
      <c r="N1196" s="68">
        <f t="shared" si="253"/>
        <v>1104679.952</v>
      </c>
      <c r="O1196" s="80">
        <f t="shared" si="250"/>
        <v>1305708.6506666667</v>
      </c>
      <c r="P1196" s="68">
        <f t="shared" si="251"/>
        <v>1392300</v>
      </c>
      <c r="Q1196" s="68">
        <f t="shared" si="252"/>
        <v>1297480.2728763304</v>
      </c>
      <c r="R1196" s="69">
        <f t="shared" si="246"/>
        <v>174651.80558674579</v>
      </c>
      <c r="S1196" s="63">
        <f t="shared" si="243"/>
        <v>0.14859595548911064</v>
      </c>
      <c r="T1196" s="64">
        <f t="shared" si="244"/>
        <v>1104680</v>
      </c>
      <c r="U1196" s="44" t="str">
        <f t="shared" si="245"/>
        <v>MENOR VALOR</v>
      </c>
    </row>
    <row r="1197" spans="2:21">
      <c r="B1197" s="24">
        <v>1138</v>
      </c>
      <c r="C1197" s="2" t="s">
        <v>385</v>
      </c>
      <c r="D1197" s="29">
        <v>1</v>
      </c>
      <c r="E1197" s="11" t="s">
        <v>11</v>
      </c>
      <c r="F1197" s="91">
        <v>352720</v>
      </c>
      <c r="G1197" s="68">
        <f t="shared" si="242"/>
        <v>371061.44</v>
      </c>
      <c r="H1197" s="79">
        <v>397800</v>
      </c>
      <c r="I1197" s="79">
        <v>75582</v>
      </c>
      <c r="J1197" s="79">
        <v>473382</v>
      </c>
      <c r="K1197" s="79">
        <v>390000</v>
      </c>
      <c r="L1197" s="79">
        <f t="shared" si="247"/>
        <v>74100</v>
      </c>
      <c r="M1197" s="79">
        <f t="shared" si="248"/>
        <v>464100</v>
      </c>
      <c r="N1197" s="68">
        <f t="shared" si="253"/>
        <v>371061.44</v>
      </c>
      <c r="O1197" s="80">
        <f t="shared" si="250"/>
        <v>436181.14666666667</v>
      </c>
      <c r="P1197" s="68">
        <f t="shared" si="251"/>
        <v>464100</v>
      </c>
      <c r="Q1197" s="68">
        <f t="shared" si="252"/>
        <v>433600.43718165968</v>
      </c>
      <c r="R1197" s="69">
        <f t="shared" si="246"/>
        <v>56585.961406205039</v>
      </c>
      <c r="S1197" s="63">
        <f t="shared" si="243"/>
        <v>0.14423185914699288</v>
      </c>
      <c r="T1197" s="64">
        <f t="shared" si="244"/>
        <v>371061</v>
      </c>
      <c r="U1197" s="44" t="str">
        <f t="shared" si="245"/>
        <v>MENOR VALOR</v>
      </c>
    </row>
    <row r="1198" spans="2:21">
      <c r="B1198" s="24">
        <v>1139</v>
      </c>
      <c r="C1198" s="2" t="s">
        <v>386</v>
      </c>
      <c r="D1198" s="29">
        <v>1</v>
      </c>
      <c r="E1198" s="11" t="s">
        <v>11</v>
      </c>
      <c r="F1198" s="91">
        <v>342764</v>
      </c>
      <c r="G1198" s="68">
        <f t="shared" si="242"/>
        <v>360587.728</v>
      </c>
      <c r="H1198" s="79">
        <v>405600</v>
      </c>
      <c r="I1198" s="79">
        <v>77064</v>
      </c>
      <c r="J1198" s="79">
        <v>482664</v>
      </c>
      <c r="K1198" s="79">
        <v>390000</v>
      </c>
      <c r="L1198" s="79">
        <f t="shared" si="247"/>
        <v>74100</v>
      </c>
      <c r="M1198" s="79">
        <f t="shared" si="248"/>
        <v>464100</v>
      </c>
      <c r="N1198" s="68">
        <f t="shared" si="253"/>
        <v>360587.728</v>
      </c>
      <c r="O1198" s="80">
        <f t="shared" si="250"/>
        <v>435783.90933333337</v>
      </c>
      <c r="P1198" s="68">
        <f t="shared" si="251"/>
        <v>464100</v>
      </c>
      <c r="Q1198" s="68">
        <f t="shared" si="252"/>
        <v>432270.7067087412</v>
      </c>
      <c r="R1198" s="69">
        <f t="shared" si="246"/>
        <v>65779.972555000888</v>
      </c>
      <c r="S1198" s="63">
        <f t="shared" si="243"/>
        <v>0.16582890673885131</v>
      </c>
      <c r="T1198" s="64">
        <f t="shared" si="244"/>
        <v>360588</v>
      </c>
      <c r="U1198" s="44" t="str">
        <f t="shared" si="245"/>
        <v>MENOR VALOR</v>
      </c>
    </row>
    <row r="1199" spans="2:21">
      <c r="B1199" s="24">
        <v>1140</v>
      </c>
      <c r="C1199" s="2" t="s">
        <v>425</v>
      </c>
      <c r="D1199" s="29">
        <v>1</v>
      </c>
      <c r="E1199" s="11" t="s">
        <v>8</v>
      </c>
      <c r="F1199" s="91">
        <v>326877</v>
      </c>
      <c r="G1199" s="68">
        <f t="shared" si="242"/>
        <v>343874.60399999999</v>
      </c>
      <c r="H1199" s="79">
        <v>401700</v>
      </c>
      <c r="I1199" s="79">
        <v>76323</v>
      </c>
      <c r="J1199" s="79">
        <v>478023</v>
      </c>
      <c r="K1199" s="79">
        <v>390000</v>
      </c>
      <c r="L1199" s="79">
        <f t="shared" si="247"/>
        <v>74100</v>
      </c>
      <c r="M1199" s="79">
        <f t="shared" si="248"/>
        <v>464100</v>
      </c>
      <c r="N1199" s="68">
        <f t="shared" si="253"/>
        <v>343874.60399999999</v>
      </c>
      <c r="O1199" s="80">
        <f t="shared" si="250"/>
        <v>428665.86800000002</v>
      </c>
      <c r="P1199" s="68">
        <f t="shared" si="251"/>
        <v>464100</v>
      </c>
      <c r="Q1199" s="68">
        <f t="shared" si="252"/>
        <v>424118.11411585461</v>
      </c>
      <c r="R1199" s="69">
        <f t="shared" si="246"/>
        <v>73760.635302905765</v>
      </c>
      <c r="S1199" s="63">
        <f t="shared" si="243"/>
        <v>0.18920085571712886</v>
      </c>
      <c r="T1199" s="64">
        <f t="shared" si="244"/>
        <v>343875</v>
      </c>
      <c r="U1199" s="44" t="str">
        <f t="shared" si="245"/>
        <v>MENOR VALOR</v>
      </c>
    </row>
    <row r="1200" spans="2:21">
      <c r="B1200" s="24">
        <v>1141</v>
      </c>
      <c r="C1200" s="2" t="s">
        <v>436</v>
      </c>
      <c r="D1200" s="29">
        <v>1</v>
      </c>
      <c r="E1200" s="11" t="s">
        <v>8</v>
      </c>
      <c r="F1200" s="91">
        <v>284245</v>
      </c>
      <c r="G1200" s="68">
        <f t="shared" si="242"/>
        <v>299025.74</v>
      </c>
      <c r="H1200" s="79">
        <v>405600</v>
      </c>
      <c r="I1200" s="79">
        <v>77064</v>
      </c>
      <c r="J1200" s="79">
        <v>482664</v>
      </c>
      <c r="K1200" s="79">
        <v>390000</v>
      </c>
      <c r="L1200" s="79">
        <f t="shared" si="247"/>
        <v>74100</v>
      </c>
      <c r="M1200" s="79">
        <f t="shared" si="248"/>
        <v>464100</v>
      </c>
      <c r="N1200" s="68">
        <f t="shared" si="253"/>
        <v>299025.74</v>
      </c>
      <c r="O1200" s="80">
        <f t="shared" si="250"/>
        <v>415263.24666666664</v>
      </c>
      <c r="P1200" s="68">
        <f t="shared" si="251"/>
        <v>464100</v>
      </c>
      <c r="Q1200" s="68">
        <f t="shared" si="252"/>
        <v>406120.5976724088</v>
      </c>
      <c r="R1200" s="69">
        <f t="shared" si="246"/>
        <v>101091.661332983</v>
      </c>
      <c r="S1200" s="63">
        <f t="shared" si="243"/>
        <v>0.26370210791129411</v>
      </c>
      <c r="T1200" s="64">
        <f t="shared" si="244"/>
        <v>299026</v>
      </c>
      <c r="U1200" s="44" t="str">
        <f t="shared" si="245"/>
        <v>MENOR VALOR</v>
      </c>
    </row>
    <row r="1201" spans="2:21">
      <c r="B1201" s="24">
        <v>1142</v>
      </c>
      <c r="C1201" s="2" t="s">
        <v>437</v>
      </c>
      <c r="D1201" s="29">
        <v>1</v>
      </c>
      <c r="E1201" s="11" t="s">
        <v>11</v>
      </c>
      <c r="F1201" s="91">
        <v>313134</v>
      </c>
      <c r="G1201" s="68">
        <f t="shared" si="242"/>
        <v>329416.96799999999</v>
      </c>
      <c r="H1201" s="79">
        <v>265200</v>
      </c>
      <c r="I1201" s="79">
        <v>50388</v>
      </c>
      <c r="J1201" s="79">
        <v>315588</v>
      </c>
      <c r="K1201" s="79">
        <v>260000</v>
      </c>
      <c r="L1201" s="79">
        <f t="shared" si="247"/>
        <v>49400</v>
      </c>
      <c r="M1201" s="79">
        <f t="shared" si="248"/>
        <v>309400</v>
      </c>
      <c r="N1201" s="68">
        <f t="shared" si="253"/>
        <v>309400</v>
      </c>
      <c r="O1201" s="80">
        <f t="shared" si="250"/>
        <v>318134.98933333333</v>
      </c>
      <c r="P1201" s="68">
        <f t="shared" si="251"/>
        <v>315588</v>
      </c>
      <c r="Q1201" s="68">
        <f t="shared" si="252"/>
        <v>318025.72549046611</v>
      </c>
      <c r="R1201" s="69">
        <f t="shared" si="246"/>
        <v>10248.664204487395</v>
      </c>
      <c r="S1201" s="63">
        <f t="shared" si="243"/>
        <v>2.7122728757754788E-2</v>
      </c>
      <c r="T1201" s="64">
        <f t="shared" si="244"/>
        <v>309400</v>
      </c>
      <c r="U1201" s="44" t="str">
        <f t="shared" si="245"/>
        <v>MENOR VALOR</v>
      </c>
    </row>
    <row r="1202" spans="2:21">
      <c r="B1202" s="24">
        <v>1143</v>
      </c>
      <c r="C1202" s="2" t="s">
        <v>7</v>
      </c>
      <c r="D1202" s="29">
        <v>1</v>
      </c>
      <c r="E1202" s="11" t="s">
        <v>11</v>
      </c>
      <c r="F1202" s="91">
        <v>106822</v>
      </c>
      <c r="G1202" s="68">
        <f t="shared" si="242"/>
        <v>112376.74400000001</v>
      </c>
      <c r="H1202" s="79">
        <v>162240</v>
      </c>
      <c r="I1202" s="79">
        <v>30825.599999999999</v>
      </c>
      <c r="J1202" s="79">
        <v>193065.60000000001</v>
      </c>
      <c r="K1202" s="79">
        <v>156000</v>
      </c>
      <c r="L1202" s="79">
        <f t="shared" si="247"/>
        <v>29640</v>
      </c>
      <c r="M1202" s="79">
        <f t="shared" si="248"/>
        <v>185640</v>
      </c>
      <c r="N1202" s="68">
        <f t="shared" si="253"/>
        <v>112376.74400000001</v>
      </c>
      <c r="O1202" s="80">
        <f t="shared" si="250"/>
        <v>163694.11466666666</v>
      </c>
      <c r="P1202" s="68">
        <f t="shared" si="251"/>
        <v>185640</v>
      </c>
      <c r="Q1202" s="68">
        <f t="shared" si="252"/>
        <v>159105.17337999685</v>
      </c>
      <c r="R1202" s="69">
        <f t="shared" si="246"/>
        <v>44596.964952169619</v>
      </c>
      <c r="S1202" s="63">
        <f t="shared" si="243"/>
        <v>0.29369522302328654</v>
      </c>
      <c r="T1202" s="64">
        <f t="shared" si="244"/>
        <v>112377</v>
      </c>
      <c r="U1202" s="44" t="str">
        <f t="shared" si="245"/>
        <v>MENOR VALOR</v>
      </c>
    </row>
    <row r="1203" spans="2:21">
      <c r="B1203" s="24">
        <v>1144</v>
      </c>
      <c r="C1203" s="2" t="s">
        <v>9</v>
      </c>
      <c r="D1203" s="29">
        <v>1</v>
      </c>
      <c r="E1203" s="11" t="s">
        <v>11</v>
      </c>
      <c r="F1203" s="91">
        <v>159700</v>
      </c>
      <c r="G1203" s="68">
        <f t="shared" si="242"/>
        <v>168004.4</v>
      </c>
      <c r="H1203" s="79">
        <v>204750</v>
      </c>
      <c r="I1203" s="79">
        <v>38902.5</v>
      </c>
      <c r="J1203" s="79">
        <v>243652.5</v>
      </c>
      <c r="K1203" s="79">
        <v>195000</v>
      </c>
      <c r="L1203" s="79">
        <f t="shared" si="247"/>
        <v>37050</v>
      </c>
      <c r="M1203" s="79">
        <f t="shared" si="248"/>
        <v>232050</v>
      </c>
      <c r="N1203" s="68">
        <f t="shared" si="253"/>
        <v>168004.4</v>
      </c>
      <c r="O1203" s="80">
        <f t="shared" si="250"/>
        <v>214568.96666666667</v>
      </c>
      <c r="P1203" s="68">
        <f t="shared" si="251"/>
        <v>232050</v>
      </c>
      <c r="Q1203" s="68">
        <f t="shared" si="252"/>
        <v>211782.96953456438</v>
      </c>
      <c r="R1203" s="69">
        <f t="shared" si="246"/>
        <v>40741.240202076857</v>
      </c>
      <c r="S1203" s="63">
        <f t="shared" si="243"/>
        <v>0.20671430583288442</v>
      </c>
      <c r="T1203" s="64">
        <f t="shared" si="244"/>
        <v>168004</v>
      </c>
      <c r="U1203" s="44" t="str">
        <f t="shared" si="245"/>
        <v>MENOR VALOR</v>
      </c>
    </row>
    <row r="1204" spans="2:21">
      <c r="B1204" s="24">
        <v>1145</v>
      </c>
      <c r="C1204" s="2" t="s">
        <v>66</v>
      </c>
      <c r="D1204" s="29">
        <v>1</v>
      </c>
      <c r="E1204" s="11" t="s">
        <v>11</v>
      </c>
      <c r="F1204" s="91">
        <v>121469</v>
      </c>
      <c r="G1204" s="68">
        <f t="shared" si="242"/>
        <v>127785.38800000001</v>
      </c>
      <c r="H1204" s="79">
        <v>200850</v>
      </c>
      <c r="I1204" s="79">
        <v>38161.5</v>
      </c>
      <c r="J1204" s="79">
        <v>239011.5</v>
      </c>
      <c r="K1204" s="79">
        <v>195000</v>
      </c>
      <c r="L1204" s="79">
        <f t="shared" si="247"/>
        <v>37050</v>
      </c>
      <c r="M1204" s="79">
        <f t="shared" si="248"/>
        <v>232050</v>
      </c>
      <c r="N1204" s="68">
        <f t="shared" si="253"/>
        <v>127785.38800000001</v>
      </c>
      <c r="O1204" s="80">
        <f t="shared" si="250"/>
        <v>199615.62933333335</v>
      </c>
      <c r="P1204" s="68">
        <f t="shared" si="251"/>
        <v>232050</v>
      </c>
      <c r="Q1204" s="68">
        <f t="shared" si="252"/>
        <v>192085.17844322266</v>
      </c>
      <c r="R1204" s="69">
        <f t="shared" si="246"/>
        <v>62304.119430950712</v>
      </c>
      <c r="S1204" s="63">
        <f t="shared" si="243"/>
        <v>0.33474623583322771</v>
      </c>
      <c r="T1204" s="64">
        <f t="shared" si="244"/>
        <v>232050</v>
      </c>
      <c r="U1204" s="44" t="str">
        <f t="shared" si="245"/>
        <v>MEDIA ARMONICA</v>
      </c>
    </row>
    <row r="1205" spans="2:21" ht="25.5">
      <c r="B1205" s="24">
        <v>1146</v>
      </c>
      <c r="C1205" s="2" t="s">
        <v>438</v>
      </c>
      <c r="D1205" s="29">
        <v>1</v>
      </c>
      <c r="E1205" s="11" t="s">
        <v>11</v>
      </c>
      <c r="F1205" s="91">
        <v>108683</v>
      </c>
      <c r="G1205" s="68">
        <f t="shared" si="242"/>
        <v>114334.516</v>
      </c>
      <c r="H1205" s="79">
        <v>120510</v>
      </c>
      <c r="I1205" s="79">
        <v>22896.9</v>
      </c>
      <c r="J1205" s="79">
        <v>143406.9</v>
      </c>
      <c r="K1205" s="79">
        <v>117000</v>
      </c>
      <c r="L1205" s="79">
        <f t="shared" si="247"/>
        <v>22230</v>
      </c>
      <c r="M1205" s="79">
        <f t="shared" si="248"/>
        <v>139230</v>
      </c>
      <c r="N1205" s="68">
        <f t="shared" si="253"/>
        <v>114334.516</v>
      </c>
      <c r="O1205" s="80">
        <f t="shared" si="250"/>
        <v>132323.80533333335</v>
      </c>
      <c r="P1205" s="68">
        <f t="shared" si="251"/>
        <v>139230</v>
      </c>
      <c r="Q1205" s="68">
        <f t="shared" si="252"/>
        <v>131671.99312348646</v>
      </c>
      <c r="R1205" s="69">
        <f t="shared" si="246"/>
        <v>15718.540690575737</v>
      </c>
      <c r="S1205" s="63">
        <f t="shared" si="243"/>
        <v>0.1316717147831642</v>
      </c>
      <c r="T1205" s="64">
        <f t="shared" si="244"/>
        <v>114335</v>
      </c>
      <c r="U1205" s="44" t="str">
        <f t="shared" si="245"/>
        <v>MENOR VALOR</v>
      </c>
    </row>
    <row r="1206" spans="2:21">
      <c r="B1206" s="24">
        <v>1147</v>
      </c>
      <c r="C1206" s="2" t="s">
        <v>439</v>
      </c>
      <c r="D1206" s="29">
        <v>1</v>
      </c>
      <c r="E1206" s="11" t="s">
        <v>8</v>
      </c>
      <c r="F1206" s="91">
        <v>170500</v>
      </c>
      <c r="G1206" s="68">
        <f t="shared" si="242"/>
        <v>179366</v>
      </c>
      <c r="H1206" s="79">
        <v>159120</v>
      </c>
      <c r="I1206" s="79">
        <v>30232.799999999999</v>
      </c>
      <c r="J1206" s="79">
        <v>189352.8</v>
      </c>
      <c r="K1206" s="79">
        <v>156000</v>
      </c>
      <c r="L1206" s="79">
        <f t="shared" si="247"/>
        <v>29640</v>
      </c>
      <c r="M1206" s="79">
        <f t="shared" si="248"/>
        <v>185640</v>
      </c>
      <c r="N1206" s="68">
        <f t="shared" si="253"/>
        <v>179366</v>
      </c>
      <c r="O1206" s="80">
        <f t="shared" si="250"/>
        <v>184786.26666666669</v>
      </c>
      <c r="P1206" s="68">
        <f t="shared" si="251"/>
        <v>185640</v>
      </c>
      <c r="Q1206" s="68">
        <f t="shared" si="252"/>
        <v>184740.08458555778</v>
      </c>
      <c r="R1206" s="69">
        <f t="shared" si="246"/>
        <v>5047.8400344437696</v>
      </c>
      <c r="S1206" s="63">
        <f t="shared" si="243"/>
        <v>2.908997577658301E-2</v>
      </c>
      <c r="T1206" s="64">
        <f t="shared" si="244"/>
        <v>179366</v>
      </c>
      <c r="U1206" s="44" t="str">
        <f t="shared" si="245"/>
        <v>MENOR VALOR</v>
      </c>
    </row>
    <row r="1207" spans="2:21" ht="25.5">
      <c r="B1207" s="24">
        <v>1148</v>
      </c>
      <c r="C1207" s="2" t="s">
        <v>440</v>
      </c>
      <c r="D1207" s="29">
        <v>1</v>
      </c>
      <c r="E1207" s="11" t="s">
        <v>8</v>
      </c>
      <c r="F1207" s="91">
        <v>921164</v>
      </c>
      <c r="G1207" s="68">
        <f t="shared" si="242"/>
        <v>969064.52800000005</v>
      </c>
      <c r="H1207" s="79">
        <v>1081600</v>
      </c>
      <c r="I1207" s="79">
        <v>205504</v>
      </c>
      <c r="J1207" s="79">
        <v>1287104</v>
      </c>
      <c r="K1207" s="79">
        <v>1040000</v>
      </c>
      <c r="L1207" s="79">
        <f t="shared" si="247"/>
        <v>197600</v>
      </c>
      <c r="M1207" s="79">
        <f t="shared" si="248"/>
        <v>1237600</v>
      </c>
      <c r="N1207" s="68">
        <f>MIN(M1207,J1207,G1207)</f>
        <v>969064.52800000005</v>
      </c>
      <c r="O1207" s="80">
        <f t="shared" si="250"/>
        <v>1164589.5093333332</v>
      </c>
      <c r="P1207" s="68">
        <f t="shared" si="251"/>
        <v>1237600</v>
      </c>
      <c r="Q1207" s="68">
        <f t="shared" si="252"/>
        <v>1155710.021412337</v>
      </c>
      <c r="R1207" s="69">
        <f t="shared" si="246"/>
        <v>171129.11864452026</v>
      </c>
      <c r="S1207" s="63">
        <f t="shared" si="243"/>
        <v>0.16149855063491325</v>
      </c>
      <c r="T1207" s="64">
        <f t="shared" si="244"/>
        <v>969065</v>
      </c>
      <c r="U1207" s="44" t="str">
        <f t="shared" si="245"/>
        <v>MENOR VALOR</v>
      </c>
    </row>
    <row r="1208" spans="2:21">
      <c r="B1208" s="24">
        <v>1149</v>
      </c>
      <c r="C1208" s="2" t="s">
        <v>399</v>
      </c>
      <c r="D1208" s="29">
        <v>1</v>
      </c>
      <c r="E1208" s="12" t="s">
        <v>11</v>
      </c>
      <c r="F1208" s="91">
        <v>1155164</v>
      </c>
      <c r="G1208" s="68">
        <f t="shared" si="242"/>
        <v>1215232.5279999999</v>
      </c>
      <c r="H1208" s="79">
        <v>1092000</v>
      </c>
      <c r="I1208" s="79">
        <v>207480</v>
      </c>
      <c r="J1208" s="79">
        <v>1299480</v>
      </c>
      <c r="K1208" s="79">
        <v>1040000</v>
      </c>
      <c r="L1208" s="79">
        <f t="shared" si="247"/>
        <v>197600</v>
      </c>
      <c r="M1208" s="79">
        <f t="shared" si="248"/>
        <v>1237600</v>
      </c>
      <c r="N1208" s="68">
        <f t="shared" ref="N1208:N1224" si="254">MIN(M1208,J1208,G1208)</f>
        <v>1215232.5279999999</v>
      </c>
      <c r="O1208" s="80">
        <f t="shared" si="250"/>
        <v>1250770.8426666667</v>
      </c>
      <c r="P1208" s="68">
        <f t="shared" si="251"/>
        <v>1237600</v>
      </c>
      <c r="Q1208" s="68">
        <f t="shared" si="252"/>
        <v>1250267.9413511287</v>
      </c>
      <c r="R1208" s="69">
        <f t="shared" si="246"/>
        <v>43640.720170618901</v>
      </c>
      <c r="S1208" s="63">
        <f t="shared" si="243"/>
        <v>2.8022324009417621E-2</v>
      </c>
      <c r="T1208" s="64">
        <f t="shared" si="244"/>
        <v>1215233</v>
      </c>
      <c r="U1208" s="44" t="str">
        <f t="shared" si="245"/>
        <v>MENOR VALOR</v>
      </c>
    </row>
    <row r="1209" spans="2:21">
      <c r="B1209" s="24">
        <v>1150</v>
      </c>
      <c r="C1209" s="2" t="s">
        <v>366</v>
      </c>
      <c r="D1209" s="29">
        <v>1</v>
      </c>
      <c r="E1209" s="12" t="s">
        <v>8</v>
      </c>
      <c r="F1209" s="91">
        <v>846480</v>
      </c>
      <c r="G1209" s="68">
        <f t="shared" si="242"/>
        <v>890496.96</v>
      </c>
      <c r="H1209" s="79">
        <v>1081600</v>
      </c>
      <c r="I1209" s="79">
        <v>205504</v>
      </c>
      <c r="J1209" s="79">
        <v>1287104</v>
      </c>
      <c r="K1209" s="79">
        <v>1040000</v>
      </c>
      <c r="L1209" s="79">
        <f t="shared" si="247"/>
        <v>197600</v>
      </c>
      <c r="M1209" s="79">
        <f t="shared" si="248"/>
        <v>1237600</v>
      </c>
      <c r="N1209" s="68">
        <f t="shared" si="254"/>
        <v>890496.96</v>
      </c>
      <c r="O1209" s="80">
        <f t="shared" si="250"/>
        <v>1138400.32</v>
      </c>
      <c r="P1209" s="68">
        <f t="shared" si="251"/>
        <v>1237600</v>
      </c>
      <c r="Q1209" s="68">
        <f t="shared" si="252"/>
        <v>1123592.4025766267</v>
      </c>
      <c r="R1209" s="69">
        <f t="shared" si="246"/>
        <v>216112.74471550094</v>
      </c>
      <c r="S1209" s="63">
        <f t="shared" si="243"/>
        <v>0.2074555168245098</v>
      </c>
      <c r="T1209" s="64">
        <f t="shared" si="244"/>
        <v>890497</v>
      </c>
      <c r="U1209" s="44" t="str">
        <f t="shared" si="245"/>
        <v>MENOR VALOR</v>
      </c>
    </row>
    <row r="1210" spans="2:21">
      <c r="B1210" s="24">
        <v>1151</v>
      </c>
      <c r="C1210" s="2" t="s">
        <v>73</v>
      </c>
      <c r="D1210" s="29">
        <v>1</v>
      </c>
      <c r="E1210" s="12" t="s">
        <v>8</v>
      </c>
      <c r="F1210" s="91">
        <v>1428000</v>
      </c>
      <c r="G1210" s="68">
        <f t="shared" si="242"/>
        <v>1502256</v>
      </c>
      <c r="H1210" s="79">
        <v>1638000</v>
      </c>
      <c r="I1210" s="79">
        <v>311220</v>
      </c>
      <c r="J1210" s="79">
        <v>1949220</v>
      </c>
      <c r="K1210" s="79">
        <v>1560000</v>
      </c>
      <c r="L1210" s="79">
        <f t="shared" si="247"/>
        <v>296400</v>
      </c>
      <c r="M1210" s="79">
        <f t="shared" si="248"/>
        <v>1856400</v>
      </c>
      <c r="N1210" s="68">
        <f t="shared" si="254"/>
        <v>1502256</v>
      </c>
      <c r="O1210" s="80">
        <f t="shared" si="250"/>
        <v>1769292</v>
      </c>
      <c r="P1210" s="68">
        <f t="shared" si="251"/>
        <v>1856400</v>
      </c>
      <c r="Q1210" s="68">
        <f t="shared" si="252"/>
        <v>1758296.5418182537</v>
      </c>
      <c r="R1210" s="69">
        <f t="shared" si="246"/>
        <v>235870.8482877865</v>
      </c>
      <c r="S1210" s="63">
        <f t="shared" si="243"/>
        <v>0.14561852095408334</v>
      </c>
      <c r="T1210" s="64">
        <f t="shared" si="244"/>
        <v>1502256</v>
      </c>
      <c r="U1210" s="44" t="str">
        <f t="shared" si="245"/>
        <v>MENOR VALOR</v>
      </c>
    </row>
    <row r="1211" spans="2:21" ht="25.5">
      <c r="B1211" s="24">
        <v>1152</v>
      </c>
      <c r="C1211" s="2" t="s">
        <v>441</v>
      </c>
      <c r="D1211" s="29">
        <v>1</v>
      </c>
      <c r="E1211" s="12" t="s">
        <v>11</v>
      </c>
      <c r="F1211" s="91">
        <v>215158</v>
      </c>
      <c r="G1211" s="68">
        <f t="shared" si="242"/>
        <v>226346.21600000001</v>
      </c>
      <c r="H1211" s="79">
        <v>273000</v>
      </c>
      <c r="I1211" s="79">
        <v>51870</v>
      </c>
      <c r="J1211" s="79">
        <v>324870</v>
      </c>
      <c r="K1211" s="79">
        <v>260000</v>
      </c>
      <c r="L1211" s="79">
        <f t="shared" si="247"/>
        <v>49400</v>
      </c>
      <c r="M1211" s="79">
        <f t="shared" si="248"/>
        <v>309400</v>
      </c>
      <c r="N1211" s="68">
        <f t="shared" si="254"/>
        <v>226346.21600000001</v>
      </c>
      <c r="O1211" s="80">
        <f t="shared" si="250"/>
        <v>286872.07199999999</v>
      </c>
      <c r="P1211" s="68">
        <f t="shared" si="251"/>
        <v>309400</v>
      </c>
      <c r="Q1211" s="68">
        <f t="shared" si="252"/>
        <v>283357.28680444392</v>
      </c>
      <c r="R1211" s="69">
        <f t="shared" si="246"/>
        <v>52984.570002969274</v>
      </c>
      <c r="S1211" s="63">
        <f t="shared" si="243"/>
        <v>0.20119853435704838</v>
      </c>
      <c r="T1211" s="64">
        <f t="shared" si="244"/>
        <v>226346</v>
      </c>
      <c r="U1211" s="44" t="str">
        <f t="shared" si="245"/>
        <v>MENOR VALOR</v>
      </c>
    </row>
    <row r="1212" spans="2:21" ht="25.5">
      <c r="B1212" s="24">
        <v>1153</v>
      </c>
      <c r="C1212" s="2" t="s">
        <v>442</v>
      </c>
      <c r="D1212" s="29">
        <v>1</v>
      </c>
      <c r="E1212" s="12" t="s">
        <v>11</v>
      </c>
      <c r="F1212" s="91">
        <v>221504</v>
      </c>
      <c r="G1212" s="68">
        <f t="shared" si="242"/>
        <v>233022.20800000001</v>
      </c>
      <c r="H1212" s="79">
        <v>267800</v>
      </c>
      <c r="I1212" s="79">
        <v>50882</v>
      </c>
      <c r="J1212" s="79">
        <v>318682</v>
      </c>
      <c r="K1212" s="79">
        <v>260000</v>
      </c>
      <c r="L1212" s="79">
        <f t="shared" si="247"/>
        <v>49400</v>
      </c>
      <c r="M1212" s="79">
        <f t="shared" si="248"/>
        <v>309400</v>
      </c>
      <c r="N1212" s="68">
        <f t="shared" si="254"/>
        <v>233022.20800000001</v>
      </c>
      <c r="O1212" s="80">
        <f t="shared" si="250"/>
        <v>287034.73599999998</v>
      </c>
      <c r="P1212" s="68">
        <f t="shared" si="251"/>
        <v>309400</v>
      </c>
      <c r="Q1212" s="68">
        <f t="shared" si="252"/>
        <v>284287.90659739671</v>
      </c>
      <c r="R1212" s="69">
        <f t="shared" si="246"/>
        <v>47005.890766084725</v>
      </c>
      <c r="S1212" s="63">
        <f t="shared" si="243"/>
        <v>0.18033021246309378</v>
      </c>
      <c r="T1212" s="64">
        <f t="shared" si="244"/>
        <v>233022</v>
      </c>
      <c r="U1212" s="44" t="str">
        <f t="shared" si="245"/>
        <v>MENOR VALOR</v>
      </c>
    </row>
    <row r="1213" spans="2:21" ht="25.5">
      <c r="B1213" s="24">
        <v>1154</v>
      </c>
      <c r="C1213" s="2" t="s">
        <v>443</v>
      </c>
      <c r="D1213" s="29">
        <v>1</v>
      </c>
      <c r="E1213" s="12" t="s">
        <v>8</v>
      </c>
      <c r="F1213" s="91">
        <v>217382</v>
      </c>
      <c r="G1213" s="68">
        <f t="shared" si="242"/>
        <v>228685.864</v>
      </c>
      <c r="H1213" s="79">
        <v>265200</v>
      </c>
      <c r="I1213" s="79">
        <v>50388</v>
      </c>
      <c r="J1213" s="79">
        <v>315588</v>
      </c>
      <c r="K1213" s="79">
        <v>260000</v>
      </c>
      <c r="L1213" s="79">
        <f t="shared" si="247"/>
        <v>49400</v>
      </c>
      <c r="M1213" s="79">
        <f t="shared" si="248"/>
        <v>309400</v>
      </c>
      <c r="N1213" s="68">
        <f t="shared" si="254"/>
        <v>228685.864</v>
      </c>
      <c r="O1213" s="80">
        <f t="shared" si="250"/>
        <v>284557.95466666669</v>
      </c>
      <c r="P1213" s="68">
        <f t="shared" si="251"/>
        <v>309400</v>
      </c>
      <c r="Q1213" s="68">
        <f t="shared" si="252"/>
        <v>281596.14394704311</v>
      </c>
      <c r="R1213" s="69">
        <f t="shared" si="246"/>
        <v>48485.469190244614</v>
      </c>
      <c r="S1213" s="63">
        <f t="shared" si="243"/>
        <v>0.18789419203479363</v>
      </c>
      <c r="T1213" s="64">
        <f t="shared" si="244"/>
        <v>228686</v>
      </c>
      <c r="U1213" s="44" t="str">
        <f t="shared" si="245"/>
        <v>MENOR VALOR</v>
      </c>
    </row>
    <row r="1214" spans="2:21">
      <c r="B1214" s="24">
        <v>1155</v>
      </c>
      <c r="C1214" s="2" t="s">
        <v>444</v>
      </c>
      <c r="D1214" s="29">
        <v>1</v>
      </c>
      <c r="E1214" s="12" t="s">
        <v>8</v>
      </c>
      <c r="F1214" s="91">
        <v>232556</v>
      </c>
      <c r="G1214" s="68">
        <f t="shared" si="242"/>
        <v>244648.91200000001</v>
      </c>
      <c r="H1214" s="79">
        <v>265200</v>
      </c>
      <c r="I1214" s="79">
        <v>50388</v>
      </c>
      <c r="J1214" s="79">
        <v>315588</v>
      </c>
      <c r="K1214" s="79">
        <v>260000</v>
      </c>
      <c r="L1214" s="79">
        <f t="shared" si="247"/>
        <v>49400</v>
      </c>
      <c r="M1214" s="79">
        <f t="shared" si="248"/>
        <v>309400</v>
      </c>
      <c r="N1214" s="68">
        <f t="shared" si="254"/>
        <v>244648.91200000001</v>
      </c>
      <c r="O1214" s="80">
        <f t="shared" si="250"/>
        <v>289878.97066666669</v>
      </c>
      <c r="P1214" s="68">
        <f t="shared" si="251"/>
        <v>309400</v>
      </c>
      <c r="Q1214" s="68">
        <f t="shared" si="252"/>
        <v>288001.46244103386</v>
      </c>
      <c r="R1214" s="69">
        <f t="shared" si="246"/>
        <v>39292.384646933613</v>
      </c>
      <c r="S1214" s="63">
        <f t="shared" si="243"/>
        <v>0.15052892465749179</v>
      </c>
      <c r="T1214" s="64">
        <f t="shared" si="244"/>
        <v>244649</v>
      </c>
      <c r="U1214" s="44" t="str">
        <f t="shared" si="245"/>
        <v>MENOR VALOR</v>
      </c>
    </row>
    <row r="1215" spans="2:21">
      <c r="B1215" s="24">
        <v>1156</v>
      </c>
      <c r="C1215" s="2" t="s">
        <v>445</v>
      </c>
      <c r="D1215" s="29">
        <v>1</v>
      </c>
      <c r="E1215" s="12" t="s">
        <v>8</v>
      </c>
      <c r="F1215" s="91">
        <v>178981</v>
      </c>
      <c r="G1215" s="68">
        <f t="shared" si="242"/>
        <v>188288.01199999999</v>
      </c>
      <c r="H1215" s="79">
        <v>267800</v>
      </c>
      <c r="I1215" s="79">
        <v>50882</v>
      </c>
      <c r="J1215" s="79">
        <v>318682</v>
      </c>
      <c r="K1215" s="79">
        <v>260000</v>
      </c>
      <c r="L1215" s="79">
        <f t="shared" si="247"/>
        <v>49400</v>
      </c>
      <c r="M1215" s="79">
        <f t="shared" si="248"/>
        <v>309400</v>
      </c>
      <c r="N1215" s="68">
        <f t="shared" si="254"/>
        <v>188288.01199999999</v>
      </c>
      <c r="O1215" s="80">
        <f t="shared" si="250"/>
        <v>272123.33733333333</v>
      </c>
      <c r="P1215" s="68">
        <f t="shared" si="251"/>
        <v>309400</v>
      </c>
      <c r="Q1215" s="68">
        <f t="shared" si="252"/>
        <v>264789.14126911835</v>
      </c>
      <c r="R1215" s="69">
        <f t="shared" si="246"/>
        <v>72751.702463305875</v>
      </c>
      <c r="S1215" s="63">
        <f t="shared" si="243"/>
        <v>0.28891339313407294</v>
      </c>
      <c r="T1215" s="64">
        <f t="shared" si="244"/>
        <v>188288</v>
      </c>
      <c r="U1215" s="44" t="str">
        <f t="shared" si="245"/>
        <v>MENOR VALOR</v>
      </c>
    </row>
    <row r="1216" spans="2:21">
      <c r="B1216" s="24">
        <v>1157</v>
      </c>
      <c r="C1216" s="2" t="s">
        <v>446</v>
      </c>
      <c r="D1216" s="29">
        <v>1</v>
      </c>
      <c r="E1216" s="12" t="s">
        <v>8</v>
      </c>
      <c r="F1216" s="91">
        <v>151971</v>
      </c>
      <c r="G1216" s="68">
        <f t="shared" si="242"/>
        <v>159873.492</v>
      </c>
      <c r="H1216" s="79">
        <v>267800</v>
      </c>
      <c r="I1216" s="79">
        <v>50882</v>
      </c>
      <c r="J1216" s="79">
        <v>318682</v>
      </c>
      <c r="K1216" s="79">
        <v>260000</v>
      </c>
      <c r="L1216" s="79">
        <f t="shared" si="247"/>
        <v>49400</v>
      </c>
      <c r="M1216" s="79">
        <f t="shared" si="248"/>
        <v>309400</v>
      </c>
      <c r="N1216" s="68">
        <f t="shared" si="254"/>
        <v>159873.492</v>
      </c>
      <c r="O1216" s="80">
        <f t="shared" si="250"/>
        <v>262651.83066666668</v>
      </c>
      <c r="P1216" s="68">
        <f t="shared" si="251"/>
        <v>309400</v>
      </c>
      <c r="Q1216" s="68">
        <f t="shared" si="252"/>
        <v>250736.81302636952</v>
      </c>
      <c r="R1216" s="69">
        <f t="shared" si="246"/>
        <v>89129.563307075688</v>
      </c>
      <c r="S1216" s="63">
        <f t="shared" si="243"/>
        <v>0.36238524343377376</v>
      </c>
      <c r="T1216" s="64">
        <f t="shared" si="244"/>
        <v>309400</v>
      </c>
      <c r="U1216" s="44" t="str">
        <f t="shared" si="245"/>
        <v>MEDIA ARMONICA</v>
      </c>
    </row>
    <row r="1217" spans="2:21">
      <c r="B1217" s="24">
        <v>1158</v>
      </c>
      <c r="C1217" s="2" t="s">
        <v>401</v>
      </c>
      <c r="D1217" s="29">
        <v>1</v>
      </c>
      <c r="E1217" s="12" t="s">
        <v>8</v>
      </c>
      <c r="F1217" s="91">
        <v>182817</v>
      </c>
      <c r="G1217" s="68">
        <f t="shared" si="242"/>
        <v>192323.484</v>
      </c>
      <c r="H1217" s="79">
        <v>262600</v>
      </c>
      <c r="I1217" s="79">
        <v>49894</v>
      </c>
      <c r="J1217" s="79">
        <v>312494</v>
      </c>
      <c r="K1217" s="79">
        <v>260000</v>
      </c>
      <c r="L1217" s="79">
        <f t="shared" si="247"/>
        <v>49400</v>
      </c>
      <c r="M1217" s="79">
        <f t="shared" si="248"/>
        <v>309400</v>
      </c>
      <c r="N1217" s="68">
        <f t="shared" si="254"/>
        <v>192323.484</v>
      </c>
      <c r="O1217" s="80">
        <f t="shared" si="250"/>
        <v>271405.82799999998</v>
      </c>
      <c r="P1217" s="68">
        <f t="shared" si="251"/>
        <v>309400</v>
      </c>
      <c r="Q1217" s="68">
        <f t="shared" si="252"/>
        <v>264930.18134535296</v>
      </c>
      <c r="R1217" s="69">
        <f t="shared" si="246"/>
        <v>68504.788580074979</v>
      </c>
      <c r="S1217" s="63">
        <f t="shared" si="243"/>
        <v>0.27405974274673384</v>
      </c>
      <c r="T1217" s="64">
        <f t="shared" si="244"/>
        <v>192323</v>
      </c>
      <c r="U1217" s="44" t="str">
        <f t="shared" si="245"/>
        <v>MENOR VALOR</v>
      </c>
    </row>
    <row r="1218" spans="2:21">
      <c r="B1218" s="24">
        <v>1159</v>
      </c>
      <c r="C1218" s="2" t="s">
        <v>402</v>
      </c>
      <c r="D1218" s="29">
        <v>1</v>
      </c>
      <c r="E1218" s="12" t="s">
        <v>11</v>
      </c>
      <c r="F1218" s="91">
        <v>191830</v>
      </c>
      <c r="G1218" s="68">
        <f t="shared" si="242"/>
        <v>201805.16</v>
      </c>
      <c r="H1218" s="79">
        <v>267800</v>
      </c>
      <c r="I1218" s="79">
        <v>50882</v>
      </c>
      <c r="J1218" s="79">
        <v>318682</v>
      </c>
      <c r="K1218" s="79">
        <v>260000</v>
      </c>
      <c r="L1218" s="79">
        <f t="shared" si="247"/>
        <v>49400</v>
      </c>
      <c r="M1218" s="79">
        <f t="shared" si="248"/>
        <v>309400</v>
      </c>
      <c r="N1218" s="68">
        <f t="shared" si="254"/>
        <v>201805.16</v>
      </c>
      <c r="O1218" s="80">
        <f t="shared" si="250"/>
        <v>276629.05333333334</v>
      </c>
      <c r="P1218" s="68">
        <f t="shared" si="251"/>
        <v>309400</v>
      </c>
      <c r="Q1218" s="68">
        <f t="shared" si="252"/>
        <v>270979.6661283116</v>
      </c>
      <c r="R1218" s="69">
        <f t="shared" si="246"/>
        <v>64965.376479849117</v>
      </c>
      <c r="S1218" s="63">
        <f t="shared" si="243"/>
        <v>0.25527563420775923</v>
      </c>
      <c r="T1218" s="64">
        <f t="shared" si="244"/>
        <v>201805</v>
      </c>
      <c r="U1218" s="44" t="str">
        <f t="shared" si="245"/>
        <v>MENOR VALOR</v>
      </c>
    </row>
    <row r="1219" spans="2:21">
      <c r="B1219" s="24">
        <v>1160</v>
      </c>
      <c r="C1219" s="2" t="s">
        <v>447</v>
      </c>
      <c r="D1219" s="29">
        <v>1</v>
      </c>
      <c r="E1219" s="12" t="s">
        <v>8</v>
      </c>
      <c r="F1219" s="91">
        <v>581341</v>
      </c>
      <c r="G1219" s="68">
        <f t="shared" si="242"/>
        <v>611570.73199999996</v>
      </c>
      <c r="H1219" s="79">
        <v>525200</v>
      </c>
      <c r="I1219" s="79">
        <v>99788</v>
      </c>
      <c r="J1219" s="79">
        <v>624988</v>
      </c>
      <c r="K1219" s="79">
        <v>520000</v>
      </c>
      <c r="L1219" s="79">
        <f t="shared" si="247"/>
        <v>98800</v>
      </c>
      <c r="M1219" s="79">
        <f t="shared" si="248"/>
        <v>618800</v>
      </c>
      <c r="N1219" s="68">
        <f t="shared" si="254"/>
        <v>611570.73199999996</v>
      </c>
      <c r="O1219" s="80">
        <f t="shared" si="250"/>
        <v>618452.91066666658</v>
      </c>
      <c r="P1219" s="68">
        <f t="shared" si="251"/>
        <v>618800</v>
      </c>
      <c r="Q1219" s="68">
        <f t="shared" si="252"/>
        <v>618428.59022751276</v>
      </c>
      <c r="R1219" s="69">
        <f t="shared" si="246"/>
        <v>6715.3647257570165</v>
      </c>
      <c r="S1219" s="63">
        <f t="shared" si="243"/>
        <v>1.1089167505968445E-2</v>
      </c>
      <c r="T1219" s="64">
        <f t="shared" si="244"/>
        <v>611571</v>
      </c>
      <c r="U1219" s="44" t="str">
        <f t="shared" si="245"/>
        <v>MENOR VALOR</v>
      </c>
    </row>
    <row r="1220" spans="2:21">
      <c r="B1220" s="24">
        <v>1161</v>
      </c>
      <c r="C1220" s="2" t="s">
        <v>448</v>
      </c>
      <c r="D1220" s="29">
        <v>1</v>
      </c>
      <c r="E1220" s="12" t="s">
        <v>8</v>
      </c>
      <c r="F1220" s="91">
        <v>142800</v>
      </c>
      <c r="G1220" s="68">
        <f t="shared" si="242"/>
        <v>150225.60000000001</v>
      </c>
      <c r="H1220" s="79">
        <v>160680</v>
      </c>
      <c r="I1220" s="79">
        <v>30529.200000000001</v>
      </c>
      <c r="J1220" s="79">
        <v>191209.2</v>
      </c>
      <c r="K1220" s="79">
        <v>156000</v>
      </c>
      <c r="L1220" s="79">
        <f t="shared" si="247"/>
        <v>29640</v>
      </c>
      <c r="M1220" s="79">
        <f t="shared" si="248"/>
        <v>185640</v>
      </c>
      <c r="N1220" s="68">
        <f t="shared" si="254"/>
        <v>150225.60000000001</v>
      </c>
      <c r="O1220" s="80">
        <f t="shared" si="250"/>
        <v>175691.6</v>
      </c>
      <c r="P1220" s="68">
        <f t="shared" si="251"/>
        <v>185640</v>
      </c>
      <c r="Q1220" s="68">
        <f t="shared" si="252"/>
        <v>174706.11133350534</v>
      </c>
      <c r="R1220" s="69">
        <f t="shared" si="246"/>
        <v>22229.301926961263</v>
      </c>
      <c r="S1220" s="63">
        <f t="shared" si="243"/>
        <v>0.14012395529068378</v>
      </c>
      <c r="T1220" s="64">
        <f t="shared" si="244"/>
        <v>150226</v>
      </c>
      <c r="U1220" s="44" t="str">
        <f t="shared" si="245"/>
        <v>MENOR VALOR</v>
      </c>
    </row>
    <row r="1221" spans="2:21">
      <c r="B1221" s="24">
        <v>1162</v>
      </c>
      <c r="C1221" s="2" t="s">
        <v>449</v>
      </c>
      <c r="D1221" s="29">
        <v>1</v>
      </c>
      <c r="E1221" s="12" t="s">
        <v>11</v>
      </c>
      <c r="F1221" s="91">
        <v>104058</v>
      </c>
      <c r="G1221" s="68">
        <f t="shared" si="242"/>
        <v>109469.016</v>
      </c>
      <c r="H1221" s="79">
        <v>120510</v>
      </c>
      <c r="I1221" s="79">
        <v>22896.9</v>
      </c>
      <c r="J1221" s="79">
        <v>143406.9</v>
      </c>
      <c r="K1221" s="79">
        <v>117000</v>
      </c>
      <c r="L1221" s="79">
        <f t="shared" si="247"/>
        <v>22230</v>
      </c>
      <c r="M1221" s="79">
        <f t="shared" si="248"/>
        <v>139230</v>
      </c>
      <c r="N1221" s="68">
        <f t="shared" si="254"/>
        <v>109469.016</v>
      </c>
      <c r="O1221" s="80">
        <f t="shared" si="250"/>
        <v>130701.97200000001</v>
      </c>
      <c r="P1221" s="68">
        <f t="shared" si="251"/>
        <v>139230</v>
      </c>
      <c r="Q1221" s="68">
        <f t="shared" si="252"/>
        <v>129777.08901606592</v>
      </c>
      <c r="R1221" s="69">
        <f t="shared" si="246"/>
        <v>18506.497204386123</v>
      </c>
      <c r="S1221" s="63">
        <f t="shared" si="243"/>
        <v>0.15648426983557828</v>
      </c>
      <c r="T1221" s="64">
        <f t="shared" si="244"/>
        <v>109469</v>
      </c>
      <c r="U1221" s="44" t="str">
        <f t="shared" si="245"/>
        <v>MENOR VALOR</v>
      </c>
    </row>
    <row r="1222" spans="2:21">
      <c r="B1222" s="24">
        <v>1163</v>
      </c>
      <c r="C1222" s="2" t="s">
        <v>450</v>
      </c>
      <c r="D1222" s="29">
        <v>1</v>
      </c>
      <c r="E1222" s="12" t="s">
        <v>11</v>
      </c>
      <c r="F1222" s="91">
        <v>87919</v>
      </c>
      <c r="G1222" s="68">
        <f t="shared" ref="G1222:G1285" si="255">F1222*5.2%+F1222</f>
        <v>92490.788</v>
      </c>
      <c r="H1222" s="79">
        <v>79560</v>
      </c>
      <c r="I1222" s="79">
        <v>15116.4</v>
      </c>
      <c r="J1222" s="79">
        <v>94676.4</v>
      </c>
      <c r="K1222" s="79">
        <v>78000</v>
      </c>
      <c r="L1222" s="79">
        <f t="shared" si="247"/>
        <v>14820</v>
      </c>
      <c r="M1222" s="79">
        <f t="shared" si="248"/>
        <v>92820</v>
      </c>
      <c r="N1222" s="68">
        <f t="shared" si="254"/>
        <v>92490.788</v>
      </c>
      <c r="O1222" s="80">
        <f t="shared" si="250"/>
        <v>93329.06266666665</v>
      </c>
      <c r="P1222" s="68">
        <f t="shared" si="251"/>
        <v>92820</v>
      </c>
      <c r="Q1222" s="68">
        <f t="shared" si="252"/>
        <v>93324.124954376923</v>
      </c>
      <c r="R1222" s="69">
        <f t="shared" si="246"/>
        <v>1178.3817516328591</v>
      </c>
      <c r="S1222" s="63">
        <f t="shared" si="243"/>
        <v>8.9294912198139009E-3</v>
      </c>
      <c r="T1222" s="64">
        <f t="shared" si="244"/>
        <v>92491</v>
      </c>
      <c r="U1222" s="44" t="str">
        <f t="shared" si="245"/>
        <v>MENOR VALOR</v>
      </c>
    </row>
    <row r="1223" spans="2:21">
      <c r="B1223" s="24">
        <v>1164</v>
      </c>
      <c r="C1223" s="2" t="s">
        <v>451</v>
      </c>
      <c r="D1223" s="29">
        <v>1</v>
      </c>
      <c r="E1223" s="12" t="s">
        <v>11</v>
      </c>
      <c r="F1223" s="91">
        <v>675513</v>
      </c>
      <c r="G1223" s="68">
        <f t="shared" si="255"/>
        <v>710639.67599999998</v>
      </c>
      <c r="H1223" s="79">
        <v>1060800</v>
      </c>
      <c r="I1223" s="79">
        <v>201552</v>
      </c>
      <c r="J1223" s="79">
        <v>1262352</v>
      </c>
      <c r="K1223" s="79">
        <v>1040000</v>
      </c>
      <c r="L1223" s="79">
        <f t="shared" si="247"/>
        <v>197600</v>
      </c>
      <c r="M1223" s="79">
        <f t="shared" si="248"/>
        <v>1237600</v>
      </c>
      <c r="N1223" s="68">
        <f t="shared" si="254"/>
        <v>710639.67599999998</v>
      </c>
      <c r="O1223" s="80">
        <f t="shared" si="250"/>
        <v>1070197.2253333332</v>
      </c>
      <c r="P1223" s="68">
        <f t="shared" si="251"/>
        <v>1237600</v>
      </c>
      <c r="Q1223" s="68">
        <f t="shared" si="252"/>
        <v>1035468.1415519695</v>
      </c>
      <c r="R1223" s="69">
        <f t="shared" si="246"/>
        <v>311631.81615159952</v>
      </c>
      <c r="S1223" s="63">
        <f t="shared" ref="S1223:S1286" si="256">1-N1223/Q1223</f>
        <v>0.31370203728828727</v>
      </c>
      <c r="T1223" s="64">
        <f t="shared" ref="T1223:T1286" si="257">ROUND(+IF(S1223&lt;=30%,N1223,IF(S1223&lt;=60%,P1223,IF(S1223&lt;=90%,Q1223,IF(S1223&lt;=100%,O1223)))),0)</f>
        <v>1237600</v>
      </c>
      <c r="U1223" s="44" t="str">
        <f t="shared" ref="U1223:U1286" si="258">+IF(S1223&lt;=30%,"MENOR VALOR",IF(S1223&lt;=60%,"MEDIA ARMONICA",IF(S1223&lt;=90%,"MEDIA GEOMETRICA","PROMEDIO")))</f>
        <v>MEDIA ARMONICA</v>
      </c>
    </row>
    <row r="1224" spans="2:21">
      <c r="B1224" s="24">
        <v>1165</v>
      </c>
      <c r="C1224" s="2" t="s">
        <v>375</v>
      </c>
      <c r="D1224" s="29">
        <v>1</v>
      </c>
      <c r="E1224" s="12" t="s">
        <v>8</v>
      </c>
      <c r="F1224" s="91">
        <v>439603</v>
      </c>
      <c r="G1224" s="68">
        <f t="shared" si="255"/>
        <v>462462.35600000003</v>
      </c>
      <c r="H1224" s="79">
        <v>608400</v>
      </c>
      <c r="I1224" s="79">
        <v>115596</v>
      </c>
      <c r="J1224" s="79">
        <v>723996</v>
      </c>
      <c r="K1224" s="79">
        <v>585000</v>
      </c>
      <c r="L1224" s="79">
        <f t="shared" si="247"/>
        <v>111150</v>
      </c>
      <c r="M1224" s="79">
        <f t="shared" si="248"/>
        <v>696150</v>
      </c>
      <c r="N1224" s="68">
        <f t="shared" si="254"/>
        <v>462462.35600000003</v>
      </c>
      <c r="O1224" s="80">
        <f t="shared" si="250"/>
        <v>627536.11866666668</v>
      </c>
      <c r="P1224" s="68">
        <f t="shared" si="251"/>
        <v>696150</v>
      </c>
      <c r="Q1224" s="68">
        <f t="shared" si="252"/>
        <v>615420.266359834</v>
      </c>
      <c r="R1224" s="69">
        <f t="shared" si="246"/>
        <v>143634.46755461631</v>
      </c>
      <c r="S1224" s="63">
        <f t="shared" si="256"/>
        <v>0.24854220558021078</v>
      </c>
      <c r="T1224" s="64">
        <f t="shared" si="257"/>
        <v>462462</v>
      </c>
      <c r="U1224" s="44" t="str">
        <f t="shared" si="258"/>
        <v>MENOR VALOR</v>
      </c>
    </row>
    <row r="1225" spans="2:21">
      <c r="B1225" s="24">
        <v>1166</v>
      </c>
      <c r="C1225" s="2" t="s">
        <v>430</v>
      </c>
      <c r="D1225" s="29">
        <v>1</v>
      </c>
      <c r="E1225" s="12" t="s">
        <v>11</v>
      </c>
      <c r="F1225" s="91">
        <v>141954</v>
      </c>
      <c r="G1225" s="68">
        <f t="shared" si="255"/>
        <v>149335.60800000001</v>
      </c>
      <c r="H1225" s="79">
        <v>163800</v>
      </c>
      <c r="I1225" s="79">
        <v>31122</v>
      </c>
      <c r="J1225" s="79">
        <v>194922</v>
      </c>
      <c r="K1225" s="79">
        <v>156000</v>
      </c>
      <c r="L1225" s="79">
        <f t="shared" si="247"/>
        <v>29640</v>
      </c>
      <c r="M1225" s="79">
        <f t="shared" si="248"/>
        <v>185640</v>
      </c>
      <c r="N1225" s="68">
        <f>MIN(M1225,J1225,G1225)</f>
        <v>149335.60800000001</v>
      </c>
      <c r="O1225" s="80">
        <f t="shared" si="250"/>
        <v>176632.53599999999</v>
      </c>
      <c r="P1225" s="68">
        <f t="shared" si="251"/>
        <v>185640</v>
      </c>
      <c r="Q1225" s="68">
        <f t="shared" si="252"/>
        <v>175481.73958836863</v>
      </c>
      <c r="R1225" s="69">
        <f t="shared" si="246"/>
        <v>24091.089424886843</v>
      </c>
      <c r="S1225" s="63">
        <f t="shared" si="256"/>
        <v>0.14899630952884424</v>
      </c>
      <c r="T1225" s="64">
        <f t="shared" si="257"/>
        <v>149336</v>
      </c>
      <c r="U1225" s="44" t="str">
        <f t="shared" si="258"/>
        <v>MENOR VALOR</v>
      </c>
    </row>
    <row r="1226" spans="2:21">
      <c r="B1226" s="24">
        <v>1167</v>
      </c>
      <c r="C1226" s="2" t="s">
        <v>431</v>
      </c>
      <c r="D1226" s="29">
        <v>1</v>
      </c>
      <c r="E1226" s="12" t="s">
        <v>8</v>
      </c>
      <c r="F1226" s="91">
        <v>130153</v>
      </c>
      <c r="G1226" s="68">
        <f t="shared" si="255"/>
        <v>136920.95600000001</v>
      </c>
      <c r="H1226" s="79">
        <v>159120</v>
      </c>
      <c r="I1226" s="79">
        <v>30232.799999999999</v>
      </c>
      <c r="J1226" s="79">
        <v>189352.8</v>
      </c>
      <c r="K1226" s="79">
        <v>156000</v>
      </c>
      <c r="L1226" s="79">
        <f t="shared" si="247"/>
        <v>29640</v>
      </c>
      <c r="M1226" s="79">
        <f t="shared" si="248"/>
        <v>185640</v>
      </c>
      <c r="N1226" s="68">
        <f t="shared" ref="N1226:N1289" si="259">MIN(M1226,J1226,G1226)</f>
        <v>136920.95600000001</v>
      </c>
      <c r="O1226" s="80">
        <f t="shared" si="250"/>
        <v>170637.91866666666</v>
      </c>
      <c r="P1226" s="68">
        <f t="shared" si="251"/>
        <v>185640</v>
      </c>
      <c r="Q1226" s="68">
        <f t="shared" si="252"/>
        <v>168838.33913562979</v>
      </c>
      <c r="R1226" s="69">
        <f t="shared" si="246"/>
        <v>29258.697844556307</v>
      </c>
      <c r="S1226" s="63">
        <f t="shared" si="256"/>
        <v>0.18904108687061993</v>
      </c>
      <c r="T1226" s="64">
        <f t="shared" si="257"/>
        <v>136921</v>
      </c>
      <c r="U1226" s="44" t="str">
        <f t="shared" si="258"/>
        <v>MENOR VALOR</v>
      </c>
    </row>
    <row r="1227" spans="2:21">
      <c r="B1227" s="25">
        <v>1168</v>
      </c>
      <c r="C1227" s="2" t="s">
        <v>78</v>
      </c>
      <c r="D1227" s="32">
        <v>1</v>
      </c>
      <c r="E1227" s="12" t="s">
        <v>8</v>
      </c>
      <c r="F1227" s="91">
        <v>928413</v>
      </c>
      <c r="G1227" s="68">
        <f t="shared" si="255"/>
        <v>976690.47600000002</v>
      </c>
      <c r="H1227" s="79">
        <v>1228500</v>
      </c>
      <c r="I1227" s="79">
        <v>233415</v>
      </c>
      <c r="J1227" s="79">
        <v>1461915</v>
      </c>
      <c r="K1227" s="79">
        <v>1170000</v>
      </c>
      <c r="L1227" s="79">
        <f t="shared" si="247"/>
        <v>222300</v>
      </c>
      <c r="M1227" s="79">
        <f t="shared" si="248"/>
        <v>1392300</v>
      </c>
      <c r="N1227" s="68">
        <f t="shared" si="259"/>
        <v>976690.47600000002</v>
      </c>
      <c r="O1227" s="80">
        <f t="shared" si="250"/>
        <v>1276968.4919999999</v>
      </c>
      <c r="P1227" s="68">
        <f t="shared" si="251"/>
        <v>1392300</v>
      </c>
      <c r="Q1227" s="68">
        <f t="shared" si="252"/>
        <v>1257391.8258183338</v>
      </c>
      <c r="R1227" s="69">
        <f t="shared" si="246"/>
        <v>262367.54224926978</v>
      </c>
      <c r="S1227" s="63">
        <f t="shared" si="256"/>
        <v>0.22324095326104743</v>
      </c>
      <c r="T1227" s="64">
        <f t="shared" si="257"/>
        <v>976690</v>
      </c>
      <c r="U1227" s="44" t="str">
        <f t="shared" si="258"/>
        <v>MENOR VALOR</v>
      </c>
    </row>
    <row r="1228" spans="2:21">
      <c r="B1228" s="129" t="s">
        <v>452</v>
      </c>
      <c r="C1228" s="130"/>
      <c r="D1228" s="131"/>
      <c r="E1228" s="12"/>
      <c r="F1228" s="88"/>
      <c r="G1228" s="68">
        <f t="shared" si="255"/>
        <v>0</v>
      </c>
      <c r="H1228" s="78"/>
      <c r="I1228" s="78"/>
      <c r="J1228" s="78"/>
      <c r="K1228" s="79"/>
      <c r="L1228" s="79"/>
      <c r="M1228" s="79"/>
      <c r="N1228" s="68"/>
      <c r="O1228" s="80">
        <f t="shared" si="250"/>
        <v>0</v>
      </c>
      <c r="P1228" s="68"/>
      <c r="Q1228" s="68" t="e">
        <f t="shared" si="252"/>
        <v>#NUM!</v>
      </c>
      <c r="R1228" s="69" t="e">
        <f t="shared" si="246"/>
        <v>#DIV/0!</v>
      </c>
      <c r="S1228" s="63" t="e">
        <f t="shared" si="256"/>
        <v>#NUM!</v>
      </c>
      <c r="T1228" s="64"/>
      <c r="U1228" s="44"/>
    </row>
    <row r="1229" spans="2:21">
      <c r="B1229" s="26">
        <v>1169</v>
      </c>
      <c r="C1229" s="2" t="s">
        <v>453</v>
      </c>
      <c r="D1229" s="33">
        <v>1</v>
      </c>
      <c r="E1229" s="12" t="s">
        <v>8</v>
      </c>
      <c r="F1229" s="91">
        <v>1053350</v>
      </c>
      <c r="G1229" s="68">
        <f t="shared" si="255"/>
        <v>1108124.2</v>
      </c>
      <c r="H1229" s="79">
        <v>1181700</v>
      </c>
      <c r="I1229" s="79">
        <v>224523</v>
      </c>
      <c r="J1229" s="79">
        <v>1406223</v>
      </c>
      <c r="K1229" s="79">
        <v>1170000</v>
      </c>
      <c r="L1229" s="79">
        <f t="shared" si="247"/>
        <v>222300</v>
      </c>
      <c r="M1229" s="79">
        <f t="shared" si="248"/>
        <v>1392300</v>
      </c>
      <c r="N1229" s="68">
        <f t="shared" si="259"/>
        <v>1108124.2</v>
      </c>
      <c r="O1229" s="80">
        <f t="shared" si="250"/>
        <v>1302215.7333333334</v>
      </c>
      <c r="P1229" s="68">
        <f t="shared" si="251"/>
        <v>1392300</v>
      </c>
      <c r="Q1229" s="68">
        <f t="shared" si="252"/>
        <v>1294568.8511065899</v>
      </c>
      <c r="R1229" s="69">
        <f t="shared" si="246"/>
        <v>168232.29465834642</v>
      </c>
      <c r="S1229" s="63">
        <f t="shared" si="256"/>
        <v>0.14402065285845411</v>
      </c>
      <c r="T1229" s="64">
        <f t="shared" si="257"/>
        <v>1108124</v>
      </c>
      <c r="U1229" s="44" t="str">
        <f t="shared" si="258"/>
        <v>MENOR VALOR</v>
      </c>
    </row>
    <row r="1230" spans="2:21">
      <c r="B1230" s="24">
        <v>1170</v>
      </c>
      <c r="C1230" s="2" t="s">
        <v>47</v>
      </c>
      <c r="D1230" s="29">
        <v>1</v>
      </c>
      <c r="E1230" s="11" t="s">
        <v>11</v>
      </c>
      <c r="F1230" s="91">
        <v>1320614</v>
      </c>
      <c r="G1230" s="68">
        <f t="shared" si="255"/>
        <v>1389285.9280000001</v>
      </c>
      <c r="H1230" s="79">
        <v>1205100</v>
      </c>
      <c r="I1230" s="79">
        <v>228969</v>
      </c>
      <c r="J1230" s="79">
        <v>1434069</v>
      </c>
      <c r="K1230" s="79">
        <v>1170000</v>
      </c>
      <c r="L1230" s="79">
        <f t="shared" si="247"/>
        <v>222300</v>
      </c>
      <c r="M1230" s="79">
        <f t="shared" si="248"/>
        <v>1392300</v>
      </c>
      <c r="N1230" s="68">
        <f t="shared" si="259"/>
        <v>1389285.9280000001</v>
      </c>
      <c r="O1230" s="80">
        <f t="shared" si="250"/>
        <v>1405218.3093333335</v>
      </c>
      <c r="P1230" s="68">
        <f t="shared" si="251"/>
        <v>1392300</v>
      </c>
      <c r="Q1230" s="68">
        <f t="shared" si="252"/>
        <v>1405070.6732915351</v>
      </c>
      <c r="R1230" s="69">
        <f t="shared" si="246"/>
        <v>25030.839407879637</v>
      </c>
      <c r="S1230" s="63">
        <f t="shared" si="256"/>
        <v>1.1234129066659326E-2</v>
      </c>
      <c r="T1230" s="64">
        <f t="shared" si="257"/>
        <v>1389286</v>
      </c>
      <c r="U1230" s="44" t="str">
        <f t="shared" si="258"/>
        <v>MENOR VALOR</v>
      </c>
    </row>
    <row r="1231" spans="2:21">
      <c r="B1231" s="24">
        <v>1171</v>
      </c>
      <c r="C1231" s="2" t="s">
        <v>85</v>
      </c>
      <c r="D1231" s="29">
        <v>1</v>
      </c>
      <c r="E1231" s="11" t="s">
        <v>8</v>
      </c>
      <c r="F1231" s="91">
        <v>637551</v>
      </c>
      <c r="G1231" s="68">
        <f t="shared" si="255"/>
        <v>670703.652</v>
      </c>
      <c r="H1231" s="79">
        <v>535600</v>
      </c>
      <c r="I1231" s="79">
        <v>101764</v>
      </c>
      <c r="J1231" s="79">
        <v>637364</v>
      </c>
      <c r="K1231" s="79">
        <v>520000</v>
      </c>
      <c r="L1231" s="79">
        <f t="shared" si="247"/>
        <v>98800</v>
      </c>
      <c r="M1231" s="79">
        <f t="shared" si="248"/>
        <v>618800</v>
      </c>
      <c r="N1231" s="68">
        <f t="shared" si="259"/>
        <v>618800</v>
      </c>
      <c r="O1231" s="80">
        <f t="shared" si="250"/>
        <v>642289.21733333333</v>
      </c>
      <c r="P1231" s="68">
        <f t="shared" si="251"/>
        <v>637364</v>
      </c>
      <c r="Q1231" s="68">
        <f t="shared" si="252"/>
        <v>641932.70410489978</v>
      </c>
      <c r="R1231" s="69">
        <f t="shared" ref="R1231:R1294" si="260">STDEVA(M1231,J1231,G1231)</f>
        <v>26300.011351132558</v>
      </c>
      <c r="S1231" s="63">
        <f t="shared" si="256"/>
        <v>3.6036026762580442E-2</v>
      </c>
      <c r="T1231" s="64">
        <f t="shared" si="257"/>
        <v>618800</v>
      </c>
      <c r="U1231" s="44" t="str">
        <f t="shared" si="258"/>
        <v>MENOR VALOR</v>
      </c>
    </row>
    <row r="1232" spans="2:21">
      <c r="B1232" s="24">
        <v>1172</v>
      </c>
      <c r="C1232" s="2" t="s">
        <v>454</v>
      </c>
      <c r="D1232" s="29">
        <v>1</v>
      </c>
      <c r="E1232" s="11" t="s">
        <v>8</v>
      </c>
      <c r="F1232" s="91">
        <v>396432</v>
      </c>
      <c r="G1232" s="68">
        <f t="shared" si="255"/>
        <v>417046.46399999998</v>
      </c>
      <c r="H1232" s="79">
        <v>393900</v>
      </c>
      <c r="I1232" s="79">
        <v>74841</v>
      </c>
      <c r="J1232" s="79">
        <v>468741</v>
      </c>
      <c r="K1232" s="79">
        <v>390000</v>
      </c>
      <c r="L1232" s="79">
        <f t="shared" si="247"/>
        <v>74100</v>
      </c>
      <c r="M1232" s="79">
        <f t="shared" si="248"/>
        <v>464100</v>
      </c>
      <c r="N1232" s="68">
        <f t="shared" si="259"/>
        <v>417046.46399999998</v>
      </c>
      <c r="O1232" s="80">
        <f t="shared" si="250"/>
        <v>449962.48799999995</v>
      </c>
      <c r="P1232" s="68">
        <f t="shared" si="251"/>
        <v>464100</v>
      </c>
      <c r="Q1232" s="68">
        <f t="shared" si="252"/>
        <v>449341.27986165159</v>
      </c>
      <c r="R1232" s="69">
        <f t="shared" si="260"/>
        <v>28600.405543041394</v>
      </c>
      <c r="S1232" s="63">
        <f t="shared" si="256"/>
        <v>7.1871464539369545E-2</v>
      </c>
      <c r="T1232" s="64">
        <f t="shared" si="257"/>
        <v>417046</v>
      </c>
      <c r="U1232" s="44" t="str">
        <f t="shared" si="258"/>
        <v>MENOR VALOR</v>
      </c>
    </row>
    <row r="1233" spans="2:21">
      <c r="B1233" s="24">
        <v>1173</v>
      </c>
      <c r="C1233" s="2" t="s">
        <v>455</v>
      </c>
      <c r="D1233" s="29">
        <v>1</v>
      </c>
      <c r="E1233" s="11" t="s">
        <v>8</v>
      </c>
      <c r="F1233" s="91">
        <v>398812</v>
      </c>
      <c r="G1233" s="68">
        <f t="shared" si="255"/>
        <v>419550.22399999999</v>
      </c>
      <c r="H1233" s="79">
        <v>409500</v>
      </c>
      <c r="I1233" s="79">
        <v>77805</v>
      </c>
      <c r="J1233" s="79">
        <v>487305</v>
      </c>
      <c r="K1233" s="79">
        <v>390000</v>
      </c>
      <c r="L1233" s="79">
        <f t="shared" si="247"/>
        <v>74100</v>
      </c>
      <c r="M1233" s="79">
        <f t="shared" si="248"/>
        <v>464100</v>
      </c>
      <c r="N1233" s="68">
        <f t="shared" si="259"/>
        <v>419550.22399999999</v>
      </c>
      <c r="O1233" s="80">
        <f t="shared" si="250"/>
        <v>456985.07466666662</v>
      </c>
      <c r="P1233" s="68">
        <f t="shared" si="251"/>
        <v>464100</v>
      </c>
      <c r="Q1233" s="68">
        <f t="shared" si="252"/>
        <v>456105.66293201607</v>
      </c>
      <c r="R1233" s="69">
        <f t="shared" si="260"/>
        <v>34433.18224586171</v>
      </c>
      <c r="S1233" s="63">
        <f t="shared" si="256"/>
        <v>8.01468648668473E-2</v>
      </c>
      <c r="T1233" s="64">
        <f t="shared" si="257"/>
        <v>419550</v>
      </c>
      <c r="U1233" s="44" t="str">
        <f t="shared" si="258"/>
        <v>MENOR VALOR</v>
      </c>
    </row>
    <row r="1234" spans="2:21">
      <c r="B1234" s="24">
        <v>1174</v>
      </c>
      <c r="C1234" s="2" t="s">
        <v>456</v>
      </c>
      <c r="D1234" s="29">
        <v>1</v>
      </c>
      <c r="E1234" s="11" t="s">
        <v>8</v>
      </c>
      <c r="F1234" s="91">
        <v>396432</v>
      </c>
      <c r="G1234" s="68">
        <f t="shared" si="255"/>
        <v>417046.46399999998</v>
      </c>
      <c r="H1234" s="79">
        <v>401700</v>
      </c>
      <c r="I1234" s="79">
        <v>76323</v>
      </c>
      <c r="J1234" s="79">
        <v>478023</v>
      </c>
      <c r="K1234" s="79">
        <v>390000</v>
      </c>
      <c r="L1234" s="79">
        <f t="shared" si="247"/>
        <v>74100</v>
      </c>
      <c r="M1234" s="79">
        <f t="shared" si="248"/>
        <v>464100</v>
      </c>
      <c r="N1234" s="68">
        <f t="shared" si="259"/>
        <v>417046.46399999998</v>
      </c>
      <c r="O1234" s="80">
        <f t="shared" si="250"/>
        <v>453056.48799999995</v>
      </c>
      <c r="P1234" s="68">
        <f t="shared" si="251"/>
        <v>464100</v>
      </c>
      <c r="Q1234" s="68">
        <f t="shared" si="252"/>
        <v>452287.86425069597</v>
      </c>
      <c r="R1234" s="69">
        <f t="shared" si="260"/>
        <v>31953.15091834345</v>
      </c>
      <c r="S1234" s="63">
        <f t="shared" si="256"/>
        <v>7.7918076155061855E-2</v>
      </c>
      <c r="T1234" s="64">
        <f t="shared" si="257"/>
        <v>417046</v>
      </c>
      <c r="U1234" s="44" t="str">
        <f t="shared" si="258"/>
        <v>MENOR VALOR</v>
      </c>
    </row>
    <row r="1235" spans="2:21">
      <c r="B1235" s="24">
        <v>1175</v>
      </c>
      <c r="C1235" s="2" t="s">
        <v>457</v>
      </c>
      <c r="D1235" s="29">
        <v>1</v>
      </c>
      <c r="E1235" s="11" t="s">
        <v>11</v>
      </c>
      <c r="F1235" s="91">
        <v>403572</v>
      </c>
      <c r="G1235" s="68">
        <f t="shared" si="255"/>
        <v>424557.74400000001</v>
      </c>
      <c r="H1235" s="79">
        <v>397800</v>
      </c>
      <c r="I1235" s="79">
        <v>75582</v>
      </c>
      <c r="J1235" s="79">
        <v>473382</v>
      </c>
      <c r="K1235" s="79">
        <v>390000</v>
      </c>
      <c r="L1235" s="79">
        <f t="shared" si="247"/>
        <v>74100</v>
      </c>
      <c r="M1235" s="79">
        <f t="shared" si="248"/>
        <v>464100</v>
      </c>
      <c r="N1235" s="68">
        <f t="shared" si="259"/>
        <v>424557.74400000001</v>
      </c>
      <c r="O1235" s="80">
        <f t="shared" si="250"/>
        <v>454013.24799999996</v>
      </c>
      <c r="P1235" s="68">
        <f t="shared" si="251"/>
        <v>464100</v>
      </c>
      <c r="Q1235" s="68">
        <f t="shared" si="252"/>
        <v>453509.81624885218</v>
      </c>
      <c r="R1235" s="69">
        <f t="shared" si="260"/>
        <v>25927.956300497575</v>
      </c>
      <c r="S1235" s="63">
        <f t="shared" si="256"/>
        <v>6.3840012302987192E-2</v>
      </c>
      <c r="T1235" s="64">
        <f t="shared" si="257"/>
        <v>424558</v>
      </c>
      <c r="U1235" s="44" t="str">
        <f t="shared" si="258"/>
        <v>MENOR VALOR</v>
      </c>
    </row>
    <row r="1236" spans="2:21">
      <c r="B1236" s="24">
        <v>1176</v>
      </c>
      <c r="C1236" s="2" t="s">
        <v>458</v>
      </c>
      <c r="D1236" s="29">
        <v>1</v>
      </c>
      <c r="E1236" s="11" t="s">
        <v>8</v>
      </c>
      <c r="F1236" s="91">
        <v>402382</v>
      </c>
      <c r="G1236" s="68">
        <f t="shared" si="255"/>
        <v>423305.864</v>
      </c>
      <c r="H1236" s="79">
        <v>405600</v>
      </c>
      <c r="I1236" s="79">
        <v>77064</v>
      </c>
      <c r="J1236" s="79">
        <v>482664</v>
      </c>
      <c r="K1236" s="79">
        <v>390000</v>
      </c>
      <c r="L1236" s="79">
        <f t="shared" si="247"/>
        <v>74100</v>
      </c>
      <c r="M1236" s="79">
        <f t="shared" si="248"/>
        <v>464100</v>
      </c>
      <c r="N1236" s="68">
        <f t="shared" si="259"/>
        <v>423305.864</v>
      </c>
      <c r="O1236" s="80">
        <f t="shared" si="250"/>
        <v>456689.95466666669</v>
      </c>
      <c r="P1236" s="68">
        <f t="shared" si="251"/>
        <v>464100</v>
      </c>
      <c r="Q1236" s="68">
        <f t="shared" si="252"/>
        <v>456005.68142977281</v>
      </c>
      <c r="R1236" s="69">
        <f t="shared" si="260"/>
        <v>30364.924769051631</v>
      </c>
      <c r="S1236" s="63">
        <f t="shared" si="256"/>
        <v>7.1709232497377928E-2</v>
      </c>
      <c r="T1236" s="64">
        <f t="shared" si="257"/>
        <v>423306</v>
      </c>
      <c r="U1236" s="44" t="str">
        <f t="shared" si="258"/>
        <v>MENOR VALOR</v>
      </c>
    </row>
    <row r="1237" spans="2:21">
      <c r="B1237" s="24">
        <v>1177</v>
      </c>
      <c r="C1237" s="2" t="s">
        <v>390</v>
      </c>
      <c r="D1237" s="29">
        <v>1</v>
      </c>
      <c r="E1237" s="11" t="s">
        <v>8</v>
      </c>
      <c r="F1237" s="91">
        <v>9719914</v>
      </c>
      <c r="G1237" s="68">
        <f t="shared" si="255"/>
        <v>10225349.528000001</v>
      </c>
      <c r="H1237" s="79">
        <v>15756000</v>
      </c>
      <c r="I1237" s="79">
        <v>2993640</v>
      </c>
      <c r="J1237" s="79">
        <v>18749640</v>
      </c>
      <c r="K1237" s="79">
        <v>15600000</v>
      </c>
      <c r="L1237" s="79">
        <f t="shared" si="247"/>
        <v>2964000</v>
      </c>
      <c r="M1237" s="79">
        <f t="shared" si="248"/>
        <v>18564000</v>
      </c>
      <c r="N1237" s="68">
        <f t="shared" si="259"/>
        <v>10225349.528000001</v>
      </c>
      <c r="O1237" s="80">
        <f t="shared" si="250"/>
        <v>15846329.842666665</v>
      </c>
      <c r="P1237" s="68">
        <f t="shared" si="251"/>
        <v>18564000</v>
      </c>
      <c r="Q1237" s="68">
        <f t="shared" si="252"/>
        <v>15267955.488624122</v>
      </c>
      <c r="R1237" s="69">
        <f t="shared" si="260"/>
        <v>4868796.5993459504</v>
      </c>
      <c r="S1237" s="63">
        <f t="shared" si="256"/>
        <v>0.33027381854638471</v>
      </c>
      <c r="T1237" s="64">
        <f t="shared" si="257"/>
        <v>18564000</v>
      </c>
      <c r="U1237" s="44" t="str">
        <f t="shared" si="258"/>
        <v>MEDIA ARMONICA</v>
      </c>
    </row>
    <row r="1238" spans="2:21">
      <c r="B1238" s="24">
        <v>1178</v>
      </c>
      <c r="C1238" s="2" t="s">
        <v>7</v>
      </c>
      <c r="D1238" s="29">
        <v>1</v>
      </c>
      <c r="E1238" s="11" t="s">
        <v>8</v>
      </c>
      <c r="F1238" s="91">
        <v>177034</v>
      </c>
      <c r="G1238" s="68">
        <f t="shared" si="255"/>
        <v>186239.76800000001</v>
      </c>
      <c r="H1238" s="79">
        <v>162240</v>
      </c>
      <c r="I1238" s="79">
        <v>30825.599999999999</v>
      </c>
      <c r="J1238" s="79">
        <v>193065.60000000001</v>
      </c>
      <c r="K1238" s="79">
        <v>156000</v>
      </c>
      <c r="L1238" s="79">
        <f t="shared" si="247"/>
        <v>29640</v>
      </c>
      <c r="M1238" s="79">
        <f t="shared" si="248"/>
        <v>185640</v>
      </c>
      <c r="N1238" s="68">
        <f t="shared" si="259"/>
        <v>185640</v>
      </c>
      <c r="O1238" s="80">
        <f t="shared" si="250"/>
        <v>188315.12266666666</v>
      </c>
      <c r="P1238" s="68">
        <f t="shared" si="251"/>
        <v>186239.76800000001</v>
      </c>
      <c r="Q1238" s="68">
        <f t="shared" si="252"/>
        <v>188285.24750816042</v>
      </c>
      <c r="R1238" s="69">
        <f t="shared" si="260"/>
        <v>4124.9492826386777</v>
      </c>
      <c r="S1238" s="63">
        <f t="shared" si="256"/>
        <v>1.4049149060633481E-2</v>
      </c>
      <c r="T1238" s="64">
        <f t="shared" si="257"/>
        <v>185640</v>
      </c>
      <c r="U1238" s="44" t="str">
        <f t="shared" si="258"/>
        <v>MENOR VALOR</v>
      </c>
    </row>
    <row r="1239" spans="2:21">
      <c r="B1239" s="24">
        <v>1179</v>
      </c>
      <c r="C1239" s="2" t="s">
        <v>9</v>
      </c>
      <c r="D1239" s="29">
        <v>1</v>
      </c>
      <c r="E1239" s="11" t="s">
        <v>8</v>
      </c>
      <c r="F1239" s="91">
        <v>212669</v>
      </c>
      <c r="G1239" s="68">
        <f t="shared" si="255"/>
        <v>223727.788</v>
      </c>
      <c r="H1239" s="79">
        <v>214240</v>
      </c>
      <c r="I1239" s="79">
        <v>40705.599999999999</v>
      </c>
      <c r="J1239" s="79">
        <v>254945.6</v>
      </c>
      <c r="K1239" s="79">
        <v>208000</v>
      </c>
      <c r="L1239" s="79">
        <f t="shared" si="247"/>
        <v>39520</v>
      </c>
      <c r="M1239" s="79">
        <f t="shared" si="248"/>
        <v>247520</v>
      </c>
      <c r="N1239" s="68">
        <f t="shared" si="259"/>
        <v>223727.788</v>
      </c>
      <c r="O1239" s="80">
        <f t="shared" si="250"/>
        <v>242064.46266666669</v>
      </c>
      <c r="P1239" s="68">
        <f t="shared" si="251"/>
        <v>247520</v>
      </c>
      <c r="Q1239" s="68">
        <f t="shared" si="252"/>
        <v>241690.31555552335</v>
      </c>
      <c r="R1239" s="69">
        <f t="shared" si="260"/>
        <v>16308.283545897202</v>
      </c>
      <c r="S1239" s="63">
        <f t="shared" si="256"/>
        <v>7.432042742067102E-2</v>
      </c>
      <c r="T1239" s="64">
        <f t="shared" si="257"/>
        <v>223728</v>
      </c>
      <c r="U1239" s="44" t="str">
        <f t="shared" si="258"/>
        <v>MENOR VALOR</v>
      </c>
    </row>
    <row r="1240" spans="2:21">
      <c r="B1240" s="24">
        <v>1180</v>
      </c>
      <c r="C1240" s="2" t="s">
        <v>360</v>
      </c>
      <c r="D1240" s="29">
        <v>1</v>
      </c>
      <c r="E1240" s="11" t="s">
        <v>8</v>
      </c>
      <c r="F1240" s="91">
        <v>202381</v>
      </c>
      <c r="G1240" s="68">
        <f t="shared" si="255"/>
        <v>212904.81200000001</v>
      </c>
      <c r="H1240" s="79">
        <v>198900</v>
      </c>
      <c r="I1240" s="79">
        <v>37791</v>
      </c>
      <c r="J1240" s="79">
        <v>236691</v>
      </c>
      <c r="K1240" s="79">
        <v>195000</v>
      </c>
      <c r="L1240" s="79">
        <f t="shared" ref="L1240:L1303" si="261">+IFERROR(K1240*19%,"N/A")</f>
        <v>37050</v>
      </c>
      <c r="M1240" s="79">
        <f t="shared" ref="M1240:M1303" si="262">+IFERROR(L1240+K1240,"N/A")</f>
        <v>232050</v>
      </c>
      <c r="N1240" s="68">
        <f t="shared" si="259"/>
        <v>212904.81200000001</v>
      </c>
      <c r="O1240" s="80">
        <f t="shared" si="250"/>
        <v>227215.27066666668</v>
      </c>
      <c r="P1240" s="68">
        <f t="shared" si="251"/>
        <v>232050</v>
      </c>
      <c r="Q1240" s="68">
        <f t="shared" si="252"/>
        <v>226977.56443112879</v>
      </c>
      <c r="R1240" s="69">
        <f t="shared" si="260"/>
        <v>12608.593921916166</v>
      </c>
      <c r="S1240" s="63">
        <f t="shared" si="256"/>
        <v>6.2000631940866802E-2</v>
      </c>
      <c r="T1240" s="64">
        <f t="shared" si="257"/>
        <v>212905</v>
      </c>
      <c r="U1240" s="44" t="str">
        <f t="shared" si="258"/>
        <v>MENOR VALOR</v>
      </c>
    </row>
    <row r="1241" spans="2:21">
      <c r="B1241" s="24">
        <v>1181</v>
      </c>
      <c r="C1241" s="2" t="s">
        <v>66</v>
      </c>
      <c r="D1241" s="29">
        <v>1</v>
      </c>
      <c r="E1241" s="11" t="s">
        <v>8</v>
      </c>
      <c r="F1241" s="91">
        <v>201191</v>
      </c>
      <c r="G1241" s="68">
        <f t="shared" si="255"/>
        <v>211652.932</v>
      </c>
      <c r="H1241" s="79">
        <v>198900</v>
      </c>
      <c r="I1241" s="79">
        <v>37791</v>
      </c>
      <c r="J1241" s="79">
        <v>236691</v>
      </c>
      <c r="K1241" s="79">
        <v>195000</v>
      </c>
      <c r="L1241" s="79">
        <f t="shared" si="261"/>
        <v>37050</v>
      </c>
      <c r="M1241" s="79">
        <f t="shared" si="262"/>
        <v>232050</v>
      </c>
      <c r="N1241" s="68">
        <f t="shared" si="259"/>
        <v>211652.932</v>
      </c>
      <c r="O1241" s="80">
        <f t="shared" si="250"/>
        <v>226797.97733333334</v>
      </c>
      <c r="P1241" s="68">
        <f t="shared" si="251"/>
        <v>232050</v>
      </c>
      <c r="Q1241" s="68">
        <f t="shared" si="252"/>
        <v>226531.8136933143</v>
      </c>
      <c r="R1241" s="69">
        <f t="shared" si="260"/>
        <v>13319.685388985032</v>
      </c>
      <c r="S1241" s="63">
        <f t="shared" si="256"/>
        <v>6.568120146452272E-2</v>
      </c>
      <c r="T1241" s="64">
        <f t="shared" si="257"/>
        <v>211653</v>
      </c>
      <c r="U1241" s="44" t="str">
        <f t="shared" si="258"/>
        <v>MENOR VALOR</v>
      </c>
    </row>
    <row r="1242" spans="2:21">
      <c r="B1242" s="24">
        <v>1182</v>
      </c>
      <c r="C1242" s="2" t="s">
        <v>459</v>
      </c>
      <c r="D1242" s="29">
        <v>1</v>
      </c>
      <c r="E1242" s="11" t="s">
        <v>8</v>
      </c>
      <c r="F1242" s="91">
        <v>3564764</v>
      </c>
      <c r="G1242" s="68">
        <f t="shared" si="255"/>
        <v>3750131.7280000001</v>
      </c>
      <c r="H1242" s="79">
        <v>4368000</v>
      </c>
      <c r="I1242" s="79">
        <v>829920</v>
      </c>
      <c r="J1242" s="79">
        <v>5197920</v>
      </c>
      <c r="K1242" s="79">
        <v>4160000</v>
      </c>
      <c r="L1242" s="79">
        <f t="shared" si="261"/>
        <v>790400</v>
      </c>
      <c r="M1242" s="79">
        <f t="shared" si="262"/>
        <v>4950400</v>
      </c>
      <c r="N1242" s="68">
        <f t="shared" si="259"/>
        <v>3750131.7280000001</v>
      </c>
      <c r="O1242" s="80">
        <f t="shared" si="250"/>
        <v>4632817.2426666664</v>
      </c>
      <c r="P1242" s="68">
        <f t="shared" si="251"/>
        <v>4950400</v>
      </c>
      <c r="Q1242" s="68">
        <f t="shared" si="252"/>
        <v>4586754.2151710736</v>
      </c>
      <c r="R1242" s="69">
        <f t="shared" si="260"/>
        <v>774381.57645425003</v>
      </c>
      <c r="S1242" s="63">
        <f t="shared" si="256"/>
        <v>0.18239967696631199</v>
      </c>
      <c r="T1242" s="64">
        <f t="shared" si="257"/>
        <v>3750132</v>
      </c>
      <c r="U1242" s="44" t="str">
        <f t="shared" si="258"/>
        <v>MENOR VALOR</v>
      </c>
    </row>
    <row r="1243" spans="2:21">
      <c r="B1243" s="24">
        <v>1183</v>
      </c>
      <c r="C1243" s="2" t="s">
        <v>460</v>
      </c>
      <c r="D1243" s="29">
        <v>1</v>
      </c>
      <c r="E1243" s="11" t="s">
        <v>8</v>
      </c>
      <c r="F1243" s="91">
        <v>234078</v>
      </c>
      <c r="G1243" s="68">
        <f t="shared" si="255"/>
        <v>246250.05600000001</v>
      </c>
      <c r="H1243" s="79">
        <v>262600</v>
      </c>
      <c r="I1243" s="79">
        <v>49894</v>
      </c>
      <c r="J1243" s="79">
        <v>312494</v>
      </c>
      <c r="K1243" s="79">
        <v>260000</v>
      </c>
      <c r="L1243" s="79">
        <f t="shared" si="261"/>
        <v>49400</v>
      </c>
      <c r="M1243" s="79">
        <f t="shared" si="262"/>
        <v>309400</v>
      </c>
      <c r="N1243" s="68">
        <f t="shared" si="259"/>
        <v>246250.05600000001</v>
      </c>
      <c r="O1243" s="80">
        <f t="shared" si="250"/>
        <v>289381.35200000001</v>
      </c>
      <c r="P1243" s="68">
        <f t="shared" si="251"/>
        <v>309400</v>
      </c>
      <c r="Q1243" s="68">
        <f t="shared" si="252"/>
        <v>287682.05794970336</v>
      </c>
      <c r="R1243" s="69">
        <f t="shared" si="260"/>
        <v>37384.819512466835</v>
      </c>
      <c r="S1243" s="63">
        <f t="shared" si="256"/>
        <v>0.14402011110803126</v>
      </c>
      <c r="T1243" s="64">
        <f t="shared" si="257"/>
        <v>246250</v>
      </c>
      <c r="U1243" s="44" t="str">
        <f t="shared" si="258"/>
        <v>MENOR VALOR</v>
      </c>
    </row>
    <row r="1244" spans="2:21">
      <c r="B1244" s="24">
        <v>1184</v>
      </c>
      <c r="C1244" s="2" t="s">
        <v>461</v>
      </c>
      <c r="D1244" s="29">
        <v>1</v>
      </c>
      <c r="E1244" s="11" t="s">
        <v>8</v>
      </c>
      <c r="F1244" s="91">
        <v>282846</v>
      </c>
      <c r="G1244" s="68">
        <f t="shared" si="255"/>
        <v>297553.99200000003</v>
      </c>
      <c r="H1244" s="79">
        <v>273000</v>
      </c>
      <c r="I1244" s="79">
        <v>51870</v>
      </c>
      <c r="J1244" s="79">
        <v>324870</v>
      </c>
      <c r="K1244" s="79">
        <v>260000</v>
      </c>
      <c r="L1244" s="79">
        <f t="shared" si="261"/>
        <v>49400</v>
      </c>
      <c r="M1244" s="79">
        <f t="shared" si="262"/>
        <v>309400</v>
      </c>
      <c r="N1244" s="68">
        <f t="shared" si="259"/>
        <v>297553.99200000003</v>
      </c>
      <c r="O1244" s="80">
        <f t="shared" si="250"/>
        <v>310607.99733333336</v>
      </c>
      <c r="P1244" s="68">
        <f t="shared" si="251"/>
        <v>309400</v>
      </c>
      <c r="Q1244" s="68">
        <f t="shared" si="252"/>
        <v>310407.28100923292</v>
      </c>
      <c r="R1244" s="69">
        <f t="shared" si="260"/>
        <v>13698.011404288616</v>
      </c>
      <c r="S1244" s="63">
        <f t="shared" si="256"/>
        <v>4.1407820613752255E-2</v>
      </c>
      <c r="T1244" s="64">
        <f t="shared" si="257"/>
        <v>297554</v>
      </c>
      <c r="U1244" s="44" t="str">
        <f t="shared" si="258"/>
        <v>MENOR VALOR</v>
      </c>
    </row>
    <row r="1245" spans="2:21">
      <c r="B1245" s="24">
        <v>1185</v>
      </c>
      <c r="C1245" s="2" t="s">
        <v>462</v>
      </c>
      <c r="D1245" s="29">
        <v>1</v>
      </c>
      <c r="E1245" s="11" t="s">
        <v>8</v>
      </c>
      <c r="F1245" s="91">
        <v>279672</v>
      </c>
      <c r="G1245" s="68">
        <f t="shared" si="255"/>
        <v>294214.94400000002</v>
      </c>
      <c r="H1245" s="79">
        <v>273000</v>
      </c>
      <c r="I1245" s="79">
        <v>51870</v>
      </c>
      <c r="J1245" s="79">
        <v>324870</v>
      </c>
      <c r="K1245" s="79">
        <v>260000</v>
      </c>
      <c r="L1245" s="79">
        <f t="shared" si="261"/>
        <v>49400</v>
      </c>
      <c r="M1245" s="79">
        <f t="shared" si="262"/>
        <v>309400</v>
      </c>
      <c r="N1245" s="68">
        <f t="shared" si="259"/>
        <v>294214.94400000002</v>
      </c>
      <c r="O1245" s="80">
        <f t="shared" si="250"/>
        <v>309494.98133333336</v>
      </c>
      <c r="P1245" s="68">
        <f t="shared" si="251"/>
        <v>309400</v>
      </c>
      <c r="Q1245" s="68">
        <f t="shared" si="252"/>
        <v>309241.81620742957</v>
      </c>
      <c r="R1245" s="69">
        <f t="shared" si="260"/>
        <v>15327.74871535429</v>
      </c>
      <c r="S1245" s="63">
        <f t="shared" si="256"/>
        <v>4.859262693422417E-2</v>
      </c>
      <c r="T1245" s="64">
        <f t="shared" si="257"/>
        <v>294215</v>
      </c>
      <c r="U1245" s="44" t="str">
        <f t="shared" si="258"/>
        <v>MENOR VALOR</v>
      </c>
    </row>
    <row r="1246" spans="2:21">
      <c r="B1246" s="24">
        <v>1186</v>
      </c>
      <c r="C1246" s="2" t="s">
        <v>463</v>
      </c>
      <c r="D1246" s="29">
        <v>1</v>
      </c>
      <c r="E1246" s="11" t="s">
        <v>11</v>
      </c>
      <c r="F1246" s="91">
        <v>284432</v>
      </c>
      <c r="G1246" s="68">
        <f t="shared" si="255"/>
        <v>299222.46399999998</v>
      </c>
      <c r="H1246" s="79">
        <v>273000</v>
      </c>
      <c r="I1246" s="79">
        <v>51870</v>
      </c>
      <c r="J1246" s="79">
        <v>324870</v>
      </c>
      <c r="K1246" s="79">
        <v>260000</v>
      </c>
      <c r="L1246" s="79">
        <f t="shared" si="261"/>
        <v>49400</v>
      </c>
      <c r="M1246" s="79">
        <f t="shared" si="262"/>
        <v>309400</v>
      </c>
      <c r="N1246" s="68">
        <f t="shared" si="259"/>
        <v>299222.46399999998</v>
      </c>
      <c r="O1246" s="80">
        <f t="shared" si="250"/>
        <v>311164.15466666664</v>
      </c>
      <c r="P1246" s="68">
        <f t="shared" si="251"/>
        <v>309400</v>
      </c>
      <c r="Q1246" s="68">
        <f t="shared" si="252"/>
        <v>310986.38133922638</v>
      </c>
      <c r="R1246" s="69">
        <f t="shared" si="260"/>
        <v>12914.45728568435</v>
      </c>
      <c r="S1246" s="63">
        <f t="shared" si="256"/>
        <v>3.7827757243151572E-2</v>
      </c>
      <c r="T1246" s="64">
        <f t="shared" si="257"/>
        <v>299222</v>
      </c>
      <c r="U1246" s="44" t="str">
        <f t="shared" si="258"/>
        <v>MENOR VALOR</v>
      </c>
    </row>
    <row r="1247" spans="2:21">
      <c r="B1247" s="24">
        <v>1187</v>
      </c>
      <c r="C1247" s="2" t="s">
        <v>464</v>
      </c>
      <c r="D1247" s="29">
        <v>1</v>
      </c>
      <c r="E1247" s="2"/>
      <c r="F1247" s="91">
        <v>281259</v>
      </c>
      <c r="G1247" s="68">
        <f t="shared" si="255"/>
        <v>295884.46799999999</v>
      </c>
      <c r="H1247" s="79">
        <v>273000</v>
      </c>
      <c r="I1247" s="79">
        <v>51870</v>
      </c>
      <c r="J1247" s="79">
        <v>324870</v>
      </c>
      <c r="K1247" s="79">
        <v>260000</v>
      </c>
      <c r="L1247" s="79">
        <f t="shared" si="261"/>
        <v>49400</v>
      </c>
      <c r="M1247" s="79">
        <f t="shared" si="262"/>
        <v>309400</v>
      </c>
      <c r="N1247" s="68">
        <f t="shared" si="259"/>
        <v>295884.46799999999</v>
      </c>
      <c r="O1247" s="80">
        <f t="shared" si="250"/>
        <v>310051.48933333333</v>
      </c>
      <c r="P1247" s="68">
        <f t="shared" si="251"/>
        <v>309400</v>
      </c>
      <c r="Q1247" s="68">
        <f t="shared" si="252"/>
        <v>309825.64463461871</v>
      </c>
      <c r="R1247" s="69">
        <f t="shared" si="260"/>
        <v>14503.744175017064</v>
      </c>
      <c r="S1247" s="63">
        <f t="shared" si="256"/>
        <v>4.4996845406582553E-2</v>
      </c>
      <c r="T1247" s="64">
        <f t="shared" si="257"/>
        <v>295884</v>
      </c>
      <c r="U1247" s="44" t="str">
        <f t="shared" si="258"/>
        <v>MENOR VALOR</v>
      </c>
    </row>
    <row r="1248" spans="2:21">
      <c r="B1248" s="24">
        <v>1188</v>
      </c>
      <c r="C1248" s="2" t="s">
        <v>465</v>
      </c>
      <c r="D1248" s="29">
        <v>1</v>
      </c>
      <c r="E1248" s="7" t="s">
        <v>8</v>
      </c>
      <c r="F1248" s="91">
        <v>284432</v>
      </c>
      <c r="G1248" s="68">
        <f t="shared" si="255"/>
        <v>299222.46399999998</v>
      </c>
      <c r="H1248" s="79">
        <v>270400</v>
      </c>
      <c r="I1248" s="79">
        <v>51376</v>
      </c>
      <c r="J1248" s="79">
        <v>321776</v>
      </c>
      <c r="K1248" s="79">
        <v>260000</v>
      </c>
      <c r="L1248" s="79">
        <f t="shared" si="261"/>
        <v>49400</v>
      </c>
      <c r="M1248" s="79">
        <f t="shared" si="262"/>
        <v>309400</v>
      </c>
      <c r="N1248" s="68">
        <f t="shared" si="259"/>
        <v>299222.46399999998</v>
      </c>
      <c r="O1248" s="80">
        <f t="shared" si="250"/>
        <v>310132.82133333333</v>
      </c>
      <c r="P1248" s="68">
        <f t="shared" si="251"/>
        <v>309400</v>
      </c>
      <c r="Q1248" s="68">
        <f t="shared" si="252"/>
        <v>309995.97214341414</v>
      </c>
      <c r="R1248" s="69">
        <f t="shared" si="260"/>
        <v>11294.612293291239</v>
      </c>
      <c r="S1248" s="63">
        <f t="shared" si="256"/>
        <v>3.4753703633381372E-2</v>
      </c>
      <c r="T1248" s="64">
        <f t="shared" si="257"/>
        <v>299222</v>
      </c>
      <c r="U1248" s="44" t="str">
        <f t="shared" si="258"/>
        <v>MENOR VALOR</v>
      </c>
    </row>
    <row r="1249" spans="2:21">
      <c r="B1249" s="24">
        <v>1189</v>
      </c>
      <c r="C1249" s="2" t="s">
        <v>466</v>
      </c>
      <c r="D1249" s="29">
        <v>1</v>
      </c>
      <c r="E1249" s="7" t="s">
        <v>8</v>
      </c>
      <c r="F1249" s="91">
        <v>282052</v>
      </c>
      <c r="G1249" s="68">
        <f t="shared" si="255"/>
        <v>296718.70400000003</v>
      </c>
      <c r="H1249" s="79">
        <v>267800</v>
      </c>
      <c r="I1249" s="79">
        <v>50882</v>
      </c>
      <c r="J1249" s="79">
        <v>318682</v>
      </c>
      <c r="K1249" s="79">
        <v>260000</v>
      </c>
      <c r="L1249" s="79">
        <f t="shared" si="261"/>
        <v>49400</v>
      </c>
      <c r="M1249" s="79">
        <f t="shared" si="262"/>
        <v>309400</v>
      </c>
      <c r="N1249" s="68">
        <f t="shared" si="259"/>
        <v>296718.70400000003</v>
      </c>
      <c r="O1249" s="80">
        <f t="shared" ref="O1249:O1311" si="263">AVERAGE(M1249,J1249,G1249)</f>
        <v>308266.90133333334</v>
      </c>
      <c r="P1249" s="68">
        <f t="shared" ref="P1249:P1311" si="264">MEDIAN(M1249,J1249,G1249)</f>
        <v>309400</v>
      </c>
      <c r="Q1249" s="68">
        <f t="shared" ref="Q1249:Q1311" si="265">GEOMEAN(M1249,J1249,G1249)</f>
        <v>308134.92276525573</v>
      </c>
      <c r="R1249" s="69">
        <f t="shared" si="260"/>
        <v>11025.403722186549</v>
      </c>
      <c r="S1249" s="63">
        <f t="shared" si="256"/>
        <v>3.704941544049789E-2</v>
      </c>
      <c r="T1249" s="64">
        <f t="shared" si="257"/>
        <v>296719</v>
      </c>
      <c r="U1249" s="44" t="str">
        <f t="shared" si="258"/>
        <v>MENOR VALOR</v>
      </c>
    </row>
    <row r="1250" spans="2:21">
      <c r="B1250" s="24">
        <v>1190</v>
      </c>
      <c r="C1250" s="2" t="s">
        <v>467</v>
      </c>
      <c r="D1250" s="29">
        <v>1</v>
      </c>
      <c r="E1250" s="7" t="s">
        <v>8</v>
      </c>
      <c r="F1250" s="91">
        <v>281259</v>
      </c>
      <c r="G1250" s="68">
        <f t="shared" si="255"/>
        <v>295884.46799999999</v>
      </c>
      <c r="H1250" s="79">
        <v>270400</v>
      </c>
      <c r="I1250" s="79">
        <v>51376</v>
      </c>
      <c r="J1250" s="79">
        <v>321776</v>
      </c>
      <c r="K1250" s="79">
        <v>260000</v>
      </c>
      <c r="L1250" s="79">
        <f t="shared" si="261"/>
        <v>49400</v>
      </c>
      <c r="M1250" s="79">
        <f t="shared" si="262"/>
        <v>309400</v>
      </c>
      <c r="N1250" s="68">
        <f t="shared" si="259"/>
        <v>295884.46799999999</v>
      </c>
      <c r="O1250" s="80">
        <f t="shared" si="263"/>
        <v>309020.15600000002</v>
      </c>
      <c r="P1250" s="68">
        <f t="shared" si="264"/>
        <v>309400</v>
      </c>
      <c r="Q1250" s="68">
        <f t="shared" si="265"/>
        <v>308838.93207755056</v>
      </c>
      <c r="R1250" s="69">
        <f t="shared" si="260"/>
        <v>12949.944726716329</v>
      </c>
      <c r="S1250" s="63">
        <f t="shared" si="256"/>
        <v>4.1945696387454379E-2</v>
      </c>
      <c r="T1250" s="64">
        <f t="shared" si="257"/>
        <v>295884</v>
      </c>
      <c r="U1250" s="44" t="str">
        <f t="shared" si="258"/>
        <v>MENOR VALOR</v>
      </c>
    </row>
    <row r="1251" spans="2:21">
      <c r="B1251" s="24">
        <v>1191</v>
      </c>
      <c r="C1251" s="2" t="s">
        <v>468</v>
      </c>
      <c r="D1251" s="29">
        <v>1</v>
      </c>
      <c r="E1251" s="7" t="s">
        <v>8</v>
      </c>
      <c r="F1251" s="91">
        <v>281259</v>
      </c>
      <c r="G1251" s="68">
        <f t="shared" si="255"/>
        <v>295884.46799999999</v>
      </c>
      <c r="H1251" s="79">
        <v>273000</v>
      </c>
      <c r="I1251" s="79">
        <v>51870</v>
      </c>
      <c r="J1251" s="79">
        <v>324870</v>
      </c>
      <c r="K1251" s="79">
        <v>260000</v>
      </c>
      <c r="L1251" s="79">
        <f t="shared" si="261"/>
        <v>49400</v>
      </c>
      <c r="M1251" s="79">
        <f t="shared" si="262"/>
        <v>309400</v>
      </c>
      <c r="N1251" s="68">
        <f t="shared" si="259"/>
        <v>295884.46799999999</v>
      </c>
      <c r="O1251" s="80">
        <f t="shared" si="263"/>
        <v>310051.48933333333</v>
      </c>
      <c r="P1251" s="68">
        <f t="shared" si="264"/>
        <v>309400</v>
      </c>
      <c r="Q1251" s="68">
        <f t="shared" si="265"/>
        <v>309825.64463461871</v>
      </c>
      <c r="R1251" s="69">
        <f t="shared" si="260"/>
        <v>14503.744175017064</v>
      </c>
      <c r="S1251" s="63">
        <f t="shared" si="256"/>
        <v>4.4996845406582553E-2</v>
      </c>
      <c r="T1251" s="64">
        <f t="shared" si="257"/>
        <v>295884</v>
      </c>
      <c r="U1251" s="44" t="str">
        <f t="shared" si="258"/>
        <v>MENOR VALOR</v>
      </c>
    </row>
    <row r="1252" spans="2:21">
      <c r="B1252" s="24">
        <v>1192</v>
      </c>
      <c r="C1252" s="2" t="s">
        <v>469</v>
      </c>
      <c r="D1252" s="29">
        <v>1</v>
      </c>
      <c r="E1252" s="7" t="s">
        <v>8</v>
      </c>
      <c r="F1252" s="91">
        <v>282846</v>
      </c>
      <c r="G1252" s="68">
        <f t="shared" si="255"/>
        <v>297553.99200000003</v>
      </c>
      <c r="H1252" s="79">
        <v>270400</v>
      </c>
      <c r="I1252" s="79">
        <v>51376</v>
      </c>
      <c r="J1252" s="79">
        <v>321776</v>
      </c>
      <c r="K1252" s="79">
        <v>260000</v>
      </c>
      <c r="L1252" s="79">
        <f t="shared" si="261"/>
        <v>49400</v>
      </c>
      <c r="M1252" s="79">
        <f t="shared" si="262"/>
        <v>309400</v>
      </c>
      <c r="N1252" s="68">
        <f t="shared" si="259"/>
        <v>297553.99200000003</v>
      </c>
      <c r="O1252" s="80">
        <f t="shared" si="263"/>
        <v>309576.66400000005</v>
      </c>
      <c r="P1252" s="68">
        <f t="shared" si="264"/>
        <v>309400</v>
      </c>
      <c r="Q1252" s="68">
        <f t="shared" si="265"/>
        <v>309418.71609447774</v>
      </c>
      <c r="R1252" s="69">
        <f t="shared" si="260"/>
        <v>12111.970339902904</v>
      </c>
      <c r="S1252" s="63">
        <f t="shared" si="256"/>
        <v>3.8345204983834758E-2</v>
      </c>
      <c r="T1252" s="64">
        <f t="shared" si="257"/>
        <v>297554</v>
      </c>
      <c r="U1252" s="44" t="str">
        <f t="shared" si="258"/>
        <v>MENOR VALOR</v>
      </c>
    </row>
    <row r="1253" spans="2:21" ht="25.5">
      <c r="B1253" s="24">
        <v>1193</v>
      </c>
      <c r="C1253" s="2" t="s">
        <v>470</v>
      </c>
      <c r="D1253" s="29">
        <v>1</v>
      </c>
      <c r="E1253" s="7" t="s">
        <v>11</v>
      </c>
      <c r="F1253" s="91">
        <v>277292</v>
      </c>
      <c r="G1253" s="68">
        <f t="shared" si="255"/>
        <v>291711.18400000001</v>
      </c>
      <c r="H1253" s="79">
        <v>273000</v>
      </c>
      <c r="I1253" s="79">
        <v>51870</v>
      </c>
      <c r="J1253" s="79">
        <v>324870</v>
      </c>
      <c r="K1253" s="79">
        <v>260000</v>
      </c>
      <c r="L1253" s="79">
        <f t="shared" si="261"/>
        <v>49400</v>
      </c>
      <c r="M1253" s="79">
        <f t="shared" si="262"/>
        <v>309400</v>
      </c>
      <c r="N1253" s="68">
        <f t="shared" si="259"/>
        <v>291711.18400000001</v>
      </c>
      <c r="O1253" s="80">
        <f t="shared" si="263"/>
        <v>308660.39466666669</v>
      </c>
      <c r="P1253" s="68">
        <f t="shared" si="264"/>
        <v>309400</v>
      </c>
      <c r="Q1253" s="68">
        <f t="shared" si="265"/>
        <v>308362.10328693804</v>
      </c>
      <c r="R1253" s="69">
        <f t="shared" si="260"/>
        <v>16591.77602510609</v>
      </c>
      <c r="S1253" s="63">
        <f t="shared" si="256"/>
        <v>5.3997943033369356E-2</v>
      </c>
      <c r="T1253" s="64">
        <f t="shared" si="257"/>
        <v>291711</v>
      </c>
      <c r="U1253" s="44" t="str">
        <f t="shared" si="258"/>
        <v>MENOR VALOR</v>
      </c>
    </row>
    <row r="1254" spans="2:21">
      <c r="B1254" s="24">
        <v>1194</v>
      </c>
      <c r="C1254" s="2" t="s">
        <v>471</v>
      </c>
      <c r="D1254" s="29">
        <v>1</v>
      </c>
      <c r="E1254" s="7" t="s">
        <v>8</v>
      </c>
      <c r="F1254" s="91">
        <v>174654</v>
      </c>
      <c r="G1254" s="68">
        <f t="shared" si="255"/>
        <v>183736.008</v>
      </c>
      <c r="H1254" s="79">
        <v>159120</v>
      </c>
      <c r="I1254" s="79">
        <v>30232.799999999999</v>
      </c>
      <c r="J1254" s="79">
        <v>189352.8</v>
      </c>
      <c r="K1254" s="79">
        <v>156000</v>
      </c>
      <c r="L1254" s="79">
        <f t="shared" si="261"/>
        <v>29640</v>
      </c>
      <c r="M1254" s="79">
        <f t="shared" si="262"/>
        <v>185640</v>
      </c>
      <c r="N1254" s="68">
        <f t="shared" si="259"/>
        <v>183736.008</v>
      </c>
      <c r="O1254" s="80">
        <f t="shared" si="263"/>
        <v>186242.93599999999</v>
      </c>
      <c r="P1254" s="68">
        <f t="shared" si="264"/>
        <v>185640</v>
      </c>
      <c r="Q1254" s="68">
        <f t="shared" si="265"/>
        <v>186228.37592422479</v>
      </c>
      <c r="R1254" s="69">
        <f t="shared" si="260"/>
        <v>2856.5253294672461</v>
      </c>
      <c r="S1254" s="63">
        <f t="shared" si="256"/>
        <v>1.3383395048447988E-2</v>
      </c>
      <c r="T1254" s="64">
        <f t="shared" si="257"/>
        <v>183736</v>
      </c>
      <c r="U1254" s="44" t="str">
        <f t="shared" si="258"/>
        <v>MENOR VALOR</v>
      </c>
    </row>
    <row r="1255" spans="2:21">
      <c r="B1255" s="24">
        <v>1195</v>
      </c>
      <c r="C1255" s="2" t="s">
        <v>472</v>
      </c>
      <c r="D1255" s="29">
        <v>1</v>
      </c>
      <c r="E1255" s="7" t="s">
        <v>8</v>
      </c>
      <c r="F1255" s="91">
        <v>520331</v>
      </c>
      <c r="G1255" s="68">
        <f t="shared" si="255"/>
        <v>547388.21200000006</v>
      </c>
      <c r="H1255" s="79">
        <v>535600</v>
      </c>
      <c r="I1255" s="79">
        <v>101764</v>
      </c>
      <c r="J1255" s="79">
        <v>637364</v>
      </c>
      <c r="K1255" s="79">
        <v>520000</v>
      </c>
      <c r="L1255" s="79">
        <f t="shared" si="261"/>
        <v>98800</v>
      </c>
      <c r="M1255" s="79">
        <f t="shared" si="262"/>
        <v>618800</v>
      </c>
      <c r="N1255" s="68">
        <f t="shared" si="259"/>
        <v>547388.21200000006</v>
      </c>
      <c r="O1255" s="80">
        <f t="shared" si="263"/>
        <v>601184.07066666672</v>
      </c>
      <c r="P1255" s="68">
        <f t="shared" si="264"/>
        <v>618800</v>
      </c>
      <c r="Q1255" s="68">
        <f t="shared" si="265"/>
        <v>599898.47575803497</v>
      </c>
      <c r="R1255" s="69">
        <f t="shared" si="260"/>
        <v>47504.224351766636</v>
      </c>
      <c r="S1255" s="63">
        <f t="shared" si="256"/>
        <v>8.7531917282641314E-2</v>
      </c>
      <c r="T1255" s="64">
        <f t="shared" si="257"/>
        <v>547388</v>
      </c>
      <c r="U1255" s="44" t="str">
        <f t="shared" si="258"/>
        <v>MENOR VALOR</v>
      </c>
    </row>
    <row r="1256" spans="2:21">
      <c r="B1256" s="24">
        <v>1196</v>
      </c>
      <c r="C1256" s="2" t="s">
        <v>473</v>
      </c>
      <c r="D1256" s="29">
        <v>1</v>
      </c>
      <c r="E1256" s="2"/>
      <c r="F1256" s="91">
        <v>220038</v>
      </c>
      <c r="G1256" s="68">
        <f t="shared" si="255"/>
        <v>231479.976</v>
      </c>
      <c r="H1256" s="79">
        <v>540800</v>
      </c>
      <c r="I1256" s="79">
        <v>102752</v>
      </c>
      <c r="J1256" s="79">
        <v>643552</v>
      </c>
      <c r="K1256" s="79">
        <v>520000</v>
      </c>
      <c r="L1256" s="79">
        <f t="shared" si="261"/>
        <v>98800</v>
      </c>
      <c r="M1256" s="79">
        <f t="shared" si="262"/>
        <v>618800</v>
      </c>
      <c r="N1256" s="68">
        <f t="shared" si="259"/>
        <v>231479.976</v>
      </c>
      <c r="O1256" s="80">
        <f t="shared" si="263"/>
        <v>497943.99200000003</v>
      </c>
      <c r="P1256" s="68">
        <f t="shared" si="264"/>
        <v>618800</v>
      </c>
      <c r="Q1256" s="68">
        <f t="shared" si="265"/>
        <v>451733.66729795735</v>
      </c>
      <c r="R1256" s="69">
        <f t="shared" si="260"/>
        <v>231096.23372771835</v>
      </c>
      <c r="S1256" s="63">
        <f t="shared" si="256"/>
        <v>0.48757422180950938</v>
      </c>
      <c r="T1256" s="64">
        <f t="shared" si="257"/>
        <v>618800</v>
      </c>
      <c r="U1256" s="44" t="str">
        <f t="shared" si="258"/>
        <v>MEDIA ARMONICA</v>
      </c>
    </row>
    <row r="1257" spans="2:21">
      <c r="B1257" s="24">
        <v>1197</v>
      </c>
      <c r="C1257" s="2" t="s">
        <v>474</v>
      </c>
      <c r="D1257" s="29">
        <v>1</v>
      </c>
      <c r="E1257" s="7" t="s">
        <v>8</v>
      </c>
      <c r="F1257" s="91">
        <v>521918</v>
      </c>
      <c r="G1257" s="68">
        <f t="shared" si="255"/>
        <v>549057.73600000003</v>
      </c>
      <c r="H1257" s="79">
        <v>525200</v>
      </c>
      <c r="I1257" s="79">
        <v>99788</v>
      </c>
      <c r="J1257" s="79">
        <v>624988</v>
      </c>
      <c r="K1257" s="79">
        <v>520000</v>
      </c>
      <c r="L1257" s="79">
        <f t="shared" si="261"/>
        <v>98800</v>
      </c>
      <c r="M1257" s="79">
        <f t="shared" si="262"/>
        <v>618800</v>
      </c>
      <c r="N1257" s="68">
        <f t="shared" si="259"/>
        <v>549057.73600000003</v>
      </c>
      <c r="O1257" s="80">
        <f t="shared" si="263"/>
        <v>597615.24533333338</v>
      </c>
      <c r="P1257" s="68">
        <f t="shared" si="264"/>
        <v>618800</v>
      </c>
      <c r="Q1257" s="68">
        <f t="shared" si="265"/>
        <v>596595.5362047815</v>
      </c>
      <c r="R1257" s="69">
        <f t="shared" si="260"/>
        <v>42165.704316334661</v>
      </c>
      <c r="S1257" s="63">
        <f t="shared" si="256"/>
        <v>7.968178995637698E-2</v>
      </c>
      <c r="T1257" s="64">
        <f t="shared" si="257"/>
        <v>549058</v>
      </c>
      <c r="U1257" s="44" t="str">
        <f t="shared" si="258"/>
        <v>MENOR VALOR</v>
      </c>
    </row>
    <row r="1258" spans="2:21">
      <c r="B1258" s="24">
        <v>1198</v>
      </c>
      <c r="C1258" s="2" t="s">
        <v>475</v>
      </c>
      <c r="D1258" s="29">
        <v>1</v>
      </c>
      <c r="E1258" s="7" t="s">
        <v>8</v>
      </c>
      <c r="F1258" s="91">
        <v>476000</v>
      </c>
      <c r="G1258" s="68">
        <f t="shared" si="255"/>
        <v>500752</v>
      </c>
      <c r="H1258" s="79">
        <v>525200</v>
      </c>
      <c r="I1258" s="79">
        <v>99788</v>
      </c>
      <c r="J1258" s="79">
        <v>624988</v>
      </c>
      <c r="K1258" s="79">
        <v>520000</v>
      </c>
      <c r="L1258" s="79">
        <f t="shared" si="261"/>
        <v>98800</v>
      </c>
      <c r="M1258" s="79">
        <f t="shared" si="262"/>
        <v>618800</v>
      </c>
      <c r="N1258" s="68">
        <f t="shared" si="259"/>
        <v>500752</v>
      </c>
      <c r="O1258" s="80">
        <f t="shared" si="263"/>
        <v>581513.33333333337</v>
      </c>
      <c r="P1258" s="68">
        <f t="shared" si="264"/>
        <v>618800</v>
      </c>
      <c r="Q1258" s="68">
        <f t="shared" si="265"/>
        <v>578559.76153818634</v>
      </c>
      <c r="R1258" s="69">
        <f t="shared" si="260"/>
        <v>70009.767585197245</v>
      </c>
      <c r="S1258" s="63">
        <f t="shared" si="256"/>
        <v>0.13448526273469652</v>
      </c>
      <c r="T1258" s="64">
        <f t="shared" si="257"/>
        <v>500752</v>
      </c>
      <c r="U1258" s="44" t="str">
        <f t="shared" si="258"/>
        <v>MENOR VALOR</v>
      </c>
    </row>
    <row r="1259" spans="2:21">
      <c r="B1259" s="24">
        <v>1199</v>
      </c>
      <c r="C1259" s="2" t="s">
        <v>476</v>
      </c>
      <c r="D1259" s="29">
        <v>1</v>
      </c>
      <c r="E1259" s="7" t="s">
        <v>8</v>
      </c>
      <c r="F1259" s="91">
        <v>476000</v>
      </c>
      <c r="G1259" s="68">
        <f t="shared" si="255"/>
        <v>500752</v>
      </c>
      <c r="H1259" s="79">
        <v>535600</v>
      </c>
      <c r="I1259" s="79">
        <v>101764</v>
      </c>
      <c r="J1259" s="79">
        <v>637364</v>
      </c>
      <c r="K1259" s="79">
        <v>520000</v>
      </c>
      <c r="L1259" s="79">
        <f t="shared" si="261"/>
        <v>98800</v>
      </c>
      <c r="M1259" s="79">
        <f t="shared" si="262"/>
        <v>618800</v>
      </c>
      <c r="N1259" s="68">
        <f t="shared" si="259"/>
        <v>500752</v>
      </c>
      <c r="O1259" s="80">
        <f t="shared" si="263"/>
        <v>585638.66666666663</v>
      </c>
      <c r="P1259" s="68">
        <f t="shared" si="264"/>
        <v>618800</v>
      </c>
      <c r="Q1259" s="68">
        <f t="shared" si="265"/>
        <v>582353.70444501785</v>
      </c>
      <c r="R1259" s="69">
        <f t="shared" si="260"/>
        <v>74097.673089870455</v>
      </c>
      <c r="S1259" s="63">
        <f t="shared" si="256"/>
        <v>0.14012395529068389</v>
      </c>
      <c r="T1259" s="64">
        <f t="shared" si="257"/>
        <v>500752</v>
      </c>
      <c r="U1259" s="44" t="str">
        <f t="shared" si="258"/>
        <v>MENOR VALOR</v>
      </c>
    </row>
    <row r="1260" spans="2:21">
      <c r="B1260" s="24">
        <v>1200</v>
      </c>
      <c r="C1260" s="2" t="s">
        <v>81</v>
      </c>
      <c r="D1260" s="29">
        <v>1</v>
      </c>
      <c r="E1260" s="7" t="s">
        <v>8</v>
      </c>
      <c r="F1260" s="91">
        <v>476000</v>
      </c>
      <c r="G1260" s="68">
        <f t="shared" si="255"/>
        <v>500752</v>
      </c>
      <c r="H1260" s="79">
        <v>530400</v>
      </c>
      <c r="I1260" s="79">
        <v>100776</v>
      </c>
      <c r="J1260" s="79">
        <v>631176</v>
      </c>
      <c r="K1260" s="79">
        <v>520000</v>
      </c>
      <c r="L1260" s="79">
        <f t="shared" si="261"/>
        <v>98800</v>
      </c>
      <c r="M1260" s="79">
        <f t="shared" si="262"/>
        <v>618800</v>
      </c>
      <c r="N1260" s="68">
        <f t="shared" si="259"/>
        <v>500752</v>
      </c>
      <c r="O1260" s="80">
        <f t="shared" si="263"/>
        <v>583576</v>
      </c>
      <c r="P1260" s="68">
        <f t="shared" si="264"/>
        <v>618800</v>
      </c>
      <c r="Q1260" s="68">
        <f t="shared" si="265"/>
        <v>580462.93235506595</v>
      </c>
      <c r="R1260" s="69">
        <f t="shared" si="260"/>
        <v>71994.11487059202</v>
      </c>
      <c r="S1260" s="63">
        <f t="shared" si="256"/>
        <v>0.13732303634215048</v>
      </c>
      <c r="T1260" s="64">
        <f t="shared" si="257"/>
        <v>500752</v>
      </c>
      <c r="U1260" s="44" t="str">
        <f t="shared" si="258"/>
        <v>MENOR VALOR</v>
      </c>
    </row>
    <row r="1261" spans="2:21">
      <c r="B1261" s="24">
        <v>1201</v>
      </c>
      <c r="C1261" s="2" t="s">
        <v>477</v>
      </c>
      <c r="D1261" s="29">
        <v>1</v>
      </c>
      <c r="E1261" s="7" t="s">
        <v>8</v>
      </c>
      <c r="F1261" s="91">
        <v>952000</v>
      </c>
      <c r="G1261" s="68">
        <f t="shared" si="255"/>
        <v>1001504</v>
      </c>
      <c r="H1261" s="79">
        <v>1092000</v>
      </c>
      <c r="I1261" s="79">
        <v>207480</v>
      </c>
      <c r="J1261" s="79">
        <v>1299480</v>
      </c>
      <c r="K1261" s="79">
        <v>1040000</v>
      </c>
      <c r="L1261" s="79">
        <f t="shared" si="261"/>
        <v>197600</v>
      </c>
      <c r="M1261" s="79">
        <f t="shared" si="262"/>
        <v>1237600</v>
      </c>
      <c r="N1261" s="68">
        <f t="shared" si="259"/>
        <v>1001504</v>
      </c>
      <c r="O1261" s="80">
        <f t="shared" si="263"/>
        <v>1179528</v>
      </c>
      <c r="P1261" s="68">
        <f t="shared" si="264"/>
        <v>1237600</v>
      </c>
      <c r="Q1261" s="68">
        <f t="shared" si="265"/>
        <v>1172197.6945455025</v>
      </c>
      <c r="R1261" s="69">
        <f t="shared" si="260"/>
        <v>157247.23219185768</v>
      </c>
      <c r="S1261" s="63">
        <f t="shared" si="256"/>
        <v>0.14561852095408345</v>
      </c>
      <c r="T1261" s="64">
        <f t="shared" si="257"/>
        <v>1001504</v>
      </c>
      <c r="U1261" s="44" t="str">
        <f t="shared" si="258"/>
        <v>MENOR VALOR</v>
      </c>
    </row>
    <row r="1262" spans="2:21">
      <c r="B1262" s="24">
        <v>1202</v>
      </c>
      <c r="C1262" s="2" t="s">
        <v>478</v>
      </c>
      <c r="D1262" s="29">
        <v>1</v>
      </c>
      <c r="E1262" s="7" t="s">
        <v>8</v>
      </c>
      <c r="F1262" s="91">
        <v>952000</v>
      </c>
      <c r="G1262" s="68">
        <f t="shared" si="255"/>
        <v>1001504</v>
      </c>
      <c r="H1262" s="79">
        <v>1050400</v>
      </c>
      <c r="I1262" s="79">
        <v>199576</v>
      </c>
      <c r="J1262" s="79">
        <v>1249976</v>
      </c>
      <c r="K1262" s="79">
        <v>1040000</v>
      </c>
      <c r="L1262" s="79">
        <f t="shared" si="261"/>
        <v>197600</v>
      </c>
      <c r="M1262" s="79">
        <f t="shared" si="262"/>
        <v>1237600</v>
      </c>
      <c r="N1262" s="68">
        <f t="shared" si="259"/>
        <v>1001504</v>
      </c>
      <c r="O1262" s="80">
        <f t="shared" si="263"/>
        <v>1163026.6666666667</v>
      </c>
      <c r="P1262" s="68">
        <f t="shared" si="264"/>
        <v>1237600</v>
      </c>
      <c r="Q1262" s="68">
        <f t="shared" si="265"/>
        <v>1157119.5230763727</v>
      </c>
      <c r="R1262" s="69">
        <f t="shared" si="260"/>
        <v>140019.53517039449</v>
      </c>
      <c r="S1262" s="63">
        <f t="shared" si="256"/>
        <v>0.13448526273469652</v>
      </c>
      <c r="T1262" s="64">
        <f t="shared" si="257"/>
        <v>1001504</v>
      </c>
      <c r="U1262" s="44" t="str">
        <f t="shared" si="258"/>
        <v>MENOR VALOR</v>
      </c>
    </row>
    <row r="1263" spans="2:21">
      <c r="B1263" s="24">
        <v>1203</v>
      </c>
      <c r="C1263" s="2" t="s">
        <v>479</v>
      </c>
      <c r="D1263" s="29">
        <v>1</v>
      </c>
      <c r="E1263" s="7" t="s">
        <v>8</v>
      </c>
      <c r="F1263" s="91">
        <v>175543</v>
      </c>
      <c r="G1263" s="68">
        <f t="shared" si="255"/>
        <v>184671.236</v>
      </c>
      <c r="H1263" s="79">
        <v>159120</v>
      </c>
      <c r="I1263" s="79">
        <v>30232.799999999999</v>
      </c>
      <c r="J1263" s="79">
        <v>189352.8</v>
      </c>
      <c r="K1263" s="79">
        <v>156000</v>
      </c>
      <c r="L1263" s="79">
        <f t="shared" si="261"/>
        <v>29640</v>
      </c>
      <c r="M1263" s="79">
        <f t="shared" si="262"/>
        <v>185640</v>
      </c>
      <c r="N1263" s="68">
        <f t="shared" si="259"/>
        <v>184671.236</v>
      </c>
      <c r="O1263" s="80">
        <f t="shared" si="263"/>
        <v>186554.67866666664</v>
      </c>
      <c r="P1263" s="68">
        <f t="shared" si="264"/>
        <v>185640</v>
      </c>
      <c r="Q1263" s="68">
        <f t="shared" si="265"/>
        <v>186543.81276741627</v>
      </c>
      <c r="R1263" s="69">
        <f t="shared" si="260"/>
        <v>2471.1815329848378</v>
      </c>
      <c r="S1263" s="63">
        <f t="shared" si="256"/>
        <v>1.0038267898764386E-2</v>
      </c>
      <c r="T1263" s="64">
        <f t="shared" si="257"/>
        <v>184671</v>
      </c>
      <c r="U1263" s="44" t="str">
        <f t="shared" si="258"/>
        <v>MENOR VALOR</v>
      </c>
    </row>
    <row r="1264" spans="2:21">
      <c r="B1264" s="24">
        <v>1204</v>
      </c>
      <c r="C1264" s="2" t="s">
        <v>480</v>
      </c>
      <c r="D1264" s="29">
        <v>1</v>
      </c>
      <c r="E1264" s="7" t="s">
        <v>8</v>
      </c>
      <c r="F1264" s="91">
        <v>176833</v>
      </c>
      <c r="G1264" s="68">
        <f t="shared" si="255"/>
        <v>186028.31599999999</v>
      </c>
      <c r="H1264" s="79">
        <v>157560</v>
      </c>
      <c r="I1264" s="79">
        <v>29936.400000000001</v>
      </c>
      <c r="J1264" s="79">
        <v>187496.4</v>
      </c>
      <c r="K1264" s="79">
        <v>156000</v>
      </c>
      <c r="L1264" s="79">
        <f t="shared" si="261"/>
        <v>29640</v>
      </c>
      <c r="M1264" s="79">
        <f t="shared" si="262"/>
        <v>185640</v>
      </c>
      <c r="N1264" s="68">
        <f t="shared" si="259"/>
        <v>185640</v>
      </c>
      <c r="O1264" s="80">
        <f t="shared" si="263"/>
        <v>186388.23866666667</v>
      </c>
      <c r="P1264" s="68">
        <f t="shared" si="264"/>
        <v>186028.31599999999</v>
      </c>
      <c r="Q1264" s="68">
        <f t="shared" si="265"/>
        <v>186386.52696868195</v>
      </c>
      <c r="R1264" s="69">
        <f t="shared" si="260"/>
        <v>979.13915481167942</v>
      </c>
      <c r="S1264" s="63">
        <f t="shared" si="256"/>
        <v>4.0052625091694383E-3</v>
      </c>
      <c r="T1264" s="64">
        <f t="shared" si="257"/>
        <v>185640</v>
      </c>
      <c r="U1264" s="44" t="str">
        <f t="shared" si="258"/>
        <v>MENOR VALOR</v>
      </c>
    </row>
    <row r="1265" spans="2:21">
      <c r="B1265" s="24">
        <v>1205</v>
      </c>
      <c r="C1265" s="2" t="s">
        <v>481</v>
      </c>
      <c r="D1265" s="29">
        <v>1</v>
      </c>
      <c r="E1265" s="7" t="s">
        <v>8</v>
      </c>
      <c r="F1265" s="91">
        <v>262546</v>
      </c>
      <c r="G1265" s="68">
        <f t="shared" si="255"/>
        <v>276198.39199999999</v>
      </c>
      <c r="H1265" s="79">
        <v>273000</v>
      </c>
      <c r="I1265" s="79">
        <v>51870</v>
      </c>
      <c r="J1265" s="79">
        <v>324870</v>
      </c>
      <c r="K1265" s="79">
        <v>260000</v>
      </c>
      <c r="L1265" s="79">
        <f t="shared" si="261"/>
        <v>49400</v>
      </c>
      <c r="M1265" s="79">
        <f t="shared" si="262"/>
        <v>309400</v>
      </c>
      <c r="N1265" s="68">
        <f t="shared" si="259"/>
        <v>276198.39199999999</v>
      </c>
      <c r="O1265" s="80">
        <f t="shared" si="263"/>
        <v>303489.46399999998</v>
      </c>
      <c r="P1265" s="68">
        <f t="shared" si="264"/>
        <v>309400</v>
      </c>
      <c r="Q1265" s="68">
        <f t="shared" si="265"/>
        <v>302796.15394436836</v>
      </c>
      <c r="R1265" s="69">
        <f t="shared" si="260"/>
        <v>24868.296748709756</v>
      </c>
      <c r="S1265" s="63">
        <f t="shared" si="256"/>
        <v>8.7840488057371657E-2</v>
      </c>
      <c r="T1265" s="64">
        <f t="shared" si="257"/>
        <v>276198</v>
      </c>
      <c r="U1265" s="44" t="str">
        <f t="shared" si="258"/>
        <v>MENOR VALOR</v>
      </c>
    </row>
    <row r="1266" spans="2:21">
      <c r="B1266" s="24">
        <v>1206</v>
      </c>
      <c r="C1266" s="2" t="s">
        <v>482</v>
      </c>
      <c r="D1266" s="29">
        <v>1</v>
      </c>
      <c r="E1266" s="7" t="s">
        <v>8</v>
      </c>
      <c r="F1266" s="91">
        <v>238000</v>
      </c>
      <c r="G1266" s="68">
        <f t="shared" si="255"/>
        <v>250376</v>
      </c>
      <c r="H1266" s="79">
        <v>265200</v>
      </c>
      <c r="I1266" s="79">
        <v>50388</v>
      </c>
      <c r="J1266" s="79">
        <v>315588</v>
      </c>
      <c r="K1266" s="79">
        <v>260000</v>
      </c>
      <c r="L1266" s="79">
        <f t="shared" si="261"/>
        <v>49400</v>
      </c>
      <c r="M1266" s="79">
        <f t="shared" si="262"/>
        <v>309400</v>
      </c>
      <c r="N1266" s="68">
        <f t="shared" si="259"/>
        <v>250376</v>
      </c>
      <c r="O1266" s="80">
        <f t="shared" si="263"/>
        <v>291788</v>
      </c>
      <c r="P1266" s="68">
        <f t="shared" si="264"/>
        <v>309400</v>
      </c>
      <c r="Q1266" s="68">
        <f t="shared" si="265"/>
        <v>290231.46617753297</v>
      </c>
      <c r="R1266" s="69">
        <f t="shared" si="260"/>
        <v>35997.05743529601</v>
      </c>
      <c r="S1266" s="63">
        <f t="shared" si="256"/>
        <v>0.13732303634215048</v>
      </c>
      <c r="T1266" s="64">
        <f t="shared" si="257"/>
        <v>250376</v>
      </c>
      <c r="U1266" s="44" t="str">
        <f t="shared" si="258"/>
        <v>MENOR VALOR</v>
      </c>
    </row>
    <row r="1267" spans="2:21">
      <c r="B1267" s="24">
        <v>1207</v>
      </c>
      <c r="C1267" s="2" t="s">
        <v>483</v>
      </c>
      <c r="D1267" s="29">
        <v>1</v>
      </c>
      <c r="E1267" s="7" t="s">
        <v>8</v>
      </c>
      <c r="F1267" s="91">
        <v>260959</v>
      </c>
      <c r="G1267" s="68">
        <f t="shared" si="255"/>
        <v>274528.86800000002</v>
      </c>
      <c r="H1267" s="79">
        <v>270400</v>
      </c>
      <c r="I1267" s="79">
        <v>51376</v>
      </c>
      <c r="J1267" s="79">
        <v>321776</v>
      </c>
      <c r="K1267" s="79">
        <v>260000</v>
      </c>
      <c r="L1267" s="79">
        <f t="shared" si="261"/>
        <v>49400</v>
      </c>
      <c r="M1267" s="79">
        <f t="shared" si="262"/>
        <v>309400</v>
      </c>
      <c r="N1267" s="68">
        <f t="shared" si="259"/>
        <v>274528.86800000002</v>
      </c>
      <c r="O1267" s="80">
        <f t="shared" si="263"/>
        <v>301901.62266666669</v>
      </c>
      <c r="P1267" s="68">
        <f t="shared" si="264"/>
        <v>309400</v>
      </c>
      <c r="Q1267" s="68">
        <f t="shared" si="265"/>
        <v>301222.44252818835</v>
      </c>
      <c r="R1267" s="69">
        <f t="shared" si="260"/>
        <v>24499.839132760462</v>
      </c>
      <c r="S1267" s="63">
        <f t="shared" si="256"/>
        <v>8.8617482496146871E-2</v>
      </c>
      <c r="T1267" s="64">
        <f t="shared" si="257"/>
        <v>274529</v>
      </c>
      <c r="U1267" s="44" t="str">
        <f t="shared" si="258"/>
        <v>MENOR VALOR</v>
      </c>
    </row>
    <row r="1268" spans="2:21">
      <c r="B1268" s="24">
        <v>1208</v>
      </c>
      <c r="C1268" s="2" t="s">
        <v>484</v>
      </c>
      <c r="D1268" s="29">
        <v>1</v>
      </c>
      <c r="E1268" s="7" t="s">
        <v>8</v>
      </c>
      <c r="F1268" s="91">
        <v>238000</v>
      </c>
      <c r="G1268" s="68">
        <f t="shared" si="255"/>
        <v>250376</v>
      </c>
      <c r="H1268" s="79">
        <v>273000</v>
      </c>
      <c r="I1268" s="79">
        <v>51870</v>
      </c>
      <c r="J1268" s="79">
        <v>324870</v>
      </c>
      <c r="K1268" s="79">
        <v>260000</v>
      </c>
      <c r="L1268" s="79">
        <f t="shared" si="261"/>
        <v>49400</v>
      </c>
      <c r="M1268" s="79">
        <f t="shared" si="262"/>
        <v>309400</v>
      </c>
      <c r="N1268" s="68">
        <f t="shared" si="259"/>
        <v>250376</v>
      </c>
      <c r="O1268" s="80">
        <f t="shared" si="263"/>
        <v>294882</v>
      </c>
      <c r="P1268" s="68">
        <f t="shared" si="264"/>
        <v>309400</v>
      </c>
      <c r="Q1268" s="68">
        <f t="shared" si="265"/>
        <v>293049.42363637564</v>
      </c>
      <c r="R1268" s="69">
        <f t="shared" si="260"/>
        <v>39311.80804796442</v>
      </c>
      <c r="S1268" s="63">
        <f t="shared" si="256"/>
        <v>0.14561852095408345</v>
      </c>
      <c r="T1268" s="64">
        <f t="shared" si="257"/>
        <v>250376</v>
      </c>
      <c r="U1268" s="44" t="str">
        <f t="shared" si="258"/>
        <v>MENOR VALOR</v>
      </c>
    </row>
    <row r="1269" spans="2:21">
      <c r="B1269" s="24">
        <v>1209</v>
      </c>
      <c r="C1269" s="2" t="s">
        <v>485</v>
      </c>
      <c r="D1269" s="29">
        <v>1</v>
      </c>
      <c r="E1269" s="7" t="s">
        <v>8</v>
      </c>
      <c r="F1269" s="91">
        <v>535500</v>
      </c>
      <c r="G1269" s="68">
        <f t="shared" si="255"/>
        <v>563346</v>
      </c>
      <c r="H1269" s="79">
        <v>590850</v>
      </c>
      <c r="I1269" s="79">
        <v>112261.5</v>
      </c>
      <c r="J1269" s="79">
        <v>703111.5</v>
      </c>
      <c r="K1269" s="79">
        <v>585000</v>
      </c>
      <c r="L1269" s="79">
        <f t="shared" si="261"/>
        <v>111150</v>
      </c>
      <c r="M1269" s="79">
        <f t="shared" si="262"/>
        <v>696150</v>
      </c>
      <c r="N1269" s="68">
        <f t="shared" si="259"/>
        <v>563346</v>
      </c>
      <c r="O1269" s="80">
        <f t="shared" si="263"/>
        <v>654202.5</v>
      </c>
      <c r="P1269" s="68">
        <f t="shared" si="264"/>
        <v>696150</v>
      </c>
      <c r="Q1269" s="68">
        <f t="shared" si="265"/>
        <v>650879.73173045961</v>
      </c>
      <c r="R1269" s="69">
        <f t="shared" si="260"/>
        <v>78760.988533346885</v>
      </c>
      <c r="S1269" s="63">
        <f t="shared" si="256"/>
        <v>0.13448526273469641</v>
      </c>
      <c r="T1269" s="64">
        <f t="shared" si="257"/>
        <v>563346</v>
      </c>
      <c r="U1269" s="44" t="str">
        <f t="shared" si="258"/>
        <v>MENOR VALOR</v>
      </c>
    </row>
    <row r="1270" spans="2:21">
      <c r="B1270" s="24">
        <v>1210</v>
      </c>
      <c r="C1270" s="2" t="s">
        <v>108</v>
      </c>
      <c r="D1270" s="29">
        <v>1</v>
      </c>
      <c r="E1270" s="2"/>
      <c r="F1270" s="91">
        <v>1192866</v>
      </c>
      <c r="G1270" s="68">
        <f t="shared" si="255"/>
        <v>1254895.0320000001</v>
      </c>
      <c r="H1270" s="79">
        <v>1216800</v>
      </c>
      <c r="I1270" s="79">
        <v>231192</v>
      </c>
      <c r="J1270" s="79">
        <v>1447992</v>
      </c>
      <c r="K1270" s="79">
        <v>1170000</v>
      </c>
      <c r="L1270" s="79">
        <f t="shared" si="261"/>
        <v>222300</v>
      </c>
      <c r="M1270" s="79">
        <f t="shared" si="262"/>
        <v>1392300</v>
      </c>
      <c r="N1270" s="68">
        <f t="shared" si="259"/>
        <v>1254895.0320000001</v>
      </c>
      <c r="O1270" s="80">
        <f t="shared" si="263"/>
        <v>1365062.344</v>
      </c>
      <c r="P1270" s="68">
        <f t="shared" si="264"/>
        <v>1392300</v>
      </c>
      <c r="Q1270" s="68">
        <f t="shared" si="265"/>
        <v>1362601.2881991507</v>
      </c>
      <c r="R1270" s="69">
        <f t="shared" si="260"/>
        <v>99388.264855459638</v>
      </c>
      <c r="S1270" s="63">
        <f t="shared" si="256"/>
        <v>7.9044587093777041E-2</v>
      </c>
      <c r="T1270" s="64">
        <f t="shared" si="257"/>
        <v>1254895</v>
      </c>
      <c r="U1270" s="44" t="str">
        <f t="shared" si="258"/>
        <v>MENOR VALOR</v>
      </c>
    </row>
    <row r="1271" spans="2:21">
      <c r="B1271" s="24">
        <v>1211</v>
      </c>
      <c r="C1271" s="2" t="s">
        <v>486</v>
      </c>
      <c r="D1271" s="29">
        <v>1</v>
      </c>
      <c r="E1271" s="7" t="s">
        <v>8</v>
      </c>
      <c r="F1271" s="91">
        <v>595000</v>
      </c>
      <c r="G1271" s="68">
        <f t="shared" si="255"/>
        <v>625940</v>
      </c>
      <c r="H1271" s="79">
        <v>676000</v>
      </c>
      <c r="I1271" s="79">
        <v>128440</v>
      </c>
      <c r="J1271" s="79">
        <v>804440</v>
      </c>
      <c r="K1271" s="79">
        <v>650000</v>
      </c>
      <c r="L1271" s="79">
        <f t="shared" si="261"/>
        <v>123500</v>
      </c>
      <c r="M1271" s="79">
        <f t="shared" si="262"/>
        <v>773500</v>
      </c>
      <c r="N1271" s="68">
        <f t="shared" si="259"/>
        <v>625940</v>
      </c>
      <c r="O1271" s="80">
        <f t="shared" si="263"/>
        <v>734626.66666666663</v>
      </c>
      <c r="P1271" s="68">
        <f t="shared" si="264"/>
        <v>773500</v>
      </c>
      <c r="Q1271" s="68">
        <f t="shared" si="265"/>
        <v>730290.34724137932</v>
      </c>
      <c r="R1271" s="69">
        <f t="shared" si="260"/>
        <v>95388.230580786927</v>
      </c>
      <c r="S1271" s="63">
        <f t="shared" si="256"/>
        <v>0.14288884912083999</v>
      </c>
      <c r="T1271" s="64">
        <f t="shared" si="257"/>
        <v>625940</v>
      </c>
      <c r="U1271" s="44" t="str">
        <f t="shared" si="258"/>
        <v>MENOR VALOR</v>
      </c>
    </row>
    <row r="1272" spans="2:21">
      <c r="B1272" s="24">
        <v>1212</v>
      </c>
      <c r="C1272" s="2" t="s">
        <v>487</v>
      </c>
      <c r="D1272" s="29">
        <v>1</v>
      </c>
      <c r="E1272" s="7" t="s">
        <v>8</v>
      </c>
      <c r="F1272" s="91">
        <v>595000</v>
      </c>
      <c r="G1272" s="68">
        <f t="shared" si="255"/>
        <v>625940</v>
      </c>
      <c r="H1272" s="79">
        <v>682500</v>
      </c>
      <c r="I1272" s="79">
        <v>129675</v>
      </c>
      <c r="J1272" s="79">
        <v>812175</v>
      </c>
      <c r="K1272" s="79">
        <v>650000</v>
      </c>
      <c r="L1272" s="79">
        <f t="shared" si="261"/>
        <v>123500</v>
      </c>
      <c r="M1272" s="79">
        <f t="shared" si="262"/>
        <v>773500</v>
      </c>
      <c r="N1272" s="68">
        <f t="shared" si="259"/>
        <v>625940</v>
      </c>
      <c r="O1272" s="80">
        <f t="shared" si="263"/>
        <v>737205</v>
      </c>
      <c r="P1272" s="68">
        <f t="shared" si="264"/>
        <v>773500</v>
      </c>
      <c r="Q1272" s="68">
        <f t="shared" si="265"/>
        <v>732623.559090939</v>
      </c>
      <c r="R1272" s="69">
        <f t="shared" si="260"/>
        <v>98279.520119911045</v>
      </c>
      <c r="S1272" s="63">
        <f t="shared" si="256"/>
        <v>0.14561852095408334</v>
      </c>
      <c r="T1272" s="64">
        <f t="shared" si="257"/>
        <v>625940</v>
      </c>
      <c r="U1272" s="44" t="str">
        <f t="shared" si="258"/>
        <v>MENOR VALOR</v>
      </c>
    </row>
    <row r="1273" spans="2:21">
      <c r="B1273" s="24">
        <v>1213</v>
      </c>
      <c r="C1273" s="2" t="s">
        <v>488</v>
      </c>
      <c r="D1273" s="29">
        <v>1</v>
      </c>
      <c r="E1273" s="7" t="s">
        <v>8</v>
      </c>
      <c r="F1273" s="91">
        <v>464332</v>
      </c>
      <c r="G1273" s="68">
        <f t="shared" si="255"/>
        <v>488477.26400000002</v>
      </c>
      <c r="H1273" s="79">
        <v>464100</v>
      </c>
      <c r="I1273" s="79">
        <v>88179</v>
      </c>
      <c r="J1273" s="79">
        <v>552279</v>
      </c>
      <c r="K1273" s="79">
        <v>455000</v>
      </c>
      <c r="L1273" s="79">
        <f t="shared" si="261"/>
        <v>86450</v>
      </c>
      <c r="M1273" s="79">
        <f t="shared" si="262"/>
        <v>541450</v>
      </c>
      <c r="N1273" s="68">
        <f t="shared" si="259"/>
        <v>488477.26400000002</v>
      </c>
      <c r="O1273" s="80">
        <f t="shared" si="263"/>
        <v>527402.08799999999</v>
      </c>
      <c r="P1273" s="68">
        <f t="shared" si="264"/>
        <v>541450</v>
      </c>
      <c r="Q1273" s="68">
        <f t="shared" si="265"/>
        <v>526647.96950835665</v>
      </c>
      <c r="R1273" s="69">
        <f t="shared" si="260"/>
        <v>34141.957366607312</v>
      </c>
      <c r="S1273" s="63">
        <f t="shared" si="256"/>
        <v>7.2478596174955778E-2</v>
      </c>
      <c r="T1273" s="64">
        <f t="shared" si="257"/>
        <v>488477</v>
      </c>
      <c r="U1273" s="44" t="str">
        <f t="shared" si="258"/>
        <v>MENOR VALOR</v>
      </c>
    </row>
    <row r="1274" spans="2:21">
      <c r="B1274" s="24">
        <v>1214</v>
      </c>
      <c r="C1274" s="2" t="s">
        <v>489</v>
      </c>
      <c r="D1274" s="29">
        <v>1</v>
      </c>
      <c r="E1274" s="7" t="s">
        <v>8</v>
      </c>
      <c r="F1274" s="91">
        <v>163388</v>
      </c>
      <c r="G1274" s="68">
        <f t="shared" si="255"/>
        <v>171884.17600000001</v>
      </c>
      <c r="H1274" s="79">
        <v>540800</v>
      </c>
      <c r="I1274" s="79">
        <v>102752</v>
      </c>
      <c r="J1274" s="79">
        <v>643552</v>
      </c>
      <c r="K1274" s="79">
        <v>520000</v>
      </c>
      <c r="L1274" s="79">
        <f t="shared" si="261"/>
        <v>98800</v>
      </c>
      <c r="M1274" s="79">
        <f t="shared" si="262"/>
        <v>618800</v>
      </c>
      <c r="N1274" s="68">
        <f t="shared" si="259"/>
        <v>171884.17600000001</v>
      </c>
      <c r="O1274" s="80">
        <f t="shared" si="263"/>
        <v>478078.72533333331</v>
      </c>
      <c r="P1274" s="68">
        <f t="shared" si="264"/>
        <v>618800</v>
      </c>
      <c r="Q1274" s="68">
        <f t="shared" si="265"/>
        <v>409062.76410045865</v>
      </c>
      <c r="R1274" s="69">
        <f t="shared" si="260"/>
        <v>265460.90466786694</v>
      </c>
      <c r="S1274" s="63">
        <f t="shared" si="256"/>
        <v>0.57980977227790831</v>
      </c>
      <c r="T1274" s="64">
        <f t="shared" si="257"/>
        <v>618800</v>
      </c>
      <c r="U1274" s="44" t="str">
        <f t="shared" si="258"/>
        <v>MEDIA ARMONICA</v>
      </c>
    </row>
    <row r="1275" spans="2:21">
      <c r="B1275" s="24">
        <v>1215</v>
      </c>
      <c r="C1275" s="2" t="s">
        <v>490</v>
      </c>
      <c r="D1275" s="29">
        <v>1</v>
      </c>
      <c r="E1275" s="7" t="s">
        <v>8</v>
      </c>
      <c r="F1275" s="91">
        <v>339517</v>
      </c>
      <c r="G1275" s="68">
        <f t="shared" si="255"/>
        <v>357171.88400000002</v>
      </c>
      <c r="H1275" s="79">
        <v>464100</v>
      </c>
      <c r="I1275" s="79">
        <v>88179</v>
      </c>
      <c r="J1275" s="79">
        <v>552279</v>
      </c>
      <c r="K1275" s="79">
        <v>455000</v>
      </c>
      <c r="L1275" s="79">
        <f t="shared" si="261"/>
        <v>86450</v>
      </c>
      <c r="M1275" s="79">
        <f t="shared" si="262"/>
        <v>541450</v>
      </c>
      <c r="N1275" s="68">
        <f t="shared" si="259"/>
        <v>357171.88400000002</v>
      </c>
      <c r="O1275" s="80">
        <f t="shared" si="263"/>
        <v>483633.62800000003</v>
      </c>
      <c r="P1275" s="68">
        <f t="shared" si="264"/>
        <v>541450</v>
      </c>
      <c r="Q1275" s="68">
        <f t="shared" si="265"/>
        <v>474458.30261299654</v>
      </c>
      <c r="R1275" s="69">
        <f t="shared" si="260"/>
        <v>109652.84461376784</v>
      </c>
      <c r="S1275" s="63">
        <f t="shared" si="256"/>
        <v>0.24720068753578972</v>
      </c>
      <c r="T1275" s="64">
        <f t="shared" si="257"/>
        <v>357172</v>
      </c>
      <c r="U1275" s="44" t="str">
        <f t="shared" si="258"/>
        <v>MENOR VALOR</v>
      </c>
    </row>
    <row r="1276" spans="2:21">
      <c r="B1276" s="24">
        <v>1216</v>
      </c>
      <c r="C1276" s="2" t="s">
        <v>491</v>
      </c>
      <c r="D1276" s="29">
        <v>1</v>
      </c>
      <c r="E1276" s="7" t="s">
        <v>8</v>
      </c>
      <c r="F1276" s="91">
        <v>336439</v>
      </c>
      <c r="G1276" s="68">
        <f t="shared" si="255"/>
        <v>353933.82799999998</v>
      </c>
      <c r="H1276" s="79">
        <v>473200</v>
      </c>
      <c r="I1276" s="79">
        <v>89908</v>
      </c>
      <c r="J1276" s="79">
        <v>563108</v>
      </c>
      <c r="K1276" s="79">
        <v>455000</v>
      </c>
      <c r="L1276" s="79">
        <f t="shared" si="261"/>
        <v>86450</v>
      </c>
      <c r="M1276" s="79">
        <f t="shared" si="262"/>
        <v>541450</v>
      </c>
      <c r="N1276" s="68">
        <f t="shared" si="259"/>
        <v>353933.82799999998</v>
      </c>
      <c r="O1276" s="80">
        <f t="shared" si="263"/>
        <v>486163.94266666664</v>
      </c>
      <c r="P1276" s="68">
        <f t="shared" si="264"/>
        <v>541450</v>
      </c>
      <c r="Q1276" s="68">
        <f t="shared" si="265"/>
        <v>476091.80889816018</v>
      </c>
      <c r="R1276" s="69">
        <f t="shared" si="260"/>
        <v>115025.51742795954</v>
      </c>
      <c r="S1276" s="63">
        <f t="shared" si="256"/>
        <v>0.25658492461963522</v>
      </c>
      <c r="T1276" s="64">
        <f t="shared" si="257"/>
        <v>353934</v>
      </c>
      <c r="U1276" s="44" t="str">
        <f t="shared" si="258"/>
        <v>MENOR VALOR</v>
      </c>
    </row>
    <row r="1277" spans="2:21">
      <c r="B1277" s="24">
        <v>1217</v>
      </c>
      <c r="C1277" s="2" t="s">
        <v>492</v>
      </c>
      <c r="D1277" s="29">
        <v>1</v>
      </c>
      <c r="E1277" s="7" t="s">
        <v>11</v>
      </c>
      <c r="F1277" s="91">
        <v>230031</v>
      </c>
      <c r="G1277" s="68">
        <f t="shared" si="255"/>
        <v>241992.61199999999</v>
      </c>
      <c r="H1277" s="79">
        <v>160680</v>
      </c>
      <c r="I1277" s="79">
        <v>30529.200000000001</v>
      </c>
      <c r="J1277" s="79">
        <v>191209.2</v>
      </c>
      <c r="K1277" s="79">
        <v>156000</v>
      </c>
      <c r="L1277" s="79">
        <f t="shared" si="261"/>
        <v>29640</v>
      </c>
      <c r="M1277" s="79">
        <f t="shared" si="262"/>
        <v>185640</v>
      </c>
      <c r="N1277" s="68">
        <f t="shared" si="259"/>
        <v>185640</v>
      </c>
      <c r="O1277" s="80">
        <f t="shared" si="263"/>
        <v>206280.60400000002</v>
      </c>
      <c r="P1277" s="68">
        <f t="shared" si="264"/>
        <v>191209.2</v>
      </c>
      <c r="Q1277" s="68">
        <f t="shared" si="265"/>
        <v>204798.83593761764</v>
      </c>
      <c r="R1277" s="69">
        <f t="shared" si="260"/>
        <v>31052.610738938776</v>
      </c>
      <c r="S1277" s="63">
        <f t="shared" si="256"/>
        <v>9.3549535327698274E-2</v>
      </c>
      <c r="T1277" s="64">
        <f t="shared" si="257"/>
        <v>185640</v>
      </c>
      <c r="U1277" s="44" t="str">
        <f t="shared" si="258"/>
        <v>MENOR VALOR</v>
      </c>
    </row>
    <row r="1278" spans="2:21">
      <c r="B1278" s="24">
        <v>1218</v>
      </c>
      <c r="C1278" s="2" t="s">
        <v>493</v>
      </c>
      <c r="D1278" s="29">
        <v>1</v>
      </c>
      <c r="E1278" s="7" t="s">
        <v>11</v>
      </c>
      <c r="F1278" s="91">
        <v>234455</v>
      </c>
      <c r="G1278" s="68">
        <f t="shared" si="255"/>
        <v>246646.66</v>
      </c>
      <c r="H1278" s="79">
        <v>157560</v>
      </c>
      <c r="I1278" s="79">
        <v>29936.400000000001</v>
      </c>
      <c r="J1278" s="79">
        <v>187496.4</v>
      </c>
      <c r="K1278" s="79">
        <v>156000</v>
      </c>
      <c r="L1278" s="79">
        <f t="shared" si="261"/>
        <v>29640</v>
      </c>
      <c r="M1278" s="79">
        <f t="shared" si="262"/>
        <v>185640</v>
      </c>
      <c r="N1278" s="68">
        <f t="shared" si="259"/>
        <v>185640</v>
      </c>
      <c r="O1278" s="80">
        <f t="shared" si="263"/>
        <v>206594.35333333336</v>
      </c>
      <c r="P1278" s="68">
        <f t="shared" si="264"/>
        <v>187496.4</v>
      </c>
      <c r="Q1278" s="68">
        <f t="shared" si="265"/>
        <v>204760.68669544879</v>
      </c>
      <c r="R1278" s="69">
        <f t="shared" si="260"/>
        <v>34698.732069493868</v>
      </c>
      <c r="S1278" s="63">
        <f t="shared" si="256"/>
        <v>9.3380653308161587E-2</v>
      </c>
      <c r="T1278" s="64">
        <f t="shared" si="257"/>
        <v>185640</v>
      </c>
      <c r="U1278" s="44" t="str">
        <f t="shared" si="258"/>
        <v>MENOR VALOR</v>
      </c>
    </row>
    <row r="1279" spans="2:21">
      <c r="B1279" s="24">
        <v>1219</v>
      </c>
      <c r="C1279" s="2" t="s">
        <v>494</v>
      </c>
      <c r="D1279" s="29">
        <v>1</v>
      </c>
      <c r="E1279" s="7" t="s">
        <v>8</v>
      </c>
      <c r="F1279" s="91">
        <v>3808000</v>
      </c>
      <c r="G1279" s="68">
        <f t="shared" si="255"/>
        <v>4006016</v>
      </c>
      <c r="H1279" s="79">
        <v>4243200</v>
      </c>
      <c r="I1279" s="79">
        <v>806208</v>
      </c>
      <c r="J1279" s="79">
        <v>5049408</v>
      </c>
      <c r="K1279" s="79">
        <v>4160000</v>
      </c>
      <c r="L1279" s="79">
        <f t="shared" si="261"/>
        <v>790400</v>
      </c>
      <c r="M1279" s="79">
        <f t="shared" si="262"/>
        <v>4950400</v>
      </c>
      <c r="N1279" s="68">
        <f t="shared" si="259"/>
        <v>4006016</v>
      </c>
      <c r="O1279" s="80">
        <f t="shared" si="263"/>
        <v>4668608</v>
      </c>
      <c r="P1279" s="68">
        <f t="shared" si="264"/>
        <v>4950400</v>
      </c>
      <c r="Q1279" s="68">
        <f t="shared" si="265"/>
        <v>4643703.4588405276</v>
      </c>
      <c r="R1279" s="69">
        <f t="shared" si="260"/>
        <v>575952.91896473616</v>
      </c>
      <c r="S1279" s="63">
        <f t="shared" si="256"/>
        <v>0.13732303634215048</v>
      </c>
      <c r="T1279" s="64">
        <f t="shared" si="257"/>
        <v>4006016</v>
      </c>
      <c r="U1279" s="44" t="str">
        <f t="shared" si="258"/>
        <v>MENOR VALOR</v>
      </c>
    </row>
    <row r="1280" spans="2:21">
      <c r="B1280" s="24">
        <v>1220</v>
      </c>
      <c r="C1280" s="2" t="s">
        <v>73</v>
      </c>
      <c r="D1280" s="29">
        <v>1</v>
      </c>
      <c r="E1280" s="7" t="s">
        <v>8</v>
      </c>
      <c r="F1280" s="91">
        <v>1765579</v>
      </c>
      <c r="G1280" s="68">
        <f t="shared" si="255"/>
        <v>1857389.108</v>
      </c>
      <c r="H1280" s="79">
        <v>1638000</v>
      </c>
      <c r="I1280" s="79">
        <v>311220</v>
      </c>
      <c r="J1280" s="79">
        <v>1949220</v>
      </c>
      <c r="K1280" s="79">
        <v>1560000</v>
      </c>
      <c r="L1280" s="79">
        <f t="shared" si="261"/>
        <v>296400</v>
      </c>
      <c r="M1280" s="79">
        <f t="shared" si="262"/>
        <v>1856400</v>
      </c>
      <c r="N1280" s="68">
        <f t="shared" si="259"/>
        <v>1856400</v>
      </c>
      <c r="O1280" s="80">
        <f t="shared" si="263"/>
        <v>1887669.7026666666</v>
      </c>
      <c r="P1280" s="68">
        <f t="shared" si="264"/>
        <v>1857389.108</v>
      </c>
      <c r="Q1280" s="68">
        <f t="shared" si="265"/>
        <v>1887173.2458815635</v>
      </c>
      <c r="R1280" s="69">
        <f t="shared" si="260"/>
        <v>53306.415280200759</v>
      </c>
      <c r="S1280" s="63">
        <f t="shared" si="256"/>
        <v>1.6306529328306674E-2</v>
      </c>
      <c r="T1280" s="64">
        <f t="shared" si="257"/>
        <v>1856400</v>
      </c>
      <c r="U1280" s="44" t="str">
        <f t="shared" si="258"/>
        <v>MENOR VALOR</v>
      </c>
    </row>
    <row r="1281" spans="2:21">
      <c r="B1281" s="24">
        <v>1221</v>
      </c>
      <c r="C1281" s="2" t="s">
        <v>495</v>
      </c>
      <c r="D1281" s="29">
        <v>1</v>
      </c>
      <c r="E1281" s="7" t="s">
        <v>8</v>
      </c>
      <c r="F1281" s="91">
        <v>1290695</v>
      </c>
      <c r="G1281" s="68">
        <f t="shared" si="255"/>
        <v>1357811.14</v>
      </c>
      <c r="H1281" s="79">
        <v>1205100</v>
      </c>
      <c r="I1281" s="79">
        <v>228969</v>
      </c>
      <c r="J1281" s="79">
        <v>1434069</v>
      </c>
      <c r="K1281" s="79">
        <v>1170000</v>
      </c>
      <c r="L1281" s="79">
        <f t="shared" si="261"/>
        <v>222300</v>
      </c>
      <c r="M1281" s="79">
        <f t="shared" si="262"/>
        <v>1392300</v>
      </c>
      <c r="N1281" s="68">
        <f t="shared" si="259"/>
        <v>1357811.14</v>
      </c>
      <c r="O1281" s="80">
        <f t="shared" si="263"/>
        <v>1394726.7133333331</v>
      </c>
      <c r="P1281" s="68">
        <f t="shared" si="264"/>
        <v>1392300</v>
      </c>
      <c r="Q1281" s="68">
        <f t="shared" si="265"/>
        <v>1394378.719636874</v>
      </c>
      <c r="R1281" s="69">
        <f t="shared" si="260"/>
        <v>38186.804083957286</v>
      </c>
      <c r="S1281" s="63">
        <f t="shared" si="256"/>
        <v>2.622499836084502E-2</v>
      </c>
      <c r="T1281" s="64">
        <f t="shared" si="257"/>
        <v>1357811</v>
      </c>
      <c r="U1281" s="44" t="str">
        <f t="shared" si="258"/>
        <v>MENOR VALOR</v>
      </c>
    </row>
    <row r="1282" spans="2:21">
      <c r="B1282" s="24">
        <v>1222</v>
      </c>
      <c r="C1282" s="2" t="s">
        <v>76</v>
      </c>
      <c r="D1282" s="29">
        <v>1</v>
      </c>
      <c r="E1282" s="7" t="s">
        <v>8</v>
      </c>
      <c r="F1282" s="91">
        <v>140447</v>
      </c>
      <c r="G1282" s="68">
        <f t="shared" si="255"/>
        <v>147750.24400000001</v>
      </c>
      <c r="H1282" s="79">
        <v>159120</v>
      </c>
      <c r="I1282" s="79">
        <v>30232.799999999999</v>
      </c>
      <c r="J1282" s="79">
        <v>189352.8</v>
      </c>
      <c r="K1282" s="79">
        <v>156000</v>
      </c>
      <c r="L1282" s="79">
        <f t="shared" si="261"/>
        <v>29640</v>
      </c>
      <c r="M1282" s="79">
        <f t="shared" si="262"/>
        <v>185640</v>
      </c>
      <c r="N1282" s="68">
        <f t="shared" si="259"/>
        <v>147750.24400000001</v>
      </c>
      <c r="O1282" s="80">
        <f t="shared" si="263"/>
        <v>174247.68133333334</v>
      </c>
      <c r="P1282" s="68">
        <f t="shared" si="264"/>
        <v>185640</v>
      </c>
      <c r="Q1282" s="68">
        <f t="shared" si="265"/>
        <v>173177.11459737358</v>
      </c>
      <c r="R1282" s="69">
        <f t="shared" si="260"/>
        <v>23022.420808538893</v>
      </c>
      <c r="S1282" s="63">
        <f t="shared" si="256"/>
        <v>0.14682581273218187</v>
      </c>
      <c r="T1282" s="64">
        <f t="shared" si="257"/>
        <v>147750</v>
      </c>
      <c r="U1282" s="44" t="str">
        <f t="shared" si="258"/>
        <v>MENOR VALOR</v>
      </c>
    </row>
    <row r="1283" spans="2:21">
      <c r="B1283" s="24">
        <v>1223</v>
      </c>
      <c r="C1283" s="2" t="s">
        <v>496</v>
      </c>
      <c r="D1283" s="29">
        <v>1</v>
      </c>
      <c r="E1283" s="7" t="s">
        <v>8</v>
      </c>
      <c r="F1283" s="91">
        <v>1052039</v>
      </c>
      <c r="G1283" s="68">
        <f t="shared" si="255"/>
        <v>1106745.0279999999</v>
      </c>
      <c r="H1283" s="79">
        <v>919100</v>
      </c>
      <c r="I1283" s="79">
        <v>174629</v>
      </c>
      <c r="J1283" s="79">
        <v>1093729</v>
      </c>
      <c r="K1283" s="79">
        <v>910000</v>
      </c>
      <c r="L1283" s="79">
        <f t="shared" si="261"/>
        <v>172900</v>
      </c>
      <c r="M1283" s="79">
        <f t="shared" si="262"/>
        <v>1082900</v>
      </c>
      <c r="N1283" s="68">
        <f t="shared" si="259"/>
        <v>1082900</v>
      </c>
      <c r="O1283" s="80">
        <f t="shared" si="263"/>
        <v>1094458.0093333332</v>
      </c>
      <c r="P1283" s="68">
        <f t="shared" si="264"/>
        <v>1093729</v>
      </c>
      <c r="Q1283" s="68">
        <f t="shared" si="265"/>
        <v>1094414.6222616592</v>
      </c>
      <c r="R1283" s="69">
        <f t="shared" si="260"/>
        <v>11939.218192003214</v>
      </c>
      <c r="S1283" s="63">
        <f t="shared" si="256"/>
        <v>1.0521261345963873E-2</v>
      </c>
      <c r="T1283" s="64">
        <f t="shared" si="257"/>
        <v>1082900</v>
      </c>
      <c r="U1283" s="44" t="str">
        <f t="shared" si="258"/>
        <v>MENOR VALOR</v>
      </c>
    </row>
    <row r="1284" spans="2:21">
      <c r="B1284" s="24">
        <v>1224</v>
      </c>
      <c r="C1284" s="2" t="s">
        <v>497</v>
      </c>
      <c r="D1284" s="29">
        <v>1</v>
      </c>
      <c r="E1284" s="7" t="s">
        <v>8</v>
      </c>
      <c r="F1284" s="91">
        <v>535500</v>
      </c>
      <c r="G1284" s="68">
        <f t="shared" si="255"/>
        <v>563346</v>
      </c>
      <c r="H1284" s="79">
        <v>608400</v>
      </c>
      <c r="I1284" s="79">
        <v>115596</v>
      </c>
      <c r="J1284" s="79">
        <v>723996</v>
      </c>
      <c r="K1284" s="79">
        <v>585000</v>
      </c>
      <c r="L1284" s="79">
        <f t="shared" si="261"/>
        <v>111150</v>
      </c>
      <c r="M1284" s="79">
        <f t="shared" si="262"/>
        <v>696150</v>
      </c>
      <c r="N1284" s="68">
        <f t="shared" si="259"/>
        <v>563346</v>
      </c>
      <c r="O1284" s="80">
        <f t="shared" si="263"/>
        <v>661164</v>
      </c>
      <c r="P1284" s="68">
        <f t="shared" si="264"/>
        <v>696150</v>
      </c>
      <c r="Q1284" s="68">
        <f t="shared" si="265"/>
        <v>657261.31251724146</v>
      </c>
      <c r="R1284" s="69">
        <f t="shared" si="260"/>
        <v>85849.407522708047</v>
      </c>
      <c r="S1284" s="63">
        <f t="shared" si="256"/>
        <v>0.1428888491208401</v>
      </c>
      <c r="T1284" s="64">
        <f t="shared" si="257"/>
        <v>563346</v>
      </c>
      <c r="U1284" s="44" t="str">
        <f t="shared" si="258"/>
        <v>MENOR VALOR</v>
      </c>
    </row>
    <row r="1285" spans="2:21">
      <c r="B1285" s="24">
        <v>1225</v>
      </c>
      <c r="C1285" s="2" t="s">
        <v>498</v>
      </c>
      <c r="D1285" s="29">
        <v>1</v>
      </c>
      <c r="E1285" s="7" t="s">
        <v>11</v>
      </c>
      <c r="F1285" s="91">
        <v>535500</v>
      </c>
      <c r="G1285" s="68">
        <f t="shared" si="255"/>
        <v>563346</v>
      </c>
      <c r="H1285" s="79">
        <v>596700</v>
      </c>
      <c r="I1285" s="79">
        <v>113373</v>
      </c>
      <c r="J1285" s="79">
        <v>710073</v>
      </c>
      <c r="K1285" s="79">
        <v>585000</v>
      </c>
      <c r="L1285" s="79">
        <f t="shared" si="261"/>
        <v>111150</v>
      </c>
      <c r="M1285" s="79">
        <f t="shared" si="262"/>
        <v>696150</v>
      </c>
      <c r="N1285" s="68">
        <f t="shared" si="259"/>
        <v>563346</v>
      </c>
      <c r="O1285" s="80">
        <f t="shared" si="263"/>
        <v>656523</v>
      </c>
      <c r="P1285" s="68">
        <f t="shared" si="264"/>
        <v>696150</v>
      </c>
      <c r="Q1285" s="68">
        <f t="shared" si="265"/>
        <v>653020.79889944918</v>
      </c>
      <c r="R1285" s="69">
        <f t="shared" si="260"/>
        <v>80993.379229416023</v>
      </c>
      <c r="S1285" s="63">
        <f t="shared" si="256"/>
        <v>0.13732303634215048</v>
      </c>
      <c r="T1285" s="64">
        <f t="shared" si="257"/>
        <v>563346</v>
      </c>
      <c r="U1285" s="44" t="str">
        <f t="shared" si="258"/>
        <v>MENOR VALOR</v>
      </c>
    </row>
    <row r="1286" spans="2:21">
      <c r="B1286" s="24">
        <v>1226</v>
      </c>
      <c r="C1286" s="2" t="s">
        <v>499</v>
      </c>
      <c r="D1286" s="29">
        <v>1</v>
      </c>
      <c r="E1286" s="7" t="s">
        <v>8</v>
      </c>
      <c r="F1286" s="91">
        <v>402382</v>
      </c>
      <c r="G1286" s="68">
        <f t="shared" ref="G1286:G1349" si="266">F1286*5.2%+F1286</f>
        <v>423305.864</v>
      </c>
      <c r="H1286" s="79">
        <v>393900</v>
      </c>
      <c r="I1286" s="79">
        <v>74841</v>
      </c>
      <c r="J1286" s="79">
        <v>468741</v>
      </c>
      <c r="K1286" s="79">
        <v>390000</v>
      </c>
      <c r="L1286" s="79">
        <f t="shared" si="261"/>
        <v>74100</v>
      </c>
      <c r="M1286" s="79">
        <f t="shared" si="262"/>
        <v>464100</v>
      </c>
      <c r="N1286" s="68">
        <f t="shared" si="259"/>
        <v>423305.864</v>
      </c>
      <c r="O1286" s="80">
        <f t="shared" si="263"/>
        <v>452048.95466666669</v>
      </c>
      <c r="P1286" s="68">
        <f t="shared" si="264"/>
        <v>464100</v>
      </c>
      <c r="Q1286" s="68">
        <f t="shared" si="265"/>
        <v>451578.16220742511</v>
      </c>
      <c r="R1286" s="69">
        <f t="shared" si="260"/>
        <v>25000.173320482507</v>
      </c>
      <c r="S1286" s="63">
        <f t="shared" si="256"/>
        <v>6.2607762229296426E-2</v>
      </c>
      <c r="T1286" s="64">
        <f t="shared" si="257"/>
        <v>423306</v>
      </c>
      <c r="U1286" s="44" t="str">
        <f t="shared" si="258"/>
        <v>MENOR VALOR</v>
      </c>
    </row>
    <row r="1287" spans="2:21">
      <c r="B1287" s="24">
        <v>1227</v>
      </c>
      <c r="C1287" s="2" t="s">
        <v>500</v>
      </c>
      <c r="D1287" s="29">
        <v>1</v>
      </c>
      <c r="E1287" s="7" t="s">
        <v>8</v>
      </c>
      <c r="F1287" s="91">
        <v>398812</v>
      </c>
      <c r="G1287" s="68">
        <f t="shared" si="266"/>
        <v>419550.22399999999</v>
      </c>
      <c r="H1287" s="79">
        <v>405600</v>
      </c>
      <c r="I1287" s="79">
        <v>77064</v>
      </c>
      <c r="J1287" s="79">
        <v>482664</v>
      </c>
      <c r="K1287" s="79">
        <v>390000</v>
      </c>
      <c r="L1287" s="79">
        <f t="shared" si="261"/>
        <v>74100</v>
      </c>
      <c r="M1287" s="79">
        <f t="shared" si="262"/>
        <v>464100</v>
      </c>
      <c r="N1287" s="68">
        <f t="shared" si="259"/>
        <v>419550.22399999999</v>
      </c>
      <c r="O1287" s="80">
        <f t="shared" si="263"/>
        <v>455438.07466666662</v>
      </c>
      <c r="P1287" s="68">
        <f t="shared" si="264"/>
        <v>464100</v>
      </c>
      <c r="Q1287" s="68">
        <f t="shared" si="265"/>
        <v>454653.08728904231</v>
      </c>
      <c r="R1287" s="69">
        <f t="shared" si="260"/>
        <v>32436.228096138519</v>
      </c>
      <c r="S1287" s="63">
        <f t="shared" ref="S1287:S1350" si="267">1-N1287/Q1287</f>
        <v>7.7208016992362238E-2</v>
      </c>
      <c r="T1287" s="64">
        <f t="shared" ref="T1287:T1350" si="268">ROUND(+IF(S1287&lt;=30%,N1287,IF(S1287&lt;=60%,P1287,IF(S1287&lt;=90%,Q1287,IF(S1287&lt;=100%,O1287)))),0)</f>
        <v>419550</v>
      </c>
      <c r="U1287" s="44" t="str">
        <f t="shared" ref="U1287:U1350" si="269">+IF(S1287&lt;=30%,"MENOR VALOR",IF(S1287&lt;=60%,"MEDIA ARMONICA",IF(S1287&lt;=90%,"MEDIA GEOMETRICA","PROMEDIO")))</f>
        <v>MENOR VALOR</v>
      </c>
    </row>
    <row r="1288" spans="2:21">
      <c r="B1288" s="24">
        <v>1228</v>
      </c>
      <c r="C1288" s="2" t="s">
        <v>501</v>
      </c>
      <c r="D1288" s="29">
        <v>1</v>
      </c>
      <c r="E1288" s="7" t="s">
        <v>8</v>
      </c>
      <c r="F1288" s="91">
        <v>120715</v>
      </c>
      <c r="G1288" s="68">
        <f t="shared" si="266"/>
        <v>126992.18</v>
      </c>
      <c r="H1288" s="79">
        <v>118170</v>
      </c>
      <c r="I1288" s="79">
        <v>22452.3</v>
      </c>
      <c r="J1288" s="79">
        <v>140622.29999999999</v>
      </c>
      <c r="K1288" s="79">
        <v>117000</v>
      </c>
      <c r="L1288" s="79">
        <f t="shared" si="261"/>
        <v>22230</v>
      </c>
      <c r="M1288" s="79">
        <f t="shared" si="262"/>
        <v>139230</v>
      </c>
      <c r="N1288" s="68">
        <f t="shared" si="259"/>
        <v>126992.18</v>
      </c>
      <c r="O1288" s="80">
        <f t="shared" si="263"/>
        <v>135614.82666666666</v>
      </c>
      <c r="P1288" s="68">
        <f t="shared" si="264"/>
        <v>139230</v>
      </c>
      <c r="Q1288" s="68">
        <f t="shared" si="265"/>
        <v>135473.59829704004</v>
      </c>
      <c r="R1288" s="69">
        <f t="shared" si="260"/>
        <v>7499.810096004654</v>
      </c>
      <c r="S1288" s="63">
        <f t="shared" si="267"/>
        <v>6.2605691467968905E-2</v>
      </c>
      <c r="T1288" s="64">
        <f t="shared" si="268"/>
        <v>126992</v>
      </c>
      <c r="U1288" s="44" t="str">
        <f t="shared" si="269"/>
        <v>MENOR VALOR</v>
      </c>
    </row>
    <row r="1289" spans="2:21">
      <c r="B1289" s="24">
        <v>1229</v>
      </c>
      <c r="C1289" s="2" t="s">
        <v>502</v>
      </c>
      <c r="D1289" s="29">
        <v>1</v>
      </c>
      <c r="E1289" s="7" t="s">
        <v>8</v>
      </c>
      <c r="F1289" s="91">
        <v>119407</v>
      </c>
      <c r="G1289" s="68">
        <f t="shared" si="266"/>
        <v>125616.164</v>
      </c>
      <c r="H1289" s="79">
        <v>121680</v>
      </c>
      <c r="I1289" s="79">
        <v>23119.200000000001</v>
      </c>
      <c r="J1289" s="79">
        <v>144799.20000000001</v>
      </c>
      <c r="K1289" s="79">
        <v>117000</v>
      </c>
      <c r="L1289" s="79">
        <f t="shared" si="261"/>
        <v>22230</v>
      </c>
      <c r="M1289" s="79">
        <f t="shared" si="262"/>
        <v>139230</v>
      </c>
      <c r="N1289" s="68">
        <f t="shared" si="259"/>
        <v>125616.164</v>
      </c>
      <c r="O1289" s="80">
        <f t="shared" si="263"/>
        <v>136548.45466666666</v>
      </c>
      <c r="P1289" s="68">
        <f t="shared" si="264"/>
        <v>139230</v>
      </c>
      <c r="Q1289" s="68">
        <f t="shared" si="265"/>
        <v>136305.95739017372</v>
      </c>
      <c r="R1289" s="69">
        <f t="shared" si="260"/>
        <v>9868.6489235034296</v>
      </c>
      <c r="S1289" s="63">
        <f t="shared" si="267"/>
        <v>7.8424990329471367E-2</v>
      </c>
      <c r="T1289" s="64">
        <f t="shared" si="268"/>
        <v>125616</v>
      </c>
      <c r="U1289" s="44" t="str">
        <f t="shared" si="269"/>
        <v>MENOR VALOR</v>
      </c>
    </row>
    <row r="1290" spans="2:21">
      <c r="B1290" s="24">
        <v>1230</v>
      </c>
      <c r="C1290" s="2" t="s">
        <v>503</v>
      </c>
      <c r="D1290" s="29">
        <v>1</v>
      </c>
      <c r="E1290" s="7" t="s">
        <v>8</v>
      </c>
      <c r="F1290" s="91">
        <v>120001</v>
      </c>
      <c r="G1290" s="68">
        <f t="shared" si="266"/>
        <v>126241.052</v>
      </c>
      <c r="H1290" s="79">
        <v>122850</v>
      </c>
      <c r="I1290" s="79">
        <v>23341.5</v>
      </c>
      <c r="J1290" s="79">
        <v>146191.5</v>
      </c>
      <c r="K1290" s="79">
        <v>117000</v>
      </c>
      <c r="L1290" s="79">
        <f t="shared" si="261"/>
        <v>22230</v>
      </c>
      <c r="M1290" s="79">
        <f t="shared" si="262"/>
        <v>139230</v>
      </c>
      <c r="N1290" s="68">
        <f t="shared" ref="N1290:N1353" si="270">MIN(M1290,J1290,G1290)</f>
        <v>126241.052</v>
      </c>
      <c r="O1290" s="80">
        <f t="shared" si="263"/>
        <v>137220.85066666667</v>
      </c>
      <c r="P1290" s="68">
        <f t="shared" si="264"/>
        <v>139230</v>
      </c>
      <c r="Q1290" s="68">
        <f t="shared" si="265"/>
        <v>136967.81156414119</v>
      </c>
      <c r="R1290" s="69">
        <f t="shared" si="260"/>
        <v>10125.838465672923</v>
      </c>
      <c r="S1290" s="63">
        <f t="shared" si="267"/>
        <v>7.8315915554494464E-2</v>
      </c>
      <c r="T1290" s="64">
        <f t="shared" si="268"/>
        <v>126241</v>
      </c>
      <c r="U1290" s="44" t="str">
        <f t="shared" si="269"/>
        <v>MENOR VALOR</v>
      </c>
    </row>
    <row r="1291" spans="2:21">
      <c r="B1291" s="24">
        <v>1231</v>
      </c>
      <c r="C1291" s="2" t="s">
        <v>504</v>
      </c>
      <c r="D1291" s="29">
        <v>1</v>
      </c>
      <c r="E1291" s="7" t="s">
        <v>8</v>
      </c>
      <c r="F1291" s="91">
        <v>133359</v>
      </c>
      <c r="G1291" s="68">
        <f t="shared" si="266"/>
        <v>140293.66800000001</v>
      </c>
      <c r="H1291" s="79">
        <v>121680</v>
      </c>
      <c r="I1291" s="79">
        <v>23119.200000000001</v>
      </c>
      <c r="J1291" s="79">
        <v>144799.20000000001</v>
      </c>
      <c r="K1291" s="79">
        <v>117000</v>
      </c>
      <c r="L1291" s="79">
        <f t="shared" si="261"/>
        <v>22230</v>
      </c>
      <c r="M1291" s="79">
        <f t="shared" si="262"/>
        <v>139230</v>
      </c>
      <c r="N1291" s="68">
        <f t="shared" si="270"/>
        <v>139230</v>
      </c>
      <c r="O1291" s="80">
        <f t="shared" si="263"/>
        <v>141440.95600000001</v>
      </c>
      <c r="P1291" s="68">
        <f t="shared" si="264"/>
        <v>140293.66800000001</v>
      </c>
      <c r="Q1291" s="68">
        <f t="shared" si="265"/>
        <v>141420.49462660291</v>
      </c>
      <c r="R1291" s="69">
        <f t="shared" si="260"/>
        <v>2956.5519572989128</v>
      </c>
      <c r="S1291" s="63">
        <f t="shared" si="267"/>
        <v>1.5489230414492239E-2</v>
      </c>
      <c r="T1291" s="64">
        <f t="shared" si="268"/>
        <v>139230</v>
      </c>
      <c r="U1291" s="44" t="str">
        <f t="shared" si="269"/>
        <v>MENOR VALOR</v>
      </c>
    </row>
    <row r="1292" spans="2:21">
      <c r="B1292" s="24">
        <v>1232</v>
      </c>
      <c r="C1292" s="2" t="s">
        <v>505</v>
      </c>
      <c r="D1292" s="29">
        <v>1</v>
      </c>
      <c r="E1292" s="7" t="s">
        <v>8</v>
      </c>
      <c r="F1292" s="91">
        <v>64787</v>
      </c>
      <c r="G1292" s="68">
        <f t="shared" si="266"/>
        <v>68155.923999999999</v>
      </c>
      <c r="H1292" s="79">
        <v>119340</v>
      </c>
      <c r="I1292" s="79">
        <v>22674.6</v>
      </c>
      <c r="J1292" s="79">
        <v>142014.6</v>
      </c>
      <c r="K1292" s="79">
        <v>117000</v>
      </c>
      <c r="L1292" s="79">
        <f t="shared" si="261"/>
        <v>22230</v>
      </c>
      <c r="M1292" s="79">
        <f t="shared" si="262"/>
        <v>139230</v>
      </c>
      <c r="N1292" s="68">
        <f t="shared" si="270"/>
        <v>68155.923999999999</v>
      </c>
      <c r="O1292" s="80">
        <f t="shared" si="263"/>
        <v>116466.84133333333</v>
      </c>
      <c r="P1292" s="68">
        <f t="shared" si="264"/>
        <v>139230</v>
      </c>
      <c r="Q1292" s="68">
        <f t="shared" si="265"/>
        <v>110456.12652964695</v>
      </c>
      <c r="R1292" s="69">
        <f t="shared" si="260"/>
        <v>41861.641743738728</v>
      </c>
      <c r="S1292" s="63">
        <f t="shared" si="267"/>
        <v>0.38295931478543543</v>
      </c>
      <c r="T1292" s="64">
        <f t="shared" si="268"/>
        <v>139230</v>
      </c>
      <c r="U1292" s="44" t="str">
        <f t="shared" si="269"/>
        <v>MEDIA ARMONICA</v>
      </c>
    </row>
    <row r="1293" spans="2:21">
      <c r="B1293" s="24">
        <v>1233</v>
      </c>
      <c r="C1293" s="2" t="s">
        <v>506</v>
      </c>
      <c r="D1293" s="29">
        <v>1</v>
      </c>
      <c r="E1293" s="7" t="s">
        <v>8</v>
      </c>
      <c r="F1293" s="91">
        <v>260166</v>
      </c>
      <c r="G1293" s="68">
        <f t="shared" si="266"/>
        <v>273694.63199999998</v>
      </c>
      <c r="H1293" s="79">
        <v>273000</v>
      </c>
      <c r="I1293" s="79">
        <v>51870</v>
      </c>
      <c r="J1293" s="79">
        <v>324870</v>
      </c>
      <c r="K1293" s="79">
        <v>260000</v>
      </c>
      <c r="L1293" s="79">
        <f t="shared" si="261"/>
        <v>49400</v>
      </c>
      <c r="M1293" s="79">
        <f t="shared" si="262"/>
        <v>309400</v>
      </c>
      <c r="N1293" s="68">
        <f t="shared" si="270"/>
        <v>273694.63199999998</v>
      </c>
      <c r="O1293" s="80">
        <f t="shared" si="263"/>
        <v>302654.87733333331</v>
      </c>
      <c r="P1293" s="68">
        <f t="shared" si="264"/>
        <v>309400</v>
      </c>
      <c r="Q1293" s="68">
        <f t="shared" si="265"/>
        <v>301878.41828748269</v>
      </c>
      <c r="R1293" s="69">
        <f t="shared" si="260"/>
        <v>26245.991738266282</v>
      </c>
      <c r="S1293" s="63">
        <f t="shared" si="267"/>
        <v>9.3361381868123261E-2</v>
      </c>
      <c r="T1293" s="64">
        <f t="shared" si="268"/>
        <v>273695</v>
      </c>
      <c r="U1293" s="44" t="str">
        <f t="shared" si="269"/>
        <v>MENOR VALOR</v>
      </c>
    </row>
    <row r="1294" spans="2:21">
      <c r="B1294" s="24">
        <v>1234</v>
      </c>
      <c r="C1294" s="2" t="s">
        <v>507</v>
      </c>
      <c r="D1294" s="29">
        <v>1</v>
      </c>
      <c r="E1294" s="7" t="s">
        <v>11</v>
      </c>
      <c r="F1294" s="91">
        <v>759712</v>
      </c>
      <c r="G1294" s="68">
        <f t="shared" si="266"/>
        <v>799217.02399999998</v>
      </c>
      <c r="H1294" s="79">
        <v>656500</v>
      </c>
      <c r="I1294" s="79">
        <v>124735</v>
      </c>
      <c r="J1294" s="79">
        <v>781235</v>
      </c>
      <c r="K1294" s="79">
        <v>650000</v>
      </c>
      <c r="L1294" s="79">
        <f t="shared" si="261"/>
        <v>123500</v>
      </c>
      <c r="M1294" s="79">
        <f t="shared" si="262"/>
        <v>773500</v>
      </c>
      <c r="N1294" s="68">
        <f t="shared" si="270"/>
        <v>773500</v>
      </c>
      <c r="O1294" s="80">
        <f t="shared" si="263"/>
        <v>784650.67466666678</v>
      </c>
      <c r="P1294" s="68">
        <f t="shared" si="264"/>
        <v>781235</v>
      </c>
      <c r="Q1294" s="68">
        <f t="shared" si="265"/>
        <v>784577.0110237482</v>
      </c>
      <c r="R1294" s="69">
        <f t="shared" si="260"/>
        <v>13194.372130780797</v>
      </c>
      <c r="S1294" s="63">
        <f t="shared" si="267"/>
        <v>1.4118449646255193E-2</v>
      </c>
      <c r="T1294" s="64">
        <f t="shared" si="268"/>
        <v>773500</v>
      </c>
      <c r="U1294" s="44" t="str">
        <f t="shared" si="269"/>
        <v>MENOR VALOR</v>
      </c>
    </row>
    <row r="1295" spans="2:21">
      <c r="B1295" s="24">
        <v>1235</v>
      </c>
      <c r="C1295" s="2" t="s">
        <v>508</v>
      </c>
      <c r="D1295" s="29">
        <v>1</v>
      </c>
      <c r="E1295" s="7" t="s">
        <v>8</v>
      </c>
      <c r="F1295" s="91">
        <v>234078</v>
      </c>
      <c r="G1295" s="68">
        <f t="shared" si="266"/>
        <v>246250.05600000001</v>
      </c>
      <c r="H1295" s="79">
        <v>273000</v>
      </c>
      <c r="I1295" s="79">
        <v>51870</v>
      </c>
      <c r="J1295" s="79">
        <v>324870</v>
      </c>
      <c r="K1295" s="79">
        <v>260000</v>
      </c>
      <c r="L1295" s="79">
        <f t="shared" si="261"/>
        <v>49400</v>
      </c>
      <c r="M1295" s="79">
        <f t="shared" si="262"/>
        <v>309400</v>
      </c>
      <c r="N1295" s="68">
        <f t="shared" si="270"/>
        <v>246250.05600000001</v>
      </c>
      <c r="O1295" s="80">
        <f t="shared" si="263"/>
        <v>293506.68533333333</v>
      </c>
      <c r="P1295" s="68">
        <f t="shared" si="264"/>
        <v>309400</v>
      </c>
      <c r="Q1295" s="68">
        <f t="shared" si="265"/>
        <v>291430.77993723436</v>
      </c>
      <c r="R1295" s="69">
        <f t="shared" ref="R1295:R1358" si="271">STDEVA(M1295,J1295,G1295)</f>
        <v>41649.993841068506</v>
      </c>
      <c r="S1295" s="63">
        <f t="shared" si="267"/>
        <v>0.15503072100676862</v>
      </c>
      <c r="T1295" s="64">
        <f t="shared" si="268"/>
        <v>246250</v>
      </c>
      <c r="U1295" s="44" t="str">
        <f t="shared" si="269"/>
        <v>MENOR VALOR</v>
      </c>
    </row>
    <row r="1296" spans="2:21">
      <c r="B1296" s="24">
        <v>1236</v>
      </c>
      <c r="C1296" s="2" t="s">
        <v>509</v>
      </c>
      <c r="D1296" s="29">
        <v>1</v>
      </c>
      <c r="E1296" s="2"/>
      <c r="F1296" s="91">
        <v>234078</v>
      </c>
      <c r="G1296" s="68">
        <f t="shared" si="266"/>
        <v>246250.05600000001</v>
      </c>
      <c r="H1296" s="79">
        <v>273000</v>
      </c>
      <c r="I1296" s="79">
        <v>51870</v>
      </c>
      <c r="J1296" s="79">
        <v>324870</v>
      </c>
      <c r="K1296" s="79">
        <v>260000</v>
      </c>
      <c r="L1296" s="79">
        <f t="shared" si="261"/>
        <v>49400</v>
      </c>
      <c r="M1296" s="79">
        <f t="shared" si="262"/>
        <v>309400</v>
      </c>
      <c r="N1296" s="68">
        <f t="shared" si="270"/>
        <v>246250.05600000001</v>
      </c>
      <c r="O1296" s="80">
        <f t="shared" si="263"/>
        <v>293506.68533333333</v>
      </c>
      <c r="P1296" s="68">
        <f t="shared" si="264"/>
        <v>309400</v>
      </c>
      <c r="Q1296" s="68">
        <f t="shared" si="265"/>
        <v>291430.77993723436</v>
      </c>
      <c r="R1296" s="69">
        <f t="shared" si="271"/>
        <v>41649.993841068506</v>
      </c>
      <c r="S1296" s="63">
        <f t="shared" si="267"/>
        <v>0.15503072100676862</v>
      </c>
      <c r="T1296" s="64">
        <f t="shared" si="268"/>
        <v>246250</v>
      </c>
      <c r="U1296" s="44" t="str">
        <f t="shared" si="269"/>
        <v>MENOR VALOR</v>
      </c>
    </row>
    <row r="1297" spans="2:21">
      <c r="B1297" s="24">
        <v>1237</v>
      </c>
      <c r="C1297" s="2" t="s">
        <v>510</v>
      </c>
      <c r="D1297" s="29">
        <v>1</v>
      </c>
      <c r="E1297" s="7" t="s">
        <v>8</v>
      </c>
      <c r="F1297" s="91">
        <v>234078</v>
      </c>
      <c r="G1297" s="68">
        <f t="shared" si="266"/>
        <v>246250.05600000001</v>
      </c>
      <c r="H1297" s="79">
        <v>265200</v>
      </c>
      <c r="I1297" s="79">
        <v>50388</v>
      </c>
      <c r="J1297" s="79">
        <v>315588</v>
      </c>
      <c r="K1297" s="79">
        <v>260000</v>
      </c>
      <c r="L1297" s="79">
        <f t="shared" si="261"/>
        <v>49400</v>
      </c>
      <c r="M1297" s="79">
        <f t="shared" si="262"/>
        <v>309400</v>
      </c>
      <c r="N1297" s="68">
        <f t="shared" si="270"/>
        <v>246250.05600000001</v>
      </c>
      <c r="O1297" s="80">
        <f t="shared" si="263"/>
        <v>290412.68533333333</v>
      </c>
      <c r="P1297" s="68">
        <f t="shared" si="264"/>
        <v>309400</v>
      </c>
      <c r="Q1297" s="68">
        <f t="shared" si="265"/>
        <v>288628.387324173</v>
      </c>
      <c r="R1297" s="69">
        <f t="shared" si="271"/>
        <v>38370.903145809156</v>
      </c>
      <c r="S1297" s="63">
        <f t="shared" si="267"/>
        <v>0.14682662269313018</v>
      </c>
      <c r="T1297" s="64">
        <f t="shared" si="268"/>
        <v>246250</v>
      </c>
      <c r="U1297" s="44" t="str">
        <f t="shared" si="269"/>
        <v>MENOR VALOR</v>
      </c>
    </row>
    <row r="1298" spans="2:21">
      <c r="B1298" s="24">
        <v>1238</v>
      </c>
      <c r="C1298" s="2" t="s">
        <v>511</v>
      </c>
      <c r="D1298" s="29">
        <v>1</v>
      </c>
      <c r="E1298" s="7" t="s">
        <v>8</v>
      </c>
      <c r="F1298" s="91">
        <v>646156</v>
      </c>
      <c r="G1298" s="68">
        <f t="shared" si="266"/>
        <v>679756.11199999996</v>
      </c>
      <c r="H1298" s="79">
        <v>596700</v>
      </c>
      <c r="I1298" s="79">
        <v>113373</v>
      </c>
      <c r="J1298" s="79">
        <v>710073</v>
      </c>
      <c r="K1298" s="79">
        <v>585000</v>
      </c>
      <c r="L1298" s="79">
        <f t="shared" si="261"/>
        <v>111150</v>
      </c>
      <c r="M1298" s="79">
        <f t="shared" si="262"/>
        <v>696150</v>
      </c>
      <c r="N1298" s="68">
        <f t="shared" si="270"/>
        <v>679756.11199999996</v>
      </c>
      <c r="O1298" s="80">
        <f t="shared" si="263"/>
        <v>695326.37066666665</v>
      </c>
      <c r="P1298" s="68">
        <f t="shared" si="264"/>
        <v>696150</v>
      </c>
      <c r="Q1298" s="68">
        <f t="shared" si="265"/>
        <v>695215.82505626976</v>
      </c>
      <c r="R1298" s="69">
        <f t="shared" si="271"/>
        <v>15175.216586928236</v>
      </c>
      <c r="S1298" s="63">
        <f t="shared" si="267"/>
        <v>2.223728588890872E-2</v>
      </c>
      <c r="T1298" s="64">
        <f t="shared" si="268"/>
        <v>679756</v>
      </c>
      <c r="U1298" s="44" t="str">
        <f t="shared" si="269"/>
        <v>MENOR VALOR</v>
      </c>
    </row>
    <row r="1299" spans="2:21">
      <c r="B1299" s="24">
        <v>1239</v>
      </c>
      <c r="C1299" s="2" t="s">
        <v>512</v>
      </c>
      <c r="D1299" s="29">
        <v>1</v>
      </c>
      <c r="E1299" s="7" t="s">
        <v>8</v>
      </c>
      <c r="F1299" s="91">
        <v>526675</v>
      </c>
      <c r="G1299" s="68">
        <f t="shared" si="266"/>
        <v>554062.1</v>
      </c>
      <c r="H1299" s="79">
        <v>682500</v>
      </c>
      <c r="I1299" s="79">
        <v>129675</v>
      </c>
      <c r="J1299" s="79">
        <v>812175</v>
      </c>
      <c r="K1299" s="79">
        <v>650000</v>
      </c>
      <c r="L1299" s="79">
        <f t="shared" si="261"/>
        <v>123500</v>
      </c>
      <c r="M1299" s="79">
        <f t="shared" si="262"/>
        <v>773500</v>
      </c>
      <c r="N1299" s="68">
        <f t="shared" si="270"/>
        <v>554062.1</v>
      </c>
      <c r="O1299" s="80">
        <f t="shared" si="263"/>
        <v>713245.70000000007</v>
      </c>
      <c r="P1299" s="68">
        <f t="shared" si="264"/>
        <v>773500</v>
      </c>
      <c r="Q1299" s="68">
        <f t="shared" si="265"/>
        <v>703433.08834003273</v>
      </c>
      <c r="R1299" s="69">
        <f t="shared" si="271"/>
        <v>139206.69088793817</v>
      </c>
      <c r="S1299" s="63">
        <f t="shared" si="267"/>
        <v>0.21234569544136694</v>
      </c>
      <c r="T1299" s="64">
        <f t="shared" si="268"/>
        <v>554062</v>
      </c>
      <c r="U1299" s="44" t="str">
        <f t="shared" si="269"/>
        <v>MENOR VALOR</v>
      </c>
    </row>
    <row r="1300" spans="2:21">
      <c r="B1300" s="24">
        <v>1240</v>
      </c>
      <c r="C1300" s="2" t="s">
        <v>513</v>
      </c>
      <c r="D1300" s="29">
        <v>1</v>
      </c>
      <c r="E1300" s="7" t="s">
        <v>8</v>
      </c>
      <c r="F1300" s="91">
        <v>952000</v>
      </c>
      <c r="G1300" s="68">
        <f t="shared" si="266"/>
        <v>1001504</v>
      </c>
      <c r="H1300" s="79">
        <v>1969500</v>
      </c>
      <c r="I1300" s="79">
        <v>374205</v>
      </c>
      <c r="J1300" s="79">
        <v>2343705</v>
      </c>
      <c r="K1300" s="79">
        <v>1950000</v>
      </c>
      <c r="L1300" s="79">
        <f t="shared" si="261"/>
        <v>370500</v>
      </c>
      <c r="M1300" s="79">
        <f t="shared" si="262"/>
        <v>2320500</v>
      </c>
      <c r="N1300" s="68">
        <f t="shared" si="270"/>
        <v>1001504</v>
      </c>
      <c r="O1300" s="80">
        <f t="shared" si="263"/>
        <v>1888569.6666666667</v>
      </c>
      <c r="P1300" s="68">
        <f t="shared" si="264"/>
        <v>2320500</v>
      </c>
      <c r="Q1300" s="68">
        <f t="shared" si="265"/>
        <v>1759458.6680930138</v>
      </c>
      <c r="R1300" s="69">
        <f t="shared" si="271"/>
        <v>768309.01383514493</v>
      </c>
      <c r="S1300" s="63">
        <f t="shared" si="267"/>
        <v>0.43078856118542508</v>
      </c>
      <c r="T1300" s="64">
        <f t="shared" si="268"/>
        <v>2320500</v>
      </c>
      <c r="U1300" s="44" t="str">
        <f t="shared" si="269"/>
        <v>MEDIA ARMONICA</v>
      </c>
    </row>
    <row r="1301" spans="2:21">
      <c r="B1301" s="24">
        <v>1241</v>
      </c>
      <c r="C1301" s="2" t="s">
        <v>514</v>
      </c>
      <c r="D1301" s="29">
        <v>1</v>
      </c>
      <c r="E1301" s="7" t="s">
        <v>8</v>
      </c>
      <c r="F1301" s="91">
        <v>1128209</v>
      </c>
      <c r="G1301" s="68">
        <f t="shared" si="266"/>
        <v>1186875.868</v>
      </c>
      <c r="H1301" s="79">
        <v>1081600</v>
      </c>
      <c r="I1301" s="79">
        <v>205504</v>
      </c>
      <c r="J1301" s="79">
        <v>1287104</v>
      </c>
      <c r="K1301" s="79">
        <v>1040000</v>
      </c>
      <c r="L1301" s="79">
        <f t="shared" si="261"/>
        <v>197600</v>
      </c>
      <c r="M1301" s="79">
        <f t="shared" si="262"/>
        <v>1237600</v>
      </c>
      <c r="N1301" s="68">
        <f t="shared" si="270"/>
        <v>1186875.868</v>
      </c>
      <c r="O1301" s="80">
        <f t="shared" si="263"/>
        <v>1237193.2893333333</v>
      </c>
      <c r="P1301" s="68">
        <f t="shared" si="264"/>
        <v>1237600</v>
      </c>
      <c r="Q1301" s="68">
        <f t="shared" si="265"/>
        <v>1236516.0184193158</v>
      </c>
      <c r="R1301" s="69">
        <f t="shared" si="271"/>
        <v>50115.303762694486</v>
      </c>
      <c r="S1301" s="63">
        <f t="shared" si="267"/>
        <v>4.0145173762304087E-2</v>
      </c>
      <c r="T1301" s="64">
        <f t="shared" si="268"/>
        <v>1186876</v>
      </c>
      <c r="U1301" s="44" t="str">
        <f t="shared" si="269"/>
        <v>MENOR VALOR</v>
      </c>
    </row>
    <row r="1302" spans="2:21">
      <c r="B1302" s="24">
        <v>1242</v>
      </c>
      <c r="C1302" s="2" t="s">
        <v>515</v>
      </c>
      <c r="D1302" s="29">
        <v>1</v>
      </c>
      <c r="E1302" s="7" t="s">
        <v>8</v>
      </c>
      <c r="F1302" s="91">
        <v>1306334</v>
      </c>
      <c r="G1302" s="68">
        <f t="shared" si="266"/>
        <v>1374263.368</v>
      </c>
      <c r="H1302" s="79">
        <v>1216800</v>
      </c>
      <c r="I1302" s="79">
        <v>231192</v>
      </c>
      <c r="J1302" s="79">
        <v>1447992</v>
      </c>
      <c r="K1302" s="79">
        <v>1170000</v>
      </c>
      <c r="L1302" s="79">
        <f t="shared" si="261"/>
        <v>222300</v>
      </c>
      <c r="M1302" s="79">
        <f t="shared" si="262"/>
        <v>1392300</v>
      </c>
      <c r="N1302" s="68">
        <f t="shared" si="270"/>
        <v>1374263.368</v>
      </c>
      <c r="O1302" s="80">
        <f t="shared" si="263"/>
        <v>1404851.7893333333</v>
      </c>
      <c r="P1302" s="68">
        <f t="shared" si="264"/>
        <v>1392300</v>
      </c>
      <c r="Q1302" s="68">
        <f t="shared" si="265"/>
        <v>1404504.0157203262</v>
      </c>
      <c r="R1302" s="69">
        <f t="shared" si="271"/>
        <v>38433.557677492478</v>
      </c>
      <c r="S1302" s="63">
        <f t="shared" si="267"/>
        <v>2.1531193490263334E-2</v>
      </c>
      <c r="T1302" s="64">
        <f t="shared" si="268"/>
        <v>1374263</v>
      </c>
      <c r="U1302" s="44" t="str">
        <f t="shared" si="269"/>
        <v>MENOR VALOR</v>
      </c>
    </row>
    <row r="1303" spans="2:21" ht="25.5">
      <c r="B1303" s="24">
        <v>1243</v>
      </c>
      <c r="C1303" s="2" t="s">
        <v>516</v>
      </c>
      <c r="D1303" s="29">
        <v>1</v>
      </c>
      <c r="E1303" s="7" t="s">
        <v>8</v>
      </c>
      <c r="F1303" s="91">
        <v>1144850</v>
      </c>
      <c r="G1303" s="68">
        <f t="shared" si="266"/>
        <v>1204382.2</v>
      </c>
      <c r="H1303" s="79">
        <v>1071200</v>
      </c>
      <c r="I1303" s="79">
        <v>203528</v>
      </c>
      <c r="J1303" s="79">
        <v>1274728</v>
      </c>
      <c r="K1303" s="79">
        <v>1040000</v>
      </c>
      <c r="L1303" s="79">
        <f t="shared" si="261"/>
        <v>197600</v>
      </c>
      <c r="M1303" s="79">
        <f t="shared" si="262"/>
        <v>1237600</v>
      </c>
      <c r="N1303" s="68">
        <f t="shared" si="270"/>
        <v>1204382.2</v>
      </c>
      <c r="O1303" s="80">
        <f t="shared" si="263"/>
        <v>1238903.4000000001</v>
      </c>
      <c r="P1303" s="68">
        <f t="shared" si="264"/>
        <v>1237600</v>
      </c>
      <c r="Q1303" s="68">
        <f t="shared" si="265"/>
        <v>1238570.4608167701</v>
      </c>
      <c r="R1303" s="69">
        <f t="shared" si="271"/>
        <v>35191.007844050189</v>
      </c>
      <c r="S1303" s="63">
        <f t="shared" si="267"/>
        <v>2.760300031233176E-2</v>
      </c>
      <c r="T1303" s="64">
        <f t="shared" si="268"/>
        <v>1204382</v>
      </c>
      <c r="U1303" s="44" t="str">
        <f t="shared" si="269"/>
        <v>MENOR VALOR</v>
      </c>
    </row>
    <row r="1304" spans="2:21">
      <c r="B1304" s="25">
        <v>1244</v>
      </c>
      <c r="C1304" s="2" t="s">
        <v>517</v>
      </c>
      <c r="D1304" s="32">
        <v>1</v>
      </c>
      <c r="E1304" s="7" t="s">
        <v>8</v>
      </c>
      <c r="F1304" s="91">
        <v>388187</v>
      </c>
      <c r="G1304" s="68">
        <f t="shared" si="266"/>
        <v>408372.72399999999</v>
      </c>
      <c r="H1304" s="79">
        <v>1050400</v>
      </c>
      <c r="I1304" s="79">
        <v>199576</v>
      </c>
      <c r="J1304" s="79">
        <v>1249976</v>
      </c>
      <c r="K1304" s="79">
        <v>1040000</v>
      </c>
      <c r="L1304" s="79">
        <f t="shared" ref="L1304:L1367" si="272">+IFERROR(K1304*19%,"N/A")</f>
        <v>197600</v>
      </c>
      <c r="M1304" s="79">
        <f t="shared" ref="M1304:M1367" si="273">+IFERROR(L1304+K1304,"N/A")</f>
        <v>1237600</v>
      </c>
      <c r="N1304" s="68">
        <f t="shared" si="270"/>
        <v>408372.72399999999</v>
      </c>
      <c r="O1304" s="80">
        <f t="shared" si="263"/>
        <v>965316.24133333331</v>
      </c>
      <c r="P1304" s="68">
        <f t="shared" si="264"/>
        <v>1237600</v>
      </c>
      <c r="Q1304" s="68">
        <f t="shared" si="265"/>
        <v>858050.60275825672</v>
      </c>
      <c r="R1304" s="69">
        <f t="shared" si="271"/>
        <v>482366.92721280007</v>
      </c>
      <c r="S1304" s="63">
        <f t="shared" si="267"/>
        <v>0.52406918346393483</v>
      </c>
      <c r="T1304" s="64">
        <f t="shared" si="268"/>
        <v>1237600</v>
      </c>
      <c r="U1304" s="44" t="str">
        <f t="shared" si="269"/>
        <v>MEDIA ARMONICA</v>
      </c>
    </row>
    <row r="1305" spans="2:21" ht="120" customHeight="1">
      <c r="B1305" s="129" t="s">
        <v>518</v>
      </c>
      <c r="C1305" s="130"/>
      <c r="D1305" s="131"/>
      <c r="E1305" s="7"/>
      <c r="F1305" s="88"/>
      <c r="G1305" s="68"/>
      <c r="H1305" s="78"/>
      <c r="I1305" s="78"/>
      <c r="J1305" s="78"/>
      <c r="K1305" s="79"/>
      <c r="L1305" s="79"/>
      <c r="M1305" s="79"/>
      <c r="N1305" s="68"/>
      <c r="O1305" s="80"/>
      <c r="P1305" s="68"/>
      <c r="Q1305" s="68"/>
      <c r="R1305" s="69"/>
      <c r="S1305" s="63"/>
      <c r="T1305" s="64"/>
      <c r="U1305" s="44"/>
    </row>
    <row r="1306" spans="2:21">
      <c r="B1306" s="30" t="s">
        <v>6</v>
      </c>
      <c r="C1306" s="23"/>
      <c r="D1306" s="29"/>
      <c r="E1306" s="7"/>
      <c r="F1306" s="88"/>
      <c r="G1306" s="68"/>
      <c r="H1306" s="83"/>
      <c r="I1306" s="83"/>
      <c r="J1306" s="83"/>
      <c r="K1306" s="79"/>
      <c r="L1306" s="79"/>
      <c r="M1306" s="79"/>
      <c r="N1306" s="68"/>
      <c r="O1306" s="80"/>
      <c r="P1306" s="68"/>
      <c r="Q1306" s="68"/>
      <c r="R1306" s="69"/>
      <c r="S1306" s="63"/>
      <c r="T1306" s="64"/>
      <c r="U1306" s="44"/>
    </row>
    <row r="1307" spans="2:21" s="95" customFormat="1">
      <c r="B1307" s="26">
        <v>1245</v>
      </c>
      <c r="C1307" s="2" t="s">
        <v>7</v>
      </c>
      <c r="D1307" s="33">
        <v>1</v>
      </c>
      <c r="E1307" s="7" t="s">
        <v>8</v>
      </c>
      <c r="F1307" s="91">
        <v>160064.82000000004</v>
      </c>
      <c r="G1307" s="68">
        <f t="shared" si="266"/>
        <v>168388.19064000004</v>
      </c>
      <c r="H1307" s="79">
        <v>185640</v>
      </c>
      <c r="I1307" s="79">
        <v>35271.599999999999</v>
      </c>
      <c r="J1307" s="79">
        <v>220911.6</v>
      </c>
      <c r="K1307" s="79">
        <v>182000</v>
      </c>
      <c r="L1307" s="79">
        <f t="shared" si="272"/>
        <v>34580</v>
      </c>
      <c r="M1307" s="79">
        <f t="shared" si="273"/>
        <v>216580</v>
      </c>
      <c r="N1307" s="68">
        <f t="shared" si="270"/>
        <v>168388.19064000004</v>
      </c>
      <c r="O1307" s="80">
        <f t="shared" si="263"/>
        <v>201959.93021333334</v>
      </c>
      <c r="P1307" s="68">
        <f t="shared" si="264"/>
        <v>216580</v>
      </c>
      <c r="Q1307" s="68">
        <f t="shared" si="265"/>
        <v>200470.05074269627</v>
      </c>
      <c r="R1307" s="69">
        <f t="shared" si="271"/>
        <v>29154.535892803822</v>
      </c>
      <c r="S1307" s="63">
        <f t="shared" si="267"/>
        <v>0.16003318193336202</v>
      </c>
      <c r="T1307" s="64">
        <v>25143</v>
      </c>
      <c r="U1307" s="44" t="str">
        <f t="shared" si="269"/>
        <v>MENOR VALOR</v>
      </c>
    </row>
    <row r="1308" spans="2:21" s="95" customFormat="1">
      <c r="B1308" s="24">
        <v>1246</v>
      </c>
      <c r="C1308" s="2" t="s">
        <v>9</v>
      </c>
      <c r="D1308" s="29">
        <v>1</v>
      </c>
      <c r="E1308" s="7" t="s">
        <v>8</v>
      </c>
      <c r="F1308" s="91">
        <v>162132.86000000002</v>
      </c>
      <c r="G1308" s="68">
        <f t="shared" si="266"/>
        <v>170563.76872000002</v>
      </c>
      <c r="H1308" s="79">
        <v>218400</v>
      </c>
      <c r="I1308" s="79">
        <v>41496</v>
      </c>
      <c r="J1308" s="79">
        <v>259896</v>
      </c>
      <c r="K1308" s="79">
        <v>208000</v>
      </c>
      <c r="L1308" s="79">
        <f t="shared" si="272"/>
        <v>39520</v>
      </c>
      <c r="M1308" s="79">
        <f t="shared" si="273"/>
        <v>247520</v>
      </c>
      <c r="N1308" s="68">
        <f t="shared" si="270"/>
        <v>170563.76872000002</v>
      </c>
      <c r="O1308" s="80">
        <f t="shared" si="263"/>
        <v>225993.25624000002</v>
      </c>
      <c r="P1308" s="68">
        <f t="shared" si="264"/>
        <v>247520</v>
      </c>
      <c r="Q1308" s="68">
        <f t="shared" si="265"/>
        <v>222211.00236388569</v>
      </c>
      <c r="R1308" s="69">
        <f t="shared" si="271"/>
        <v>48400.541412750521</v>
      </c>
      <c r="S1308" s="63">
        <f t="shared" si="267"/>
        <v>0.23242428635153622</v>
      </c>
      <c r="T1308" s="64">
        <v>65118</v>
      </c>
      <c r="U1308" s="44" t="str">
        <f t="shared" si="269"/>
        <v>MENOR VALOR</v>
      </c>
    </row>
    <row r="1309" spans="2:21">
      <c r="B1309" s="24">
        <v>1247</v>
      </c>
      <c r="C1309" s="2" t="s">
        <v>10</v>
      </c>
      <c r="D1309" s="29">
        <v>1</v>
      </c>
      <c r="E1309" s="7" t="s">
        <v>8</v>
      </c>
      <c r="F1309" s="91">
        <v>2984800</v>
      </c>
      <c r="G1309" s="68">
        <f t="shared" si="266"/>
        <v>3140009.6</v>
      </c>
      <c r="H1309" s="79">
        <v>3939000</v>
      </c>
      <c r="I1309" s="79">
        <v>748410</v>
      </c>
      <c r="J1309" s="79">
        <v>4687410</v>
      </c>
      <c r="K1309" s="79">
        <v>3900000</v>
      </c>
      <c r="L1309" s="79">
        <f t="shared" si="272"/>
        <v>741000</v>
      </c>
      <c r="M1309" s="79">
        <f t="shared" si="273"/>
        <v>4641000</v>
      </c>
      <c r="N1309" s="68">
        <f t="shared" si="270"/>
        <v>3140009.6</v>
      </c>
      <c r="O1309" s="80">
        <f t="shared" si="263"/>
        <v>4156139.8666666667</v>
      </c>
      <c r="P1309" s="68">
        <f t="shared" si="264"/>
        <v>4641000</v>
      </c>
      <c r="Q1309" s="68">
        <f t="shared" si="265"/>
        <v>4087820.6087432769</v>
      </c>
      <c r="R1309" s="69">
        <f t="shared" si="271"/>
        <v>880300.52320332674</v>
      </c>
      <c r="S1309" s="63">
        <f t="shared" si="267"/>
        <v>0.2318621826789663</v>
      </c>
      <c r="T1309" s="64">
        <f t="shared" si="268"/>
        <v>3140010</v>
      </c>
      <c r="U1309" s="44" t="str">
        <f t="shared" si="269"/>
        <v>MENOR VALOR</v>
      </c>
    </row>
    <row r="1310" spans="2:21">
      <c r="B1310" s="26">
        <v>1248</v>
      </c>
      <c r="C1310" s="2" t="s">
        <v>12</v>
      </c>
      <c r="D1310" s="29">
        <v>1</v>
      </c>
      <c r="E1310" s="7" t="s">
        <v>8</v>
      </c>
      <c r="F1310" s="91">
        <v>799680.4</v>
      </c>
      <c r="G1310" s="68">
        <f t="shared" si="266"/>
        <v>841263.78080000007</v>
      </c>
      <c r="H1310" s="79">
        <v>1092000</v>
      </c>
      <c r="I1310" s="79">
        <v>207480</v>
      </c>
      <c r="J1310" s="79">
        <v>1299480</v>
      </c>
      <c r="K1310" s="79">
        <v>1040000</v>
      </c>
      <c r="L1310" s="79">
        <f t="shared" si="272"/>
        <v>197600</v>
      </c>
      <c r="M1310" s="79">
        <f t="shared" si="273"/>
        <v>1237600</v>
      </c>
      <c r="N1310" s="68">
        <f t="shared" si="270"/>
        <v>841263.78080000007</v>
      </c>
      <c r="O1310" s="80">
        <f t="shared" si="263"/>
        <v>1126114.5936</v>
      </c>
      <c r="P1310" s="68">
        <f t="shared" si="264"/>
        <v>1237600</v>
      </c>
      <c r="Q1310" s="68">
        <f t="shared" si="265"/>
        <v>1106014.1858690472</v>
      </c>
      <c r="R1310" s="69">
        <f t="shared" si="271"/>
        <v>248620.74081744612</v>
      </c>
      <c r="S1310" s="63">
        <f t="shared" si="267"/>
        <v>0.23937342617447566</v>
      </c>
      <c r="T1310" s="64">
        <f t="shared" si="268"/>
        <v>841264</v>
      </c>
      <c r="U1310" s="44" t="str">
        <f t="shared" si="269"/>
        <v>MENOR VALOR</v>
      </c>
    </row>
    <row r="1311" spans="2:21">
      <c r="B1311" s="26">
        <v>1249</v>
      </c>
      <c r="C1311" s="2" t="s">
        <v>13</v>
      </c>
      <c r="D1311" s="29">
        <v>1</v>
      </c>
      <c r="E1311" s="7" t="s">
        <v>8</v>
      </c>
      <c r="F1311" s="91">
        <v>788369.32</v>
      </c>
      <c r="G1311" s="68">
        <f t="shared" si="266"/>
        <v>829364.52463999996</v>
      </c>
      <c r="H1311" s="79">
        <v>1071200</v>
      </c>
      <c r="I1311" s="79">
        <v>203528</v>
      </c>
      <c r="J1311" s="79">
        <v>1274728</v>
      </c>
      <c r="K1311" s="79">
        <v>1040000</v>
      </c>
      <c r="L1311" s="79">
        <f t="shared" si="272"/>
        <v>197600</v>
      </c>
      <c r="M1311" s="79">
        <f t="shared" si="273"/>
        <v>1237600</v>
      </c>
      <c r="N1311" s="68">
        <f t="shared" si="270"/>
        <v>829364.52463999996</v>
      </c>
      <c r="O1311" s="80">
        <f t="shared" si="263"/>
        <v>1113897.5082133333</v>
      </c>
      <c r="P1311" s="68">
        <f t="shared" si="264"/>
        <v>1237600</v>
      </c>
      <c r="Q1311" s="68">
        <f t="shared" si="265"/>
        <v>1093740.835260676</v>
      </c>
      <c r="R1311" s="69">
        <f t="shared" si="271"/>
        <v>247111.08059303398</v>
      </c>
      <c r="S1311" s="63">
        <f t="shared" si="267"/>
        <v>0.24171750939304193</v>
      </c>
      <c r="T1311" s="64">
        <f t="shared" si="268"/>
        <v>829365</v>
      </c>
      <c r="U1311" s="44" t="str">
        <f t="shared" si="269"/>
        <v>MENOR VALOR</v>
      </c>
    </row>
    <row r="1312" spans="2:21">
      <c r="B1312" s="24">
        <v>1250</v>
      </c>
      <c r="C1312" s="2" t="s">
        <v>14</v>
      </c>
      <c r="D1312" s="29">
        <v>1</v>
      </c>
      <c r="E1312" s="7" t="s">
        <v>8</v>
      </c>
      <c r="F1312" s="91">
        <v>670000</v>
      </c>
      <c r="G1312" s="68">
        <f t="shared" si="266"/>
        <v>704840</v>
      </c>
      <c r="H1312" s="79"/>
      <c r="I1312" s="79"/>
      <c r="J1312" s="79"/>
      <c r="K1312" s="79"/>
      <c r="L1312" s="79"/>
      <c r="M1312" s="79"/>
      <c r="N1312" s="68">
        <f t="shared" ref="N1312" si="274">MIN(M1312,J1312,G1312)</f>
        <v>704840</v>
      </c>
      <c r="O1312" s="80">
        <f t="shared" ref="O1312" si="275">AVERAGE(M1312,J1312,G1312)</f>
        <v>704840</v>
      </c>
      <c r="P1312" s="68">
        <f t="shared" ref="P1312" si="276">MEDIAN(M1312,J1312,G1312)</f>
        <v>704840</v>
      </c>
      <c r="Q1312" s="68">
        <f t="shared" ref="Q1312" si="277">GEOMEAN(M1312,J1312,G1312)</f>
        <v>704840</v>
      </c>
      <c r="R1312" s="69"/>
      <c r="S1312" s="63">
        <f t="shared" ref="S1312" si="278">1-N1312/Q1312</f>
        <v>0</v>
      </c>
      <c r="T1312" s="64">
        <f t="shared" ref="T1312" si="279">ROUND(+IF(S1312&lt;=30%,N1312,IF(S1312&lt;=60%,P1312,IF(S1312&lt;=90%,Q1312,IF(S1312&lt;=100%,O1312)))),0)</f>
        <v>704840</v>
      </c>
      <c r="U1312" s="44" t="str">
        <f t="shared" si="269"/>
        <v>MENOR VALOR</v>
      </c>
    </row>
    <row r="1313" spans="2:21">
      <c r="B1313" s="24">
        <v>1251</v>
      </c>
      <c r="C1313" s="2" t="s">
        <v>15</v>
      </c>
      <c r="D1313" s="29">
        <v>1</v>
      </c>
      <c r="E1313" s="7" t="s">
        <v>8</v>
      </c>
      <c r="F1313" s="91">
        <v>1919437.96</v>
      </c>
      <c r="G1313" s="68">
        <f t="shared" si="266"/>
        <v>2019248.73392</v>
      </c>
      <c r="H1313" s="79">
        <v>2652000</v>
      </c>
      <c r="I1313" s="79">
        <v>503880</v>
      </c>
      <c r="J1313" s="79">
        <v>3155880</v>
      </c>
      <c r="K1313" s="79">
        <v>2600000</v>
      </c>
      <c r="L1313" s="79">
        <f t="shared" si="272"/>
        <v>494000</v>
      </c>
      <c r="M1313" s="79">
        <f t="shared" si="273"/>
        <v>3094000</v>
      </c>
      <c r="N1313" s="68">
        <f t="shared" si="270"/>
        <v>2019248.73392</v>
      </c>
      <c r="O1313" s="80">
        <f t="shared" ref="O1313" si="280">AVERAGE(M1313,J1313,G1313)</f>
        <v>2756376.2446400002</v>
      </c>
      <c r="P1313" s="68">
        <f t="shared" ref="P1313:P1376" si="281">MEDIAN(M1313,J1313,G1313)</f>
        <v>3094000</v>
      </c>
      <c r="Q1313" s="68">
        <f t="shared" ref="Q1313:Q1376" si="282">GEOMEAN(M1313,J1313,G1313)</f>
        <v>2701532.5415887823</v>
      </c>
      <c r="R1313" s="69">
        <f t="shared" si="271"/>
        <v>639120.49638170516</v>
      </c>
      <c r="S1313" s="63">
        <f t="shared" si="267"/>
        <v>0.25255435467289555</v>
      </c>
      <c r="T1313" s="64">
        <f t="shared" si="268"/>
        <v>2019249</v>
      </c>
      <c r="U1313" s="44" t="str">
        <f t="shared" si="269"/>
        <v>MENOR VALOR</v>
      </c>
    </row>
    <row r="1314" spans="2:21">
      <c r="B1314" s="26">
        <v>1252</v>
      </c>
      <c r="C1314" s="2" t="s">
        <v>16</v>
      </c>
      <c r="D1314" s="29">
        <v>1</v>
      </c>
      <c r="E1314" s="7" t="s">
        <v>11</v>
      </c>
      <c r="F1314" s="91">
        <v>911997.44000000006</v>
      </c>
      <c r="G1314" s="68">
        <f t="shared" si="266"/>
        <v>959421.30688000005</v>
      </c>
      <c r="H1314" s="79">
        <v>1228500</v>
      </c>
      <c r="I1314" s="79">
        <v>233415</v>
      </c>
      <c r="J1314" s="79">
        <v>1461915</v>
      </c>
      <c r="K1314" s="79">
        <v>1170000</v>
      </c>
      <c r="L1314" s="79">
        <f t="shared" si="272"/>
        <v>222300</v>
      </c>
      <c r="M1314" s="79">
        <f t="shared" si="273"/>
        <v>1392300</v>
      </c>
      <c r="N1314" s="68">
        <f t="shared" si="270"/>
        <v>959421.30688000005</v>
      </c>
      <c r="O1314" s="80">
        <f t="shared" ref="O1314:O1360" si="283">AVERAGE(M1314,J1314,G1314)</f>
        <v>1271212.1022933333</v>
      </c>
      <c r="P1314" s="68">
        <f t="shared" si="281"/>
        <v>1392300</v>
      </c>
      <c r="Q1314" s="68">
        <f t="shared" si="282"/>
        <v>1249936.9351239405</v>
      </c>
      <c r="R1314" s="69">
        <f t="shared" si="271"/>
        <v>272252.98370194103</v>
      </c>
      <c r="S1314" s="63">
        <f t="shared" si="267"/>
        <v>0.23242422883930036</v>
      </c>
      <c r="T1314" s="64">
        <f t="shared" si="268"/>
        <v>959421</v>
      </c>
      <c r="U1314" s="44" t="str">
        <f t="shared" si="269"/>
        <v>MENOR VALOR</v>
      </c>
    </row>
    <row r="1315" spans="2:21">
      <c r="B1315" s="26">
        <v>1253</v>
      </c>
      <c r="C1315" s="2" t="s">
        <v>17</v>
      </c>
      <c r="D1315" s="29">
        <v>1</v>
      </c>
      <c r="E1315" s="7" t="s">
        <v>8</v>
      </c>
      <c r="F1315" s="91">
        <v>405332.56</v>
      </c>
      <c r="G1315" s="68">
        <f t="shared" si="266"/>
        <v>426409.85311999999</v>
      </c>
      <c r="H1315" s="79">
        <v>540800</v>
      </c>
      <c r="I1315" s="79">
        <v>102752</v>
      </c>
      <c r="J1315" s="79">
        <v>643552</v>
      </c>
      <c r="K1315" s="79">
        <v>520000</v>
      </c>
      <c r="L1315" s="79">
        <f t="shared" si="272"/>
        <v>98800</v>
      </c>
      <c r="M1315" s="79">
        <f t="shared" si="273"/>
        <v>618800</v>
      </c>
      <c r="N1315" s="68">
        <f t="shared" si="270"/>
        <v>426409.85311999999</v>
      </c>
      <c r="O1315" s="80">
        <f t="shared" si="283"/>
        <v>562920.6177066667</v>
      </c>
      <c r="P1315" s="68">
        <f t="shared" si="281"/>
        <v>618800</v>
      </c>
      <c r="Q1315" s="68">
        <f t="shared" si="282"/>
        <v>553758.4847609459</v>
      </c>
      <c r="R1315" s="69">
        <f t="shared" si="271"/>
        <v>118867.81318770511</v>
      </c>
      <c r="S1315" s="63">
        <f t="shared" si="267"/>
        <v>0.22997143185250069</v>
      </c>
      <c r="T1315" s="64">
        <f t="shared" si="268"/>
        <v>426410</v>
      </c>
      <c r="U1315" s="44" t="str">
        <f t="shared" si="269"/>
        <v>MENOR VALOR</v>
      </c>
    </row>
    <row r="1316" spans="2:21">
      <c r="B1316" s="24">
        <v>1254</v>
      </c>
      <c r="C1316" s="2" t="s">
        <v>18</v>
      </c>
      <c r="D1316" s="29">
        <v>1</v>
      </c>
      <c r="E1316" s="2"/>
      <c r="F1316" s="91">
        <v>202666.28</v>
      </c>
      <c r="G1316" s="68">
        <f t="shared" si="266"/>
        <v>213204.92655999999</v>
      </c>
      <c r="H1316" s="79">
        <v>267800</v>
      </c>
      <c r="I1316" s="79">
        <v>50882</v>
      </c>
      <c r="J1316" s="79">
        <v>318682</v>
      </c>
      <c r="K1316" s="79">
        <v>260000</v>
      </c>
      <c r="L1316" s="79">
        <f t="shared" si="272"/>
        <v>49400</v>
      </c>
      <c r="M1316" s="79">
        <f t="shared" si="273"/>
        <v>309400</v>
      </c>
      <c r="N1316" s="68">
        <f t="shared" si="270"/>
        <v>213204.92655999999</v>
      </c>
      <c r="O1316" s="80">
        <f t="shared" si="283"/>
        <v>280428.97552000004</v>
      </c>
      <c r="P1316" s="68">
        <f t="shared" si="281"/>
        <v>309400</v>
      </c>
      <c r="Q1316" s="68">
        <f t="shared" si="282"/>
        <v>275988.94928105897</v>
      </c>
      <c r="R1316" s="69">
        <f t="shared" si="271"/>
        <v>58402.426746945566</v>
      </c>
      <c r="S1316" s="63">
        <f t="shared" si="267"/>
        <v>0.22748745152517535</v>
      </c>
      <c r="T1316" s="64">
        <f t="shared" si="268"/>
        <v>213205</v>
      </c>
      <c r="U1316" s="44" t="str">
        <f t="shared" si="269"/>
        <v>MENOR VALOR</v>
      </c>
    </row>
    <row r="1317" spans="2:21">
      <c r="B1317" s="24">
        <v>1255</v>
      </c>
      <c r="C1317" s="2" t="s">
        <v>19</v>
      </c>
      <c r="D1317" s="29">
        <v>1</v>
      </c>
      <c r="E1317" s="7" t="s">
        <v>8</v>
      </c>
      <c r="F1317" s="91">
        <v>460020</v>
      </c>
      <c r="G1317" s="68">
        <f t="shared" si="266"/>
        <v>483941.04</v>
      </c>
      <c r="H1317" s="79">
        <v>602550</v>
      </c>
      <c r="I1317" s="79">
        <v>114484.5</v>
      </c>
      <c r="J1317" s="79">
        <v>717034.5</v>
      </c>
      <c r="K1317" s="79">
        <v>585000</v>
      </c>
      <c r="L1317" s="79">
        <f t="shared" si="272"/>
        <v>111150</v>
      </c>
      <c r="M1317" s="79">
        <f t="shared" si="273"/>
        <v>696150</v>
      </c>
      <c r="N1317" s="68">
        <f t="shared" si="270"/>
        <v>483941.04</v>
      </c>
      <c r="O1317" s="80">
        <f t="shared" si="283"/>
        <v>632375.18000000005</v>
      </c>
      <c r="P1317" s="68">
        <f t="shared" si="281"/>
        <v>696150</v>
      </c>
      <c r="Q1317" s="68">
        <f t="shared" si="282"/>
        <v>622794.99108615937</v>
      </c>
      <c r="R1317" s="69">
        <f t="shared" si="271"/>
        <v>128971.16353362547</v>
      </c>
      <c r="S1317" s="63">
        <f t="shared" si="267"/>
        <v>0.22295290275857393</v>
      </c>
      <c r="T1317" s="64">
        <f t="shared" si="268"/>
        <v>483941</v>
      </c>
      <c r="U1317" s="44" t="str">
        <f t="shared" si="269"/>
        <v>MENOR VALOR</v>
      </c>
    </row>
    <row r="1318" spans="2:21">
      <c r="B1318" s="26">
        <v>1256</v>
      </c>
      <c r="C1318" s="2" t="s">
        <v>20</v>
      </c>
      <c r="D1318" s="29">
        <v>1</v>
      </c>
      <c r="E1318" s="7" t="s">
        <v>8</v>
      </c>
      <c r="F1318" s="91">
        <v>295638.7</v>
      </c>
      <c r="G1318" s="68">
        <f t="shared" si="266"/>
        <v>311011.91240000003</v>
      </c>
      <c r="H1318" s="79">
        <v>397800</v>
      </c>
      <c r="I1318" s="79">
        <v>75582</v>
      </c>
      <c r="J1318" s="79">
        <v>473382</v>
      </c>
      <c r="K1318" s="79">
        <v>390000</v>
      </c>
      <c r="L1318" s="79">
        <f t="shared" si="272"/>
        <v>74100</v>
      </c>
      <c r="M1318" s="79">
        <f t="shared" si="273"/>
        <v>464100</v>
      </c>
      <c r="N1318" s="68">
        <f t="shared" si="270"/>
        <v>311011.91240000003</v>
      </c>
      <c r="O1318" s="80">
        <f t="shared" si="283"/>
        <v>416164.6374666667</v>
      </c>
      <c r="P1318" s="68">
        <f t="shared" si="281"/>
        <v>464100</v>
      </c>
      <c r="Q1318" s="68">
        <f t="shared" si="282"/>
        <v>408821.23336513998</v>
      </c>
      <c r="R1318" s="69">
        <f t="shared" si="271"/>
        <v>91183.115611989822</v>
      </c>
      <c r="S1318" s="63">
        <f t="shared" si="267"/>
        <v>0.23924716473271157</v>
      </c>
      <c r="T1318" s="64">
        <f t="shared" si="268"/>
        <v>311012</v>
      </c>
      <c r="U1318" s="44" t="str">
        <f t="shared" si="269"/>
        <v>MENOR VALOR</v>
      </c>
    </row>
    <row r="1319" spans="2:21">
      <c r="B1319" s="26">
        <v>1257</v>
      </c>
      <c r="C1319" s="2" t="s">
        <v>21</v>
      </c>
      <c r="D1319" s="29">
        <v>1</v>
      </c>
      <c r="E1319" s="7" t="s">
        <v>8</v>
      </c>
      <c r="F1319" s="91">
        <v>596960</v>
      </c>
      <c r="G1319" s="68">
        <f t="shared" si="266"/>
        <v>628001.92000000004</v>
      </c>
      <c r="H1319" s="79">
        <v>795600</v>
      </c>
      <c r="I1319" s="79">
        <v>151164</v>
      </c>
      <c r="J1319" s="79">
        <v>946764</v>
      </c>
      <c r="K1319" s="79">
        <v>780000</v>
      </c>
      <c r="L1319" s="79">
        <f t="shared" si="272"/>
        <v>148200</v>
      </c>
      <c r="M1319" s="79">
        <f t="shared" si="273"/>
        <v>928200</v>
      </c>
      <c r="N1319" s="68">
        <f t="shared" si="270"/>
        <v>628001.92000000004</v>
      </c>
      <c r="O1319" s="80">
        <f t="shared" si="283"/>
        <v>834321.97333333327</v>
      </c>
      <c r="P1319" s="68">
        <f t="shared" si="281"/>
        <v>928200</v>
      </c>
      <c r="Q1319" s="68">
        <f t="shared" si="282"/>
        <v>820253.49678106874</v>
      </c>
      <c r="R1319" s="69">
        <f t="shared" si="271"/>
        <v>178919.33609758943</v>
      </c>
      <c r="S1319" s="63">
        <f t="shared" si="267"/>
        <v>0.23438068540460233</v>
      </c>
      <c r="T1319" s="64">
        <f t="shared" si="268"/>
        <v>628002</v>
      </c>
      <c r="U1319" s="44" t="str">
        <f t="shared" si="269"/>
        <v>MENOR VALOR</v>
      </c>
    </row>
    <row r="1320" spans="2:21">
      <c r="B1320" s="24">
        <v>1258</v>
      </c>
      <c r="C1320" s="2" t="s">
        <v>22</v>
      </c>
      <c r="D1320" s="29">
        <v>1</v>
      </c>
      <c r="E1320" s="7" t="s">
        <v>8</v>
      </c>
      <c r="F1320" s="91">
        <v>899640.04</v>
      </c>
      <c r="G1320" s="68">
        <f t="shared" si="266"/>
        <v>946421.32208000007</v>
      </c>
      <c r="H1320" s="79">
        <v>1216800</v>
      </c>
      <c r="I1320" s="79">
        <v>231192</v>
      </c>
      <c r="J1320" s="79">
        <v>1447992</v>
      </c>
      <c r="K1320" s="79">
        <v>1170000</v>
      </c>
      <c r="L1320" s="79">
        <f t="shared" si="272"/>
        <v>222300</v>
      </c>
      <c r="M1320" s="79">
        <f t="shared" si="273"/>
        <v>1392300</v>
      </c>
      <c r="N1320" s="68">
        <f t="shared" si="270"/>
        <v>946421.32208000007</v>
      </c>
      <c r="O1320" s="80">
        <f t="shared" si="283"/>
        <v>1262237.7740266668</v>
      </c>
      <c r="P1320" s="68">
        <f t="shared" si="281"/>
        <v>1392300</v>
      </c>
      <c r="Q1320" s="68">
        <f t="shared" si="282"/>
        <v>1240303.1134052267</v>
      </c>
      <c r="R1320" s="69">
        <f t="shared" si="271"/>
        <v>274918.93933691754</v>
      </c>
      <c r="S1320" s="63">
        <f t="shared" si="267"/>
        <v>0.23694352465050272</v>
      </c>
      <c r="T1320" s="64">
        <f t="shared" si="268"/>
        <v>946421</v>
      </c>
      <c r="U1320" s="44" t="str">
        <f t="shared" si="269"/>
        <v>MENOR VALOR</v>
      </c>
    </row>
    <row r="1321" spans="2:21">
      <c r="B1321" s="24">
        <v>1259</v>
      </c>
      <c r="C1321" s="2" t="s">
        <v>23</v>
      </c>
      <c r="D1321" s="29">
        <v>1</v>
      </c>
      <c r="E1321" s="7" t="s">
        <v>8</v>
      </c>
      <c r="F1321" s="91">
        <v>504399.22</v>
      </c>
      <c r="G1321" s="68">
        <f t="shared" si="266"/>
        <v>530627.97944000002</v>
      </c>
      <c r="H1321" s="79">
        <v>669500</v>
      </c>
      <c r="I1321" s="79">
        <v>127205</v>
      </c>
      <c r="J1321" s="79">
        <v>796705</v>
      </c>
      <c r="K1321" s="79">
        <v>650000</v>
      </c>
      <c r="L1321" s="79">
        <f t="shared" si="272"/>
        <v>123500</v>
      </c>
      <c r="M1321" s="79">
        <f t="shared" si="273"/>
        <v>773500</v>
      </c>
      <c r="N1321" s="68">
        <f t="shared" si="270"/>
        <v>530627.97944000002</v>
      </c>
      <c r="O1321" s="80">
        <f t="shared" si="283"/>
        <v>700277.6598133333</v>
      </c>
      <c r="P1321" s="68">
        <f t="shared" si="281"/>
        <v>773500</v>
      </c>
      <c r="Q1321" s="68">
        <f t="shared" si="282"/>
        <v>688942.01189184166</v>
      </c>
      <c r="R1321" s="69">
        <f t="shared" si="271"/>
        <v>147378.3516814145</v>
      </c>
      <c r="S1321" s="63">
        <f t="shared" si="267"/>
        <v>0.22979297200516158</v>
      </c>
      <c r="T1321" s="64">
        <f t="shared" si="268"/>
        <v>530628</v>
      </c>
      <c r="U1321" s="44" t="str">
        <f t="shared" si="269"/>
        <v>MENOR VALOR</v>
      </c>
    </row>
    <row r="1322" spans="2:21">
      <c r="B1322" s="26">
        <v>1260</v>
      </c>
      <c r="C1322" s="2" t="s">
        <v>24</v>
      </c>
      <c r="D1322" s="29">
        <v>1</v>
      </c>
      <c r="E1322" s="2"/>
      <c r="F1322" s="91">
        <v>602532.72</v>
      </c>
      <c r="G1322" s="68">
        <f t="shared" si="266"/>
        <v>633864.42143999995</v>
      </c>
      <c r="H1322" s="79">
        <v>819000</v>
      </c>
      <c r="I1322" s="79">
        <v>155610</v>
      </c>
      <c r="J1322" s="79">
        <v>974610</v>
      </c>
      <c r="K1322" s="79">
        <v>780000</v>
      </c>
      <c r="L1322" s="79">
        <f t="shared" si="272"/>
        <v>148200</v>
      </c>
      <c r="M1322" s="79">
        <f t="shared" si="273"/>
        <v>928200</v>
      </c>
      <c r="N1322" s="68">
        <f t="shared" si="270"/>
        <v>633864.42143999995</v>
      </c>
      <c r="O1322" s="80">
        <f t="shared" si="283"/>
        <v>845558.14047999994</v>
      </c>
      <c r="P1322" s="68">
        <f t="shared" si="281"/>
        <v>928200</v>
      </c>
      <c r="Q1322" s="68">
        <f t="shared" si="282"/>
        <v>830786.82556535047</v>
      </c>
      <c r="R1322" s="69">
        <f t="shared" si="271"/>
        <v>184794.87286107294</v>
      </c>
      <c r="S1322" s="63">
        <f t="shared" si="267"/>
        <v>0.23703120712265124</v>
      </c>
      <c r="T1322" s="64">
        <f t="shared" si="268"/>
        <v>633864</v>
      </c>
      <c r="U1322" s="44" t="str">
        <f t="shared" si="269"/>
        <v>MENOR VALOR</v>
      </c>
    </row>
    <row r="1323" spans="2:21">
      <c r="B1323" s="26">
        <v>1261</v>
      </c>
      <c r="C1323" s="2" t="s">
        <v>25</v>
      </c>
      <c r="D1323" s="29">
        <v>1</v>
      </c>
      <c r="E1323" s="7" t="s">
        <v>8</v>
      </c>
      <c r="F1323" s="91">
        <v>616002.86</v>
      </c>
      <c r="G1323" s="68">
        <f t="shared" si="266"/>
        <v>648035.00872000004</v>
      </c>
      <c r="H1323" s="79">
        <v>819000</v>
      </c>
      <c r="I1323" s="79">
        <v>155610</v>
      </c>
      <c r="J1323" s="79">
        <v>974610</v>
      </c>
      <c r="K1323" s="79">
        <v>780000</v>
      </c>
      <c r="L1323" s="79">
        <f t="shared" si="272"/>
        <v>148200</v>
      </c>
      <c r="M1323" s="79">
        <f t="shared" si="273"/>
        <v>928200</v>
      </c>
      <c r="N1323" s="68">
        <f t="shared" si="270"/>
        <v>648035.00872000004</v>
      </c>
      <c r="O1323" s="80">
        <f t="shared" si="283"/>
        <v>850281.66957333346</v>
      </c>
      <c r="P1323" s="68">
        <f t="shared" si="281"/>
        <v>928200</v>
      </c>
      <c r="Q1323" s="68">
        <f t="shared" si="282"/>
        <v>836932.24117878103</v>
      </c>
      <c r="R1323" s="69">
        <f t="shared" si="271"/>
        <v>176681.22677506568</v>
      </c>
      <c r="S1323" s="63">
        <f t="shared" si="267"/>
        <v>0.22570194236122132</v>
      </c>
      <c r="T1323" s="64">
        <f t="shared" si="268"/>
        <v>648035</v>
      </c>
      <c r="U1323" s="44" t="str">
        <f t="shared" si="269"/>
        <v>MENOR VALOR</v>
      </c>
    </row>
    <row r="1324" spans="2:21">
      <c r="B1324" s="24">
        <v>1262</v>
      </c>
      <c r="C1324" s="2" t="s">
        <v>26</v>
      </c>
      <c r="D1324" s="29">
        <v>1</v>
      </c>
      <c r="E1324" s="7" t="s">
        <v>8</v>
      </c>
      <c r="F1324" s="91">
        <v>602532.72</v>
      </c>
      <c r="G1324" s="68">
        <f t="shared" si="266"/>
        <v>633864.42143999995</v>
      </c>
      <c r="H1324" s="79">
        <v>795600</v>
      </c>
      <c r="I1324" s="79">
        <v>151164</v>
      </c>
      <c r="J1324" s="79">
        <v>946764</v>
      </c>
      <c r="K1324" s="79">
        <v>780000</v>
      </c>
      <c r="L1324" s="79">
        <f t="shared" si="272"/>
        <v>148200</v>
      </c>
      <c r="M1324" s="79">
        <f t="shared" si="273"/>
        <v>928200</v>
      </c>
      <c r="N1324" s="68">
        <f t="shared" si="270"/>
        <v>633864.42143999995</v>
      </c>
      <c r="O1324" s="80">
        <f t="shared" si="283"/>
        <v>836276.14047999994</v>
      </c>
      <c r="P1324" s="68">
        <f t="shared" si="281"/>
        <v>928200</v>
      </c>
      <c r="Q1324" s="68">
        <f t="shared" si="282"/>
        <v>822797.99589027476</v>
      </c>
      <c r="R1324" s="69">
        <f t="shared" si="271"/>
        <v>175539.26491684423</v>
      </c>
      <c r="S1324" s="63">
        <f t="shared" si="267"/>
        <v>0.22962327982562358</v>
      </c>
      <c r="T1324" s="64">
        <f t="shared" si="268"/>
        <v>633864</v>
      </c>
      <c r="U1324" s="44" t="str">
        <f t="shared" si="269"/>
        <v>MENOR VALOR</v>
      </c>
    </row>
    <row r="1325" spans="2:21">
      <c r="B1325" s="24">
        <v>1263</v>
      </c>
      <c r="C1325" s="2" t="s">
        <v>27</v>
      </c>
      <c r="D1325" s="29">
        <v>1</v>
      </c>
      <c r="E1325" s="7" t="s">
        <v>8</v>
      </c>
      <c r="F1325" s="91">
        <v>460020</v>
      </c>
      <c r="G1325" s="68">
        <f t="shared" si="266"/>
        <v>483941.04</v>
      </c>
      <c r="H1325" s="79">
        <v>602550</v>
      </c>
      <c r="I1325" s="79">
        <v>114484.5</v>
      </c>
      <c r="J1325" s="79">
        <v>717034.5</v>
      </c>
      <c r="K1325" s="79">
        <v>585000</v>
      </c>
      <c r="L1325" s="79">
        <f t="shared" si="272"/>
        <v>111150</v>
      </c>
      <c r="M1325" s="79">
        <f t="shared" si="273"/>
        <v>696150</v>
      </c>
      <c r="N1325" s="68">
        <f t="shared" si="270"/>
        <v>483941.04</v>
      </c>
      <c r="O1325" s="80">
        <f t="shared" si="283"/>
        <v>632375.18000000005</v>
      </c>
      <c r="P1325" s="68">
        <f t="shared" si="281"/>
        <v>696150</v>
      </c>
      <c r="Q1325" s="68">
        <f t="shared" si="282"/>
        <v>622794.99108615937</v>
      </c>
      <c r="R1325" s="69">
        <f t="shared" si="271"/>
        <v>128971.16353362547</v>
      </c>
      <c r="S1325" s="63">
        <f t="shared" si="267"/>
        <v>0.22295290275857393</v>
      </c>
      <c r="T1325" s="64">
        <f t="shared" si="268"/>
        <v>483941</v>
      </c>
      <c r="U1325" s="44" t="str">
        <f t="shared" si="269"/>
        <v>MENOR VALOR</v>
      </c>
    </row>
    <row r="1326" spans="2:21">
      <c r="B1326" s="26">
        <v>1264</v>
      </c>
      <c r="C1326" s="2" t="s">
        <v>28</v>
      </c>
      <c r="D1326" s="29">
        <v>1</v>
      </c>
      <c r="E1326" s="7" t="s">
        <v>8</v>
      </c>
      <c r="F1326" s="91">
        <v>252199.19999999998</v>
      </c>
      <c r="G1326" s="68">
        <f t="shared" si="266"/>
        <v>265313.55839999998</v>
      </c>
      <c r="H1326" s="79">
        <v>328250</v>
      </c>
      <c r="I1326" s="79">
        <v>62367.5</v>
      </c>
      <c r="J1326" s="79">
        <v>390617.5</v>
      </c>
      <c r="K1326" s="79">
        <v>325000</v>
      </c>
      <c r="L1326" s="79">
        <f t="shared" si="272"/>
        <v>61750</v>
      </c>
      <c r="M1326" s="79">
        <f t="shared" si="273"/>
        <v>386750</v>
      </c>
      <c r="N1326" s="68">
        <f t="shared" si="270"/>
        <v>265313.55839999998</v>
      </c>
      <c r="O1326" s="80">
        <f t="shared" si="283"/>
        <v>347560.35279999999</v>
      </c>
      <c r="P1326" s="68">
        <f t="shared" si="281"/>
        <v>386750</v>
      </c>
      <c r="Q1326" s="68">
        <f t="shared" si="282"/>
        <v>342226.64600017009</v>
      </c>
      <c r="R1326" s="69">
        <f t="shared" si="271"/>
        <v>71254.057995803887</v>
      </c>
      <c r="S1326" s="63">
        <f t="shared" si="267"/>
        <v>0.22474313002539226</v>
      </c>
      <c r="T1326" s="64">
        <f t="shared" si="268"/>
        <v>265314</v>
      </c>
      <c r="U1326" s="44" t="str">
        <f t="shared" si="269"/>
        <v>MENOR VALOR</v>
      </c>
    </row>
    <row r="1327" spans="2:21">
      <c r="B1327" s="26">
        <v>1265</v>
      </c>
      <c r="C1327" s="2" t="s">
        <v>29</v>
      </c>
      <c r="D1327" s="29">
        <v>1</v>
      </c>
      <c r="E1327" s="7" t="s">
        <v>8</v>
      </c>
      <c r="F1327" s="91">
        <v>401688.48000000004</v>
      </c>
      <c r="G1327" s="68">
        <f t="shared" si="266"/>
        <v>422576.28096000006</v>
      </c>
      <c r="H1327" s="79">
        <v>530400</v>
      </c>
      <c r="I1327" s="79">
        <v>100776</v>
      </c>
      <c r="J1327" s="79">
        <v>631176</v>
      </c>
      <c r="K1327" s="79">
        <v>520000</v>
      </c>
      <c r="L1327" s="79">
        <f t="shared" si="272"/>
        <v>98800</v>
      </c>
      <c r="M1327" s="79">
        <f t="shared" si="273"/>
        <v>618800</v>
      </c>
      <c r="N1327" s="68">
        <f t="shared" si="270"/>
        <v>422576.28096000006</v>
      </c>
      <c r="O1327" s="80">
        <f t="shared" si="283"/>
        <v>557517.42698666675</v>
      </c>
      <c r="P1327" s="68">
        <f t="shared" si="281"/>
        <v>618800</v>
      </c>
      <c r="Q1327" s="68">
        <f t="shared" si="282"/>
        <v>548531.99726018321</v>
      </c>
      <c r="R1327" s="69">
        <f t="shared" si="271"/>
        <v>117026.17661122922</v>
      </c>
      <c r="S1327" s="63">
        <f t="shared" si="267"/>
        <v>0.22962327982562347</v>
      </c>
      <c r="T1327" s="64">
        <f t="shared" si="268"/>
        <v>422576</v>
      </c>
      <c r="U1327" s="44" t="str">
        <f t="shared" si="269"/>
        <v>MENOR VALOR</v>
      </c>
    </row>
    <row r="1328" spans="2:21" s="95" customFormat="1" ht="25.5">
      <c r="B1328" s="24">
        <v>1266</v>
      </c>
      <c r="C1328" s="2" t="s">
        <v>30</v>
      </c>
      <c r="D1328" s="29">
        <v>1</v>
      </c>
      <c r="E1328" s="7" t="s">
        <v>8</v>
      </c>
      <c r="F1328" s="91">
        <v>356236.7</v>
      </c>
      <c r="G1328" s="68">
        <f t="shared" si="266"/>
        <v>374761.00839999999</v>
      </c>
      <c r="H1328" s="79">
        <v>473200</v>
      </c>
      <c r="I1328" s="79">
        <v>89908</v>
      </c>
      <c r="J1328" s="79">
        <v>563108</v>
      </c>
      <c r="K1328" s="79">
        <v>455000</v>
      </c>
      <c r="L1328" s="79">
        <f t="shared" si="272"/>
        <v>86450</v>
      </c>
      <c r="M1328" s="79">
        <f t="shared" si="273"/>
        <v>541450</v>
      </c>
      <c r="N1328" s="68">
        <f t="shared" si="270"/>
        <v>374761.00839999999</v>
      </c>
      <c r="O1328" s="80">
        <f t="shared" si="283"/>
        <v>493106.33613333333</v>
      </c>
      <c r="P1328" s="68">
        <f t="shared" si="281"/>
        <v>541450</v>
      </c>
      <c r="Q1328" s="68">
        <f t="shared" si="282"/>
        <v>485252.91329168924</v>
      </c>
      <c r="R1328" s="69">
        <f t="shared" si="271"/>
        <v>103060.56320548906</v>
      </c>
      <c r="S1328" s="63">
        <f t="shared" si="267"/>
        <v>0.22769962191916138</v>
      </c>
      <c r="T1328" s="64">
        <f t="shared" si="268"/>
        <v>374761</v>
      </c>
      <c r="U1328" s="44" t="str">
        <f t="shared" si="269"/>
        <v>MENOR VALOR</v>
      </c>
    </row>
    <row r="1329" spans="2:21" ht="25.5">
      <c r="B1329" s="24">
        <v>1267</v>
      </c>
      <c r="C1329" s="2" t="s">
        <v>31</v>
      </c>
      <c r="D1329" s="29">
        <v>1</v>
      </c>
      <c r="E1329" s="7" t="s">
        <v>8</v>
      </c>
      <c r="F1329" s="91">
        <v>353079.69999999995</v>
      </c>
      <c r="G1329" s="68">
        <f t="shared" si="266"/>
        <v>371439.84439999994</v>
      </c>
      <c r="H1329" s="79">
        <v>473200</v>
      </c>
      <c r="I1329" s="79">
        <v>89908</v>
      </c>
      <c r="J1329" s="79">
        <v>563108</v>
      </c>
      <c r="K1329" s="79">
        <v>455000</v>
      </c>
      <c r="L1329" s="79">
        <f t="shared" si="272"/>
        <v>86450</v>
      </c>
      <c r="M1329" s="79">
        <f t="shared" si="273"/>
        <v>541450</v>
      </c>
      <c r="N1329" s="68">
        <f t="shared" si="270"/>
        <v>371439.84439999994</v>
      </c>
      <c r="O1329" s="80">
        <f t="shared" si="283"/>
        <v>491999.28146666661</v>
      </c>
      <c r="P1329" s="68">
        <f t="shared" si="281"/>
        <v>541450</v>
      </c>
      <c r="Q1329" s="68">
        <f t="shared" si="282"/>
        <v>483815.20697215991</v>
      </c>
      <c r="R1329" s="69">
        <f t="shared" si="271"/>
        <v>104967.61710343709</v>
      </c>
      <c r="S1329" s="63">
        <f t="shared" si="267"/>
        <v>0.23226918243317296</v>
      </c>
      <c r="T1329" s="64">
        <f t="shared" si="268"/>
        <v>371440</v>
      </c>
      <c r="U1329" s="44" t="str">
        <f t="shared" si="269"/>
        <v>MENOR VALOR</v>
      </c>
    </row>
    <row r="1330" spans="2:21" s="95" customFormat="1" ht="25.5">
      <c r="B1330" s="24">
        <v>1268</v>
      </c>
      <c r="C1330" s="2" t="s">
        <v>32</v>
      </c>
      <c r="D1330" s="29">
        <v>1</v>
      </c>
      <c r="E1330" s="7" t="s">
        <v>8</v>
      </c>
      <c r="F1330" s="91">
        <v>199920.1</v>
      </c>
      <c r="G1330" s="68">
        <f t="shared" si="266"/>
        <v>210315.94520000002</v>
      </c>
      <c r="H1330" s="79">
        <v>267800</v>
      </c>
      <c r="I1330" s="79">
        <v>50882</v>
      </c>
      <c r="J1330" s="79">
        <v>318682</v>
      </c>
      <c r="K1330" s="79">
        <v>260000</v>
      </c>
      <c r="L1330" s="79">
        <f t="shared" si="272"/>
        <v>49400</v>
      </c>
      <c r="M1330" s="79">
        <f t="shared" si="273"/>
        <v>309400</v>
      </c>
      <c r="N1330" s="68">
        <f t="shared" si="270"/>
        <v>210315.94520000002</v>
      </c>
      <c r="O1330" s="80">
        <f t="shared" si="283"/>
        <v>279465.98173333332</v>
      </c>
      <c r="P1330" s="68">
        <f t="shared" si="281"/>
        <v>309400</v>
      </c>
      <c r="Q1330" s="68">
        <f t="shared" si="282"/>
        <v>274736.70239528763</v>
      </c>
      <c r="R1330" s="69">
        <f t="shared" si="271"/>
        <v>60065.252396215074</v>
      </c>
      <c r="S1330" s="63">
        <f t="shared" si="267"/>
        <v>0.23448180251723283</v>
      </c>
      <c r="T1330" s="64">
        <f t="shared" si="268"/>
        <v>210316</v>
      </c>
      <c r="U1330" s="44" t="str">
        <f t="shared" si="269"/>
        <v>MENOR VALOR</v>
      </c>
    </row>
    <row r="1331" spans="2:21" ht="25.5">
      <c r="B1331" s="24">
        <v>1269</v>
      </c>
      <c r="C1331" s="2" t="s">
        <v>33</v>
      </c>
      <c r="D1331" s="29">
        <v>1</v>
      </c>
      <c r="E1331" s="7" t="s">
        <v>8</v>
      </c>
      <c r="F1331" s="91">
        <v>994933.05999999994</v>
      </c>
      <c r="G1331" s="68">
        <f t="shared" si="266"/>
        <v>1046669.5791199999</v>
      </c>
      <c r="H1331" s="79">
        <v>1365000</v>
      </c>
      <c r="I1331" s="79">
        <v>259350</v>
      </c>
      <c r="J1331" s="79">
        <v>1624350</v>
      </c>
      <c r="K1331" s="79">
        <v>1300000</v>
      </c>
      <c r="L1331" s="79">
        <f t="shared" si="272"/>
        <v>247000</v>
      </c>
      <c r="M1331" s="79">
        <f t="shared" si="273"/>
        <v>1547000</v>
      </c>
      <c r="N1331" s="68">
        <f t="shared" si="270"/>
        <v>1046669.5791199999</v>
      </c>
      <c r="O1331" s="80">
        <f t="shared" si="283"/>
        <v>1406006.5263733333</v>
      </c>
      <c r="P1331" s="68">
        <f t="shared" si="281"/>
        <v>1547000</v>
      </c>
      <c r="Q1331" s="68">
        <f t="shared" si="282"/>
        <v>1380362.5753202003</v>
      </c>
      <c r="R1331" s="69">
        <f t="shared" si="271"/>
        <v>313588.96165364108</v>
      </c>
      <c r="S1331" s="63">
        <f t="shared" si="267"/>
        <v>0.24174300445866137</v>
      </c>
      <c r="T1331" s="64">
        <f t="shared" si="268"/>
        <v>1046670</v>
      </c>
      <c r="U1331" s="44" t="str">
        <f t="shared" si="269"/>
        <v>MENOR VALOR</v>
      </c>
    </row>
    <row r="1332" spans="2:21">
      <c r="B1332" s="26">
        <v>1270</v>
      </c>
      <c r="C1332" s="2" t="s">
        <v>34</v>
      </c>
      <c r="D1332" s="29">
        <v>1</v>
      </c>
      <c r="E1332" s="7" t="s">
        <v>11</v>
      </c>
      <c r="F1332" s="91">
        <v>303999.42</v>
      </c>
      <c r="G1332" s="68">
        <f t="shared" si="266"/>
        <v>319807.38983999996</v>
      </c>
      <c r="H1332" s="79">
        <v>405600</v>
      </c>
      <c r="I1332" s="79">
        <v>77064</v>
      </c>
      <c r="J1332" s="79">
        <v>482664</v>
      </c>
      <c r="K1332" s="79">
        <v>390000</v>
      </c>
      <c r="L1332" s="79">
        <f t="shared" si="272"/>
        <v>74100</v>
      </c>
      <c r="M1332" s="79">
        <f t="shared" si="273"/>
        <v>464100</v>
      </c>
      <c r="N1332" s="68">
        <f t="shared" si="270"/>
        <v>319807.38983999996</v>
      </c>
      <c r="O1332" s="80">
        <f t="shared" si="283"/>
        <v>422190.46327999997</v>
      </c>
      <c r="P1332" s="68">
        <f t="shared" si="281"/>
        <v>464100</v>
      </c>
      <c r="Q1332" s="68">
        <f t="shared" si="282"/>
        <v>415318.86357070936</v>
      </c>
      <c r="R1332" s="69">
        <f t="shared" si="271"/>
        <v>89150.859890779408</v>
      </c>
      <c r="S1332" s="63">
        <f t="shared" si="267"/>
        <v>0.22997143185250069</v>
      </c>
      <c r="T1332" s="64">
        <f t="shared" si="268"/>
        <v>319807</v>
      </c>
      <c r="U1332" s="44" t="str">
        <f t="shared" si="269"/>
        <v>MENOR VALOR</v>
      </c>
    </row>
    <row r="1333" spans="2:21">
      <c r="B1333" s="26">
        <v>1271</v>
      </c>
      <c r="C1333" s="2" t="s">
        <v>35</v>
      </c>
      <c r="D1333" s="29">
        <v>1</v>
      </c>
      <c r="E1333" s="7" t="s">
        <v>11</v>
      </c>
      <c r="F1333" s="91">
        <v>2053342.3199999998</v>
      </c>
      <c r="G1333" s="68">
        <f t="shared" si="266"/>
        <v>2160116.1206399999</v>
      </c>
      <c r="H1333" s="79">
        <v>2626000</v>
      </c>
      <c r="I1333" s="79">
        <v>498940</v>
      </c>
      <c r="J1333" s="79">
        <v>3124940</v>
      </c>
      <c r="K1333" s="79">
        <v>2600000</v>
      </c>
      <c r="L1333" s="79">
        <f t="shared" si="272"/>
        <v>494000</v>
      </c>
      <c r="M1333" s="79">
        <f t="shared" si="273"/>
        <v>3094000</v>
      </c>
      <c r="N1333" s="68">
        <f t="shared" si="270"/>
        <v>2160116.1206399999</v>
      </c>
      <c r="O1333" s="80">
        <f t="shared" si="283"/>
        <v>2793018.70688</v>
      </c>
      <c r="P1333" s="68">
        <f t="shared" si="281"/>
        <v>3094000</v>
      </c>
      <c r="Q1333" s="68">
        <f t="shared" si="282"/>
        <v>2753888.569945062</v>
      </c>
      <c r="R1333" s="69">
        <f t="shared" si="271"/>
        <v>548327.98911961529</v>
      </c>
      <c r="S1333" s="63">
        <f t="shared" si="267"/>
        <v>0.21561237291344271</v>
      </c>
      <c r="T1333" s="64">
        <f t="shared" si="268"/>
        <v>2160116</v>
      </c>
      <c r="U1333" s="44" t="str">
        <f t="shared" si="269"/>
        <v>MENOR VALOR</v>
      </c>
    </row>
    <row r="1334" spans="2:21">
      <c r="B1334" s="24">
        <v>1272</v>
      </c>
      <c r="C1334" s="2" t="s">
        <v>36</v>
      </c>
      <c r="D1334" s="29">
        <v>1</v>
      </c>
      <c r="E1334" s="7" t="s">
        <v>8</v>
      </c>
      <c r="F1334" s="91">
        <v>810664.29999999993</v>
      </c>
      <c r="G1334" s="68">
        <f t="shared" si="266"/>
        <v>852818.84359999991</v>
      </c>
      <c r="H1334" s="79">
        <v>1050400</v>
      </c>
      <c r="I1334" s="79">
        <v>199576</v>
      </c>
      <c r="J1334" s="79">
        <v>1249976</v>
      </c>
      <c r="K1334" s="79">
        <v>1040000</v>
      </c>
      <c r="L1334" s="79">
        <f t="shared" si="272"/>
        <v>197600</v>
      </c>
      <c r="M1334" s="79">
        <f t="shared" si="273"/>
        <v>1237600</v>
      </c>
      <c r="N1334" s="68">
        <f t="shared" si="270"/>
        <v>852818.84359999991</v>
      </c>
      <c r="O1334" s="80">
        <f t="shared" si="283"/>
        <v>1113464.9478666666</v>
      </c>
      <c r="P1334" s="68">
        <f t="shared" si="281"/>
        <v>1237600</v>
      </c>
      <c r="Q1334" s="68">
        <f t="shared" si="282"/>
        <v>1096763.3287204057</v>
      </c>
      <c r="R1334" s="69">
        <f t="shared" si="271"/>
        <v>225810.94990288385</v>
      </c>
      <c r="S1334" s="63">
        <f t="shared" si="267"/>
        <v>0.22242217507857043</v>
      </c>
      <c r="T1334" s="64">
        <f t="shared" si="268"/>
        <v>852819</v>
      </c>
      <c r="U1334" s="44" t="str">
        <f t="shared" si="269"/>
        <v>MENOR VALOR</v>
      </c>
    </row>
    <row r="1335" spans="2:21">
      <c r="B1335" s="24">
        <v>1273</v>
      </c>
      <c r="C1335" s="2" t="s">
        <v>37</v>
      </c>
      <c r="D1335" s="29">
        <v>1</v>
      </c>
      <c r="E1335" s="7" t="s">
        <v>8</v>
      </c>
      <c r="F1335" s="91">
        <v>799680.4</v>
      </c>
      <c r="G1335" s="68">
        <f t="shared" si="266"/>
        <v>841263.78080000007</v>
      </c>
      <c r="H1335" s="79">
        <v>1060800</v>
      </c>
      <c r="I1335" s="79">
        <v>201552</v>
      </c>
      <c r="J1335" s="79">
        <v>1262352</v>
      </c>
      <c r="K1335" s="79">
        <v>1040000</v>
      </c>
      <c r="L1335" s="79">
        <f t="shared" si="272"/>
        <v>197600</v>
      </c>
      <c r="M1335" s="79">
        <f t="shared" si="273"/>
        <v>1237600</v>
      </c>
      <c r="N1335" s="68">
        <f t="shared" si="270"/>
        <v>841263.78080000007</v>
      </c>
      <c r="O1335" s="80">
        <f t="shared" si="283"/>
        <v>1113738.5936</v>
      </c>
      <c r="P1335" s="68">
        <f t="shared" si="281"/>
        <v>1237600</v>
      </c>
      <c r="Q1335" s="68">
        <f t="shared" si="282"/>
        <v>1095378.7753434738</v>
      </c>
      <c r="R1335" s="69">
        <f t="shared" si="271"/>
        <v>236294.43091997827</v>
      </c>
      <c r="S1335" s="63">
        <f t="shared" si="267"/>
        <v>0.23198824029048015</v>
      </c>
      <c r="T1335" s="64">
        <f t="shared" si="268"/>
        <v>841264</v>
      </c>
      <c r="U1335" s="44" t="str">
        <f t="shared" si="269"/>
        <v>MENOR VALOR</v>
      </c>
    </row>
    <row r="1336" spans="2:21">
      <c r="B1336" s="26">
        <v>1274</v>
      </c>
      <c r="C1336" s="2" t="s">
        <v>38</v>
      </c>
      <c r="D1336" s="29">
        <v>1</v>
      </c>
      <c r="E1336" s="7" t="s">
        <v>8</v>
      </c>
      <c r="F1336" s="91">
        <v>121599.44</v>
      </c>
      <c r="G1336" s="68">
        <f t="shared" si="266"/>
        <v>127922.61088000001</v>
      </c>
      <c r="H1336" s="79">
        <v>160680</v>
      </c>
      <c r="I1336" s="79">
        <v>30529.200000000001</v>
      </c>
      <c r="J1336" s="79">
        <v>191209.2</v>
      </c>
      <c r="K1336" s="79">
        <v>156000</v>
      </c>
      <c r="L1336" s="79">
        <f t="shared" si="272"/>
        <v>29640</v>
      </c>
      <c r="M1336" s="79">
        <f t="shared" si="273"/>
        <v>185640</v>
      </c>
      <c r="N1336" s="68">
        <f t="shared" si="270"/>
        <v>127922.61088000001</v>
      </c>
      <c r="O1336" s="80">
        <f t="shared" si="283"/>
        <v>168257.27029333333</v>
      </c>
      <c r="P1336" s="68">
        <f t="shared" si="281"/>
        <v>185640</v>
      </c>
      <c r="Q1336" s="68">
        <f t="shared" si="282"/>
        <v>165593.22067944217</v>
      </c>
      <c r="R1336" s="69">
        <f t="shared" si="271"/>
        <v>35041.654636335399</v>
      </c>
      <c r="S1336" s="63">
        <f t="shared" si="267"/>
        <v>0.22748884069575215</v>
      </c>
      <c r="T1336" s="64">
        <f t="shared" si="268"/>
        <v>127923</v>
      </c>
      <c r="U1336" s="44" t="str">
        <f t="shared" si="269"/>
        <v>MENOR VALOR</v>
      </c>
    </row>
    <row r="1337" spans="2:21">
      <c r="B1337" s="26">
        <v>1275</v>
      </c>
      <c r="C1337" s="2" t="s">
        <v>39</v>
      </c>
      <c r="D1337" s="29">
        <v>1</v>
      </c>
      <c r="E1337" s="7" t="s">
        <v>8</v>
      </c>
      <c r="F1337" s="91">
        <v>349860.38</v>
      </c>
      <c r="G1337" s="68">
        <f t="shared" si="266"/>
        <v>368053.11976000003</v>
      </c>
      <c r="H1337" s="79">
        <v>468650</v>
      </c>
      <c r="I1337" s="79">
        <v>89043.5</v>
      </c>
      <c r="J1337" s="79">
        <v>557693.5</v>
      </c>
      <c r="K1337" s="79">
        <v>455000</v>
      </c>
      <c r="L1337" s="79">
        <f t="shared" si="272"/>
        <v>86450</v>
      </c>
      <c r="M1337" s="79">
        <f t="shared" si="273"/>
        <v>541450</v>
      </c>
      <c r="N1337" s="68">
        <f t="shared" si="270"/>
        <v>368053.11976000003</v>
      </c>
      <c r="O1337" s="80">
        <f t="shared" si="283"/>
        <v>489065.53992000007</v>
      </c>
      <c r="P1337" s="68">
        <f t="shared" si="281"/>
        <v>541450</v>
      </c>
      <c r="Q1337" s="68">
        <f t="shared" si="282"/>
        <v>480789.32309762377</v>
      </c>
      <c r="R1337" s="69">
        <f t="shared" si="271"/>
        <v>105114.0675542419</v>
      </c>
      <c r="S1337" s="63">
        <f t="shared" si="267"/>
        <v>0.2344815034811677</v>
      </c>
      <c r="T1337" s="64">
        <f t="shared" si="268"/>
        <v>368053</v>
      </c>
      <c r="U1337" s="44" t="str">
        <f t="shared" si="269"/>
        <v>MENOR VALOR</v>
      </c>
    </row>
    <row r="1338" spans="2:21">
      <c r="B1338" s="24">
        <v>1276</v>
      </c>
      <c r="C1338" s="2" t="s">
        <v>40</v>
      </c>
      <c r="D1338" s="29">
        <v>1</v>
      </c>
      <c r="E1338" s="7" t="s">
        <v>8</v>
      </c>
      <c r="F1338" s="91">
        <v>199920.1</v>
      </c>
      <c r="G1338" s="68">
        <f t="shared" si="266"/>
        <v>210315.94520000002</v>
      </c>
      <c r="H1338" s="79">
        <v>262600</v>
      </c>
      <c r="I1338" s="79">
        <v>49894</v>
      </c>
      <c r="J1338" s="79">
        <v>312494</v>
      </c>
      <c r="K1338" s="79">
        <v>260000</v>
      </c>
      <c r="L1338" s="79">
        <f t="shared" si="272"/>
        <v>49400</v>
      </c>
      <c r="M1338" s="79">
        <f t="shared" si="273"/>
        <v>309400</v>
      </c>
      <c r="N1338" s="68">
        <f t="shared" si="270"/>
        <v>210315.94520000002</v>
      </c>
      <c r="O1338" s="80">
        <f t="shared" si="283"/>
        <v>277403.31506666663</v>
      </c>
      <c r="P1338" s="68">
        <f t="shared" si="281"/>
        <v>309400</v>
      </c>
      <c r="Q1338" s="68">
        <f t="shared" si="282"/>
        <v>272946.83593553497</v>
      </c>
      <c r="R1338" s="69">
        <f t="shared" si="271"/>
        <v>58119.958755321008</v>
      </c>
      <c r="S1338" s="63">
        <f t="shared" si="267"/>
        <v>0.22946186762292131</v>
      </c>
      <c r="T1338" s="64">
        <f t="shared" si="268"/>
        <v>210316</v>
      </c>
      <c r="U1338" s="44" t="str">
        <f t="shared" si="269"/>
        <v>MENOR VALOR</v>
      </c>
    </row>
    <row r="1339" spans="2:21">
      <c r="B1339" s="24">
        <v>1277</v>
      </c>
      <c r="C1339" s="2" t="s">
        <v>41</v>
      </c>
      <c r="D1339" s="29">
        <v>1</v>
      </c>
      <c r="E1339" s="7" t="s">
        <v>8</v>
      </c>
      <c r="F1339" s="91">
        <v>397973.06</v>
      </c>
      <c r="G1339" s="68">
        <f t="shared" si="266"/>
        <v>418667.65912000003</v>
      </c>
      <c r="H1339" s="79">
        <v>530400</v>
      </c>
      <c r="I1339" s="79">
        <v>100776</v>
      </c>
      <c r="J1339" s="79">
        <v>631176</v>
      </c>
      <c r="K1339" s="79">
        <v>520000</v>
      </c>
      <c r="L1339" s="79">
        <f t="shared" si="272"/>
        <v>98800</v>
      </c>
      <c r="M1339" s="79">
        <f t="shared" si="273"/>
        <v>618800</v>
      </c>
      <c r="N1339" s="68">
        <f t="shared" si="270"/>
        <v>418667.65912000003</v>
      </c>
      <c r="O1339" s="80">
        <f t="shared" si="283"/>
        <v>556214.55304000003</v>
      </c>
      <c r="P1339" s="68">
        <f t="shared" si="281"/>
        <v>618800</v>
      </c>
      <c r="Q1339" s="68">
        <f t="shared" si="282"/>
        <v>546835.53932936874</v>
      </c>
      <c r="R1339" s="69">
        <f t="shared" si="271"/>
        <v>119279.72318998643</v>
      </c>
      <c r="S1339" s="63">
        <f t="shared" si="267"/>
        <v>0.2343810359629368</v>
      </c>
      <c r="T1339" s="64">
        <f t="shared" si="268"/>
        <v>418668</v>
      </c>
      <c r="U1339" s="44" t="str">
        <f t="shared" si="269"/>
        <v>MENOR VALOR</v>
      </c>
    </row>
    <row r="1340" spans="2:21">
      <c r="B1340" s="26">
        <v>1278</v>
      </c>
      <c r="C1340" s="2" t="s">
        <v>42</v>
      </c>
      <c r="D1340" s="29">
        <v>1</v>
      </c>
      <c r="E1340" s="7" t="s">
        <v>8</v>
      </c>
      <c r="F1340" s="91">
        <v>401688.48000000004</v>
      </c>
      <c r="G1340" s="68">
        <f t="shared" si="266"/>
        <v>422576.28096000006</v>
      </c>
      <c r="H1340" s="79">
        <v>535600</v>
      </c>
      <c r="I1340" s="79">
        <v>101764</v>
      </c>
      <c r="J1340" s="79">
        <v>637364</v>
      </c>
      <c r="K1340" s="79">
        <v>520000</v>
      </c>
      <c r="L1340" s="79">
        <f t="shared" si="272"/>
        <v>98800</v>
      </c>
      <c r="M1340" s="79">
        <f t="shared" si="273"/>
        <v>618800</v>
      </c>
      <c r="N1340" s="68">
        <f t="shared" si="270"/>
        <v>422576.28096000006</v>
      </c>
      <c r="O1340" s="80">
        <f t="shared" si="283"/>
        <v>559580.09365333337</v>
      </c>
      <c r="P1340" s="68">
        <f t="shared" si="281"/>
        <v>618800</v>
      </c>
      <c r="Q1340" s="68">
        <f t="shared" si="282"/>
        <v>550318.75905504439</v>
      </c>
      <c r="R1340" s="69">
        <f t="shared" si="271"/>
        <v>119011.29796528725</v>
      </c>
      <c r="S1340" s="63">
        <f t="shared" si="267"/>
        <v>0.23212452054949329</v>
      </c>
      <c r="T1340" s="64">
        <f t="shared" si="268"/>
        <v>422576</v>
      </c>
      <c r="U1340" s="44" t="str">
        <f t="shared" si="269"/>
        <v>MENOR VALOR</v>
      </c>
    </row>
    <row r="1341" spans="2:21">
      <c r="B1341" s="26">
        <v>1279</v>
      </c>
      <c r="C1341" s="2" t="s">
        <v>43</v>
      </c>
      <c r="D1341" s="29">
        <v>1</v>
      </c>
      <c r="E1341" s="7" t="s">
        <v>8</v>
      </c>
      <c r="F1341" s="91">
        <v>399840.2</v>
      </c>
      <c r="G1341" s="68">
        <f t="shared" si="266"/>
        <v>420631.89040000003</v>
      </c>
      <c r="H1341" s="79">
        <v>530400</v>
      </c>
      <c r="I1341" s="79">
        <v>100776</v>
      </c>
      <c r="J1341" s="79">
        <v>631176</v>
      </c>
      <c r="K1341" s="79">
        <v>520000</v>
      </c>
      <c r="L1341" s="79">
        <f t="shared" si="272"/>
        <v>98800</v>
      </c>
      <c r="M1341" s="79">
        <f t="shared" si="273"/>
        <v>618800</v>
      </c>
      <c r="N1341" s="68">
        <f t="shared" si="270"/>
        <v>420631.89040000003</v>
      </c>
      <c r="O1341" s="80">
        <f t="shared" si="283"/>
        <v>556869.29680000001</v>
      </c>
      <c r="P1341" s="68">
        <f t="shared" si="281"/>
        <v>618800</v>
      </c>
      <c r="Q1341" s="68">
        <f t="shared" si="282"/>
        <v>547689.38767173688</v>
      </c>
      <c r="R1341" s="69">
        <f t="shared" si="271"/>
        <v>118147.21545998914</v>
      </c>
      <c r="S1341" s="63">
        <f t="shared" si="267"/>
        <v>0.23198824029048015</v>
      </c>
      <c r="T1341" s="64">
        <f t="shared" si="268"/>
        <v>420632</v>
      </c>
      <c r="U1341" s="44" t="str">
        <f t="shared" si="269"/>
        <v>MENOR VALOR</v>
      </c>
    </row>
    <row r="1342" spans="2:21">
      <c r="B1342" s="26">
        <v>1280</v>
      </c>
      <c r="C1342" s="2" t="s">
        <v>44</v>
      </c>
      <c r="D1342" s="29">
        <v>1</v>
      </c>
      <c r="E1342" s="7" t="s">
        <v>8</v>
      </c>
      <c r="F1342" s="91">
        <v>405332.56</v>
      </c>
      <c r="G1342" s="68">
        <f t="shared" si="266"/>
        <v>426409.85311999999</v>
      </c>
      <c r="H1342" s="79">
        <v>535600</v>
      </c>
      <c r="I1342" s="79">
        <v>101764</v>
      </c>
      <c r="J1342" s="79">
        <v>637364</v>
      </c>
      <c r="K1342" s="79">
        <v>520000</v>
      </c>
      <c r="L1342" s="79">
        <f t="shared" si="272"/>
        <v>98800</v>
      </c>
      <c r="M1342" s="79">
        <f t="shared" si="273"/>
        <v>618800</v>
      </c>
      <c r="N1342" s="68">
        <f t="shared" si="270"/>
        <v>426409.85311999999</v>
      </c>
      <c r="O1342" s="80">
        <f t="shared" si="283"/>
        <v>560857.95104000007</v>
      </c>
      <c r="P1342" s="68">
        <f t="shared" si="281"/>
        <v>618800</v>
      </c>
      <c r="Q1342" s="68">
        <f t="shared" si="282"/>
        <v>551977.89856211795</v>
      </c>
      <c r="R1342" s="69">
        <f t="shared" si="271"/>
        <v>116804.85349389113</v>
      </c>
      <c r="S1342" s="63">
        <f t="shared" si="267"/>
        <v>0.22748745152517535</v>
      </c>
      <c r="T1342" s="64">
        <f t="shared" si="268"/>
        <v>426410</v>
      </c>
      <c r="U1342" s="44" t="str">
        <f t="shared" si="269"/>
        <v>MENOR VALOR</v>
      </c>
    </row>
    <row r="1343" spans="2:21">
      <c r="B1343" s="24">
        <v>1281</v>
      </c>
      <c r="C1343" s="2" t="s">
        <v>45</v>
      </c>
      <c r="D1343" s="29">
        <v>1</v>
      </c>
      <c r="E1343" s="7" t="s">
        <v>8</v>
      </c>
      <c r="F1343" s="91">
        <v>999599.67999999993</v>
      </c>
      <c r="G1343" s="68">
        <f t="shared" si="266"/>
        <v>1051578.8633599998</v>
      </c>
      <c r="H1343" s="79">
        <v>1352000</v>
      </c>
      <c r="I1343" s="79">
        <v>256880</v>
      </c>
      <c r="J1343" s="79">
        <v>1608880</v>
      </c>
      <c r="K1343" s="79">
        <v>1300000</v>
      </c>
      <c r="L1343" s="79">
        <f t="shared" si="272"/>
        <v>247000</v>
      </c>
      <c r="M1343" s="79">
        <f t="shared" si="273"/>
        <v>1547000</v>
      </c>
      <c r="N1343" s="68">
        <f t="shared" si="270"/>
        <v>1051578.8633599998</v>
      </c>
      <c r="O1343" s="80">
        <f t="shared" si="283"/>
        <v>1402486.2877866665</v>
      </c>
      <c r="P1343" s="68">
        <f t="shared" si="281"/>
        <v>1547000</v>
      </c>
      <c r="Q1343" s="68">
        <f t="shared" si="282"/>
        <v>1378114.4029678465</v>
      </c>
      <c r="R1343" s="69">
        <f t="shared" si="271"/>
        <v>305465.70836726972</v>
      </c>
      <c r="S1343" s="63">
        <f t="shared" si="267"/>
        <v>0.2369437101191556</v>
      </c>
      <c r="T1343" s="64">
        <f t="shared" si="268"/>
        <v>1051579</v>
      </c>
      <c r="U1343" s="44" t="str">
        <f t="shared" si="269"/>
        <v>MENOR VALOR</v>
      </c>
    </row>
    <row r="1344" spans="2:21">
      <c r="B1344" s="24">
        <v>1282</v>
      </c>
      <c r="C1344" s="2" t="s">
        <v>46</v>
      </c>
      <c r="D1344" s="29">
        <v>1</v>
      </c>
      <c r="E1344" s="7" t="s">
        <v>8</v>
      </c>
      <c r="F1344" s="91">
        <v>198043.94</v>
      </c>
      <c r="G1344" s="68">
        <f t="shared" si="266"/>
        <v>208342.22487999999</v>
      </c>
      <c r="H1344" s="79">
        <v>273000</v>
      </c>
      <c r="I1344" s="79">
        <v>51870</v>
      </c>
      <c r="J1344" s="79">
        <v>324870</v>
      </c>
      <c r="K1344" s="79">
        <v>260000</v>
      </c>
      <c r="L1344" s="79">
        <f t="shared" si="272"/>
        <v>49400</v>
      </c>
      <c r="M1344" s="79">
        <f t="shared" si="273"/>
        <v>309400</v>
      </c>
      <c r="N1344" s="68">
        <f t="shared" si="270"/>
        <v>208342.22487999999</v>
      </c>
      <c r="O1344" s="80">
        <f t="shared" si="283"/>
        <v>280870.74162666668</v>
      </c>
      <c r="P1344" s="68">
        <f t="shared" si="281"/>
        <v>309400</v>
      </c>
      <c r="Q1344" s="68">
        <f t="shared" si="282"/>
        <v>275635.87283292512</v>
      </c>
      <c r="R1344" s="69">
        <f t="shared" si="271"/>
        <v>63286.013708430379</v>
      </c>
      <c r="S1344" s="63">
        <f t="shared" si="267"/>
        <v>0.24413965882341715</v>
      </c>
      <c r="T1344" s="64">
        <f t="shared" si="268"/>
        <v>208342</v>
      </c>
      <c r="U1344" s="44" t="str">
        <f t="shared" si="269"/>
        <v>MENOR VALOR</v>
      </c>
    </row>
    <row r="1345" spans="2:21">
      <c r="B1345" s="26">
        <v>1283</v>
      </c>
      <c r="C1345" s="2" t="s">
        <v>47</v>
      </c>
      <c r="D1345" s="29">
        <v>1</v>
      </c>
      <c r="E1345" s="7" t="s">
        <v>8</v>
      </c>
      <c r="F1345" s="91">
        <v>911997.44000000006</v>
      </c>
      <c r="G1345" s="68">
        <f t="shared" si="266"/>
        <v>959421.30688000005</v>
      </c>
      <c r="H1345" s="79">
        <v>1205100</v>
      </c>
      <c r="I1345" s="79">
        <v>228969</v>
      </c>
      <c r="J1345" s="79">
        <v>1434069</v>
      </c>
      <c r="K1345" s="79">
        <v>1170000</v>
      </c>
      <c r="L1345" s="79">
        <f t="shared" si="272"/>
        <v>222300</v>
      </c>
      <c r="M1345" s="79">
        <f t="shared" si="273"/>
        <v>1392300</v>
      </c>
      <c r="N1345" s="68">
        <f t="shared" si="270"/>
        <v>959421.30688000005</v>
      </c>
      <c r="O1345" s="80">
        <f t="shared" si="283"/>
        <v>1261930.1022933333</v>
      </c>
      <c r="P1345" s="68">
        <f t="shared" si="281"/>
        <v>1392300</v>
      </c>
      <c r="Q1345" s="68">
        <f t="shared" si="282"/>
        <v>1241949.8995420055</v>
      </c>
      <c r="R1345" s="69">
        <f t="shared" si="271"/>
        <v>262811.41683166911</v>
      </c>
      <c r="S1345" s="63">
        <f t="shared" si="267"/>
        <v>0.22748791458189555</v>
      </c>
      <c r="T1345" s="64">
        <f t="shared" si="268"/>
        <v>959421</v>
      </c>
      <c r="U1345" s="44" t="str">
        <f t="shared" si="269"/>
        <v>MENOR VALOR</v>
      </c>
    </row>
    <row r="1346" spans="2:21">
      <c r="B1346" s="26">
        <v>1284</v>
      </c>
      <c r="C1346" s="2" t="s">
        <v>48</v>
      </c>
      <c r="D1346" s="29">
        <v>1</v>
      </c>
      <c r="E1346" s="8" t="s">
        <v>8</v>
      </c>
      <c r="F1346" s="91">
        <v>306680</v>
      </c>
      <c r="G1346" s="68">
        <f t="shared" si="266"/>
        <v>322627.36</v>
      </c>
      <c r="H1346" s="79">
        <v>401700</v>
      </c>
      <c r="I1346" s="79">
        <v>76323</v>
      </c>
      <c r="J1346" s="79">
        <v>478023</v>
      </c>
      <c r="K1346" s="79">
        <v>390000</v>
      </c>
      <c r="L1346" s="79">
        <f t="shared" si="272"/>
        <v>74100</v>
      </c>
      <c r="M1346" s="79">
        <f t="shared" si="273"/>
        <v>464100</v>
      </c>
      <c r="N1346" s="68">
        <f t="shared" si="270"/>
        <v>322627.36</v>
      </c>
      <c r="O1346" s="80">
        <f t="shared" si="283"/>
        <v>421583.45333333331</v>
      </c>
      <c r="P1346" s="68">
        <f t="shared" si="281"/>
        <v>464100</v>
      </c>
      <c r="Q1346" s="68">
        <f t="shared" si="282"/>
        <v>415196.66072410624</v>
      </c>
      <c r="R1346" s="69">
        <f t="shared" si="271"/>
        <v>85980.775689084054</v>
      </c>
      <c r="S1346" s="63">
        <f t="shared" si="267"/>
        <v>0.22295290275857393</v>
      </c>
      <c r="T1346" s="64">
        <f t="shared" si="268"/>
        <v>322627</v>
      </c>
      <c r="U1346" s="44" t="str">
        <f t="shared" si="269"/>
        <v>MENOR VALOR</v>
      </c>
    </row>
    <row r="1347" spans="2:21">
      <c r="B1347" s="26">
        <v>1285</v>
      </c>
      <c r="C1347" s="2" t="s">
        <v>49</v>
      </c>
      <c r="D1347" s="29">
        <v>1</v>
      </c>
      <c r="E1347" s="2"/>
      <c r="F1347" s="91">
        <v>299879.74</v>
      </c>
      <c r="G1347" s="68">
        <f t="shared" si="266"/>
        <v>315473.48647999996</v>
      </c>
      <c r="H1347" s="79">
        <v>409500</v>
      </c>
      <c r="I1347" s="79">
        <v>77805</v>
      </c>
      <c r="J1347" s="79">
        <v>487305</v>
      </c>
      <c r="K1347" s="79">
        <v>390000</v>
      </c>
      <c r="L1347" s="79">
        <f t="shared" si="272"/>
        <v>74100</v>
      </c>
      <c r="M1347" s="79">
        <f t="shared" si="273"/>
        <v>464100</v>
      </c>
      <c r="N1347" s="68">
        <f t="shared" si="270"/>
        <v>315473.48647999996</v>
      </c>
      <c r="O1347" s="80">
        <f t="shared" si="283"/>
        <v>422292.82882666663</v>
      </c>
      <c r="P1347" s="68">
        <f t="shared" si="281"/>
        <v>464100</v>
      </c>
      <c r="Q1347" s="68">
        <f t="shared" si="282"/>
        <v>414755.1306812031</v>
      </c>
      <c r="R1347" s="69">
        <f t="shared" si="271"/>
        <v>93233.024893439782</v>
      </c>
      <c r="S1347" s="63">
        <f t="shared" si="267"/>
        <v>0.23937411946692677</v>
      </c>
      <c r="T1347" s="64">
        <f t="shared" si="268"/>
        <v>315473</v>
      </c>
      <c r="U1347" s="44" t="str">
        <f t="shared" si="269"/>
        <v>MENOR VALOR</v>
      </c>
    </row>
    <row r="1348" spans="2:21">
      <c r="B1348" s="24">
        <v>1286</v>
      </c>
      <c r="C1348" s="2" t="s">
        <v>50</v>
      </c>
      <c r="D1348" s="29">
        <v>1</v>
      </c>
      <c r="E1348" s="7" t="s">
        <v>8</v>
      </c>
      <c r="F1348" s="91">
        <v>306680</v>
      </c>
      <c r="G1348" s="68">
        <f t="shared" si="266"/>
        <v>322627.36</v>
      </c>
      <c r="H1348" s="79">
        <v>393900</v>
      </c>
      <c r="I1348" s="79">
        <v>74841</v>
      </c>
      <c r="J1348" s="79">
        <v>468741</v>
      </c>
      <c r="K1348" s="79">
        <v>390000</v>
      </c>
      <c r="L1348" s="79">
        <f t="shared" si="272"/>
        <v>74100</v>
      </c>
      <c r="M1348" s="79">
        <f t="shared" si="273"/>
        <v>464100</v>
      </c>
      <c r="N1348" s="68">
        <f t="shared" si="270"/>
        <v>322627.36</v>
      </c>
      <c r="O1348" s="80">
        <f t="shared" si="283"/>
        <v>418489.45333333331</v>
      </c>
      <c r="P1348" s="68">
        <f t="shared" si="281"/>
        <v>464100</v>
      </c>
      <c r="Q1348" s="68">
        <f t="shared" si="282"/>
        <v>412491.71969965525</v>
      </c>
      <c r="R1348" s="69">
        <f t="shared" si="271"/>
        <v>83051.432401473692</v>
      </c>
      <c r="S1348" s="63">
        <f t="shared" si="267"/>
        <v>0.21785736636140862</v>
      </c>
      <c r="T1348" s="64">
        <f t="shared" si="268"/>
        <v>322627</v>
      </c>
      <c r="U1348" s="44" t="str">
        <f t="shared" si="269"/>
        <v>MENOR VALOR</v>
      </c>
    </row>
    <row r="1349" spans="2:21">
      <c r="B1349" s="24">
        <v>1287</v>
      </c>
      <c r="C1349" s="2" t="s">
        <v>51</v>
      </c>
      <c r="D1349" s="29">
        <v>1</v>
      </c>
      <c r="E1349" s="7" t="s">
        <v>8</v>
      </c>
      <c r="F1349" s="91">
        <v>301266.36</v>
      </c>
      <c r="G1349" s="68">
        <f t="shared" si="266"/>
        <v>316932.21071999997</v>
      </c>
      <c r="H1349" s="79">
        <v>409500</v>
      </c>
      <c r="I1349" s="79">
        <v>77805</v>
      </c>
      <c r="J1349" s="79">
        <v>487305</v>
      </c>
      <c r="K1349" s="79">
        <v>390000</v>
      </c>
      <c r="L1349" s="79">
        <f t="shared" si="272"/>
        <v>74100</v>
      </c>
      <c r="M1349" s="79">
        <f t="shared" si="273"/>
        <v>464100</v>
      </c>
      <c r="N1349" s="68">
        <f t="shared" si="270"/>
        <v>316932.21071999997</v>
      </c>
      <c r="O1349" s="80">
        <f t="shared" si="283"/>
        <v>422779.07023999997</v>
      </c>
      <c r="P1349" s="68">
        <f t="shared" si="281"/>
        <v>464100</v>
      </c>
      <c r="Q1349" s="68">
        <f t="shared" si="282"/>
        <v>415393.41278267524</v>
      </c>
      <c r="R1349" s="69">
        <f t="shared" si="271"/>
        <v>92397.436430536472</v>
      </c>
      <c r="S1349" s="63">
        <f t="shared" si="267"/>
        <v>0.23703120712265124</v>
      </c>
      <c r="T1349" s="64">
        <f t="shared" si="268"/>
        <v>316932</v>
      </c>
      <c r="U1349" s="44" t="str">
        <f t="shared" si="269"/>
        <v>MENOR VALOR</v>
      </c>
    </row>
    <row r="1350" spans="2:21">
      <c r="B1350" s="26">
        <v>1288</v>
      </c>
      <c r="C1350" s="2" t="s">
        <v>52</v>
      </c>
      <c r="D1350" s="29">
        <v>1</v>
      </c>
      <c r="E1350" s="7" t="s">
        <v>8</v>
      </c>
      <c r="F1350" s="91">
        <v>297066.31999999995</v>
      </c>
      <c r="G1350" s="68">
        <f t="shared" ref="G1350:G1413" si="284">F1350*5.2%+F1350</f>
        <v>312513.76863999997</v>
      </c>
      <c r="H1350" s="79">
        <v>405600</v>
      </c>
      <c r="I1350" s="79">
        <v>77064</v>
      </c>
      <c r="J1350" s="79">
        <v>482664</v>
      </c>
      <c r="K1350" s="79">
        <v>390000</v>
      </c>
      <c r="L1350" s="79">
        <f t="shared" si="272"/>
        <v>74100</v>
      </c>
      <c r="M1350" s="79">
        <f t="shared" si="273"/>
        <v>464100</v>
      </c>
      <c r="N1350" s="68">
        <f t="shared" si="270"/>
        <v>312513.76863999997</v>
      </c>
      <c r="O1350" s="80">
        <f t="shared" si="283"/>
        <v>419759.25621333328</v>
      </c>
      <c r="P1350" s="68">
        <f t="shared" si="281"/>
        <v>464100</v>
      </c>
      <c r="Q1350" s="68">
        <f t="shared" si="282"/>
        <v>412137.25806091551</v>
      </c>
      <c r="R1350" s="69">
        <f t="shared" si="271"/>
        <v>93339.977917457756</v>
      </c>
      <c r="S1350" s="63">
        <f t="shared" si="267"/>
        <v>0.24172405545094111</v>
      </c>
      <c r="T1350" s="64">
        <f t="shared" si="268"/>
        <v>312514</v>
      </c>
      <c r="U1350" s="44" t="str">
        <f t="shared" si="269"/>
        <v>MENOR VALOR</v>
      </c>
    </row>
    <row r="1351" spans="2:21">
      <c r="B1351" s="26">
        <v>1289</v>
      </c>
      <c r="C1351" s="2" t="s">
        <v>53</v>
      </c>
      <c r="D1351" s="29">
        <v>1</v>
      </c>
      <c r="E1351" s="7" t="s">
        <v>8</v>
      </c>
      <c r="F1351" s="91">
        <v>511133.06</v>
      </c>
      <c r="G1351" s="68">
        <f t="shared" si="284"/>
        <v>537711.97912000003</v>
      </c>
      <c r="H1351" s="79">
        <v>656500</v>
      </c>
      <c r="I1351" s="79">
        <v>124735</v>
      </c>
      <c r="J1351" s="79">
        <v>781235</v>
      </c>
      <c r="K1351" s="79">
        <v>650000</v>
      </c>
      <c r="L1351" s="79">
        <f t="shared" si="272"/>
        <v>123500</v>
      </c>
      <c r="M1351" s="79">
        <f t="shared" si="273"/>
        <v>773500</v>
      </c>
      <c r="N1351" s="68">
        <f t="shared" si="270"/>
        <v>537711.97912000003</v>
      </c>
      <c r="O1351" s="80">
        <f t="shared" si="283"/>
        <v>697482.32637333334</v>
      </c>
      <c r="P1351" s="68">
        <f t="shared" si="281"/>
        <v>773500</v>
      </c>
      <c r="Q1351" s="68">
        <f t="shared" si="282"/>
        <v>687486.07695284404</v>
      </c>
      <c r="R1351" s="69">
        <f t="shared" si="271"/>
        <v>138419.21995278695</v>
      </c>
      <c r="S1351" s="63">
        <f t="shared" ref="S1351:S1415" si="285">1-N1351/Q1351</f>
        <v>0.21785764520016204</v>
      </c>
      <c r="T1351" s="64">
        <f t="shared" ref="T1351:T1415" si="286">ROUND(+IF(S1351&lt;=30%,N1351,IF(S1351&lt;=60%,P1351,IF(S1351&lt;=90%,Q1351,IF(S1351&lt;=100%,O1351)))),0)</f>
        <v>537712</v>
      </c>
      <c r="U1351" s="44" t="str">
        <f t="shared" ref="U1351:U1415" si="287">+IF(S1351&lt;=30%,"MENOR VALOR",IF(S1351&lt;=60%,"MEDIA ARMONICA",IF(S1351&lt;=90%,"MEDIA GEOMETRICA","PROMEDIO")))</f>
        <v>MENOR VALOR</v>
      </c>
    </row>
    <row r="1352" spans="2:21">
      <c r="B1352" s="26">
        <v>1290</v>
      </c>
      <c r="C1352" s="2" t="s">
        <v>54</v>
      </c>
      <c r="D1352" s="29">
        <v>1</v>
      </c>
      <c r="E1352" s="7" t="s">
        <v>8</v>
      </c>
      <c r="F1352" s="91">
        <v>497466.94</v>
      </c>
      <c r="G1352" s="68">
        <f t="shared" si="284"/>
        <v>523335.22087999998</v>
      </c>
      <c r="H1352" s="79">
        <v>669500</v>
      </c>
      <c r="I1352" s="79">
        <v>127205</v>
      </c>
      <c r="J1352" s="79">
        <v>796705</v>
      </c>
      <c r="K1352" s="79">
        <v>650000</v>
      </c>
      <c r="L1352" s="79">
        <f t="shared" si="272"/>
        <v>123500</v>
      </c>
      <c r="M1352" s="79">
        <f t="shared" si="273"/>
        <v>773500</v>
      </c>
      <c r="N1352" s="68">
        <f t="shared" si="270"/>
        <v>523335.22087999998</v>
      </c>
      <c r="O1352" s="80">
        <f t="shared" si="283"/>
        <v>697846.74029333331</v>
      </c>
      <c r="P1352" s="68">
        <f t="shared" si="281"/>
        <v>773500</v>
      </c>
      <c r="Q1352" s="68">
        <f t="shared" si="282"/>
        <v>685771.25155251287</v>
      </c>
      <c r="R1352" s="69">
        <f t="shared" si="271"/>
        <v>151576.12217038884</v>
      </c>
      <c r="S1352" s="63">
        <f t="shared" si="285"/>
        <v>0.23686620036167316</v>
      </c>
      <c r="T1352" s="64">
        <f t="shared" si="286"/>
        <v>523335</v>
      </c>
      <c r="U1352" s="44" t="str">
        <f t="shared" si="287"/>
        <v>MENOR VALOR</v>
      </c>
    </row>
    <row r="1353" spans="2:21">
      <c r="B1353" s="24">
        <v>1291</v>
      </c>
      <c r="C1353" s="2" t="s">
        <v>55</v>
      </c>
      <c r="D1353" s="29">
        <v>1</v>
      </c>
      <c r="E1353" s="7" t="s">
        <v>8</v>
      </c>
      <c r="F1353" s="91">
        <v>410668.29999999993</v>
      </c>
      <c r="G1353" s="68">
        <f t="shared" si="284"/>
        <v>432023.05159999995</v>
      </c>
      <c r="H1353" s="79">
        <v>535600</v>
      </c>
      <c r="I1353" s="79">
        <v>101764</v>
      </c>
      <c r="J1353" s="79">
        <v>637364</v>
      </c>
      <c r="K1353" s="79">
        <v>520000</v>
      </c>
      <c r="L1353" s="79">
        <f t="shared" si="272"/>
        <v>98800</v>
      </c>
      <c r="M1353" s="79">
        <f t="shared" si="273"/>
        <v>618800</v>
      </c>
      <c r="N1353" s="68">
        <f t="shared" si="270"/>
        <v>432023.05159999995</v>
      </c>
      <c r="O1353" s="80">
        <f t="shared" si="283"/>
        <v>562729.0172</v>
      </c>
      <c r="P1353" s="68">
        <f t="shared" si="281"/>
        <v>618800</v>
      </c>
      <c r="Q1353" s="68">
        <f t="shared" si="282"/>
        <v>554389.40053104819</v>
      </c>
      <c r="R1353" s="69">
        <f t="shared" si="271"/>
        <v>113574.61250900789</v>
      </c>
      <c r="S1353" s="63">
        <f t="shared" si="285"/>
        <v>0.22072274255935243</v>
      </c>
      <c r="T1353" s="64">
        <f t="shared" si="286"/>
        <v>432023</v>
      </c>
      <c r="U1353" s="44" t="str">
        <f t="shared" si="287"/>
        <v>MENOR VALOR</v>
      </c>
    </row>
    <row r="1354" spans="2:21">
      <c r="B1354" s="30" t="s">
        <v>56</v>
      </c>
      <c r="C1354" s="28"/>
      <c r="D1354" s="29"/>
      <c r="E1354" s="7" t="s">
        <v>8</v>
      </c>
      <c r="F1354" s="91"/>
      <c r="G1354" s="68">
        <f t="shared" si="284"/>
        <v>0</v>
      </c>
      <c r="H1354" s="78"/>
      <c r="I1354" s="78"/>
      <c r="J1354" s="78"/>
      <c r="K1354" s="78">
        <v>0</v>
      </c>
      <c r="L1354" s="78">
        <f t="shared" si="272"/>
        <v>0</v>
      </c>
      <c r="M1354" s="78">
        <f t="shared" si="273"/>
        <v>0</v>
      </c>
      <c r="N1354" s="68">
        <f t="shared" ref="N1354:N1383" si="288">MIN(M1354,J1354,G1354)</f>
        <v>0</v>
      </c>
      <c r="O1354" s="80"/>
      <c r="P1354" s="68"/>
      <c r="Q1354" s="68"/>
      <c r="R1354" s="69"/>
      <c r="S1354" s="63"/>
      <c r="T1354" s="64">
        <f t="shared" si="286"/>
        <v>0</v>
      </c>
      <c r="U1354" s="44" t="str">
        <f t="shared" si="287"/>
        <v>MENOR VALOR</v>
      </c>
    </row>
    <row r="1355" spans="2:21">
      <c r="B1355" s="24">
        <v>1292</v>
      </c>
      <c r="C1355" s="2" t="s">
        <v>57</v>
      </c>
      <c r="D1355" s="29">
        <v>1</v>
      </c>
      <c r="E1355" s="7" t="s">
        <v>8</v>
      </c>
      <c r="F1355" s="91">
        <v>911997.44000000006</v>
      </c>
      <c r="G1355" s="68">
        <f t="shared" si="284"/>
        <v>959421.30688000005</v>
      </c>
      <c r="H1355" s="79">
        <v>1193400</v>
      </c>
      <c r="I1355" s="79">
        <v>226746</v>
      </c>
      <c r="J1355" s="79">
        <v>1420146</v>
      </c>
      <c r="K1355" s="79">
        <v>1170000</v>
      </c>
      <c r="L1355" s="79">
        <f t="shared" si="272"/>
        <v>222300</v>
      </c>
      <c r="M1355" s="79">
        <f t="shared" si="273"/>
        <v>1392300</v>
      </c>
      <c r="N1355" s="68">
        <f t="shared" si="288"/>
        <v>959421.30688000005</v>
      </c>
      <c r="O1355" s="80">
        <f t="shared" si="283"/>
        <v>1257289.1022933333</v>
      </c>
      <c r="P1355" s="68">
        <f t="shared" si="281"/>
        <v>1392300</v>
      </c>
      <c r="Q1355" s="68">
        <f t="shared" si="282"/>
        <v>1237917.566289467</v>
      </c>
      <c r="R1355" s="69">
        <f t="shared" si="271"/>
        <v>258336.53939638467</v>
      </c>
      <c r="S1355" s="63">
        <f t="shared" si="285"/>
        <v>0.22497157080033314</v>
      </c>
      <c r="T1355" s="64">
        <f t="shared" si="286"/>
        <v>959421</v>
      </c>
      <c r="U1355" s="44" t="str">
        <f t="shared" si="287"/>
        <v>MENOR VALOR</v>
      </c>
    </row>
    <row r="1356" spans="2:21">
      <c r="B1356" s="24">
        <v>1293</v>
      </c>
      <c r="C1356" s="2" t="s">
        <v>58</v>
      </c>
      <c r="D1356" s="29">
        <v>1</v>
      </c>
      <c r="E1356" s="7" t="s">
        <v>11</v>
      </c>
      <c r="F1356" s="91">
        <v>1182553.9799999997</v>
      </c>
      <c r="G1356" s="68">
        <f t="shared" si="284"/>
        <v>1244046.7869599997</v>
      </c>
      <c r="H1356" s="79">
        <v>1638000</v>
      </c>
      <c r="I1356" s="79">
        <v>311220</v>
      </c>
      <c r="J1356" s="79">
        <v>1949220</v>
      </c>
      <c r="K1356" s="79">
        <v>1560000</v>
      </c>
      <c r="L1356" s="79">
        <f t="shared" si="272"/>
        <v>296400</v>
      </c>
      <c r="M1356" s="79">
        <f t="shared" si="273"/>
        <v>1856400</v>
      </c>
      <c r="N1356" s="68">
        <f t="shared" si="288"/>
        <v>1244046.7869599997</v>
      </c>
      <c r="O1356" s="80">
        <f t="shared" si="283"/>
        <v>1683222.26232</v>
      </c>
      <c r="P1356" s="68">
        <f t="shared" si="281"/>
        <v>1856400</v>
      </c>
      <c r="Q1356" s="68">
        <f t="shared" si="282"/>
        <v>1651162.0975408631</v>
      </c>
      <c r="R1356" s="69">
        <f t="shared" si="271"/>
        <v>383158.2071654746</v>
      </c>
      <c r="S1356" s="63">
        <f t="shared" si="285"/>
        <v>0.24656289723897806</v>
      </c>
      <c r="T1356" s="64">
        <f t="shared" si="286"/>
        <v>1244047</v>
      </c>
      <c r="U1356" s="44" t="str">
        <f t="shared" si="287"/>
        <v>MENOR VALOR</v>
      </c>
    </row>
    <row r="1357" spans="2:21">
      <c r="B1357" s="24">
        <v>1294</v>
      </c>
      <c r="C1357" s="2" t="s">
        <v>59</v>
      </c>
      <c r="D1357" s="29">
        <v>1</v>
      </c>
      <c r="E1357" s="7" t="s">
        <v>8</v>
      </c>
      <c r="F1357" s="91">
        <v>792176.58000000007</v>
      </c>
      <c r="G1357" s="68">
        <f t="shared" si="284"/>
        <v>833369.76216000004</v>
      </c>
      <c r="H1357" s="79">
        <v>1050400</v>
      </c>
      <c r="I1357" s="79">
        <v>199576</v>
      </c>
      <c r="J1357" s="79">
        <v>1249976</v>
      </c>
      <c r="K1357" s="79">
        <v>1040000</v>
      </c>
      <c r="L1357" s="79">
        <f t="shared" si="272"/>
        <v>197600</v>
      </c>
      <c r="M1357" s="79">
        <f t="shared" si="273"/>
        <v>1237600</v>
      </c>
      <c r="N1357" s="68">
        <f t="shared" si="288"/>
        <v>833369.76216000004</v>
      </c>
      <c r="O1357" s="80">
        <f t="shared" si="283"/>
        <v>1106981.9207200001</v>
      </c>
      <c r="P1357" s="68">
        <f t="shared" si="281"/>
        <v>1237600</v>
      </c>
      <c r="Q1357" s="68">
        <f t="shared" si="282"/>
        <v>1088361.6688480987</v>
      </c>
      <c r="R1357" s="69">
        <f t="shared" si="271"/>
        <v>237035.86506665446</v>
      </c>
      <c r="S1357" s="63">
        <f t="shared" si="285"/>
        <v>0.23428967960437019</v>
      </c>
      <c r="T1357" s="64">
        <f t="shared" si="286"/>
        <v>833370</v>
      </c>
      <c r="U1357" s="44" t="str">
        <f t="shared" si="287"/>
        <v>MENOR VALOR</v>
      </c>
    </row>
    <row r="1358" spans="2:21">
      <c r="B1358" s="24">
        <v>1295</v>
      </c>
      <c r="C1358" s="2" t="s">
        <v>60</v>
      </c>
      <c r="D1358" s="29">
        <v>1</v>
      </c>
      <c r="E1358" s="7" t="s">
        <v>8</v>
      </c>
      <c r="F1358" s="91">
        <v>810664.29999999993</v>
      </c>
      <c r="G1358" s="68">
        <f t="shared" si="284"/>
        <v>852818.84359999991</v>
      </c>
      <c r="H1358" s="79">
        <v>1092000</v>
      </c>
      <c r="I1358" s="79">
        <v>207480</v>
      </c>
      <c r="J1358" s="79">
        <v>1299480</v>
      </c>
      <c r="K1358" s="79">
        <v>1040000</v>
      </c>
      <c r="L1358" s="79">
        <f t="shared" si="272"/>
        <v>197600</v>
      </c>
      <c r="M1358" s="79">
        <f t="shared" si="273"/>
        <v>1237600</v>
      </c>
      <c r="N1358" s="68">
        <f t="shared" si="288"/>
        <v>852818.84359999991</v>
      </c>
      <c r="O1358" s="80">
        <f t="shared" si="283"/>
        <v>1129966.2811999999</v>
      </c>
      <c r="P1358" s="68">
        <f t="shared" si="281"/>
        <v>1237600</v>
      </c>
      <c r="Q1358" s="68">
        <f t="shared" si="282"/>
        <v>1111055.0118194283</v>
      </c>
      <c r="R1358" s="69">
        <f t="shared" si="271"/>
        <v>242002.70706375336</v>
      </c>
      <c r="S1358" s="63">
        <f t="shared" si="285"/>
        <v>0.23242428635153634</v>
      </c>
      <c r="T1358" s="64">
        <f t="shared" si="286"/>
        <v>852819</v>
      </c>
      <c r="U1358" s="44" t="str">
        <f t="shared" si="287"/>
        <v>MENOR VALOR</v>
      </c>
    </row>
    <row r="1359" spans="2:21">
      <c r="B1359" s="24">
        <v>1296</v>
      </c>
      <c r="C1359" s="2" t="s">
        <v>61</v>
      </c>
      <c r="D1359" s="29">
        <v>1</v>
      </c>
      <c r="E1359" s="7" t="s">
        <v>8</v>
      </c>
      <c r="F1359" s="91">
        <v>122138.18</v>
      </c>
      <c r="G1359" s="68">
        <f t="shared" si="284"/>
        <v>128489.36536</v>
      </c>
      <c r="H1359" s="79">
        <v>162240</v>
      </c>
      <c r="I1359" s="79">
        <v>30825.599999999999</v>
      </c>
      <c r="J1359" s="79">
        <v>193065.60000000001</v>
      </c>
      <c r="K1359" s="79">
        <v>156000</v>
      </c>
      <c r="L1359" s="79">
        <f t="shared" si="272"/>
        <v>29640</v>
      </c>
      <c r="M1359" s="79">
        <f t="shared" si="273"/>
        <v>185640</v>
      </c>
      <c r="N1359" s="68">
        <f t="shared" si="288"/>
        <v>128489.36536</v>
      </c>
      <c r="O1359" s="80">
        <f t="shared" si="283"/>
        <v>169064.98845333332</v>
      </c>
      <c r="P1359" s="68">
        <f t="shared" si="281"/>
        <v>185640</v>
      </c>
      <c r="Q1359" s="68">
        <f t="shared" si="282"/>
        <v>166372.37422500399</v>
      </c>
      <c r="R1359" s="69">
        <f t="shared" ref="R1359:R1383" si="289">STDEVA(M1359,J1359,G1359)</f>
        <v>35335.120997375758</v>
      </c>
      <c r="S1359" s="63">
        <f t="shared" si="285"/>
        <v>0.22770011572817106</v>
      </c>
      <c r="T1359" s="64">
        <f t="shared" si="286"/>
        <v>128489</v>
      </c>
      <c r="U1359" s="44" t="str">
        <f t="shared" si="287"/>
        <v>MENOR VALOR</v>
      </c>
    </row>
    <row r="1360" spans="2:21">
      <c r="B1360" s="24">
        <v>1297</v>
      </c>
      <c r="C1360" s="2" t="s">
        <v>62</v>
      </c>
      <c r="D1360" s="29">
        <v>1</v>
      </c>
      <c r="E1360" s="7" t="s">
        <v>8</v>
      </c>
      <c r="F1360" s="91">
        <v>49746.94</v>
      </c>
      <c r="G1360" s="68">
        <f t="shared" si="284"/>
        <v>52333.780880000006</v>
      </c>
      <c r="H1360" s="79">
        <v>66950</v>
      </c>
      <c r="I1360" s="79">
        <v>12720.5</v>
      </c>
      <c r="J1360" s="79">
        <v>79670.5</v>
      </c>
      <c r="K1360" s="79">
        <v>65000</v>
      </c>
      <c r="L1360" s="79">
        <f t="shared" si="272"/>
        <v>12350</v>
      </c>
      <c r="M1360" s="79">
        <f t="shared" si="273"/>
        <v>77350</v>
      </c>
      <c r="N1360" s="68">
        <f t="shared" si="288"/>
        <v>52333.780880000006</v>
      </c>
      <c r="O1360" s="80">
        <f t="shared" si="283"/>
        <v>69784.76029333334</v>
      </c>
      <c r="P1360" s="68">
        <f t="shared" si="281"/>
        <v>77350</v>
      </c>
      <c r="Q1360" s="68">
        <f t="shared" si="282"/>
        <v>68577.238194220146</v>
      </c>
      <c r="R1360" s="69">
        <f t="shared" si="289"/>
        <v>15157.46324178085</v>
      </c>
      <c r="S1360" s="63">
        <f t="shared" si="285"/>
        <v>0.23686368453941586</v>
      </c>
      <c r="T1360" s="64">
        <f t="shared" si="286"/>
        <v>52334</v>
      </c>
      <c r="U1360" s="44" t="str">
        <f t="shared" si="287"/>
        <v>MENOR VALOR</v>
      </c>
    </row>
    <row r="1361" spans="2:21" ht="38.25">
      <c r="B1361" s="30" t="s">
        <v>63</v>
      </c>
      <c r="C1361" s="28"/>
      <c r="D1361" s="29"/>
      <c r="E1361" s="7"/>
      <c r="F1361" s="91"/>
      <c r="G1361" s="68"/>
      <c r="H1361" s="78"/>
      <c r="I1361" s="78"/>
      <c r="J1361" s="78"/>
      <c r="K1361" s="78"/>
      <c r="L1361" s="78"/>
      <c r="M1361" s="78"/>
      <c r="N1361" s="68"/>
      <c r="O1361" s="80"/>
      <c r="P1361" s="68"/>
      <c r="Q1361" s="68"/>
      <c r="R1361" s="69"/>
      <c r="S1361" s="63"/>
      <c r="T1361" s="64"/>
      <c r="U1361" s="44" t="str">
        <f t="shared" si="287"/>
        <v>MENOR VALOR</v>
      </c>
    </row>
    <row r="1362" spans="2:21">
      <c r="B1362" s="24">
        <v>1298</v>
      </c>
      <c r="C1362" s="2" t="s">
        <v>64</v>
      </c>
      <c r="D1362" s="29">
        <v>1</v>
      </c>
      <c r="E1362" s="7" t="s">
        <v>8</v>
      </c>
      <c r="F1362" s="91">
        <v>1221384.2599999998</v>
      </c>
      <c r="G1362" s="68">
        <f t="shared" si="284"/>
        <v>1284896.2415199997</v>
      </c>
      <c r="H1362" s="79">
        <v>1638000</v>
      </c>
      <c r="I1362" s="79">
        <v>311220</v>
      </c>
      <c r="J1362" s="79">
        <v>1949220</v>
      </c>
      <c r="K1362" s="79">
        <v>1560000</v>
      </c>
      <c r="L1362" s="79">
        <f t="shared" si="272"/>
        <v>296400</v>
      </c>
      <c r="M1362" s="79">
        <f t="shared" si="273"/>
        <v>1856400</v>
      </c>
      <c r="N1362" s="68">
        <f t="shared" si="288"/>
        <v>1284896.2415199997</v>
      </c>
      <c r="O1362" s="80">
        <f t="shared" ref="O1362:O1383" si="290">AVERAGE(M1362,J1362,G1362)</f>
        <v>1696838.7471733333</v>
      </c>
      <c r="P1362" s="68">
        <f t="shared" si="281"/>
        <v>1856400</v>
      </c>
      <c r="Q1362" s="68">
        <f t="shared" si="282"/>
        <v>1669040.3102239259</v>
      </c>
      <c r="R1362" s="69">
        <f t="shared" si="289"/>
        <v>359758.75121108582</v>
      </c>
      <c r="S1362" s="63">
        <f t="shared" si="285"/>
        <v>0.23015865246081901</v>
      </c>
      <c r="T1362" s="64">
        <f t="shared" si="286"/>
        <v>1284896</v>
      </c>
      <c r="U1362" s="44" t="str">
        <f t="shared" si="287"/>
        <v>MENOR VALOR</v>
      </c>
    </row>
    <row r="1363" spans="2:21">
      <c r="B1363" s="24">
        <v>1299</v>
      </c>
      <c r="C1363" s="2" t="s">
        <v>65</v>
      </c>
      <c r="D1363" s="29">
        <v>1</v>
      </c>
      <c r="E1363" s="7" t="s">
        <v>8</v>
      </c>
      <c r="F1363" s="91">
        <v>886915.28</v>
      </c>
      <c r="G1363" s="68">
        <f t="shared" si="284"/>
        <v>933034.87456000003</v>
      </c>
      <c r="H1363" s="79">
        <v>1193400</v>
      </c>
      <c r="I1363" s="79">
        <v>226746</v>
      </c>
      <c r="J1363" s="79">
        <v>1420146</v>
      </c>
      <c r="K1363" s="79">
        <v>1170000</v>
      </c>
      <c r="L1363" s="79">
        <f t="shared" si="272"/>
        <v>222300</v>
      </c>
      <c r="M1363" s="79">
        <f t="shared" si="273"/>
        <v>1392300</v>
      </c>
      <c r="N1363" s="68">
        <f t="shared" si="288"/>
        <v>933034.87456000003</v>
      </c>
      <c r="O1363" s="80">
        <f t="shared" si="290"/>
        <v>1248493.6248533332</v>
      </c>
      <c r="P1363" s="68">
        <f t="shared" si="281"/>
        <v>1392300</v>
      </c>
      <c r="Q1363" s="68">
        <f t="shared" si="282"/>
        <v>1226463.3221188395</v>
      </c>
      <c r="R1363" s="69">
        <f t="shared" si="289"/>
        <v>273549.84423587983</v>
      </c>
      <c r="S1363" s="63">
        <f t="shared" si="285"/>
        <v>0.23924763363645651</v>
      </c>
      <c r="T1363" s="64">
        <f t="shared" si="286"/>
        <v>933035</v>
      </c>
      <c r="U1363" s="44" t="str">
        <f t="shared" si="287"/>
        <v>MENOR VALOR</v>
      </c>
    </row>
    <row r="1364" spans="2:21">
      <c r="B1364" s="24">
        <v>1300</v>
      </c>
      <c r="C1364" s="2" t="s">
        <v>66</v>
      </c>
      <c r="D1364" s="29">
        <v>1</v>
      </c>
      <c r="E1364" s="7" t="s">
        <v>8</v>
      </c>
      <c r="F1364" s="91">
        <v>150633.18</v>
      </c>
      <c r="G1364" s="68">
        <f t="shared" si="284"/>
        <v>158466.10535999999</v>
      </c>
      <c r="H1364" s="79">
        <v>202800</v>
      </c>
      <c r="I1364" s="79">
        <v>38532</v>
      </c>
      <c r="J1364" s="79">
        <v>241332</v>
      </c>
      <c r="K1364" s="79">
        <v>195000</v>
      </c>
      <c r="L1364" s="79">
        <f t="shared" si="272"/>
        <v>37050</v>
      </c>
      <c r="M1364" s="79">
        <f t="shared" si="273"/>
        <v>232050</v>
      </c>
      <c r="N1364" s="68">
        <f t="shared" si="288"/>
        <v>158466.10535999999</v>
      </c>
      <c r="O1364" s="80">
        <f t="shared" si="290"/>
        <v>210616.03511999999</v>
      </c>
      <c r="P1364" s="68">
        <f t="shared" si="281"/>
        <v>232050</v>
      </c>
      <c r="Q1364" s="68">
        <f t="shared" si="282"/>
        <v>207035.24743270394</v>
      </c>
      <c r="R1364" s="69">
        <f t="shared" si="289"/>
        <v>45400.994058277109</v>
      </c>
      <c r="S1364" s="63">
        <f t="shared" si="285"/>
        <v>0.23459359058409213</v>
      </c>
      <c r="T1364" s="64">
        <f t="shared" si="286"/>
        <v>158466</v>
      </c>
      <c r="U1364" s="44" t="str">
        <f t="shared" si="287"/>
        <v>MENOR VALOR</v>
      </c>
    </row>
    <row r="1365" spans="2:21">
      <c r="B1365" s="24">
        <v>1301</v>
      </c>
      <c r="C1365" s="2" t="s">
        <v>67</v>
      </c>
      <c r="D1365" s="29">
        <v>1</v>
      </c>
      <c r="E1365" s="7" t="s">
        <v>8</v>
      </c>
      <c r="F1365" s="91">
        <v>205334.56000000003</v>
      </c>
      <c r="G1365" s="68">
        <f t="shared" si="284"/>
        <v>216011.95712000004</v>
      </c>
      <c r="H1365" s="79">
        <v>267800</v>
      </c>
      <c r="I1365" s="79">
        <v>50882</v>
      </c>
      <c r="J1365" s="79">
        <v>318682</v>
      </c>
      <c r="K1365" s="79">
        <v>260000</v>
      </c>
      <c r="L1365" s="79">
        <f t="shared" si="272"/>
        <v>49400</v>
      </c>
      <c r="M1365" s="79">
        <f t="shared" si="273"/>
        <v>309400</v>
      </c>
      <c r="N1365" s="68">
        <f t="shared" si="288"/>
        <v>216011.95712000004</v>
      </c>
      <c r="O1365" s="80">
        <f t="shared" si="290"/>
        <v>281364.65237333335</v>
      </c>
      <c r="P1365" s="68">
        <f t="shared" si="281"/>
        <v>309400</v>
      </c>
      <c r="Q1365" s="68">
        <f t="shared" si="282"/>
        <v>277194.8847611401</v>
      </c>
      <c r="R1365" s="69">
        <f t="shared" si="289"/>
        <v>56787.058064811703</v>
      </c>
      <c r="S1365" s="63">
        <f t="shared" si="285"/>
        <v>0.22072170521422729</v>
      </c>
      <c r="T1365" s="64">
        <f t="shared" si="286"/>
        <v>216012</v>
      </c>
      <c r="U1365" s="44" t="str">
        <f t="shared" si="287"/>
        <v>MENOR VALOR</v>
      </c>
    </row>
    <row r="1366" spans="2:21">
      <c r="B1366" s="24">
        <v>1302</v>
      </c>
      <c r="C1366" s="2" t="s">
        <v>68</v>
      </c>
      <c r="D1366" s="29">
        <v>1</v>
      </c>
      <c r="E1366" s="2"/>
      <c r="F1366" s="91">
        <v>179088</v>
      </c>
      <c r="G1366" s="68">
        <f t="shared" si="284"/>
        <v>188400.576</v>
      </c>
      <c r="H1366" s="79">
        <v>241020</v>
      </c>
      <c r="I1366" s="79">
        <v>45793.8</v>
      </c>
      <c r="J1366" s="79">
        <v>286813.8</v>
      </c>
      <c r="K1366" s="79">
        <v>234000</v>
      </c>
      <c r="L1366" s="79">
        <f t="shared" si="272"/>
        <v>44460</v>
      </c>
      <c r="M1366" s="79">
        <f t="shared" si="273"/>
        <v>278460</v>
      </c>
      <c r="N1366" s="68">
        <f t="shared" si="288"/>
        <v>188400.576</v>
      </c>
      <c r="O1366" s="80">
        <f t="shared" si="290"/>
        <v>251224.79200000002</v>
      </c>
      <c r="P1366" s="68">
        <f t="shared" si="281"/>
        <v>278460</v>
      </c>
      <c r="Q1366" s="68">
        <f t="shared" si="282"/>
        <v>246877.60534323429</v>
      </c>
      <c r="R1366" s="69">
        <f t="shared" si="289"/>
        <v>54567.463571444947</v>
      </c>
      <c r="S1366" s="63">
        <f t="shared" si="285"/>
        <v>0.23686647989773557</v>
      </c>
      <c r="T1366" s="64">
        <f t="shared" si="286"/>
        <v>188401</v>
      </c>
      <c r="U1366" s="44" t="str">
        <f t="shared" si="287"/>
        <v>MENOR VALOR</v>
      </c>
    </row>
    <row r="1367" spans="2:21">
      <c r="B1367" s="24">
        <v>1303</v>
      </c>
      <c r="C1367" s="2" t="s">
        <v>69</v>
      </c>
      <c r="D1367" s="29">
        <v>1</v>
      </c>
      <c r="E1367" s="7" t="s">
        <v>8</v>
      </c>
      <c r="F1367" s="91">
        <v>14249481.119999999</v>
      </c>
      <c r="G1367" s="68">
        <f t="shared" si="284"/>
        <v>14990454.138239998</v>
      </c>
      <c r="H1367" s="79">
        <v>18928000</v>
      </c>
      <c r="I1367" s="79">
        <v>3596320</v>
      </c>
      <c r="J1367" s="79">
        <v>22524320</v>
      </c>
      <c r="K1367" s="79">
        <v>18200000</v>
      </c>
      <c r="L1367" s="79">
        <f t="shared" si="272"/>
        <v>3458000</v>
      </c>
      <c r="M1367" s="79">
        <f t="shared" si="273"/>
        <v>21658000</v>
      </c>
      <c r="N1367" s="68">
        <f t="shared" si="288"/>
        <v>14990454.138239998</v>
      </c>
      <c r="O1367" s="80">
        <f t="shared" si="290"/>
        <v>19724258.046079997</v>
      </c>
      <c r="P1367" s="68">
        <f t="shared" si="281"/>
        <v>21658000</v>
      </c>
      <c r="Q1367" s="68">
        <f t="shared" si="282"/>
        <v>19410122.488864258</v>
      </c>
      <c r="R1367" s="69">
        <f t="shared" si="289"/>
        <v>4122414.6036044215</v>
      </c>
      <c r="S1367" s="63">
        <f t="shared" si="285"/>
        <v>0.22769914786266077</v>
      </c>
      <c r="T1367" s="64">
        <f t="shared" si="286"/>
        <v>14990454</v>
      </c>
      <c r="U1367" s="44" t="str">
        <f t="shared" si="287"/>
        <v>MENOR VALOR</v>
      </c>
    </row>
    <row r="1368" spans="2:21">
      <c r="B1368" s="24">
        <v>1304</v>
      </c>
      <c r="C1368" s="2" t="s">
        <v>70</v>
      </c>
      <c r="D1368" s="29">
        <v>1</v>
      </c>
      <c r="E1368" s="7" t="s">
        <v>8</v>
      </c>
      <c r="F1368" s="91">
        <v>610691.72</v>
      </c>
      <c r="G1368" s="68">
        <f t="shared" si="284"/>
        <v>642447.68943999999</v>
      </c>
      <c r="H1368" s="79">
        <v>819000</v>
      </c>
      <c r="I1368" s="79">
        <v>155610</v>
      </c>
      <c r="J1368" s="79">
        <v>974610</v>
      </c>
      <c r="K1368" s="79">
        <v>780000</v>
      </c>
      <c r="L1368" s="79">
        <f t="shared" ref="L1368:L1432" si="291">+IFERROR(K1368*19%,"N/A")</f>
        <v>148200</v>
      </c>
      <c r="M1368" s="79">
        <f t="shared" ref="M1368:M1432" si="292">+IFERROR(L1368+K1368,"N/A")</f>
        <v>928200</v>
      </c>
      <c r="N1368" s="68">
        <f t="shared" si="288"/>
        <v>642447.68943999999</v>
      </c>
      <c r="O1368" s="80">
        <f t="shared" si="290"/>
        <v>848419.22981333325</v>
      </c>
      <c r="P1368" s="68">
        <f t="shared" si="281"/>
        <v>928200</v>
      </c>
      <c r="Q1368" s="68">
        <f t="shared" si="282"/>
        <v>834519.96835482668</v>
      </c>
      <c r="R1368" s="69">
        <f t="shared" si="289"/>
        <v>179879.62254747722</v>
      </c>
      <c r="S1368" s="63">
        <f t="shared" si="285"/>
        <v>0.23015899702613241</v>
      </c>
      <c r="T1368" s="64">
        <f t="shared" si="286"/>
        <v>642448</v>
      </c>
      <c r="U1368" s="44" t="str">
        <f t="shared" si="287"/>
        <v>MENOR VALOR</v>
      </c>
    </row>
    <row r="1369" spans="2:21">
      <c r="B1369" s="24">
        <v>1305</v>
      </c>
      <c r="C1369" s="2" t="s">
        <v>71</v>
      </c>
      <c r="D1369" s="29">
        <v>1</v>
      </c>
      <c r="E1369" s="7" t="s">
        <v>8</v>
      </c>
      <c r="F1369" s="91">
        <v>301266.36</v>
      </c>
      <c r="G1369" s="68">
        <f t="shared" si="284"/>
        <v>316932.21071999997</v>
      </c>
      <c r="H1369" s="79">
        <v>401700</v>
      </c>
      <c r="I1369" s="79">
        <v>76323</v>
      </c>
      <c r="J1369" s="79">
        <v>478023</v>
      </c>
      <c r="K1369" s="79">
        <v>390000</v>
      </c>
      <c r="L1369" s="79">
        <f t="shared" si="291"/>
        <v>74100</v>
      </c>
      <c r="M1369" s="79">
        <f t="shared" si="292"/>
        <v>464100</v>
      </c>
      <c r="N1369" s="68">
        <f t="shared" si="288"/>
        <v>316932.21071999997</v>
      </c>
      <c r="O1369" s="80">
        <f t="shared" si="290"/>
        <v>419685.07023999997</v>
      </c>
      <c r="P1369" s="68">
        <f t="shared" si="281"/>
        <v>464100</v>
      </c>
      <c r="Q1369" s="68">
        <f t="shared" si="282"/>
        <v>412739.06929128332</v>
      </c>
      <c r="R1369" s="69">
        <f t="shared" si="289"/>
        <v>89258.473473965932</v>
      </c>
      <c r="S1369" s="63">
        <f t="shared" si="285"/>
        <v>0.23212452054949362</v>
      </c>
      <c r="T1369" s="64">
        <f t="shared" si="286"/>
        <v>316932</v>
      </c>
      <c r="U1369" s="44" t="str">
        <f t="shared" si="287"/>
        <v>MENOR VALOR</v>
      </c>
    </row>
    <row r="1370" spans="2:21" ht="25.5">
      <c r="B1370" s="30" t="s">
        <v>72</v>
      </c>
      <c r="C1370" s="28"/>
      <c r="D1370" s="29"/>
      <c r="E1370" s="7"/>
      <c r="F1370" s="91"/>
      <c r="G1370" s="68"/>
      <c r="H1370" s="78"/>
      <c r="I1370" s="78"/>
      <c r="J1370" s="78"/>
      <c r="K1370" s="78"/>
      <c r="L1370" s="78"/>
      <c r="M1370" s="78"/>
      <c r="N1370" s="68"/>
      <c r="O1370" s="80"/>
      <c r="P1370" s="68"/>
      <c r="Q1370" s="68"/>
      <c r="R1370" s="69"/>
      <c r="S1370" s="63"/>
      <c r="T1370" s="64"/>
      <c r="U1370" s="44" t="str">
        <f t="shared" si="287"/>
        <v>MENOR VALOR</v>
      </c>
    </row>
    <row r="1371" spans="2:21">
      <c r="B1371" s="24">
        <v>1306</v>
      </c>
      <c r="C1371" s="2" t="s">
        <v>73</v>
      </c>
      <c r="D1371" s="29">
        <v>1</v>
      </c>
      <c r="E1371" s="15" t="s">
        <v>8</v>
      </c>
      <c r="F1371" s="91">
        <v>1210557.7999999998</v>
      </c>
      <c r="G1371" s="68">
        <f t="shared" si="284"/>
        <v>1273506.8055999998</v>
      </c>
      <c r="H1371" s="79">
        <v>1638000</v>
      </c>
      <c r="I1371" s="79">
        <v>311220</v>
      </c>
      <c r="J1371" s="79">
        <v>1949220</v>
      </c>
      <c r="K1371" s="79">
        <v>1560000</v>
      </c>
      <c r="L1371" s="79">
        <f t="shared" si="291"/>
        <v>296400</v>
      </c>
      <c r="M1371" s="79">
        <f t="shared" si="292"/>
        <v>1856400</v>
      </c>
      <c r="N1371" s="68">
        <f t="shared" si="288"/>
        <v>1273506.8055999998</v>
      </c>
      <c r="O1371" s="80">
        <f t="shared" si="290"/>
        <v>1693042.2685333332</v>
      </c>
      <c r="P1371" s="68">
        <f t="shared" si="281"/>
        <v>1856400</v>
      </c>
      <c r="Q1371" s="68">
        <f t="shared" si="282"/>
        <v>1664094.1590932333</v>
      </c>
      <c r="R1371" s="69">
        <f t="shared" si="289"/>
        <v>366280.48213632015</v>
      </c>
      <c r="S1371" s="63">
        <f t="shared" si="285"/>
        <v>0.23471469529468503</v>
      </c>
      <c r="T1371" s="64">
        <f t="shared" si="286"/>
        <v>1273507</v>
      </c>
      <c r="U1371" s="44" t="str">
        <f t="shared" si="287"/>
        <v>MENOR VALOR</v>
      </c>
    </row>
    <row r="1372" spans="2:21" ht="25.5">
      <c r="B1372" s="24">
        <v>1307</v>
      </c>
      <c r="C1372" s="2" t="s">
        <v>248</v>
      </c>
      <c r="D1372" s="29">
        <v>1</v>
      </c>
      <c r="E1372" s="15" t="s">
        <v>8</v>
      </c>
      <c r="F1372" s="91">
        <v>255566.94</v>
      </c>
      <c r="G1372" s="68">
        <f t="shared" si="284"/>
        <v>268856.42087999999</v>
      </c>
      <c r="H1372" s="79">
        <v>328250</v>
      </c>
      <c r="I1372" s="79">
        <v>62367.5</v>
      </c>
      <c r="J1372" s="79">
        <v>390617.5</v>
      </c>
      <c r="K1372" s="79">
        <v>325000</v>
      </c>
      <c r="L1372" s="79">
        <f t="shared" si="291"/>
        <v>61750</v>
      </c>
      <c r="M1372" s="79">
        <f t="shared" si="292"/>
        <v>386750</v>
      </c>
      <c r="N1372" s="68">
        <f t="shared" si="288"/>
        <v>268856.42087999999</v>
      </c>
      <c r="O1372" s="80">
        <f t="shared" si="290"/>
        <v>348741.30696000002</v>
      </c>
      <c r="P1372" s="68">
        <f t="shared" si="281"/>
        <v>386750</v>
      </c>
      <c r="Q1372" s="68">
        <f t="shared" si="282"/>
        <v>343743.22229622869</v>
      </c>
      <c r="R1372" s="69">
        <f t="shared" si="289"/>
        <v>69209.361050897045</v>
      </c>
      <c r="S1372" s="63">
        <f t="shared" si="285"/>
        <v>0.217856808684051</v>
      </c>
      <c r="T1372" s="64">
        <f t="shared" si="286"/>
        <v>268856</v>
      </c>
      <c r="U1372" s="44" t="str">
        <f t="shared" si="287"/>
        <v>MENOR VALOR</v>
      </c>
    </row>
    <row r="1373" spans="2:21">
      <c r="B1373" s="24">
        <v>1308</v>
      </c>
      <c r="C1373" s="2" t="s">
        <v>75</v>
      </c>
      <c r="D1373" s="29">
        <v>1</v>
      </c>
      <c r="E1373" s="7" t="s">
        <v>8</v>
      </c>
      <c r="F1373" s="91">
        <v>205334.56000000003</v>
      </c>
      <c r="G1373" s="68">
        <f t="shared" si="284"/>
        <v>216011.95712000004</v>
      </c>
      <c r="H1373" s="79">
        <v>267800</v>
      </c>
      <c r="I1373" s="79">
        <v>50882</v>
      </c>
      <c r="J1373" s="79">
        <v>318682</v>
      </c>
      <c r="K1373" s="79">
        <v>260000</v>
      </c>
      <c r="L1373" s="79">
        <f t="shared" si="291"/>
        <v>49400</v>
      </c>
      <c r="M1373" s="79">
        <f t="shared" si="292"/>
        <v>309400</v>
      </c>
      <c r="N1373" s="68">
        <f t="shared" si="288"/>
        <v>216011.95712000004</v>
      </c>
      <c r="O1373" s="80">
        <f t="shared" si="290"/>
        <v>281364.65237333335</v>
      </c>
      <c r="P1373" s="68">
        <f t="shared" si="281"/>
        <v>309400</v>
      </c>
      <c r="Q1373" s="68">
        <f t="shared" si="282"/>
        <v>277194.8847611401</v>
      </c>
      <c r="R1373" s="69">
        <f t="shared" si="289"/>
        <v>56787.058064811703</v>
      </c>
      <c r="S1373" s="63">
        <f t="shared" si="285"/>
        <v>0.22072170521422729</v>
      </c>
      <c r="T1373" s="64">
        <f t="shared" si="286"/>
        <v>216012</v>
      </c>
      <c r="U1373" s="44" t="str">
        <f t="shared" si="287"/>
        <v>MENOR VALOR</v>
      </c>
    </row>
    <row r="1374" spans="2:21">
      <c r="B1374" s="24">
        <v>1309</v>
      </c>
      <c r="C1374" s="2" t="s">
        <v>76</v>
      </c>
      <c r="D1374" s="29">
        <v>1</v>
      </c>
      <c r="E1374" s="7" t="s">
        <v>8</v>
      </c>
      <c r="F1374" s="91">
        <v>118826.20000000001</v>
      </c>
      <c r="G1374" s="68">
        <f t="shared" si="284"/>
        <v>125005.16240000002</v>
      </c>
      <c r="H1374" s="79">
        <v>157560</v>
      </c>
      <c r="I1374" s="79">
        <v>29936.400000000001</v>
      </c>
      <c r="J1374" s="79">
        <v>187496.4</v>
      </c>
      <c r="K1374" s="79">
        <v>156000</v>
      </c>
      <c r="L1374" s="79">
        <f t="shared" si="291"/>
        <v>29640</v>
      </c>
      <c r="M1374" s="79">
        <f t="shared" si="292"/>
        <v>185640</v>
      </c>
      <c r="N1374" s="68">
        <f t="shared" si="288"/>
        <v>125005.16240000002</v>
      </c>
      <c r="O1374" s="80">
        <f t="shared" si="290"/>
        <v>166047.18746666668</v>
      </c>
      <c r="P1374" s="68">
        <f t="shared" si="281"/>
        <v>185640</v>
      </c>
      <c r="Q1374" s="68">
        <f t="shared" si="282"/>
        <v>163254.11889185125</v>
      </c>
      <c r="R1374" s="69">
        <f t="shared" si="289"/>
        <v>35555.554016491747</v>
      </c>
      <c r="S1374" s="63">
        <f t="shared" si="285"/>
        <v>0.23429091254469059</v>
      </c>
      <c r="T1374" s="64">
        <f t="shared" si="286"/>
        <v>125005</v>
      </c>
      <c r="U1374" s="44" t="str">
        <f t="shared" si="287"/>
        <v>MENOR VALOR</v>
      </c>
    </row>
    <row r="1375" spans="2:21">
      <c r="B1375" s="24">
        <v>1310</v>
      </c>
      <c r="C1375" s="2" t="s">
        <v>77</v>
      </c>
      <c r="D1375" s="29">
        <v>1</v>
      </c>
      <c r="E1375" s="7" t="s">
        <v>11</v>
      </c>
      <c r="F1375" s="91">
        <v>118255.47999999998</v>
      </c>
      <c r="G1375" s="68">
        <f t="shared" si="284"/>
        <v>124404.76495999999</v>
      </c>
      <c r="H1375" s="79">
        <v>160680</v>
      </c>
      <c r="I1375" s="79">
        <v>30529.200000000001</v>
      </c>
      <c r="J1375" s="79">
        <v>191209.2</v>
      </c>
      <c r="K1375" s="79">
        <v>156000</v>
      </c>
      <c r="L1375" s="79">
        <f t="shared" si="291"/>
        <v>29640</v>
      </c>
      <c r="M1375" s="79">
        <f t="shared" si="292"/>
        <v>185640</v>
      </c>
      <c r="N1375" s="68">
        <f t="shared" si="288"/>
        <v>124404.76495999999</v>
      </c>
      <c r="O1375" s="80">
        <f t="shared" si="290"/>
        <v>167084.65498666666</v>
      </c>
      <c r="P1375" s="68">
        <f t="shared" si="281"/>
        <v>185640</v>
      </c>
      <c r="Q1375" s="68">
        <f t="shared" si="282"/>
        <v>164061.1632098768</v>
      </c>
      <c r="R1375" s="69">
        <f t="shared" si="289"/>
        <v>37066.612425149906</v>
      </c>
      <c r="S1375" s="63">
        <f t="shared" si="285"/>
        <v>0.24171715885706591</v>
      </c>
      <c r="T1375" s="64">
        <f t="shared" si="286"/>
        <v>124405</v>
      </c>
      <c r="U1375" s="44" t="str">
        <f t="shared" si="287"/>
        <v>MENOR VALOR</v>
      </c>
    </row>
    <row r="1376" spans="2:21">
      <c r="B1376" s="24">
        <v>1311</v>
      </c>
      <c r="C1376" s="2" t="s">
        <v>78</v>
      </c>
      <c r="D1376" s="29">
        <v>1</v>
      </c>
      <c r="E1376" s="7" t="s">
        <v>11</v>
      </c>
      <c r="F1376" s="91">
        <v>596960</v>
      </c>
      <c r="G1376" s="68">
        <f t="shared" si="284"/>
        <v>628001.92000000004</v>
      </c>
      <c r="H1376" s="79">
        <v>795600</v>
      </c>
      <c r="I1376" s="79">
        <v>151164</v>
      </c>
      <c r="J1376" s="79">
        <v>946764</v>
      </c>
      <c r="K1376" s="79">
        <v>780000</v>
      </c>
      <c r="L1376" s="79">
        <f t="shared" si="291"/>
        <v>148200</v>
      </c>
      <c r="M1376" s="79">
        <f t="shared" si="292"/>
        <v>928200</v>
      </c>
      <c r="N1376" s="68">
        <f t="shared" si="288"/>
        <v>628001.92000000004</v>
      </c>
      <c r="O1376" s="80">
        <f t="shared" si="290"/>
        <v>834321.97333333327</v>
      </c>
      <c r="P1376" s="68">
        <f t="shared" si="281"/>
        <v>928200</v>
      </c>
      <c r="Q1376" s="68">
        <f t="shared" si="282"/>
        <v>820253.49678106874</v>
      </c>
      <c r="R1376" s="69">
        <f t="shared" si="289"/>
        <v>178919.33609758943</v>
      </c>
      <c r="S1376" s="63">
        <f t="shared" si="285"/>
        <v>0.23438068540460233</v>
      </c>
      <c r="T1376" s="64">
        <f t="shared" si="286"/>
        <v>628002</v>
      </c>
      <c r="U1376" s="44" t="str">
        <f t="shared" si="287"/>
        <v>MENOR VALOR</v>
      </c>
    </row>
    <row r="1377" spans="2:21">
      <c r="B1377" s="24">
        <v>1312</v>
      </c>
      <c r="C1377" s="2" t="s">
        <v>79</v>
      </c>
      <c r="D1377" s="29">
        <v>1</v>
      </c>
      <c r="E1377" s="7" t="s">
        <v>11</v>
      </c>
      <c r="F1377" s="91">
        <v>205334.56000000003</v>
      </c>
      <c r="G1377" s="68">
        <f t="shared" si="284"/>
        <v>216011.95712000004</v>
      </c>
      <c r="H1377" s="79">
        <v>273000</v>
      </c>
      <c r="I1377" s="79">
        <v>51870</v>
      </c>
      <c r="J1377" s="79">
        <v>324870</v>
      </c>
      <c r="K1377" s="79">
        <v>260000</v>
      </c>
      <c r="L1377" s="79">
        <f t="shared" si="291"/>
        <v>49400</v>
      </c>
      <c r="M1377" s="79">
        <f t="shared" si="292"/>
        <v>309400</v>
      </c>
      <c r="N1377" s="68">
        <f t="shared" si="288"/>
        <v>216011.95712000004</v>
      </c>
      <c r="O1377" s="80">
        <f t="shared" si="290"/>
        <v>283427.31904000003</v>
      </c>
      <c r="P1377" s="68">
        <f t="shared" ref="P1377:P1383" si="293">MEDIAN(M1377,J1377,G1377)</f>
        <v>309400</v>
      </c>
      <c r="Q1377" s="68">
        <f t="shared" ref="Q1377:Q1383" si="294">GEOMEAN(M1377,J1377,G1377)</f>
        <v>278977.53751430998</v>
      </c>
      <c r="R1377" s="69">
        <f t="shared" si="289"/>
        <v>58893.577681301038</v>
      </c>
      <c r="S1377" s="63">
        <f t="shared" si="285"/>
        <v>0.22570125521693718</v>
      </c>
      <c r="T1377" s="64">
        <f t="shared" si="286"/>
        <v>216012</v>
      </c>
      <c r="U1377" s="44" t="str">
        <f t="shared" si="287"/>
        <v>MENOR VALOR</v>
      </c>
    </row>
    <row r="1378" spans="2:21">
      <c r="B1378" s="24">
        <v>1313</v>
      </c>
      <c r="C1378" s="2" t="s">
        <v>249</v>
      </c>
      <c r="D1378" s="29">
        <v>1</v>
      </c>
      <c r="E1378" s="7" t="s">
        <v>8</v>
      </c>
      <c r="F1378" s="91">
        <v>256667.38</v>
      </c>
      <c r="G1378" s="68">
        <f t="shared" si="284"/>
        <v>270014.08376000001</v>
      </c>
      <c r="H1378" s="79">
        <v>331500</v>
      </c>
      <c r="I1378" s="79">
        <v>62985</v>
      </c>
      <c r="J1378" s="79">
        <v>394485</v>
      </c>
      <c r="K1378" s="79">
        <v>325000</v>
      </c>
      <c r="L1378" s="79">
        <f t="shared" si="291"/>
        <v>61750</v>
      </c>
      <c r="M1378" s="79">
        <f t="shared" si="292"/>
        <v>386750</v>
      </c>
      <c r="N1378" s="68">
        <f t="shared" si="288"/>
        <v>270014.08376000001</v>
      </c>
      <c r="O1378" s="80">
        <f t="shared" si="290"/>
        <v>350416.36125333334</v>
      </c>
      <c r="P1378" s="68">
        <f t="shared" si="293"/>
        <v>386750</v>
      </c>
      <c r="Q1378" s="68">
        <f t="shared" si="294"/>
        <v>345368.25099910732</v>
      </c>
      <c r="R1378" s="69">
        <f t="shared" si="289"/>
        <v>69737.73889248354</v>
      </c>
      <c r="S1378" s="63">
        <f t="shared" si="285"/>
        <v>0.21818498666602126</v>
      </c>
      <c r="T1378" s="64">
        <f t="shared" si="286"/>
        <v>270014</v>
      </c>
      <c r="U1378" s="44" t="str">
        <f t="shared" si="287"/>
        <v>MENOR VALOR</v>
      </c>
    </row>
    <row r="1379" spans="2:21">
      <c r="B1379" s="24">
        <v>1314</v>
      </c>
      <c r="C1379" s="2" t="s">
        <v>81</v>
      </c>
      <c r="D1379" s="29">
        <v>1</v>
      </c>
      <c r="E1379" s="7" t="s">
        <v>8</v>
      </c>
      <c r="F1379" s="91">
        <v>198986.94</v>
      </c>
      <c r="G1379" s="68">
        <f t="shared" si="284"/>
        <v>209334.26088000002</v>
      </c>
      <c r="H1379" s="79">
        <v>270400</v>
      </c>
      <c r="I1379" s="79">
        <v>51376</v>
      </c>
      <c r="J1379" s="79">
        <v>321776</v>
      </c>
      <c r="K1379" s="79">
        <v>260000</v>
      </c>
      <c r="L1379" s="79">
        <f t="shared" si="291"/>
        <v>49400</v>
      </c>
      <c r="M1379" s="79">
        <f t="shared" si="292"/>
        <v>309400</v>
      </c>
      <c r="N1379" s="68">
        <f t="shared" si="288"/>
        <v>209334.26088000002</v>
      </c>
      <c r="O1379" s="80">
        <f t="shared" si="290"/>
        <v>280170.08695999999</v>
      </c>
      <c r="P1379" s="68">
        <f t="shared" si="293"/>
        <v>309400</v>
      </c>
      <c r="Q1379" s="68">
        <f t="shared" si="294"/>
        <v>275193.44848325738</v>
      </c>
      <c r="R1379" s="69">
        <f t="shared" si="289"/>
        <v>61656.93015652844</v>
      </c>
      <c r="S1379" s="63">
        <f t="shared" si="285"/>
        <v>0.23931960577638611</v>
      </c>
      <c r="T1379" s="64">
        <f t="shared" si="286"/>
        <v>209334</v>
      </c>
      <c r="U1379" s="44" t="str">
        <f t="shared" si="287"/>
        <v>MENOR VALOR</v>
      </c>
    </row>
    <row r="1380" spans="2:21">
      <c r="B1380" s="24">
        <v>1315</v>
      </c>
      <c r="C1380" s="2" t="s">
        <v>82</v>
      </c>
      <c r="D1380" s="29">
        <v>1</v>
      </c>
      <c r="E1380" s="7" t="s">
        <v>8</v>
      </c>
      <c r="F1380" s="91">
        <v>246365.71999999997</v>
      </c>
      <c r="G1380" s="68">
        <f t="shared" si="284"/>
        <v>259176.73743999997</v>
      </c>
      <c r="H1380" s="79">
        <v>341250</v>
      </c>
      <c r="I1380" s="79">
        <v>64837.5</v>
      </c>
      <c r="J1380" s="79">
        <v>406087.5</v>
      </c>
      <c r="K1380" s="79">
        <v>325000</v>
      </c>
      <c r="L1380" s="79">
        <f t="shared" si="291"/>
        <v>61750</v>
      </c>
      <c r="M1380" s="79">
        <f t="shared" si="292"/>
        <v>386750</v>
      </c>
      <c r="N1380" s="68">
        <f t="shared" si="288"/>
        <v>259176.73743999997</v>
      </c>
      <c r="O1380" s="80">
        <f t="shared" si="290"/>
        <v>350671.41248</v>
      </c>
      <c r="P1380" s="68">
        <f t="shared" si="293"/>
        <v>386750</v>
      </c>
      <c r="Q1380" s="68">
        <f t="shared" si="294"/>
        <v>343992.24677174108</v>
      </c>
      <c r="R1380" s="69">
        <f t="shared" si="289"/>
        <v>79824.441100886179</v>
      </c>
      <c r="S1380" s="63">
        <f t="shared" si="285"/>
        <v>0.24656227030611289</v>
      </c>
      <c r="T1380" s="64">
        <f t="shared" si="286"/>
        <v>259177</v>
      </c>
      <c r="U1380" s="44" t="str">
        <f t="shared" si="287"/>
        <v>MENOR VALOR</v>
      </c>
    </row>
    <row r="1381" spans="2:21">
      <c r="B1381" s="24">
        <v>1316</v>
      </c>
      <c r="C1381" s="2" t="s">
        <v>83</v>
      </c>
      <c r="D1381" s="29">
        <v>1</v>
      </c>
      <c r="E1381" s="7" t="s">
        <v>8</v>
      </c>
      <c r="F1381" s="91">
        <v>30534.34</v>
      </c>
      <c r="G1381" s="68">
        <f t="shared" si="284"/>
        <v>32122.125680000001</v>
      </c>
      <c r="H1381" s="79">
        <v>39390</v>
      </c>
      <c r="I1381" s="79">
        <v>7484.1</v>
      </c>
      <c r="J1381" s="79">
        <v>46874.1</v>
      </c>
      <c r="K1381" s="79">
        <v>39000</v>
      </c>
      <c r="L1381" s="79">
        <f t="shared" si="291"/>
        <v>7410</v>
      </c>
      <c r="M1381" s="79">
        <f t="shared" si="292"/>
        <v>46410</v>
      </c>
      <c r="N1381" s="68">
        <f t="shared" si="288"/>
        <v>32122.125680000001</v>
      </c>
      <c r="O1381" s="80">
        <f t="shared" si="290"/>
        <v>41802.075226666668</v>
      </c>
      <c r="P1381" s="68">
        <f t="shared" si="293"/>
        <v>46410</v>
      </c>
      <c r="Q1381" s="68">
        <f t="shared" si="294"/>
        <v>41189.159433698049</v>
      </c>
      <c r="R1381" s="69">
        <f t="shared" si="289"/>
        <v>8386.2932587650903</v>
      </c>
      <c r="S1381" s="63">
        <f t="shared" si="285"/>
        <v>0.22013155593265266</v>
      </c>
      <c r="T1381" s="64">
        <f t="shared" si="286"/>
        <v>32122</v>
      </c>
      <c r="U1381" s="44" t="str">
        <f t="shared" si="287"/>
        <v>MENOR VALOR</v>
      </c>
    </row>
    <row r="1382" spans="2:21">
      <c r="B1382" s="24">
        <v>1317</v>
      </c>
      <c r="C1382" s="2" t="s">
        <v>84</v>
      </c>
      <c r="D1382" s="29">
        <v>1</v>
      </c>
      <c r="E1382" s="7" t="s">
        <v>8</v>
      </c>
      <c r="F1382" s="91">
        <v>203564.18</v>
      </c>
      <c r="G1382" s="68">
        <f t="shared" si="284"/>
        <v>214149.51736</v>
      </c>
      <c r="H1382" s="79">
        <v>262600</v>
      </c>
      <c r="I1382" s="79">
        <v>49894</v>
      </c>
      <c r="J1382" s="79">
        <v>312494</v>
      </c>
      <c r="K1382" s="79">
        <v>260000</v>
      </c>
      <c r="L1382" s="79">
        <f t="shared" si="291"/>
        <v>49400</v>
      </c>
      <c r="M1382" s="79">
        <f t="shared" si="292"/>
        <v>309400</v>
      </c>
      <c r="N1382" s="68">
        <f t="shared" si="288"/>
        <v>214149.51736</v>
      </c>
      <c r="O1382" s="80">
        <f t="shared" si="290"/>
        <v>278681.17245333333</v>
      </c>
      <c r="P1382" s="68">
        <f t="shared" si="293"/>
        <v>309400</v>
      </c>
      <c r="Q1382" s="68">
        <f t="shared" si="294"/>
        <v>274595.25654939841</v>
      </c>
      <c r="R1382" s="69">
        <f t="shared" si="289"/>
        <v>55907.460064053215</v>
      </c>
      <c r="S1382" s="63">
        <f t="shared" si="285"/>
        <v>0.2201266691528756</v>
      </c>
      <c r="T1382" s="64">
        <f t="shared" si="286"/>
        <v>214150</v>
      </c>
      <c r="U1382" s="44" t="str">
        <f t="shared" si="287"/>
        <v>MENOR VALOR</v>
      </c>
    </row>
    <row r="1383" spans="2:21">
      <c r="B1383" s="24">
        <v>1318</v>
      </c>
      <c r="C1383" s="2" t="s">
        <v>85</v>
      </c>
      <c r="D1383" s="29">
        <v>1</v>
      </c>
      <c r="E1383" s="7" t="s">
        <v>11</v>
      </c>
      <c r="F1383" s="91">
        <v>403519.54</v>
      </c>
      <c r="G1383" s="68">
        <f t="shared" si="284"/>
        <v>424502.55608000001</v>
      </c>
      <c r="H1383" s="79">
        <v>530400</v>
      </c>
      <c r="I1383" s="79">
        <v>100776</v>
      </c>
      <c r="J1383" s="79">
        <v>631176</v>
      </c>
      <c r="K1383" s="79">
        <v>520000</v>
      </c>
      <c r="L1383" s="79">
        <f t="shared" si="291"/>
        <v>98800</v>
      </c>
      <c r="M1383" s="79">
        <f t="shared" si="292"/>
        <v>618800</v>
      </c>
      <c r="N1383" s="68">
        <f t="shared" si="288"/>
        <v>424502.55608000001</v>
      </c>
      <c r="O1383" s="80">
        <f t="shared" si="290"/>
        <v>558159.51869333338</v>
      </c>
      <c r="P1383" s="68">
        <f t="shared" si="293"/>
        <v>618800</v>
      </c>
      <c r="Q1383" s="68">
        <f t="shared" si="294"/>
        <v>549364.21157102776</v>
      </c>
      <c r="R1383" s="69">
        <f t="shared" si="289"/>
        <v>115915.61191343701</v>
      </c>
      <c r="S1383" s="63">
        <f t="shared" si="285"/>
        <v>0.22728392724010615</v>
      </c>
      <c r="T1383" s="64">
        <f t="shared" si="286"/>
        <v>424503</v>
      </c>
      <c r="U1383" s="44" t="str">
        <f t="shared" si="287"/>
        <v>MENOR VALOR</v>
      </c>
    </row>
    <row r="1384" spans="2:21">
      <c r="B1384" s="30" t="s">
        <v>86</v>
      </c>
      <c r="C1384" s="28"/>
      <c r="D1384" s="29"/>
      <c r="E1384" s="7"/>
      <c r="F1384" s="91"/>
      <c r="G1384" s="68"/>
      <c r="H1384" s="78"/>
      <c r="I1384" s="78"/>
      <c r="J1384" s="78"/>
      <c r="K1384" s="78"/>
      <c r="L1384" s="78"/>
      <c r="M1384" s="78"/>
      <c r="N1384" s="68"/>
      <c r="O1384" s="80"/>
      <c r="P1384" s="68"/>
      <c r="Q1384" s="68"/>
      <c r="R1384" s="69"/>
      <c r="S1384" s="63"/>
      <c r="T1384" s="64"/>
      <c r="U1384" s="44"/>
    </row>
    <row r="1385" spans="2:21">
      <c r="B1385" s="24">
        <v>1319</v>
      </c>
      <c r="C1385" s="2" t="s">
        <v>87</v>
      </c>
      <c r="D1385" s="29">
        <v>1</v>
      </c>
      <c r="E1385" s="7" t="s">
        <v>8</v>
      </c>
      <c r="F1385" s="91">
        <v>405332.56</v>
      </c>
      <c r="G1385" s="68">
        <f t="shared" si="284"/>
        <v>426409.85311999999</v>
      </c>
      <c r="H1385" s="79">
        <v>525200</v>
      </c>
      <c r="I1385" s="79">
        <v>99788</v>
      </c>
      <c r="J1385" s="79">
        <v>624988</v>
      </c>
      <c r="K1385" s="79">
        <v>520000</v>
      </c>
      <c r="L1385" s="79">
        <f t="shared" si="291"/>
        <v>98800</v>
      </c>
      <c r="M1385" s="79">
        <f t="shared" si="292"/>
        <v>618800</v>
      </c>
      <c r="N1385" s="68">
        <f t="shared" ref="N1385:N1449" si="295">MIN(M1385,J1385,G1385)</f>
        <v>426409.85311999999</v>
      </c>
      <c r="O1385" s="80">
        <f t="shared" ref="O1385:O1449" si="296">AVERAGE(M1385,J1385,G1385)</f>
        <v>556732.6177066667</v>
      </c>
      <c r="P1385" s="68">
        <f t="shared" ref="P1385:P1449" si="297">MEDIAN(M1385,J1385,G1385)</f>
        <v>618800</v>
      </c>
      <c r="Q1385" s="68">
        <f t="shared" ref="Q1385:Q1449" si="298">GEOMEAN(M1385,J1385,G1385)</f>
        <v>548381.8492591033</v>
      </c>
      <c r="R1385" s="69">
        <f t="shared" ref="R1385:R1449" si="299">STDEVA(M1385,J1385,G1385)</f>
        <v>112905.22602224305</v>
      </c>
      <c r="S1385" s="63">
        <f t="shared" si="285"/>
        <v>0.22242165072366049</v>
      </c>
      <c r="T1385" s="64">
        <f t="shared" si="286"/>
        <v>426410</v>
      </c>
      <c r="U1385" s="44" t="str">
        <f t="shared" si="287"/>
        <v>MENOR VALOR</v>
      </c>
    </row>
    <row r="1386" spans="2:21">
      <c r="B1386" s="24">
        <v>1320</v>
      </c>
      <c r="C1386" s="2" t="s">
        <v>88</v>
      </c>
      <c r="D1386" s="29">
        <v>1</v>
      </c>
      <c r="E1386" s="7" t="s">
        <v>8</v>
      </c>
      <c r="F1386" s="91">
        <v>394184.66</v>
      </c>
      <c r="G1386" s="68">
        <f t="shared" si="284"/>
        <v>414682.26231999998</v>
      </c>
      <c r="H1386" s="79">
        <v>540800</v>
      </c>
      <c r="I1386" s="79">
        <v>102752</v>
      </c>
      <c r="J1386" s="79">
        <v>643552</v>
      </c>
      <c r="K1386" s="79">
        <v>520000</v>
      </c>
      <c r="L1386" s="79">
        <f t="shared" si="291"/>
        <v>98800</v>
      </c>
      <c r="M1386" s="79">
        <f t="shared" si="292"/>
        <v>618800</v>
      </c>
      <c r="N1386" s="68">
        <f t="shared" si="295"/>
        <v>414682.26231999998</v>
      </c>
      <c r="O1386" s="80">
        <f t="shared" si="296"/>
        <v>559011.42077333329</v>
      </c>
      <c r="P1386" s="68">
        <f t="shared" si="297"/>
        <v>618800</v>
      </c>
      <c r="Q1386" s="68">
        <f t="shared" si="298"/>
        <v>548634.52797011146</v>
      </c>
      <c r="R1386" s="69">
        <f t="shared" si="299"/>
        <v>125603.92056335487</v>
      </c>
      <c r="S1386" s="63">
        <f t="shared" si="285"/>
        <v>0.24415573359139542</v>
      </c>
      <c r="T1386" s="64">
        <f t="shared" si="286"/>
        <v>414682</v>
      </c>
      <c r="U1386" s="44" t="str">
        <f t="shared" si="287"/>
        <v>MENOR VALOR</v>
      </c>
    </row>
    <row r="1387" spans="2:21" ht="25.5">
      <c r="B1387" s="24">
        <v>1321</v>
      </c>
      <c r="C1387" s="2" t="s">
        <v>89</v>
      </c>
      <c r="D1387" s="29">
        <v>1</v>
      </c>
      <c r="E1387" s="7" t="s">
        <v>8</v>
      </c>
      <c r="F1387" s="91">
        <v>306680</v>
      </c>
      <c r="G1387" s="68">
        <f t="shared" si="284"/>
        <v>322627.36</v>
      </c>
      <c r="H1387" s="79">
        <v>393900</v>
      </c>
      <c r="I1387" s="79">
        <v>74841</v>
      </c>
      <c r="J1387" s="79">
        <v>468741</v>
      </c>
      <c r="K1387" s="79">
        <v>390000</v>
      </c>
      <c r="L1387" s="79">
        <f t="shared" si="291"/>
        <v>74100</v>
      </c>
      <c r="M1387" s="79">
        <f t="shared" si="292"/>
        <v>464100</v>
      </c>
      <c r="N1387" s="68">
        <f t="shared" si="295"/>
        <v>322627.36</v>
      </c>
      <c r="O1387" s="80">
        <f t="shared" si="296"/>
        <v>418489.45333333331</v>
      </c>
      <c r="P1387" s="68">
        <f t="shared" si="297"/>
        <v>464100</v>
      </c>
      <c r="Q1387" s="68">
        <f t="shared" si="298"/>
        <v>412491.71969965525</v>
      </c>
      <c r="R1387" s="69">
        <f t="shared" si="299"/>
        <v>83051.432401473692</v>
      </c>
      <c r="S1387" s="63">
        <f t="shared" si="285"/>
        <v>0.21785736636140862</v>
      </c>
      <c r="T1387" s="64">
        <f t="shared" si="286"/>
        <v>322627</v>
      </c>
      <c r="U1387" s="44" t="str">
        <f t="shared" si="287"/>
        <v>MENOR VALOR</v>
      </c>
    </row>
    <row r="1388" spans="2:21" ht="25.5">
      <c r="B1388" s="24">
        <v>1322</v>
      </c>
      <c r="C1388" s="2" t="s">
        <v>90</v>
      </c>
      <c r="D1388" s="29">
        <v>1</v>
      </c>
      <c r="E1388" s="7" t="s">
        <v>8</v>
      </c>
      <c r="F1388" s="91">
        <v>299879.74</v>
      </c>
      <c r="G1388" s="68">
        <f t="shared" si="284"/>
        <v>315473.48647999996</v>
      </c>
      <c r="H1388" s="79">
        <v>393900</v>
      </c>
      <c r="I1388" s="79">
        <v>74841</v>
      </c>
      <c r="J1388" s="79">
        <v>468741</v>
      </c>
      <c r="K1388" s="79">
        <v>390000</v>
      </c>
      <c r="L1388" s="79">
        <f t="shared" si="291"/>
        <v>74100</v>
      </c>
      <c r="M1388" s="79">
        <f t="shared" si="292"/>
        <v>464100</v>
      </c>
      <c r="N1388" s="68">
        <f t="shared" si="295"/>
        <v>315473.48647999996</v>
      </c>
      <c r="O1388" s="80">
        <f t="shared" si="296"/>
        <v>416104.82882666663</v>
      </c>
      <c r="P1388" s="68">
        <f t="shared" si="297"/>
        <v>464100</v>
      </c>
      <c r="Q1388" s="68">
        <f t="shared" si="298"/>
        <v>409420.06731500418</v>
      </c>
      <c r="R1388" s="69">
        <f t="shared" si="299"/>
        <v>87180.187067469917</v>
      </c>
      <c r="S1388" s="63">
        <f t="shared" si="285"/>
        <v>0.22946256994951486</v>
      </c>
      <c r="T1388" s="64">
        <f t="shared" si="286"/>
        <v>315473</v>
      </c>
      <c r="U1388" s="44" t="str">
        <f t="shared" si="287"/>
        <v>MENOR VALOR</v>
      </c>
    </row>
    <row r="1389" spans="2:21" ht="25.5">
      <c r="B1389" s="24">
        <v>1323</v>
      </c>
      <c r="C1389" s="2" t="s">
        <v>91</v>
      </c>
      <c r="D1389" s="29">
        <v>1</v>
      </c>
      <c r="E1389" s="7" t="s">
        <v>8</v>
      </c>
      <c r="F1389" s="91">
        <v>120506.37999999999</v>
      </c>
      <c r="G1389" s="68">
        <f t="shared" si="284"/>
        <v>126772.71175999999</v>
      </c>
      <c r="H1389" s="79">
        <v>159120</v>
      </c>
      <c r="I1389" s="79">
        <v>30232.799999999999</v>
      </c>
      <c r="J1389" s="79">
        <v>189352.8</v>
      </c>
      <c r="K1389" s="79">
        <v>156000</v>
      </c>
      <c r="L1389" s="79">
        <f t="shared" si="291"/>
        <v>29640</v>
      </c>
      <c r="M1389" s="79">
        <f t="shared" si="292"/>
        <v>185640</v>
      </c>
      <c r="N1389" s="68">
        <f t="shared" si="295"/>
        <v>126772.71175999999</v>
      </c>
      <c r="O1389" s="80">
        <f t="shared" si="296"/>
        <v>167255.17058666665</v>
      </c>
      <c r="P1389" s="68">
        <f t="shared" si="297"/>
        <v>185640</v>
      </c>
      <c r="Q1389" s="68">
        <f t="shared" si="298"/>
        <v>164559.52452709794</v>
      </c>
      <c r="R1389" s="69">
        <f t="shared" si="299"/>
        <v>35107.952453106365</v>
      </c>
      <c r="S1389" s="63">
        <f t="shared" si="285"/>
        <v>0.22962397877417062</v>
      </c>
      <c r="T1389" s="64">
        <f t="shared" si="286"/>
        <v>126773</v>
      </c>
      <c r="U1389" s="44" t="str">
        <f t="shared" si="287"/>
        <v>MENOR VALOR</v>
      </c>
    </row>
    <row r="1390" spans="2:21" ht="25.5">
      <c r="B1390" s="24">
        <v>1324</v>
      </c>
      <c r="C1390" s="2" t="s">
        <v>92</v>
      </c>
      <c r="D1390" s="29">
        <v>1</v>
      </c>
      <c r="E1390" s="7" t="s">
        <v>8</v>
      </c>
      <c r="F1390" s="91">
        <v>122672</v>
      </c>
      <c r="G1390" s="68">
        <f t="shared" si="284"/>
        <v>129050.944</v>
      </c>
      <c r="H1390" s="79">
        <v>163800</v>
      </c>
      <c r="I1390" s="79">
        <v>31122</v>
      </c>
      <c r="J1390" s="79">
        <v>194922</v>
      </c>
      <c r="K1390" s="79">
        <v>156000</v>
      </c>
      <c r="L1390" s="79">
        <f t="shared" si="291"/>
        <v>29640</v>
      </c>
      <c r="M1390" s="79">
        <f t="shared" si="292"/>
        <v>185640</v>
      </c>
      <c r="N1390" s="68">
        <f t="shared" si="295"/>
        <v>129050.944</v>
      </c>
      <c r="O1390" s="80">
        <f t="shared" si="296"/>
        <v>169870.98133333333</v>
      </c>
      <c r="P1390" s="68">
        <f t="shared" si="297"/>
        <v>185640</v>
      </c>
      <c r="Q1390" s="68">
        <f t="shared" si="298"/>
        <v>167146.72363855084</v>
      </c>
      <c r="R1390" s="69">
        <f t="shared" si="299"/>
        <v>35654.529402602464</v>
      </c>
      <c r="S1390" s="63">
        <f t="shared" si="285"/>
        <v>0.22791819551863712</v>
      </c>
      <c r="T1390" s="64">
        <f t="shared" si="286"/>
        <v>129051</v>
      </c>
      <c r="U1390" s="44" t="str">
        <f t="shared" si="287"/>
        <v>MENOR VALOR</v>
      </c>
    </row>
    <row r="1391" spans="2:21">
      <c r="B1391" s="24">
        <v>1325</v>
      </c>
      <c r="C1391" s="2" t="s">
        <v>93</v>
      </c>
      <c r="D1391" s="29">
        <v>1</v>
      </c>
      <c r="E1391" s="7" t="s">
        <v>11</v>
      </c>
      <c r="F1391" s="91">
        <v>324265.72000000003</v>
      </c>
      <c r="G1391" s="68">
        <f t="shared" si="284"/>
        <v>341127.53744000004</v>
      </c>
      <c r="H1391" s="79">
        <v>424320</v>
      </c>
      <c r="I1391" s="79">
        <v>80620.800000000003</v>
      </c>
      <c r="J1391" s="79">
        <v>504940.79999999999</v>
      </c>
      <c r="K1391" s="79">
        <v>416000</v>
      </c>
      <c r="L1391" s="79">
        <f t="shared" si="291"/>
        <v>79040</v>
      </c>
      <c r="M1391" s="79">
        <f t="shared" si="292"/>
        <v>495040</v>
      </c>
      <c r="N1391" s="68">
        <f t="shared" si="295"/>
        <v>341127.53744000004</v>
      </c>
      <c r="O1391" s="80">
        <f t="shared" si="296"/>
        <v>447036.11248000007</v>
      </c>
      <c r="P1391" s="68">
        <f t="shared" si="297"/>
        <v>495040</v>
      </c>
      <c r="Q1391" s="68">
        <f t="shared" si="298"/>
        <v>440148.45152450557</v>
      </c>
      <c r="R1391" s="69">
        <f t="shared" si="299"/>
        <v>91853.013888562607</v>
      </c>
      <c r="S1391" s="63">
        <f t="shared" si="285"/>
        <v>0.22497162887097533</v>
      </c>
      <c r="T1391" s="64">
        <f t="shared" si="286"/>
        <v>341128</v>
      </c>
      <c r="U1391" s="44" t="str">
        <f t="shared" si="287"/>
        <v>MENOR VALOR</v>
      </c>
    </row>
    <row r="1392" spans="2:21">
      <c r="B1392" s="24">
        <v>1326</v>
      </c>
      <c r="C1392" s="2" t="s">
        <v>94</v>
      </c>
      <c r="D1392" s="29">
        <v>1</v>
      </c>
      <c r="E1392" s="7" t="s">
        <v>8</v>
      </c>
      <c r="F1392" s="91">
        <v>344911.68</v>
      </c>
      <c r="G1392" s="68">
        <f t="shared" si="284"/>
        <v>362847.08736</v>
      </c>
      <c r="H1392" s="79">
        <v>464100</v>
      </c>
      <c r="I1392" s="79">
        <v>88179</v>
      </c>
      <c r="J1392" s="79">
        <v>552279</v>
      </c>
      <c r="K1392" s="79">
        <v>455000</v>
      </c>
      <c r="L1392" s="79">
        <f t="shared" si="291"/>
        <v>86450</v>
      </c>
      <c r="M1392" s="79">
        <f t="shared" si="292"/>
        <v>541450</v>
      </c>
      <c r="N1392" s="68">
        <f t="shared" si="295"/>
        <v>362847.08736</v>
      </c>
      <c r="O1392" s="80">
        <f t="shared" si="296"/>
        <v>485525.36245333333</v>
      </c>
      <c r="P1392" s="68">
        <f t="shared" si="297"/>
        <v>541450</v>
      </c>
      <c r="Q1392" s="68">
        <f t="shared" si="298"/>
        <v>476958.04259657767</v>
      </c>
      <c r="R1392" s="69">
        <f t="shared" si="299"/>
        <v>106380.38444730625</v>
      </c>
      <c r="S1392" s="63">
        <f t="shared" si="285"/>
        <v>0.23924736569144178</v>
      </c>
      <c r="T1392" s="64">
        <f t="shared" si="286"/>
        <v>362847</v>
      </c>
      <c r="U1392" s="44" t="str">
        <f t="shared" si="287"/>
        <v>MENOR VALOR</v>
      </c>
    </row>
    <row r="1393" spans="2:21">
      <c r="B1393" s="24">
        <v>1327</v>
      </c>
      <c r="C1393" s="2" t="s">
        <v>95</v>
      </c>
      <c r="D1393" s="29">
        <v>1</v>
      </c>
      <c r="E1393" s="7" t="s">
        <v>8</v>
      </c>
      <c r="F1393" s="91">
        <v>29706.959999999999</v>
      </c>
      <c r="G1393" s="68">
        <f t="shared" si="284"/>
        <v>31251.72192</v>
      </c>
      <c r="H1393" s="79">
        <v>39390</v>
      </c>
      <c r="I1393" s="79">
        <v>7484.1</v>
      </c>
      <c r="J1393" s="79">
        <v>46874.1</v>
      </c>
      <c r="K1393" s="79">
        <v>39000</v>
      </c>
      <c r="L1393" s="79">
        <f t="shared" si="291"/>
        <v>7410</v>
      </c>
      <c r="M1393" s="79">
        <f t="shared" si="292"/>
        <v>46410</v>
      </c>
      <c r="N1393" s="68">
        <f t="shared" si="295"/>
        <v>31251.72192</v>
      </c>
      <c r="O1393" s="80">
        <f t="shared" si="296"/>
        <v>41511.940640000001</v>
      </c>
      <c r="P1393" s="68">
        <f t="shared" si="297"/>
        <v>46410</v>
      </c>
      <c r="Q1393" s="68">
        <f t="shared" si="298"/>
        <v>40813.717487055277</v>
      </c>
      <c r="R1393" s="69">
        <f t="shared" si="299"/>
        <v>8888.639566276639</v>
      </c>
      <c r="S1393" s="63">
        <f t="shared" si="285"/>
        <v>0.23428386718480165</v>
      </c>
      <c r="T1393" s="64">
        <f t="shared" si="286"/>
        <v>31252</v>
      </c>
      <c r="U1393" s="44" t="str">
        <f t="shared" si="287"/>
        <v>MENOR VALOR</v>
      </c>
    </row>
    <row r="1394" spans="2:21">
      <c r="B1394" s="24">
        <v>1328</v>
      </c>
      <c r="C1394" s="2" t="s">
        <v>96</v>
      </c>
      <c r="D1394" s="29">
        <v>1</v>
      </c>
      <c r="E1394" s="7" t="s">
        <v>8</v>
      </c>
      <c r="F1394" s="91">
        <v>29706.959999999999</v>
      </c>
      <c r="G1394" s="68">
        <f t="shared" si="284"/>
        <v>31251.72192</v>
      </c>
      <c r="H1394" s="79">
        <v>39390</v>
      </c>
      <c r="I1394" s="79">
        <v>7484.1</v>
      </c>
      <c r="J1394" s="79">
        <v>46874.1</v>
      </c>
      <c r="K1394" s="79">
        <v>39000</v>
      </c>
      <c r="L1394" s="79">
        <f t="shared" si="291"/>
        <v>7410</v>
      </c>
      <c r="M1394" s="79">
        <f t="shared" si="292"/>
        <v>46410</v>
      </c>
      <c r="N1394" s="68">
        <f t="shared" si="295"/>
        <v>31251.72192</v>
      </c>
      <c r="O1394" s="80">
        <f t="shared" si="296"/>
        <v>41511.940640000001</v>
      </c>
      <c r="P1394" s="68">
        <f t="shared" si="297"/>
        <v>46410</v>
      </c>
      <c r="Q1394" s="68">
        <f t="shared" si="298"/>
        <v>40813.717487055277</v>
      </c>
      <c r="R1394" s="69">
        <f t="shared" si="299"/>
        <v>8888.639566276639</v>
      </c>
      <c r="S1394" s="63">
        <f t="shared" si="285"/>
        <v>0.23428386718480165</v>
      </c>
      <c r="T1394" s="64">
        <f t="shared" si="286"/>
        <v>31252</v>
      </c>
      <c r="U1394" s="44" t="str">
        <f t="shared" si="287"/>
        <v>MENOR VALOR</v>
      </c>
    </row>
    <row r="1395" spans="2:21">
      <c r="B1395" s="24">
        <v>1329</v>
      </c>
      <c r="C1395" s="2" t="s">
        <v>97</v>
      </c>
      <c r="D1395" s="29">
        <v>1</v>
      </c>
      <c r="E1395" s="7" t="s">
        <v>8</v>
      </c>
      <c r="F1395" s="91">
        <v>246365.71999999997</v>
      </c>
      <c r="G1395" s="68">
        <f t="shared" si="284"/>
        <v>259176.73743999997</v>
      </c>
      <c r="H1395" s="79">
        <v>338000</v>
      </c>
      <c r="I1395" s="79">
        <v>64220</v>
      </c>
      <c r="J1395" s="79">
        <v>402220</v>
      </c>
      <c r="K1395" s="79">
        <v>325000</v>
      </c>
      <c r="L1395" s="79">
        <f t="shared" si="291"/>
        <v>61750</v>
      </c>
      <c r="M1395" s="79">
        <f t="shared" si="292"/>
        <v>386750</v>
      </c>
      <c r="N1395" s="68">
        <f t="shared" si="295"/>
        <v>259176.73743999997</v>
      </c>
      <c r="O1395" s="80">
        <f t="shared" si="296"/>
        <v>349382.24581333331</v>
      </c>
      <c r="P1395" s="68">
        <f t="shared" si="297"/>
        <v>386750</v>
      </c>
      <c r="Q1395" s="68">
        <f t="shared" si="298"/>
        <v>342896.7226429233</v>
      </c>
      <c r="R1395" s="69">
        <f t="shared" si="299"/>
        <v>78502.264493889859</v>
      </c>
      <c r="S1395" s="63">
        <f t="shared" si="285"/>
        <v>0.24415510465553625</v>
      </c>
      <c r="T1395" s="64">
        <f t="shared" si="286"/>
        <v>259177</v>
      </c>
      <c r="U1395" s="44" t="str">
        <f t="shared" si="287"/>
        <v>MENOR VALOR</v>
      </c>
    </row>
    <row r="1396" spans="2:21" ht="25.5">
      <c r="B1396" s="24">
        <v>1330</v>
      </c>
      <c r="C1396" s="2" t="s">
        <v>98</v>
      </c>
      <c r="D1396" s="29">
        <v>1</v>
      </c>
      <c r="E1396" s="7" t="s">
        <v>8</v>
      </c>
      <c r="F1396" s="91">
        <v>254455.02000000002</v>
      </c>
      <c r="G1396" s="68">
        <f t="shared" si="284"/>
        <v>267686.68104</v>
      </c>
      <c r="H1396" s="79">
        <v>341250</v>
      </c>
      <c r="I1396" s="79">
        <v>64837.5</v>
      </c>
      <c r="J1396" s="79">
        <v>406087.5</v>
      </c>
      <c r="K1396" s="79">
        <v>325000</v>
      </c>
      <c r="L1396" s="79">
        <f t="shared" si="291"/>
        <v>61750</v>
      </c>
      <c r="M1396" s="79">
        <f t="shared" si="292"/>
        <v>386750</v>
      </c>
      <c r="N1396" s="68">
        <f t="shared" si="295"/>
        <v>267686.68104</v>
      </c>
      <c r="O1396" s="80">
        <f t="shared" si="296"/>
        <v>353508.06034666667</v>
      </c>
      <c r="P1396" s="68">
        <f t="shared" si="297"/>
        <v>386750</v>
      </c>
      <c r="Q1396" s="68">
        <f t="shared" si="298"/>
        <v>347716.71573355934</v>
      </c>
      <c r="R1396" s="69">
        <f t="shared" si="299"/>
        <v>74949.760414137389</v>
      </c>
      <c r="S1396" s="63">
        <f t="shared" si="285"/>
        <v>0.2301587213738755</v>
      </c>
      <c r="T1396" s="64">
        <f t="shared" si="286"/>
        <v>267687</v>
      </c>
      <c r="U1396" s="44" t="str">
        <f t="shared" si="287"/>
        <v>MENOR VALOR</v>
      </c>
    </row>
    <row r="1397" spans="2:21" ht="25.5">
      <c r="B1397" s="24">
        <v>1331</v>
      </c>
      <c r="C1397" s="2" t="s">
        <v>99</v>
      </c>
      <c r="D1397" s="29">
        <v>1</v>
      </c>
      <c r="E1397" s="7" t="s">
        <v>8</v>
      </c>
      <c r="F1397" s="91">
        <v>118255.47999999998</v>
      </c>
      <c r="G1397" s="68">
        <f t="shared" si="284"/>
        <v>124404.76495999999</v>
      </c>
      <c r="H1397" s="79">
        <v>163800</v>
      </c>
      <c r="I1397" s="79">
        <v>31122</v>
      </c>
      <c r="J1397" s="79">
        <v>194922</v>
      </c>
      <c r="K1397" s="79">
        <v>156000</v>
      </c>
      <c r="L1397" s="79">
        <f t="shared" si="291"/>
        <v>29640</v>
      </c>
      <c r="M1397" s="79">
        <f t="shared" si="292"/>
        <v>185640</v>
      </c>
      <c r="N1397" s="68">
        <f t="shared" si="295"/>
        <v>124404.76495999999</v>
      </c>
      <c r="O1397" s="80">
        <f t="shared" si="296"/>
        <v>168322.25498666667</v>
      </c>
      <c r="P1397" s="68">
        <f t="shared" si="297"/>
        <v>185640</v>
      </c>
      <c r="Q1397" s="68">
        <f t="shared" si="298"/>
        <v>165116.24791873194</v>
      </c>
      <c r="R1397" s="69">
        <f t="shared" si="299"/>
        <v>38315.771278701548</v>
      </c>
      <c r="S1397" s="63">
        <f t="shared" si="285"/>
        <v>0.24656254894290974</v>
      </c>
      <c r="T1397" s="64">
        <f t="shared" si="286"/>
        <v>124405</v>
      </c>
      <c r="U1397" s="44" t="str">
        <f t="shared" si="287"/>
        <v>MENOR VALOR</v>
      </c>
    </row>
    <row r="1398" spans="2:21">
      <c r="B1398" s="24">
        <v>1332</v>
      </c>
      <c r="C1398" s="2" t="s">
        <v>100</v>
      </c>
      <c r="D1398" s="29">
        <v>1</v>
      </c>
      <c r="E1398" s="7" t="s">
        <v>8</v>
      </c>
      <c r="F1398" s="91">
        <v>148533.15999999997</v>
      </c>
      <c r="G1398" s="68">
        <f t="shared" si="284"/>
        <v>156256.88431999998</v>
      </c>
      <c r="H1398" s="79">
        <v>204750</v>
      </c>
      <c r="I1398" s="79">
        <v>38902.5</v>
      </c>
      <c r="J1398" s="79">
        <v>243652.5</v>
      </c>
      <c r="K1398" s="79">
        <v>195000</v>
      </c>
      <c r="L1398" s="79">
        <f t="shared" si="291"/>
        <v>37050</v>
      </c>
      <c r="M1398" s="79">
        <f t="shared" si="292"/>
        <v>232050</v>
      </c>
      <c r="N1398" s="68">
        <f t="shared" si="295"/>
        <v>156256.88431999998</v>
      </c>
      <c r="O1398" s="80">
        <f t="shared" si="296"/>
        <v>210653.12810666664</v>
      </c>
      <c r="P1398" s="68">
        <f t="shared" si="297"/>
        <v>232050</v>
      </c>
      <c r="Q1398" s="68">
        <f t="shared" si="298"/>
        <v>206726.99973040278</v>
      </c>
      <c r="R1398" s="69">
        <f t="shared" si="299"/>
        <v>47464.38670346811</v>
      </c>
      <c r="S1398" s="63">
        <f t="shared" si="285"/>
        <v>0.24413896334887064</v>
      </c>
      <c r="T1398" s="64">
        <f t="shared" si="286"/>
        <v>156257</v>
      </c>
      <c r="U1398" s="44" t="str">
        <f t="shared" si="287"/>
        <v>MENOR VALOR</v>
      </c>
    </row>
    <row r="1399" spans="2:21">
      <c r="B1399" s="24">
        <v>1333</v>
      </c>
      <c r="C1399" s="2" t="s">
        <v>101</v>
      </c>
      <c r="D1399" s="29">
        <v>1</v>
      </c>
      <c r="E1399" s="7" t="s">
        <v>8</v>
      </c>
      <c r="F1399" s="91">
        <v>119952.06</v>
      </c>
      <c r="G1399" s="68">
        <f t="shared" si="284"/>
        <v>126189.56711999999</v>
      </c>
      <c r="H1399" s="79">
        <v>163800</v>
      </c>
      <c r="I1399" s="79">
        <v>31122</v>
      </c>
      <c r="J1399" s="79">
        <v>194922</v>
      </c>
      <c r="K1399" s="79">
        <v>156000</v>
      </c>
      <c r="L1399" s="79">
        <f t="shared" si="291"/>
        <v>29640</v>
      </c>
      <c r="M1399" s="79">
        <f t="shared" si="292"/>
        <v>185640</v>
      </c>
      <c r="N1399" s="68">
        <f t="shared" si="295"/>
        <v>126189.56711999999</v>
      </c>
      <c r="O1399" s="80">
        <f t="shared" si="296"/>
        <v>168917.18904</v>
      </c>
      <c r="P1399" s="68">
        <f t="shared" si="297"/>
        <v>185640</v>
      </c>
      <c r="Q1399" s="68">
        <f t="shared" si="298"/>
        <v>165902.12788035706</v>
      </c>
      <c r="R1399" s="69">
        <f t="shared" si="299"/>
        <v>37293.111122616763</v>
      </c>
      <c r="S1399" s="63">
        <f t="shared" si="285"/>
        <v>0.23937342617447566</v>
      </c>
      <c r="T1399" s="64">
        <f t="shared" si="286"/>
        <v>126190</v>
      </c>
      <c r="U1399" s="44" t="str">
        <f t="shared" si="287"/>
        <v>MENOR VALOR</v>
      </c>
    </row>
    <row r="1400" spans="2:21" ht="25.5">
      <c r="B1400" s="24">
        <v>1334</v>
      </c>
      <c r="C1400" s="2" t="s">
        <v>102</v>
      </c>
      <c r="D1400" s="29">
        <v>1</v>
      </c>
      <c r="E1400" s="7" t="s">
        <v>216</v>
      </c>
      <c r="F1400" s="91">
        <v>49272.979999999996</v>
      </c>
      <c r="G1400" s="68">
        <f t="shared" si="284"/>
        <v>51835.174959999997</v>
      </c>
      <c r="H1400" s="79">
        <v>65650</v>
      </c>
      <c r="I1400" s="79">
        <v>12473.5</v>
      </c>
      <c r="J1400" s="79">
        <v>78123.5</v>
      </c>
      <c r="K1400" s="79">
        <v>65000</v>
      </c>
      <c r="L1400" s="79">
        <f t="shared" si="291"/>
        <v>12350</v>
      </c>
      <c r="M1400" s="79">
        <f t="shared" si="292"/>
        <v>77350</v>
      </c>
      <c r="N1400" s="68">
        <f t="shared" si="295"/>
        <v>51835.174959999997</v>
      </c>
      <c r="O1400" s="80">
        <f t="shared" si="296"/>
        <v>69102.891653333339</v>
      </c>
      <c r="P1400" s="68">
        <f t="shared" si="297"/>
        <v>77350</v>
      </c>
      <c r="Q1400" s="68">
        <f t="shared" si="298"/>
        <v>67913.408253209273</v>
      </c>
      <c r="R1400" s="69">
        <f t="shared" si="299"/>
        <v>14959.281580791801</v>
      </c>
      <c r="S1400" s="63">
        <f t="shared" si="285"/>
        <v>0.23674608161709354</v>
      </c>
      <c r="T1400" s="64">
        <f t="shared" si="286"/>
        <v>51835</v>
      </c>
      <c r="U1400" s="44" t="str">
        <f t="shared" si="287"/>
        <v>MENOR VALOR</v>
      </c>
    </row>
    <row r="1401" spans="2:21">
      <c r="B1401" s="24">
        <v>1335</v>
      </c>
      <c r="C1401" s="2" t="s">
        <v>103</v>
      </c>
      <c r="D1401" s="29">
        <v>1</v>
      </c>
      <c r="E1401" s="7" t="s">
        <v>216</v>
      </c>
      <c r="F1401" s="91">
        <v>197091.91999999998</v>
      </c>
      <c r="G1401" s="68">
        <f t="shared" si="284"/>
        <v>207340.69983999999</v>
      </c>
      <c r="H1401" s="79">
        <v>262600</v>
      </c>
      <c r="I1401" s="79">
        <v>49894</v>
      </c>
      <c r="J1401" s="79">
        <v>312494</v>
      </c>
      <c r="K1401" s="79">
        <v>260000</v>
      </c>
      <c r="L1401" s="79">
        <f t="shared" si="291"/>
        <v>49400</v>
      </c>
      <c r="M1401" s="79">
        <f t="shared" si="292"/>
        <v>309400</v>
      </c>
      <c r="N1401" s="68">
        <f t="shared" si="295"/>
        <v>207340.69983999999</v>
      </c>
      <c r="O1401" s="80">
        <f t="shared" si="296"/>
        <v>276411.56661333336</v>
      </c>
      <c r="P1401" s="68">
        <f t="shared" si="297"/>
        <v>309400</v>
      </c>
      <c r="Q1401" s="68">
        <f t="shared" si="298"/>
        <v>271653.63301283709</v>
      </c>
      <c r="R1401" s="69">
        <f t="shared" si="299"/>
        <v>59837.126323167206</v>
      </c>
      <c r="S1401" s="63">
        <f t="shared" si="285"/>
        <v>0.23674608161709354</v>
      </c>
      <c r="T1401" s="64">
        <f t="shared" si="286"/>
        <v>207341</v>
      </c>
      <c r="U1401" s="44" t="str">
        <f t="shared" si="287"/>
        <v>MENOR VALOR</v>
      </c>
    </row>
    <row r="1402" spans="2:21" s="95" customFormat="1">
      <c r="B1402" s="24">
        <v>1336</v>
      </c>
      <c r="C1402" s="2" t="s">
        <v>104</v>
      </c>
      <c r="D1402" s="29">
        <v>1</v>
      </c>
      <c r="E1402" s="7" t="s">
        <v>216</v>
      </c>
      <c r="F1402" s="91">
        <v>301266.36</v>
      </c>
      <c r="G1402" s="68">
        <f t="shared" si="284"/>
        <v>316932.21071999997</v>
      </c>
      <c r="H1402" s="79">
        <v>401700</v>
      </c>
      <c r="I1402" s="79">
        <v>76323</v>
      </c>
      <c r="J1402" s="79">
        <v>478023</v>
      </c>
      <c r="K1402" s="79">
        <v>390000</v>
      </c>
      <c r="L1402" s="79">
        <f t="shared" si="291"/>
        <v>74100</v>
      </c>
      <c r="M1402" s="79">
        <f t="shared" si="292"/>
        <v>464100</v>
      </c>
      <c r="N1402" s="68">
        <f t="shared" si="295"/>
        <v>316932.21071999997</v>
      </c>
      <c r="O1402" s="80">
        <f t="shared" si="296"/>
        <v>419685.07023999997</v>
      </c>
      <c r="P1402" s="68">
        <f t="shared" si="297"/>
        <v>464100</v>
      </c>
      <c r="Q1402" s="68">
        <f t="shared" si="298"/>
        <v>412739.06929128332</v>
      </c>
      <c r="R1402" s="69">
        <f t="shared" si="299"/>
        <v>89258.473473965932</v>
      </c>
      <c r="S1402" s="63">
        <f t="shared" si="285"/>
        <v>0.23212452054949362</v>
      </c>
      <c r="T1402" s="64">
        <f t="shared" si="286"/>
        <v>316932</v>
      </c>
      <c r="U1402" s="44" t="str">
        <f t="shared" si="287"/>
        <v>MENOR VALOR</v>
      </c>
    </row>
    <row r="1403" spans="2:21">
      <c r="B1403" s="24">
        <v>1337</v>
      </c>
      <c r="C1403" s="2" t="s">
        <v>105</v>
      </c>
      <c r="D1403" s="29">
        <v>1</v>
      </c>
      <c r="E1403" s="7" t="s">
        <v>216</v>
      </c>
      <c r="F1403" s="91">
        <v>1199519.7799999998</v>
      </c>
      <c r="G1403" s="68">
        <f t="shared" si="284"/>
        <v>1261894.8085599998</v>
      </c>
      <c r="H1403" s="79">
        <v>1638000</v>
      </c>
      <c r="I1403" s="79">
        <v>311220</v>
      </c>
      <c r="J1403" s="79">
        <v>1949220</v>
      </c>
      <c r="K1403" s="79">
        <v>1560000</v>
      </c>
      <c r="L1403" s="79">
        <f t="shared" si="291"/>
        <v>296400</v>
      </c>
      <c r="M1403" s="79">
        <f t="shared" si="292"/>
        <v>1856400</v>
      </c>
      <c r="N1403" s="68">
        <f t="shared" si="295"/>
        <v>1261894.8085599998</v>
      </c>
      <c r="O1403" s="80">
        <f t="shared" si="296"/>
        <v>1689171.6028533333</v>
      </c>
      <c r="P1403" s="68">
        <f t="shared" si="297"/>
        <v>1856400</v>
      </c>
      <c r="Q1403" s="68">
        <f t="shared" si="298"/>
        <v>1659020.9007642777</v>
      </c>
      <c r="R1403" s="69">
        <f t="shared" si="299"/>
        <v>372931.60539995861</v>
      </c>
      <c r="S1403" s="63">
        <f t="shared" si="285"/>
        <v>0.23937377282066175</v>
      </c>
      <c r="T1403" s="64">
        <f t="shared" si="286"/>
        <v>1261895</v>
      </c>
      <c r="U1403" s="44" t="str">
        <f t="shared" si="287"/>
        <v>MENOR VALOR</v>
      </c>
    </row>
    <row r="1404" spans="2:21" ht="25.5">
      <c r="B1404" s="24">
        <v>1338</v>
      </c>
      <c r="C1404" s="2" t="s">
        <v>106</v>
      </c>
      <c r="D1404" s="29">
        <v>1</v>
      </c>
      <c r="E1404" s="7" t="s">
        <v>216</v>
      </c>
      <c r="F1404" s="91">
        <v>90792.04</v>
      </c>
      <c r="G1404" s="68">
        <f t="shared" si="284"/>
        <v>95513.226079999993</v>
      </c>
      <c r="H1404" s="79">
        <v>119340</v>
      </c>
      <c r="I1404" s="79">
        <v>22674.6</v>
      </c>
      <c r="J1404" s="79">
        <v>142014.6</v>
      </c>
      <c r="K1404" s="79">
        <v>117000</v>
      </c>
      <c r="L1404" s="79">
        <f t="shared" si="291"/>
        <v>22230</v>
      </c>
      <c r="M1404" s="79">
        <f t="shared" si="292"/>
        <v>139230</v>
      </c>
      <c r="N1404" s="68">
        <f t="shared" si="295"/>
        <v>95513.226079999993</v>
      </c>
      <c r="O1404" s="80">
        <f t="shared" si="296"/>
        <v>125585.94202666666</v>
      </c>
      <c r="P1404" s="68">
        <f t="shared" si="297"/>
        <v>139230</v>
      </c>
      <c r="Q1404" s="68">
        <f t="shared" si="298"/>
        <v>123607.01272525353</v>
      </c>
      <c r="R1404" s="69">
        <f t="shared" si="299"/>
        <v>26080.925646853098</v>
      </c>
      <c r="S1404" s="63">
        <f t="shared" si="285"/>
        <v>0.22728311303581761</v>
      </c>
      <c r="T1404" s="64">
        <f t="shared" si="286"/>
        <v>95513</v>
      </c>
      <c r="U1404" s="44" t="str">
        <f t="shared" si="287"/>
        <v>MENOR VALOR</v>
      </c>
    </row>
    <row r="1405" spans="2:21">
      <c r="B1405" s="24">
        <v>1339</v>
      </c>
      <c r="C1405" s="2" t="s">
        <v>107</v>
      </c>
      <c r="D1405" s="29">
        <v>1</v>
      </c>
      <c r="E1405" s="7" t="s">
        <v>216</v>
      </c>
      <c r="F1405" s="91">
        <v>29563.46</v>
      </c>
      <c r="G1405" s="68">
        <f t="shared" si="284"/>
        <v>31100.75992</v>
      </c>
      <c r="H1405" s="79">
        <v>40950</v>
      </c>
      <c r="I1405" s="79">
        <v>7780.5</v>
      </c>
      <c r="J1405" s="79">
        <v>48730.5</v>
      </c>
      <c r="K1405" s="79">
        <v>39000</v>
      </c>
      <c r="L1405" s="79">
        <f t="shared" si="291"/>
        <v>7410</v>
      </c>
      <c r="M1405" s="79">
        <f t="shared" si="292"/>
        <v>46410</v>
      </c>
      <c r="N1405" s="68">
        <f t="shared" si="295"/>
        <v>31100.75992</v>
      </c>
      <c r="O1405" s="80">
        <f t="shared" si="296"/>
        <v>42080.41997333333</v>
      </c>
      <c r="P1405" s="68">
        <f t="shared" si="297"/>
        <v>46410</v>
      </c>
      <c r="Q1405" s="68">
        <f t="shared" si="298"/>
        <v>41278.871155616878</v>
      </c>
      <c r="R1405" s="69">
        <f t="shared" si="299"/>
        <v>9579.1900089502833</v>
      </c>
      <c r="S1405" s="63">
        <f t="shared" si="285"/>
        <v>0.24656951487957357</v>
      </c>
      <c r="T1405" s="64">
        <f t="shared" si="286"/>
        <v>31101</v>
      </c>
      <c r="U1405" s="44" t="str">
        <f t="shared" si="287"/>
        <v>MENOR VALOR</v>
      </c>
    </row>
    <row r="1406" spans="2:21">
      <c r="B1406" s="24">
        <v>1340</v>
      </c>
      <c r="C1406" s="2" t="s">
        <v>108</v>
      </c>
      <c r="D1406" s="29">
        <v>1</v>
      </c>
      <c r="E1406" s="7" t="s">
        <v>216</v>
      </c>
      <c r="F1406" s="91">
        <v>511133.06</v>
      </c>
      <c r="G1406" s="68">
        <f t="shared" si="284"/>
        <v>537711.97912000003</v>
      </c>
      <c r="H1406" s="79">
        <v>682500</v>
      </c>
      <c r="I1406" s="79">
        <v>129675</v>
      </c>
      <c r="J1406" s="79">
        <v>812175</v>
      </c>
      <c r="K1406" s="79">
        <v>650000</v>
      </c>
      <c r="L1406" s="79">
        <f t="shared" si="291"/>
        <v>123500</v>
      </c>
      <c r="M1406" s="79">
        <f t="shared" si="292"/>
        <v>773500</v>
      </c>
      <c r="N1406" s="68">
        <f t="shared" si="295"/>
        <v>537711.97912000003</v>
      </c>
      <c r="O1406" s="80">
        <f t="shared" si="296"/>
        <v>707795.65970666672</v>
      </c>
      <c r="P1406" s="68">
        <f t="shared" si="297"/>
        <v>773500</v>
      </c>
      <c r="Q1406" s="68">
        <f t="shared" si="298"/>
        <v>696444.55768383597</v>
      </c>
      <c r="R1406" s="69">
        <f t="shared" si="299"/>
        <v>148560.70378024026</v>
      </c>
      <c r="S1406" s="63">
        <f t="shared" si="285"/>
        <v>0.22791847077064187</v>
      </c>
      <c r="T1406" s="64">
        <f t="shared" si="286"/>
        <v>537712</v>
      </c>
      <c r="U1406" s="44" t="str">
        <f t="shared" si="287"/>
        <v>MENOR VALOR</v>
      </c>
    </row>
    <row r="1407" spans="2:21">
      <c r="B1407" s="24">
        <v>1341</v>
      </c>
      <c r="C1407" s="2" t="s">
        <v>109</v>
      </c>
      <c r="D1407" s="29">
        <v>1</v>
      </c>
      <c r="E1407" s="7" t="s">
        <v>8</v>
      </c>
      <c r="F1407" s="91">
        <v>198986.94</v>
      </c>
      <c r="G1407" s="68">
        <f t="shared" si="284"/>
        <v>209334.26088000002</v>
      </c>
      <c r="H1407" s="79">
        <v>273000</v>
      </c>
      <c r="I1407" s="79">
        <v>51870</v>
      </c>
      <c r="J1407" s="79">
        <v>324870</v>
      </c>
      <c r="K1407" s="79">
        <v>260000</v>
      </c>
      <c r="L1407" s="79">
        <f t="shared" si="291"/>
        <v>49400</v>
      </c>
      <c r="M1407" s="79">
        <f t="shared" si="292"/>
        <v>309400</v>
      </c>
      <c r="N1407" s="68">
        <f t="shared" si="295"/>
        <v>209334.26088000002</v>
      </c>
      <c r="O1407" s="80">
        <f t="shared" si="296"/>
        <v>281201.4202933333</v>
      </c>
      <c r="P1407" s="68">
        <f t="shared" si="297"/>
        <v>309400</v>
      </c>
      <c r="Q1407" s="68">
        <f t="shared" si="298"/>
        <v>276072.66675219353</v>
      </c>
      <c r="R1407" s="69">
        <f t="shared" si="299"/>
        <v>62717.594633452936</v>
      </c>
      <c r="S1407" s="63">
        <f t="shared" si="285"/>
        <v>0.24174217120921571</v>
      </c>
      <c r="T1407" s="64">
        <f t="shared" si="286"/>
        <v>209334</v>
      </c>
      <c r="U1407" s="44" t="str">
        <f t="shared" si="287"/>
        <v>MENOR VALOR</v>
      </c>
    </row>
    <row r="1408" spans="2:21">
      <c r="B1408" s="24">
        <v>1342</v>
      </c>
      <c r="C1408" s="2" t="s">
        <v>110</v>
      </c>
      <c r="D1408" s="29">
        <v>1</v>
      </c>
      <c r="E1408" s="7" t="s">
        <v>8</v>
      </c>
      <c r="F1408" s="91">
        <v>19898.940000000002</v>
      </c>
      <c r="G1408" s="68">
        <f t="shared" si="284"/>
        <v>20933.684880000001</v>
      </c>
      <c r="H1408" s="79">
        <v>26260</v>
      </c>
      <c r="I1408" s="79">
        <v>4989.3999999999996</v>
      </c>
      <c r="J1408" s="79">
        <v>31249.4</v>
      </c>
      <c r="K1408" s="79">
        <v>26000</v>
      </c>
      <c r="L1408" s="79">
        <f t="shared" si="291"/>
        <v>4940</v>
      </c>
      <c r="M1408" s="79">
        <f t="shared" si="292"/>
        <v>30940</v>
      </c>
      <c r="N1408" s="68">
        <f t="shared" si="295"/>
        <v>20933.684880000001</v>
      </c>
      <c r="O1408" s="80">
        <f t="shared" si="296"/>
        <v>27707.694960000004</v>
      </c>
      <c r="P1408" s="68">
        <f t="shared" si="297"/>
        <v>30940</v>
      </c>
      <c r="Q1408" s="68">
        <f t="shared" si="298"/>
        <v>27252.262171899376</v>
      </c>
      <c r="R1408" s="69">
        <f t="shared" si="299"/>
        <v>5868.5041972342415</v>
      </c>
      <c r="S1408" s="63">
        <f t="shared" si="285"/>
        <v>0.23185514846597399</v>
      </c>
      <c r="T1408" s="64">
        <f t="shared" si="286"/>
        <v>20934</v>
      </c>
      <c r="U1408" s="44" t="str">
        <f t="shared" si="287"/>
        <v>MENOR VALOR</v>
      </c>
    </row>
    <row r="1409" spans="2:21">
      <c r="B1409" s="24">
        <v>1343</v>
      </c>
      <c r="C1409" s="2" t="s">
        <v>111</v>
      </c>
      <c r="D1409" s="29">
        <v>1</v>
      </c>
      <c r="E1409" s="7" t="s">
        <v>8</v>
      </c>
      <c r="F1409" s="91">
        <v>354665.58</v>
      </c>
      <c r="G1409" s="68">
        <f t="shared" si="284"/>
        <v>373108.19016</v>
      </c>
      <c r="H1409" s="79">
        <v>473200</v>
      </c>
      <c r="I1409" s="79">
        <v>89908</v>
      </c>
      <c r="J1409" s="79">
        <v>563108</v>
      </c>
      <c r="K1409" s="79">
        <v>455000</v>
      </c>
      <c r="L1409" s="79">
        <f t="shared" si="291"/>
        <v>86450</v>
      </c>
      <c r="M1409" s="79">
        <f t="shared" si="292"/>
        <v>541450</v>
      </c>
      <c r="N1409" s="68">
        <f t="shared" si="295"/>
        <v>373108.19016</v>
      </c>
      <c r="O1409" s="80">
        <f t="shared" si="296"/>
        <v>492555.39672000002</v>
      </c>
      <c r="P1409" s="68">
        <f t="shared" si="297"/>
        <v>541450</v>
      </c>
      <c r="Q1409" s="68">
        <f t="shared" si="298"/>
        <v>484538.48745406826</v>
      </c>
      <c r="R1409" s="69">
        <f t="shared" si="299"/>
        <v>104009.58420857416</v>
      </c>
      <c r="S1409" s="63">
        <f t="shared" si="285"/>
        <v>0.22997202529681671</v>
      </c>
      <c r="T1409" s="64">
        <f t="shared" si="286"/>
        <v>373108</v>
      </c>
      <c r="U1409" s="44" t="str">
        <f t="shared" si="287"/>
        <v>MENOR VALOR</v>
      </c>
    </row>
    <row r="1410" spans="2:21" ht="48" customHeight="1">
      <c r="B1410" s="30" t="s">
        <v>112</v>
      </c>
      <c r="C1410" s="110"/>
      <c r="D1410" s="109"/>
      <c r="E1410" s="109"/>
      <c r="G1410" s="68">
        <f t="shared" si="284"/>
        <v>0</v>
      </c>
      <c r="H1410" s="79"/>
      <c r="I1410" s="79"/>
      <c r="J1410" s="79"/>
      <c r="K1410" s="79"/>
      <c r="L1410" s="79"/>
      <c r="M1410" s="79"/>
      <c r="N1410" s="68"/>
      <c r="O1410" s="80"/>
      <c r="P1410" s="68"/>
      <c r="Q1410" s="68"/>
      <c r="R1410" s="69"/>
      <c r="S1410" s="63"/>
      <c r="T1410" s="64"/>
      <c r="U1410" s="44"/>
    </row>
    <row r="1411" spans="2:21">
      <c r="B1411" s="24">
        <v>1344</v>
      </c>
      <c r="C1411" s="2" t="s">
        <v>113</v>
      </c>
      <c r="D1411" s="29">
        <v>1</v>
      </c>
      <c r="E1411" s="7" t="s">
        <v>8</v>
      </c>
      <c r="F1411" s="91">
        <v>1004221.2</v>
      </c>
      <c r="G1411" s="68">
        <f t="shared" si="284"/>
        <v>1056440.7024000001</v>
      </c>
      <c r="H1411" s="79">
        <v>1313000</v>
      </c>
      <c r="I1411" s="79">
        <v>249470</v>
      </c>
      <c r="J1411" s="79">
        <v>1562470</v>
      </c>
      <c r="K1411" s="79">
        <v>1300000</v>
      </c>
      <c r="L1411" s="79">
        <f t="shared" si="291"/>
        <v>247000</v>
      </c>
      <c r="M1411" s="79">
        <f t="shared" si="292"/>
        <v>1547000</v>
      </c>
      <c r="N1411" s="68">
        <f t="shared" si="295"/>
        <v>1056440.7024000001</v>
      </c>
      <c r="O1411" s="80">
        <f t="shared" si="296"/>
        <v>1388636.9007999999</v>
      </c>
      <c r="P1411" s="68">
        <f t="shared" si="297"/>
        <v>1547000</v>
      </c>
      <c r="Q1411" s="68">
        <f t="shared" si="298"/>
        <v>1366833.7969632412</v>
      </c>
      <c r="R1411" s="69">
        <f t="shared" si="299"/>
        <v>287794.31178979122</v>
      </c>
      <c r="S1411" s="63">
        <f t="shared" si="285"/>
        <v>0.22708912762682343</v>
      </c>
      <c r="T1411" s="64">
        <f t="shared" si="286"/>
        <v>1056441</v>
      </c>
      <c r="U1411" s="44" t="str">
        <f t="shared" si="287"/>
        <v>MENOR VALOR</v>
      </c>
    </row>
    <row r="1412" spans="2:21">
      <c r="B1412" s="24">
        <v>1345</v>
      </c>
      <c r="C1412" s="2" t="s">
        <v>114</v>
      </c>
      <c r="D1412" s="29">
        <v>1</v>
      </c>
      <c r="E1412" s="7" t="s">
        <v>8</v>
      </c>
      <c r="F1412" s="91">
        <v>1513196.84</v>
      </c>
      <c r="G1412" s="68">
        <f t="shared" si="284"/>
        <v>1591883.07568</v>
      </c>
      <c r="H1412" s="79">
        <v>1989000</v>
      </c>
      <c r="I1412" s="79">
        <v>377910</v>
      </c>
      <c r="J1412" s="79">
        <v>2366910</v>
      </c>
      <c r="K1412" s="79">
        <v>1950000</v>
      </c>
      <c r="L1412" s="79">
        <f t="shared" si="291"/>
        <v>370500</v>
      </c>
      <c r="M1412" s="79">
        <f t="shared" si="292"/>
        <v>2320500</v>
      </c>
      <c r="N1412" s="68">
        <f t="shared" si="295"/>
        <v>1591883.07568</v>
      </c>
      <c r="O1412" s="80">
        <f t="shared" si="296"/>
        <v>2093097.6918933333</v>
      </c>
      <c r="P1412" s="68">
        <f t="shared" si="297"/>
        <v>2320500</v>
      </c>
      <c r="Q1412" s="68">
        <f t="shared" si="298"/>
        <v>2060115.1421730816</v>
      </c>
      <c r="R1412" s="69">
        <f t="shared" si="299"/>
        <v>434684.41501209832</v>
      </c>
      <c r="S1412" s="63">
        <f t="shared" si="285"/>
        <v>0.22728441576288505</v>
      </c>
      <c r="T1412" s="64">
        <f t="shared" si="286"/>
        <v>1591883</v>
      </c>
      <c r="U1412" s="44" t="str">
        <f t="shared" si="287"/>
        <v>MENOR VALOR</v>
      </c>
    </row>
    <row r="1413" spans="2:21">
      <c r="B1413" s="24">
        <v>1346</v>
      </c>
      <c r="C1413" s="2" t="s">
        <v>115</v>
      </c>
      <c r="D1413" s="29">
        <v>1</v>
      </c>
      <c r="E1413" s="7" t="s">
        <v>8</v>
      </c>
      <c r="F1413" s="91">
        <v>495110.26</v>
      </c>
      <c r="G1413" s="68">
        <f t="shared" si="284"/>
        <v>520855.99352000002</v>
      </c>
      <c r="H1413" s="79">
        <v>682500</v>
      </c>
      <c r="I1413" s="79">
        <v>129675</v>
      </c>
      <c r="J1413" s="79">
        <v>812175</v>
      </c>
      <c r="K1413" s="79">
        <v>650000</v>
      </c>
      <c r="L1413" s="79">
        <f t="shared" si="291"/>
        <v>123500</v>
      </c>
      <c r="M1413" s="79">
        <f t="shared" si="292"/>
        <v>773500</v>
      </c>
      <c r="N1413" s="68">
        <f t="shared" si="295"/>
        <v>520855.99352000002</v>
      </c>
      <c r="O1413" s="80">
        <f t="shared" si="296"/>
        <v>702176.99783999997</v>
      </c>
      <c r="P1413" s="68">
        <f t="shared" si="297"/>
        <v>773500</v>
      </c>
      <c r="Q1413" s="68">
        <f t="shared" si="298"/>
        <v>689089.87229376577</v>
      </c>
      <c r="R1413" s="69">
        <f t="shared" si="299"/>
        <v>158214.78711536442</v>
      </c>
      <c r="S1413" s="63">
        <f t="shared" si="285"/>
        <v>0.24413924153865085</v>
      </c>
      <c r="T1413" s="64">
        <f t="shared" si="286"/>
        <v>520856</v>
      </c>
      <c r="U1413" s="44" t="str">
        <f t="shared" si="287"/>
        <v>MENOR VALOR</v>
      </c>
    </row>
    <row r="1414" spans="2:21">
      <c r="B1414" s="24">
        <v>1347</v>
      </c>
      <c r="C1414" s="2" t="s">
        <v>116</v>
      </c>
      <c r="D1414" s="29">
        <v>1</v>
      </c>
      <c r="E1414" s="7" t="s">
        <v>8</v>
      </c>
      <c r="F1414" s="91">
        <v>1210557.7999999998</v>
      </c>
      <c r="G1414" s="68">
        <f t="shared" ref="G1414:G1477" si="300">F1414*5.2%+F1414</f>
        <v>1273506.8055999998</v>
      </c>
      <c r="H1414" s="79">
        <v>1575600</v>
      </c>
      <c r="I1414" s="79">
        <v>299364</v>
      </c>
      <c r="J1414" s="79">
        <v>1874964</v>
      </c>
      <c r="K1414" s="79">
        <v>1560000</v>
      </c>
      <c r="L1414" s="79">
        <f t="shared" si="291"/>
        <v>296400</v>
      </c>
      <c r="M1414" s="79">
        <f t="shared" si="292"/>
        <v>1856400</v>
      </c>
      <c r="N1414" s="68">
        <f t="shared" si="295"/>
        <v>1273506.8055999998</v>
      </c>
      <c r="O1414" s="80">
        <f t="shared" si="296"/>
        <v>1668290.2685333332</v>
      </c>
      <c r="P1414" s="68">
        <f t="shared" si="297"/>
        <v>1856400</v>
      </c>
      <c r="Q1414" s="68">
        <f t="shared" si="298"/>
        <v>1642688.6426105259</v>
      </c>
      <c r="R1414" s="69">
        <f t="shared" si="299"/>
        <v>342018.48265587428</v>
      </c>
      <c r="S1414" s="63">
        <f t="shared" si="285"/>
        <v>0.2247424298397962</v>
      </c>
      <c r="T1414" s="64">
        <f t="shared" si="286"/>
        <v>1273507</v>
      </c>
      <c r="U1414" s="44" t="str">
        <f t="shared" si="287"/>
        <v>MENOR VALOR</v>
      </c>
    </row>
    <row r="1415" spans="2:21">
      <c r="B1415" s="24">
        <v>1348</v>
      </c>
      <c r="C1415" s="2" t="s">
        <v>117</v>
      </c>
      <c r="D1415" s="29">
        <v>1</v>
      </c>
      <c r="E1415" s="7" t="s">
        <v>8</v>
      </c>
      <c r="F1415" s="91">
        <v>508910.04000000004</v>
      </c>
      <c r="G1415" s="68">
        <f t="shared" si="300"/>
        <v>535373.36207999999</v>
      </c>
      <c r="H1415" s="79">
        <v>669500</v>
      </c>
      <c r="I1415" s="79">
        <v>127205</v>
      </c>
      <c r="J1415" s="79">
        <v>796705</v>
      </c>
      <c r="K1415" s="79">
        <v>650000</v>
      </c>
      <c r="L1415" s="79">
        <f t="shared" si="291"/>
        <v>123500</v>
      </c>
      <c r="M1415" s="79">
        <f t="shared" si="292"/>
        <v>773500</v>
      </c>
      <c r="N1415" s="68">
        <f t="shared" si="295"/>
        <v>535373.36207999999</v>
      </c>
      <c r="O1415" s="80">
        <f t="shared" si="296"/>
        <v>701859.45402666659</v>
      </c>
      <c r="P1415" s="68">
        <f t="shared" si="297"/>
        <v>773500</v>
      </c>
      <c r="Q1415" s="68">
        <f t="shared" si="298"/>
        <v>690989.64602009987</v>
      </c>
      <c r="R1415" s="69">
        <f t="shared" si="299"/>
        <v>144647.26791407258</v>
      </c>
      <c r="S1415" s="63">
        <f t="shared" si="285"/>
        <v>0.22520783753621287</v>
      </c>
      <c r="T1415" s="64">
        <f t="shared" si="286"/>
        <v>535373</v>
      </c>
      <c r="U1415" s="44" t="str">
        <f t="shared" si="287"/>
        <v>MENOR VALOR</v>
      </c>
    </row>
    <row r="1416" spans="2:21">
      <c r="B1416" s="24">
        <v>1349</v>
      </c>
      <c r="C1416" s="2" t="s">
        <v>118</v>
      </c>
      <c r="D1416" s="29">
        <v>1</v>
      </c>
      <c r="E1416" s="7" t="s">
        <v>8</v>
      </c>
      <c r="F1416" s="91">
        <v>899640.04</v>
      </c>
      <c r="G1416" s="68">
        <f t="shared" si="300"/>
        <v>946421.32208000007</v>
      </c>
      <c r="H1416" s="79">
        <v>1205100</v>
      </c>
      <c r="I1416" s="79">
        <v>228969</v>
      </c>
      <c r="J1416" s="79">
        <v>1434069</v>
      </c>
      <c r="K1416" s="79">
        <v>1170000</v>
      </c>
      <c r="L1416" s="79">
        <f t="shared" si="291"/>
        <v>222300</v>
      </c>
      <c r="M1416" s="79">
        <f t="shared" si="292"/>
        <v>1392300</v>
      </c>
      <c r="N1416" s="68">
        <f t="shared" si="295"/>
        <v>946421.32208000007</v>
      </c>
      <c r="O1416" s="80">
        <f t="shared" si="296"/>
        <v>1257596.7740266668</v>
      </c>
      <c r="P1416" s="68">
        <f t="shared" si="297"/>
        <v>1392300</v>
      </c>
      <c r="Q1416" s="68">
        <f t="shared" si="298"/>
        <v>1236314.9729669886</v>
      </c>
      <c r="R1416" s="69">
        <f t="shared" si="299"/>
        <v>270293.88406123652</v>
      </c>
      <c r="S1416" s="63">
        <f t="shared" ref="S1416:S1479" si="301">1-N1416/Q1416</f>
        <v>0.23448203510087962</v>
      </c>
      <c r="T1416" s="64">
        <f t="shared" ref="T1416:T1479" si="302">ROUND(+IF(S1416&lt;=30%,N1416,IF(S1416&lt;=60%,P1416,IF(S1416&lt;=90%,Q1416,IF(S1416&lt;=100%,O1416)))),0)</f>
        <v>946421</v>
      </c>
      <c r="U1416" s="44" t="str">
        <f t="shared" ref="U1416:U1479" si="303">+IF(S1416&lt;=30%,"MENOR VALOR",IF(S1416&lt;=60%,"MEDIA ARMONICA",IF(S1416&lt;=90%,"MEDIA GEOMETRICA","PROMEDIO")))</f>
        <v>MENOR VALOR</v>
      </c>
    </row>
    <row r="1417" spans="2:21" ht="25.5">
      <c r="B1417" s="24">
        <v>1350</v>
      </c>
      <c r="C1417" s="2" t="s">
        <v>119</v>
      </c>
      <c r="D1417" s="29">
        <v>1</v>
      </c>
      <c r="E1417" s="7" t="s">
        <v>8</v>
      </c>
      <c r="F1417" s="91">
        <v>891198.96</v>
      </c>
      <c r="G1417" s="68">
        <f t="shared" si="300"/>
        <v>937541.30591999996</v>
      </c>
      <c r="H1417" s="79">
        <v>1181700</v>
      </c>
      <c r="I1417" s="79">
        <v>224523</v>
      </c>
      <c r="J1417" s="79">
        <v>1406223</v>
      </c>
      <c r="K1417" s="79">
        <v>1170000</v>
      </c>
      <c r="L1417" s="79">
        <f t="shared" si="291"/>
        <v>222300</v>
      </c>
      <c r="M1417" s="79">
        <f t="shared" si="292"/>
        <v>1392300</v>
      </c>
      <c r="N1417" s="68">
        <f t="shared" si="295"/>
        <v>937541.30591999996</v>
      </c>
      <c r="O1417" s="80">
        <f t="shared" si="296"/>
        <v>1245354.7686400001</v>
      </c>
      <c r="P1417" s="68">
        <f t="shared" si="297"/>
        <v>1392300</v>
      </c>
      <c r="Q1417" s="68">
        <f t="shared" si="298"/>
        <v>1224407.0182775853</v>
      </c>
      <c r="R1417" s="69">
        <f t="shared" si="299"/>
        <v>266665.1614965992</v>
      </c>
      <c r="S1417" s="63">
        <f t="shared" si="301"/>
        <v>0.23428950347011979</v>
      </c>
      <c r="T1417" s="64">
        <f t="shared" si="302"/>
        <v>937541</v>
      </c>
      <c r="U1417" s="44" t="str">
        <f t="shared" si="303"/>
        <v>MENOR VALOR</v>
      </c>
    </row>
    <row r="1418" spans="2:21">
      <c r="B1418" s="24">
        <v>1351</v>
      </c>
      <c r="C1418" s="2" t="s">
        <v>120</v>
      </c>
      <c r="D1418" s="29">
        <v>1</v>
      </c>
      <c r="E1418" s="7" t="s">
        <v>8</v>
      </c>
      <c r="F1418" s="91">
        <v>410668.29999999993</v>
      </c>
      <c r="G1418" s="68">
        <f t="shared" si="300"/>
        <v>432023.05159999995</v>
      </c>
      <c r="H1418" s="79">
        <v>530400</v>
      </c>
      <c r="I1418" s="79">
        <v>100776</v>
      </c>
      <c r="J1418" s="79">
        <v>631176</v>
      </c>
      <c r="K1418" s="79">
        <v>520000</v>
      </c>
      <c r="L1418" s="79">
        <f t="shared" si="291"/>
        <v>98800</v>
      </c>
      <c r="M1418" s="79">
        <f t="shared" si="292"/>
        <v>618800</v>
      </c>
      <c r="N1418" s="68">
        <f t="shared" si="295"/>
        <v>432023.05159999995</v>
      </c>
      <c r="O1418" s="80">
        <f t="shared" si="296"/>
        <v>560666.35053333326</v>
      </c>
      <c r="P1418" s="68">
        <f t="shared" si="297"/>
        <v>618800</v>
      </c>
      <c r="Q1418" s="68">
        <f t="shared" si="298"/>
        <v>552589.42227472668</v>
      </c>
      <c r="R1418" s="69">
        <f t="shared" si="299"/>
        <v>111580.08386059878</v>
      </c>
      <c r="S1418" s="63">
        <f t="shared" si="301"/>
        <v>0.21818436223121485</v>
      </c>
      <c r="T1418" s="64">
        <f t="shared" si="302"/>
        <v>432023</v>
      </c>
      <c r="U1418" s="44" t="str">
        <f t="shared" si="303"/>
        <v>MENOR VALOR</v>
      </c>
    </row>
    <row r="1419" spans="2:21">
      <c r="B1419" s="24">
        <v>1352</v>
      </c>
      <c r="C1419" s="2" t="s">
        <v>121</v>
      </c>
      <c r="D1419" s="29">
        <v>1</v>
      </c>
      <c r="E1419" s="7" t="s">
        <v>8</v>
      </c>
      <c r="F1419" s="91">
        <v>2035640.1600000001</v>
      </c>
      <c r="G1419" s="68">
        <f t="shared" si="300"/>
        <v>2141493.44832</v>
      </c>
      <c r="H1419" s="79">
        <v>2652000</v>
      </c>
      <c r="I1419" s="79">
        <v>503880</v>
      </c>
      <c r="J1419" s="79">
        <v>3155880</v>
      </c>
      <c r="K1419" s="79">
        <v>2600000</v>
      </c>
      <c r="L1419" s="79">
        <f t="shared" si="291"/>
        <v>494000</v>
      </c>
      <c r="M1419" s="79">
        <f t="shared" si="292"/>
        <v>3094000</v>
      </c>
      <c r="N1419" s="68">
        <f t="shared" si="295"/>
        <v>2141493.44832</v>
      </c>
      <c r="O1419" s="80">
        <f t="shared" si="296"/>
        <v>2797124.4827733333</v>
      </c>
      <c r="P1419" s="68">
        <f t="shared" si="297"/>
        <v>3094000</v>
      </c>
      <c r="Q1419" s="68">
        <f t="shared" si="298"/>
        <v>2754984.6294053062</v>
      </c>
      <c r="R1419" s="69">
        <f t="shared" si="299"/>
        <v>568635.49274008884</v>
      </c>
      <c r="S1419" s="63">
        <f t="shared" si="301"/>
        <v>0.22268406674114005</v>
      </c>
      <c r="T1419" s="64">
        <f t="shared" si="302"/>
        <v>2141493</v>
      </c>
      <c r="U1419" s="44" t="str">
        <f t="shared" si="303"/>
        <v>MENOR VALOR</v>
      </c>
    </row>
    <row r="1420" spans="2:21">
      <c r="B1420" s="24">
        <v>1353</v>
      </c>
      <c r="C1420" s="2" t="s">
        <v>122</v>
      </c>
      <c r="D1420" s="29">
        <v>1</v>
      </c>
      <c r="E1420" s="7" t="s">
        <v>8</v>
      </c>
      <c r="F1420" s="91">
        <v>298480</v>
      </c>
      <c r="G1420" s="68">
        <f t="shared" si="300"/>
        <v>314000.96000000002</v>
      </c>
      <c r="H1420" s="79">
        <v>409500</v>
      </c>
      <c r="I1420" s="79">
        <v>77805</v>
      </c>
      <c r="J1420" s="79">
        <v>487305</v>
      </c>
      <c r="K1420" s="79">
        <v>390000</v>
      </c>
      <c r="L1420" s="79">
        <f t="shared" si="291"/>
        <v>74100</v>
      </c>
      <c r="M1420" s="79">
        <f t="shared" si="292"/>
        <v>464100</v>
      </c>
      <c r="N1420" s="68">
        <f t="shared" si="295"/>
        <v>314000.96000000002</v>
      </c>
      <c r="O1420" s="80">
        <f t="shared" si="296"/>
        <v>421801.98666666663</v>
      </c>
      <c r="P1420" s="68">
        <f t="shared" si="297"/>
        <v>464100</v>
      </c>
      <c r="Q1420" s="68">
        <f t="shared" si="298"/>
        <v>414108.81051811588</v>
      </c>
      <c r="R1420" s="69">
        <f t="shared" si="299"/>
        <v>94076.63907177253</v>
      </c>
      <c r="S1420" s="63">
        <f t="shared" si="301"/>
        <v>0.24174286558372193</v>
      </c>
      <c r="T1420" s="64">
        <f t="shared" si="302"/>
        <v>314001</v>
      </c>
      <c r="U1420" s="44" t="str">
        <f t="shared" si="303"/>
        <v>MENOR VALOR</v>
      </c>
    </row>
    <row r="1421" spans="2:21">
      <c r="B1421" s="24">
        <v>1354</v>
      </c>
      <c r="C1421" s="2" t="s">
        <v>123</v>
      </c>
      <c r="D1421" s="29">
        <v>1</v>
      </c>
      <c r="E1421" s="7" t="s">
        <v>8</v>
      </c>
      <c r="F1421" s="91">
        <v>297066.31999999995</v>
      </c>
      <c r="G1421" s="68">
        <f t="shared" si="300"/>
        <v>312513.76863999997</v>
      </c>
      <c r="H1421" s="79">
        <v>401700</v>
      </c>
      <c r="I1421" s="79">
        <v>76323</v>
      </c>
      <c r="J1421" s="79">
        <v>478023</v>
      </c>
      <c r="K1421" s="79">
        <v>390000</v>
      </c>
      <c r="L1421" s="79">
        <f t="shared" si="291"/>
        <v>74100</v>
      </c>
      <c r="M1421" s="79">
        <f t="shared" si="292"/>
        <v>464100</v>
      </c>
      <c r="N1421" s="68">
        <f t="shared" si="295"/>
        <v>312513.76863999997</v>
      </c>
      <c r="O1421" s="80">
        <f t="shared" si="296"/>
        <v>418212.25621333328</v>
      </c>
      <c r="P1421" s="68">
        <f t="shared" si="297"/>
        <v>464100</v>
      </c>
      <c r="Q1421" s="68">
        <f t="shared" si="298"/>
        <v>410812.04872521956</v>
      </c>
      <c r="R1421" s="69">
        <f t="shared" si="299"/>
        <v>91801.907326142304</v>
      </c>
      <c r="S1421" s="63">
        <f t="shared" si="301"/>
        <v>0.23927798707522452</v>
      </c>
      <c r="T1421" s="64">
        <f t="shared" si="302"/>
        <v>312514</v>
      </c>
      <c r="U1421" s="44" t="str">
        <f t="shared" si="303"/>
        <v>MENOR VALOR</v>
      </c>
    </row>
    <row r="1422" spans="2:21">
      <c r="B1422" s="24">
        <v>1355</v>
      </c>
      <c r="C1422" s="2" t="s">
        <v>124</v>
      </c>
      <c r="D1422" s="29">
        <v>1</v>
      </c>
      <c r="E1422" s="7" t="s">
        <v>8</v>
      </c>
      <c r="F1422" s="91">
        <v>198043.94</v>
      </c>
      <c r="G1422" s="68">
        <f t="shared" si="300"/>
        <v>208342.22487999999</v>
      </c>
      <c r="H1422" s="79">
        <v>265200</v>
      </c>
      <c r="I1422" s="79">
        <v>50388</v>
      </c>
      <c r="J1422" s="79">
        <v>315588</v>
      </c>
      <c r="K1422" s="79">
        <v>260000</v>
      </c>
      <c r="L1422" s="79">
        <f t="shared" si="291"/>
        <v>49400</v>
      </c>
      <c r="M1422" s="79">
        <f t="shared" si="292"/>
        <v>309400</v>
      </c>
      <c r="N1422" s="68">
        <f t="shared" si="295"/>
        <v>208342.22487999999</v>
      </c>
      <c r="O1422" s="80">
        <f t="shared" si="296"/>
        <v>277776.74162666668</v>
      </c>
      <c r="P1422" s="68">
        <f t="shared" si="297"/>
        <v>309400</v>
      </c>
      <c r="Q1422" s="68">
        <f t="shared" si="298"/>
        <v>272985.36373403011</v>
      </c>
      <c r="R1422" s="69">
        <f t="shared" si="299"/>
        <v>60211.60123167577</v>
      </c>
      <c r="S1422" s="63">
        <f t="shared" si="301"/>
        <v>0.23680074993695255</v>
      </c>
      <c r="T1422" s="64">
        <f t="shared" si="302"/>
        <v>208342</v>
      </c>
      <c r="U1422" s="44" t="str">
        <f t="shared" si="303"/>
        <v>MENOR VALOR</v>
      </c>
    </row>
    <row r="1423" spans="2:21">
      <c r="B1423" s="24">
        <v>1356</v>
      </c>
      <c r="C1423" s="2" t="s">
        <v>125</v>
      </c>
      <c r="D1423" s="29">
        <v>1</v>
      </c>
      <c r="E1423" s="7" t="s">
        <v>8</v>
      </c>
      <c r="F1423" s="91">
        <v>90792.04</v>
      </c>
      <c r="G1423" s="68">
        <f t="shared" si="300"/>
        <v>95513.226079999993</v>
      </c>
      <c r="H1423" s="79">
        <v>119340</v>
      </c>
      <c r="I1423" s="79">
        <v>22674.6</v>
      </c>
      <c r="J1423" s="79">
        <v>142014.6</v>
      </c>
      <c r="K1423" s="79">
        <v>117000</v>
      </c>
      <c r="L1423" s="79">
        <f t="shared" si="291"/>
        <v>22230</v>
      </c>
      <c r="M1423" s="79">
        <f t="shared" si="292"/>
        <v>139230</v>
      </c>
      <c r="N1423" s="68">
        <f t="shared" si="295"/>
        <v>95513.226079999993</v>
      </c>
      <c r="O1423" s="80">
        <f t="shared" si="296"/>
        <v>125585.94202666666</v>
      </c>
      <c r="P1423" s="68">
        <f t="shared" si="297"/>
        <v>139230</v>
      </c>
      <c r="Q1423" s="68">
        <f t="shared" si="298"/>
        <v>123607.01272525353</v>
      </c>
      <c r="R1423" s="69">
        <f t="shared" si="299"/>
        <v>26080.925646853098</v>
      </c>
      <c r="S1423" s="63">
        <f t="shared" si="301"/>
        <v>0.22728311303581761</v>
      </c>
      <c r="T1423" s="64">
        <f t="shared" si="302"/>
        <v>95513</v>
      </c>
      <c r="U1423" s="44" t="str">
        <f t="shared" si="303"/>
        <v>MENOR VALOR</v>
      </c>
    </row>
    <row r="1424" spans="2:21">
      <c r="B1424" s="24">
        <v>1357</v>
      </c>
      <c r="C1424" s="2" t="s">
        <v>126</v>
      </c>
      <c r="D1424" s="29">
        <v>1</v>
      </c>
      <c r="E1424" s="7" t="s">
        <v>8</v>
      </c>
      <c r="F1424" s="91">
        <v>199920.1</v>
      </c>
      <c r="G1424" s="68">
        <f t="shared" si="300"/>
        <v>210315.94520000002</v>
      </c>
      <c r="H1424" s="79">
        <v>270400</v>
      </c>
      <c r="I1424" s="79">
        <v>51376</v>
      </c>
      <c r="J1424" s="79">
        <v>321776</v>
      </c>
      <c r="K1424" s="79">
        <v>260000</v>
      </c>
      <c r="L1424" s="79">
        <f t="shared" si="291"/>
        <v>49400</v>
      </c>
      <c r="M1424" s="79">
        <f t="shared" si="292"/>
        <v>309400</v>
      </c>
      <c r="N1424" s="68">
        <f t="shared" si="295"/>
        <v>210315.94520000002</v>
      </c>
      <c r="O1424" s="80">
        <f t="shared" si="296"/>
        <v>280497.31506666663</v>
      </c>
      <c r="P1424" s="68">
        <f t="shared" si="297"/>
        <v>309400</v>
      </c>
      <c r="Q1424" s="68">
        <f t="shared" si="298"/>
        <v>275622.95596064033</v>
      </c>
      <c r="R1424" s="69">
        <f t="shared" si="299"/>
        <v>61093.042576642256</v>
      </c>
      <c r="S1424" s="63">
        <f t="shared" si="301"/>
        <v>0.23694329281471871</v>
      </c>
      <c r="T1424" s="64">
        <f t="shared" si="302"/>
        <v>210316</v>
      </c>
      <c r="U1424" s="44" t="str">
        <f t="shared" si="303"/>
        <v>MENOR VALOR</v>
      </c>
    </row>
    <row r="1425" spans="2:21">
      <c r="B1425" s="24">
        <v>1358</v>
      </c>
      <c r="C1425" s="2" t="s">
        <v>127</v>
      </c>
      <c r="D1425" s="29">
        <v>1</v>
      </c>
      <c r="E1425" s="2"/>
      <c r="F1425" s="91">
        <v>397973.06</v>
      </c>
      <c r="G1425" s="68">
        <f t="shared" si="300"/>
        <v>418667.65912000003</v>
      </c>
      <c r="H1425" s="79">
        <v>535600</v>
      </c>
      <c r="I1425" s="79">
        <v>101764</v>
      </c>
      <c r="J1425" s="79">
        <v>637364</v>
      </c>
      <c r="K1425" s="79">
        <v>520000</v>
      </c>
      <c r="L1425" s="79">
        <f t="shared" si="291"/>
        <v>98800</v>
      </c>
      <c r="M1425" s="79">
        <f t="shared" si="292"/>
        <v>618800</v>
      </c>
      <c r="N1425" s="68">
        <f t="shared" si="295"/>
        <v>418667.65912000003</v>
      </c>
      <c r="O1425" s="80">
        <f t="shared" si="296"/>
        <v>558277.21970666666</v>
      </c>
      <c r="P1425" s="68">
        <f t="shared" si="297"/>
        <v>618800</v>
      </c>
      <c r="Q1425" s="68">
        <f t="shared" si="298"/>
        <v>548616.77516360686</v>
      </c>
      <c r="R1425" s="69">
        <f t="shared" si="299"/>
        <v>121261.19568683796</v>
      </c>
      <c r="S1425" s="63">
        <f t="shared" si="301"/>
        <v>0.2368668293178855</v>
      </c>
      <c r="T1425" s="64">
        <f t="shared" si="302"/>
        <v>418668</v>
      </c>
      <c r="U1425" s="44" t="str">
        <f t="shared" si="303"/>
        <v>MENOR VALOR</v>
      </c>
    </row>
    <row r="1426" spans="2:21">
      <c r="B1426" s="24">
        <v>1359</v>
      </c>
      <c r="C1426" s="2" t="s">
        <v>128</v>
      </c>
      <c r="D1426" s="29">
        <v>1</v>
      </c>
      <c r="E1426" s="7" t="s">
        <v>8</v>
      </c>
      <c r="F1426" s="91">
        <v>451899.53999999992</v>
      </c>
      <c r="G1426" s="68">
        <f t="shared" si="300"/>
        <v>475398.3160799999</v>
      </c>
      <c r="H1426" s="79">
        <v>596700</v>
      </c>
      <c r="I1426" s="79">
        <v>113373</v>
      </c>
      <c r="J1426" s="79">
        <v>710073</v>
      </c>
      <c r="K1426" s="79">
        <v>585000</v>
      </c>
      <c r="L1426" s="79">
        <f t="shared" si="291"/>
        <v>111150</v>
      </c>
      <c r="M1426" s="79">
        <f t="shared" si="292"/>
        <v>696150</v>
      </c>
      <c r="N1426" s="68">
        <f t="shared" si="295"/>
        <v>475398.3160799999</v>
      </c>
      <c r="O1426" s="80">
        <f t="shared" si="296"/>
        <v>627207.10535999993</v>
      </c>
      <c r="P1426" s="68">
        <f t="shared" si="297"/>
        <v>696150</v>
      </c>
      <c r="Q1426" s="68">
        <f t="shared" si="298"/>
        <v>617098.4969177061</v>
      </c>
      <c r="R1426" s="69">
        <f t="shared" si="299"/>
        <v>131654.44868763315</v>
      </c>
      <c r="S1426" s="63">
        <f t="shared" si="301"/>
        <v>0.22962327982562369</v>
      </c>
      <c r="T1426" s="64">
        <f t="shared" si="302"/>
        <v>475398</v>
      </c>
      <c r="U1426" s="44" t="str">
        <f t="shared" si="303"/>
        <v>MENOR VALOR</v>
      </c>
    </row>
    <row r="1427" spans="2:21">
      <c r="B1427" s="24">
        <v>1360</v>
      </c>
      <c r="C1427" s="2" t="s">
        <v>129</v>
      </c>
      <c r="D1427" s="29">
        <v>1</v>
      </c>
      <c r="E1427" s="7" t="s">
        <v>8</v>
      </c>
      <c r="F1427" s="91">
        <v>499799.83999999997</v>
      </c>
      <c r="G1427" s="68">
        <f t="shared" si="300"/>
        <v>525789.43167999992</v>
      </c>
      <c r="H1427" s="79">
        <v>676000</v>
      </c>
      <c r="I1427" s="79">
        <v>128440</v>
      </c>
      <c r="J1427" s="79">
        <v>804440</v>
      </c>
      <c r="K1427" s="79">
        <v>650000</v>
      </c>
      <c r="L1427" s="79">
        <f t="shared" si="291"/>
        <v>123500</v>
      </c>
      <c r="M1427" s="79">
        <f t="shared" si="292"/>
        <v>773500</v>
      </c>
      <c r="N1427" s="68">
        <f t="shared" si="295"/>
        <v>525789.43167999992</v>
      </c>
      <c r="O1427" s="80">
        <f t="shared" si="296"/>
        <v>701243.14389333327</v>
      </c>
      <c r="P1427" s="68">
        <f t="shared" si="297"/>
        <v>773500</v>
      </c>
      <c r="Q1427" s="68">
        <f t="shared" si="298"/>
        <v>689057.20148392324</v>
      </c>
      <c r="R1427" s="69">
        <f t="shared" si="299"/>
        <v>152732.85418363486</v>
      </c>
      <c r="S1427" s="63">
        <f t="shared" si="301"/>
        <v>0.2369437101191556</v>
      </c>
      <c r="T1427" s="64">
        <f t="shared" si="302"/>
        <v>525789</v>
      </c>
      <c r="U1427" s="44" t="str">
        <f t="shared" si="303"/>
        <v>MENOR VALOR</v>
      </c>
    </row>
    <row r="1428" spans="2:21">
      <c r="B1428" s="24">
        <v>1361</v>
      </c>
      <c r="C1428" s="2" t="s">
        <v>130</v>
      </c>
      <c r="D1428" s="29">
        <v>1</v>
      </c>
      <c r="E1428" s="7" t="s">
        <v>8</v>
      </c>
      <c r="F1428" s="91">
        <v>306680</v>
      </c>
      <c r="G1428" s="68">
        <f t="shared" si="300"/>
        <v>322627.36</v>
      </c>
      <c r="H1428" s="79">
        <v>401700</v>
      </c>
      <c r="I1428" s="79">
        <v>76323</v>
      </c>
      <c r="J1428" s="79">
        <v>478023</v>
      </c>
      <c r="K1428" s="79">
        <v>390000</v>
      </c>
      <c r="L1428" s="79">
        <f t="shared" si="291"/>
        <v>74100</v>
      </c>
      <c r="M1428" s="79">
        <f t="shared" si="292"/>
        <v>464100</v>
      </c>
      <c r="N1428" s="68">
        <f t="shared" si="295"/>
        <v>322627.36</v>
      </c>
      <c r="O1428" s="80">
        <f t="shared" si="296"/>
        <v>421583.45333333331</v>
      </c>
      <c r="P1428" s="68">
        <f t="shared" si="297"/>
        <v>464100</v>
      </c>
      <c r="Q1428" s="68">
        <f t="shared" si="298"/>
        <v>415196.66072410624</v>
      </c>
      <c r="R1428" s="69">
        <f t="shared" si="299"/>
        <v>85980.775689084054</v>
      </c>
      <c r="S1428" s="63">
        <f t="shared" si="301"/>
        <v>0.22295290275857393</v>
      </c>
      <c r="T1428" s="64">
        <f t="shared" si="302"/>
        <v>322627</v>
      </c>
      <c r="U1428" s="44" t="str">
        <f t="shared" si="303"/>
        <v>MENOR VALOR</v>
      </c>
    </row>
    <row r="1429" spans="2:21">
      <c r="B1429" s="24">
        <v>1362</v>
      </c>
      <c r="C1429" s="2" t="s">
        <v>131</v>
      </c>
      <c r="D1429" s="29">
        <v>1</v>
      </c>
      <c r="E1429" s="7" t="s">
        <v>8</v>
      </c>
      <c r="F1429" s="91">
        <v>301266.36</v>
      </c>
      <c r="G1429" s="68">
        <f t="shared" si="300"/>
        <v>316932.21071999997</v>
      </c>
      <c r="H1429" s="79">
        <v>409500</v>
      </c>
      <c r="I1429" s="79">
        <v>77805</v>
      </c>
      <c r="J1429" s="79">
        <v>487305</v>
      </c>
      <c r="K1429" s="79">
        <v>390000</v>
      </c>
      <c r="L1429" s="79">
        <f t="shared" si="291"/>
        <v>74100</v>
      </c>
      <c r="M1429" s="79">
        <f t="shared" si="292"/>
        <v>464100</v>
      </c>
      <c r="N1429" s="68">
        <f t="shared" si="295"/>
        <v>316932.21071999997</v>
      </c>
      <c r="O1429" s="80">
        <f t="shared" si="296"/>
        <v>422779.07023999997</v>
      </c>
      <c r="P1429" s="68">
        <f t="shared" si="297"/>
        <v>464100</v>
      </c>
      <c r="Q1429" s="68">
        <f t="shared" si="298"/>
        <v>415393.41278267524</v>
      </c>
      <c r="R1429" s="69">
        <f t="shared" si="299"/>
        <v>92397.436430536472</v>
      </c>
      <c r="S1429" s="63">
        <f t="shared" si="301"/>
        <v>0.23703120712265124</v>
      </c>
      <c r="T1429" s="64">
        <f t="shared" si="302"/>
        <v>316932</v>
      </c>
      <c r="U1429" s="44" t="str">
        <f t="shared" si="303"/>
        <v>MENOR VALOR</v>
      </c>
    </row>
    <row r="1430" spans="2:21">
      <c r="B1430" s="30" t="s">
        <v>132</v>
      </c>
      <c r="C1430" s="28"/>
      <c r="D1430" s="29"/>
      <c r="E1430" s="7"/>
      <c r="F1430" s="88"/>
      <c r="G1430" s="68"/>
      <c r="H1430" s="78"/>
      <c r="I1430" s="78"/>
      <c r="J1430" s="78"/>
      <c r="K1430" s="78"/>
      <c r="L1430" s="78"/>
      <c r="M1430" s="78"/>
      <c r="N1430" s="68"/>
      <c r="O1430" s="80"/>
      <c r="P1430" s="68"/>
      <c r="Q1430" s="68"/>
      <c r="R1430" s="69"/>
      <c r="S1430" s="63"/>
      <c r="T1430" s="64"/>
      <c r="U1430" s="44"/>
    </row>
    <row r="1431" spans="2:21">
      <c r="B1431" s="24">
        <v>1363</v>
      </c>
      <c r="C1431" s="2" t="s">
        <v>133</v>
      </c>
      <c r="D1431" s="29">
        <v>1</v>
      </c>
      <c r="E1431" s="7" t="s">
        <v>8</v>
      </c>
      <c r="F1431" s="91">
        <v>1215996.8599999999</v>
      </c>
      <c r="G1431" s="68">
        <f t="shared" si="300"/>
        <v>1279228.6967199999</v>
      </c>
      <c r="H1431" s="79">
        <v>1606800</v>
      </c>
      <c r="I1431" s="79">
        <v>305292</v>
      </c>
      <c r="J1431" s="79">
        <v>1912092</v>
      </c>
      <c r="K1431" s="79">
        <v>1560000</v>
      </c>
      <c r="L1431" s="79">
        <f t="shared" si="291"/>
        <v>296400</v>
      </c>
      <c r="M1431" s="79">
        <f t="shared" si="292"/>
        <v>1856400</v>
      </c>
      <c r="N1431" s="68">
        <f t="shared" si="295"/>
        <v>1279228.6967199999</v>
      </c>
      <c r="O1431" s="80">
        <f t="shared" si="296"/>
        <v>1682573.5655733335</v>
      </c>
      <c r="P1431" s="68">
        <f t="shared" si="297"/>
        <v>1856400</v>
      </c>
      <c r="Q1431" s="68">
        <f t="shared" si="298"/>
        <v>1655933.3234636215</v>
      </c>
      <c r="R1431" s="69">
        <f t="shared" si="299"/>
        <v>350415.05695208628</v>
      </c>
      <c r="S1431" s="63">
        <f t="shared" si="301"/>
        <v>0.22748779881770242</v>
      </c>
      <c r="T1431" s="64">
        <f t="shared" si="302"/>
        <v>1279229</v>
      </c>
      <c r="U1431" s="44" t="str">
        <f t="shared" si="303"/>
        <v>MENOR VALOR</v>
      </c>
    </row>
    <row r="1432" spans="2:21">
      <c r="B1432" s="24">
        <v>1364</v>
      </c>
      <c r="C1432" s="2" t="s">
        <v>134</v>
      </c>
      <c r="D1432" s="29">
        <v>1</v>
      </c>
      <c r="E1432" s="7" t="s">
        <v>8</v>
      </c>
      <c r="F1432" s="91">
        <v>1008798.44</v>
      </c>
      <c r="G1432" s="68">
        <f t="shared" si="300"/>
        <v>1061255.95888</v>
      </c>
      <c r="H1432" s="79">
        <v>1326000</v>
      </c>
      <c r="I1432" s="79">
        <v>251940</v>
      </c>
      <c r="J1432" s="79">
        <v>1577940</v>
      </c>
      <c r="K1432" s="79">
        <v>1300000</v>
      </c>
      <c r="L1432" s="79">
        <f t="shared" si="291"/>
        <v>247000</v>
      </c>
      <c r="M1432" s="79">
        <f t="shared" si="292"/>
        <v>1547000</v>
      </c>
      <c r="N1432" s="68">
        <f t="shared" si="295"/>
        <v>1061255.95888</v>
      </c>
      <c r="O1432" s="80">
        <f t="shared" si="296"/>
        <v>1395398.6529599999</v>
      </c>
      <c r="P1432" s="68">
        <f t="shared" si="297"/>
        <v>1547000</v>
      </c>
      <c r="Q1432" s="68">
        <f t="shared" si="298"/>
        <v>1373410.3428652394</v>
      </c>
      <c r="R1432" s="69">
        <f t="shared" si="299"/>
        <v>289789.27845122351</v>
      </c>
      <c r="S1432" s="63">
        <f t="shared" si="301"/>
        <v>0.22728413660699243</v>
      </c>
      <c r="T1432" s="64">
        <f t="shared" si="302"/>
        <v>1061256</v>
      </c>
      <c r="U1432" s="44" t="str">
        <f t="shared" si="303"/>
        <v>MENOR VALOR</v>
      </c>
    </row>
    <row r="1433" spans="2:21">
      <c r="B1433" s="24">
        <v>1365</v>
      </c>
      <c r="C1433" s="2" t="s">
        <v>135</v>
      </c>
      <c r="D1433" s="29">
        <v>1</v>
      </c>
      <c r="E1433" s="7" t="s">
        <v>8</v>
      </c>
      <c r="F1433" s="91">
        <v>297066.31999999995</v>
      </c>
      <c r="G1433" s="68">
        <f t="shared" si="300"/>
        <v>312513.76863999997</v>
      </c>
      <c r="H1433" s="79">
        <v>401700</v>
      </c>
      <c r="I1433" s="79">
        <v>76323</v>
      </c>
      <c r="J1433" s="79">
        <v>478023</v>
      </c>
      <c r="K1433" s="79">
        <v>390000</v>
      </c>
      <c r="L1433" s="79">
        <f t="shared" ref="L1433:L1496" si="304">+IFERROR(K1433*19%,"N/A")</f>
        <v>74100</v>
      </c>
      <c r="M1433" s="79">
        <f t="shared" ref="M1433:M1496" si="305">+IFERROR(L1433+K1433,"N/A")</f>
        <v>464100</v>
      </c>
      <c r="N1433" s="68">
        <f t="shared" si="295"/>
        <v>312513.76863999997</v>
      </c>
      <c r="O1433" s="80">
        <f t="shared" si="296"/>
        <v>418212.25621333328</v>
      </c>
      <c r="P1433" s="68">
        <f t="shared" si="297"/>
        <v>464100</v>
      </c>
      <c r="Q1433" s="68">
        <f t="shared" si="298"/>
        <v>410812.04872521956</v>
      </c>
      <c r="R1433" s="69">
        <f t="shared" si="299"/>
        <v>91801.907326142304</v>
      </c>
      <c r="S1433" s="63">
        <f t="shared" si="301"/>
        <v>0.23927798707522452</v>
      </c>
      <c r="T1433" s="64">
        <f t="shared" si="302"/>
        <v>312514</v>
      </c>
      <c r="U1433" s="44" t="str">
        <f t="shared" si="303"/>
        <v>MENOR VALOR</v>
      </c>
    </row>
    <row r="1434" spans="2:21">
      <c r="B1434" s="24">
        <v>1366</v>
      </c>
      <c r="C1434" s="2" t="s">
        <v>136</v>
      </c>
      <c r="D1434" s="29">
        <v>1</v>
      </c>
      <c r="E1434" s="11" t="s">
        <v>8</v>
      </c>
      <c r="F1434" s="91">
        <v>511133.06</v>
      </c>
      <c r="G1434" s="68">
        <f t="shared" si="300"/>
        <v>537711.97912000003</v>
      </c>
      <c r="H1434" s="79">
        <v>669500</v>
      </c>
      <c r="I1434" s="79">
        <v>127205</v>
      </c>
      <c r="J1434" s="79">
        <v>796705</v>
      </c>
      <c r="K1434" s="79">
        <v>650000</v>
      </c>
      <c r="L1434" s="79">
        <f t="shared" si="304"/>
        <v>123500</v>
      </c>
      <c r="M1434" s="79">
        <f t="shared" si="305"/>
        <v>773500</v>
      </c>
      <c r="N1434" s="68">
        <f t="shared" si="295"/>
        <v>537711.97912000003</v>
      </c>
      <c r="O1434" s="80">
        <f t="shared" si="296"/>
        <v>702638.99304000009</v>
      </c>
      <c r="P1434" s="68">
        <f t="shared" si="297"/>
        <v>773500</v>
      </c>
      <c r="Q1434" s="68">
        <f t="shared" si="298"/>
        <v>691994.31118998851</v>
      </c>
      <c r="R1434" s="69">
        <f t="shared" si="299"/>
        <v>143301.45828523792</v>
      </c>
      <c r="S1434" s="63">
        <f t="shared" si="301"/>
        <v>0.22295317978073659</v>
      </c>
      <c r="T1434" s="64">
        <f t="shared" si="302"/>
        <v>537712</v>
      </c>
      <c r="U1434" s="44" t="str">
        <f t="shared" si="303"/>
        <v>MENOR VALOR</v>
      </c>
    </row>
    <row r="1435" spans="2:21">
      <c r="B1435" s="24">
        <v>1367</v>
      </c>
      <c r="C1435" s="2" t="s">
        <v>137</v>
      </c>
      <c r="D1435" s="29">
        <v>1</v>
      </c>
      <c r="E1435" s="11" t="s">
        <v>8</v>
      </c>
      <c r="F1435" s="91">
        <v>123200.90000000001</v>
      </c>
      <c r="G1435" s="68">
        <f t="shared" si="300"/>
        <v>129607.34680000001</v>
      </c>
      <c r="H1435" s="79">
        <v>163800</v>
      </c>
      <c r="I1435" s="79">
        <v>31122</v>
      </c>
      <c r="J1435" s="79">
        <v>194922</v>
      </c>
      <c r="K1435" s="79">
        <v>156000</v>
      </c>
      <c r="L1435" s="79">
        <f t="shared" si="304"/>
        <v>29640</v>
      </c>
      <c r="M1435" s="79">
        <f t="shared" si="305"/>
        <v>185640</v>
      </c>
      <c r="N1435" s="68">
        <f t="shared" si="295"/>
        <v>129607.34680000001</v>
      </c>
      <c r="O1435" s="80">
        <f t="shared" si="296"/>
        <v>170056.44893333333</v>
      </c>
      <c r="P1435" s="68">
        <f t="shared" si="297"/>
        <v>185640</v>
      </c>
      <c r="Q1435" s="68">
        <f t="shared" si="298"/>
        <v>167386.5967813498</v>
      </c>
      <c r="R1435" s="69">
        <f t="shared" si="299"/>
        <v>35336.047862552827</v>
      </c>
      <c r="S1435" s="63">
        <f t="shared" si="301"/>
        <v>0.2257005680729578</v>
      </c>
      <c r="T1435" s="64">
        <f t="shared" si="302"/>
        <v>129607</v>
      </c>
      <c r="U1435" s="44" t="str">
        <f t="shared" si="303"/>
        <v>MENOR VALOR</v>
      </c>
    </row>
    <row r="1436" spans="2:21" ht="51">
      <c r="B1436" s="30" t="s">
        <v>138</v>
      </c>
      <c r="C1436" s="28"/>
      <c r="D1436" s="29"/>
      <c r="E1436" s="11"/>
      <c r="F1436" s="88"/>
      <c r="G1436" s="68"/>
      <c r="H1436" s="78"/>
      <c r="I1436" s="78"/>
      <c r="J1436" s="78"/>
      <c r="K1436" s="78"/>
      <c r="L1436" s="78"/>
      <c r="M1436" s="78"/>
      <c r="N1436" s="68"/>
      <c r="O1436" s="80"/>
      <c r="P1436" s="68"/>
      <c r="Q1436" s="68"/>
      <c r="R1436" s="69"/>
      <c r="S1436" s="63"/>
      <c r="T1436" s="64"/>
      <c r="U1436" s="44"/>
    </row>
    <row r="1437" spans="2:21">
      <c r="B1437" s="24">
        <v>1368</v>
      </c>
      <c r="C1437" s="2" t="s">
        <v>139</v>
      </c>
      <c r="D1437" s="29">
        <v>1</v>
      </c>
      <c r="E1437" s="11" t="s">
        <v>11</v>
      </c>
      <c r="F1437" s="91">
        <v>1188264.46</v>
      </c>
      <c r="G1437" s="68">
        <f t="shared" si="300"/>
        <v>1250054.2119199999</v>
      </c>
      <c r="H1437" s="79">
        <v>1622400</v>
      </c>
      <c r="I1437" s="79">
        <v>308256</v>
      </c>
      <c r="J1437" s="79">
        <v>1930656</v>
      </c>
      <c r="K1437" s="79">
        <v>1560000</v>
      </c>
      <c r="L1437" s="79">
        <f t="shared" si="304"/>
        <v>296400</v>
      </c>
      <c r="M1437" s="79">
        <f t="shared" si="305"/>
        <v>1856400</v>
      </c>
      <c r="N1437" s="68">
        <f t="shared" si="295"/>
        <v>1250054.2119199999</v>
      </c>
      <c r="O1437" s="80">
        <f t="shared" si="296"/>
        <v>1679036.7373066666</v>
      </c>
      <c r="P1437" s="68">
        <f t="shared" si="297"/>
        <v>1856400</v>
      </c>
      <c r="Q1437" s="68">
        <f t="shared" si="298"/>
        <v>1648548.6530324596</v>
      </c>
      <c r="R1437" s="69">
        <f t="shared" si="299"/>
        <v>373360.40724659368</v>
      </c>
      <c r="S1437" s="63">
        <f t="shared" si="301"/>
        <v>0.24172440429916353</v>
      </c>
      <c r="T1437" s="64">
        <f t="shared" si="302"/>
        <v>1250054</v>
      </c>
      <c r="U1437" s="44" t="str">
        <f t="shared" si="303"/>
        <v>MENOR VALOR</v>
      </c>
    </row>
    <row r="1438" spans="2:21">
      <c r="B1438" s="24">
        <v>1369</v>
      </c>
      <c r="C1438" s="2" t="s">
        <v>140</v>
      </c>
      <c r="D1438" s="29">
        <v>1</v>
      </c>
      <c r="E1438" s="11" t="s">
        <v>11</v>
      </c>
      <c r="F1438" s="91">
        <v>297066.31999999995</v>
      </c>
      <c r="G1438" s="68">
        <f t="shared" si="300"/>
        <v>312513.76863999997</v>
      </c>
      <c r="H1438" s="79">
        <v>409500</v>
      </c>
      <c r="I1438" s="79">
        <v>77805</v>
      </c>
      <c r="J1438" s="79">
        <v>487305</v>
      </c>
      <c r="K1438" s="79">
        <v>390000</v>
      </c>
      <c r="L1438" s="79">
        <f t="shared" si="304"/>
        <v>74100</v>
      </c>
      <c r="M1438" s="79">
        <f t="shared" si="305"/>
        <v>464100</v>
      </c>
      <c r="N1438" s="68">
        <f t="shared" si="295"/>
        <v>312513.76863999997</v>
      </c>
      <c r="O1438" s="80">
        <f t="shared" si="296"/>
        <v>421306.25621333328</v>
      </c>
      <c r="P1438" s="68">
        <f t="shared" si="297"/>
        <v>464100</v>
      </c>
      <c r="Q1438" s="68">
        <f t="shared" si="298"/>
        <v>413453.99946080556</v>
      </c>
      <c r="R1438" s="69">
        <f t="shared" si="299"/>
        <v>94928.77340693622</v>
      </c>
      <c r="S1438" s="63">
        <f t="shared" si="301"/>
        <v>0.24413896334887064</v>
      </c>
      <c r="T1438" s="64">
        <f t="shared" si="302"/>
        <v>312514</v>
      </c>
      <c r="U1438" s="44" t="str">
        <f t="shared" si="303"/>
        <v>MENOR VALOR</v>
      </c>
    </row>
    <row r="1439" spans="2:21">
      <c r="B1439" s="24">
        <v>1370</v>
      </c>
      <c r="C1439" s="2" t="s">
        <v>141</v>
      </c>
      <c r="D1439" s="29">
        <v>1</v>
      </c>
      <c r="E1439" s="11" t="s">
        <v>8</v>
      </c>
      <c r="F1439" s="91">
        <v>2510552.9999999995</v>
      </c>
      <c r="G1439" s="68">
        <f t="shared" si="300"/>
        <v>2641101.7559999996</v>
      </c>
      <c r="H1439" s="79">
        <v>3315000</v>
      </c>
      <c r="I1439" s="79">
        <v>629850</v>
      </c>
      <c r="J1439" s="79">
        <v>3944850</v>
      </c>
      <c r="K1439" s="79">
        <v>3250000</v>
      </c>
      <c r="L1439" s="79">
        <f t="shared" si="304"/>
        <v>617500</v>
      </c>
      <c r="M1439" s="79">
        <f t="shared" si="305"/>
        <v>3867500</v>
      </c>
      <c r="N1439" s="68">
        <f t="shared" si="295"/>
        <v>2641101.7559999996</v>
      </c>
      <c r="O1439" s="80">
        <f t="shared" si="296"/>
        <v>3484483.9186666664</v>
      </c>
      <c r="P1439" s="68">
        <f t="shared" si="297"/>
        <v>3867500</v>
      </c>
      <c r="Q1439" s="68">
        <f t="shared" si="298"/>
        <v>3428324.9828761448</v>
      </c>
      <c r="R1439" s="69">
        <f t="shared" si="299"/>
        <v>731413.60382018494</v>
      </c>
      <c r="S1439" s="63">
        <f t="shared" si="301"/>
        <v>0.22962327982562358</v>
      </c>
      <c r="T1439" s="64">
        <f t="shared" si="302"/>
        <v>2641102</v>
      </c>
      <c r="U1439" s="44" t="str">
        <f t="shared" si="303"/>
        <v>MENOR VALOR</v>
      </c>
    </row>
    <row r="1440" spans="2:21">
      <c r="B1440" s="24">
        <v>1371</v>
      </c>
      <c r="C1440" s="2" t="s">
        <v>142</v>
      </c>
      <c r="D1440" s="29">
        <v>1</v>
      </c>
      <c r="E1440" s="11" t="s">
        <v>8</v>
      </c>
      <c r="F1440" s="91">
        <v>305345.86</v>
      </c>
      <c r="G1440" s="68">
        <f t="shared" si="300"/>
        <v>321223.84471999999</v>
      </c>
      <c r="H1440" s="79">
        <v>401700</v>
      </c>
      <c r="I1440" s="79">
        <v>76323</v>
      </c>
      <c r="J1440" s="79">
        <v>478023</v>
      </c>
      <c r="K1440" s="79">
        <v>390000</v>
      </c>
      <c r="L1440" s="79">
        <f t="shared" si="304"/>
        <v>74100</v>
      </c>
      <c r="M1440" s="79">
        <f t="shared" si="305"/>
        <v>464100</v>
      </c>
      <c r="N1440" s="68">
        <f t="shared" si="295"/>
        <v>321223.84471999999</v>
      </c>
      <c r="O1440" s="80">
        <f t="shared" si="296"/>
        <v>421115.61490666663</v>
      </c>
      <c r="P1440" s="68">
        <f t="shared" si="297"/>
        <v>464100</v>
      </c>
      <c r="Q1440" s="68">
        <f t="shared" si="298"/>
        <v>414593.71338654961</v>
      </c>
      <c r="R1440" s="69">
        <f t="shared" si="299"/>
        <v>86788.46003657041</v>
      </c>
      <c r="S1440" s="63">
        <f t="shared" si="301"/>
        <v>0.22520811496120186</v>
      </c>
      <c r="T1440" s="64">
        <f t="shared" si="302"/>
        <v>321224</v>
      </c>
      <c r="U1440" s="44" t="str">
        <f t="shared" si="303"/>
        <v>MENOR VALOR</v>
      </c>
    </row>
    <row r="1441" spans="2:21">
      <c r="B1441" s="24">
        <v>1372</v>
      </c>
      <c r="C1441" s="2" t="s">
        <v>143</v>
      </c>
      <c r="D1441" s="29">
        <v>1</v>
      </c>
      <c r="E1441" s="11" t="s">
        <v>11</v>
      </c>
      <c r="F1441" s="91">
        <v>306680</v>
      </c>
      <c r="G1441" s="68">
        <f t="shared" si="300"/>
        <v>322627.36</v>
      </c>
      <c r="H1441" s="79">
        <v>409500</v>
      </c>
      <c r="I1441" s="79">
        <v>77805</v>
      </c>
      <c r="J1441" s="79">
        <v>487305</v>
      </c>
      <c r="K1441" s="79">
        <v>390000</v>
      </c>
      <c r="L1441" s="79">
        <f t="shared" si="304"/>
        <v>74100</v>
      </c>
      <c r="M1441" s="79">
        <f t="shared" si="305"/>
        <v>464100</v>
      </c>
      <c r="N1441" s="68">
        <f t="shared" si="295"/>
        <v>322627.36</v>
      </c>
      <c r="O1441" s="80">
        <f t="shared" si="296"/>
        <v>424677.45333333331</v>
      </c>
      <c r="P1441" s="68">
        <f t="shared" si="297"/>
        <v>464100</v>
      </c>
      <c r="Q1441" s="68">
        <f t="shared" si="298"/>
        <v>417866.80909637711</v>
      </c>
      <c r="R1441" s="69">
        <f t="shared" si="299"/>
        <v>89136.323506506553</v>
      </c>
      <c r="S1441" s="63">
        <f t="shared" si="301"/>
        <v>0.22791819551863723</v>
      </c>
      <c r="T1441" s="64">
        <f t="shared" si="302"/>
        <v>322627</v>
      </c>
      <c r="U1441" s="44" t="str">
        <f t="shared" si="303"/>
        <v>MENOR VALOR</v>
      </c>
    </row>
    <row r="1442" spans="2:21">
      <c r="B1442" s="24">
        <v>1373</v>
      </c>
      <c r="C1442" s="2" t="s">
        <v>144</v>
      </c>
      <c r="D1442" s="29">
        <v>1</v>
      </c>
      <c r="E1442" s="11" t="s">
        <v>11</v>
      </c>
      <c r="F1442" s="91">
        <v>297066.31999999995</v>
      </c>
      <c r="G1442" s="68">
        <f t="shared" si="300"/>
        <v>312513.76863999997</v>
      </c>
      <c r="H1442" s="79">
        <v>405600</v>
      </c>
      <c r="I1442" s="79">
        <v>77064</v>
      </c>
      <c r="J1442" s="79">
        <v>482664</v>
      </c>
      <c r="K1442" s="79">
        <v>390000</v>
      </c>
      <c r="L1442" s="79">
        <f t="shared" si="304"/>
        <v>74100</v>
      </c>
      <c r="M1442" s="79">
        <f t="shared" si="305"/>
        <v>464100</v>
      </c>
      <c r="N1442" s="68">
        <f t="shared" si="295"/>
        <v>312513.76863999997</v>
      </c>
      <c r="O1442" s="80">
        <f t="shared" si="296"/>
        <v>419759.25621333328</v>
      </c>
      <c r="P1442" s="68">
        <f t="shared" si="297"/>
        <v>464100</v>
      </c>
      <c r="Q1442" s="68">
        <f t="shared" si="298"/>
        <v>412137.25806091551</v>
      </c>
      <c r="R1442" s="69">
        <f t="shared" si="299"/>
        <v>93339.977917457756</v>
      </c>
      <c r="S1442" s="63">
        <f t="shared" si="301"/>
        <v>0.24172405545094111</v>
      </c>
      <c r="T1442" s="64">
        <f t="shared" si="302"/>
        <v>312514</v>
      </c>
      <c r="U1442" s="44" t="str">
        <f t="shared" si="303"/>
        <v>MENOR VALOR</v>
      </c>
    </row>
    <row r="1443" spans="2:21">
      <c r="B1443" s="24">
        <v>1374</v>
      </c>
      <c r="C1443" s="2" t="s">
        <v>145</v>
      </c>
      <c r="D1443" s="29">
        <v>1</v>
      </c>
      <c r="E1443" s="11" t="s">
        <v>11</v>
      </c>
      <c r="F1443" s="91">
        <v>305345.86</v>
      </c>
      <c r="G1443" s="68">
        <f t="shared" si="300"/>
        <v>321223.84471999999</v>
      </c>
      <c r="H1443" s="79">
        <v>401700</v>
      </c>
      <c r="I1443" s="79">
        <v>76323</v>
      </c>
      <c r="J1443" s="79">
        <v>478023</v>
      </c>
      <c r="K1443" s="79">
        <v>390000</v>
      </c>
      <c r="L1443" s="79">
        <f t="shared" si="304"/>
        <v>74100</v>
      </c>
      <c r="M1443" s="79">
        <f t="shared" si="305"/>
        <v>464100</v>
      </c>
      <c r="N1443" s="68">
        <f t="shared" si="295"/>
        <v>321223.84471999999</v>
      </c>
      <c r="O1443" s="80">
        <f t="shared" si="296"/>
        <v>421115.61490666663</v>
      </c>
      <c r="P1443" s="68">
        <f t="shared" si="297"/>
        <v>464100</v>
      </c>
      <c r="Q1443" s="68">
        <f t="shared" si="298"/>
        <v>414593.71338654961</v>
      </c>
      <c r="R1443" s="69">
        <f t="shared" si="299"/>
        <v>86788.46003657041</v>
      </c>
      <c r="S1443" s="63">
        <f t="shared" si="301"/>
        <v>0.22520811496120186</v>
      </c>
      <c r="T1443" s="64">
        <f t="shared" si="302"/>
        <v>321224</v>
      </c>
      <c r="U1443" s="44" t="str">
        <f t="shared" si="303"/>
        <v>MENOR VALOR</v>
      </c>
    </row>
    <row r="1444" spans="2:21">
      <c r="B1444" s="24">
        <v>1375</v>
      </c>
      <c r="C1444" s="2" t="s">
        <v>146</v>
      </c>
      <c r="D1444" s="29">
        <v>1</v>
      </c>
      <c r="E1444" s="11" t="s">
        <v>11</v>
      </c>
      <c r="F1444" s="91">
        <v>891198.96</v>
      </c>
      <c r="G1444" s="68">
        <f t="shared" si="300"/>
        <v>937541.30591999996</v>
      </c>
      <c r="H1444" s="79">
        <v>1205100</v>
      </c>
      <c r="I1444" s="79">
        <v>228969</v>
      </c>
      <c r="J1444" s="79">
        <v>1434069</v>
      </c>
      <c r="K1444" s="79">
        <v>1170000</v>
      </c>
      <c r="L1444" s="79">
        <f t="shared" si="304"/>
        <v>222300</v>
      </c>
      <c r="M1444" s="79">
        <f t="shared" si="305"/>
        <v>1392300</v>
      </c>
      <c r="N1444" s="68">
        <f t="shared" si="295"/>
        <v>937541.30591999996</v>
      </c>
      <c r="O1444" s="80">
        <f t="shared" si="296"/>
        <v>1254636.7686400001</v>
      </c>
      <c r="P1444" s="68">
        <f t="shared" si="297"/>
        <v>1392300</v>
      </c>
      <c r="Q1444" s="68">
        <f t="shared" si="298"/>
        <v>1232436.1461756586</v>
      </c>
      <c r="R1444" s="69">
        <f t="shared" si="299"/>
        <v>275405.72197842586</v>
      </c>
      <c r="S1444" s="63">
        <f t="shared" si="301"/>
        <v>0.23927798707522441</v>
      </c>
      <c r="T1444" s="64">
        <f t="shared" si="302"/>
        <v>937541</v>
      </c>
      <c r="U1444" s="44" t="str">
        <f t="shared" si="303"/>
        <v>MENOR VALOR</v>
      </c>
    </row>
    <row r="1445" spans="2:21">
      <c r="B1445" s="24">
        <v>1376</v>
      </c>
      <c r="C1445" s="2" t="s">
        <v>147</v>
      </c>
      <c r="D1445" s="29">
        <v>1</v>
      </c>
      <c r="E1445" s="11" t="s">
        <v>11</v>
      </c>
      <c r="F1445" s="91">
        <v>920040</v>
      </c>
      <c r="G1445" s="68">
        <f t="shared" si="300"/>
        <v>967882.08</v>
      </c>
      <c r="H1445" s="79">
        <v>1193400</v>
      </c>
      <c r="I1445" s="79">
        <v>226746</v>
      </c>
      <c r="J1445" s="79">
        <v>1420146</v>
      </c>
      <c r="K1445" s="79">
        <v>1170000</v>
      </c>
      <c r="L1445" s="79">
        <f t="shared" si="304"/>
        <v>222300</v>
      </c>
      <c r="M1445" s="79">
        <f t="shared" si="305"/>
        <v>1392300</v>
      </c>
      <c r="N1445" s="68">
        <f t="shared" si="295"/>
        <v>967882.08</v>
      </c>
      <c r="O1445" s="80">
        <f t="shared" si="296"/>
        <v>1260109.3600000001</v>
      </c>
      <c r="P1445" s="68">
        <f t="shared" si="297"/>
        <v>1392300</v>
      </c>
      <c r="Q1445" s="68">
        <f t="shared" si="298"/>
        <v>1241545.8303864903</v>
      </c>
      <c r="R1445" s="69">
        <f t="shared" si="299"/>
        <v>253458.94600733358</v>
      </c>
      <c r="S1445" s="63">
        <f t="shared" si="301"/>
        <v>0.22042178684720759</v>
      </c>
      <c r="T1445" s="64">
        <f t="shared" si="302"/>
        <v>967882</v>
      </c>
      <c r="U1445" s="44" t="str">
        <f t="shared" si="303"/>
        <v>MENOR VALOR</v>
      </c>
    </row>
    <row r="1446" spans="2:21" ht="25.5">
      <c r="B1446" s="24">
        <v>1377</v>
      </c>
      <c r="C1446" s="2" t="s">
        <v>148</v>
      </c>
      <c r="D1446" s="29">
        <v>1</v>
      </c>
      <c r="E1446" s="11" t="s">
        <v>8</v>
      </c>
      <c r="F1446" s="91">
        <v>197091.91999999998</v>
      </c>
      <c r="G1446" s="68">
        <f t="shared" si="300"/>
        <v>207340.69983999999</v>
      </c>
      <c r="H1446" s="79">
        <v>262600</v>
      </c>
      <c r="I1446" s="79">
        <v>49894</v>
      </c>
      <c r="J1446" s="79">
        <v>312494</v>
      </c>
      <c r="K1446" s="79">
        <v>260000</v>
      </c>
      <c r="L1446" s="79">
        <f t="shared" si="304"/>
        <v>49400</v>
      </c>
      <c r="M1446" s="79">
        <f t="shared" si="305"/>
        <v>309400</v>
      </c>
      <c r="N1446" s="68">
        <f t="shared" si="295"/>
        <v>207340.69983999999</v>
      </c>
      <c r="O1446" s="80">
        <f t="shared" si="296"/>
        <v>276411.56661333336</v>
      </c>
      <c r="P1446" s="68">
        <f t="shared" si="297"/>
        <v>309400</v>
      </c>
      <c r="Q1446" s="68">
        <f t="shared" si="298"/>
        <v>271653.63301283709</v>
      </c>
      <c r="R1446" s="69">
        <f t="shared" si="299"/>
        <v>59837.126323167206</v>
      </c>
      <c r="S1446" s="63">
        <f t="shared" si="301"/>
        <v>0.23674608161709354</v>
      </c>
      <c r="T1446" s="64">
        <f t="shared" si="302"/>
        <v>207341</v>
      </c>
      <c r="U1446" s="44" t="str">
        <f t="shared" si="303"/>
        <v>MENOR VALOR</v>
      </c>
    </row>
    <row r="1447" spans="2:21" ht="25.5">
      <c r="B1447" s="24">
        <v>1378</v>
      </c>
      <c r="C1447" s="2" t="s">
        <v>149</v>
      </c>
      <c r="D1447" s="29">
        <v>1</v>
      </c>
      <c r="E1447" s="11" t="s">
        <v>8</v>
      </c>
      <c r="F1447" s="91">
        <v>394184.66</v>
      </c>
      <c r="G1447" s="68">
        <f t="shared" si="300"/>
        <v>414682.26231999998</v>
      </c>
      <c r="H1447" s="79">
        <v>530400</v>
      </c>
      <c r="I1447" s="79">
        <v>100776</v>
      </c>
      <c r="J1447" s="79">
        <v>631176</v>
      </c>
      <c r="K1447" s="79">
        <v>520000</v>
      </c>
      <c r="L1447" s="79">
        <f t="shared" si="304"/>
        <v>98800</v>
      </c>
      <c r="M1447" s="79">
        <f t="shared" si="305"/>
        <v>618800</v>
      </c>
      <c r="N1447" s="68">
        <f t="shared" si="295"/>
        <v>414682.26231999998</v>
      </c>
      <c r="O1447" s="80">
        <f t="shared" si="296"/>
        <v>554886.08744000003</v>
      </c>
      <c r="P1447" s="68">
        <f t="shared" si="297"/>
        <v>618800</v>
      </c>
      <c r="Q1447" s="68">
        <f t="shared" si="298"/>
        <v>545094.85182800284</v>
      </c>
      <c r="R1447" s="69">
        <f t="shared" si="299"/>
        <v>121577.65328262285</v>
      </c>
      <c r="S1447" s="63">
        <f t="shared" si="301"/>
        <v>0.23924751641050679</v>
      </c>
      <c r="T1447" s="64">
        <f t="shared" si="302"/>
        <v>414682</v>
      </c>
      <c r="U1447" s="44" t="str">
        <f t="shared" si="303"/>
        <v>MENOR VALOR</v>
      </c>
    </row>
    <row r="1448" spans="2:21" ht="25.5">
      <c r="B1448" s="24">
        <v>1379</v>
      </c>
      <c r="C1448" s="2" t="s">
        <v>150</v>
      </c>
      <c r="D1448" s="29">
        <v>1</v>
      </c>
      <c r="E1448" s="12" t="s">
        <v>11</v>
      </c>
      <c r="F1448" s="91">
        <v>907917.94</v>
      </c>
      <c r="G1448" s="68">
        <f t="shared" si="300"/>
        <v>955129.67287999997</v>
      </c>
      <c r="H1448" s="79">
        <v>1205100</v>
      </c>
      <c r="I1448" s="79">
        <v>228969</v>
      </c>
      <c r="J1448" s="79">
        <v>1434069</v>
      </c>
      <c r="K1448" s="79">
        <v>1170000</v>
      </c>
      <c r="L1448" s="79">
        <f t="shared" si="304"/>
        <v>222300</v>
      </c>
      <c r="M1448" s="79">
        <f t="shared" si="305"/>
        <v>1392300</v>
      </c>
      <c r="N1448" s="68">
        <f t="shared" si="295"/>
        <v>955129.67287999997</v>
      </c>
      <c r="O1448" s="80">
        <f t="shared" si="296"/>
        <v>1260499.5576266667</v>
      </c>
      <c r="P1448" s="68">
        <f t="shared" si="297"/>
        <v>1392300</v>
      </c>
      <c r="Q1448" s="68">
        <f t="shared" si="298"/>
        <v>1240095.322735762</v>
      </c>
      <c r="R1448" s="69">
        <f t="shared" si="299"/>
        <v>265281.43022626755</v>
      </c>
      <c r="S1448" s="63">
        <f t="shared" si="301"/>
        <v>0.22979334300455401</v>
      </c>
      <c r="T1448" s="64">
        <f t="shared" si="302"/>
        <v>955130</v>
      </c>
      <c r="U1448" s="44" t="str">
        <f t="shared" si="303"/>
        <v>MENOR VALOR</v>
      </c>
    </row>
    <row r="1449" spans="2:21">
      <c r="B1449" s="24">
        <v>1380</v>
      </c>
      <c r="C1449" s="2" t="s">
        <v>151</v>
      </c>
      <c r="D1449" s="29">
        <v>1</v>
      </c>
      <c r="E1449" s="12" t="s">
        <v>8</v>
      </c>
      <c r="F1449" s="91">
        <v>89120.06</v>
      </c>
      <c r="G1449" s="68">
        <f t="shared" si="300"/>
        <v>93754.303119999997</v>
      </c>
      <c r="H1449" s="79">
        <v>119340</v>
      </c>
      <c r="I1449" s="79">
        <v>22674.6</v>
      </c>
      <c r="J1449" s="79">
        <v>142014.6</v>
      </c>
      <c r="K1449" s="79">
        <v>117000</v>
      </c>
      <c r="L1449" s="79">
        <f t="shared" si="304"/>
        <v>22230</v>
      </c>
      <c r="M1449" s="79">
        <f t="shared" si="305"/>
        <v>139230</v>
      </c>
      <c r="N1449" s="68">
        <f t="shared" si="295"/>
        <v>93754.303119999997</v>
      </c>
      <c r="O1449" s="80">
        <f t="shared" si="296"/>
        <v>124999.63437333332</v>
      </c>
      <c r="P1449" s="68">
        <f t="shared" si="297"/>
        <v>139230</v>
      </c>
      <c r="Q1449" s="68">
        <f t="shared" si="298"/>
        <v>122843.5455478767</v>
      </c>
      <c r="R1449" s="69">
        <f t="shared" si="299"/>
        <v>27095.04646864266</v>
      </c>
      <c r="S1449" s="63">
        <f t="shared" si="301"/>
        <v>0.23679911140744092</v>
      </c>
      <c r="T1449" s="64">
        <f t="shared" si="302"/>
        <v>93754</v>
      </c>
      <c r="U1449" s="44" t="str">
        <f t="shared" si="303"/>
        <v>MENOR VALOR</v>
      </c>
    </row>
    <row r="1450" spans="2:21">
      <c r="B1450" s="24">
        <v>1381</v>
      </c>
      <c r="C1450" s="2" t="s">
        <v>152</v>
      </c>
      <c r="D1450" s="29">
        <v>1</v>
      </c>
      <c r="E1450" s="12" t="s">
        <v>8</v>
      </c>
      <c r="F1450" s="91">
        <v>453959.38</v>
      </c>
      <c r="G1450" s="68">
        <f t="shared" si="300"/>
        <v>477565.26776000002</v>
      </c>
      <c r="H1450" s="79">
        <v>614250</v>
      </c>
      <c r="I1450" s="79">
        <v>116707.5</v>
      </c>
      <c r="J1450" s="79">
        <v>730957.5</v>
      </c>
      <c r="K1450" s="79">
        <v>585000</v>
      </c>
      <c r="L1450" s="79">
        <f t="shared" si="304"/>
        <v>111150</v>
      </c>
      <c r="M1450" s="79">
        <f t="shared" si="305"/>
        <v>696150</v>
      </c>
      <c r="N1450" s="68">
        <f t="shared" ref="N1450:N1513" si="306">MIN(M1450,J1450,G1450)</f>
        <v>477565.26776000002</v>
      </c>
      <c r="O1450" s="80">
        <f t="shared" ref="O1450:O1513" si="307">AVERAGE(M1450,J1450,G1450)</f>
        <v>634890.92258666665</v>
      </c>
      <c r="P1450" s="68">
        <f t="shared" ref="P1450:P1513" si="308">MEDIAN(M1450,J1450,G1450)</f>
        <v>696150</v>
      </c>
      <c r="Q1450" s="68">
        <f t="shared" ref="Q1450:Q1513" si="309">GEOMEAN(M1450,J1450,G1450)</f>
        <v>624035.4035944147</v>
      </c>
      <c r="R1450" s="69">
        <f t="shared" ref="R1450:R1513" si="310">STDEVA(M1450,J1450,G1450)</f>
        <v>137355.05729328687</v>
      </c>
      <c r="S1450" s="63">
        <f t="shared" si="301"/>
        <v>0.23471446490175651</v>
      </c>
      <c r="T1450" s="64">
        <f t="shared" si="302"/>
        <v>477565</v>
      </c>
      <c r="U1450" s="44" t="str">
        <f t="shared" si="303"/>
        <v>MENOR VALOR</v>
      </c>
    </row>
    <row r="1451" spans="2:21">
      <c r="B1451" s="24">
        <v>1382</v>
      </c>
      <c r="C1451" s="2" t="s">
        <v>153</v>
      </c>
      <c r="D1451" s="29">
        <v>1</v>
      </c>
      <c r="E1451" s="12" t="s">
        <v>11</v>
      </c>
      <c r="F1451" s="91">
        <v>513335.57999999996</v>
      </c>
      <c r="G1451" s="68">
        <f t="shared" si="300"/>
        <v>540029.03015999997</v>
      </c>
      <c r="H1451" s="79">
        <v>663000</v>
      </c>
      <c r="I1451" s="79">
        <v>125970</v>
      </c>
      <c r="J1451" s="79">
        <v>788970</v>
      </c>
      <c r="K1451" s="79">
        <v>650000</v>
      </c>
      <c r="L1451" s="79">
        <f t="shared" si="304"/>
        <v>123500</v>
      </c>
      <c r="M1451" s="79">
        <f t="shared" si="305"/>
        <v>773500</v>
      </c>
      <c r="N1451" s="68">
        <f t="shared" si="306"/>
        <v>540029.03015999997</v>
      </c>
      <c r="O1451" s="80">
        <f t="shared" si="307"/>
        <v>700833.01005333336</v>
      </c>
      <c r="P1451" s="68">
        <f t="shared" si="308"/>
        <v>773500</v>
      </c>
      <c r="Q1451" s="68">
        <f t="shared" si="309"/>
        <v>690736.86979175732</v>
      </c>
      <c r="R1451" s="69">
        <f t="shared" si="310"/>
        <v>139474.98050600907</v>
      </c>
      <c r="S1451" s="63">
        <f t="shared" si="301"/>
        <v>0.21818415408633474</v>
      </c>
      <c r="T1451" s="64">
        <f t="shared" si="302"/>
        <v>540029</v>
      </c>
      <c r="U1451" s="44" t="str">
        <f t="shared" si="303"/>
        <v>MENOR VALOR</v>
      </c>
    </row>
    <row r="1452" spans="2:21">
      <c r="B1452" s="24">
        <v>1383</v>
      </c>
      <c r="C1452" s="2" t="s">
        <v>154</v>
      </c>
      <c r="D1452" s="29">
        <v>1</v>
      </c>
      <c r="E1452" s="12" t="s">
        <v>11</v>
      </c>
      <c r="F1452" s="91">
        <v>253332.44</v>
      </c>
      <c r="G1452" s="68">
        <f t="shared" si="300"/>
        <v>266505.72688000003</v>
      </c>
      <c r="H1452" s="79">
        <v>328250</v>
      </c>
      <c r="I1452" s="79">
        <v>62367.5</v>
      </c>
      <c r="J1452" s="79">
        <v>390617.5</v>
      </c>
      <c r="K1452" s="79">
        <v>325000</v>
      </c>
      <c r="L1452" s="79">
        <f t="shared" si="304"/>
        <v>61750</v>
      </c>
      <c r="M1452" s="79">
        <f t="shared" si="305"/>
        <v>386750</v>
      </c>
      <c r="N1452" s="68">
        <f t="shared" si="306"/>
        <v>266505.72688000003</v>
      </c>
      <c r="O1452" s="80">
        <f t="shared" si="307"/>
        <v>347957.74229333334</v>
      </c>
      <c r="P1452" s="68">
        <f t="shared" si="308"/>
        <v>386750</v>
      </c>
      <c r="Q1452" s="68">
        <f t="shared" si="309"/>
        <v>342738.47088800173</v>
      </c>
      <c r="R1452" s="69">
        <f t="shared" si="310"/>
        <v>70566.015193100859</v>
      </c>
      <c r="S1452" s="63">
        <f t="shared" si="301"/>
        <v>0.22242248969160117</v>
      </c>
      <c r="T1452" s="64">
        <f t="shared" si="302"/>
        <v>266506</v>
      </c>
      <c r="U1452" s="44" t="str">
        <f t="shared" si="303"/>
        <v>MENOR VALOR</v>
      </c>
    </row>
    <row r="1453" spans="2:21">
      <c r="B1453" s="24">
        <v>1384</v>
      </c>
      <c r="C1453" s="2" t="s">
        <v>155</v>
      </c>
      <c r="D1453" s="29">
        <v>1</v>
      </c>
      <c r="E1453" s="12" t="s">
        <v>8</v>
      </c>
      <c r="F1453" s="91">
        <v>255566.94</v>
      </c>
      <c r="G1453" s="68">
        <f t="shared" si="300"/>
        <v>268856.42087999999</v>
      </c>
      <c r="H1453" s="79">
        <v>331500</v>
      </c>
      <c r="I1453" s="79">
        <v>62985</v>
      </c>
      <c r="J1453" s="79">
        <v>394485</v>
      </c>
      <c r="K1453" s="79">
        <v>325000</v>
      </c>
      <c r="L1453" s="79">
        <f t="shared" si="304"/>
        <v>61750</v>
      </c>
      <c r="M1453" s="79">
        <f t="shared" si="305"/>
        <v>386750</v>
      </c>
      <c r="N1453" s="68">
        <f t="shared" si="306"/>
        <v>268856.42087999999</v>
      </c>
      <c r="O1453" s="80">
        <f t="shared" si="307"/>
        <v>350030.4736266667</v>
      </c>
      <c r="P1453" s="68">
        <f t="shared" si="308"/>
        <v>386750</v>
      </c>
      <c r="Q1453" s="68">
        <f t="shared" si="309"/>
        <v>344873.96472365747</v>
      </c>
      <c r="R1453" s="69">
        <f t="shared" si="310"/>
        <v>70405.097015336345</v>
      </c>
      <c r="S1453" s="63">
        <f t="shared" si="301"/>
        <v>0.22042123099831334</v>
      </c>
      <c r="T1453" s="64">
        <f t="shared" si="302"/>
        <v>268856</v>
      </c>
      <c r="U1453" s="44" t="str">
        <f t="shared" si="303"/>
        <v>MENOR VALOR</v>
      </c>
    </row>
    <row r="1454" spans="2:21">
      <c r="B1454" s="24">
        <v>1385</v>
      </c>
      <c r="C1454" s="2" t="s">
        <v>156</v>
      </c>
      <c r="D1454" s="29">
        <v>1</v>
      </c>
      <c r="E1454" s="12" t="s">
        <v>8</v>
      </c>
      <c r="F1454" s="91">
        <v>251055.3</v>
      </c>
      <c r="G1454" s="68">
        <f t="shared" si="300"/>
        <v>264110.17560000002</v>
      </c>
      <c r="H1454" s="79">
        <v>331500</v>
      </c>
      <c r="I1454" s="79">
        <v>62985</v>
      </c>
      <c r="J1454" s="79">
        <v>394485</v>
      </c>
      <c r="K1454" s="79">
        <v>325000</v>
      </c>
      <c r="L1454" s="79">
        <f t="shared" si="304"/>
        <v>61750</v>
      </c>
      <c r="M1454" s="79">
        <f t="shared" si="305"/>
        <v>386750</v>
      </c>
      <c r="N1454" s="68">
        <f t="shared" si="306"/>
        <v>264110.17560000002</v>
      </c>
      <c r="O1454" s="80">
        <f t="shared" si="307"/>
        <v>348448.39186666667</v>
      </c>
      <c r="P1454" s="68">
        <f t="shared" si="308"/>
        <v>386750</v>
      </c>
      <c r="Q1454" s="68">
        <f t="shared" si="309"/>
        <v>342832.49828761449</v>
      </c>
      <c r="R1454" s="69">
        <f t="shared" si="310"/>
        <v>73141.360382018378</v>
      </c>
      <c r="S1454" s="63">
        <f t="shared" si="301"/>
        <v>0.22962327982562347</v>
      </c>
      <c r="T1454" s="64">
        <f t="shared" si="302"/>
        <v>264110</v>
      </c>
      <c r="U1454" s="44" t="str">
        <f t="shared" si="303"/>
        <v>MENOR VALOR</v>
      </c>
    </row>
    <row r="1455" spans="2:21">
      <c r="B1455" s="24">
        <v>1386</v>
      </c>
      <c r="C1455" s="2" t="s">
        <v>157</v>
      </c>
      <c r="D1455" s="29">
        <v>1</v>
      </c>
      <c r="E1455" s="12" t="s">
        <v>8</v>
      </c>
      <c r="F1455" s="91">
        <v>90379.580000000016</v>
      </c>
      <c r="G1455" s="68">
        <f t="shared" si="300"/>
        <v>95079.318160000024</v>
      </c>
      <c r="H1455" s="79">
        <v>122850</v>
      </c>
      <c r="I1455" s="79">
        <v>23341.5</v>
      </c>
      <c r="J1455" s="79">
        <v>146191.5</v>
      </c>
      <c r="K1455" s="79">
        <v>117000</v>
      </c>
      <c r="L1455" s="79">
        <f t="shared" si="304"/>
        <v>22230</v>
      </c>
      <c r="M1455" s="79">
        <f t="shared" si="305"/>
        <v>139230</v>
      </c>
      <c r="N1455" s="68">
        <f t="shared" si="306"/>
        <v>95079.318160000024</v>
      </c>
      <c r="O1455" s="80">
        <f t="shared" si="307"/>
        <v>126833.60605333334</v>
      </c>
      <c r="P1455" s="68">
        <f t="shared" si="308"/>
        <v>139230</v>
      </c>
      <c r="Q1455" s="68">
        <f t="shared" si="309"/>
        <v>124617.87308315079</v>
      </c>
      <c r="R1455" s="69">
        <f t="shared" si="310"/>
        <v>27719.428570445285</v>
      </c>
      <c r="S1455" s="63">
        <f t="shared" si="301"/>
        <v>0.23703305306327349</v>
      </c>
      <c r="T1455" s="64">
        <f t="shared" si="302"/>
        <v>95079</v>
      </c>
      <c r="U1455" s="44" t="str">
        <f t="shared" si="303"/>
        <v>MENOR VALOR</v>
      </c>
    </row>
    <row r="1456" spans="2:21" ht="25.5">
      <c r="B1456" s="24">
        <v>1387</v>
      </c>
      <c r="C1456" s="2" t="s">
        <v>158</v>
      </c>
      <c r="D1456" s="29">
        <v>1</v>
      </c>
      <c r="E1456" s="12" t="s">
        <v>8</v>
      </c>
      <c r="F1456" s="91">
        <v>799680.4</v>
      </c>
      <c r="G1456" s="68">
        <f t="shared" si="300"/>
        <v>841263.78080000007</v>
      </c>
      <c r="H1456" s="79">
        <v>1081600</v>
      </c>
      <c r="I1456" s="79">
        <v>205504</v>
      </c>
      <c r="J1456" s="79">
        <v>1287104</v>
      </c>
      <c r="K1456" s="79">
        <v>1040000</v>
      </c>
      <c r="L1456" s="79">
        <f t="shared" si="304"/>
        <v>197600</v>
      </c>
      <c r="M1456" s="79">
        <f t="shared" si="305"/>
        <v>1237600</v>
      </c>
      <c r="N1456" s="68">
        <f t="shared" si="306"/>
        <v>841263.78080000007</v>
      </c>
      <c r="O1456" s="80">
        <f t="shared" si="307"/>
        <v>1121989.2602666665</v>
      </c>
      <c r="P1456" s="68">
        <f t="shared" si="308"/>
        <v>1237600</v>
      </c>
      <c r="Q1456" s="68">
        <f t="shared" si="309"/>
        <v>1102491.8238425613</v>
      </c>
      <c r="R1456" s="69">
        <f t="shared" si="310"/>
        <v>244372.17030656902</v>
      </c>
      <c r="S1456" s="63">
        <f t="shared" si="301"/>
        <v>0.23694329281471871</v>
      </c>
      <c r="T1456" s="64">
        <f t="shared" si="302"/>
        <v>841264</v>
      </c>
      <c r="U1456" s="44" t="str">
        <f t="shared" si="303"/>
        <v>MENOR VALOR</v>
      </c>
    </row>
    <row r="1457" spans="2:21" ht="25.5">
      <c r="B1457" s="24">
        <v>1388</v>
      </c>
      <c r="C1457" s="2" t="s">
        <v>159</v>
      </c>
      <c r="D1457" s="29">
        <v>1</v>
      </c>
      <c r="E1457" s="12" t="s">
        <v>8</v>
      </c>
      <c r="F1457" s="91">
        <v>817813.05999999994</v>
      </c>
      <c r="G1457" s="68">
        <f t="shared" si="300"/>
        <v>860339.3391199999</v>
      </c>
      <c r="H1457" s="79">
        <v>1092000</v>
      </c>
      <c r="I1457" s="79">
        <v>207480</v>
      </c>
      <c r="J1457" s="79">
        <v>1299480</v>
      </c>
      <c r="K1457" s="79">
        <v>1040000</v>
      </c>
      <c r="L1457" s="79">
        <f t="shared" si="304"/>
        <v>197600</v>
      </c>
      <c r="M1457" s="79">
        <f t="shared" si="305"/>
        <v>1237600</v>
      </c>
      <c r="N1457" s="68">
        <f t="shared" si="306"/>
        <v>860339.3391199999</v>
      </c>
      <c r="O1457" s="80">
        <f t="shared" si="307"/>
        <v>1132473.11304</v>
      </c>
      <c r="P1457" s="68">
        <f t="shared" si="308"/>
        <v>1237600</v>
      </c>
      <c r="Q1457" s="68">
        <f t="shared" si="309"/>
        <v>1114311.3667802215</v>
      </c>
      <c r="R1457" s="69">
        <f t="shared" si="310"/>
        <v>237697.02728674698</v>
      </c>
      <c r="S1457" s="63">
        <f t="shared" si="301"/>
        <v>0.22791836755113448</v>
      </c>
      <c r="T1457" s="64">
        <f t="shared" si="302"/>
        <v>860339</v>
      </c>
      <c r="U1457" s="44" t="str">
        <f t="shared" si="303"/>
        <v>MENOR VALOR</v>
      </c>
    </row>
    <row r="1458" spans="2:21">
      <c r="B1458" s="24">
        <v>1389</v>
      </c>
      <c r="C1458" s="2" t="s">
        <v>160</v>
      </c>
      <c r="D1458" s="29">
        <v>1</v>
      </c>
      <c r="E1458" s="12" t="s">
        <v>11</v>
      </c>
      <c r="F1458" s="91">
        <v>89963.839999999997</v>
      </c>
      <c r="G1458" s="68">
        <f t="shared" si="300"/>
        <v>94641.95968</v>
      </c>
      <c r="H1458" s="79">
        <v>120510</v>
      </c>
      <c r="I1458" s="79">
        <v>22896.9</v>
      </c>
      <c r="J1458" s="79">
        <v>143406.9</v>
      </c>
      <c r="K1458" s="79">
        <v>117000</v>
      </c>
      <c r="L1458" s="79">
        <f t="shared" si="304"/>
        <v>22230</v>
      </c>
      <c r="M1458" s="79">
        <f t="shared" si="305"/>
        <v>139230</v>
      </c>
      <c r="N1458" s="68">
        <f t="shared" si="306"/>
        <v>94641.95968</v>
      </c>
      <c r="O1458" s="80">
        <f t="shared" si="307"/>
        <v>125759.61989333334</v>
      </c>
      <c r="P1458" s="68">
        <f t="shared" si="308"/>
        <v>139230</v>
      </c>
      <c r="Q1458" s="68">
        <f t="shared" si="309"/>
        <v>123631.42217191939</v>
      </c>
      <c r="R1458" s="69">
        <f t="shared" si="310"/>
        <v>27029.48771743285</v>
      </c>
      <c r="S1458" s="63">
        <f t="shared" si="301"/>
        <v>0.23448296543581959</v>
      </c>
      <c r="T1458" s="64">
        <f t="shared" si="302"/>
        <v>94642</v>
      </c>
      <c r="U1458" s="44" t="str">
        <f t="shared" si="303"/>
        <v>MENOR VALOR</v>
      </c>
    </row>
    <row r="1459" spans="2:21">
      <c r="B1459" s="24">
        <v>1390</v>
      </c>
      <c r="C1459" s="2" t="s">
        <v>161</v>
      </c>
      <c r="D1459" s="29">
        <v>1</v>
      </c>
      <c r="E1459" s="12" t="s">
        <v>8</v>
      </c>
      <c r="F1459" s="91">
        <v>89963.839999999997</v>
      </c>
      <c r="G1459" s="68">
        <f t="shared" si="300"/>
        <v>94641.95968</v>
      </c>
      <c r="H1459" s="79">
        <v>120510</v>
      </c>
      <c r="I1459" s="79">
        <v>22896.9</v>
      </c>
      <c r="J1459" s="79">
        <v>143406.9</v>
      </c>
      <c r="K1459" s="79">
        <v>117000</v>
      </c>
      <c r="L1459" s="79">
        <f t="shared" si="304"/>
        <v>22230</v>
      </c>
      <c r="M1459" s="79">
        <f t="shared" si="305"/>
        <v>139230</v>
      </c>
      <c r="N1459" s="68">
        <f t="shared" si="306"/>
        <v>94641.95968</v>
      </c>
      <c r="O1459" s="80">
        <f t="shared" si="307"/>
        <v>125759.61989333334</v>
      </c>
      <c r="P1459" s="68">
        <f t="shared" si="308"/>
        <v>139230</v>
      </c>
      <c r="Q1459" s="68">
        <f t="shared" si="309"/>
        <v>123631.42217191939</v>
      </c>
      <c r="R1459" s="69">
        <f t="shared" si="310"/>
        <v>27029.48771743285</v>
      </c>
      <c r="S1459" s="63">
        <f t="shared" si="301"/>
        <v>0.23448296543581959</v>
      </c>
      <c r="T1459" s="64">
        <f t="shared" si="302"/>
        <v>94642</v>
      </c>
      <c r="U1459" s="44" t="str">
        <f t="shared" si="303"/>
        <v>MENOR VALOR</v>
      </c>
    </row>
    <row r="1460" spans="2:21">
      <c r="B1460" s="24">
        <v>1391</v>
      </c>
      <c r="C1460" s="2" t="s">
        <v>251</v>
      </c>
      <c r="D1460" s="29">
        <v>1</v>
      </c>
      <c r="E1460" s="12" t="s">
        <v>8</v>
      </c>
      <c r="F1460" s="91">
        <v>504399.22</v>
      </c>
      <c r="G1460" s="68">
        <f t="shared" si="300"/>
        <v>530627.97944000002</v>
      </c>
      <c r="H1460" s="79">
        <v>656500</v>
      </c>
      <c r="I1460" s="79">
        <v>124735</v>
      </c>
      <c r="J1460" s="79">
        <v>781235</v>
      </c>
      <c r="K1460" s="79">
        <v>650000</v>
      </c>
      <c r="L1460" s="79">
        <f t="shared" si="304"/>
        <v>123500</v>
      </c>
      <c r="M1460" s="79">
        <f t="shared" si="305"/>
        <v>773500</v>
      </c>
      <c r="N1460" s="68">
        <f t="shared" si="306"/>
        <v>530627.97944000002</v>
      </c>
      <c r="O1460" s="80">
        <f t="shared" si="307"/>
        <v>695120.99314666667</v>
      </c>
      <c r="P1460" s="68">
        <f t="shared" si="308"/>
        <v>773500</v>
      </c>
      <c r="Q1460" s="68">
        <f t="shared" si="309"/>
        <v>684453.6629051615</v>
      </c>
      <c r="R1460" s="69">
        <f t="shared" si="310"/>
        <v>142507.6181296155</v>
      </c>
      <c r="S1460" s="63">
        <f t="shared" si="301"/>
        <v>0.22474228980271482</v>
      </c>
      <c r="T1460" s="64">
        <f t="shared" si="302"/>
        <v>530628</v>
      </c>
      <c r="U1460" s="44" t="str">
        <f t="shared" si="303"/>
        <v>MENOR VALOR</v>
      </c>
    </row>
    <row r="1461" spans="2:21" ht="38.25">
      <c r="B1461" s="24" t="s">
        <v>162</v>
      </c>
      <c r="C1461" s="28"/>
      <c r="D1461" s="29"/>
      <c r="E1461" s="12"/>
      <c r="F1461" s="88"/>
      <c r="G1461" s="68"/>
      <c r="H1461" s="78"/>
      <c r="I1461" s="78"/>
      <c r="J1461" s="78"/>
      <c r="K1461" s="78"/>
      <c r="L1461" s="78"/>
      <c r="M1461" s="78"/>
      <c r="N1461" s="68"/>
      <c r="O1461" s="80"/>
      <c r="P1461" s="68"/>
      <c r="Q1461" s="68"/>
      <c r="R1461" s="69"/>
      <c r="S1461" s="63"/>
      <c r="T1461" s="64"/>
      <c r="U1461" s="44"/>
    </row>
    <row r="1462" spans="2:21">
      <c r="B1462" s="24">
        <v>1392</v>
      </c>
      <c r="C1462" s="2" t="s">
        <v>163</v>
      </c>
      <c r="D1462" s="29">
        <v>1</v>
      </c>
      <c r="E1462" s="12" t="s">
        <v>11</v>
      </c>
      <c r="F1462" s="91">
        <v>89120.06</v>
      </c>
      <c r="G1462" s="68">
        <f t="shared" si="300"/>
        <v>93754.303119999997</v>
      </c>
      <c r="H1462" s="79">
        <v>122850</v>
      </c>
      <c r="I1462" s="79">
        <v>23341.5</v>
      </c>
      <c r="J1462" s="79">
        <v>146191.5</v>
      </c>
      <c r="K1462" s="79">
        <v>117000</v>
      </c>
      <c r="L1462" s="79">
        <f t="shared" si="304"/>
        <v>22230</v>
      </c>
      <c r="M1462" s="79">
        <f t="shared" si="305"/>
        <v>139230</v>
      </c>
      <c r="N1462" s="68">
        <f t="shared" si="306"/>
        <v>93754.303119999997</v>
      </c>
      <c r="O1462" s="80">
        <f t="shared" si="307"/>
        <v>126391.93437333334</v>
      </c>
      <c r="P1462" s="68">
        <f t="shared" si="308"/>
        <v>139230</v>
      </c>
      <c r="Q1462" s="68">
        <f t="shared" si="309"/>
        <v>124036.27592272712</v>
      </c>
      <c r="R1462" s="69">
        <f t="shared" si="310"/>
        <v>28478.533159801711</v>
      </c>
      <c r="S1462" s="63">
        <f t="shared" si="301"/>
        <v>0.24413803604997275</v>
      </c>
      <c r="T1462" s="64">
        <f t="shared" si="302"/>
        <v>93754</v>
      </c>
      <c r="U1462" s="44" t="str">
        <f t="shared" si="303"/>
        <v>MENOR VALOR</v>
      </c>
    </row>
    <row r="1463" spans="2:21">
      <c r="B1463" s="24">
        <v>1393</v>
      </c>
      <c r="C1463" s="2" t="s">
        <v>164</v>
      </c>
      <c r="D1463" s="29">
        <v>1</v>
      </c>
      <c r="E1463" s="12" t="s">
        <v>11</v>
      </c>
      <c r="F1463" s="91">
        <v>2499000.02</v>
      </c>
      <c r="G1463" s="68">
        <f t="shared" si="300"/>
        <v>2628948.02104</v>
      </c>
      <c r="H1463" s="79">
        <v>3412500</v>
      </c>
      <c r="I1463" s="79">
        <v>648375</v>
      </c>
      <c r="J1463" s="79">
        <v>4060875</v>
      </c>
      <c r="K1463" s="79">
        <v>3250000</v>
      </c>
      <c r="L1463" s="79">
        <f t="shared" si="304"/>
        <v>617500</v>
      </c>
      <c r="M1463" s="79">
        <f t="shared" si="305"/>
        <v>3867500</v>
      </c>
      <c r="N1463" s="68">
        <f t="shared" si="306"/>
        <v>2628948.02104</v>
      </c>
      <c r="O1463" s="80">
        <f t="shared" si="307"/>
        <v>3519107.67368</v>
      </c>
      <c r="P1463" s="68">
        <f t="shared" si="308"/>
        <v>3867500</v>
      </c>
      <c r="Q1463" s="68">
        <f t="shared" si="309"/>
        <v>3456293.7637818689</v>
      </c>
      <c r="R1463" s="69">
        <f t="shared" si="310"/>
        <v>776940.55631520168</v>
      </c>
      <c r="S1463" s="63">
        <f t="shared" si="301"/>
        <v>0.23937367575972157</v>
      </c>
      <c r="T1463" s="64">
        <f t="shared" si="302"/>
        <v>2628948</v>
      </c>
      <c r="U1463" s="44" t="str">
        <f t="shared" si="303"/>
        <v>MENOR VALOR</v>
      </c>
    </row>
    <row r="1464" spans="2:21">
      <c r="B1464" s="24">
        <v>1394</v>
      </c>
      <c r="C1464" s="2" t="s">
        <v>165</v>
      </c>
      <c r="D1464" s="29">
        <v>1</v>
      </c>
      <c r="E1464" s="12" t="s">
        <v>8</v>
      </c>
      <c r="F1464" s="91">
        <v>1188264.46</v>
      </c>
      <c r="G1464" s="68">
        <f t="shared" si="300"/>
        <v>1250054.2119199999</v>
      </c>
      <c r="H1464" s="79">
        <v>1591200</v>
      </c>
      <c r="I1464" s="79">
        <v>302328</v>
      </c>
      <c r="J1464" s="79">
        <v>1893528</v>
      </c>
      <c r="K1464" s="79">
        <v>1560000</v>
      </c>
      <c r="L1464" s="79">
        <f t="shared" si="304"/>
        <v>296400</v>
      </c>
      <c r="M1464" s="79">
        <f t="shared" si="305"/>
        <v>1856400</v>
      </c>
      <c r="N1464" s="68">
        <f t="shared" si="306"/>
        <v>1250054.2119199999</v>
      </c>
      <c r="O1464" s="80">
        <f t="shared" si="307"/>
        <v>1666660.7373066666</v>
      </c>
      <c r="P1464" s="68">
        <f t="shared" si="308"/>
        <v>1856400</v>
      </c>
      <c r="Q1464" s="68">
        <f t="shared" si="309"/>
        <v>1637912.5591689646</v>
      </c>
      <c r="R1464" s="69">
        <f t="shared" si="310"/>
        <v>361269.11000258999</v>
      </c>
      <c r="S1464" s="63">
        <f t="shared" si="301"/>
        <v>0.23680039882333781</v>
      </c>
      <c r="T1464" s="64">
        <f t="shared" si="302"/>
        <v>1250054</v>
      </c>
      <c r="U1464" s="44" t="str">
        <f t="shared" si="303"/>
        <v>MENOR VALOR</v>
      </c>
    </row>
    <row r="1465" spans="2:21">
      <c r="B1465" s="24">
        <v>1395</v>
      </c>
      <c r="C1465" s="2" t="s">
        <v>166</v>
      </c>
      <c r="D1465" s="29">
        <v>1</v>
      </c>
      <c r="E1465" s="12" t="s">
        <v>11</v>
      </c>
      <c r="F1465" s="91">
        <v>886915.28</v>
      </c>
      <c r="G1465" s="68">
        <f t="shared" si="300"/>
        <v>933034.87456000003</v>
      </c>
      <c r="H1465" s="79">
        <v>1205100</v>
      </c>
      <c r="I1465" s="79">
        <v>228969</v>
      </c>
      <c r="J1465" s="79">
        <v>1434069</v>
      </c>
      <c r="K1465" s="79">
        <v>1170000</v>
      </c>
      <c r="L1465" s="79">
        <f t="shared" si="304"/>
        <v>222300</v>
      </c>
      <c r="M1465" s="79">
        <f t="shared" si="305"/>
        <v>1392300</v>
      </c>
      <c r="N1465" s="68">
        <f t="shared" si="306"/>
        <v>933034.87456000003</v>
      </c>
      <c r="O1465" s="80">
        <f t="shared" si="307"/>
        <v>1253134.6248533332</v>
      </c>
      <c r="P1465" s="68">
        <f t="shared" si="308"/>
        <v>1392300</v>
      </c>
      <c r="Q1465" s="68">
        <f t="shared" si="309"/>
        <v>1230458.3448662928</v>
      </c>
      <c r="R1465" s="69">
        <f t="shared" si="310"/>
        <v>278000.08982667816</v>
      </c>
      <c r="S1465" s="63">
        <f t="shared" si="301"/>
        <v>0.24171762623838533</v>
      </c>
      <c r="T1465" s="64">
        <f t="shared" si="302"/>
        <v>933035</v>
      </c>
      <c r="U1465" s="44" t="str">
        <f t="shared" si="303"/>
        <v>MENOR VALOR</v>
      </c>
    </row>
    <row r="1466" spans="2:21">
      <c r="B1466" s="24">
        <v>1396</v>
      </c>
      <c r="C1466" s="2" t="s">
        <v>167</v>
      </c>
      <c r="D1466" s="29">
        <v>1</v>
      </c>
      <c r="E1466" s="12" t="s">
        <v>8</v>
      </c>
      <c r="F1466" s="91">
        <v>916038.4</v>
      </c>
      <c r="G1466" s="68">
        <f t="shared" si="300"/>
        <v>963672.39679999999</v>
      </c>
      <c r="H1466" s="79">
        <v>1193400</v>
      </c>
      <c r="I1466" s="79">
        <v>226746</v>
      </c>
      <c r="J1466" s="79">
        <v>1420146</v>
      </c>
      <c r="K1466" s="79">
        <v>1170000</v>
      </c>
      <c r="L1466" s="79">
        <f t="shared" si="304"/>
        <v>222300</v>
      </c>
      <c r="M1466" s="79">
        <f t="shared" si="305"/>
        <v>1392300</v>
      </c>
      <c r="N1466" s="68">
        <f t="shared" si="306"/>
        <v>963672.39679999999</v>
      </c>
      <c r="O1466" s="80">
        <f t="shared" si="307"/>
        <v>1258706.1322666667</v>
      </c>
      <c r="P1466" s="68">
        <f t="shared" si="308"/>
        <v>1392300</v>
      </c>
      <c r="Q1466" s="68">
        <f t="shared" si="309"/>
        <v>1239743.231201377</v>
      </c>
      <c r="R1466" s="69">
        <f t="shared" si="310"/>
        <v>255885.77280998064</v>
      </c>
      <c r="S1466" s="63">
        <f t="shared" si="301"/>
        <v>0.22268388118872784</v>
      </c>
      <c r="T1466" s="64">
        <f t="shared" si="302"/>
        <v>963672</v>
      </c>
      <c r="U1466" s="44" t="str">
        <f t="shared" si="303"/>
        <v>MENOR VALOR</v>
      </c>
    </row>
    <row r="1467" spans="2:21" ht="25.5">
      <c r="B1467" s="24">
        <v>1397</v>
      </c>
      <c r="C1467" s="2" t="s">
        <v>168</v>
      </c>
      <c r="D1467" s="29">
        <v>1</v>
      </c>
      <c r="E1467" s="12" t="s">
        <v>8</v>
      </c>
      <c r="F1467" s="91">
        <v>502110.6</v>
      </c>
      <c r="G1467" s="68">
        <f t="shared" si="300"/>
        <v>528220.35120000003</v>
      </c>
      <c r="H1467" s="79">
        <v>663000</v>
      </c>
      <c r="I1467" s="79">
        <v>125970</v>
      </c>
      <c r="J1467" s="79">
        <v>788970</v>
      </c>
      <c r="K1467" s="79">
        <v>650000</v>
      </c>
      <c r="L1467" s="79">
        <f t="shared" si="304"/>
        <v>123500</v>
      </c>
      <c r="M1467" s="79">
        <f t="shared" si="305"/>
        <v>773500</v>
      </c>
      <c r="N1467" s="68">
        <f t="shared" si="306"/>
        <v>528220.35120000003</v>
      </c>
      <c r="O1467" s="80">
        <f t="shared" si="307"/>
        <v>696896.78373333334</v>
      </c>
      <c r="P1467" s="68">
        <f t="shared" si="308"/>
        <v>773500</v>
      </c>
      <c r="Q1467" s="68">
        <f t="shared" si="309"/>
        <v>685664.99657522899</v>
      </c>
      <c r="R1467" s="69">
        <f t="shared" si="310"/>
        <v>146282.72076403676</v>
      </c>
      <c r="S1467" s="63">
        <f t="shared" si="301"/>
        <v>0.22962327982562347</v>
      </c>
      <c r="T1467" s="64">
        <f t="shared" si="302"/>
        <v>528220</v>
      </c>
      <c r="U1467" s="44" t="str">
        <f t="shared" si="303"/>
        <v>MENOR VALOR</v>
      </c>
    </row>
    <row r="1468" spans="2:21">
      <c r="B1468" s="24">
        <v>1398</v>
      </c>
      <c r="C1468" s="2" t="s">
        <v>169</v>
      </c>
      <c r="D1468" s="29">
        <v>1</v>
      </c>
      <c r="E1468" s="12" t="s">
        <v>8</v>
      </c>
      <c r="F1468" s="91">
        <v>916038.4</v>
      </c>
      <c r="G1468" s="68">
        <f t="shared" si="300"/>
        <v>963672.39679999999</v>
      </c>
      <c r="H1468" s="79">
        <v>1228500</v>
      </c>
      <c r="I1468" s="79">
        <v>233415</v>
      </c>
      <c r="J1468" s="79">
        <v>1461915</v>
      </c>
      <c r="K1468" s="79">
        <v>1170000</v>
      </c>
      <c r="L1468" s="79">
        <f t="shared" si="304"/>
        <v>222300</v>
      </c>
      <c r="M1468" s="79">
        <f t="shared" si="305"/>
        <v>1392300</v>
      </c>
      <c r="N1468" s="68">
        <f t="shared" si="306"/>
        <v>963672.39679999999</v>
      </c>
      <c r="O1468" s="80">
        <f t="shared" si="307"/>
        <v>1272629.1322666667</v>
      </c>
      <c r="P1468" s="68">
        <f t="shared" si="308"/>
        <v>1392300</v>
      </c>
      <c r="Q1468" s="68">
        <f t="shared" si="309"/>
        <v>1251780.3260464848</v>
      </c>
      <c r="R1468" s="69">
        <f t="shared" si="310"/>
        <v>269818.93993734865</v>
      </c>
      <c r="S1468" s="63">
        <f t="shared" si="301"/>
        <v>0.23015853760573157</v>
      </c>
      <c r="T1468" s="64">
        <f t="shared" si="302"/>
        <v>963672</v>
      </c>
      <c r="U1468" s="44" t="str">
        <f t="shared" si="303"/>
        <v>MENOR VALOR</v>
      </c>
    </row>
    <row r="1469" spans="2:21">
      <c r="B1469" s="24">
        <v>1399</v>
      </c>
      <c r="C1469" s="2" t="s">
        <v>170</v>
      </c>
      <c r="D1469" s="29">
        <v>1</v>
      </c>
      <c r="E1469" s="12" t="s">
        <v>8</v>
      </c>
      <c r="F1469" s="91">
        <v>924003.87999999989</v>
      </c>
      <c r="G1469" s="68">
        <f t="shared" si="300"/>
        <v>972052.08175999986</v>
      </c>
      <c r="H1469" s="79">
        <v>1205100</v>
      </c>
      <c r="I1469" s="79">
        <v>228969</v>
      </c>
      <c r="J1469" s="79">
        <v>1434069</v>
      </c>
      <c r="K1469" s="79">
        <v>1170000</v>
      </c>
      <c r="L1469" s="79">
        <f t="shared" si="304"/>
        <v>222300</v>
      </c>
      <c r="M1469" s="79">
        <f t="shared" si="305"/>
        <v>1392300</v>
      </c>
      <c r="N1469" s="68">
        <f t="shared" si="306"/>
        <v>972052.08175999986</v>
      </c>
      <c r="O1469" s="80">
        <f t="shared" si="307"/>
        <v>1266140.3605866667</v>
      </c>
      <c r="P1469" s="68">
        <f t="shared" si="308"/>
        <v>1392300</v>
      </c>
      <c r="Q1469" s="68">
        <f t="shared" si="309"/>
        <v>1247376.243442721</v>
      </c>
      <c r="R1469" s="69">
        <f t="shared" si="310"/>
        <v>255542.75405041978</v>
      </c>
      <c r="S1469" s="63">
        <f t="shared" si="301"/>
        <v>0.22072262729874881</v>
      </c>
      <c r="T1469" s="64">
        <f t="shared" si="302"/>
        <v>972052</v>
      </c>
      <c r="U1469" s="44" t="str">
        <f t="shared" si="303"/>
        <v>MENOR VALOR</v>
      </c>
    </row>
    <row r="1470" spans="2:21">
      <c r="B1470" s="24">
        <v>1400</v>
      </c>
      <c r="C1470" s="2" t="s">
        <v>171</v>
      </c>
      <c r="D1470" s="29">
        <v>1</v>
      </c>
      <c r="E1470" s="11" t="s">
        <v>11</v>
      </c>
      <c r="F1470" s="91">
        <v>202666.28</v>
      </c>
      <c r="G1470" s="68">
        <f t="shared" si="300"/>
        <v>213204.92655999999</v>
      </c>
      <c r="H1470" s="79">
        <v>262600</v>
      </c>
      <c r="I1470" s="79">
        <v>49894</v>
      </c>
      <c r="J1470" s="79">
        <v>312494</v>
      </c>
      <c r="K1470" s="79">
        <v>260000</v>
      </c>
      <c r="L1470" s="79">
        <f t="shared" si="304"/>
        <v>49400</v>
      </c>
      <c r="M1470" s="79">
        <f t="shared" si="305"/>
        <v>309400</v>
      </c>
      <c r="N1470" s="68">
        <f t="shared" si="306"/>
        <v>213204.92655999999</v>
      </c>
      <c r="O1470" s="80">
        <f t="shared" si="307"/>
        <v>278366.30885333335</v>
      </c>
      <c r="P1470" s="68">
        <f t="shared" si="308"/>
        <v>309400</v>
      </c>
      <c r="Q1470" s="68">
        <f t="shared" si="309"/>
        <v>274190.92462955165</v>
      </c>
      <c r="R1470" s="69">
        <f t="shared" si="310"/>
        <v>56452.613011121524</v>
      </c>
      <c r="S1470" s="63">
        <f t="shared" si="301"/>
        <v>0.22242165072366049</v>
      </c>
      <c r="T1470" s="64">
        <f t="shared" si="302"/>
        <v>213205</v>
      </c>
      <c r="U1470" s="44" t="str">
        <f t="shared" si="303"/>
        <v>MENOR VALOR</v>
      </c>
    </row>
    <row r="1471" spans="2:21">
      <c r="B1471" s="24">
        <v>1401</v>
      </c>
      <c r="C1471" s="2" t="s">
        <v>172</v>
      </c>
      <c r="D1471" s="29">
        <v>1</v>
      </c>
      <c r="E1471" s="11" t="s">
        <v>8</v>
      </c>
      <c r="F1471" s="91">
        <v>204453.06000000003</v>
      </c>
      <c r="G1471" s="68">
        <f t="shared" si="300"/>
        <v>215084.61912000002</v>
      </c>
      <c r="H1471" s="79">
        <v>262600</v>
      </c>
      <c r="I1471" s="79">
        <v>49894</v>
      </c>
      <c r="J1471" s="79">
        <v>312494</v>
      </c>
      <c r="K1471" s="79">
        <v>260000</v>
      </c>
      <c r="L1471" s="79">
        <f t="shared" si="304"/>
        <v>49400</v>
      </c>
      <c r="M1471" s="79">
        <f t="shared" si="305"/>
        <v>309400</v>
      </c>
      <c r="N1471" s="68">
        <f t="shared" si="306"/>
        <v>215084.61912000002</v>
      </c>
      <c r="O1471" s="80">
        <f t="shared" si="307"/>
        <v>278992.87304000003</v>
      </c>
      <c r="P1471" s="68">
        <f t="shared" si="308"/>
        <v>309400</v>
      </c>
      <c r="Q1471" s="68">
        <f t="shared" si="309"/>
        <v>274994.35725315596</v>
      </c>
      <c r="R1471" s="69">
        <f t="shared" si="310"/>
        <v>55367.787551313559</v>
      </c>
      <c r="S1471" s="63">
        <f t="shared" si="301"/>
        <v>0.21785806345838532</v>
      </c>
      <c r="T1471" s="64">
        <f t="shared" si="302"/>
        <v>215085</v>
      </c>
      <c r="U1471" s="44" t="str">
        <f t="shared" si="303"/>
        <v>MENOR VALOR</v>
      </c>
    </row>
    <row r="1472" spans="2:21">
      <c r="B1472" s="24">
        <v>1402</v>
      </c>
      <c r="C1472" s="2" t="s">
        <v>173</v>
      </c>
      <c r="D1472" s="29">
        <v>1</v>
      </c>
      <c r="E1472" s="11" t="s">
        <v>8</v>
      </c>
      <c r="F1472" s="91">
        <v>297066.31999999995</v>
      </c>
      <c r="G1472" s="68">
        <f t="shared" si="300"/>
        <v>312513.76863999997</v>
      </c>
      <c r="H1472" s="79">
        <v>401700</v>
      </c>
      <c r="I1472" s="79">
        <v>76323</v>
      </c>
      <c r="J1472" s="79">
        <v>478023</v>
      </c>
      <c r="K1472" s="79">
        <v>390000</v>
      </c>
      <c r="L1472" s="79">
        <f t="shared" si="304"/>
        <v>74100</v>
      </c>
      <c r="M1472" s="79">
        <f t="shared" si="305"/>
        <v>464100</v>
      </c>
      <c r="N1472" s="68">
        <f t="shared" si="306"/>
        <v>312513.76863999997</v>
      </c>
      <c r="O1472" s="80">
        <f t="shared" si="307"/>
        <v>418212.25621333328</v>
      </c>
      <c r="P1472" s="68">
        <f t="shared" si="308"/>
        <v>464100</v>
      </c>
      <c r="Q1472" s="68">
        <f t="shared" si="309"/>
        <v>410812.04872521956</v>
      </c>
      <c r="R1472" s="69">
        <f t="shared" si="310"/>
        <v>91801.907326142304</v>
      </c>
      <c r="S1472" s="63">
        <f t="shared" si="301"/>
        <v>0.23927798707522452</v>
      </c>
      <c r="T1472" s="64">
        <f t="shared" si="302"/>
        <v>312514</v>
      </c>
      <c r="U1472" s="44" t="str">
        <f t="shared" si="303"/>
        <v>MENOR VALOR</v>
      </c>
    </row>
    <row r="1473" spans="2:21">
      <c r="B1473" s="24">
        <v>1403</v>
      </c>
      <c r="C1473" s="2" t="s">
        <v>174</v>
      </c>
      <c r="D1473" s="29">
        <v>1</v>
      </c>
      <c r="E1473" s="11" t="s">
        <v>8</v>
      </c>
      <c r="F1473" s="91">
        <v>2533326.86</v>
      </c>
      <c r="G1473" s="68">
        <f t="shared" si="300"/>
        <v>2665059.85672</v>
      </c>
      <c r="H1473" s="79">
        <v>3315000</v>
      </c>
      <c r="I1473" s="79">
        <v>629850</v>
      </c>
      <c r="J1473" s="79">
        <v>3944850</v>
      </c>
      <c r="K1473" s="79">
        <v>3250000</v>
      </c>
      <c r="L1473" s="79">
        <f t="shared" si="304"/>
        <v>617500</v>
      </c>
      <c r="M1473" s="79">
        <f t="shared" si="305"/>
        <v>3867500</v>
      </c>
      <c r="N1473" s="68">
        <f t="shared" si="306"/>
        <v>2665059.85672</v>
      </c>
      <c r="O1473" s="80">
        <f t="shared" si="307"/>
        <v>3492469.95224</v>
      </c>
      <c r="P1473" s="68">
        <f t="shared" si="308"/>
        <v>3867500</v>
      </c>
      <c r="Q1473" s="68">
        <f t="shared" si="309"/>
        <v>3438660.1949263206</v>
      </c>
      <c r="R1473" s="69">
        <f t="shared" si="310"/>
        <v>717601.11151761224</v>
      </c>
      <c r="S1473" s="63">
        <f t="shared" si="301"/>
        <v>0.22497144072210262</v>
      </c>
      <c r="T1473" s="64">
        <f t="shared" si="302"/>
        <v>2665060</v>
      </c>
      <c r="U1473" s="44" t="str">
        <f t="shared" si="303"/>
        <v>MENOR VALOR</v>
      </c>
    </row>
    <row r="1474" spans="2:21">
      <c r="B1474" s="24">
        <v>1404</v>
      </c>
      <c r="C1474" s="2" t="s">
        <v>175</v>
      </c>
      <c r="D1474" s="29">
        <v>1</v>
      </c>
      <c r="E1474" s="11" t="s">
        <v>8</v>
      </c>
      <c r="F1474" s="91">
        <v>204453.06000000003</v>
      </c>
      <c r="G1474" s="68">
        <f t="shared" si="300"/>
        <v>215084.61912000002</v>
      </c>
      <c r="H1474" s="79">
        <v>262600</v>
      </c>
      <c r="I1474" s="79">
        <v>49894</v>
      </c>
      <c r="J1474" s="79">
        <v>312494</v>
      </c>
      <c r="K1474" s="79">
        <v>260000</v>
      </c>
      <c r="L1474" s="79">
        <f t="shared" si="304"/>
        <v>49400</v>
      </c>
      <c r="M1474" s="79">
        <f t="shared" si="305"/>
        <v>309400</v>
      </c>
      <c r="N1474" s="68">
        <f t="shared" si="306"/>
        <v>215084.61912000002</v>
      </c>
      <c r="O1474" s="80">
        <f t="shared" si="307"/>
        <v>278992.87304000003</v>
      </c>
      <c r="P1474" s="68">
        <f t="shared" si="308"/>
        <v>309400</v>
      </c>
      <c r="Q1474" s="68">
        <f t="shared" si="309"/>
        <v>274994.35725315596</v>
      </c>
      <c r="R1474" s="69">
        <f t="shared" si="310"/>
        <v>55367.787551313559</v>
      </c>
      <c r="S1474" s="63">
        <f t="shared" si="301"/>
        <v>0.21785806345838532</v>
      </c>
      <c r="T1474" s="64">
        <f t="shared" si="302"/>
        <v>215085</v>
      </c>
      <c r="U1474" s="44" t="str">
        <f t="shared" si="303"/>
        <v>MENOR VALOR</v>
      </c>
    </row>
    <row r="1475" spans="2:21">
      <c r="B1475" s="24">
        <v>1405</v>
      </c>
      <c r="C1475" s="2" t="s">
        <v>176</v>
      </c>
      <c r="D1475" s="29">
        <v>1</v>
      </c>
      <c r="E1475" s="11" t="s">
        <v>11</v>
      </c>
      <c r="F1475" s="91">
        <v>90792.04</v>
      </c>
      <c r="G1475" s="68">
        <f t="shared" si="300"/>
        <v>95513.226079999993</v>
      </c>
      <c r="H1475" s="79">
        <v>121680</v>
      </c>
      <c r="I1475" s="79">
        <v>23119.200000000001</v>
      </c>
      <c r="J1475" s="79">
        <v>144799.20000000001</v>
      </c>
      <c r="K1475" s="79">
        <v>117000</v>
      </c>
      <c r="L1475" s="79">
        <f t="shared" si="304"/>
        <v>22230</v>
      </c>
      <c r="M1475" s="79">
        <f t="shared" si="305"/>
        <v>139230</v>
      </c>
      <c r="N1475" s="68">
        <f t="shared" si="306"/>
        <v>95513.226079999993</v>
      </c>
      <c r="O1475" s="80">
        <f t="shared" si="307"/>
        <v>126514.14202666667</v>
      </c>
      <c r="P1475" s="68">
        <f t="shared" si="308"/>
        <v>139230</v>
      </c>
      <c r="Q1475" s="68">
        <f t="shared" si="309"/>
        <v>124409.67815581783</v>
      </c>
      <c r="R1475" s="69">
        <f t="shared" si="310"/>
        <v>26991.602199743895</v>
      </c>
      <c r="S1475" s="63">
        <f t="shared" si="301"/>
        <v>0.23226852206486914</v>
      </c>
      <c r="T1475" s="64">
        <f t="shared" si="302"/>
        <v>95513</v>
      </c>
      <c r="U1475" s="44" t="str">
        <f t="shared" si="303"/>
        <v>MENOR VALOR</v>
      </c>
    </row>
    <row r="1476" spans="2:21">
      <c r="B1476" s="24">
        <v>1406</v>
      </c>
      <c r="C1476" s="2" t="s">
        <v>177</v>
      </c>
      <c r="D1476" s="29">
        <v>1</v>
      </c>
      <c r="E1476" s="11" t="s">
        <v>8</v>
      </c>
      <c r="F1476" s="91">
        <v>90792.04</v>
      </c>
      <c r="G1476" s="68">
        <f t="shared" si="300"/>
        <v>95513.226079999993</v>
      </c>
      <c r="H1476" s="79">
        <v>121680</v>
      </c>
      <c r="I1476" s="79">
        <v>23119.200000000001</v>
      </c>
      <c r="J1476" s="79">
        <v>144799.20000000001</v>
      </c>
      <c r="K1476" s="79">
        <v>117000</v>
      </c>
      <c r="L1476" s="79">
        <f t="shared" si="304"/>
        <v>22230</v>
      </c>
      <c r="M1476" s="79">
        <f t="shared" si="305"/>
        <v>139230</v>
      </c>
      <c r="N1476" s="68">
        <f t="shared" si="306"/>
        <v>95513.226079999993</v>
      </c>
      <c r="O1476" s="80">
        <f t="shared" si="307"/>
        <v>126514.14202666667</v>
      </c>
      <c r="P1476" s="68">
        <f t="shared" si="308"/>
        <v>139230</v>
      </c>
      <c r="Q1476" s="68">
        <f t="shared" si="309"/>
        <v>124409.67815581783</v>
      </c>
      <c r="R1476" s="69">
        <f t="shared" si="310"/>
        <v>26991.602199743895</v>
      </c>
      <c r="S1476" s="63">
        <f t="shared" si="301"/>
        <v>0.23226852206486914</v>
      </c>
      <c r="T1476" s="64">
        <f t="shared" si="302"/>
        <v>95513</v>
      </c>
      <c r="U1476" s="44" t="str">
        <f t="shared" si="303"/>
        <v>MENOR VALOR</v>
      </c>
    </row>
    <row r="1477" spans="2:21">
      <c r="B1477" s="24">
        <v>1407</v>
      </c>
      <c r="C1477" s="2" t="s">
        <v>178</v>
      </c>
      <c r="D1477" s="29">
        <v>1</v>
      </c>
      <c r="E1477" s="11" t="s">
        <v>8</v>
      </c>
      <c r="F1477" s="91">
        <v>344911.68</v>
      </c>
      <c r="G1477" s="68">
        <f t="shared" si="300"/>
        <v>362847.08736</v>
      </c>
      <c r="H1477" s="79">
        <v>473200</v>
      </c>
      <c r="I1477" s="79">
        <v>89908</v>
      </c>
      <c r="J1477" s="79">
        <v>563108</v>
      </c>
      <c r="K1477" s="79">
        <v>455000</v>
      </c>
      <c r="L1477" s="79">
        <f t="shared" si="304"/>
        <v>86450</v>
      </c>
      <c r="M1477" s="79">
        <f t="shared" si="305"/>
        <v>541450</v>
      </c>
      <c r="N1477" s="68">
        <f t="shared" si="306"/>
        <v>362847.08736</v>
      </c>
      <c r="O1477" s="80">
        <f t="shared" si="307"/>
        <v>489135.02912000002</v>
      </c>
      <c r="P1477" s="68">
        <f t="shared" si="308"/>
        <v>541450</v>
      </c>
      <c r="Q1477" s="68">
        <f t="shared" si="309"/>
        <v>480055.25952773052</v>
      </c>
      <c r="R1477" s="69">
        <f t="shared" si="310"/>
        <v>109903.36854019921</v>
      </c>
      <c r="S1477" s="63">
        <f t="shared" si="301"/>
        <v>0.24415558384473857</v>
      </c>
      <c r="T1477" s="64">
        <f t="shared" si="302"/>
        <v>362847</v>
      </c>
      <c r="U1477" s="44" t="str">
        <f t="shared" si="303"/>
        <v>MENOR VALOR</v>
      </c>
    </row>
    <row r="1478" spans="2:21">
      <c r="B1478" s="24">
        <v>1408</v>
      </c>
      <c r="C1478" s="2" t="s">
        <v>179</v>
      </c>
      <c r="D1478" s="29">
        <v>1</v>
      </c>
      <c r="E1478" s="11" t="s">
        <v>8</v>
      </c>
      <c r="F1478" s="91">
        <v>1205065.44</v>
      </c>
      <c r="G1478" s="68">
        <f t="shared" ref="G1478:G1541" si="311">F1478*5.2%+F1478</f>
        <v>1267728.8428799999</v>
      </c>
      <c r="H1478" s="79">
        <v>1622400</v>
      </c>
      <c r="I1478" s="79">
        <v>308256</v>
      </c>
      <c r="J1478" s="79">
        <v>1930656</v>
      </c>
      <c r="K1478" s="79">
        <v>1560000</v>
      </c>
      <c r="L1478" s="79">
        <f t="shared" si="304"/>
        <v>296400</v>
      </c>
      <c r="M1478" s="79">
        <f t="shared" si="305"/>
        <v>1856400</v>
      </c>
      <c r="N1478" s="68">
        <f t="shared" si="306"/>
        <v>1267728.8428799999</v>
      </c>
      <c r="O1478" s="80">
        <f t="shared" si="307"/>
        <v>1684928.2809599999</v>
      </c>
      <c r="P1478" s="68">
        <f t="shared" si="308"/>
        <v>1856400</v>
      </c>
      <c r="Q1478" s="68">
        <f t="shared" si="309"/>
        <v>1656281.9794616315</v>
      </c>
      <c r="R1478" s="69">
        <f t="shared" si="310"/>
        <v>363207.95246621687</v>
      </c>
      <c r="S1478" s="63">
        <f t="shared" si="301"/>
        <v>0.23459359058409213</v>
      </c>
      <c r="T1478" s="64">
        <f t="shared" si="302"/>
        <v>1267729</v>
      </c>
      <c r="U1478" s="44" t="str">
        <f t="shared" si="303"/>
        <v>MENOR VALOR</v>
      </c>
    </row>
    <row r="1479" spans="2:21">
      <c r="B1479" s="24">
        <v>1409</v>
      </c>
      <c r="C1479" s="2" t="s">
        <v>180</v>
      </c>
      <c r="D1479" s="29">
        <v>1</v>
      </c>
      <c r="E1479" s="11" t="s">
        <v>8</v>
      </c>
      <c r="F1479" s="91">
        <v>1193920</v>
      </c>
      <c r="G1479" s="68">
        <f t="shared" si="311"/>
        <v>1256003.8400000001</v>
      </c>
      <c r="H1479" s="79">
        <v>1606800</v>
      </c>
      <c r="I1479" s="79">
        <v>305292</v>
      </c>
      <c r="J1479" s="79">
        <v>1912092</v>
      </c>
      <c r="K1479" s="79">
        <v>1560000</v>
      </c>
      <c r="L1479" s="79">
        <f t="shared" si="304"/>
        <v>296400</v>
      </c>
      <c r="M1479" s="79">
        <f t="shared" si="305"/>
        <v>1856400</v>
      </c>
      <c r="N1479" s="68">
        <f t="shared" si="306"/>
        <v>1256003.8400000001</v>
      </c>
      <c r="O1479" s="80">
        <f t="shared" si="307"/>
        <v>1674831.9466666665</v>
      </c>
      <c r="P1479" s="68">
        <f t="shared" si="308"/>
        <v>1856400</v>
      </c>
      <c r="Q1479" s="68">
        <f t="shared" si="309"/>
        <v>1645850.7022882286</v>
      </c>
      <c r="R1479" s="69">
        <f t="shared" si="310"/>
        <v>363783.09047630121</v>
      </c>
      <c r="S1479" s="63">
        <f t="shared" si="301"/>
        <v>0.23686647989773546</v>
      </c>
      <c r="T1479" s="64">
        <f t="shared" si="302"/>
        <v>1256004</v>
      </c>
      <c r="U1479" s="44" t="str">
        <f t="shared" si="303"/>
        <v>MENOR VALOR</v>
      </c>
    </row>
    <row r="1480" spans="2:21">
      <c r="B1480" s="30" t="s">
        <v>181</v>
      </c>
      <c r="C1480" s="28"/>
      <c r="D1480" s="29"/>
      <c r="E1480" s="11"/>
      <c r="F1480" s="88"/>
      <c r="G1480" s="68">
        <f t="shared" si="311"/>
        <v>0</v>
      </c>
      <c r="H1480" s="78"/>
      <c r="I1480" s="78"/>
      <c r="J1480" s="78"/>
      <c r="K1480" s="78"/>
      <c r="L1480" s="78"/>
      <c r="M1480" s="78"/>
      <c r="N1480" s="68"/>
      <c r="O1480" s="80"/>
      <c r="P1480" s="68"/>
      <c r="Q1480" s="68"/>
      <c r="R1480" s="69"/>
      <c r="S1480" s="63"/>
      <c r="T1480" s="64"/>
      <c r="U1480" s="44"/>
    </row>
    <row r="1481" spans="2:21">
      <c r="B1481" s="24">
        <v>1410</v>
      </c>
      <c r="C1481" s="2" t="s">
        <v>182</v>
      </c>
      <c r="D1481" s="29">
        <v>1</v>
      </c>
      <c r="E1481" s="11" t="s">
        <v>8</v>
      </c>
      <c r="F1481" s="91">
        <v>149940.28</v>
      </c>
      <c r="G1481" s="68">
        <f t="shared" si="311"/>
        <v>157737.17456000001</v>
      </c>
      <c r="H1481" s="79">
        <v>200850</v>
      </c>
      <c r="I1481" s="79">
        <v>38161.5</v>
      </c>
      <c r="J1481" s="79">
        <v>239011.5</v>
      </c>
      <c r="K1481" s="79">
        <v>195000</v>
      </c>
      <c r="L1481" s="79">
        <f t="shared" si="304"/>
        <v>37050</v>
      </c>
      <c r="M1481" s="79">
        <f t="shared" si="305"/>
        <v>232050</v>
      </c>
      <c r="N1481" s="68">
        <f t="shared" si="306"/>
        <v>157737.17456000001</v>
      </c>
      <c r="O1481" s="80">
        <f t="shared" si="307"/>
        <v>209599.55818666666</v>
      </c>
      <c r="P1481" s="68">
        <f t="shared" si="308"/>
        <v>232050</v>
      </c>
      <c r="Q1481" s="68">
        <f t="shared" si="309"/>
        <v>206052.62070231166</v>
      </c>
      <c r="R1481" s="69">
        <f t="shared" si="310"/>
        <v>45048.815158028003</v>
      </c>
      <c r="S1481" s="63">
        <f t="shared" ref="S1481:S1543" si="312">1-N1481/Q1481</f>
        <v>0.23448110476650497</v>
      </c>
      <c r="T1481" s="64">
        <f t="shared" ref="T1481:T1543" si="313">ROUND(+IF(S1481&lt;=30%,N1481,IF(S1481&lt;=60%,P1481,IF(S1481&lt;=90%,Q1481,IF(S1481&lt;=100%,O1481)))),0)</f>
        <v>157737</v>
      </c>
      <c r="U1481" s="44" t="str">
        <f t="shared" ref="U1481:U1543" si="314">+IF(S1481&lt;=30%,"MENOR VALOR",IF(S1481&lt;=60%,"MEDIA ARMONICA",IF(S1481&lt;=90%,"MEDIA GEOMETRICA","PROMEDIO")))</f>
        <v>MENOR VALOR</v>
      </c>
    </row>
    <row r="1482" spans="2:21">
      <c r="B1482" s="24">
        <v>1411</v>
      </c>
      <c r="C1482" s="2" t="s">
        <v>183</v>
      </c>
      <c r="D1482" s="29">
        <v>1</v>
      </c>
      <c r="E1482" s="11" t="s">
        <v>8</v>
      </c>
      <c r="F1482" s="91">
        <v>40168.520000000004</v>
      </c>
      <c r="G1482" s="68">
        <f t="shared" si="311"/>
        <v>42257.283040000002</v>
      </c>
      <c r="H1482" s="79">
        <v>52520</v>
      </c>
      <c r="I1482" s="79">
        <v>9978.7999999999993</v>
      </c>
      <c r="J1482" s="79">
        <v>62498.8</v>
      </c>
      <c r="K1482" s="79">
        <v>52000</v>
      </c>
      <c r="L1482" s="79">
        <f t="shared" si="304"/>
        <v>9880</v>
      </c>
      <c r="M1482" s="79">
        <f t="shared" si="305"/>
        <v>61880</v>
      </c>
      <c r="N1482" s="68">
        <f t="shared" si="306"/>
        <v>42257.283040000002</v>
      </c>
      <c r="O1482" s="80">
        <f t="shared" si="307"/>
        <v>55545.361013333335</v>
      </c>
      <c r="P1482" s="68">
        <f t="shared" si="308"/>
        <v>61880</v>
      </c>
      <c r="Q1482" s="68">
        <f t="shared" si="309"/>
        <v>54673.203065796064</v>
      </c>
      <c r="R1482" s="69">
        <f t="shared" si="310"/>
        <v>11511.971617800329</v>
      </c>
      <c r="S1482" s="63">
        <f t="shared" si="312"/>
        <v>0.22709333511801411</v>
      </c>
      <c r="T1482" s="64">
        <f t="shared" si="313"/>
        <v>42257</v>
      </c>
      <c r="U1482" s="44" t="str">
        <f t="shared" si="314"/>
        <v>MENOR VALOR</v>
      </c>
    </row>
    <row r="1483" spans="2:21">
      <c r="B1483" s="24">
        <v>1412</v>
      </c>
      <c r="C1483" s="2" t="s">
        <v>184</v>
      </c>
      <c r="D1483" s="29">
        <v>1</v>
      </c>
      <c r="E1483" s="11" t="s">
        <v>8</v>
      </c>
      <c r="F1483" s="91">
        <v>29563.46</v>
      </c>
      <c r="G1483" s="68">
        <f t="shared" si="311"/>
        <v>31100.75992</v>
      </c>
      <c r="H1483" s="79">
        <v>40170</v>
      </c>
      <c r="I1483" s="79">
        <v>7632.3</v>
      </c>
      <c r="J1483" s="79">
        <v>47802.3</v>
      </c>
      <c r="K1483" s="79">
        <v>39000</v>
      </c>
      <c r="L1483" s="79">
        <f t="shared" si="304"/>
        <v>7410</v>
      </c>
      <c r="M1483" s="79">
        <f t="shared" si="305"/>
        <v>46410</v>
      </c>
      <c r="N1483" s="68">
        <f t="shared" si="306"/>
        <v>31100.75992</v>
      </c>
      <c r="O1483" s="80">
        <f t="shared" si="307"/>
        <v>41771.019973333336</v>
      </c>
      <c r="P1483" s="68">
        <f t="shared" si="308"/>
        <v>46410</v>
      </c>
      <c r="Q1483" s="68">
        <f t="shared" si="309"/>
        <v>41015.101197759497</v>
      </c>
      <c r="R1483" s="69">
        <f t="shared" si="310"/>
        <v>9266.9014253320729</v>
      </c>
      <c r="S1483" s="63">
        <f t="shared" si="312"/>
        <v>0.2417241695919814</v>
      </c>
      <c r="T1483" s="64">
        <f t="shared" si="313"/>
        <v>31101</v>
      </c>
      <c r="U1483" s="44" t="str">
        <f t="shared" si="314"/>
        <v>MENOR VALOR</v>
      </c>
    </row>
    <row r="1484" spans="2:21">
      <c r="B1484" s="24">
        <v>1413</v>
      </c>
      <c r="C1484" s="2" t="s">
        <v>185</v>
      </c>
      <c r="D1484" s="29">
        <v>1</v>
      </c>
      <c r="E1484" s="11" t="s">
        <v>8</v>
      </c>
      <c r="F1484" s="91">
        <v>19991.600000000002</v>
      </c>
      <c r="G1484" s="68">
        <f t="shared" si="311"/>
        <v>21031.163200000003</v>
      </c>
      <c r="H1484" s="79">
        <v>27300</v>
      </c>
      <c r="I1484" s="79">
        <v>5187</v>
      </c>
      <c r="J1484" s="79">
        <v>32487</v>
      </c>
      <c r="K1484" s="79">
        <v>26000</v>
      </c>
      <c r="L1484" s="79">
        <f t="shared" si="304"/>
        <v>4940</v>
      </c>
      <c r="M1484" s="79">
        <f t="shared" si="305"/>
        <v>30940</v>
      </c>
      <c r="N1484" s="68">
        <f t="shared" si="306"/>
        <v>21031.163200000003</v>
      </c>
      <c r="O1484" s="80">
        <f t="shared" si="307"/>
        <v>28152.721066666669</v>
      </c>
      <c r="P1484" s="68">
        <f t="shared" si="308"/>
        <v>30940</v>
      </c>
      <c r="Q1484" s="68">
        <f t="shared" si="309"/>
        <v>27650.165625830596</v>
      </c>
      <c r="R1484" s="69">
        <f t="shared" si="310"/>
        <v>6215.7656074059942</v>
      </c>
      <c r="S1484" s="63">
        <f t="shared" si="312"/>
        <v>0.23938382559441762</v>
      </c>
      <c r="T1484" s="64">
        <f t="shared" si="313"/>
        <v>21031</v>
      </c>
      <c r="U1484" s="44" t="str">
        <f t="shared" si="314"/>
        <v>MENOR VALOR</v>
      </c>
    </row>
    <row r="1485" spans="2:21">
      <c r="B1485" s="24">
        <v>1414</v>
      </c>
      <c r="C1485" s="2" t="s">
        <v>186</v>
      </c>
      <c r="D1485" s="29">
        <v>1</v>
      </c>
      <c r="E1485" s="11" t="s">
        <v>8</v>
      </c>
      <c r="F1485" s="91">
        <v>29706.959999999999</v>
      </c>
      <c r="G1485" s="68">
        <f t="shared" si="311"/>
        <v>31251.72192</v>
      </c>
      <c r="H1485" s="79">
        <v>40170</v>
      </c>
      <c r="I1485" s="79">
        <v>7632.3</v>
      </c>
      <c r="J1485" s="79">
        <v>47802.3</v>
      </c>
      <c r="K1485" s="79">
        <v>39000</v>
      </c>
      <c r="L1485" s="79">
        <f t="shared" si="304"/>
        <v>7410</v>
      </c>
      <c r="M1485" s="79">
        <f t="shared" si="305"/>
        <v>46410</v>
      </c>
      <c r="N1485" s="68">
        <f t="shared" si="306"/>
        <v>31251.72192</v>
      </c>
      <c r="O1485" s="80">
        <f t="shared" si="307"/>
        <v>41821.340640000002</v>
      </c>
      <c r="P1485" s="68">
        <f t="shared" si="308"/>
        <v>46410</v>
      </c>
      <c r="Q1485" s="68">
        <f t="shared" si="309"/>
        <v>41081.35606867692</v>
      </c>
      <c r="R1485" s="69">
        <f t="shared" si="310"/>
        <v>9179.9920880756526</v>
      </c>
      <c r="S1485" s="63">
        <f t="shared" si="312"/>
        <v>0.23927238750941981</v>
      </c>
      <c r="T1485" s="64">
        <f t="shared" si="313"/>
        <v>31252</v>
      </c>
      <c r="U1485" s="44" t="str">
        <f t="shared" si="314"/>
        <v>MENOR VALOR</v>
      </c>
    </row>
    <row r="1486" spans="2:21">
      <c r="B1486" s="24">
        <v>1415</v>
      </c>
      <c r="C1486" s="2" t="s">
        <v>187</v>
      </c>
      <c r="D1486" s="29">
        <v>1</v>
      </c>
      <c r="E1486" s="11" t="s">
        <v>11</v>
      </c>
      <c r="F1486" s="91">
        <v>10087.64</v>
      </c>
      <c r="G1486" s="68">
        <f t="shared" si="311"/>
        <v>10612.19728</v>
      </c>
      <c r="H1486" s="79">
        <v>13130</v>
      </c>
      <c r="I1486" s="79">
        <v>2494.6999999999998</v>
      </c>
      <c r="J1486" s="79">
        <v>15624.7</v>
      </c>
      <c r="K1486" s="79">
        <v>13000</v>
      </c>
      <c r="L1486" s="79">
        <f t="shared" si="304"/>
        <v>2470</v>
      </c>
      <c r="M1486" s="79">
        <f t="shared" si="305"/>
        <v>15470</v>
      </c>
      <c r="N1486" s="68">
        <f t="shared" si="306"/>
        <v>10612.19728</v>
      </c>
      <c r="O1486" s="80">
        <f t="shared" si="307"/>
        <v>13902.299093333335</v>
      </c>
      <c r="P1486" s="68">
        <f t="shared" si="308"/>
        <v>15470</v>
      </c>
      <c r="Q1486" s="68">
        <f t="shared" si="309"/>
        <v>13688.917476389897</v>
      </c>
      <c r="R1486" s="69">
        <f t="shared" si="310"/>
        <v>2850.3614646346905</v>
      </c>
      <c r="S1486" s="63">
        <f t="shared" si="312"/>
        <v>0.22475993457455656</v>
      </c>
      <c r="T1486" s="64">
        <f t="shared" si="313"/>
        <v>10612</v>
      </c>
      <c r="U1486" s="44" t="str">
        <f t="shared" si="314"/>
        <v>MENOR VALOR</v>
      </c>
    </row>
    <row r="1487" spans="2:21">
      <c r="B1487" s="24">
        <v>1416</v>
      </c>
      <c r="C1487" s="2" t="s">
        <v>188</v>
      </c>
      <c r="D1487" s="29">
        <v>1</v>
      </c>
      <c r="E1487" s="2"/>
      <c r="F1487" s="91">
        <v>1188264.46</v>
      </c>
      <c r="G1487" s="68">
        <f t="shared" si="311"/>
        <v>1250054.2119199999</v>
      </c>
      <c r="H1487" s="79">
        <v>1622400</v>
      </c>
      <c r="I1487" s="79">
        <v>308256</v>
      </c>
      <c r="J1487" s="79">
        <v>1930656</v>
      </c>
      <c r="K1487" s="79">
        <v>1560000</v>
      </c>
      <c r="L1487" s="79">
        <f t="shared" si="304"/>
        <v>296400</v>
      </c>
      <c r="M1487" s="79">
        <f t="shared" si="305"/>
        <v>1856400</v>
      </c>
      <c r="N1487" s="68">
        <f t="shared" si="306"/>
        <v>1250054.2119199999</v>
      </c>
      <c r="O1487" s="80">
        <f t="shared" si="307"/>
        <v>1679036.7373066666</v>
      </c>
      <c r="P1487" s="68">
        <f t="shared" si="308"/>
        <v>1856400</v>
      </c>
      <c r="Q1487" s="68">
        <f t="shared" si="309"/>
        <v>1648548.6530324596</v>
      </c>
      <c r="R1487" s="69">
        <f t="shared" si="310"/>
        <v>373360.40724659368</v>
      </c>
      <c r="S1487" s="63">
        <f t="shared" si="312"/>
        <v>0.24172440429916353</v>
      </c>
      <c r="T1487" s="64">
        <f t="shared" si="313"/>
        <v>1250054</v>
      </c>
      <c r="U1487" s="44" t="str">
        <f t="shared" si="314"/>
        <v>MENOR VALOR</v>
      </c>
    </row>
    <row r="1488" spans="2:21">
      <c r="B1488" s="24">
        <v>1417</v>
      </c>
      <c r="C1488" s="2" t="s">
        <v>189</v>
      </c>
      <c r="D1488" s="29">
        <v>1</v>
      </c>
      <c r="E1488" s="7" t="s">
        <v>8</v>
      </c>
      <c r="F1488" s="91">
        <v>1485330.78</v>
      </c>
      <c r="G1488" s="68">
        <f t="shared" si="311"/>
        <v>1562567.9805600001</v>
      </c>
      <c r="H1488" s="79">
        <v>1969500</v>
      </c>
      <c r="I1488" s="79">
        <v>374205</v>
      </c>
      <c r="J1488" s="79">
        <v>2343705</v>
      </c>
      <c r="K1488" s="79">
        <v>1950000</v>
      </c>
      <c r="L1488" s="79">
        <f t="shared" si="304"/>
        <v>370500</v>
      </c>
      <c r="M1488" s="79">
        <f t="shared" si="305"/>
        <v>2320500</v>
      </c>
      <c r="N1488" s="68">
        <f t="shared" si="306"/>
        <v>1562567.9805600001</v>
      </c>
      <c r="O1488" s="80">
        <f t="shared" si="307"/>
        <v>2075590.99352</v>
      </c>
      <c r="P1488" s="68">
        <f t="shared" si="308"/>
        <v>2320500</v>
      </c>
      <c r="Q1488" s="68">
        <f t="shared" si="309"/>
        <v>2040677.988266685</v>
      </c>
      <c r="R1488" s="69">
        <f t="shared" si="310"/>
        <v>444442.4337033616</v>
      </c>
      <c r="S1488" s="63">
        <f t="shared" si="312"/>
        <v>0.23428978528493027</v>
      </c>
      <c r="T1488" s="64">
        <f t="shared" si="313"/>
        <v>1562568</v>
      </c>
      <c r="U1488" s="44" t="str">
        <f t="shared" si="314"/>
        <v>MENOR VALOR</v>
      </c>
    </row>
    <row r="1489" spans="2:21">
      <c r="B1489" s="24">
        <v>1418</v>
      </c>
      <c r="C1489" s="2" t="s">
        <v>190</v>
      </c>
      <c r="D1489" s="29">
        <v>1</v>
      </c>
      <c r="E1489" s="7" t="s">
        <v>8</v>
      </c>
      <c r="F1489" s="91">
        <v>299879.74</v>
      </c>
      <c r="G1489" s="68">
        <f t="shared" si="311"/>
        <v>315473.48647999996</v>
      </c>
      <c r="H1489" s="79">
        <v>393900</v>
      </c>
      <c r="I1489" s="79">
        <v>74841</v>
      </c>
      <c r="J1489" s="79">
        <v>468741</v>
      </c>
      <c r="K1489" s="79">
        <v>390000</v>
      </c>
      <c r="L1489" s="79">
        <f t="shared" si="304"/>
        <v>74100</v>
      </c>
      <c r="M1489" s="79">
        <f t="shared" si="305"/>
        <v>464100</v>
      </c>
      <c r="N1489" s="68">
        <f t="shared" si="306"/>
        <v>315473.48647999996</v>
      </c>
      <c r="O1489" s="80">
        <f t="shared" si="307"/>
        <v>416104.82882666663</v>
      </c>
      <c r="P1489" s="68">
        <f t="shared" si="308"/>
        <v>464100</v>
      </c>
      <c r="Q1489" s="68">
        <f t="shared" si="309"/>
        <v>409420.06731500418</v>
      </c>
      <c r="R1489" s="69">
        <f t="shared" si="310"/>
        <v>87180.187067469917</v>
      </c>
      <c r="S1489" s="63">
        <f t="shared" si="312"/>
        <v>0.22946256994951486</v>
      </c>
      <c r="T1489" s="64">
        <f t="shared" si="313"/>
        <v>315473</v>
      </c>
      <c r="U1489" s="44" t="str">
        <f t="shared" si="314"/>
        <v>MENOR VALOR</v>
      </c>
    </row>
    <row r="1490" spans="2:21">
      <c r="B1490" s="24">
        <v>1419</v>
      </c>
      <c r="C1490" s="2" t="s">
        <v>191</v>
      </c>
      <c r="D1490" s="29">
        <v>1</v>
      </c>
      <c r="E1490" s="7" t="s">
        <v>8</v>
      </c>
      <c r="F1490" s="91">
        <v>302639.03999999998</v>
      </c>
      <c r="G1490" s="68">
        <f t="shared" si="311"/>
        <v>318376.27007999999</v>
      </c>
      <c r="H1490" s="79">
        <v>397800</v>
      </c>
      <c r="I1490" s="79">
        <v>75582</v>
      </c>
      <c r="J1490" s="79">
        <v>473382</v>
      </c>
      <c r="K1490" s="79">
        <v>390000</v>
      </c>
      <c r="L1490" s="79">
        <f t="shared" si="304"/>
        <v>74100</v>
      </c>
      <c r="M1490" s="79">
        <f t="shared" si="305"/>
        <v>464100</v>
      </c>
      <c r="N1490" s="68">
        <f t="shared" si="306"/>
        <v>318376.27007999999</v>
      </c>
      <c r="O1490" s="80">
        <f t="shared" si="307"/>
        <v>418619.42335999996</v>
      </c>
      <c r="P1490" s="68">
        <f t="shared" si="308"/>
        <v>464100</v>
      </c>
      <c r="Q1490" s="68">
        <f t="shared" si="309"/>
        <v>412022.87958462478</v>
      </c>
      <c r="R1490" s="69">
        <f t="shared" si="310"/>
        <v>86937.081936525879</v>
      </c>
      <c r="S1490" s="63">
        <f t="shared" si="312"/>
        <v>0.22728497407482162</v>
      </c>
      <c r="T1490" s="64">
        <f t="shared" si="313"/>
        <v>318376</v>
      </c>
      <c r="U1490" s="44" t="str">
        <f t="shared" si="314"/>
        <v>MENOR VALOR</v>
      </c>
    </row>
    <row r="1491" spans="2:21" ht="25.5">
      <c r="B1491" s="24">
        <v>1420</v>
      </c>
      <c r="C1491" s="2" t="s">
        <v>192</v>
      </c>
      <c r="D1491" s="29">
        <v>1</v>
      </c>
      <c r="E1491" s="7" t="s">
        <v>8</v>
      </c>
      <c r="F1491" s="91">
        <v>453959.38</v>
      </c>
      <c r="G1491" s="68">
        <f t="shared" si="311"/>
        <v>477565.26776000002</v>
      </c>
      <c r="H1491" s="79">
        <v>614250</v>
      </c>
      <c r="I1491" s="79">
        <v>116707.5</v>
      </c>
      <c r="J1491" s="79">
        <v>730957.5</v>
      </c>
      <c r="K1491" s="79">
        <v>585000</v>
      </c>
      <c r="L1491" s="79">
        <f t="shared" si="304"/>
        <v>111150</v>
      </c>
      <c r="M1491" s="79">
        <f t="shared" si="305"/>
        <v>696150</v>
      </c>
      <c r="N1491" s="68">
        <f t="shared" si="306"/>
        <v>477565.26776000002</v>
      </c>
      <c r="O1491" s="80">
        <f t="shared" si="307"/>
        <v>634890.92258666665</v>
      </c>
      <c r="P1491" s="68">
        <f t="shared" si="308"/>
        <v>696150</v>
      </c>
      <c r="Q1491" s="68">
        <f t="shared" si="309"/>
        <v>624035.4035944147</v>
      </c>
      <c r="R1491" s="69">
        <f t="shared" si="310"/>
        <v>137355.05729328687</v>
      </c>
      <c r="S1491" s="63">
        <f t="shared" si="312"/>
        <v>0.23471446490175651</v>
      </c>
      <c r="T1491" s="64">
        <f t="shared" si="313"/>
        <v>477565</v>
      </c>
      <c r="U1491" s="44" t="str">
        <f t="shared" si="314"/>
        <v>MENOR VALOR</v>
      </c>
    </row>
    <row r="1492" spans="2:21">
      <c r="B1492" s="24">
        <v>1421</v>
      </c>
      <c r="C1492" s="2" t="s">
        <v>193</v>
      </c>
      <c r="D1492" s="29">
        <v>1</v>
      </c>
      <c r="E1492" s="7" t="s">
        <v>8</v>
      </c>
      <c r="F1492" s="91">
        <v>451899.53999999992</v>
      </c>
      <c r="G1492" s="68">
        <f t="shared" si="311"/>
        <v>475398.3160799999</v>
      </c>
      <c r="H1492" s="79">
        <v>596700</v>
      </c>
      <c r="I1492" s="79">
        <v>113373</v>
      </c>
      <c r="J1492" s="79">
        <v>710073</v>
      </c>
      <c r="K1492" s="79">
        <v>585000</v>
      </c>
      <c r="L1492" s="79">
        <f t="shared" si="304"/>
        <v>111150</v>
      </c>
      <c r="M1492" s="79">
        <f t="shared" si="305"/>
        <v>696150</v>
      </c>
      <c r="N1492" s="68">
        <f t="shared" si="306"/>
        <v>475398.3160799999</v>
      </c>
      <c r="O1492" s="80">
        <f t="shared" si="307"/>
        <v>627207.10535999993</v>
      </c>
      <c r="P1492" s="68">
        <f t="shared" si="308"/>
        <v>696150</v>
      </c>
      <c r="Q1492" s="68">
        <f t="shared" si="309"/>
        <v>617098.4969177061</v>
      </c>
      <c r="R1492" s="69">
        <f t="shared" si="310"/>
        <v>131654.44868763315</v>
      </c>
      <c r="S1492" s="63">
        <f t="shared" si="312"/>
        <v>0.22962327982562369</v>
      </c>
      <c r="T1492" s="64">
        <f t="shared" si="313"/>
        <v>475398</v>
      </c>
      <c r="U1492" s="44" t="str">
        <f t="shared" si="314"/>
        <v>MENOR VALOR</v>
      </c>
    </row>
    <row r="1493" spans="2:21">
      <c r="B1493" s="24">
        <v>1422</v>
      </c>
      <c r="C1493" s="2" t="s">
        <v>194</v>
      </c>
      <c r="D1493" s="29">
        <v>1</v>
      </c>
      <c r="E1493" s="7" t="s">
        <v>11</v>
      </c>
      <c r="F1493" s="91">
        <v>447720</v>
      </c>
      <c r="G1493" s="68">
        <f t="shared" si="311"/>
        <v>471001.44</v>
      </c>
      <c r="H1493" s="79">
        <v>614250</v>
      </c>
      <c r="I1493" s="79">
        <v>116707.5</v>
      </c>
      <c r="J1493" s="79">
        <v>730957.5</v>
      </c>
      <c r="K1493" s="79">
        <v>585000</v>
      </c>
      <c r="L1493" s="79">
        <f t="shared" si="304"/>
        <v>111150</v>
      </c>
      <c r="M1493" s="79">
        <f t="shared" si="305"/>
        <v>696150</v>
      </c>
      <c r="N1493" s="68">
        <f t="shared" si="306"/>
        <v>471001.44</v>
      </c>
      <c r="O1493" s="80">
        <f t="shared" si="307"/>
        <v>632702.98</v>
      </c>
      <c r="P1493" s="68">
        <f t="shared" si="308"/>
        <v>696150</v>
      </c>
      <c r="Q1493" s="68">
        <f t="shared" si="309"/>
        <v>621163.21577717375</v>
      </c>
      <c r="R1493" s="69">
        <f t="shared" si="310"/>
        <v>141114.95860765898</v>
      </c>
      <c r="S1493" s="63">
        <f t="shared" si="312"/>
        <v>0.24174286558372193</v>
      </c>
      <c r="T1493" s="64">
        <f t="shared" si="313"/>
        <v>471001</v>
      </c>
      <c r="U1493" s="44" t="str">
        <f t="shared" si="314"/>
        <v>MENOR VALOR</v>
      </c>
    </row>
    <row r="1494" spans="2:21" ht="25.5">
      <c r="B1494" s="24">
        <v>1423</v>
      </c>
      <c r="C1494" s="2" t="s">
        <v>195</v>
      </c>
      <c r="D1494" s="29">
        <v>1</v>
      </c>
      <c r="E1494" s="7" t="s">
        <v>8</v>
      </c>
      <c r="F1494" s="91">
        <v>445599.48</v>
      </c>
      <c r="G1494" s="68">
        <f t="shared" si="311"/>
        <v>468770.65295999998</v>
      </c>
      <c r="H1494" s="79">
        <v>614250</v>
      </c>
      <c r="I1494" s="79">
        <v>116707.5</v>
      </c>
      <c r="J1494" s="79">
        <v>730957.5</v>
      </c>
      <c r="K1494" s="79">
        <v>585000</v>
      </c>
      <c r="L1494" s="79">
        <f t="shared" si="304"/>
        <v>111150</v>
      </c>
      <c r="M1494" s="79">
        <f t="shared" si="305"/>
        <v>696150</v>
      </c>
      <c r="N1494" s="68">
        <f t="shared" si="306"/>
        <v>468770.65295999998</v>
      </c>
      <c r="O1494" s="80">
        <f t="shared" si="307"/>
        <v>631959.38432000007</v>
      </c>
      <c r="P1494" s="68">
        <f t="shared" si="308"/>
        <v>696150</v>
      </c>
      <c r="Q1494" s="68">
        <f t="shared" si="309"/>
        <v>620180.99919120828</v>
      </c>
      <c r="R1494" s="69">
        <f t="shared" si="310"/>
        <v>142393.16011040367</v>
      </c>
      <c r="S1494" s="63">
        <f t="shared" si="312"/>
        <v>0.24413896334887053</v>
      </c>
      <c r="T1494" s="64">
        <f t="shared" si="313"/>
        <v>468771</v>
      </c>
      <c r="U1494" s="44" t="str">
        <f t="shared" si="314"/>
        <v>MENOR VALOR</v>
      </c>
    </row>
    <row r="1495" spans="2:21">
      <c r="B1495" s="24">
        <v>1424</v>
      </c>
      <c r="C1495" s="2" t="s">
        <v>196</v>
      </c>
      <c r="D1495" s="29">
        <v>1</v>
      </c>
      <c r="E1495" s="7" t="s">
        <v>8</v>
      </c>
      <c r="F1495" s="91">
        <v>495110.26</v>
      </c>
      <c r="G1495" s="68">
        <f t="shared" si="311"/>
        <v>520855.99352000002</v>
      </c>
      <c r="H1495" s="79">
        <v>682500</v>
      </c>
      <c r="I1495" s="79">
        <v>129675</v>
      </c>
      <c r="J1495" s="79">
        <v>812175</v>
      </c>
      <c r="K1495" s="79">
        <v>650000</v>
      </c>
      <c r="L1495" s="79">
        <f t="shared" si="304"/>
        <v>123500</v>
      </c>
      <c r="M1495" s="79">
        <f t="shared" si="305"/>
        <v>773500</v>
      </c>
      <c r="N1495" s="68">
        <f t="shared" si="306"/>
        <v>520855.99352000002</v>
      </c>
      <c r="O1495" s="80">
        <f t="shared" si="307"/>
        <v>702176.99783999997</v>
      </c>
      <c r="P1495" s="68">
        <f t="shared" si="308"/>
        <v>773500</v>
      </c>
      <c r="Q1495" s="68">
        <f t="shared" si="309"/>
        <v>689089.87229376577</v>
      </c>
      <c r="R1495" s="69">
        <f t="shared" si="310"/>
        <v>158214.78711536442</v>
      </c>
      <c r="S1495" s="63">
        <f t="shared" si="312"/>
        <v>0.24413924153865085</v>
      </c>
      <c r="T1495" s="64">
        <f t="shared" si="313"/>
        <v>520856</v>
      </c>
      <c r="U1495" s="44" t="str">
        <f t="shared" si="314"/>
        <v>MENOR VALOR</v>
      </c>
    </row>
    <row r="1496" spans="2:21">
      <c r="B1496" s="24">
        <v>1425</v>
      </c>
      <c r="C1496" s="2" t="s">
        <v>197</v>
      </c>
      <c r="D1496" s="29">
        <v>1</v>
      </c>
      <c r="E1496" s="2"/>
      <c r="F1496" s="91">
        <v>120506.37999999999</v>
      </c>
      <c r="G1496" s="68">
        <f t="shared" si="311"/>
        <v>126772.71175999999</v>
      </c>
      <c r="H1496" s="79">
        <v>163800</v>
      </c>
      <c r="I1496" s="79">
        <v>31122</v>
      </c>
      <c r="J1496" s="79">
        <v>194922</v>
      </c>
      <c r="K1496" s="79">
        <v>156000</v>
      </c>
      <c r="L1496" s="79">
        <f t="shared" si="304"/>
        <v>29640</v>
      </c>
      <c r="M1496" s="79">
        <f t="shared" si="305"/>
        <v>185640</v>
      </c>
      <c r="N1496" s="68">
        <f t="shared" si="306"/>
        <v>126772.71175999999</v>
      </c>
      <c r="O1496" s="80">
        <f t="shared" si="307"/>
        <v>169111.57058666667</v>
      </c>
      <c r="P1496" s="68">
        <f t="shared" si="308"/>
        <v>185640</v>
      </c>
      <c r="Q1496" s="68">
        <f t="shared" si="309"/>
        <v>166157.28973730118</v>
      </c>
      <c r="R1496" s="69">
        <f t="shared" si="310"/>
        <v>36959.073392853228</v>
      </c>
      <c r="S1496" s="63">
        <f t="shared" si="312"/>
        <v>0.23703189935012292</v>
      </c>
      <c r="T1496" s="64">
        <f t="shared" si="313"/>
        <v>126773</v>
      </c>
      <c r="U1496" s="44" t="str">
        <f t="shared" si="314"/>
        <v>MENOR VALOR</v>
      </c>
    </row>
    <row r="1497" spans="2:21">
      <c r="B1497" s="24">
        <v>1426</v>
      </c>
      <c r="C1497" s="2" t="s">
        <v>198</v>
      </c>
      <c r="D1497" s="29">
        <v>1</v>
      </c>
      <c r="E1497" s="8" t="s">
        <v>8</v>
      </c>
      <c r="F1497" s="91">
        <v>121055.78000000001</v>
      </c>
      <c r="G1497" s="68">
        <f t="shared" si="311"/>
        <v>127350.68056000001</v>
      </c>
      <c r="H1497" s="79">
        <v>159120</v>
      </c>
      <c r="I1497" s="79">
        <v>30232.799999999999</v>
      </c>
      <c r="J1497" s="79">
        <v>189352.8</v>
      </c>
      <c r="K1497" s="79">
        <v>156000</v>
      </c>
      <c r="L1497" s="79">
        <f t="shared" ref="L1497:L1560" si="315">+IFERROR(K1497*19%,"N/A")</f>
        <v>29640</v>
      </c>
      <c r="M1497" s="79">
        <f t="shared" ref="M1497:M1560" si="316">+IFERROR(L1497+K1497,"N/A")</f>
        <v>185640</v>
      </c>
      <c r="N1497" s="68">
        <f t="shared" si="306"/>
        <v>127350.68056000001</v>
      </c>
      <c r="O1497" s="80">
        <f t="shared" si="307"/>
        <v>167447.82685333333</v>
      </c>
      <c r="P1497" s="68">
        <f t="shared" si="308"/>
        <v>185640</v>
      </c>
      <c r="Q1497" s="68">
        <f t="shared" si="309"/>
        <v>164809.22625883899</v>
      </c>
      <c r="R1497" s="69">
        <f t="shared" si="310"/>
        <v>34774.733307557261</v>
      </c>
      <c r="S1497" s="63">
        <f t="shared" si="312"/>
        <v>0.22728427618493241</v>
      </c>
      <c r="T1497" s="64">
        <f t="shared" si="313"/>
        <v>127351</v>
      </c>
      <c r="U1497" s="44" t="str">
        <f t="shared" si="314"/>
        <v>MENOR VALOR</v>
      </c>
    </row>
    <row r="1498" spans="2:21">
      <c r="B1498" s="24">
        <v>1427</v>
      </c>
      <c r="C1498" s="2" t="s">
        <v>199</v>
      </c>
      <c r="D1498" s="29">
        <v>1</v>
      </c>
      <c r="E1498" s="8" t="s">
        <v>8</v>
      </c>
      <c r="F1498" s="91">
        <v>202666.28</v>
      </c>
      <c r="G1498" s="68">
        <f t="shared" si="311"/>
        <v>213204.92655999999</v>
      </c>
      <c r="H1498" s="79">
        <v>270400</v>
      </c>
      <c r="I1498" s="79">
        <v>51376</v>
      </c>
      <c r="J1498" s="79">
        <v>321776</v>
      </c>
      <c r="K1498" s="79">
        <v>260000</v>
      </c>
      <c r="L1498" s="79">
        <f t="shared" si="315"/>
        <v>49400</v>
      </c>
      <c r="M1498" s="79">
        <f t="shared" si="316"/>
        <v>309400</v>
      </c>
      <c r="N1498" s="68">
        <f t="shared" si="306"/>
        <v>213204.92655999999</v>
      </c>
      <c r="O1498" s="80">
        <f t="shared" si="307"/>
        <v>281460.30885333335</v>
      </c>
      <c r="P1498" s="68">
        <f t="shared" si="308"/>
        <v>309400</v>
      </c>
      <c r="Q1498" s="68">
        <f t="shared" si="309"/>
        <v>276879.24238047295</v>
      </c>
      <c r="R1498" s="69">
        <f t="shared" si="310"/>
        <v>59433.906593852553</v>
      </c>
      <c r="S1498" s="63">
        <f t="shared" si="312"/>
        <v>0.22997143185250069</v>
      </c>
      <c r="T1498" s="64">
        <f t="shared" si="313"/>
        <v>213205</v>
      </c>
      <c r="U1498" s="44" t="str">
        <f t="shared" si="314"/>
        <v>MENOR VALOR</v>
      </c>
    </row>
    <row r="1499" spans="2:21">
      <c r="B1499" s="24">
        <v>1428</v>
      </c>
      <c r="C1499" s="2" t="s">
        <v>200</v>
      </c>
      <c r="D1499" s="29">
        <v>1</v>
      </c>
      <c r="E1499" s="8" t="s">
        <v>8</v>
      </c>
      <c r="F1499" s="91">
        <v>203564.18</v>
      </c>
      <c r="G1499" s="68">
        <f t="shared" si="311"/>
        <v>214149.51736</v>
      </c>
      <c r="H1499" s="79">
        <v>270400</v>
      </c>
      <c r="I1499" s="79">
        <v>51376</v>
      </c>
      <c r="J1499" s="79">
        <v>321776</v>
      </c>
      <c r="K1499" s="79">
        <v>260000</v>
      </c>
      <c r="L1499" s="79">
        <f t="shared" si="315"/>
        <v>49400</v>
      </c>
      <c r="M1499" s="79">
        <f t="shared" si="316"/>
        <v>309400</v>
      </c>
      <c r="N1499" s="68">
        <f t="shared" si="306"/>
        <v>214149.51736</v>
      </c>
      <c r="O1499" s="80">
        <f t="shared" si="307"/>
        <v>281775.17245333333</v>
      </c>
      <c r="P1499" s="68">
        <f t="shared" si="308"/>
        <v>309400</v>
      </c>
      <c r="Q1499" s="68">
        <f t="shared" si="309"/>
        <v>277287.53859154804</v>
      </c>
      <c r="R1499" s="69">
        <f t="shared" si="310"/>
        <v>58891.538136661729</v>
      </c>
      <c r="S1499" s="63">
        <f t="shared" si="312"/>
        <v>0.22769873306334198</v>
      </c>
      <c r="T1499" s="64">
        <f t="shared" si="313"/>
        <v>214150</v>
      </c>
      <c r="U1499" s="44" t="str">
        <f t="shared" si="314"/>
        <v>MENOR VALOR</v>
      </c>
    </row>
    <row r="1500" spans="2:21">
      <c r="B1500" s="24">
        <v>1429</v>
      </c>
      <c r="C1500" s="2" t="s">
        <v>201</v>
      </c>
      <c r="D1500" s="29">
        <v>1</v>
      </c>
      <c r="E1500" s="8" t="s">
        <v>8</v>
      </c>
      <c r="F1500" s="91">
        <v>199920.1</v>
      </c>
      <c r="G1500" s="68">
        <f t="shared" si="311"/>
        <v>210315.94520000002</v>
      </c>
      <c r="H1500" s="79">
        <v>265200</v>
      </c>
      <c r="I1500" s="79">
        <v>50388</v>
      </c>
      <c r="J1500" s="79">
        <v>315588</v>
      </c>
      <c r="K1500" s="79">
        <v>260000</v>
      </c>
      <c r="L1500" s="79">
        <f t="shared" si="315"/>
        <v>49400</v>
      </c>
      <c r="M1500" s="79">
        <f t="shared" si="316"/>
        <v>309400</v>
      </c>
      <c r="N1500" s="68">
        <f t="shared" si="306"/>
        <v>210315.94520000002</v>
      </c>
      <c r="O1500" s="80">
        <f t="shared" si="307"/>
        <v>278434.64840000001</v>
      </c>
      <c r="P1500" s="68">
        <f t="shared" si="308"/>
        <v>309400</v>
      </c>
      <c r="Q1500" s="68">
        <f t="shared" si="309"/>
        <v>273844.69383586844</v>
      </c>
      <c r="R1500" s="69">
        <f t="shared" si="310"/>
        <v>59073.607729994568</v>
      </c>
      <c r="S1500" s="63">
        <f t="shared" si="312"/>
        <v>0.23198824029048015</v>
      </c>
      <c r="T1500" s="64">
        <f t="shared" si="313"/>
        <v>210316</v>
      </c>
      <c r="U1500" s="44" t="str">
        <f t="shared" si="314"/>
        <v>MENOR VALOR</v>
      </c>
    </row>
    <row r="1501" spans="2:21">
      <c r="B1501" s="24">
        <v>1430</v>
      </c>
      <c r="C1501" s="2" t="s">
        <v>202</v>
      </c>
      <c r="D1501" s="29">
        <v>1</v>
      </c>
      <c r="E1501" s="8" t="s">
        <v>8</v>
      </c>
      <c r="F1501" s="91">
        <v>504399.22</v>
      </c>
      <c r="G1501" s="68">
        <f t="shared" si="311"/>
        <v>530627.97944000002</v>
      </c>
      <c r="H1501" s="79">
        <v>669500</v>
      </c>
      <c r="I1501" s="79">
        <v>127205</v>
      </c>
      <c r="J1501" s="79">
        <v>796705</v>
      </c>
      <c r="K1501" s="79">
        <v>650000</v>
      </c>
      <c r="L1501" s="79">
        <f t="shared" si="315"/>
        <v>123500</v>
      </c>
      <c r="M1501" s="79">
        <f t="shared" si="316"/>
        <v>773500</v>
      </c>
      <c r="N1501" s="68">
        <f t="shared" si="306"/>
        <v>530627.97944000002</v>
      </c>
      <c r="O1501" s="80">
        <f t="shared" si="307"/>
        <v>700277.6598133333</v>
      </c>
      <c r="P1501" s="68">
        <f t="shared" si="308"/>
        <v>773500</v>
      </c>
      <c r="Q1501" s="68">
        <f t="shared" si="309"/>
        <v>688942.01189184166</v>
      </c>
      <c r="R1501" s="69">
        <f t="shared" si="310"/>
        <v>147378.3516814145</v>
      </c>
      <c r="S1501" s="63">
        <f t="shared" si="312"/>
        <v>0.22979297200516158</v>
      </c>
      <c r="T1501" s="64">
        <f t="shared" si="313"/>
        <v>530628</v>
      </c>
      <c r="U1501" s="44" t="str">
        <f t="shared" si="314"/>
        <v>MENOR VALOR</v>
      </c>
    </row>
    <row r="1502" spans="2:21" ht="25.5">
      <c r="B1502" s="24">
        <v>1431</v>
      </c>
      <c r="C1502" s="2" t="s">
        <v>203</v>
      </c>
      <c r="D1502" s="29">
        <v>1</v>
      </c>
      <c r="E1502" s="8" t="s">
        <v>8</v>
      </c>
      <c r="F1502" s="91">
        <v>506665.7</v>
      </c>
      <c r="G1502" s="68">
        <f t="shared" si="311"/>
        <v>533012.31640000001</v>
      </c>
      <c r="H1502" s="79">
        <v>663000</v>
      </c>
      <c r="I1502" s="79">
        <v>125970</v>
      </c>
      <c r="J1502" s="79">
        <v>788970</v>
      </c>
      <c r="K1502" s="79">
        <v>650000</v>
      </c>
      <c r="L1502" s="79">
        <f t="shared" si="315"/>
        <v>123500</v>
      </c>
      <c r="M1502" s="79">
        <f t="shared" si="316"/>
        <v>773500</v>
      </c>
      <c r="N1502" s="68">
        <f t="shared" si="306"/>
        <v>533012.31640000001</v>
      </c>
      <c r="O1502" s="80">
        <f t="shared" si="307"/>
        <v>698494.10546666663</v>
      </c>
      <c r="P1502" s="68">
        <f t="shared" si="308"/>
        <v>773500</v>
      </c>
      <c r="Q1502" s="68">
        <f t="shared" si="309"/>
        <v>687732.18739094608</v>
      </c>
      <c r="R1502" s="69">
        <f t="shared" si="310"/>
        <v>143520.02337488902</v>
      </c>
      <c r="S1502" s="63">
        <f t="shared" si="312"/>
        <v>0.22497110623527428</v>
      </c>
      <c r="T1502" s="64">
        <f t="shared" si="313"/>
        <v>533012</v>
      </c>
      <c r="U1502" s="44" t="str">
        <f t="shared" si="314"/>
        <v>MENOR VALOR</v>
      </c>
    </row>
    <row r="1503" spans="2:21">
      <c r="B1503" s="24">
        <v>1432</v>
      </c>
      <c r="C1503" s="2" t="s">
        <v>204</v>
      </c>
      <c r="D1503" s="29">
        <v>1</v>
      </c>
      <c r="E1503" s="8" t="s">
        <v>8</v>
      </c>
      <c r="F1503" s="91">
        <v>613360</v>
      </c>
      <c r="G1503" s="68">
        <f t="shared" si="311"/>
        <v>645254.72</v>
      </c>
      <c r="H1503" s="79">
        <v>819000</v>
      </c>
      <c r="I1503" s="79">
        <v>155610</v>
      </c>
      <c r="J1503" s="79">
        <v>974610</v>
      </c>
      <c r="K1503" s="79">
        <v>780000</v>
      </c>
      <c r="L1503" s="79">
        <f t="shared" si="315"/>
        <v>148200</v>
      </c>
      <c r="M1503" s="79">
        <f t="shared" si="316"/>
        <v>928200</v>
      </c>
      <c r="N1503" s="68">
        <f t="shared" si="306"/>
        <v>645254.72</v>
      </c>
      <c r="O1503" s="80">
        <f t="shared" si="307"/>
        <v>849354.90666666662</v>
      </c>
      <c r="P1503" s="68">
        <f t="shared" si="308"/>
        <v>928200</v>
      </c>
      <c r="Q1503" s="68">
        <f t="shared" si="309"/>
        <v>835733.61819275422</v>
      </c>
      <c r="R1503" s="69">
        <f t="shared" si="310"/>
        <v>178272.64701301311</v>
      </c>
      <c r="S1503" s="63">
        <f t="shared" si="312"/>
        <v>0.22791819551863723</v>
      </c>
      <c r="T1503" s="64">
        <f t="shared" si="313"/>
        <v>645255</v>
      </c>
      <c r="U1503" s="44" t="str">
        <f t="shared" si="314"/>
        <v>MENOR VALOR</v>
      </c>
    </row>
    <row r="1504" spans="2:21">
      <c r="B1504" s="24">
        <v>1433</v>
      </c>
      <c r="C1504" s="2" t="s">
        <v>205</v>
      </c>
      <c r="D1504" s="29">
        <v>1</v>
      </c>
      <c r="E1504" s="8" t="s">
        <v>8</v>
      </c>
      <c r="F1504" s="91">
        <v>610691.72</v>
      </c>
      <c r="G1504" s="68">
        <f t="shared" si="311"/>
        <v>642447.68943999999</v>
      </c>
      <c r="H1504" s="79">
        <v>819000</v>
      </c>
      <c r="I1504" s="79">
        <v>155610</v>
      </c>
      <c r="J1504" s="79">
        <v>974610</v>
      </c>
      <c r="K1504" s="79">
        <v>780000</v>
      </c>
      <c r="L1504" s="79">
        <f t="shared" si="315"/>
        <v>148200</v>
      </c>
      <c r="M1504" s="79">
        <f t="shared" si="316"/>
        <v>928200</v>
      </c>
      <c r="N1504" s="68">
        <f t="shared" si="306"/>
        <v>642447.68943999999</v>
      </c>
      <c r="O1504" s="80">
        <f t="shared" si="307"/>
        <v>848419.22981333325</v>
      </c>
      <c r="P1504" s="68">
        <f t="shared" si="308"/>
        <v>928200</v>
      </c>
      <c r="Q1504" s="68">
        <f t="shared" si="309"/>
        <v>834519.96835482668</v>
      </c>
      <c r="R1504" s="69">
        <f t="shared" si="310"/>
        <v>179879.62254747722</v>
      </c>
      <c r="S1504" s="63">
        <f t="shared" si="312"/>
        <v>0.23015899702613241</v>
      </c>
      <c r="T1504" s="64">
        <f t="shared" si="313"/>
        <v>642448</v>
      </c>
      <c r="U1504" s="44" t="str">
        <f t="shared" si="314"/>
        <v>MENOR VALOR</v>
      </c>
    </row>
    <row r="1505" spans="2:21">
      <c r="B1505" s="24">
        <v>1434</v>
      </c>
      <c r="C1505" s="2" t="s">
        <v>206</v>
      </c>
      <c r="D1505" s="29">
        <v>1</v>
      </c>
      <c r="E1505" s="8" t="s">
        <v>8</v>
      </c>
      <c r="F1505" s="91">
        <v>298480</v>
      </c>
      <c r="G1505" s="68">
        <f t="shared" si="311"/>
        <v>314000.96000000002</v>
      </c>
      <c r="H1505" s="79">
        <v>397800</v>
      </c>
      <c r="I1505" s="79">
        <v>75582</v>
      </c>
      <c r="J1505" s="79">
        <v>473382</v>
      </c>
      <c r="K1505" s="79">
        <v>390000</v>
      </c>
      <c r="L1505" s="79">
        <f t="shared" si="315"/>
        <v>74100</v>
      </c>
      <c r="M1505" s="79">
        <f t="shared" si="316"/>
        <v>464100</v>
      </c>
      <c r="N1505" s="68">
        <f t="shared" si="306"/>
        <v>314000.96000000002</v>
      </c>
      <c r="O1505" s="80">
        <f t="shared" si="307"/>
        <v>417160.98666666663</v>
      </c>
      <c r="P1505" s="68">
        <f t="shared" si="308"/>
        <v>464100</v>
      </c>
      <c r="Q1505" s="68">
        <f t="shared" si="309"/>
        <v>410126.74839053437</v>
      </c>
      <c r="R1505" s="69">
        <f t="shared" si="310"/>
        <v>89459.668048794716</v>
      </c>
      <c r="S1505" s="63">
        <f t="shared" si="312"/>
        <v>0.23438068540460233</v>
      </c>
      <c r="T1505" s="64">
        <f t="shared" si="313"/>
        <v>314001</v>
      </c>
      <c r="U1505" s="44" t="str">
        <f t="shared" si="314"/>
        <v>MENOR VALOR</v>
      </c>
    </row>
    <row r="1506" spans="2:21">
      <c r="B1506" s="24">
        <v>1435</v>
      </c>
      <c r="C1506" s="2" t="s">
        <v>207</v>
      </c>
      <c r="D1506" s="29">
        <v>1</v>
      </c>
      <c r="E1506" s="8" t="s">
        <v>8</v>
      </c>
      <c r="F1506" s="91">
        <v>506665.7</v>
      </c>
      <c r="G1506" s="68">
        <f t="shared" si="311"/>
        <v>533012.31640000001</v>
      </c>
      <c r="H1506" s="79">
        <v>663000</v>
      </c>
      <c r="I1506" s="79">
        <v>125970</v>
      </c>
      <c r="J1506" s="79">
        <v>788970</v>
      </c>
      <c r="K1506" s="79">
        <v>650000</v>
      </c>
      <c r="L1506" s="79">
        <f t="shared" si="315"/>
        <v>123500</v>
      </c>
      <c r="M1506" s="79">
        <f t="shared" si="316"/>
        <v>773500</v>
      </c>
      <c r="N1506" s="68">
        <f t="shared" si="306"/>
        <v>533012.31640000001</v>
      </c>
      <c r="O1506" s="80">
        <f t="shared" si="307"/>
        <v>698494.10546666663</v>
      </c>
      <c r="P1506" s="68">
        <f t="shared" si="308"/>
        <v>773500</v>
      </c>
      <c r="Q1506" s="68">
        <f t="shared" si="309"/>
        <v>687732.18739094608</v>
      </c>
      <c r="R1506" s="69">
        <f t="shared" si="310"/>
        <v>143520.02337488902</v>
      </c>
      <c r="S1506" s="63">
        <f t="shared" si="312"/>
        <v>0.22497110623527428</v>
      </c>
      <c r="T1506" s="64">
        <f t="shared" si="313"/>
        <v>533012</v>
      </c>
      <c r="U1506" s="44" t="str">
        <f t="shared" si="314"/>
        <v>MENOR VALOR</v>
      </c>
    </row>
    <row r="1507" spans="2:21">
      <c r="B1507" s="24">
        <v>1436</v>
      </c>
      <c r="C1507" s="2" t="s">
        <v>208</v>
      </c>
      <c r="D1507" s="29">
        <v>1</v>
      </c>
      <c r="E1507" s="8" t="s">
        <v>8</v>
      </c>
      <c r="F1507" s="91">
        <v>506665.7</v>
      </c>
      <c r="G1507" s="68">
        <f t="shared" si="311"/>
        <v>533012.31640000001</v>
      </c>
      <c r="H1507" s="79">
        <v>669500</v>
      </c>
      <c r="I1507" s="79">
        <v>127205</v>
      </c>
      <c r="J1507" s="79">
        <v>796705</v>
      </c>
      <c r="K1507" s="79">
        <v>650000</v>
      </c>
      <c r="L1507" s="79">
        <f t="shared" si="315"/>
        <v>123500</v>
      </c>
      <c r="M1507" s="79">
        <f t="shared" si="316"/>
        <v>773500</v>
      </c>
      <c r="N1507" s="68">
        <f t="shared" si="306"/>
        <v>533012.31640000001</v>
      </c>
      <c r="O1507" s="80">
        <f t="shared" si="307"/>
        <v>701072.4388</v>
      </c>
      <c r="P1507" s="68">
        <f t="shared" si="308"/>
        <v>773500</v>
      </c>
      <c r="Q1507" s="68">
        <f t="shared" si="309"/>
        <v>689972.37320264743</v>
      </c>
      <c r="R1507" s="69">
        <f t="shared" si="310"/>
        <v>146006.06686736437</v>
      </c>
      <c r="S1507" s="63">
        <f t="shared" si="312"/>
        <v>0.22748745152517535</v>
      </c>
      <c r="T1507" s="64">
        <f t="shared" si="313"/>
        <v>533012</v>
      </c>
      <c r="U1507" s="44" t="str">
        <f t="shared" si="314"/>
        <v>MENOR VALOR</v>
      </c>
    </row>
    <row r="1508" spans="2:21">
      <c r="B1508" s="24">
        <v>1437</v>
      </c>
      <c r="C1508" s="2" t="s">
        <v>209</v>
      </c>
      <c r="D1508" s="29">
        <v>1</v>
      </c>
      <c r="E1508" s="8" t="s">
        <v>8</v>
      </c>
      <c r="F1508" s="91">
        <v>511133.06</v>
      </c>
      <c r="G1508" s="68">
        <f t="shared" si="311"/>
        <v>537711.97912000003</v>
      </c>
      <c r="H1508" s="79">
        <v>656500</v>
      </c>
      <c r="I1508" s="79">
        <v>124735</v>
      </c>
      <c r="J1508" s="79">
        <v>781235</v>
      </c>
      <c r="K1508" s="79">
        <v>650000</v>
      </c>
      <c r="L1508" s="79">
        <f t="shared" si="315"/>
        <v>123500</v>
      </c>
      <c r="M1508" s="79">
        <f t="shared" si="316"/>
        <v>773500</v>
      </c>
      <c r="N1508" s="68">
        <f t="shared" si="306"/>
        <v>537711.97912000003</v>
      </c>
      <c r="O1508" s="80">
        <f t="shared" si="307"/>
        <v>697482.32637333334</v>
      </c>
      <c r="P1508" s="68">
        <f t="shared" si="308"/>
        <v>773500</v>
      </c>
      <c r="Q1508" s="68">
        <f t="shared" si="309"/>
        <v>687486.07695284404</v>
      </c>
      <c r="R1508" s="69">
        <f t="shared" si="310"/>
        <v>138419.21995278695</v>
      </c>
      <c r="S1508" s="63">
        <f t="shared" si="312"/>
        <v>0.21785764520016204</v>
      </c>
      <c r="T1508" s="64">
        <f t="shared" si="313"/>
        <v>537712</v>
      </c>
      <c r="U1508" s="44" t="str">
        <f t="shared" si="314"/>
        <v>MENOR VALOR</v>
      </c>
    </row>
    <row r="1509" spans="2:21" ht="25.5">
      <c r="B1509" s="24">
        <v>1438</v>
      </c>
      <c r="C1509" s="2" t="s">
        <v>210</v>
      </c>
      <c r="D1509" s="29">
        <v>1</v>
      </c>
      <c r="E1509" s="8" t="s">
        <v>8</v>
      </c>
      <c r="F1509" s="91">
        <v>495110.26</v>
      </c>
      <c r="G1509" s="68">
        <f t="shared" si="311"/>
        <v>520855.99352000002</v>
      </c>
      <c r="H1509" s="79">
        <v>682500</v>
      </c>
      <c r="I1509" s="79">
        <v>129675</v>
      </c>
      <c r="J1509" s="79">
        <v>812175</v>
      </c>
      <c r="K1509" s="79">
        <v>650000</v>
      </c>
      <c r="L1509" s="79">
        <f t="shared" si="315"/>
        <v>123500</v>
      </c>
      <c r="M1509" s="79">
        <f t="shared" si="316"/>
        <v>773500</v>
      </c>
      <c r="N1509" s="68">
        <f t="shared" si="306"/>
        <v>520855.99352000002</v>
      </c>
      <c r="O1509" s="80">
        <f t="shared" si="307"/>
        <v>702176.99783999997</v>
      </c>
      <c r="P1509" s="68">
        <f t="shared" si="308"/>
        <v>773500</v>
      </c>
      <c r="Q1509" s="68">
        <f t="shared" si="309"/>
        <v>689089.87229376577</v>
      </c>
      <c r="R1509" s="69">
        <f t="shared" si="310"/>
        <v>158214.78711536442</v>
      </c>
      <c r="S1509" s="63">
        <f t="shared" si="312"/>
        <v>0.24413924153865085</v>
      </c>
      <c r="T1509" s="64">
        <f t="shared" si="313"/>
        <v>520856</v>
      </c>
      <c r="U1509" s="44" t="str">
        <f t="shared" si="314"/>
        <v>MENOR VALOR</v>
      </c>
    </row>
    <row r="1510" spans="2:21">
      <c r="B1510" s="24">
        <v>1439</v>
      </c>
      <c r="C1510" s="2" t="s">
        <v>211</v>
      </c>
      <c r="D1510" s="29">
        <v>1</v>
      </c>
      <c r="E1510" s="2"/>
      <c r="F1510" s="91">
        <v>591276.57999999996</v>
      </c>
      <c r="G1510" s="68">
        <f t="shared" si="311"/>
        <v>622022.96216</v>
      </c>
      <c r="H1510" s="79">
        <v>819000</v>
      </c>
      <c r="I1510" s="79">
        <v>155610</v>
      </c>
      <c r="J1510" s="79">
        <v>974610</v>
      </c>
      <c r="K1510" s="79">
        <v>780000</v>
      </c>
      <c r="L1510" s="79">
        <f t="shared" si="315"/>
        <v>148200</v>
      </c>
      <c r="M1510" s="79">
        <f t="shared" si="316"/>
        <v>928200</v>
      </c>
      <c r="N1510" s="68">
        <f t="shared" si="306"/>
        <v>622022.96216</v>
      </c>
      <c r="O1510" s="80">
        <f t="shared" si="307"/>
        <v>841610.9873866667</v>
      </c>
      <c r="P1510" s="68">
        <f t="shared" si="308"/>
        <v>928200</v>
      </c>
      <c r="Q1510" s="68">
        <f t="shared" si="309"/>
        <v>825580.85794711532</v>
      </c>
      <c r="R1510" s="69">
        <f t="shared" si="310"/>
        <v>191579.35077197209</v>
      </c>
      <c r="S1510" s="63">
        <f t="shared" si="312"/>
        <v>0.24656324553512687</v>
      </c>
      <c r="T1510" s="64">
        <f t="shared" si="313"/>
        <v>622023</v>
      </c>
      <c r="U1510" s="44" t="str">
        <f t="shared" si="314"/>
        <v>MENOR VALOR</v>
      </c>
    </row>
    <row r="1511" spans="2:21">
      <c r="B1511" s="24">
        <v>1440</v>
      </c>
      <c r="C1511" s="2" t="s">
        <v>212</v>
      </c>
      <c r="D1511" s="29">
        <v>1</v>
      </c>
      <c r="E1511" s="8" t="s">
        <v>8</v>
      </c>
      <c r="F1511" s="91">
        <v>299879.74</v>
      </c>
      <c r="G1511" s="68">
        <f t="shared" si="311"/>
        <v>315473.48647999996</v>
      </c>
      <c r="H1511" s="79">
        <v>397800</v>
      </c>
      <c r="I1511" s="79">
        <v>75582</v>
      </c>
      <c r="J1511" s="79">
        <v>473382</v>
      </c>
      <c r="K1511" s="79">
        <v>390000</v>
      </c>
      <c r="L1511" s="79">
        <f t="shared" si="315"/>
        <v>74100</v>
      </c>
      <c r="M1511" s="79">
        <f t="shared" si="316"/>
        <v>464100</v>
      </c>
      <c r="N1511" s="68">
        <f t="shared" si="306"/>
        <v>315473.48647999996</v>
      </c>
      <c r="O1511" s="80">
        <f t="shared" si="307"/>
        <v>417651.82882666663</v>
      </c>
      <c r="P1511" s="68">
        <f t="shared" si="308"/>
        <v>464100</v>
      </c>
      <c r="Q1511" s="68">
        <f t="shared" si="309"/>
        <v>410766.85355172271</v>
      </c>
      <c r="R1511" s="69">
        <f t="shared" si="310"/>
        <v>88610.660275919872</v>
      </c>
      <c r="S1511" s="63">
        <f t="shared" si="312"/>
        <v>0.23198894031434714</v>
      </c>
      <c r="T1511" s="64">
        <f t="shared" si="313"/>
        <v>315473</v>
      </c>
      <c r="U1511" s="44" t="str">
        <f t="shared" si="314"/>
        <v>MENOR VALOR</v>
      </c>
    </row>
    <row r="1512" spans="2:21" ht="25.5">
      <c r="B1512" s="24">
        <v>1441</v>
      </c>
      <c r="C1512" s="2" t="s">
        <v>213</v>
      </c>
      <c r="D1512" s="29">
        <v>1</v>
      </c>
      <c r="E1512" s="8" t="s">
        <v>8</v>
      </c>
      <c r="F1512" s="91">
        <v>123200.90000000001</v>
      </c>
      <c r="G1512" s="68">
        <f t="shared" si="311"/>
        <v>129607.34680000001</v>
      </c>
      <c r="H1512" s="79">
        <v>160680</v>
      </c>
      <c r="I1512" s="79">
        <v>30529.200000000001</v>
      </c>
      <c r="J1512" s="79">
        <v>191209.2</v>
      </c>
      <c r="K1512" s="79">
        <v>156000</v>
      </c>
      <c r="L1512" s="79">
        <f t="shared" si="315"/>
        <v>29640</v>
      </c>
      <c r="M1512" s="79">
        <f t="shared" si="316"/>
        <v>185640</v>
      </c>
      <c r="N1512" s="68">
        <f t="shared" si="306"/>
        <v>129607.34680000001</v>
      </c>
      <c r="O1512" s="80">
        <f t="shared" si="307"/>
        <v>168818.84893333333</v>
      </c>
      <c r="P1512" s="68">
        <f t="shared" si="308"/>
        <v>185640</v>
      </c>
      <c r="Q1512" s="68">
        <f t="shared" si="309"/>
        <v>166317.00465484857</v>
      </c>
      <c r="R1512" s="69">
        <f t="shared" si="310"/>
        <v>34072.135563012635</v>
      </c>
      <c r="S1512" s="63">
        <f t="shared" si="312"/>
        <v>0.22072101365119412</v>
      </c>
      <c r="T1512" s="64">
        <f t="shared" si="313"/>
        <v>129607</v>
      </c>
      <c r="U1512" s="44" t="str">
        <f t="shared" si="314"/>
        <v>MENOR VALOR</v>
      </c>
    </row>
    <row r="1513" spans="2:21" ht="25.5">
      <c r="B1513" s="24">
        <v>1442</v>
      </c>
      <c r="C1513" s="2" t="s">
        <v>214</v>
      </c>
      <c r="D1513" s="29">
        <v>1</v>
      </c>
      <c r="E1513" s="8" t="s">
        <v>8</v>
      </c>
      <c r="F1513" s="91">
        <v>204453.06000000003</v>
      </c>
      <c r="G1513" s="68">
        <f t="shared" si="311"/>
        <v>215084.61912000002</v>
      </c>
      <c r="H1513" s="79">
        <v>262600</v>
      </c>
      <c r="I1513" s="79">
        <v>49894</v>
      </c>
      <c r="J1513" s="79">
        <v>312494</v>
      </c>
      <c r="K1513" s="79">
        <v>260000</v>
      </c>
      <c r="L1513" s="79">
        <f t="shared" si="315"/>
        <v>49400</v>
      </c>
      <c r="M1513" s="79">
        <f t="shared" si="316"/>
        <v>309400</v>
      </c>
      <c r="N1513" s="68">
        <f t="shared" si="306"/>
        <v>215084.61912000002</v>
      </c>
      <c r="O1513" s="80">
        <f t="shared" si="307"/>
        <v>278992.87304000003</v>
      </c>
      <c r="P1513" s="68">
        <f t="shared" si="308"/>
        <v>309400</v>
      </c>
      <c r="Q1513" s="68">
        <f t="shared" si="309"/>
        <v>274994.35725315596</v>
      </c>
      <c r="R1513" s="69">
        <f t="shared" si="310"/>
        <v>55367.787551313559</v>
      </c>
      <c r="S1513" s="63">
        <f t="shared" si="312"/>
        <v>0.21785806345838532</v>
      </c>
      <c r="T1513" s="64">
        <f t="shared" si="313"/>
        <v>215085</v>
      </c>
      <c r="U1513" s="44" t="str">
        <f t="shared" si="314"/>
        <v>MENOR VALOR</v>
      </c>
    </row>
    <row r="1514" spans="2:21">
      <c r="B1514" s="24">
        <v>1443</v>
      </c>
      <c r="C1514" s="2" t="s">
        <v>215</v>
      </c>
      <c r="D1514" s="29">
        <v>1</v>
      </c>
      <c r="E1514" s="8" t="s">
        <v>8</v>
      </c>
      <c r="F1514" s="91">
        <v>2984.7999999999997</v>
      </c>
      <c r="G1514" s="68">
        <f t="shared" si="311"/>
        <v>3140.0095999999999</v>
      </c>
      <c r="H1514" s="79">
        <v>3939</v>
      </c>
      <c r="I1514" s="79">
        <v>748.41</v>
      </c>
      <c r="J1514" s="79">
        <v>4687.41</v>
      </c>
      <c r="K1514" s="79">
        <v>3900</v>
      </c>
      <c r="L1514" s="79">
        <f t="shared" si="315"/>
        <v>741</v>
      </c>
      <c r="M1514" s="79">
        <f t="shared" si="316"/>
        <v>4641</v>
      </c>
      <c r="N1514" s="68">
        <f t="shared" ref="N1514:N1577" si="317">MIN(M1514,J1514,G1514)</f>
        <v>3140.0095999999999</v>
      </c>
      <c r="O1514" s="80">
        <f t="shared" ref="O1514:O1577" si="318">AVERAGE(M1514,J1514,G1514)</f>
        <v>4156.1398666666664</v>
      </c>
      <c r="P1514" s="68">
        <f t="shared" ref="P1514:P1577" si="319">MEDIAN(M1514,J1514,G1514)</f>
        <v>4641</v>
      </c>
      <c r="Q1514" s="68">
        <f t="shared" ref="Q1514:Q1577" si="320">GEOMEAN(M1514,J1514,G1514)</f>
        <v>4087.8206087432768</v>
      </c>
      <c r="R1514" s="69">
        <f t="shared" ref="R1514:R1577" si="321">STDEVA(M1514,J1514,G1514)</f>
        <v>880.30052320332913</v>
      </c>
      <c r="S1514" s="63">
        <f t="shared" si="312"/>
        <v>0.2318621826789663</v>
      </c>
      <c r="T1514" s="64">
        <f t="shared" si="313"/>
        <v>3140</v>
      </c>
      <c r="U1514" s="44" t="str">
        <f t="shared" si="314"/>
        <v>MENOR VALOR</v>
      </c>
    </row>
    <row r="1515" spans="2:21">
      <c r="B1515" s="24">
        <v>1444</v>
      </c>
      <c r="C1515" s="2" t="s">
        <v>217</v>
      </c>
      <c r="D1515" s="29">
        <v>1</v>
      </c>
      <c r="E1515" s="8" t="s">
        <v>8</v>
      </c>
      <c r="F1515" s="91">
        <v>2970.86</v>
      </c>
      <c r="G1515" s="68">
        <f t="shared" si="311"/>
        <v>3125.3447200000001</v>
      </c>
      <c r="H1515" s="79">
        <v>4056</v>
      </c>
      <c r="I1515" s="79">
        <v>770.64</v>
      </c>
      <c r="J1515" s="79">
        <v>4826.6400000000003</v>
      </c>
      <c r="K1515" s="79">
        <v>3900</v>
      </c>
      <c r="L1515" s="79">
        <f t="shared" si="315"/>
        <v>741</v>
      </c>
      <c r="M1515" s="79">
        <f t="shared" si="316"/>
        <v>4641</v>
      </c>
      <c r="N1515" s="68">
        <f t="shared" si="317"/>
        <v>3125.3447200000001</v>
      </c>
      <c r="O1515" s="80">
        <f t="shared" si="318"/>
        <v>4197.6615733333338</v>
      </c>
      <c r="P1515" s="68">
        <f t="shared" si="319"/>
        <v>4641</v>
      </c>
      <c r="Q1515" s="68">
        <f t="shared" si="320"/>
        <v>4121.4635892671577</v>
      </c>
      <c r="R1515" s="69">
        <f t="shared" si="321"/>
        <v>933.28084082822011</v>
      </c>
      <c r="S1515" s="63">
        <f t="shared" si="312"/>
        <v>0.24169056639519615</v>
      </c>
      <c r="T1515" s="64">
        <f t="shared" si="313"/>
        <v>3125</v>
      </c>
      <c r="U1515" s="44" t="str">
        <f t="shared" si="314"/>
        <v>MENOR VALOR</v>
      </c>
    </row>
    <row r="1516" spans="2:21">
      <c r="B1516" s="24">
        <v>1445</v>
      </c>
      <c r="C1516" s="2" t="s">
        <v>218</v>
      </c>
      <c r="D1516" s="29">
        <v>1</v>
      </c>
      <c r="E1516" s="8" t="s">
        <v>8</v>
      </c>
      <c r="F1516" s="91">
        <v>3012.68</v>
      </c>
      <c r="G1516" s="68">
        <f t="shared" si="311"/>
        <v>3169.3393599999999</v>
      </c>
      <c r="H1516" s="79">
        <v>3939</v>
      </c>
      <c r="I1516" s="79">
        <v>748.41</v>
      </c>
      <c r="J1516" s="79">
        <v>4687.41</v>
      </c>
      <c r="K1516" s="79">
        <v>3900</v>
      </c>
      <c r="L1516" s="79">
        <f t="shared" si="315"/>
        <v>741</v>
      </c>
      <c r="M1516" s="79">
        <f t="shared" si="316"/>
        <v>4641</v>
      </c>
      <c r="N1516" s="68">
        <f t="shared" si="317"/>
        <v>3169.3393599999999</v>
      </c>
      <c r="O1516" s="80">
        <f t="shared" si="318"/>
        <v>4165.9164533333333</v>
      </c>
      <c r="P1516" s="68">
        <f t="shared" si="319"/>
        <v>4641</v>
      </c>
      <c r="Q1516" s="68">
        <f t="shared" si="320"/>
        <v>4100.5088314926488</v>
      </c>
      <c r="R1516" s="69">
        <f t="shared" si="321"/>
        <v>863.372978059042</v>
      </c>
      <c r="S1516" s="63">
        <f t="shared" si="312"/>
        <v>0.22708632263905859</v>
      </c>
      <c r="T1516" s="64">
        <f t="shared" si="313"/>
        <v>3169</v>
      </c>
      <c r="U1516" s="44" t="str">
        <f t="shared" si="314"/>
        <v>MENOR VALOR</v>
      </c>
    </row>
    <row r="1517" spans="2:21">
      <c r="B1517" s="24">
        <v>1446</v>
      </c>
      <c r="C1517" s="2" t="s">
        <v>219</v>
      </c>
      <c r="D1517" s="29">
        <v>1</v>
      </c>
      <c r="E1517" s="8" t="s">
        <v>11</v>
      </c>
      <c r="F1517" s="91">
        <v>3053.68</v>
      </c>
      <c r="G1517" s="68">
        <f t="shared" si="311"/>
        <v>3212.47136</v>
      </c>
      <c r="H1517" s="79">
        <v>4017</v>
      </c>
      <c r="I1517" s="79">
        <v>763.23</v>
      </c>
      <c r="J1517" s="79">
        <v>4780.2299999999996</v>
      </c>
      <c r="K1517" s="79">
        <v>3900</v>
      </c>
      <c r="L1517" s="79">
        <f t="shared" si="315"/>
        <v>741</v>
      </c>
      <c r="M1517" s="79">
        <f t="shared" si="316"/>
        <v>4641</v>
      </c>
      <c r="N1517" s="68">
        <f t="shared" si="317"/>
        <v>3212.47136</v>
      </c>
      <c r="O1517" s="80">
        <f t="shared" si="318"/>
        <v>4211.2337866666667</v>
      </c>
      <c r="P1517" s="68">
        <f t="shared" si="319"/>
        <v>4641</v>
      </c>
      <c r="Q1517" s="68">
        <f t="shared" si="320"/>
        <v>4146.0373359005553</v>
      </c>
      <c r="R1517" s="69">
        <f t="shared" si="321"/>
        <v>867.75056146096506</v>
      </c>
      <c r="S1517" s="63">
        <f t="shared" si="312"/>
        <v>0.22517066303692046</v>
      </c>
      <c r="T1517" s="64">
        <f t="shared" si="313"/>
        <v>3212</v>
      </c>
      <c r="U1517" s="44" t="str">
        <f t="shared" si="314"/>
        <v>MENOR VALOR</v>
      </c>
    </row>
    <row r="1518" spans="2:21">
      <c r="B1518" s="24">
        <v>1447</v>
      </c>
      <c r="C1518" s="2" t="s">
        <v>220</v>
      </c>
      <c r="D1518" s="29">
        <v>1</v>
      </c>
      <c r="E1518" s="8" t="s">
        <v>11</v>
      </c>
      <c r="F1518" s="91">
        <v>2998.74</v>
      </c>
      <c r="G1518" s="68">
        <f t="shared" si="311"/>
        <v>3154.6744799999997</v>
      </c>
      <c r="H1518" s="79">
        <v>4056</v>
      </c>
      <c r="I1518" s="79">
        <v>770.64</v>
      </c>
      <c r="J1518" s="79">
        <v>4826.6400000000003</v>
      </c>
      <c r="K1518" s="79">
        <v>3900</v>
      </c>
      <c r="L1518" s="79">
        <f t="shared" si="315"/>
        <v>741</v>
      </c>
      <c r="M1518" s="79">
        <f t="shared" si="316"/>
        <v>4641</v>
      </c>
      <c r="N1518" s="68">
        <f t="shared" si="317"/>
        <v>3154.6744799999997</v>
      </c>
      <c r="O1518" s="80">
        <f t="shared" si="318"/>
        <v>4207.4381599999997</v>
      </c>
      <c r="P1518" s="68">
        <f t="shared" si="319"/>
        <v>4641</v>
      </c>
      <c r="Q1518" s="68">
        <f t="shared" si="320"/>
        <v>4134.3160765724851</v>
      </c>
      <c r="R1518" s="69">
        <f t="shared" si="321"/>
        <v>916.43279996154604</v>
      </c>
      <c r="S1518" s="63">
        <f t="shared" si="312"/>
        <v>0.23695372545987048</v>
      </c>
      <c r="T1518" s="64">
        <f t="shared" si="313"/>
        <v>3155</v>
      </c>
      <c r="U1518" s="44" t="str">
        <f t="shared" si="314"/>
        <v>MENOR VALOR</v>
      </c>
    </row>
    <row r="1519" spans="2:21">
      <c r="B1519" s="24">
        <v>1448</v>
      </c>
      <c r="C1519" s="2" t="s">
        <v>221</v>
      </c>
      <c r="D1519" s="29">
        <v>1</v>
      </c>
      <c r="E1519" s="8" t="s">
        <v>8</v>
      </c>
      <c r="F1519" s="91">
        <v>3998.3199999999997</v>
      </c>
      <c r="G1519" s="68">
        <f t="shared" si="311"/>
        <v>4206.2326400000002</v>
      </c>
      <c r="H1519" s="79">
        <v>5252</v>
      </c>
      <c r="I1519" s="79">
        <v>997.88</v>
      </c>
      <c r="J1519" s="79">
        <v>6249.88</v>
      </c>
      <c r="K1519" s="79">
        <v>5200</v>
      </c>
      <c r="L1519" s="79">
        <f t="shared" si="315"/>
        <v>988</v>
      </c>
      <c r="M1519" s="79">
        <f t="shared" si="316"/>
        <v>6188</v>
      </c>
      <c r="N1519" s="68">
        <f t="shared" si="317"/>
        <v>4206.2326400000002</v>
      </c>
      <c r="O1519" s="80">
        <f t="shared" si="318"/>
        <v>5548.0375466666665</v>
      </c>
      <c r="P1519" s="68">
        <f t="shared" si="319"/>
        <v>6188</v>
      </c>
      <c r="Q1519" s="68">
        <f t="shared" si="320"/>
        <v>5458.8994008129475</v>
      </c>
      <c r="R1519" s="69">
        <f t="shared" si="321"/>
        <v>1162.4489620048107</v>
      </c>
      <c r="S1519" s="63">
        <f t="shared" si="312"/>
        <v>0.22947240255543055</v>
      </c>
      <c r="T1519" s="64">
        <f t="shared" si="313"/>
        <v>4206</v>
      </c>
      <c r="U1519" s="44" t="str">
        <f t="shared" si="314"/>
        <v>MENOR VALOR</v>
      </c>
    </row>
    <row r="1520" spans="2:21">
      <c r="B1520" s="24">
        <v>1449</v>
      </c>
      <c r="C1520" s="2" t="s">
        <v>222</v>
      </c>
      <c r="D1520" s="29">
        <v>1</v>
      </c>
      <c r="E1520" s="8" t="s">
        <v>8</v>
      </c>
      <c r="F1520" s="91">
        <v>3979.46</v>
      </c>
      <c r="G1520" s="68">
        <f t="shared" si="311"/>
        <v>4186.39192</v>
      </c>
      <c r="H1520" s="79">
        <v>5356</v>
      </c>
      <c r="I1520" s="79">
        <v>1017.64</v>
      </c>
      <c r="J1520" s="79">
        <v>6373.64</v>
      </c>
      <c r="K1520" s="79">
        <v>5200</v>
      </c>
      <c r="L1520" s="79">
        <f t="shared" si="315"/>
        <v>988</v>
      </c>
      <c r="M1520" s="79">
        <f t="shared" si="316"/>
        <v>6188</v>
      </c>
      <c r="N1520" s="68">
        <f t="shared" si="317"/>
        <v>4186.39192</v>
      </c>
      <c r="O1520" s="80">
        <f t="shared" si="318"/>
        <v>5582.6773066666674</v>
      </c>
      <c r="P1520" s="68">
        <f t="shared" si="319"/>
        <v>6188</v>
      </c>
      <c r="Q1520" s="68">
        <f t="shared" si="320"/>
        <v>5486.0434056445638</v>
      </c>
      <c r="R1520" s="69">
        <f t="shared" si="321"/>
        <v>1212.7758297245862</v>
      </c>
      <c r="S1520" s="63">
        <f t="shared" si="312"/>
        <v>0.23690142230871858</v>
      </c>
      <c r="T1520" s="64">
        <f t="shared" si="313"/>
        <v>4186</v>
      </c>
      <c r="U1520" s="44" t="str">
        <f t="shared" si="314"/>
        <v>MENOR VALOR</v>
      </c>
    </row>
    <row r="1521" spans="2:21">
      <c r="B1521" s="24">
        <v>1450</v>
      </c>
      <c r="C1521" s="2" t="s">
        <v>223</v>
      </c>
      <c r="D1521" s="29">
        <v>1</v>
      </c>
      <c r="E1521" s="8" t="s">
        <v>8</v>
      </c>
      <c r="F1521" s="91">
        <v>5066.7800000000007</v>
      </c>
      <c r="G1521" s="68">
        <f t="shared" si="311"/>
        <v>5330.2525600000008</v>
      </c>
      <c r="H1521" s="79">
        <v>6565</v>
      </c>
      <c r="I1521" s="79">
        <v>1247.3499999999999</v>
      </c>
      <c r="J1521" s="79">
        <v>7812.35</v>
      </c>
      <c r="K1521" s="79">
        <v>6500</v>
      </c>
      <c r="L1521" s="79">
        <f t="shared" si="315"/>
        <v>1235</v>
      </c>
      <c r="M1521" s="79">
        <f t="shared" si="316"/>
        <v>7735</v>
      </c>
      <c r="N1521" s="68">
        <f t="shared" si="317"/>
        <v>5330.2525600000008</v>
      </c>
      <c r="O1521" s="80">
        <f t="shared" si="318"/>
        <v>6959.2008533333328</v>
      </c>
      <c r="P1521" s="68">
        <f t="shared" si="319"/>
        <v>7735</v>
      </c>
      <c r="Q1521" s="68">
        <f t="shared" si="320"/>
        <v>6854.8285849413678</v>
      </c>
      <c r="R1521" s="69">
        <f t="shared" si="321"/>
        <v>1411.2406465199999</v>
      </c>
      <c r="S1521" s="63">
        <f t="shared" si="312"/>
        <v>0.22240906625886214</v>
      </c>
      <c r="T1521" s="64">
        <f t="shared" si="313"/>
        <v>5330</v>
      </c>
      <c r="U1521" s="44" t="str">
        <f t="shared" si="314"/>
        <v>MENOR VALOR</v>
      </c>
    </row>
    <row r="1522" spans="2:21">
      <c r="B1522" s="24">
        <v>1451</v>
      </c>
      <c r="C1522" s="2" t="s">
        <v>224</v>
      </c>
      <c r="D1522" s="29">
        <v>1</v>
      </c>
      <c r="E1522" s="8" t="s">
        <v>8</v>
      </c>
      <c r="F1522" s="91">
        <v>4997.9000000000005</v>
      </c>
      <c r="G1522" s="68">
        <f t="shared" si="311"/>
        <v>5257.7908000000007</v>
      </c>
      <c r="H1522" s="79">
        <v>6565</v>
      </c>
      <c r="I1522" s="79">
        <v>1247.3499999999999</v>
      </c>
      <c r="J1522" s="79">
        <v>7812.35</v>
      </c>
      <c r="K1522" s="79">
        <v>6500</v>
      </c>
      <c r="L1522" s="79">
        <f t="shared" si="315"/>
        <v>1235</v>
      </c>
      <c r="M1522" s="79">
        <f t="shared" si="316"/>
        <v>7735</v>
      </c>
      <c r="N1522" s="68">
        <f t="shared" si="317"/>
        <v>5257.7908000000007</v>
      </c>
      <c r="O1522" s="80">
        <f t="shared" si="318"/>
        <v>6935.046933333334</v>
      </c>
      <c r="P1522" s="68">
        <f t="shared" si="319"/>
        <v>7735</v>
      </c>
      <c r="Q1522" s="68">
        <f t="shared" si="320"/>
        <v>6823.6242510161846</v>
      </c>
      <c r="R1522" s="69">
        <f t="shared" si="321"/>
        <v>1453.0612025060082</v>
      </c>
      <c r="S1522" s="63">
        <f t="shared" si="312"/>
        <v>0.22947240255543055</v>
      </c>
      <c r="T1522" s="64">
        <f t="shared" si="313"/>
        <v>5258</v>
      </c>
      <c r="U1522" s="44" t="str">
        <f t="shared" si="314"/>
        <v>MENOR VALOR</v>
      </c>
    </row>
    <row r="1523" spans="2:21">
      <c r="B1523" s="24">
        <v>1452</v>
      </c>
      <c r="C1523" s="2" t="s">
        <v>225</v>
      </c>
      <c r="D1523" s="29">
        <v>1</v>
      </c>
      <c r="E1523" s="8" t="s">
        <v>8</v>
      </c>
      <c r="F1523" s="91">
        <v>4951.16</v>
      </c>
      <c r="G1523" s="68">
        <f t="shared" si="311"/>
        <v>5208.62032</v>
      </c>
      <c r="H1523" s="79">
        <v>6825</v>
      </c>
      <c r="I1523" s="79">
        <v>1296.75</v>
      </c>
      <c r="J1523" s="79">
        <v>8121.75</v>
      </c>
      <c r="K1523" s="79">
        <v>6500</v>
      </c>
      <c r="L1523" s="79">
        <f t="shared" si="315"/>
        <v>1235</v>
      </c>
      <c r="M1523" s="79">
        <f t="shared" si="316"/>
        <v>7735</v>
      </c>
      <c r="N1523" s="68">
        <f t="shared" si="317"/>
        <v>5208.62032</v>
      </c>
      <c r="O1523" s="80">
        <f t="shared" si="318"/>
        <v>7021.7901066666673</v>
      </c>
      <c r="P1523" s="68">
        <f t="shared" si="319"/>
        <v>7735</v>
      </c>
      <c r="Q1523" s="68">
        <f t="shared" si="320"/>
        <v>6890.9253524307969</v>
      </c>
      <c r="R1523" s="69">
        <f t="shared" si="321"/>
        <v>1582.1132693601958</v>
      </c>
      <c r="S1523" s="63">
        <f t="shared" si="312"/>
        <v>0.24413339956401625</v>
      </c>
      <c r="T1523" s="64">
        <f t="shared" si="313"/>
        <v>5209</v>
      </c>
      <c r="U1523" s="44" t="str">
        <f t="shared" si="314"/>
        <v>MENOR VALOR</v>
      </c>
    </row>
    <row r="1524" spans="2:21">
      <c r="B1524" s="24">
        <v>1453</v>
      </c>
      <c r="C1524" s="2" t="s">
        <v>226</v>
      </c>
      <c r="D1524" s="29">
        <v>1</v>
      </c>
      <c r="E1524" s="8" t="s">
        <v>8</v>
      </c>
      <c r="F1524" s="91">
        <v>5133.2000000000007</v>
      </c>
      <c r="G1524" s="68">
        <f t="shared" si="311"/>
        <v>5400.126400000001</v>
      </c>
      <c r="H1524" s="79">
        <v>6695</v>
      </c>
      <c r="I1524" s="79">
        <v>1272.05</v>
      </c>
      <c r="J1524" s="79">
        <v>7967.05</v>
      </c>
      <c r="K1524" s="79">
        <v>6500</v>
      </c>
      <c r="L1524" s="79">
        <f t="shared" si="315"/>
        <v>1235</v>
      </c>
      <c r="M1524" s="79">
        <f t="shared" si="316"/>
        <v>7735</v>
      </c>
      <c r="N1524" s="68">
        <f t="shared" si="317"/>
        <v>5400.126400000001</v>
      </c>
      <c r="O1524" s="80">
        <f t="shared" si="318"/>
        <v>7034.0587999999998</v>
      </c>
      <c r="P1524" s="68">
        <f t="shared" si="319"/>
        <v>7735</v>
      </c>
      <c r="Q1524" s="68">
        <f t="shared" si="320"/>
        <v>6929.7983200453109</v>
      </c>
      <c r="R1524" s="69">
        <f t="shared" si="321"/>
        <v>1419.7757275190759</v>
      </c>
      <c r="S1524" s="63">
        <f t="shared" si="312"/>
        <v>0.22073830281907947</v>
      </c>
      <c r="T1524" s="64">
        <f t="shared" si="313"/>
        <v>5400</v>
      </c>
      <c r="U1524" s="44" t="str">
        <f t="shared" si="314"/>
        <v>MENOR VALOR</v>
      </c>
    </row>
    <row r="1525" spans="2:21">
      <c r="B1525" s="24">
        <v>1454</v>
      </c>
      <c r="C1525" s="2" t="s">
        <v>227</v>
      </c>
      <c r="D1525" s="29">
        <v>1</v>
      </c>
      <c r="E1525" s="8" t="s">
        <v>11</v>
      </c>
      <c r="F1525" s="91">
        <v>4974.9400000000005</v>
      </c>
      <c r="G1525" s="68">
        <f t="shared" si="311"/>
        <v>5233.6368800000009</v>
      </c>
      <c r="H1525" s="79">
        <v>6695</v>
      </c>
      <c r="I1525" s="79">
        <v>1272.05</v>
      </c>
      <c r="J1525" s="79">
        <v>7967.05</v>
      </c>
      <c r="K1525" s="79">
        <v>6500</v>
      </c>
      <c r="L1525" s="79">
        <f t="shared" si="315"/>
        <v>1235</v>
      </c>
      <c r="M1525" s="79">
        <f t="shared" si="316"/>
        <v>7735</v>
      </c>
      <c r="N1525" s="68">
        <f t="shared" si="317"/>
        <v>5233.6368800000009</v>
      </c>
      <c r="O1525" s="80">
        <f t="shared" si="318"/>
        <v>6978.5622933333334</v>
      </c>
      <c r="P1525" s="68">
        <f t="shared" si="319"/>
        <v>7735</v>
      </c>
      <c r="Q1525" s="68">
        <f t="shared" si="320"/>
        <v>6857.8368563413242</v>
      </c>
      <c r="R1525" s="69">
        <f t="shared" si="321"/>
        <v>1515.5973489675175</v>
      </c>
      <c r="S1525" s="63">
        <f t="shared" si="312"/>
        <v>0.23683852654491966</v>
      </c>
      <c r="T1525" s="64">
        <f t="shared" si="313"/>
        <v>5234</v>
      </c>
      <c r="U1525" s="44" t="str">
        <f t="shared" si="314"/>
        <v>MENOR VALOR</v>
      </c>
    </row>
    <row r="1526" spans="2:21">
      <c r="B1526" s="24">
        <v>1455</v>
      </c>
      <c r="C1526" s="2" t="s">
        <v>228</v>
      </c>
      <c r="D1526" s="29">
        <v>1</v>
      </c>
      <c r="E1526" s="8" t="s">
        <v>8</v>
      </c>
      <c r="F1526" s="91">
        <v>4951.16</v>
      </c>
      <c r="G1526" s="68">
        <f t="shared" si="311"/>
        <v>5208.62032</v>
      </c>
      <c r="H1526" s="79">
        <v>6825</v>
      </c>
      <c r="I1526" s="79">
        <v>1296.75</v>
      </c>
      <c r="J1526" s="79">
        <v>8121.75</v>
      </c>
      <c r="K1526" s="79">
        <v>6500</v>
      </c>
      <c r="L1526" s="79">
        <f t="shared" si="315"/>
        <v>1235</v>
      </c>
      <c r="M1526" s="79">
        <f t="shared" si="316"/>
        <v>7735</v>
      </c>
      <c r="N1526" s="68">
        <f t="shared" si="317"/>
        <v>5208.62032</v>
      </c>
      <c r="O1526" s="80">
        <f t="shared" si="318"/>
        <v>7021.7901066666673</v>
      </c>
      <c r="P1526" s="68">
        <f t="shared" si="319"/>
        <v>7735</v>
      </c>
      <c r="Q1526" s="68">
        <f t="shared" si="320"/>
        <v>6890.9253524307969</v>
      </c>
      <c r="R1526" s="69">
        <f t="shared" si="321"/>
        <v>1582.1132693601958</v>
      </c>
      <c r="S1526" s="63">
        <f t="shared" si="312"/>
        <v>0.24413339956401625</v>
      </c>
      <c r="T1526" s="64">
        <f t="shared" si="313"/>
        <v>5209</v>
      </c>
      <c r="U1526" s="44" t="str">
        <f t="shared" si="314"/>
        <v>MENOR VALOR</v>
      </c>
    </row>
    <row r="1527" spans="2:21">
      <c r="B1527" s="24">
        <v>1456</v>
      </c>
      <c r="C1527" s="2" t="s">
        <v>229</v>
      </c>
      <c r="D1527" s="29">
        <v>1</v>
      </c>
      <c r="E1527" s="8" t="s">
        <v>8</v>
      </c>
      <c r="F1527" s="91">
        <v>5020.8599999999997</v>
      </c>
      <c r="G1527" s="68">
        <f t="shared" si="311"/>
        <v>5281.9447199999995</v>
      </c>
      <c r="H1527" s="79">
        <v>6695</v>
      </c>
      <c r="I1527" s="79">
        <v>1272.05</v>
      </c>
      <c r="J1527" s="79">
        <v>7967.05</v>
      </c>
      <c r="K1527" s="79">
        <v>6500</v>
      </c>
      <c r="L1527" s="79">
        <f t="shared" si="315"/>
        <v>1235</v>
      </c>
      <c r="M1527" s="79">
        <f t="shared" si="316"/>
        <v>7735</v>
      </c>
      <c r="N1527" s="68">
        <f t="shared" si="317"/>
        <v>5281.9447199999995</v>
      </c>
      <c r="O1527" s="80">
        <f t="shared" si="318"/>
        <v>6994.664906666666</v>
      </c>
      <c r="P1527" s="68">
        <f t="shared" si="319"/>
        <v>7735</v>
      </c>
      <c r="Q1527" s="68">
        <f t="shared" si="320"/>
        <v>6878.8721452221316</v>
      </c>
      <c r="R1527" s="69">
        <f t="shared" si="321"/>
        <v>1487.7901831194567</v>
      </c>
      <c r="S1527" s="63">
        <f t="shared" si="312"/>
        <v>0.23214960120043981</v>
      </c>
      <c r="T1527" s="64">
        <f t="shared" si="313"/>
        <v>5282</v>
      </c>
      <c r="U1527" s="44" t="str">
        <f t="shared" si="314"/>
        <v>MENOR VALOR</v>
      </c>
    </row>
    <row r="1528" spans="2:21">
      <c r="B1528" s="24">
        <v>1457</v>
      </c>
      <c r="C1528" s="2" t="s">
        <v>230</v>
      </c>
      <c r="D1528" s="29">
        <v>1</v>
      </c>
      <c r="E1528" s="8" t="s">
        <v>8</v>
      </c>
      <c r="F1528" s="91">
        <v>92004</v>
      </c>
      <c r="G1528" s="68">
        <f t="shared" si="311"/>
        <v>96788.207999999999</v>
      </c>
      <c r="H1528" s="79">
        <v>121680</v>
      </c>
      <c r="I1528" s="79">
        <v>23119.200000000001</v>
      </c>
      <c r="J1528" s="79">
        <v>144799.20000000001</v>
      </c>
      <c r="K1528" s="79">
        <v>117000</v>
      </c>
      <c r="L1528" s="79">
        <f t="shared" si="315"/>
        <v>22230</v>
      </c>
      <c r="M1528" s="79">
        <f t="shared" si="316"/>
        <v>139230</v>
      </c>
      <c r="N1528" s="68">
        <f t="shared" si="317"/>
        <v>96788.207999999999</v>
      </c>
      <c r="O1528" s="80">
        <f t="shared" si="318"/>
        <v>126939.136</v>
      </c>
      <c r="P1528" s="68">
        <f t="shared" si="319"/>
        <v>139230</v>
      </c>
      <c r="Q1528" s="68">
        <f t="shared" si="320"/>
        <v>124960.80422023161</v>
      </c>
      <c r="R1528" s="69">
        <f t="shared" si="321"/>
        <v>26259.528586893717</v>
      </c>
      <c r="S1528" s="63">
        <f t="shared" si="312"/>
        <v>0.2254514637292192</v>
      </c>
      <c r="T1528" s="64">
        <f t="shared" si="313"/>
        <v>96788</v>
      </c>
      <c r="U1528" s="44" t="str">
        <f t="shared" si="314"/>
        <v>MENOR VALOR</v>
      </c>
    </row>
    <row r="1529" spans="2:21">
      <c r="B1529" s="24">
        <v>1458</v>
      </c>
      <c r="C1529" s="2" t="s">
        <v>231</v>
      </c>
      <c r="D1529" s="29">
        <v>1</v>
      </c>
      <c r="E1529" s="8" t="s">
        <v>8</v>
      </c>
      <c r="F1529" s="91">
        <v>3039.74</v>
      </c>
      <c r="G1529" s="68">
        <f t="shared" si="311"/>
        <v>3197.8064799999997</v>
      </c>
      <c r="H1529" s="79">
        <v>4017</v>
      </c>
      <c r="I1529" s="79">
        <v>763.23</v>
      </c>
      <c r="J1529" s="79">
        <v>4780.2299999999996</v>
      </c>
      <c r="K1529" s="79">
        <v>3900</v>
      </c>
      <c r="L1529" s="79">
        <f t="shared" si="315"/>
        <v>741</v>
      </c>
      <c r="M1529" s="79">
        <f t="shared" si="316"/>
        <v>4641</v>
      </c>
      <c r="N1529" s="68">
        <f t="shared" si="317"/>
        <v>3197.8064799999997</v>
      </c>
      <c r="O1529" s="80">
        <f t="shared" si="318"/>
        <v>4206.3454933333333</v>
      </c>
      <c r="P1529" s="68">
        <f t="shared" si="319"/>
        <v>4641</v>
      </c>
      <c r="Q1529" s="68">
        <f t="shared" si="320"/>
        <v>4139.7188469785287</v>
      </c>
      <c r="R1529" s="69">
        <f t="shared" si="321"/>
        <v>876.19030711742676</v>
      </c>
      <c r="S1529" s="63">
        <f t="shared" si="312"/>
        <v>0.22753051639388644</v>
      </c>
      <c r="T1529" s="64">
        <f t="shared" si="313"/>
        <v>3198</v>
      </c>
      <c r="U1529" s="44" t="str">
        <f t="shared" si="314"/>
        <v>MENOR VALOR</v>
      </c>
    </row>
    <row r="1530" spans="2:21">
      <c r="B1530" s="24">
        <v>1459</v>
      </c>
      <c r="C1530" s="2" t="s">
        <v>232</v>
      </c>
      <c r="D1530" s="29">
        <v>1</v>
      </c>
      <c r="E1530" s="8" t="s">
        <v>8</v>
      </c>
      <c r="F1530" s="91">
        <v>3066.8</v>
      </c>
      <c r="G1530" s="68">
        <f t="shared" si="311"/>
        <v>3226.2736000000004</v>
      </c>
      <c r="H1530" s="79">
        <v>3939</v>
      </c>
      <c r="I1530" s="79">
        <v>748.41</v>
      </c>
      <c r="J1530" s="79">
        <v>4687.41</v>
      </c>
      <c r="K1530" s="79">
        <v>3900</v>
      </c>
      <c r="L1530" s="79">
        <f t="shared" si="315"/>
        <v>741</v>
      </c>
      <c r="M1530" s="79">
        <f t="shared" si="316"/>
        <v>4641</v>
      </c>
      <c r="N1530" s="68">
        <f t="shared" si="317"/>
        <v>3226.2736000000004</v>
      </c>
      <c r="O1530" s="80">
        <f t="shared" si="318"/>
        <v>4184.8945333333331</v>
      </c>
      <c r="P1530" s="68">
        <f t="shared" si="319"/>
        <v>4641</v>
      </c>
      <c r="Q1530" s="68">
        <f t="shared" si="320"/>
        <v>4124.9171969965528</v>
      </c>
      <c r="R1530" s="69">
        <f t="shared" si="321"/>
        <v>830.51432401473642</v>
      </c>
      <c r="S1530" s="63">
        <f t="shared" si="312"/>
        <v>0.21785736636140851</v>
      </c>
      <c r="T1530" s="64">
        <f t="shared" si="313"/>
        <v>3226</v>
      </c>
      <c r="U1530" s="44" t="str">
        <f t="shared" si="314"/>
        <v>MENOR VALOR</v>
      </c>
    </row>
    <row r="1531" spans="2:21">
      <c r="B1531" s="24">
        <v>1460</v>
      </c>
      <c r="C1531" s="2" t="s">
        <v>233</v>
      </c>
      <c r="D1531" s="29">
        <v>1</v>
      </c>
      <c r="E1531" s="8" t="s">
        <v>8</v>
      </c>
      <c r="F1531" s="91">
        <v>911997.44000000006</v>
      </c>
      <c r="G1531" s="68">
        <f t="shared" si="311"/>
        <v>959421.30688000005</v>
      </c>
      <c r="H1531" s="79">
        <v>1216800</v>
      </c>
      <c r="I1531" s="79">
        <v>231192</v>
      </c>
      <c r="J1531" s="79">
        <v>1447992</v>
      </c>
      <c r="K1531" s="79">
        <v>1170000</v>
      </c>
      <c r="L1531" s="79">
        <f t="shared" si="315"/>
        <v>222300</v>
      </c>
      <c r="M1531" s="79">
        <f t="shared" si="316"/>
        <v>1392300</v>
      </c>
      <c r="N1531" s="68">
        <f t="shared" si="317"/>
        <v>959421.30688000005</v>
      </c>
      <c r="O1531" s="80">
        <f t="shared" si="318"/>
        <v>1266571.1022933333</v>
      </c>
      <c r="P1531" s="68">
        <f t="shared" si="319"/>
        <v>1392300</v>
      </c>
      <c r="Q1531" s="68">
        <f t="shared" si="320"/>
        <v>1245956.2172886415</v>
      </c>
      <c r="R1531" s="69">
        <f t="shared" si="321"/>
        <v>267453.07501099957</v>
      </c>
      <c r="S1531" s="63">
        <f t="shared" si="312"/>
        <v>0.22997189342028224</v>
      </c>
      <c r="T1531" s="64">
        <f t="shared" si="313"/>
        <v>959421</v>
      </c>
      <c r="U1531" s="44" t="str">
        <f t="shared" si="314"/>
        <v>MENOR VALOR</v>
      </c>
    </row>
    <row r="1532" spans="2:21">
      <c r="B1532" s="24">
        <v>1461</v>
      </c>
      <c r="C1532" s="2" t="s">
        <v>234</v>
      </c>
      <c r="D1532" s="29">
        <v>1</v>
      </c>
      <c r="E1532" s="8" t="s">
        <v>8</v>
      </c>
      <c r="F1532" s="91">
        <v>356236.7</v>
      </c>
      <c r="G1532" s="68">
        <f t="shared" si="311"/>
        <v>374761.00839999999</v>
      </c>
      <c r="H1532" s="79">
        <v>468650</v>
      </c>
      <c r="I1532" s="79">
        <v>89043.5</v>
      </c>
      <c r="J1532" s="79">
        <v>557693.5</v>
      </c>
      <c r="K1532" s="79">
        <v>455000</v>
      </c>
      <c r="L1532" s="79">
        <f t="shared" si="315"/>
        <v>86450</v>
      </c>
      <c r="M1532" s="79">
        <f t="shared" si="316"/>
        <v>541450</v>
      </c>
      <c r="N1532" s="68">
        <f t="shared" si="317"/>
        <v>374761.00839999999</v>
      </c>
      <c r="O1532" s="80">
        <f t="shared" si="318"/>
        <v>491301.50279999996</v>
      </c>
      <c r="P1532" s="68">
        <f t="shared" si="319"/>
        <v>541450</v>
      </c>
      <c r="Q1532" s="68">
        <f t="shared" si="320"/>
        <v>483692.60376303032</v>
      </c>
      <c r="R1532" s="69">
        <f t="shared" si="321"/>
        <v>101253.28611610527</v>
      </c>
      <c r="S1532" s="63">
        <f t="shared" si="312"/>
        <v>0.22520831312193867</v>
      </c>
      <c r="T1532" s="64">
        <f t="shared" si="313"/>
        <v>374761</v>
      </c>
      <c r="U1532" s="44" t="str">
        <f t="shared" si="314"/>
        <v>MENOR VALOR</v>
      </c>
    </row>
    <row r="1533" spans="2:21" ht="25.5">
      <c r="B1533" s="24">
        <v>1462</v>
      </c>
      <c r="C1533" s="2" t="s">
        <v>235</v>
      </c>
      <c r="D1533" s="29">
        <v>1</v>
      </c>
      <c r="E1533" s="8" t="s">
        <v>8</v>
      </c>
      <c r="F1533" s="91">
        <v>907917.94</v>
      </c>
      <c r="G1533" s="68">
        <f t="shared" si="311"/>
        <v>955129.67287999997</v>
      </c>
      <c r="H1533" s="79">
        <v>1228500</v>
      </c>
      <c r="I1533" s="79">
        <v>233415</v>
      </c>
      <c r="J1533" s="79">
        <v>1461915</v>
      </c>
      <c r="K1533" s="79">
        <v>1170000</v>
      </c>
      <c r="L1533" s="79">
        <f t="shared" si="315"/>
        <v>222300</v>
      </c>
      <c r="M1533" s="79">
        <f t="shared" si="316"/>
        <v>1392300</v>
      </c>
      <c r="N1533" s="68">
        <f t="shared" si="317"/>
        <v>955129.67287999997</v>
      </c>
      <c r="O1533" s="80">
        <f t="shared" si="318"/>
        <v>1269781.5576266667</v>
      </c>
      <c r="P1533" s="68">
        <f t="shared" si="319"/>
        <v>1392300</v>
      </c>
      <c r="Q1533" s="68">
        <f t="shared" si="320"/>
        <v>1248070.4314509642</v>
      </c>
      <c r="R1533" s="69">
        <f t="shared" si="321"/>
        <v>274710.60861790937</v>
      </c>
      <c r="S1533" s="63">
        <f t="shared" si="312"/>
        <v>0.23471492568764829</v>
      </c>
      <c r="T1533" s="64">
        <f t="shared" si="313"/>
        <v>955130</v>
      </c>
      <c r="U1533" s="44" t="str">
        <f t="shared" si="314"/>
        <v>MENOR VALOR</v>
      </c>
    </row>
    <row r="1534" spans="2:21" ht="25.5">
      <c r="B1534" s="24">
        <v>1463</v>
      </c>
      <c r="C1534" s="2" t="s">
        <v>236</v>
      </c>
      <c r="D1534" s="29">
        <v>1</v>
      </c>
      <c r="E1534" s="8" t="s">
        <v>11</v>
      </c>
      <c r="F1534" s="91">
        <v>508910.04000000004</v>
      </c>
      <c r="G1534" s="68">
        <f t="shared" si="311"/>
        <v>535373.36207999999</v>
      </c>
      <c r="H1534" s="79">
        <v>669500</v>
      </c>
      <c r="I1534" s="79">
        <v>127205</v>
      </c>
      <c r="J1534" s="79">
        <v>796705</v>
      </c>
      <c r="K1534" s="79">
        <v>650000</v>
      </c>
      <c r="L1534" s="79">
        <f t="shared" si="315"/>
        <v>123500</v>
      </c>
      <c r="M1534" s="79">
        <f t="shared" si="316"/>
        <v>773500</v>
      </c>
      <c r="N1534" s="68">
        <f t="shared" si="317"/>
        <v>535373.36207999999</v>
      </c>
      <c r="O1534" s="80">
        <f t="shared" si="318"/>
        <v>701859.45402666659</v>
      </c>
      <c r="P1534" s="68">
        <f t="shared" si="319"/>
        <v>773500</v>
      </c>
      <c r="Q1534" s="68">
        <f t="shared" si="320"/>
        <v>690989.64602009987</v>
      </c>
      <c r="R1534" s="69">
        <f t="shared" si="321"/>
        <v>144647.26791407258</v>
      </c>
      <c r="S1534" s="63">
        <f t="shared" si="312"/>
        <v>0.22520783753621287</v>
      </c>
      <c r="T1534" s="64">
        <f t="shared" si="313"/>
        <v>535373</v>
      </c>
      <c r="U1534" s="44" t="str">
        <f t="shared" si="314"/>
        <v>MENOR VALOR</v>
      </c>
    </row>
    <row r="1535" spans="2:21" ht="25.5">
      <c r="B1535" s="24">
        <v>1464</v>
      </c>
      <c r="C1535" s="2" t="s">
        <v>237</v>
      </c>
      <c r="D1535" s="29">
        <v>1</v>
      </c>
      <c r="E1535" s="8" t="s">
        <v>8</v>
      </c>
      <c r="F1535" s="91">
        <v>807038.26</v>
      </c>
      <c r="G1535" s="68">
        <f t="shared" si="311"/>
        <v>849004.24952000007</v>
      </c>
      <c r="H1535" s="79">
        <v>1081600</v>
      </c>
      <c r="I1535" s="79">
        <v>205504</v>
      </c>
      <c r="J1535" s="79">
        <v>1287104</v>
      </c>
      <c r="K1535" s="79">
        <v>1040000</v>
      </c>
      <c r="L1535" s="79">
        <f t="shared" si="315"/>
        <v>197600</v>
      </c>
      <c r="M1535" s="79">
        <f t="shared" si="316"/>
        <v>1237600</v>
      </c>
      <c r="N1535" s="68">
        <f t="shared" si="317"/>
        <v>849004.24952000007</v>
      </c>
      <c r="O1535" s="80">
        <f t="shared" si="318"/>
        <v>1124569.4165066667</v>
      </c>
      <c r="P1535" s="68">
        <f t="shared" si="319"/>
        <v>1237600</v>
      </c>
      <c r="Q1535" s="68">
        <f t="shared" si="320"/>
        <v>1105862.8486691585</v>
      </c>
      <c r="R1535" s="69">
        <f t="shared" si="321"/>
        <v>239926.61887813165</v>
      </c>
      <c r="S1535" s="63">
        <f t="shared" si="312"/>
        <v>0.23226985105636999</v>
      </c>
      <c r="T1535" s="64">
        <f t="shared" si="313"/>
        <v>849004</v>
      </c>
      <c r="U1535" s="44" t="str">
        <f t="shared" si="314"/>
        <v>MENOR VALOR</v>
      </c>
    </row>
    <row r="1536" spans="2:21">
      <c r="B1536" s="24">
        <v>1465</v>
      </c>
      <c r="C1536" s="2" t="s">
        <v>238</v>
      </c>
      <c r="D1536" s="29">
        <v>1</v>
      </c>
      <c r="E1536" s="2"/>
      <c r="F1536" s="91">
        <v>920040</v>
      </c>
      <c r="G1536" s="68">
        <f t="shared" si="311"/>
        <v>967882.08</v>
      </c>
      <c r="H1536" s="79">
        <v>1181700</v>
      </c>
      <c r="I1536" s="79">
        <v>224523</v>
      </c>
      <c r="J1536" s="79">
        <v>1406223</v>
      </c>
      <c r="K1536" s="79">
        <v>1170000</v>
      </c>
      <c r="L1536" s="79">
        <f t="shared" si="315"/>
        <v>222300</v>
      </c>
      <c r="M1536" s="79">
        <f t="shared" si="316"/>
        <v>1392300</v>
      </c>
      <c r="N1536" s="68">
        <f t="shared" si="317"/>
        <v>967882.08</v>
      </c>
      <c r="O1536" s="80">
        <f t="shared" si="318"/>
        <v>1255468.3600000001</v>
      </c>
      <c r="P1536" s="68">
        <f t="shared" si="319"/>
        <v>1392300</v>
      </c>
      <c r="Q1536" s="68">
        <f t="shared" si="320"/>
        <v>1237475.1590989658</v>
      </c>
      <c r="R1536" s="69">
        <f t="shared" si="321"/>
        <v>249154.29720442052</v>
      </c>
      <c r="S1536" s="63">
        <f t="shared" si="312"/>
        <v>0.21785736636140862</v>
      </c>
      <c r="T1536" s="64">
        <f t="shared" si="313"/>
        <v>967882</v>
      </c>
      <c r="U1536" s="44" t="str">
        <f t="shared" si="314"/>
        <v>MENOR VALOR</v>
      </c>
    </row>
    <row r="1537" spans="2:21">
      <c r="B1537" s="24">
        <v>1466</v>
      </c>
      <c r="C1537" s="2" t="s">
        <v>239</v>
      </c>
      <c r="D1537" s="29">
        <v>1</v>
      </c>
      <c r="E1537" s="8" t="s">
        <v>8</v>
      </c>
      <c r="F1537" s="91">
        <v>4035192.1199999996</v>
      </c>
      <c r="G1537" s="68">
        <f t="shared" si="311"/>
        <v>4245022.1102399994</v>
      </c>
      <c r="H1537" s="79">
        <v>5304000</v>
      </c>
      <c r="I1537" s="79">
        <v>1007760</v>
      </c>
      <c r="J1537" s="79">
        <v>6311760</v>
      </c>
      <c r="K1537" s="79">
        <v>5200000</v>
      </c>
      <c r="L1537" s="79">
        <f t="shared" si="315"/>
        <v>988000</v>
      </c>
      <c r="M1537" s="79">
        <f t="shared" si="316"/>
        <v>6188000</v>
      </c>
      <c r="N1537" s="68">
        <f t="shared" si="317"/>
        <v>4245022.1102399994</v>
      </c>
      <c r="O1537" s="80">
        <f t="shared" si="318"/>
        <v>5581594.0367466668</v>
      </c>
      <c r="P1537" s="68">
        <f t="shared" si="319"/>
        <v>6188000</v>
      </c>
      <c r="Q1537" s="68">
        <f t="shared" si="320"/>
        <v>5493640.6272114366</v>
      </c>
      <c r="R1537" s="69">
        <f t="shared" si="321"/>
        <v>1159158.1084754162</v>
      </c>
      <c r="S1537" s="63">
        <f t="shared" si="312"/>
        <v>0.22728434597390734</v>
      </c>
      <c r="T1537" s="64">
        <f t="shared" si="313"/>
        <v>4245022</v>
      </c>
      <c r="U1537" s="44" t="str">
        <f t="shared" si="314"/>
        <v>MENOR VALOR</v>
      </c>
    </row>
    <row r="1538" spans="2:21" ht="38.25">
      <c r="B1538" s="30" t="s">
        <v>240</v>
      </c>
      <c r="C1538" s="28"/>
      <c r="D1538" s="29"/>
      <c r="E1538" s="8" t="s">
        <v>8</v>
      </c>
      <c r="F1538" s="88"/>
      <c r="G1538" s="68">
        <f t="shared" si="311"/>
        <v>0</v>
      </c>
      <c r="H1538" s="78"/>
      <c r="I1538" s="78"/>
      <c r="J1538" s="78"/>
      <c r="K1538" s="78">
        <v>0</v>
      </c>
      <c r="L1538" s="78">
        <f t="shared" si="315"/>
        <v>0</v>
      </c>
      <c r="M1538" s="78">
        <f t="shared" si="316"/>
        <v>0</v>
      </c>
      <c r="N1538" s="68"/>
      <c r="O1538" s="80">
        <f t="shared" si="318"/>
        <v>0</v>
      </c>
      <c r="P1538" s="68"/>
      <c r="Q1538" s="68" t="e">
        <f t="shared" si="320"/>
        <v>#NUM!</v>
      </c>
      <c r="R1538" s="69">
        <f t="shared" si="321"/>
        <v>0</v>
      </c>
      <c r="S1538" s="63" t="e">
        <f t="shared" si="312"/>
        <v>#NUM!</v>
      </c>
      <c r="T1538" s="64"/>
      <c r="U1538" s="44"/>
    </row>
    <row r="1539" spans="2:21">
      <c r="B1539" s="24">
        <v>1467</v>
      </c>
      <c r="C1539" s="2" t="s">
        <v>241</v>
      </c>
      <c r="D1539" s="29">
        <v>1</v>
      </c>
      <c r="E1539" s="8" t="s">
        <v>8</v>
      </c>
      <c r="F1539" s="88"/>
      <c r="G1539" s="68">
        <f t="shared" si="311"/>
        <v>0</v>
      </c>
      <c r="H1539" s="79">
        <v>2047500</v>
      </c>
      <c r="I1539" s="79">
        <v>389025</v>
      </c>
      <c r="J1539" s="79">
        <v>2436525</v>
      </c>
      <c r="K1539" s="79">
        <v>1950000</v>
      </c>
      <c r="L1539" s="79">
        <f t="shared" si="315"/>
        <v>370500</v>
      </c>
      <c r="M1539" s="79">
        <f t="shared" si="316"/>
        <v>2320500</v>
      </c>
      <c r="N1539" s="68">
        <f t="shared" si="317"/>
        <v>0</v>
      </c>
      <c r="O1539" s="80">
        <f t="shared" si="318"/>
        <v>1585675</v>
      </c>
      <c r="P1539" s="68">
        <f t="shared" si="319"/>
        <v>2320500</v>
      </c>
      <c r="Q1539" s="68" t="e">
        <f t="shared" si="320"/>
        <v>#NUM!</v>
      </c>
      <c r="R1539" s="69">
        <f t="shared" si="321"/>
        <v>1374459.6590569692</v>
      </c>
      <c r="S1539" s="63" t="e">
        <f t="shared" si="312"/>
        <v>#NUM!</v>
      </c>
      <c r="T1539" s="64" t="e">
        <f t="shared" si="313"/>
        <v>#NUM!</v>
      </c>
      <c r="U1539" s="44" t="e">
        <f t="shared" si="314"/>
        <v>#NUM!</v>
      </c>
    </row>
    <row r="1540" spans="2:21">
      <c r="B1540" s="24">
        <v>1468</v>
      </c>
      <c r="C1540" s="2" t="s">
        <v>242</v>
      </c>
      <c r="D1540" s="29">
        <v>1</v>
      </c>
      <c r="E1540" s="8" t="s">
        <v>8</v>
      </c>
      <c r="F1540" s="88"/>
      <c r="G1540" s="68">
        <f t="shared" si="311"/>
        <v>0</v>
      </c>
      <c r="H1540" s="79">
        <v>2047500</v>
      </c>
      <c r="I1540" s="79">
        <v>389025</v>
      </c>
      <c r="J1540" s="79">
        <v>2436525</v>
      </c>
      <c r="K1540" s="79">
        <v>1950000</v>
      </c>
      <c r="L1540" s="79">
        <f t="shared" si="315"/>
        <v>370500</v>
      </c>
      <c r="M1540" s="79">
        <f t="shared" si="316"/>
        <v>2320500</v>
      </c>
      <c r="N1540" s="68">
        <f t="shared" si="317"/>
        <v>0</v>
      </c>
      <c r="O1540" s="80">
        <f t="shared" si="318"/>
        <v>1585675</v>
      </c>
      <c r="P1540" s="68">
        <f t="shared" si="319"/>
        <v>2320500</v>
      </c>
      <c r="Q1540" s="68" t="e">
        <f t="shared" si="320"/>
        <v>#NUM!</v>
      </c>
      <c r="R1540" s="69">
        <f t="shared" si="321"/>
        <v>1374459.6590569692</v>
      </c>
      <c r="S1540" s="63" t="e">
        <f t="shared" si="312"/>
        <v>#NUM!</v>
      </c>
      <c r="T1540" s="64" t="e">
        <f t="shared" si="313"/>
        <v>#NUM!</v>
      </c>
      <c r="U1540" s="44" t="e">
        <f t="shared" si="314"/>
        <v>#NUM!</v>
      </c>
    </row>
    <row r="1541" spans="2:21">
      <c r="B1541" s="24">
        <v>1469</v>
      </c>
      <c r="C1541" s="2" t="s">
        <v>243</v>
      </c>
      <c r="D1541" s="29">
        <v>1</v>
      </c>
      <c r="E1541" s="8" t="s">
        <v>8</v>
      </c>
      <c r="F1541" s="88"/>
      <c r="G1541" s="68">
        <f t="shared" si="311"/>
        <v>0</v>
      </c>
      <c r="H1541" s="79">
        <v>2008500</v>
      </c>
      <c r="I1541" s="79">
        <v>381615</v>
      </c>
      <c r="J1541" s="79">
        <v>2390115</v>
      </c>
      <c r="K1541" s="79">
        <v>1950000</v>
      </c>
      <c r="L1541" s="79">
        <f t="shared" si="315"/>
        <v>370500</v>
      </c>
      <c r="M1541" s="79">
        <f t="shared" si="316"/>
        <v>2320500</v>
      </c>
      <c r="N1541" s="68">
        <f t="shared" si="317"/>
        <v>0</v>
      </c>
      <c r="O1541" s="80">
        <f t="shared" si="318"/>
        <v>1570205</v>
      </c>
      <c r="P1541" s="68">
        <f t="shared" si="319"/>
        <v>2320500</v>
      </c>
      <c r="Q1541" s="68" t="e">
        <f t="shared" si="320"/>
        <v>#NUM!</v>
      </c>
      <c r="R1541" s="69">
        <f t="shared" si="321"/>
        <v>1360282.8266853185</v>
      </c>
      <c r="S1541" s="63" t="e">
        <f t="shared" si="312"/>
        <v>#NUM!</v>
      </c>
      <c r="T1541" s="64" t="e">
        <f t="shared" si="313"/>
        <v>#NUM!</v>
      </c>
      <c r="U1541" s="44" t="e">
        <f t="shared" si="314"/>
        <v>#NUM!</v>
      </c>
    </row>
    <row r="1542" spans="2:21">
      <c r="B1542" s="24">
        <v>1470</v>
      </c>
      <c r="C1542" s="2" t="s">
        <v>244</v>
      </c>
      <c r="D1542" s="29">
        <v>1</v>
      </c>
      <c r="E1542" s="8" t="s">
        <v>8</v>
      </c>
      <c r="F1542" s="88"/>
      <c r="G1542" s="68">
        <f t="shared" ref="G1542:G1605" si="322">F1542*5.2%+F1542</f>
        <v>0</v>
      </c>
      <c r="H1542" s="79">
        <v>787800</v>
      </c>
      <c r="I1542" s="79">
        <v>149682</v>
      </c>
      <c r="J1542" s="79">
        <v>937482</v>
      </c>
      <c r="K1542" s="79">
        <v>780000</v>
      </c>
      <c r="L1542" s="79">
        <f t="shared" si="315"/>
        <v>148200</v>
      </c>
      <c r="M1542" s="79">
        <f t="shared" si="316"/>
        <v>928200</v>
      </c>
      <c r="N1542" s="68">
        <f t="shared" si="317"/>
        <v>0</v>
      </c>
      <c r="O1542" s="80">
        <f t="shared" si="318"/>
        <v>621894</v>
      </c>
      <c r="P1542" s="68">
        <f t="shared" si="319"/>
        <v>928200</v>
      </c>
      <c r="Q1542" s="68" t="e">
        <f t="shared" si="320"/>
        <v>#NUM!</v>
      </c>
      <c r="R1542" s="69">
        <f t="shared" si="321"/>
        <v>538595.99822872807</v>
      </c>
      <c r="S1542" s="63" t="e">
        <f t="shared" si="312"/>
        <v>#NUM!</v>
      </c>
      <c r="T1542" s="64" t="e">
        <f t="shared" si="313"/>
        <v>#NUM!</v>
      </c>
      <c r="U1542" s="44" t="e">
        <f t="shared" si="314"/>
        <v>#NUM!</v>
      </c>
    </row>
    <row r="1543" spans="2:21">
      <c r="B1543" s="24">
        <v>1471</v>
      </c>
      <c r="C1543" s="2" t="s">
        <v>245</v>
      </c>
      <c r="D1543" s="29">
        <v>1</v>
      </c>
      <c r="E1543" s="8" t="s">
        <v>8</v>
      </c>
      <c r="F1543" s="88"/>
      <c r="G1543" s="68">
        <f t="shared" si="322"/>
        <v>0</v>
      </c>
      <c r="H1543" s="79">
        <v>656500</v>
      </c>
      <c r="I1543" s="79">
        <v>124735</v>
      </c>
      <c r="J1543" s="79">
        <v>781235</v>
      </c>
      <c r="K1543" s="79">
        <v>650000</v>
      </c>
      <c r="L1543" s="79">
        <f t="shared" si="315"/>
        <v>123500</v>
      </c>
      <c r="M1543" s="79">
        <f t="shared" si="316"/>
        <v>773500</v>
      </c>
      <c r="N1543" s="68">
        <f t="shared" si="317"/>
        <v>0</v>
      </c>
      <c r="O1543" s="80">
        <f t="shared" si="318"/>
        <v>518245</v>
      </c>
      <c r="P1543" s="68">
        <f t="shared" si="319"/>
        <v>773500</v>
      </c>
      <c r="Q1543" s="68" t="e">
        <f t="shared" si="320"/>
        <v>#NUM!</v>
      </c>
      <c r="R1543" s="69">
        <f t="shared" si="321"/>
        <v>448829.99852394004</v>
      </c>
      <c r="S1543" s="63" t="e">
        <f t="shared" si="312"/>
        <v>#NUM!</v>
      </c>
      <c r="T1543" s="64" t="e">
        <f t="shared" si="313"/>
        <v>#NUM!</v>
      </c>
      <c r="U1543" s="44" t="e">
        <f t="shared" si="314"/>
        <v>#NUM!</v>
      </c>
    </row>
    <row r="1544" spans="2:21" ht="409.5" customHeight="1">
      <c r="B1544" s="132" t="s">
        <v>519</v>
      </c>
      <c r="C1544" s="133"/>
      <c r="D1544" s="134"/>
      <c r="E1544" s="8" t="s">
        <v>8</v>
      </c>
      <c r="F1544" s="88"/>
      <c r="G1544" s="68">
        <f t="shared" si="322"/>
        <v>0</v>
      </c>
      <c r="H1544" s="78"/>
      <c r="I1544" s="78"/>
      <c r="J1544" s="78"/>
      <c r="K1544" s="79"/>
      <c r="L1544" s="79"/>
      <c r="M1544" s="79"/>
      <c r="N1544" s="68"/>
      <c r="O1544" s="80"/>
      <c r="P1544" s="68"/>
      <c r="Q1544" s="68"/>
      <c r="R1544" s="69"/>
      <c r="S1544" s="63"/>
      <c r="T1544" s="64"/>
      <c r="U1544" s="44"/>
    </row>
    <row r="1545" spans="2:21" ht="25.5">
      <c r="B1545" s="52" t="s">
        <v>520</v>
      </c>
      <c r="C1545" s="28"/>
      <c r="D1545" s="29"/>
      <c r="E1545" s="8" t="s">
        <v>8</v>
      </c>
      <c r="F1545" s="88"/>
      <c r="G1545" s="68"/>
      <c r="H1545" s="78"/>
      <c r="I1545" s="78"/>
      <c r="J1545" s="78"/>
      <c r="K1545" s="78"/>
      <c r="L1545" s="78"/>
      <c r="M1545" s="78"/>
      <c r="N1545" s="68"/>
      <c r="O1545" s="80"/>
      <c r="P1545" s="68"/>
      <c r="Q1545" s="68"/>
      <c r="R1545" s="69"/>
      <c r="S1545" s="63"/>
      <c r="T1545" s="64"/>
      <c r="U1545" s="44"/>
    </row>
    <row r="1546" spans="2:21">
      <c r="B1546" s="26">
        <v>1472</v>
      </c>
      <c r="C1546" s="2" t="s">
        <v>521</v>
      </c>
      <c r="D1546" s="33">
        <v>1</v>
      </c>
      <c r="E1546" s="8" t="s">
        <v>8</v>
      </c>
      <c r="F1546" s="91">
        <v>1450032.2399999998</v>
      </c>
      <c r="G1546" s="68">
        <f t="shared" si="322"/>
        <v>1525433.9164799997</v>
      </c>
      <c r="H1546" s="79">
        <v>1638000</v>
      </c>
      <c r="I1546" s="79">
        <v>311220</v>
      </c>
      <c r="J1546" s="79">
        <v>1949220</v>
      </c>
      <c r="K1546" s="79">
        <v>1560000</v>
      </c>
      <c r="L1546" s="79">
        <f t="shared" si="315"/>
        <v>296400</v>
      </c>
      <c r="M1546" s="79">
        <f t="shared" si="316"/>
        <v>1856400</v>
      </c>
      <c r="N1546" s="68">
        <f t="shared" si="317"/>
        <v>1525433.9164799997</v>
      </c>
      <c r="O1546" s="80">
        <f t="shared" si="318"/>
        <v>1777017.9721599997</v>
      </c>
      <c r="P1546" s="68">
        <f t="shared" si="319"/>
        <v>1856400</v>
      </c>
      <c r="Q1546" s="68">
        <f t="shared" si="320"/>
        <v>1767293.1966632819</v>
      </c>
      <c r="R1546" s="69">
        <f t="shared" si="321"/>
        <v>222766.22478351562</v>
      </c>
      <c r="S1546" s="63">
        <f t="shared" ref="S1546:S1607" si="323">1-N1546/Q1546</f>
        <v>0.13685294587220842</v>
      </c>
      <c r="T1546" s="64">
        <f t="shared" ref="T1546:T1607" si="324">ROUND(+IF(S1546&lt;=30%,N1546,IF(S1546&lt;=60%,P1546,IF(S1546&lt;=90%,Q1546,IF(S1546&lt;=100%,O1546)))),0)</f>
        <v>1525434</v>
      </c>
      <c r="U1546" s="44" t="str">
        <f t="shared" ref="U1546:U1607" si="325">+IF(S1546&lt;=30%,"MENOR VALOR",IF(S1546&lt;=60%,"MEDIA ARMONICA",IF(S1546&lt;=90%,"MEDIA GEOMETRICA","PROMEDIO")))</f>
        <v>MENOR VALOR</v>
      </c>
    </row>
    <row r="1547" spans="2:21">
      <c r="B1547" s="24">
        <v>1473</v>
      </c>
      <c r="C1547" s="2" t="s">
        <v>522</v>
      </c>
      <c r="D1547" s="29">
        <v>1</v>
      </c>
      <c r="E1547" s="8" t="s">
        <v>8</v>
      </c>
      <c r="F1547" s="91">
        <v>114580.24</v>
      </c>
      <c r="G1547" s="68">
        <f t="shared" si="322"/>
        <v>120538.41248</v>
      </c>
      <c r="H1547" s="79">
        <v>196950</v>
      </c>
      <c r="I1547" s="79">
        <v>37420.5</v>
      </c>
      <c r="J1547" s="79">
        <v>234370.5</v>
      </c>
      <c r="K1547" s="79">
        <v>195000</v>
      </c>
      <c r="L1547" s="79">
        <f t="shared" si="315"/>
        <v>37050</v>
      </c>
      <c r="M1547" s="79">
        <f t="shared" si="316"/>
        <v>232050</v>
      </c>
      <c r="N1547" s="68">
        <f t="shared" si="317"/>
        <v>120538.41248</v>
      </c>
      <c r="O1547" s="80">
        <f t="shared" si="318"/>
        <v>195652.97082666666</v>
      </c>
      <c r="P1547" s="68">
        <f t="shared" si="319"/>
        <v>232050</v>
      </c>
      <c r="Q1547" s="68">
        <f t="shared" si="320"/>
        <v>187155.81652999969</v>
      </c>
      <c r="R1547" s="69">
        <f t="shared" si="321"/>
        <v>65061.461993822464</v>
      </c>
      <c r="S1547" s="63">
        <f t="shared" si="323"/>
        <v>0.35594621254702719</v>
      </c>
      <c r="T1547" s="64">
        <f t="shared" si="324"/>
        <v>232050</v>
      </c>
      <c r="U1547" s="44" t="str">
        <f t="shared" si="325"/>
        <v>MEDIA ARMONICA</v>
      </c>
    </row>
    <row r="1548" spans="2:21" ht="25.5">
      <c r="B1548" s="26">
        <v>1474</v>
      </c>
      <c r="C1548" s="2" t="s">
        <v>523</v>
      </c>
      <c r="D1548" s="29">
        <v>1</v>
      </c>
      <c r="E1548" s="8" t="s">
        <v>8</v>
      </c>
      <c r="F1548" s="91">
        <v>1439455.0599999998</v>
      </c>
      <c r="G1548" s="68">
        <f t="shared" si="322"/>
        <v>1514306.7231199997</v>
      </c>
      <c r="H1548" s="79">
        <v>1591200</v>
      </c>
      <c r="I1548" s="79">
        <v>302328</v>
      </c>
      <c r="J1548" s="79">
        <v>1893528</v>
      </c>
      <c r="K1548" s="79">
        <v>1560000</v>
      </c>
      <c r="L1548" s="79">
        <f t="shared" si="315"/>
        <v>296400</v>
      </c>
      <c r="M1548" s="79">
        <f t="shared" si="316"/>
        <v>1856400</v>
      </c>
      <c r="N1548" s="68">
        <f t="shared" si="317"/>
        <v>1514306.7231199997</v>
      </c>
      <c r="O1548" s="80">
        <f t="shared" si="318"/>
        <v>1754744.9077066667</v>
      </c>
      <c r="P1548" s="68">
        <f t="shared" si="319"/>
        <v>1856400</v>
      </c>
      <c r="Q1548" s="68">
        <f t="shared" si="320"/>
        <v>1746032.7305542885</v>
      </c>
      <c r="R1548" s="69">
        <f t="shared" si="321"/>
        <v>209051.45909918699</v>
      </c>
      <c r="S1548" s="63">
        <f t="shared" si="323"/>
        <v>0.1327157294243424</v>
      </c>
      <c r="T1548" s="64">
        <f t="shared" si="324"/>
        <v>1514307</v>
      </c>
      <c r="U1548" s="44" t="str">
        <f t="shared" si="325"/>
        <v>MENOR VALOR</v>
      </c>
    </row>
    <row r="1549" spans="2:21" ht="25.5">
      <c r="B1549" s="24">
        <v>1475</v>
      </c>
      <c r="C1549" s="2" t="s">
        <v>524</v>
      </c>
      <c r="D1549" s="29">
        <v>1</v>
      </c>
      <c r="E1549" s="8" t="s">
        <v>8</v>
      </c>
      <c r="F1549" s="91">
        <v>663809.67999999993</v>
      </c>
      <c r="G1549" s="68">
        <f t="shared" si="322"/>
        <v>698327.78335999988</v>
      </c>
      <c r="H1549" s="79">
        <v>819000</v>
      </c>
      <c r="I1549" s="79">
        <v>155610</v>
      </c>
      <c r="J1549" s="79">
        <v>974610</v>
      </c>
      <c r="K1549" s="79">
        <v>780000</v>
      </c>
      <c r="L1549" s="79">
        <f t="shared" si="315"/>
        <v>148200</v>
      </c>
      <c r="M1549" s="79">
        <f t="shared" si="316"/>
        <v>928200</v>
      </c>
      <c r="N1549" s="68">
        <f t="shared" si="317"/>
        <v>698327.78335999988</v>
      </c>
      <c r="O1549" s="80">
        <f t="shared" si="318"/>
        <v>867045.92778666655</v>
      </c>
      <c r="P1549" s="68">
        <f t="shared" si="319"/>
        <v>928200</v>
      </c>
      <c r="Q1549" s="68">
        <f t="shared" si="320"/>
        <v>858046.02307312656</v>
      </c>
      <c r="R1549" s="69">
        <f t="shared" si="321"/>
        <v>147945.36565598549</v>
      </c>
      <c r="S1549" s="63">
        <f t="shared" si="323"/>
        <v>0.18614180990092977</v>
      </c>
      <c r="T1549" s="64">
        <f t="shared" si="324"/>
        <v>698328</v>
      </c>
      <c r="U1549" s="44" t="str">
        <f t="shared" si="325"/>
        <v>MENOR VALOR</v>
      </c>
    </row>
    <row r="1550" spans="2:21">
      <c r="B1550" s="26">
        <v>1476</v>
      </c>
      <c r="C1550" s="2" t="s">
        <v>525</v>
      </c>
      <c r="D1550" s="29">
        <v>1</v>
      </c>
      <c r="E1550" s="8" t="s">
        <v>8</v>
      </c>
      <c r="F1550" s="91">
        <v>1450032.2399999998</v>
      </c>
      <c r="G1550" s="68">
        <f t="shared" si="322"/>
        <v>1525433.9164799997</v>
      </c>
      <c r="H1550" s="79">
        <v>1638000</v>
      </c>
      <c r="I1550" s="79">
        <v>311220</v>
      </c>
      <c r="J1550" s="79">
        <v>1949220</v>
      </c>
      <c r="K1550" s="79">
        <v>1560000</v>
      </c>
      <c r="L1550" s="79">
        <f t="shared" si="315"/>
        <v>296400</v>
      </c>
      <c r="M1550" s="79">
        <f t="shared" si="316"/>
        <v>1856400</v>
      </c>
      <c r="N1550" s="68">
        <f t="shared" si="317"/>
        <v>1525433.9164799997</v>
      </c>
      <c r="O1550" s="80">
        <f t="shared" si="318"/>
        <v>1777017.9721599997</v>
      </c>
      <c r="P1550" s="68">
        <f t="shared" si="319"/>
        <v>1856400</v>
      </c>
      <c r="Q1550" s="68">
        <f t="shared" si="320"/>
        <v>1767293.1966632819</v>
      </c>
      <c r="R1550" s="69">
        <f t="shared" si="321"/>
        <v>222766.22478351562</v>
      </c>
      <c r="S1550" s="63">
        <f t="shared" si="323"/>
        <v>0.13685294587220842</v>
      </c>
      <c r="T1550" s="64">
        <f t="shared" si="324"/>
        <v>1525434</v>
      </c>
      <c r="U1550" s="44" t="str">
        <f t="shared" si="325"/>
        <v>MENOR VALOR</v>
      </c>
    </row>
    <row r="1551" spans="2:21">
      <c r="B1551" s="24">
        <v>1477</v>
      </c>
      <c r="C1551" s="2" t="s">
        <v>526</v>
      </c>
      <c r="D1551" s="29">
        <v>1</v>
      </c>
      <c r="E1551" s="8" t="s">
        <v>8</v>
      </c>
      <c r="F1551" s="91">
        <v>287915.94</v>
      </c>
      <c r="G1551" s="68">
        <f t="shared" si="322"/>
        <v>302887.56887999998</v>
      </c>
      <c r="H1551" s="79">
        <v>401700</v>
      </c>
      <c r="I1551" s="79">
        <v>76323</v>
      </c>
      <c r="J1551" s="79">
        <v>478023</v>
      </c>
      <c r="K1551" s="79">
        <v>390000</v>
      </c>
      <c r="L1551" s="79">
        <f t="shared" si="315"/>
        <v>74100</v>
      </c>
      <c r="M1551" s="79">
        <f t="shared" si="316"/>
        <v>464100</v>
      </c>
      <c r="N1551" s="68">
        <f t="shared" si="317"/>
        <v>302887.56887999998</v>
      </c>
      <c r="O1551" s="80">
        <f t="shared" si="318"/>
        <v>415003.52295999997</v>
      </c>
      <c r="P1551" s="68">
        <f t="shared" si="319"/>
        <v>464100</v>
      </c>
      <c r="Q1551" s="68">
        <f t="shared" si="320"/>
        <v>406549.97338749957</v>
      </c>
      <c r="R1551" s="69">
        <f t="shared" si="321"/>
        <v>97344.50601703985</v>
      </c>
      <c r="S1551" s="63">
        <f t="shared" si="323"/>
        <v>0.25498071895996577</v>
      </c>
      <c r="T1551" s="64">
        <f t="shared" si="324"/>
        <v>302888</v>
      </c>
      <c r="U1551" s="44" t="str">
        <f t="shared" si="325"/>
        <v>MENOR VALOR</v>
      </c>
    </row>
    <row r="1552" spans="2:21">
      <c r="B1552" s="26">
        <v>1478</v>
      </c>
      <c r="C1552" s="2" t="s">
        <v>527</v>
      </c>
      <c r="D1552" s="29">
        <v>1</v>
      </c>
      <c r="E1552" s="8" t="s">
        <v>8</v>
      </c>
      <c r="F1552" s="91">
        <v>1326031.02</v>
      </c>
      <c r="G1552" s="68">
        <f t="shared" si="322"/>
        <v>1394984.63304</v>
      </c>
      <c r="H1552" s="79">
        <v>1193400</v>
      </c>
      <c r="I1552" s="79">
        <v>226746</v>
      </c>
      <c r="J1552" s="79">
        <v>1420146</v>
      </c>
      <c r="K1552" s="79">
        <v>1170000</v>
      </c>
      <c r="L1552" s="79">
        <f t="shared" si="315"/>
        <v>222300</v>
      </c>
      <c r="M1552" s="79">
        <f t="shared" si="316"/>
        <v>1392300</v>
      </c>
      <c r="N1552" s="68">
        <f t="shared" si="317"/>
        <v>1392300</v>
      </c>
      <c r="O1552" s="80">
        <f t="shared" si="318"/>
        <v>1402476.8776799999</v>
      </c>
      <c r="P1552" s="68">
        <f t="shared" si="319"/>
        <v>1394984.63304</v>
      </c>
      <c r="Q1552" s="68">
        <f t="shared" si="320"/>
        <v>1402421.0243580067</v>
      </c>
      <c r="R1552" s="69">
        <f t="shared" si="321"/>
        <v>15360.671414661752</v>
      </c>
      <c r="S1552" s="63">
        <f t="shared" si="323"/>
        <v>7.216823038316722E-3</v>
      </c>
      <c r="T1552" s="64">
        <f t="shared" si="324"/>
        <v>1392300</v>
      </c>
      <c r="U1552" s="44" t="str">
        <f t="shared" si="325"/>
        <v>MENOR VALOR</v>
      </c>
    </row>
    <row r="1553" spans="2:21">
      <c r="B1553" s="24">
        <v>1479</v>
      </c>
      <c r="C1553" s="2" t="s">
        <v>528</v>
      </c>
      <c r="D1553" s="29">
        <v>1</v>
      </c>
      <c r="E1553" s="8" t="s">
        <v>8</v>
      </c>
      <c r="F1553" s="91">
        <v>426117.92000000004</v>
      </c>
      <c r="G1553" s="68">
        <f t="shared" si="322"/>
        <v>448276.05184000003</v>
      </c>
      <c r="H1553" s="79">
        <v>669500</v>
      </c>
      <c r="I1553" s="79">
        <v>127205</v>
      </c>
      <c r="J1553" s="79">
        <v>796705</v>
      </c>
      <c r="K1553" s="79">
        <v>650000</v>
      </c>
      <c r="L1553" s="79">
        <f t="shared" si="315"/>
        <v>123500</v>
      </c>
      <c r="M1553" s="79">
        <f t="shared" si="316"/>
        <v>773500</v>
      </c>
      <c r="N1553" s="68">
        <f t="shared" si="317"/>
        <v>448276.05184000003</v>
      </c>
      <c r="O1553" s="80">
        <f t="shared" si="318"/>
        <v>672827.01728000003</v>
      </c>
      <c r="P1553" s="68">
        <f t="shared" si="319"/>
        <v>773500</v>
      </c>
      <c r="Q1553" s="68">
        <f t="shared" si="320"/>
        <v>651280.08689445944</v>
      </c>
      <c r="R1553" s="69">
        <f t="shared" si="321"/>
        <v>194812.65376324244</v>
      </c>
      <c r="S1553" s="63">
        <f t="shared" si="323"/>
        <v>0.31170004908710869</v>
      </c>
      <c r="T1553" s="64">
        <f t="shared" si="324"/>
        <v>773500</v>
      </c>
      <c r="U1553" s="44" t="str">
        <f t="shared" si="325"/>
        <v>MEDIA ARMONICA</v>
      </c>
    </row>
    <row r="1554" spans="2:21">
      <c r="B1554" s="26">
        <v>1480</v>
      </c>
      <c r="C1554" s="2" t="s">
        <v>529</v>
      </c>
      <c r="D1554" s="29">
        <v>1</v>
      </c>
      <c r="E1554" s="8" t="s">
        <v>11</v>
      </c>
      <c r="F1554" s="91">
        <v>439128.04</v>
      </c>
      <c r="G1554" s="68">
        <f t="shared" si="322"/>
        <v>461962.69808</v>
      </c>
      <c r="H1554" s="79">
        <v>682500</v>
      </c>
      <c r="I1554" s="79">
        <v>129675</v>
      </c>
      <c r="J1554" s="79">
        <v>812175</v>
      </c>
      <c r="K1554" s="79">
        <v>650000</v>
      </c>
      <c r="L1554" s="79">
        <f t="shared" si="315"/>
        <v>123500</v>
      </c>
      <c r="M1554" s="79">
        <f t="shared" si="316"/>
        <v>773500</v>
      </c>
      <c r="N1554" s="68">
        <f t="shared" si="317"/>
        <v>461962.69808</v>
      </c>
      <c r="O1554" s="80">
        <f t="shared" si="318"/>
        <v>682545.89936000004</v>
      </c>
      <c r="P1554" s="68">
        <f t="shared" si="319"/>
        <v>773500</v>
      </c>
      <c r="Q1554" s="68">
        <f t="shared" si="320"/>
        <v>662072.59980980481</v>
      </c>
      <c r="R1554" s="69">
        <f t="shared" si="321"/>
        <v>192006.90201513513</v>
      </c>
      <c r="S1554" s="63">
        <f t="shared" si="323"/>
        <v>0.30224767161077326</v>
      </c>
      <c r="T1554" s="64">
        <f t="shared" si="324"/>
        <v>773500</v>
      </c>
      <c r="U1554" s="44" t="str">
        <f t="shared" si="325"/>
        <v>MEDIA ARMONICA</v>
      </c>
    </row>
    <row r="1555" spans="2:21">
      <c r="B1555" s="24">
        <v>1481</v>
      </c>
      <c r="C1555" s="2" t="s">
        <v>530</v>
      </c>
      <c r="D1555" s="29">
        <v>1</v>
      </c>
      <c r="E1555" s="8" t="s">
        <v>8</v>
      </c>
      <c r="F1555" s="91">
        <v>292739.99999999994</v>
      </c>
      <c r="G1555" s="68">
        <f t="shared" si="322"/>
        <v>307962.47999999992</v>
      </c>
      <c r="H1555" s="79">
        <v>401700</v>
      </c>
      <c r="I1555" s="79">
        <v>76323</v>
      </c>
      <c r="J1555" s="79">
        <v>478023</v>
      </c>
      <c r="K1555" s="79">
        <v>390000</v>
      </c>
      <c r="L1555" s="79">
        <f t="shared" si="315"/>
        <v>74100</v>
      </c>
      <c r="M1555" s="79">
        <f t="shared" si="316"/>
        <v>464100</v>
      </c>
      <c r="N1555" s="68">
        <f t="shared" si="317"/>
        <v>307962.47999999992</v>
      </c>
      <c r="O1555" s="80">
        <f t="shared" si="318"/>
        <v>416695.16</v>
      </c>
      <c r="P1555" s="68">
        <f t="shared" si="319"/>
        <v>464100</v>
      </c>
      <c r="Q1555" s="68">
        <f t="shared" si="320"/>
        <v>408808.00376078906</v>
      </c>
      <c r="R1555" s="69">
        <f t="shared" si="321"/>
        <v>94422.239208974424</v>
      </c>
      <c r="S1555" s="63">
        <f t="shared" si="323"/>
        <v>0.24668187225560811</v>
      </c>
      <c r="T1555" s="64">
        <f t="shared" si="324"/>
        <v>307962</v>
      </c>
      <c r="U1555" s="44" t="str">
        <f t="shared" si="325"/>
        <v>MENOR VALOR</v>
      </c>
    </row>
    <row r="1556" spans="2:21" ht="25.5">
      <c r="B1556" s="26">
        <v>1482</v>
      </c>
      <c r="C1556" s="2" t="s">
        <v>531</v>
      </c>
      <c r="D1556" s="29">
        <v>1</v>
      </c>
      <c r="E1556" s="2"/>
      <c r="F1556" s="91">
        <v>658334.54</v>
      </c>
      <c r="G1556" s="68">
        <f t="shared" si="322"/>
        <v>692567.93608000001</v>
      </c>
      <c r="H1556" s="79">
        <v>1071200</v>
      </c>
      <c r="I1556" s="79">
        <v>203528</v>
      </c>
      <c r="J1556" s="79">
        <v>1274728</v>
      </c>
      <c r="K1556" s="79">
        <v>1040000</v>
      </c>
      <c r="L1556" s="79">
        <f t="shared" si="315"/>
        <v>197600</v>
      </c>
      <c r="M1556" s="79">
        <f t="shared" si="316"/>
        <v>1237600</v>
      </c>
      <c r="N1556" s="68">
        <f t="shared" si="317"/>
        <v>692567.93608000001</v>
      </c>
      <c r="O1556" s="80">
        <f t="shared" si="318"/>
        <v>1068298.64536</v>
      </c>
      <c r="P1556" s="68">
        <f t="shared" si="319"/>
        <v>1237600</v>
      </c>
      <c r="Q1556" s="68">
        <f t="shared" si="320"/>
        <v>1029959.3133936044</v>
      </c>
      <c r="R1556" s="69">
        <f t="shared" si="321"/>
        <v>325921.45759068825</v>
      </c>
      <c r="S1556" s="63">
        <f t="shared" si="323"/>
        <v>0.32757738381134327</v>
      </c>
      <c r="T1556" s="64">
        <f t="shared" si="324"/>
        <v>1237600</v>
      </c>
      <c r="U1556" s="44" t="str">
        <f t="shared" si="325"/>
        <v>MEDIA ARMONICA</v>
      </c>
    </row>
    <row r="1557" spans="2:21">
      <c r="B1557" s="24">
        <v>1483</v>
      </c>
      <c r="C1557" s="2" t="s">
        <v>532</v>
      </c>
      <c r="D1557" s="29">
        <v>1</v>
      </c>
      <c r="E1557" s="8" t="s">
        <v>8</v>
      </c>
      <c r="F1557" s="91">
        <v>575831.06000000006</v>
      </c>
      <c r="G1557" s="68">
        <f t="shared" si="322"/>
        <v>605774.27512000001</v>
      </c>
      <c r="H1557" s="79">
        <v>919100</v>
      </c>
      <c r="I1557" s="79">
        <v>174629</v>
      </c>
      <c r="J1557" s="79">
        <v>1093729</v>
      </c>
      <c r="K1557" s="79">
        <v>910000</v>
      </c>
      <c r="L1557" s="79">
        <f t="shared" si="315"/>
        <v>172900</v>
      </c>
      <c r="M1557" s="79">
        <f t="shared" si="316"/>
        <v>1082900</v>
      </c>
      <c r="N1557" s="68">
        <f t="shared" si="317"/>
        <v>605774.27512000001</v>
      </c>
      <c r="O1557" s="80">
        <f t="shared" si="318"/>
        <v>927467.75837333326</v>
      </c>
      <c r="P1557" s="68">
        <f t="shared" si="319"/>
        <v>1082900</v>
      </c>
      <c r="Q1557" s="68">
        <f t="shared" si="320"/>
        <v>895233.45320719737</v>
      </c>
      <c r="R1557" s="69">
        <f t="shared" si="321"/>
        <v>278647.33927672281</v>
      </c>
      <c r="S1557" s="63">
        <f t="shared" si="323"/>
        <v>0.32333373719469738</v>
      </c>
      <c r="T1557" s="64">
        <f t="shared" si="324"/>
        <v>1082900</v>
      </c>
      <c r="U1557" s="44" t="str">
        <f t="shared" si="325"/>
        <v>MEDIA ARMONICA</v>
      </c>
    </row>
    <row r="1558" spans="2:21">
      <c r="B1558" s="26">
        <v>1484</v>
      </c>
      <c r="C1558" s="2" t="s">
        <v>533</v>
      </c>
      <c r="D1558" s="29">
        <v>1</v>
      </c>
      <c r="E1558" s="8" t="s">
        <v>8</v>
      </c>
      <c r="F1558" s="91">
        <v>191943.96</v>
      </c>
      <c r="G1558" s="68">
        <f t="shared" si="322"/>
        <v>201925.04592</v>
      </c>
      <c r="H1558" s="79">
        <v>267800</v>
      </c>
      <c r="I1558" s="79">
        <v>50882</v>
      </c>
      <c r="J1558" s="79">
        <v>318682</v>
      </c>
      <c r="K1558" s="79">
        <v>260000</v>
      </c>
      <c r="L1558" s="79">
        <f t="shared" si="315"/>
        <v>49400</v>
      </c>
      <c r="M1558" s="79">
        <f t="shared" si="316"/>
        <v>309400</v>
      </c>
      <c r="N1558" s="68">
        <f t="shared" si="317"/>
        <v>201925.04592</v>
      </c>
      <c r="O1558" s="80">
        <f t="shared" si="318"/>
        <v>276669.01530666667</v>
      </c>
      <c r="P1558" s="68">
        <f t="shared" si="319"/>
        <v>309400</v>
      </c>
      <c r="Q1558" s="68">
        <f t="shared" si="320"/>
        <v>271033.31559166638</v>
      </c>
      <c r="R1558" s="69">
        <f t="shared" si="321"/>
        <v>64896.337344693471</v>
      </c>
      <c r="S1558" s="63">
        <f t="shared" si="323"/>
        <v>0.25498071895996566</v>
      </c>
      <c r="T1558" s="64">
        <f t="shared" si="324"/>
        <v>201925</v>
      </c>
      <c r="U1558" s="44" t="str">
        <f t="shared" si="325"/>
        <v>MENOR VALOR</v>
      </c>
    </row>
    <row r="1559" spans="2:21">
      <c r="B1559" s="24">
        <v>1485</v>
      </c>
      <c r="C1559" s="2" t="s">
        <v>534</v>
      </c>
      <c r="D1559" s="29">
        <v>1</v>
      </c>
      <c r="E1559" s="8" t="s">
        <v>8</v>
      </c>
      <c r="F1559" s="91">
        <v>331627.68</v>
      </c>
      <c r="G1559" s="68">
        <f t="shared" si="322"/>
        <v>348872.31935999996</v>
      </c>
      <c r="H1559" s="79">
        <v>468650</v>
      </c>
      <c r="I1559" s="79">
        <v>89043.5</v>
      </c>
      <c r="J1559" s="79">
        <v>557693.5</v>
      </c>
      <c r="K1559" s="79">
        <v>455000</v>
      </c>
      <c r="L1559" s="79">
        <f t="shared" si="315"/>
        <v>86450</v>
      </c>
      <c r="M1559" s="79">
        <f t="shared" si="316"/>
        <v>541450</v>
      </c>
      <c r="N1559" s="68">
        <f t="shared" si="317"/>
        <v>348872.31935999996</v>
      </c>
      <c r="O1559" s="80">
        <f t="shared" si="318"/>
        <v>482671.93978666671</v>
      </c>
      <c r="P1559" s="68">
        <f t="shared" si="319"/>
        <v>541450</v>
      </c>
      <c r="Q1559" s="68">
        <f t="shared" si="320"/>
        <v>472287.89854471729</v>
      </c>
      <c r="R1559" s="69">
        <f t="shared" si="321"/>
        <v>116158.15357865539</v>
      </c>
      <c r="S1559" s="63">
        <f t="shared" si="323"/>
        <v>0.26131429487184299</v>
      </c>
      <c r="T1559" s="64">
        <f t="shared" si="324"/>
        <v>348872</v>
      </c>
      <c r="U1559" s="44" t="str">
        <f t="shared" si="325"/>
        <v>MENOR VALOR</v>
      </c>
    </row>
    <row r="1560" spans="2:21" ht="25.5">
      <c r="B1560" s="26">
        <v>1486</v>
      </c>
      <c r="C1560" s="2" t="s">
        <v>535</v>
      </c>
      <c r="D1560" s="29">
        <v>1</v>
      </c>
      <c r="E1560" s="8" t="s">
        <v>8</v>
      </c>
      <c r="F1560" s="91">
        <v>214636.64</v>
      </c>
      <c r="G1560" s="68">
        <f t="shared" si="322"/>
        <v>225797.74528</v>
      </c>
      <c r="H1560" s="79">
        <v>270400</v>
      </c>
      <c r="I1560" s="79">
        <v>51376</v>
      </c>
      <c r="J1560" s="79">
        <v>321776</v>
      </c>
      <c r="K1560" s="79">
        <v>260000</v>
      </c>
      <c r="L1560" s="79">
        <f t="shared" si="315"/>
        <v>49400</v>
      </c>
      <c r="M1560" s="79">
        <f t="shared" si="316"/>
        <v>309400</v>
      </c>
      <c r="N1560" s="68">
        <f t="shared" si="317"/>
        <v>225797.74528</v>
      </c>
      <c r="O1560" s="80">
        <f t="shared" si="318"/>
        <v>285657.91509333334</v>
      </c>
      <c r="P1560" s="68">
        <f t="shared" si="319"/>
        <v>309400</v>
      </c>
      <c r="Q1560" s="68">
        <f t="shared" si="320"/>
        <v>282226.5409696608</v>
      </c>
      <c r="R1560" s="69">
        <f t="shared" si="321"/>
        <v>52208.440807601422</v>
      </c>
      <c r="S1560" s="63">
        <f t="shared" si="323"/>
        <v>0.19994149202192457</v>
      </c>
      <c r="T1560" s="64">
        <f t="shared" si="324"/>
        <v>225798</v>
      </c>
      <c r="U1560" s="44" t="str">
        <f t="shared" si="325"/>
        <v>MENOR VALOR</v>
      </c>
    </row>
    <row r="1561" spans="2:21">
      <c r="B1561" s="24">
        <v>1487</v>
      </c>
      <c r="C1561" s="2" t="s">
        <v>536</v>
      </c>
      <c r="D1561" s="29">
        <v>1</v>
      </c>
      <c r="E1561" s="8" t="s">
        <v>8</v>
      </c>
      <c r="F1561" s="91">
        <v>383887.92</v>
      </c>
      <c r="G1561" s="68">
        <f t="shared" si="322"/>
        <v>403850.09184000001</v>
      </c>
      <c r="H1561" s="79">
        <v>546000</v>
      </c>
      <c r="I1561" s="79">
        <v>103740</v>
      </c>
      <c r="J1561" s="79">
        <v>649740</v>
      </c>
      <c r="K1561" s="79">
        <v>520000</v>
      </c>
      <c r="L1561" s="79">
        <f t="shared" ref="L1561:L1624" si="326">+IFERROR(K1561*19%,"N/A")</f>
        <v>98800</v>
      </c>
      <c r="M1561" s="79">
        <f t="shared" ref="M1561:M1624" si="327">+IFERROR(L1561+K1561,"N/A")</f>
        <v>618800</v>
      </c>
      <c r="N1561" s="68">
        <f t="shared" si="317"/>
        <v>403850.09184000001</v>
      </c>
      <c r="O1561" s="80">
        <f t="shared" si="318"/>
        <v>557463.36394666659</v>
      </c>
      <c r="P1561" s="68">
        <f t="shared" si="319"/>
        <v>618800</v>
      </c>
      <c r="Q1561" s="68">
        <f t="shared" si="320"/>
        <v>545552.68603356264</v>
      </c>
      <c r="R1561" s="69">
        <f t="shared" si="321"/>
        <v>133929.45503319154</v>
      </c>
      <c r="S1561" s="63">
        <f t="shared" si="323"/>
        <v>0.25974135554864641</v>
      </c>
      <c r="T1561" s="64">
        <f t="shared" si="324"/>
        <v>403850</v>
      </c>
      <c r="U1561" s="44" t="str">
        <f t="shared" si="325"/>
        <v>MENOR VALOR</v>
      </c>
    </row>
    <row r="1562" spans="2:21">
      <c r="B1562" s="26">
        <v>1488</v>
      </c>
      <c r="C1562" s="2" t="s">
        <v>537</v>
      </c>
      <c r="D1562" s="29">
        <v>1</v>
      </c>
      <c r="E1562" s="2"/>
      <c r="F1562" s="91">
        <v>383887.92</v>
      </c>
      <c r="G1562" s="68">
        <f t="shared" si="322"/>
        <v>403850.09184000001</v>
      </c>
      <c r="H1562" s="79">
        <v>530400</v>
      </c>
      <c r="I1562" s="79">
        <v>100776</v>
      </c>
      <c r="J1562" s="79">
        <v>631176</v>
      </c>
      <c r="K1562" s="79">
        <v>520000</v>
      </c>
      <c r="L1562" s="79">
        <f t="shared" si="326"/>
        <v>98800</v>
      </c>
      <c r="M1562" s="79">
        <f t="shared" si="327"/>
        <v>618800</v>
      </c>
      <c r="N1562" s="68">
        <f t="shared" si="317"/>
        <v>403850.09184000001</v>
      </c>
      <c r="O1562" s="80">
        <f t="shared" si="318"/>
        <v>551275.36394666659</v>
      </c>
      <c r="P1562" s="68">
        <f t="shared" si="319"/>
        <v>618800</v>
      </c>
      <c r="Q1562" s="68">
        <f t="shared" si="320"/>
        <v>540306.66220002819</v>
      </c>
      <c r="R1562" s="69">
        <f t="shared" si="321"/>
        <v>127823.90029174372</v>
      </c>
      <c r="S1562" s="63">
        <f t="shared" si="323"/>
        <v>0.25255392891955541</v>
      </c>
      <c r="T1562" s="64">
        <f t="shared" si="324"/>
        <v>403850</v>
      </c>
      <c r="U1562" s="44" t="str">
        <f t="shared" si="325"/>
        <v>MENOR VALOR</v>
      </c>
    </row>
    <row r="1563" spans="2:21">
      <c r="B1563" s="24">
        <v>1489</v>
      </c>
      <c r="C1563" s="2" t="s">
        <v>538</v>
      </c>
      <c r="D1563" s="29">
        <v>1</v>
      </c>
      <c r="E1563" s="8" t="s">
        <v>8</v>
      </c>
      <c r="F1563" s="91">
        <v>617291.89999999991</v>
      </c>
      <c r="G1563" s="68">
        <f t="shared" si="322"/>
        <v>649391.0787999999</v>
      </c>
      <c r="H1563" s="79">
        <v>1216800</v>
      </c>
      <c r="I1563" s="79">
        <v>231192</v>
      </c>
      <c r="J1563" s="79">
        <v>1447992</v>
      </c>
      <c r="K1563" s="79">
        <v>1170000</v>
      </c>
      <c r="L1563" s="79">
        <f t="shared" si="326"/>
        <v>222300</v>
      </c>
      <c r="M1563" s="79">
        <f t="shared" si="327"/>
        <v>1392300</v>
      </c>
      <c r="N1563" s="68">
        <f t="shared" si="317"/>
        <v>649391.0787999999</v>
      </c>
      <c r="O1563" s="80">
        <f t="shared" si="318"/>
        <v>1163227.6929333333</v>
      </c>
      <c r="P1563" s="68">
        <f t="shared" si="319"/>
        <v>1392300</v>
      </c>
      <c r="Q1563" s="68">
        <f t="shared" si="320"/>
        <v>1093960.8194593615</v>
      </c>
      <c r="R1563" s="69">
        <f t="shared" si="321"/>
        <v>445865.95433381782</v>
      </c>
      <c r="S1563" s="63">
        <f t="shared" si="323"/>
        <v>0.40638543241344716</v>
      </c>
      <c r="T1563" s="64">
        <f t="shared" si="324"/>
        <v>1392300</v>
      </c>
      <c r="U1563" s="44" t="str">
        <f t="shared" si="325"/>
        <v>MEDIA ARMONICA</v>
      </c>
    </row>
    <row r="1564" spans="2:21">
      <c r="B1564" s="26">
        <v>1490</v>
      </c>
      <c r="C1564" s="2" t="s">
        <v>539</v>
      </c>
      <c r="D1564" s="29">
        <v>1</v>
      </c>
      <c r="E1564" s="8" t="s">
        <v>8</v>
      </c>
      <c r="F1564" s="91">
        <v>2879156.1199999996</v>
      </c>
      <c r="G1564" s="68">
        <f t="shared" si="322"/>
        <v>3028872.2382399999</v>
      </c>
      <c r="H1564" s="79">
        <v>4095000</v>
      </c>
      <c r="I1564" s="79">
        <v>778050</v>
      </c>
      <c r="J1564" s="79">
        <v>4873050</v>
      </c>
      <c r="K1564" s="79">
        <v>3900000</v>
      </c>
      <c r="L1564" s="79">
        <f t="shared" si="326"/>
        <v>741000</v>
      </c>
      <c r="M1564" s="79">
        <f t="shared" si="327"/>
        <v>4641000</v>
      </c>
      <c r="N1564" s="68">
        <f t="shared" si="317"/>
        <v>3028872.2382399999</v>
      </c>
      <c r="O1564" s="80">
        <f t="shared" si="318"/>
        <v>4180974.0794133334</v>
      </c>
      <c r="P1564" s="68">
        <f t="shared" si="319"/>
        <v>4641000</v>
      </c>
      <c r="Q1564" s="68">
        <f t="shared" si="320"/>
        <v>4091643.5914878943</v>
      </c>
      <c r="R1564" s="69">
        <f t="shared" si="321"/>
        <v>1004472.8915960044</v>
      </c>
      <c r="S1564" s="63">
        <f t="shared" si="323"/>
        <v>0.25974191776107902</v>
      </c>
      <c r="T1564" s="64">
        <f t="shared" si="324"/>
        <v>3028872</v>
      </c>
      <c r="U1564" s="44" t="str">
        <f t="shared" si="325"/>
        <v>MENOR VALOR</v>
      </c>
    </row>
    <row r="1565" spans="2:21" ht="25.5">
      <c r="B1565" s="24">
        <v>1491</v>
      </c>
      <c r="C1565" s="2" t="s">
        <v>540</v>
      </c>
      <c r="D1565" s="29">
        <v>1</v>
      </c>
      <c r="E1565" s="8" t="s">
        <v>8</v>
      </c>
      <c r="F1565" s="91">
        <v>975800</v>
      </c>
      <c r="G1565" s="68">
        <f t="shared" si="322"/>
        <v>1026541.6</v>
      </c>
      <c r="H1565" s="79">
        <v>1352000</v>
      </c>
      <c r="I1565" s="79">
        <v>256880</v>
      </c>
      <c r="J1565" s="79">
        <v>1608880</v>
      </c>
      <c r="K1565" s="79">
        <v>1300000</v>
      </c>
      <c r="L1565" s="79">
        <f t="shared" si="326"/>
        <v>247000</v>
      </c>
      <c r="M1565" s="79">
        <f t="shared" si="327"/>
        <v>1547000</v>
      </c>
      <c r="N1565" s="68">
        <f t="shared" si="317"/>
        <v>1026541.6</v>
      </c>
      <c r="O1565" s="80">
        <f t="shared" si="318"/>
        <v>1394140.5333333334</v>
      </c>
      <c r="P1565" s="68">
        <f t="shared" si="319"/>
        <v>1547000</v>
      </c>
      <c r="Q1565" s="68">
        <f t="shared" si="320"/>
        <v>1367089.1613017812</v>
      </c>
      <c r="R1565" s="69">
        <f t="shared" si="321"/>
        <v>319849.98896490998</v>
      </c>
      <c r="S1565" s="63">
        <f t="shared" si="323"/>
        <v>0.24910413376220619</v>
      </c>
      <c r="T1565" s="64">
        <f t="shared" si="324"/>
        <v>1026542</v>
      </c>
      <c r="U1565" s="44" t="str">
        <f t="shared" si="325"/>
        <v>MENOR VALOR</v>
      </c>
    </row>
    <row r="1566" spans="2:21">
      <c r="B1566" s="26">
        <v>1492</v>
      </c>
      <c r="C1566" s="2" t="s">
        <v>541</v>
      </c>
      <c r="D1566" s="29">
        <v>1</v>
      </c>
      <c r="E1566" s="8" t="s">
        <v>8</v>
      </c>
      <c r="F1566" s="91">
        <v>383887.92</v>
      </c>
      <c r="G1566" s="68">
        <f t="shared" si="322"/>
        <v>403850.09184000001</v>
      </c>
      <c r="H1566" s="79">
        <v>540800</v>
      </c>
      <c r="I1566" s="79">
        <v>102752</v>
      </c>
      <c r="J1566" s="79">
        <v>643552</v>
      </c>
      <c r="K1566" s="79">
        <v>520000</v>
      </c>
      <c r="L1566" s="79">
        <f t="shared" si="326"/>
        <v>98800</v>
      </c>
      <c r="M1566" s="79">
        <f t="shared" si="327"/>
        <v>618800</v>
      </c>
      <c r="N1566" s="68">
        <f t="shared" si="317"/>
        <v>403850.09184000001</v>
      </c>
      <c r="O1566" s="80">
        <f t="shared" si="318"/>
        <v>555400.69727999996</v>
      </c>
      <c r="P1566" s="68">
        <f t="shared" si="319"/>
        <v>618800</v>
      </c>
      <c r="Q1566" s="68">
        <f t="shared" si="320"/>
        <v>543815.24533046526</v>
      </c>
      <c r="R1566" s="69">
        <f t="shared" si="321"/>
        <v>131828.88485807288</v>
      </c>
      <c r="S1566" s="63">
        <f t="shared" si="323"/>
        <v>0.25737629588779054</v>
      </c>
      <c r="T1566" s="64">
        <f t="shared" si="324"/>
        <v>403850</v>
      </c>
      <c r="U1566" s="44" t="str">
        <f t="shared" si="325"/>
        <v>MENOR VALOR</v>
      </c>
    </row>
    <row r="1567" spans="2:21">
      <c r="B1567" s="24">
        <v>1493</v>
      </c>
      <c r="C1567" s="2" t="s">
        <v>542</v>
      </c>
      <c r="D1567" s="32">
        <v>1</v>
      </c>
      <c r="E1567" s="8" t="s">
        <v>8</v>
      </c>
      <c r="F1567" s="91">
        <v>261092.91999999998</v>
      </c>
      <c r="G1567" s="68">
        <f t="shared" si="322"/>
        <v>274669.75183999998</v>
      </c>
      <c r="H1567" s="79">
        <v>401700</v>
      </c>
      <c r="I1567" s="79">
        <v>76323</v>
      </c>
      <c r="J1567" s="79">
        <v>478023</v>
      </c>
      <c r="K1567" s="79">
        <v>390000</v>
      </c>
      <c r="L1567" s="79">
        <f t="shared" si="326"/>
        <v>74100</v>
      </c>
      <c r="M1567" s="79">
        <f t="shared" si="327"/>
        <v>464100</v>
      </c>
      <c r="N1567" s="68">
        <f t="shared" si="317"/>
        <v>274669.75183999998</v>
      </c>
      <c r="O1567" s="80">
        <f t="shared" si="318"/>
        <v>405597.58394666668</v>
      </c>
      <c r="P1567" s="68">
        <f t="shared" si="319"/>
        <v>464100</v>
      </c>
      <c r="Q1567" s="68">
        <f t="shared" si="320"/>
        <v>393511.17093741422</v>
      </c>
      <c r="R1567" s="69">
        <f t="shared" si="321"/>
        <v>113600.33185410866</v>
      </c>
      <c r="S1567" s="63">
        <f t="shared" si="323"/>
        <v>0.30200265678433635</v>
      </c>
      <c r="T1567" s="64">
        <f t="shared" si="324"/>
        <v>464100</v>
      </c>
      <c r="U1567" s="44" t="str">
        <f t="shared" si="325"/>
        <v>MEDIA ARMONICA</v>
      </c>
    </row>
    <row r="1568" spans="2:21" ht="51">
      <c r="B1568" s="52" t="s">
        <v>543</v>
      </c>
      <c r="C1568" s="28"/>
      <c r="D1568" s="29"/>
      <c r="E1568" s="8"/>
      <c r="F1568" s="88"/>
      <c r="G1568" s="68"/>
      <c r="H1568" s="78"/>
      <c r="I1568" s="78"/>
      <c r="J1568" s="78"/>
      <c r="K1568" s="78"/>
      <c r="L1568" s="78"/>
      <c r="M1568" s="78"/>
      <c r="N1568" s="68"/>
      <c r="O1568" s="80"/>
      <c r="P1568" s="68"/>
      <c r="Q1568" s="68"/>
      <c r="R1568" s="69"/>
      <c r="S1568" s="63"/>
      <c r="T1568" s="64"/>
      <c r="U1568" s="44"/>
    </row>
    <row r="1569" spans="2:21">
      <c r="B1569" s="26">
        <v>1494</v>
      </c>
      <c r="C1569" s="2" t="s">
        <v>544</v>
      </c>
      <c r="D1569" s="33">
        <v>1</v>
      </c>
      <c r="E1569" s="8" t="s">
        <v>8</v>
      </c>
      <c r="F1569" s="91">
        <v>265971.92</v>
      </c>
      <c r="G1569" s="68">
        <f t="shared" si="322"/>
        <v>279802.45983999997</v>
      </c>
      <c r="H1569" s="79">
        <v>401700</v>
      </c>
      <c r="I1569" s="79">
        <v>76323</v>
      </c>
      <c r="J1569" s="79">
        <v>478023</v>
      </c>
      <c r="K1569" s="79">
        <v>390000</v>
      </c>
      <c r="L1569" s="79">
        <f t="shared" si="326"/>
        <v>74100</v>
      </c>
      <c r="M1569" s="79">
        <f t="shared" si="327"/>
        <v>464100</v>
      </c>
      <c r="N1569" s="68">
        <f t="shared" si="317"/>
        <v>279802.45983999997</v>
      </c>
      <c r="O1569" s="80">
        <f t="shared" si="318"/>
        <v>407308.48661333328</v>
      </c>
      <c r="P1569" s="68">
        <f t="shared" si="319"/>
        <v>464100</v>
      </c>
      <c r="Q1569" s="68">
        <f t="shared" si="320"/>
        <v>395947.21864338301</v>
      </c>
      <c r="R1569" s="69">
        <f t="shared" si="321"/>
        <v>110642.67996524448</v>
      </c>
      <c r="S1569" s="63">
        <f t="shared" si="323"/>
        <v>0.29333394284552583</v>
      </c>
      <c r="T1569" s="64">
        <f t="shared" si="324"/>
        <v>279802</v>
      </c>
      <c r="U1569" s="44" t="str">
        <f t="shared" si="325"/>
        <v>MENOR VALOR</v>
      </c>
    </row>
    <row r="1570" spans="2:21">
      <c r="B1570" s="24">
        <v>1495</v>
      </c>
      <c r="C1570" s="2" t="s">
        <v>545</v>
      </c>
      <c r="D1570" s="29">
        <v>1</v>
      </c>
      <c r="E1570" s="8" t="s">
        <v>8</v>
      </c>
      <c r="F1570" s="91">
        <v>723957.5</v>
      </c>
      <c r="G1570" s="68">
        <f t="shared" si="322"/>
        <v>761603.29</v>
      </c>
      <c r="H1570" s="79">
        <v>819000</v>
      </c>
      <c r="I1570" s="79">
        <v>155610</v>
      </c>
      <c r="J1570" s="79">
        <v>974610</v>
      </c>
      <c r="K1570" s="79">
        <v>780000</v>
      </c>
      <c r="L1570" s="79">
        <f t="shared" si="326"/>
        <v>148200</v>
      </c>
      <c r="M1570" s="79">
        <f t="shared" si="327"/>
        <v>928200</v>
      </c>
      <c r="N1570" s="68">
        <f t="shared" si="317"/>
        <v>761603.29</v>
      </c>
      <c r="O1570" s="80">
        <f t="shared" si="318"/>
        <v>888137.76333333331</v>
      </c>
      <c r="P1570" s="68">
        <f t="shared" si="319"/>
        <v>928200</v>
      </c>
      <c r="Q1570" s="68">
        <f t="shared" si="320"/>
        <v>883216.30830192077</v>
      </c>
      <c r="R1570" s="69">
        <f t="shared" si="321"/>
        <v>112012.06065111072</v>
      </c>
      <c r="S1570" s="63">
        <f t="shared" si="323"/>
        <v>0.13769335683546757</v>
      </c>
      <c r="T1570" s="64">
        <f t="shared" si="324"/>
        <v>761603</v>
      </c>
      <c r="U1570" s="44" t="str">
        <f t="shared" si="325"/>
        <v>MENOR VALOR</v>
      </c>
    </row>
    <row r="1571" spans="2:21" ht="25.5">
      <c r="B1571" s="26">
        <v>1496</v>
      </c>
      <c r="C1571" s="2" t="s">
        <v>546</v>
      </c>
      <c r="D1571" s="29">
        <v>1</v>
      </c>
      <c r="E1571" s="8" t="s">
        <v>8</v>
      </c>
      <c r="F1571" s="91">
        <v>2283700</v>
      </c>
      <c r="G1571" s="68">
        <f t="shared" si="322"/>
        <v>2402452.4</v>
      </c>
      <c r="H1571" s="79">
        <v>2626000</v>
      </c>
      <c r="I1571" s="79">
        <v>498940</v>
      </c>
      <c r="J1571" s="79">
        <v>3124940</v>
      </c>
      <c r="K1571" s="79">
        <v>2600000</v>
      </c>
      <c r="L1571" s="79">
        <f t="shared" si="326"/>
        <v>494000</v>
      </c>
      <c r="M1571" s="79">
        <f t="shared" si="327"/>
        <v>3094000</v>
      </c>
      <c r="N1571" s="68">
        <f t="shared" si="317"/>
        <v>2402452.4</v>
      </c>
      <c r="O1571" s="80">
        <f t="shared" si="318"/>
        <v>2873797.4666666668</v>
      </c>
      <c r="P1571" s="68">
        <f t="shared" si="319"/>
        <v>3094000</v>
      </c>
      <c r="Q1571" s="68">
        <f t="shared" si="320"/>
        <v>2853244.1011695866</v>
      </c>
      <c r="R1571" s="69">
        <f t="shared" si="321"/>
        <v>408489.84051412094</v>
      </c>
      <c r="S1571" s="63">
        <f t="shared" si="323"/>
        <v>0.15799268663511845</v>
      </c>
      <c r="T1571" s="64">
        <f t="shared" si="324"/>
        <v>2402452</v>
      </c>
      <c r="U1571" s="44" t="str">
        <f t="shared" si="325"/>
        <v>MENOR VALOR</v>
      </c>
    </row>
    <row r="1572" spans="2:21" ht="25.5">
      <c r="B1572" s="24">
        <v>1497</v>
      </c>
      <c r="C1572" s="2" t="s">
        <v>547</v>
      </c>
      <c r="D1572" s="29">
        <v>1</v>
      </c>
      <c r="E1572" s="8" t="s">
        <v>11</v>
      </c>
      <c r="F1572" s="91">
        <v>560031.29999999993</v>
      </c>
      <c r="G1572" s="68">
        <f t="shared" si="322"/>
        <v>589152.92759999994</v>
      </c>
      <c r="H1572" s="79">
        <v>819000</v>
      </c>
      <c r="I1572" s="79">
        <v>155610</v>
      </c>
      <c r="J1572" s="79">
        <v>974610</v>
      </c>
      <c r="K1572" s="79">
        <v>780000</v>
      </c>
      <c r="L1572" s="79">
        <f t="shared" si="326"/>
        <v>148200</v>
      </c>
      <c r="M1572" s="79">
        <f t="shared" si="327"/>
        <v>928200</v>
      </c>
      <c r="N1572" s="68">
        <f t="shared" si="317"/>
        <v>589152.92759999994</v>
      </c>
      <c r="O1572" s="80">
        <f t="shared" si="318"/>
        <v>830654.30920000002</v>
      </c>
      <c r="P1572" s="68">
        <f t="shared" si="319"/>
        <v>928200</v>
      </c>
      <c r="Q1572" s="68">
        <f t="shared" si="320"/>
        <v>810774.63948881824</v>
      </c>
      <c r="R1572" s="69">
        <f t="shared" si="321"/>
        <v>210429.70325272906</v>
      </c>
      <c r="S1572" s="63">
        <f t="shared" si="323"/>
        <v>0.27334563896639341</v>
      </c>
      <c r="T1572" s="64">
        <f t="shared" si="324"/>
        <v>589153</v>
      </c>
      <c r="U1572" s="44" t="str">
        <f t="shared" si="325"/>
        <v>MENOR VALOR</v>
      </c>
    </row>
    <row r="1573" spans="2:21">
      <c r="B1573" s="26">
        <v>1498</v>
      </c>
      <c r="C1573" s="2" t="s">
        <v>548</v>
      </c>
      <c r="D1573" s="29">
        <v>1</v>
      </c>
      <c r="E1573" s="8" t="s">
        <v>11</v>
      </c>
      <c r="F1573" s="91">
        <v>1145199.7</v>
      </c>
      <c r="G1573" s="68">
        <f t="shared" si="322"/>
        <v>1204750.0844000001</v>
      </c>
      <c r="H1573" s="79">
        <v>1181700</v>
      </c>
      <c r="I1573" s="79">
        <v>224523</v>
      </c>
      <c r="J1573" s="79">
        <v>1406223</v>
      </c>
      <c r="K1573" s="79">
        <v>1170000</v>
      </c>
      <c r="L1573" s="79">
        <f t="shared" si="326"/>
        <v>222300</v>
      </c>
      <c r="M1573" s="79">
        <f t="shared" si="327"/>
        <v>1392300</v>
      </c>
      <c r="N1573" s="68">
        <f t="shared" si="317"/>
        <v>1204750.0844000001</v>
      </c>
      <c r="O1573" s="80">
        <f t="shared" si="318"/>
        <v>1334424.3614666667</v>
      </c>
      <c r="P1573" s="68">
        <f t="shared" si="319"/>
        <v>1392300</v>
      </c>
      <c r="Q1573" s="68">
        <f t="shared" si="320"/>
        <v>1331153.0609669434</v>
      </c>
      <c r="R1573" s="69">
        <f t="shared" si="321"/>
        <v>112516.78133426128</v>
      </c>
      <c r="S1573" s="63">
        <f t="shared" si="323"/>
        <v>9.4957507347145143E-2</v>
      </c>
      <c r="T1573" s="64">
        <f t="shared" si="324"/>
        <v>1204750</v>
      </c>
      <c r="U1573" s="44" t="str">
        <f t="shared" si="325"/>
        <v>MENOR VALOR</v>
      </c>
    </row>
    <row r="1574" spans="2:21">
      <c r="B1574" s="24">
        <v>1499</v>
      </c>
      <c r="C1574" s="2" t="s">
        <v>549</v>
      </c>
      <c r="D1574" s="29">
        <v>1</v>
      </c>
      <c r="E1574" s="8" t="s">
        <v>8</v>
      </c>
      <c r="F1574" s="91">
        <v>191943.96</v>
      </c>
      <c r="G1574" s="68">
        <f t="shared" si="322"/>
        <v>201925.04592</v>
      </c>
      <c r="H1574" s="79">
        <v>262600</v>
      </c>
      <c r="I1574" s="79">
        <v>49894</v>
      </c>
      <c r="J1574" s="79">
        <v>312494</v>
      </c>
      <c r="K1574" s="79">
        <v>260000</v>
      </c>
      <c r="L1574" s="79">
        <f t="shared" si="326"/>
        <v>49400</v>
      </c>
      <c r="M1574" s="79">
        <f t="shared" si="327"/>
        <v>309400</v>
      </c>
      <c r="N1574" s="68">
        <f t="shared" si="317"/>
        <v>201925.04592</v>
      </c>
      <c r="O1574" s="80">
        <f t="shared" si="318"/>
        <v>274606.34863999998</v>
      </c>
      <c r="P1574" s="68">
        <f t="shared" si="319"/>
        <v>309400</v>
      </c>
      <c r="Q1574" s="68">
        <f t="shared" si="320"/>
        <v>269267.57611520169</v>
      </c>
      <c r="R1574" s="69">
        <f t="shared" si="321"/>
        <v>62962.862330164404</v>
      </c>
      <c r="S1574" s="63">
        <f t="shared" si="323"/>
        <v>0.25009520703075772</v>
      </c>
      <c r="T1574" s="64">
        <f t="shared" si="324"/>
        <v>201925</v>
      </c>
      <c r="U1574" s="44" t="str">
        <f t="shared" si="325"/>
        <v>MENOR VALOR</v>
      </c>
    </row>
    <row r="1575" spans="2:21" ht="25.5">
      <c r="B1575" s="26">
        <v>1500</v>
      </c>
      <c r="C1575" s="2" t="s">
        <v>550</v>
      </c>
      <c r="D1575" s="29">
        <v>1</v>
      </c>
      <c r="E1575" s="8" t="s">
        <v>8</v>
      </c>
      <c r="F1575" s="91">
        <v>366594.12000000005</v>
      </c>
      <c r="G1575" s="68">
        <f t="shared" si="322"/>
        <v>385657.01424000005</v>
      </c>
      <c r="H1575" s="79">
        <v>540800</v>
      </c>
      <c r="I1575" s="79">
        <v>102752</v>
      </c>
      <c r="J1575" s="79">
        <v>643552</v>
      </c>
      <c r="K1575" s="79">
        <v>520000</v>
      </c>
      <c r="L1575" s="79">
        <f t="shared" si="326"/>
        <v>98800</v>
      </c>
      <c r="M1575" s="79">
        <f t="shared" si="327"/>
        <v>618800</v>
      </c>
      <c r="N1575" s="68">
        <f t="shared" si="317"/>
        <v>385657.01424000005</v>
      </c>
      <c r="O1575" s="80">
        <f t="shared" si="318"/>
        <v>549336.33808000002</v>
      </c>
      <c r="P1575" s="68">
        <f t="shared" si="319"/>
        <v>618800</v>
      </c>
      <c r="Q1575" s="68">
        <f t="shared" si="320"/>
        <v>535523.32888739952</v>
      </c>
      <c r="R1575" s="69">
        <f t="shared" si="321"/>
        <v>142289.69100233415</v>
      </c>
      <c r="S1575" s="63">
        <f t="shared" si="323"/>
        <v>0.27985020738267541</v>
      </c>
      <c r="T1575" s="64">
        <f t="shared" si="324"/>
        <v>385657</v>
      </c>
      <c r="U1575" s="44" t="str">
        <f t="shared" si="325"/>
        <v>MENOR VALOR</v>
      </c>
    </row>
    <row r="1576" spans="2:21" ht="25.5">
      <c r="B1576" s="24">
        <v>1501</v>
      </c>
      <c r="C1576" s="2" t="s">
        <v>551</v>
      </c>
      <c r="D1576" s="29">
        <v>1</v>
      </c>
      <c r="E1576" s="8" t="s">
        <v>8</v>
      </c>
      <c r="F1576" s="91">
        <v>383887.92</v>
      </c>
      <c r="G1576" s="68">
        <f t="shared" si="322"/>
        <v>403850.09184000001</v>
      </c>
      <c r="H1576" s="79">
        <v>6630000</v>
      </c>
      <c r="I1576" s="79">
        <v>1259700</v>
      </c>
      <c r="J1576" s="79">
        <v>7889700</v>
      </c>
      <c r="K1576" s="79">
        <v>6500000</v>
      </c>
      <c r="L1576" s="79">
        <f t="shared" si="326"/>
        <v>1235000</v>
      </c>
      <c r="M1576" s="79">
        <f t="shared" si="327"/>
        <v>7735000</v>
      </c>
      <c r="N1576" s="68">
        <f t="shared" si="317"/>
        <v>403850.09184000001</v>
      </c>
      <c r="O1576" s="80">
        <f t="shared" si="318"/>
        <v>5342850.0306133339</v>
      </c>
      <c r="P1576" s="68">
        <f t="shared" si="319"/>
        <v>7735000</v>
      </c>
      <c r="Q1576" s="68">
        <f t="shared" si="320"/>
        <v>2910138.5407476989</v>
      </c>
      <c r="R1576" s="69">
        <f t="shared" si="321"/>
        <v>4277998.7516246699</v>
      </c>
      <c r="S1576" s="63">
        <f t="shared" si="323"/>
        <v>0.86122650650981059</v>
      </c>
      <c r="T1576" s="64">
        <f t="shared" si="324"/>
        <v>2910139</v>
      </c>
      <c r="U1576" s="44" t="str">
        <f t="shared" si="325"/>
        <v>MEDIA GEOMETRICA</v>
      </c>
    </row>
    <row r="1577" spans="2:21" ht="25.5">
      <c r="B1577" s="26">
        <v>1502</v>
      </c>
      <c r="C1577" s="2" t="s">
        <v>552</v>
      </c>
      <c r="D1577" s="29">
        <v>1</v>
      </c>
      <c r="E1577" s="8" t="s">
        <v>8</v>
      </c>
      <c r="F1577" s="91">
        <v>837903.88</v>
      </c>
      <c r="G1577" s="68">
        <f t="shared" si="322"/>
        <v>881474.88176000002</v>
      </c>
      <c r="H1577" s="79">
        <v>676000</v>
      </c>
      <c r="I1577" s="79">
        <v>128440</v>
      </c>
      <c r="J1577" s="79">
        <v>804440</v>
      </c>
      <c r="K1577" s="79">
        <v>650000</v>
      </c>
      <c r="L1577" s="79">
        <f t="shared" si="326"/>
        <v>123500</v>
      </c>
      <c r="M1577" s="79">
        <f t="shared" si="327"/>
        <v>773500</v>
      </c>
      <c r="N1577" s="68">
        <f t="shared" si="317"/>
        <v>773500</v>
      </c>
      <c r="O1577" s="80">
        <f t="shared" si="318"/>
        <v>819804.96058666671</v>
      </c>
      <c r="P1577" s="68">
        <f t="shared" si="319"/>
        <v>804440</v>
      </c>
      <c r="Q1577" s="68">
        <f t="shared" si="320"/>
        <v>818567.76622756268</v>
      </c>
      <c r="R1577" s="69">
        <f t="shared" si="321"/>
        <v>55603.104977544746</v>
      </c>
      <c r="S1577" s="63">
        <f t="shared" si="323"/>
        <v>5.5056854284967982E-2</v>
      </c>
      <c r="T1577" s="64">
        <f t="shared" si="324"/>
        <v>773500</v>
      </c>
      <c r="U1577" s="44" t="str">
        <f t="shared" si="325"/>
        <v>MENOR VALOR</v>
      </c>
    </row>
    <row r="1578" spans="2:21">
      <c r="B1578" s="24">
        <v>1503</v>
      </c>
      <c r="C1578" s="2" t="s">
        <v>553</v>
      </c>
      <c r="D1578" s="29">
        <v>1</v>
      </c>
      <c r="E1578" s="8" t="s">
        <v>8</v>
      </c>
      <c r="F1578" s="91">
        <v>350460.62</v>
      </c>
      <c r="G1578" s="68">
        <f t="shared" si="322"/>
        <v>368684.57224000001</v>
      </c>
      <c r="H1578" s="79">
        <v>787800</v>
      </c>
      <c r="I1578" s="79">
        <v>149682</v>
      </c>
      <c r="J1578" s="79">
        <v>937482</v>
      </c>
      <c r="K1578" s="79">
        <v>780000</v>
      </c>
      <c r="L1578" s="79">
        <f t="shared" si="326"/>
        <v>148200</v>
      </c>
      <c r="M1578" s="79">
        <f t="shared" si="327"/>
        <v>928200</v>
      </c>
      <c r="N1578" s="68">
        <f t="shared" ref="N1578:N1641" si="328">MIN(M1578,J1578,G1578)</f>
        <v>368684.57224000001</v>
      </c>
      <c r="O1578" s="80">
        <f t="shared" ref="O1578:O1641" si="329">AVERAGE(M1578,J1578,G1578)</f>
        <v>744788.85741333338</v>
      </c>
      <c r="P1578" s="68">
        <f t="shared" ref="P1578:P1641" si="330">MEDIAN(M1578,J1578,G1578)</f>
        <v>928200</v>
      </c>
      <c r="Q1578" s="68">
        <f t="shared" ref="Q1578:Q1641" si="331">GEOMEAN(M1578,J1578,G1578)</f>
        <v>684573.08819024439</v>
      </c>
      <c r="R1578" s="69">
        <f t="shared" ref="R1578:R1641" si="332">STDEVA(M1578,J1578,G1578)</f>
        <v>325748.92766563024</v>
      </c>
      <c r="S1578" s="63">
        <f t="shared" si="323"/>
        <v>0.46143870011796062</v>
      </c>
      <c r="T1578" s="64">
        <f t="shared" si="324"/>
        <v>928200</v>
      </c>
      <c r="U1578" s="44" t="str">
        <f t="shared" si="325"/>
        <v>MEDIA ARMONICA</v>
      </c>
    </row>
    <row r="1579" spans="2:21" ht="25.5">
      <c r="B1579" s="26">
        <v>1504</v>
      </c>
      <c r="C1579" s="2" t="s">
        <v>554</v>
      </c>
      <c r="D1579" s="29">
        <v>1</v>
      </c>
      <c r="E1579" s="8" t="s">
        <v>8</v>
      </c>
      <c r="F1579" s="91">
        <v>383887.92</v>
      </c>
      <c r="G1579" s="68">
        <f t="shared" si="322"/>
        <v>403850.09184000001</v>
      </c>
      <c r="H1579" s="79">
        <v>535600</v>
      </c>
      <c r="I1579" s="79">
        <v>101764</v>
      </c>
      <c r="J1579" s="79">
        <v>637364</v>
      </c>
      <c r="K1579" s="79">
        <v>520000</v>
      </c>
      <c r="L1579" s="79">
        <f t="shared" si="326"/>
        <v>98800</v>
      </c>
      <c r="M1579" s="79">
        <f t="shared" si="327"/>
        <v>618800</v>
      </c>
      <c r="N1579" s="68">
        <f t="shared" si="328"/>
        <v>403850.09184000001</v>
      </c>
      <c r="O1579" s="80">
        <f t="shared" si="329"/>
        <v>553338.03061333334</v>
      </c>
      <c r="P1579" s="68">
        <f t="shared" si="330"/>
        <v>618800</v>
      </c>
      <c r="Q1579" s="68">
        <f t="shared" si="331"/>
        <v>542066.63118333276</v>
      </c>
      <c r="R1579" s="69">
        <f t="shared" si="332"/>
        <v>129792.67468938694</v>
      </c>
      <c r="S1579" s="63">
        <f t="shared" si="323"/>
        <v>0.25498071895996566</v>
      </c>
      <c r="T1579" s="64">
        <f t="shared" si="324"/>
        <v>403850</v>
      </c>
      <c r="U1579" s="44" t="str">
        <f t="shared" si="325"/>
        <v>MENOR VALOR</v>
      </c>
    </row>
    <row r="1580" spans="2:21" ht="38.25">
      <c r="B1580" s="52" t="s">
        <v>555</v>
      </c>
      <c r="C1580" s="28"/>
      <c r="D1580" s="29"/>
      <c r="E1580" s="8" t="s">
        <v>8</v>
      </c>
      <c r="F1580" s="88"/>
      <c r="G1580" s="68">
        <f t="shared" si="322"/>
        <v>0</v>
      </c>
      <c r="H1580" s="78"/>
      <c r="I1580" s="78"/>
      <c r="J1580" s="78"/>
      <c r="K1580" s="78">
        <v>0</v>
      </c>
      <c r="L1580" s="78">
        <f t="shared" si="326"/>
        <v>0</v>
      </c>
      <c r="M1580" s="78">
        <f t="shared" si="327"/>
        <v>0</v>
      </c>
      <c r="N1580" s="68"/>
      <c r="O1580" s="80">
        <f t="shared" si="329"/>
        <v>0</v>
      </c>
      <c r="P1580" s="68"/>
      <c r="Q1580" s="68" t="e">
        <f t="shared" si="331"/>
        <v>#NUM!</v>
      </c>
      <c r="R1580" s="69">
        <f t="shared" si="332"/>
        <v>0</v>
      </c>
      <c r="S1580" s="63" t="e">
        <f t="shared" si="323"/>
        <v>#NUM!</v>
      </c>
      <c r="T1580" s="64" t="e">
        <f t="shared" si="324"/>
        <v>#NUM!</v>
      </c>
      <c r="U1580" s="44" t="e">
        <f t="shared" si="325"/>
        <v>#NUM!</v>
      </c>
    </row>
    <row r="1581" spans="2:21">
      <c r="B1581" s="24">
        <v>1505</v>
      </c>
      <c r="C1581" s="2" t="s">
        <v>556</v>
      </c>
      <c r="D1581" s="29">
        <v>1</v>
      </c>
      <c r="E1581" s="8" t="s">
        <v>8</v>
      </c>
      <c r="F1581" s="91">
        <v>383887.92</v>
      </c>
      <c r="G1581" s="68">
        <f t="shared" si="322"/>
        <v>403850.09184000001</v>
      </c>
      <c r="H1581" s="79">
        <v>525200</v>
      </c>
      <c r="I1581" s="79">
        <v>99788</v>
      </c>
      <c r="J1581" s="79">
        <v>624988</v>
      </c>
      <c r="K1581" s="79">
        <v>520000</v>
      </c>
      <c r="L1581" s="79">
        <f t="shared" si="326"/>
        <v>98800</v>
      </c>
      <c r="M1581" s="79">
        <f t="shared" si="327"/>
        <v>618800</v>
      </c>
      <c r="N1581" s="68">
        <f t="shared" si="328"/>
        <v>403850.09184000001</v>
      </c>
      <c r="O1581" s="80">
        <f t="shared" si="329"/>
        <v>549212.69727999996</v>
      </c>
      <c r="P1581" s="68">
        <f t="shared" si="330"/>
        <v>618800</v>
      </c>
      <c r="Q1581" s="68">
        <f t="shared" si="331"/>
        <v>538535.15223040339</v>
      </c>
      <c r="R1581" s="69">
        <f t="shared" si="332"/>
        <v>125925.72466032881</v>
      </c>
      <c r="S1581" s="63">
        <f t="shared" si="323"/>
        <v>0.25009520703075772</v>
      </c>
      <c r="T1581" s="64">
        <f t="shared" si="324"/>
        <v>403850</v>
      </c>
      <c r="U1581" s="44" t="str">
        <f t="shared" si="325"/>
        <v>MENOR VALOR</v>
      </c>
    </row>
    <row r="1582" spans="2:21">
      <c r="B1582" s="24">
        <v>1506</v>
      </c>
      <c r="C1582" s="2" t="s">
        <v>557</v>
      </c>
      <c r="D1582" s="29">
        <v>1</v>
      </c>
      <c r="E1582" s="8" t="s">
        <v>8</v>
      </c>
      <c r="F1582" s="91">
        <v>287915.94</v>
      </c>
      <c r="G1582" s="68">
        <f t="shared" si="322"/>
        <v>302887.56887999998</v>
      </c>
      <c r="H1582" s="79">
        <v>405600</v>
      </c>
      <c r="I1582" s="79">
        <v>77064</v>
      </c>
      <c r="J1582" s="79">
        <v>482664</v>
      </c>
      <c r="K1582" s="79">
        <v>390000</v>
      </c>
      <c r="L1582" s="79">
        <f t="shared" si="326"/>
        <v>74100</v>
      </c>
      <c r="M1582" s="79">
        <f t="shared" si="327"/>
        <v>464100</v>
      </c>
      <c r="N1582" s="68">
        <f t="shared" si="328"/>
        <v>302887.56887999998</v>
      </c>
      <c r="O1582" s="80">
        <f t="shared" si="329"/>
        <v>416550.52295999997</v>
      </c>
      <c r="P1582" s="68">
        <f t="shared" si="330"/>
        <v>464100</v>
      </c>
      <c r="Q1582" s="68">
        <f t="shared" si="331"/>
        <v>407861.43399784894</v>
      </c>
      <c r="R1582" s="69">
        <f t="shared" si="332"/>
        <v>98871.663643554595</v>
      </c>
      <c r="S1582" s="63">
        <f t="shared" si="323"/>
        <v>0.25737629588779065</v>
      </c>
      <c r="T1582" s="64">
        <f t="shared" si="324"/>
        <v>302888</v>
      </c>
      <c r="U1582" s="44" t="str">
        <f t="shared" si="325"/>
        <v>MENOR VALOR</v>
      </c>
    </row>
    <row r="1583" spans="2:21">
      <c r="B1583" s="24">
        <v>1507</v>
      </c>
      <c r="C1583" s="2" t="s">
        <v>558</v>
      </c>
      <c r="D1583" s="29">
        <v>1</v>
      </c>
      <c r="E1583" s="8" t="s">
        <v>8</v>
      </c>
      <c r="F1583" s="91">
        <v>229331.04</v>
      </c>
      <c r="G1583" s="68">
        <f t="shared" si="322"/>
        <v>241256.25408000001</v>
      </c>
      <c r="H1583" s="79">
        <v>267800</v>
      </c>
      <c r="I1583" s="79">
        <v>50882</v>
      </c>
      <c r="J1583" s="79">
        <v>318682</v>
      </c>
      <c r="K1583" s="79">
        <v>260000</v>
      </c>
      <c r="L1583" s="79">
        <f t="shared" si="326"/>
        <v>49400</v>
      </c>
      <c r="M1583" s="79">
        <f t="shared" si="327"/>
        <v>309400</v>
      </c>
      <c r="N1583" s="68">
        <f t="shared" si="328"/>
        <v>241256.25408000001</v>
      </c>
      <c r="O1583" s="80">
        <f t="shared" si="329"/>
        <v>289779.41802666668</v>
      </c>
      <c r="P1583" s="68">
        <f t="shared" si="330"/>
        <v>309400</v>
      </c>
      <c r="Q1583" s="68">
        <f t="shared" si="331"/>
        <v>287597.74373983283</v>
      </c>
      <c r="R1583" s="69">
        <f t="shared" si="332"/>
        <v>42277.795123993172</v>
      </c>
      <c r="S1583" s="63">
        <f t="shared" si="323"/>
        <v>0.16113300840688904</v>
      </c>
      <c r="T1583" s="64">
        <f t="shared" si="324"/>
        <v>241256</v>
      </c>
      <c r="U1583" s="44" t="str">
        <f t="shared" si="325"/>
        <v>MENOR VALOR</v>
      </c>
    </row>
    <row r="1584" spans="2:21" ht="25.5">
      <c r="B1584" s="24">
        <v>1508</v>
      </c>
      <c r="C1584" s="2" t="s">
        <v>559</v>
      </c>
      <c r="D1584" s="29">
        <v>1</v>
      </c>
      <c r="E1584" s="8" t="s">
        <v>8</v>
      </c>
      <c r="F1584" s="91">
        <v>269875.12</v>
      </c>
      <c r="G1584" s="68">
        <f t="shared" si="322"/>
        <v>283908.62624000001</v>
      </c>
      <c r="H1584" s="79">
        <v>409500</v>
      </c>
      <c r="I1584" s="79">
        <v>77805</v>
      </c>
      <c r="J1584" s="79">
        <v>487305</v>
      </c>
      <c r="K1584" s="79">
        <v>390000</v>
      </c>
      <c r="L1584" s="79">
        <f t="shared" si="326"/>
        <v>74100</v>
      </c>
      <c r="M1584" s="79">
        <f t="shared" si="327"/>
        <v>464100</v>
      </c>
      <c r="N1584" s="68">
        <f t="shared" si="328"/>
        <v>283908.62624000001</v>
      </c>
      <c r="O1584" s="80">
        <f t="shared" si="329"/>
        <v>411771.20874666673</v>
      </c>
      <c r="P1584" s="68">
        <f t="shared" si="330"/>
        <v>464100</v>
      </c>
      <c r="Q1584" s="68">
        <f t="shared" si="331"/>
        <v>400433.4430903531</v>
      </c>
      <c r="R1584" s="69">
        <f t="shared" si="332"/>
        <v>111338.43905051632</v>
      </c>
      <c r="S1584" s="63">
        <f t="shared" si="323"/>
        <v>0.29099671583639586</v>
      </c>
      <c r="T1584" s="64">
        <f t="shared" si="324"/>
        <v>283909</v>
      </c>
      <c r="U1584" s="44" t="str">
        <f t="shared" si="325"/>
        <v>MENOR VALOR</v>
      </c>
    </row>
    <row r="1585" spans="2:21">
      <c r="B1585" s="24">
        <v>1509</v>
      </c>
      <c r="C1585" s="2" t="s">
        <v>560</v>
      </c>
      <c r="D1585" s="29">
        <v>1</v>
      </c>
      <c r="E1585" s="8" t="s">
        <v>8</v>
      </c>
      <c r="F1585" s="91">
        <v>287915.94</v>
      </c>
      <c r="G1585" s="68">
        <f t="shared" si="322"/>
        <v>302887.56887999998</v>
      </c>
      <c r="H1585" s="79">
        <v>409500</v>
      </c>
      <c r="I1585" s="79">
        <v>77805</v>
      </c>
      <c r="J1585" s="79">
        <v>487305</v>
      </c>
      <c r="K1585" s="79">
        <v>390000</v>
      </c>
      <c r="L1585" s="79">
        <f t="shared" si="326"/>
        <v>74100</v>
      </c>
      <c r="M1585" s="79">
        <f t="shared" si="327"/>
        <v>464100</v>
      </c>
      <c r="N1585" s="68">
        <f t="shared" si="328"/>
        <v>302887.56887999998</v>
      </c>
      <c r="O1585" s="80">
        <f t="shared" si="329"/>
        <v>418097.52295999997</v>
      </c>
      <c r="P1585" s="68">
        <f t="shared" si="330"/>
        <v>464100</v>
      </c>
      <c r="Q1585" s="68">
        <f t="shared" si="331"/>
        <v>409164.51452517195</v>
      </c>
      <c r="R1585" s="69">
        <f t="shared" si="332"/>
        <v>100447.09127489368</v>
      </c>
      <c r="S1585" s="63">
        <f t="shared" si="323"/>
        <v>0.25974135554864641</v>
      </c>
      <c r="T1585" s="64">
        <f t="shared" si="324"/>
        <v>302888</v>
      </c>
      <c r="U1585" s="44" t="str">
        <f t="shared" si="325"/>
        <v>MENOR VALOR</v>
      </c>
    </row>
    <row r="1586" spans="2:21">
      <c r="B1586" s="24">
        <v>1510</v>
      </c>
      <c r="C1586" s="2" t="s">
        <v>561</v>
      </c>
      <c r="D1586" s="29">
        <v>1</v>
      </c>
      <c r="E1586" s="8" t="s">
        <v>8</v>
      </c>
      <c r="F1586" s="91">
        <v>287915.94</v>
      </c>
      <c r="G1586" s="68">
        <f t="shared" si="322"/>
        <v>302887.56887999998</v>
      </c>
      <c r="H1586" s="79">
        <v>393900</v>
      </c>
      <c r="I1586" s="79">
        <v>74841</v>
      </c>
      <c r="J1586" s="79">
        <v>468741</v>
      </c>
      <c r="K1586" s="79">
        <v>390000</v>
      </c>
      <c r="L1586" s="79">
        <f t="shared" si="326"/>
        <v>74100</v>
      </c>
      <c r="M1586" s="79">
        <f t="shared" si="327"/>
        <v>464100</v>
      </c>
      <c r="N1586" s="68">
        <f t="shared" si="328"/>
        <v>302887.56887999998</v>
      </c>
      <c r="O1586" s="80">
        <f t="shared" si="329"/>
        <v>411909.52295999997</v>
      </c>
      <c r="P1586" s="68">
        <f t="shared" si="330"/>
        <v>464100</v>
      </c>
      <c r="Q1586" s="68">
        <f t="shared" si="331"/>
        <v>403901.36417280254</v>
      </c>
      <c r="R1586" s="69">
        <f t="shared" si="332"/>
        <v>94444.293495246471</v>
      </c>
      <c r="S1586" s="63">
        <f t="shared" si="323"/>
        <v>0.25009520703075783</v>
      </c>
      <c r="T1586" s="64">
        <f t="shared" si="324"/>
        <v>302888</v>
      </c>
      <c r="U1586" s="44" t="str">
        <f t="shared" si="325"/>
        <v>MENOR VALOR</v>
      </c>
    </row>
    <row r="1587" spans="2:21">
      <c r="B1587" s="24">
        <v>1511</v>
      </c>
      <c r="C1587" s="2" t="s">
        <v>562</v>
      </c>
      <c r="D1587" s="29">
        <v>1</v>
      </c>
      <c r="E1587" s="2"/>
      <c r="F1587" s="91">
        <v>328001.63999999996</v>
      </c>
      <c r="G1587" s="68">
        <f t="shared" si="322"/>
        <v>345057.72527999996</v>
      </c>
      <c r="H1587" s="79">
        <v>409500</v>
      </c>
      <c r="I1587" s="79">
        <v>77805</v>
      </c>
      <c r="J1587" s="79">
        <v>487305</v>
      </c>
      <c r="K1587" s="79">
        <v>390000</v>
      </c>
      <c r="L1587" s="79">
        <f t="shared" si="326"/>
        <v>74100</v>
      </c>
      <c r="M1587" s="79">
        <f t="shared" si="327"/>
        <v>464100</v>
      </c>
      <c r="N1587" s="68">
        <f t="shared" si="328"/>
        <v>345057.72527999996</v>
      </c>
      <c r="O1587" s="80">
        <f t="shared" si="329"/>
        <v>432154.24175999995</v>
      </c>
      <c r="P1587" s="68">
        <f t="shared" si="330"/>
        <v>464100</v>
      </c>
      <c r="Q1587" s="68">
        <f t="shared" si="331"/>
        <v>427334.60577910533</v>
      </c>
      <c r="R1587" s="69">
        <f t="shared" si="332"/>
        <v>76314.942137586637</v>
      </c>
      <c r="S1587" s="63">
        <f t="shared" si="323"/>
        <v>0.19253502849155013</v>
      </c>
      <c r="T1587" s="64">
        <f t="shared" si="324"/>
        <v>345058</v>
      </c>
      <c r="U1587" s="44" t="str">
        <f t="shared" si="325"/>
        <v>MENOR VALOR</v>
      </c>
    </row>
    <row r="1588" spans="2:21">
      <c r="B1588" s="24">
        <v>1512</v>
      </c>
      <c r="C1588" s="2" t="s">
        <v>563</v>
      </c>
      <c r="D1588" s="29">
        <v>1</v>
      </c>
      <c r="E1588" s="8" t="s">
        <v>8</v>
      </c>
      <c r="F1588" s="91">
        <v>458108.58</v>
      </c>
      <c r="G1588" s="68">
        <f t="shared" si="322"/>
        <v>481930.22616000002</v>
      </c>
      <c r="H1588" s="79">
        <v>656500</v>
      </c>
      <c r="I1588" s="79">
        <v>124735</v>
      </c>
      <c r="J1588" s="79">
        <v>781235</v>
      </c>
      <c r="K1588" s="79">
        <v>650000</v>
      </c>
      <c r="L1588" s="79">
        <f t="shared" si="326"/>
        <v>123500</v>
      </c>
      <c r="M1588" s="79">
        <f t="shared" si="327"/>
        <v>773500</v>
      </c>
      <c r="N1588" s="68">
        <f t="shared" si="328"/>
        <v>481930.22616000002</v>
      </c>
      <c r="O1588" s="80">
        <f t="shared" si="329"/>
        <v>678888.40872000006</v>
      </c>
      <c r="P1588" s="68">
        <f t="shared" si="330"/>
        <v>773500</v>
      </c>
      <c r="Q1588" s="68">
        <f t="shared" si="331"/>
        <v>662840.02522382117</v>
      </c>
      <c r="R1588" s="69">
        <f t="shared" si="332"/>
        <v>170614.6295434646</v>
      </c>
      <c r="S1588" s="63">
        <f t="shared" si="323"/>
        <v>0.27293131401160231</v>
      </c>
      <c r="T1588" s="64">
        <f t="shared" si="324"/>
        <v>481930</v>
      </c>
      <c r="U1588" s="44" t="str">
        <f t="shared" si="325"/>
        <v>MENOR VALOR</v>
      </c>
    </row>
    <row r="1589" spans="2:21" ht="25.5">
      <c r="B1589" s="24">
        <v>1513</v>
      </c>
      <c r="C1589" s="2" t="s">
        <v>564</v>
      </c>
      <c r="D1589" s="29">
        <v>1</v>
      </c>
      <c r="E1589" s="8" t="s">
        <v>8</v>
      </c>
      <c r="F1589" s="91">
        <v>487900</v>
      </c>
      <c r="G1589" s="68">
        <f t="shared" si="322"/>
        <v>513270.8</v>
      </c>
      <c r="H1589" s="79">
        <v>669500</v>
      </c>
      <c r="I1589" s="79">
        <v>127205</v>
      </c>
      <c r="J1589" s="79">
        <v>796705</v>
      </c>
      <c r="K1589" s="79">
        <v>650000</v>
      </c>
      <c r="L1589" s="79">
        <f t="shared" si="326"/>
        <v>123500</v>
      </c>
      <c r="M1589" s="79">
        <f t="shared" si="327"/>
        <v>773500</v>
      </c>
      <c r="N1589" s="68">
        <f t="shared" si="328"/>
        <v>513270.8</v>
      </c>
      <c r="O1589" s="80">
        <f t="shared" si="329"/>
        <v>694491.93333333335</v>
      </c>
      <c r="P1589" s="68">
        <f t="shared" si="330"/>
        <v>773500</v>
      </c>
      <c r="Q1589" s="68">
        <f t="shared" si="331"/>
        <v>681346.67293464846</v>
      </c>
      <c r="R1589" s="69">
        <f t="shared" si="332"/>
        <v>157370.39868162392</v>
      </c>
      <c r="S1589" s="63">
        <f t="shared" si="323"/>
        <v>0.246681872255608</v>
      </c>
      <c r="T1589" s="64">
        <f t="shared" si="324"/>
        <v>513271</v>
      </c>
      <c r="U1589" s="44" t="str">
        <f t="shared" si="325"/>
        <v>MENOR VALOR</v>
      </c>
    </row>
    <row r="1590" spans="2:21">
      <c r="B1590" s="24">
        <v>1514</v>
      </c>
      <c r="C1590" s="2" t="s">
        <v>565</v>
      </c>
      <c r="D1590" s="29">
        <v>1</v>
      </c>
      <c r="E1590" s="8" t="s">
        <v>8</v>
      </c>
      <c r="F1590" s="91">
        <v>231933.72</v>
      </c>
      <c r="G1590" s="68">
        <f t="shared" si="322"/>
        <v>243994.27343999999</v>
      </c>
      <c r="H1590" s="79">
        <v>270400</v>
      </c>
      <c r="I1590" s="79">
        <v>51376</v>
      </c>
      <c r="J1590" s="79">
        <v>321776</v>
      </c>
      <c r="K1590" s="79">
        <v>260000</v>
      </c>
      <c r="L1590" s="79">
        <f t="shared" si="326"/>
        <v>49400</v>
      </c>
      <c r="M1590" s="79">
        <f t="shared" si="327"/>
        <v>309400</v>
      </c>
      <c r="N1590" s="68">
        <f t="shared" si="328"/>
        <v>243994.27343999999</v>
      </c>
      <c r="O1590" s="80">
        <f t="shared" si="329"/>
        <v>291723.42447999999</v>
      </c>
      <c r="P1590" s="68">
        <f t="shared" si="330"/>
        <v>309400</v>
      </c>
      <c r="Q1590" s="68">
        <f t="shared" si="331"/>
        <v>289612.87430029549</v>
      </c>
      <c r="R1590" s="69">
        <f t="shared" si="332"/>
        <v>41795.277702742256</v>
      </c>
      <c r="S1590" s="63">
        <f t="shared" si="323"/>
        <v>0.15751579058945497</v>
      </c>
      <c r="T1590" s="64">
        <f t="shared" si="324"/>
        <v>243994</v>
      </c>
      <c r="U1590" s="44" t="str">
        <f t="shared" si="325"/>
        <v>MENOR VALOR</v>
      </c>
    </row>
    <row r="1591" spans="2:21">
      <c r="B1591" s="24">
        <v>1515</v>
      </c>
      <c r="C1591" s="2" t="s">
        <v>566</v>
      </c>
      <c r="D1591" s="29">
        <v>1</v>
      </c>
      <c r="E1591" s="8" t="s">
        <v>8</v>
      </c>
      <c r="F1591" s="91">
        <v>232583.97999999998</v>
      </c>
      <c r="G1591" s="68">
        <f t="shared" si="322"/>
        <v>244678.34696</v>
      </c>
      <c r="H1591" s="79">
        <v>270400</v>
      </c>
      <c r="I1591" s="79">
        <v>51376</v>
      </c>
      <c r="J1591" s="79">
        <v>321776</v>
      </c>
      <c r="K1591" s="79">
        <v>260000</v>
      </c>
      <c r="L1591" s="79">
        <f t="shared" si="326"/>
        <v>49400</v>
      </c>
      <c r="M1591" s="79">
        <f t="shared" si="327"/>
        <v>309400</v>
      </c>
      <c r="N1591" s="68">
        <f t="shared" si="328"/>
        <v>244678.34696</v>
      </c>
      <c r="O1591" s="80">
        <f t="shared" si="329"/>
        <v>291951.44898666668</v>
      </c>
      <c r="P1591" s="68">
        <f t="shared" si="330"/>
        <v>309400</v>
      </c>
      <c r="Q1591" s="68">
        <f t="shared" si="331"/>
        <v>289883.27905736974</v>
      </c>
      <c r="R1591" s="69">
        <f t="shared" si="332"/>
        <v>41404.721656083195</v>
      </c>
      <c r="S1591" s="63">
        <f t="shared" si="323"/>
        <v>0.15594184060689964</v>
      </c>
      <c r="T1591" s="64">
        <f t="shared" si="324"/>
        <v>244678</v>
      </c>
      <c r="U1591" s="44" t="str">
        <f t="shared" si="325"/>
        <v>MENOR VALOR</v>
      </c>
    </row>
    <row r="1592" spans="2:21">
      <c r="B1592" s="24">
        <v>1516</v>
      </c>
      <c r="C1592" s="2" t="s">
        <v>567</v>
      </c>
      <c r="D1592" s="29">
        <v>1</v>
      </c>
      <c r="E1592" s="8" t="s">
        <v>8</v>
      </c>
      <c r="F1592" s="91">
        <v>97815.34</v>
      </c>
      <c r="G1592" s="68">
        <f t="shared" si="322"/>
        <v>102901.73767999999</v>
      </c>
      <c r="H1592" s="79">
        <v>119340</v>
      </c>
      <c r="I1592" s="79">
        <v>22674.6</v>
      </c>
      <c r="J1592" s="79">
        <v>142014.6</v>
      </c>
      <c r="K1592" s="79">
        <v>117000</v>
      </c>
      <c r="L1592" s="79">
        <f t="shared" si="326"/>
        <v>22230</v>
      </c>
      <c r="M1592" s="79">
        <f t="shared" si="327"/>
        <v>139230</v>
      </c>
      <c r="N1592" s="68">
        <f t="shared" si="328"/>
        <v>102901.73767999999</v>
      </c>
      <c r="O1592" s="80">
        <f t="shared" si="329"/>
        <v>128048.77922666667</v>
      </c>
      <c r="P1592" s="68">
        <f t="shared" si="330"/>
        <v>139230</v>
      </c>
      <c r="Q1592" s="68">
        <f t="shared" si="331"/>
        <v>126715.43210986632</v>
      </c>
      <c r="R1592" s="69">
        <f t="shared" si="332"/>
        <v>21822.437379961459</v>
      </c>
      <c r="S1592" s="63">
        <f t="shared" si="323"/>
        <v>0.18793049933506989</v>
      </c>
      <c r="T1592" s="64">
        <f t="shared" si="324"/>
        <v>102902</v>
      </c>
      <c r="U1592" s="44" t="str">
        <f t="shared" si="325"/>
        <v>MENOR VALOR</v>
      </c>
    </row>
    <row r="1593" spans="2:21" ht="25.5">
      <c r="B1593" s="52" t="s">
        <v>568</v>
      </c>
      <c r="C1593" s="28"/>
      <c r="D1593" s="29"/>
      <c r="E1593" s="8" t="s">
        <v>8</v>
      </c>
      <c r="F1593" s="88"/>
      <c r="G1593" s="68">
        <f t="shared" si="322"/>
        <v>0</v>
      </c>
      <c r="H1593" s="78"/>
      <c r="I1593" s="78"/>
      <c r="J1593" s="78"/>
      <c r="K1593" s="78"/>
      <c r="L1593" s="78"/>
      <c r="M1593" s="78"/>
      <c r="N1593" s="68"/>
      <c r="O1593" s="80"/>
      <c r="P1593" s="68"/>
      <c r="Q1593" s="68"/>
      <c r="R1593" s="69"/>
      <c r="S1593" s="63"/>
      <c r="T1593" s="64"/>
      <c r="U1593" s="44"/>
    </row>
    <row r="1594" spans="2:21">
      <c r="B1594" s="24">
        <v>1517</v>
      </c>
      <c r="C1594" s="2" t="s">
        <v>569</v>
      </c>
      <c r="D1594" s="29">
        <v>1</v>
      </c>
      <c r="E1594" s="8" t="s">
        <v>8</v>
      </c>
      <c r="F1594" s="91">
        <v>738391.96</v>
      </c>
      <c r="G1594" s="68">
        <f t="shared" si="322"/>
        <v>776788.34191999992</v>
      </c>
      <c r="H1594" s="79">
        <v>1081600</v>
      </c>
      <c r="I1594" s="79">
        <v>205504</v>
      </c>
      <c r="J1594" s="79">
        <v>1287104</v>
      </c>
      <c r="K1594" s="79">
        <v>1040000</v>
      </c>
      <c r="L1594" s="79">
        <f t="shared" si="326"/>
        <v>197600</v>
      </c>
      <c r="M1594" s="79">
        <f t="shared" si="327"/>
        <v>1237600</v>
      </c>
      <c r="N1594" s="68">
        <f t="shared" si="328"/>
        <v>776788.34191999992</v>
      </c>
      <c r="O1594" s="80">
        <f t="shared" si="329"/>
        <v>1100497.4473066668</v>
      </c>
      <c r="P1594" s="68">
        <f t="shared" si="330"/>
        <v>1237600</v>
      </c>
      <c r="Q1594" s="68">
        <f t="shared" si="331"/>
        <v>1073574.5638745246</v>
      </c>
      <c r="R1594" s="69">
        <f t="shared" si="332"/>
        <v>281430.89771145774</v>
      </c>
      <c r="S1594" s="63">
        <f t="shared" si="323"/>
        <v>0.27644677132012596</v>
      </c>
      <c r="T1594" s="64">
        <f t="shared" si="324"/>
        <v>776788</v>
      </c>
      <c r="U1594" s="44" t="str">
        <f t="shared" si="325"/>
        <v>MENOR VALOR</v>
      </c>
    </row>
    <row r="1595" spans="2:21" ht="25.5">
      <c r="B1595" s="24">
        <v>1518</v>
      </c>
      <c r="C1595" s="2" t="s">
        <v>570</v>
      </c>
      <c r="D1595" s="29">
        <v>1</v>
      </c>
      <c r="E1595" s="8" t="s">
        <v>8</v>
      </c>
      <c r="F1595" s="91">
        <v>1278352.94</v>
      </c>
      <c r="G1595" s="68">
        <f t="shared" si="322"/>
        <v>1344827.2928799998</v>
      </c>
      <c r="H1595" s="79">
        <v>1969500</v>
      </c>
      <c r="I1595" s="79">
        <v>374205</v>
      </c>
      <c r="J1595" s="79">
        <v>2343705</v>
      </c>
      <c r="K1595" s="79">
        <v>1950000</v>
      </c>
      <c r="L1595" s="79">
        <f t="shared" si="326"/>
        <v>370500</v>
      </c>
      <c r="M1595" s="79">
        <f t="shared" si="327"/>
        <v>2320500</v>
      </c>
      <c r="N1595" s="68">
        <f t="shared" si="328"/>
        <v>1344827.2928799998</v>
      </c>
      <c r="O1595" s="80">
        <f t="shared" si="329"/>
        <v>2003010.7642933333</v>
      </c>
      <c r="P1595" s="68">
        <f t="shared" si="330"/>
        <v>2320500</v>
      </c>
      <c r="Q1595" s="68">
        <f t="shared" si="331"/>
        <v>1941110.8832572869</v>
      </c>
      <c r="R1595" s="69">
        <f t="shared" si="332"/>
        <v>570121.67958912975</v>
      </c>
      <c r="S1595" s="63">
        <f t="shared" si="323"/>
        <v>0.30718677408922235</v>
      </c>
      <c r="T1595" s="64">
        <f t="shared" si="324"/>
        <v>2320500</v>
      </c>
      <c r="U1595" s="44" t="str">
        <f t="shared" si="325"/>
        <v>MEDIA ARMONICA</v>
      </c>
    </row>
    <row r="1596" spans="2:21">
      <c r="B1596" s="24">
        <v>1519</v>
      </c>
      <c r="C1596" s="2" t="s">
        <v>571</v>
      </c>
      <c r="D1596" s="29">
        <v>1</v>
      </c>
      <c r="E1596" s="8" t="s">
        <v>11</v>
      </c>
      <c r="F1596" s="91">
        <v>767775.02</v>
      </c>
      <c r="G1596" s="68">
        <f t="shared" si="322"/>
        <v>807699.32104000007</v>
      </c>
      <c r="H1596" s="79">
        <v>1060800</v>
      </c>
      <c r="I1596" s="79">
        <v>201552</v>
      </c>
      <c r="J1596" s="79">
        <v>1262352</v>
      </c>
      <c r="K1596" s="79">
        <v>1040000</v>
      </c>
      <c r="L1596" s="79">
        <f t="shared" si="326"/>
        <v>197600</v>
      </c>
      <c r="M1596" s="79">
        <f t="shared" si="327"/>
        <v>1237600</v>
      </c>
      <c r="N1596" s="68">
        <f t="shared" si="328"/>
        <v>807699.32104000007</v>
      </c>
      <c r="O1596" s="80">
        <f t="shared" si="329"/>
        <v>1102550.4403466666</v>
      </c>
      <c r="P1596" s="68">
        <f t="shared" si="330"/>
        <v>1237600</v>
      </c>
      <c r="Q1596" s="68">
        <f t="shared" si="331"/>
        <v>1080612.9396943499</v>
      </c>
      <c r="R1596" s="69">
        <f t="shared" si="332"/>
        <v>255648.2980449819</v>
      </c>
      <c r="S1596" s="63">
        <f t="shared" si="323"/>
        <v>0.25255446111124957</v>
      </c>
      <c r="T1596" s="64">
        <f t="shared" si="324"/>
        <v>807699</v>
      </c>
      <c r="U1596" s="44" t="str">
        <f t="shared" si="325"/>
        <v>MENOR VALOR</v>
      </c>
    </row>
    <row r="1597" spans="2:21">
      <c r="B1597" s="24">
        <v>1520</v>
      </c>
      <c r="C1597" s="2" t="s">
        <v>572</v>
      </c>
      <c r="D1597" s="29">
        <v>1</v>
      </c>
      <c r="E1597" s="8" t="s">
        <v>8</v>
      </c>
      <c r="F1597" s="91">
        <v>767775.02</v>
      </c>
      <c r="G1597" s="68">
        <f t="shared" si="322"/>
        <v>807699.32104000007</v>
      </c>
      <c r="H1597" s="79">
        <v>1050400</v>
      </c>
      <c r="I1597" s="79">
        <v>199576</v>
      </c>
      <c r="J1597" s="79">
        <v>1249976</v>
      </c>
      <c r="K1597" s="79">
        <v>1040000</v>
      </c>
      <c r="L1597" s="79">
        <f t="shared" si="326"/>
        <v>197600</v>
      </c>
      <c r="M1597" s="79">
        <f t="shared" si="327"/>
        <v>1237600</v>
      </c>
      <c r="N1597" s="68">
        <f t="shared" si="328"/>
        <v>807699.32104000007</v>
      </c>
      <c r="O1597" s="80">
        <f t="shared" si="329"/>
        <v>1098425.1070133334</v>
      </c>
      <c r="P1597" s="68">
        <f t="shared" si="330"/>
        <v>1237600</v>
      </c>
      <c r="Q1597" s="68">
        <f t="shared" si="331"/>
        <v>1077069.9210164393</v>
      </c>
      <c r="R1597" s="69">
        <f t="shared" si="332"/>
        <v>251851.94721573946</v>
      </c>
      <c r="S1597" s="63">
        <f t="shared" si="323"/>
        <v>0.25009574097309495</v>
      </c>
      <c r="T1597" s="64">
        <f t="shared" si="324"/>
        <v>807699</v>
      </c>
      <c r="U1597" s="44" t="str">
        <f t="shared" si="325"/>
        <v>MENOR VALOR</v>
      </c>
    </row>
    <row r="1598" spans="2:21">
      <c r="B1598" s="24">
        <v>1521</v>
      </c>
      <c r="C1598" s="2" t="s">
        <v>573</v>
      </c>
      <c r="D1598" s="29">
        <v>1</v>
      </c>
      <c r="E1598" s="8" t="s">
        <v>8</v>
      </c>
      <c r="F1598" s="91">
        <v>587552.14</v>
      </c>
      <c r="G1598" s="68">
        <f t="shared" si="322"/>
        <v>618104.85128000006</v>
      </c>
      <c r="H1598" s="79">
        <v>1060800</v>
      </c>
      <c r="I1598" s="79">
        <v>201552</v>
      </c>
      <c r="J1598" s="79">
        <v>1262352</v>
      </c>
      <c r="K1598" s="79">
        <v>1040000</v>
      </c>
      <c r="L1598" s="79">
        <f t="shared" si="326"/>
        <v>197600</v>
      </c>
      <c r="M1598" s="79">
        <f t="shared" si="327"/>
        <v>1237600</v>
      </c>
      <c r="N1598" s="68">
        <f t="shared" si="328"/>
        <v>618104.85128000006</v>
      </c>
      <c r="O1598" s="80">
        <f t="shared" si="329"/>
        <v>1039352.28376</v>
      </c>
      <c r="P1598" s="68">
        <f t="shared" si="330"/>
        <v>1237600</v>
      </c>
      <c r="Q1598" s="68">
        <f t="shared" si="331"/>
        <v>988418.74973132554</v>
      </c>
      <c r="R1598" s="69">
        <f t="shared" si="332"/>
        <v>365020.84173954249</v>
      </c>
      <c r="S1598" s="63">
        <f t="shared" si="323"/>
        <v>0.37465284683438582</v>
      </c>
      <c r="T1598" s="64">
        <f t="shared" si="324"/>
        <v>1237600</v>
      </c>
      <c r="U1598" s="44" t="str">
        <f t="shared" si="325"/>
        <v>MEDIA ARMONICA</v>
      </c>
    </row>
    <row r="1599" spans="2:21">
      <c r="B1599" s="24">
        <v>1522</v>
      </c>
      <c r="C1599" s="2" t="s">
        <v>574</v>
      </c>
      <c r="D1599" s="29">
        <v>1</v>
      </c>
      <c r="E1599" s="8" t="s">
        <v>8</v>
      </c>
      <c r="F1599" s="91">
        <v>383887.92</v>
      </c>
      <c r="G1599" s="68">
        <f t="shared" si="322"/>
        <v>403850.09184000001</v>
      </c>
      <c r="H1599" s="79">
        <v>530400</v>
      </c>
      <c r="I1599" s="79">
        <v>100776</v>
      </c>
      <c r="J1599" s="79">
        <v>631176</v>
      </c>
      <c r="K1599" s="79">
        <v>520000</v>
      </c>
      <c r="L1599" s="79">
        <f t="shared" si="326"/>
        <v>98800</v>
      </c>
      <c r="M1599" s="79">
        <f t="shared" si="327"/>
        <v>618800</v>
      </c>
      <c r="N1599" s="68">
        <f t="shared" si="328"/>
        <v>403850.09184000001</v>
      </c>
      <c r="O1599" s="80">
        <f t="shared" si="329"/>
        <v>551275.36394666659</v>
      </c>
      <c r="P1599" s="68">
        <f t="shared" si="330"/>
        <v>618800</v>
      </c>
      <c r="Q1599" s="68">
        <f t="shared" si="331"/>
        <v>540306.66220002819</v>
      </c>
      <c r="R1599" s="69">
        <f t="shared" si="332"/>
        <v>127823.90029174372</v>
      </c>
      <c r="S1599" s="63">
        <f t="shared" si="323"/>
        <v>0.25255392891955541</v>
      </c>
      <c r="T1599" s="64">
        <f t="shared" si="324"/>
        <v>403850</v>
      </c>
      <c r="U1599" s="44" t="str">
        <f t="shared" si="325"/>
        <v>MENOR VALOR</v>
      </c>
    </row>
    <row r="1600" spans="2:21">
      <c r="B1600" s="24">
        <v>1523</v>
      </c>
      <c r="C1600" s="2" t="s">
        <v>575</v>
      </c>
      <c r="D1600" s="29">
        <v>1</v>
      </c>
      <c r="E1600" s="8" t="s">
        <v>8</v>
      </c>
      <c r="F1600" s="91">
        <v>128001.18000000001</v>
      </c>
      <c r="G1600" s="68">
        <f t="shared" si="322"/>
        <v>134657.24136000001</v>
      </c>
      <c r="H1600" s="79">
        <v>160680</v>
      </c>
      <c r="I1600" s="79">
        <v>30529.200000000001</v>
      </c>
      <c r="J1600" s="79">
        <v>191209.2</v>
      </c>
      <c r="K1600" s="79">
        <v>156000</v>
      </c>
      <c r="L1600" s="79">
        <f t="shared" si="326"/>
        <v>29640</v>
      </c>
      <c r="M1600" s="79">
        <f t="shared" si="327"/>
        <v>185640</v>
      </c>
      <c r="N1600" s="68">
        <f t="shared" si="328"/>
        <v>134657.24136000001</v>
      </c>
      <c r="O1600" s="80">
        <f t="shared" si="329"/>
        <v>170502.14712000001</v>
      </c>
      <c r="P1600" s="68">
        <f t="shared" si="330"/>
        <v>185640</v>
      </c>
      <c r="Q1600" s="68">
        <f t="shared" si="331"/>
        <v>168449.61359705636</v>
      </c>
      <c r="R1600" s="69">
        <f t="shared" si="332"/>
        <v>31167.241598631441</v>
      </c>
      <c r="S1600" s="63">
        <f t="shared" si="323"/>
        <v>0.20060819087356374</v>
      </c>
      <c r="T1600" s="64">
        <f t="shared" si="324"/>
        <v>134657</v>
      </c>
      <c r="U1600" s="44" t="str">
        <f t="shared" si="325"/>
        <v>MENOR VALOR</v>
      </c>
    </row>
    <row r="1601" spans="2:21" ht="25.5">
      <c r="B1601" s="24">
        <v>1524</v>
      </c>
      <c r="C1601" s="2" t="s">
        <v>576</v>
      </c>
      <c r="D1601" s="29">
        <v>1</v>
      </c>
      <c r="E1601" s="8" t="s">
        <v>8</v>
      </c>
      <c r="F1601" s="91">
        <v>126830.22</v>
      </c>
      <c r="G1601" s="68">
        <f t="shared" si="322"/>
        <v>133425.39144000001</v>
      </c>
      <c r="H1601" s="79">
        <v>157560</v>
      </c>
      <c r="I1601" s="79">
        <v>29936.400000000001</v>
      </c>
      <c r="J1601" s="79">
        <v>187496.4</v>
      </c>
      <c r="K1601" s="79">
        <v>156000</v>
      </c>
      <c r="L1601" s="79">
        <f t="shared" si="326"/>
        <v>29640</v>
      </c>
      <c r="M1601" s="79">
        <f t="shared" si="327"/>
        <v>185640</v>
      </c>
      <c r="N1601" s="68">
        <f t="shared" si="328"/>
        <v>133425.39144000001</v>
      </c>
      <c r="O1601" s="80">
        <f t="shared" si="329"/>
        <v>168853.93048000001</v>
      </c>
      <c r="P1601" s="68">
        <f t="shared" si="330"/>
        <v>185640</v>
      </c>
      <c r="Q1601" s="68">
        <f t="shared" si="331"/>
        <v>166840.31185826534</v>
      </c>
      <c r="R1601" s="69">
        <f t="shared" si="332"/>
        <v>30696.051686195566</v>
      </c>
      <c r="S1601" s="63">
        <f t="shared" si="323"/>
        <v>0.20028085566425979</v>
      </c>
      <c r="T1601" s="64">
        <f t="shared" si="324"/>
        <v>133425</v>
      </c>
      <c r="U1601" s="44" t="str">
        <f t="shared" si="325"/>
        <v>MENOR VALOR</v>
      </c>
    </row>
    <row r="1602" spans="2:21" ht="25.5">
      <c r="B1602" s="24">
        <v>1525</v>
      </c>
      <c r="C1602" s="2" t="s">
        <v>577</v>
      </c>
      <c r="D1602" s="29">
        <v>1</v>
      </c>
      <c r="E1602" s="8" t="s">
        <v>8</v>
      </c>
      <c r="F1602" s="91">
        <v>87822</v>
      </c>
      <c r="G1602" s="68">
        <f t="shared" si="322"/>
        <v>92388.744000000006</v>
      </c>
      <c r="H1602" s="79">
        <v>118170</v>
      </c>
      <c r="I1602" s="79">
        <v>22452.3</v>
      </c>
      <c r="J1602" s="79">
        <v>140622.29999999999</v>
      </c>
      <c r="K1602" s="79">
        <v>117000</v>
      </c>
      <c r="L1602" s="79">
        <f t="shared" si="326"/>
        <v>22230</v>
      </c>
      <c r="M1602" s="79">
        <f t="shared" si="327"/>
        <v>139230</v>
      </c>
      <c r="N1602" s="68">
        <f t="shared" si="328"/>
        <v>92388.744000000006</v>
      </c>
      <c r="O1602" s="80">
        <f t="shared" si="329"/>
        <v>124080.348</v>
      </c>
      <c r="P1602" s="68">
        <f t="shared" si="330"/>
        <v>139230</v>
      </c>
      <c r="Q1602" s="68">
        <f t="shared" si="331"/>
        <v>121843.40514987221</v>
      </c>
      <c r="R1602" s="69">
        <f t="shared" si="332"/>
        <v>27454.561513382596</v>
      </c>
      <c r="S1602" s="63">
        <f t="shared" si="323"/>
        <v>0.24174194010452843</v>
      </c>
      <c r="T1602" s="64">
        <f t="shared" si="324"/>
        <v>92389</v>
      </c>
      <c r="U1602" s="44" t="str">
        <f t="shared" si="325"/>
        <v>MENOR VALOR</v>
      </c>
    </row>
    <row r="1603" spans="2:21">
      <c r="B1603" s="24">
        <v>1526</v>
      </c>
      <c r="C1603" s="2" t="s">
        <v>578</v>
      </c>
      <c r="D1603" s="29">
        <v>1</v>
      </c>
      <c r="E1603" s="8" t="s">
        <v>8</v>
      </c>
      <c r="F1603" s="91">
        <v>69908.28</v>
      </c>
      <c r="G1603" s="68">
        <f t="shared" si="322"/>
        <v>73543.510559999995</v>
      </c>
      <c r="H1603" s="79">
        <v>118170</v>
      </c>
      <c r="I1603" s="79">
        <v>22452.3</v>
      </c>
      <c r="J1603" s="79">
        <v>140622.29999999999</v>
      </c>
      <c r="K1603" s="79">
        <v>117000</v>
      </c>
      <c r="L1603" s="79">
        <f t="shared" si="326"/>
        <v>22230</v>
      </c>
      <c r="M1603" s="79">
        <f t="shared" si="327"/>
        <v>139230</v>
      </c>
      <c r="N1603" s="68">
        <f t="shared" si="328"/>
        <v>73543.510559999995</v>
      </c>
      <c r="O1603" s="80">
        <f t="shared" si="329"/>
        <v>117798.60352</v>
      </c>
      <c r="P1603" s="68">
        <f t="shared" si="330"/>
        <v>139230</v>
      </c>
      <c r="Q1603" s="68">
        <f t="shared" si="331"/>
        <v>112921.62666253457</v>
      </c>
      <c r="R1603" s="69">
        <f t="shared" si="332"/>
        <v>38332.356625912966</v>
      </c>
      <c r="S1603" s="63">
        <f t="shared" si="323"/>
        <v>0.34872076559980647</v>
      </c>
      <c r="T1603" s="64">
        <f t="shared" si="324"/>
        <v>139230</v>
      </c>
      <c r="U1603" s="44" t="str">
        <f t="shared" si="325"/>
        <v>MEDIA ARMONICA</v>
      </c>
    </row>
    <row r="1604" spans="2:21">
      <c r="B1604" s="24">
        <v>1527</v>
      </c>
      <c r="C1604" s="2" t="s">
        <v>579</v>
      </c>
      <c r="D1604" s="29">
        <v>1</v>
      </c>
      <c r="E1604" s="8" t="s">
        <v>8</v>
      </c>
      <c r="F1604" s="91">
        <v>218794.04000000004</v>
      </c>
      <c r="G1604" s="68">
        <f t="shared" si="322"/>
        <v>230171.33008000004</v>
      </c>
      <c r="H1604" s="79">
        <v>393900</v>
      </c>
      <c r="I1604" s="79">
        <v>74841</v>
      </c>
      <c r="J1604" s="79">
        <v>468741</v>
      </c>
      <c r="K1604" s="79">
        <v>390000</v>
      </c>
      <c r="L1604" s="79">
        <f t="shared" si="326"/>
        <v>74100</v>
      </c>
      <c r="M1604" s="79">
        <f t="shared" si="327"/>
        <v>464100</v>
      </c>
      <c r="N1604" s="68">
        <f t="shared" si="328"/>
        <v>230171.33008000004</v>
      </c>
      <c r="O1604" s="80">
        <f t="shared" si="329"/>
        <v>387670.77669333335</v>
      </c>
      <c r="P1604" s="68">
        <f t="shared" si="330"/>
        <v>464100</v>
      </c>
      <c r="Q1604" s="68">
        <f t="shared" si="331"/>
        <v>368580.12472011917</v>
      </c>
      <c r="R1604" s="69">
        <f t="shared" si="332"/>
        <v>136418.2593455865</v>
      </c>
      <c r="S1604" s="63">
        <f t="shared" si="323"/>
        <v>0.37551887732747302</v>
      </c>
      <c r="T1604" s="64">
        <f t="shared" si="324"/>
        <v>464100</v>
      </c>
      <c r="U1604" s="44" t="str">
        <f t="shared" si="325"/>
        <v>MEDIA ARMONICA</v>
      </c>
    </row>
    <row r="1605" spans="2:21">
      <c r="B1605" s="24">
        <v>1528</v>
      </c>
      <c r="C1605" s="2" t="s">
        <v>580</v>
      </c>
      <c r="D1605" s="29">
        <v>1</v>
      </c>
      <c r="E1605" s="8" t="s">
        <v>8</v>
      </c>
      <c r="F1605" s="91">
        <v>219827.24</v>
      </c>
      <c r="G1605" s="68">
        <f t="shared" si="322"/>
        <v>231258.25647999998</v>
      </c>
      <c r="H1605" s="79">
        <v>401700</v>
      </c>
      <c r="I1605" s="79">
        <v>76323</v>
      </c>
      <c r="J1605" s="79">
        <v>478023</v>
      </c>
      <c r="K1605" s="79">
        <v>390000</v>
      </c>
      <c r="L1605" s="79">
        <f t="shared" si="326"/>
        <v>74100</v>
      </c>
      <c r="M1605" s="79">
        <f t="shared" si="327"/>
        <v>464100</v>
      </c>
      <c r="N1605" s="68">
        <f t="shared" si="328"/>
        <v>231258.25647999998</v>
      </c>
      <c r="O1605" s="80">
        <f t="shared" si="329"/>
        <v>391127.08549333335</v>
      </c>
      <c r="P1605" s="68">
        <f t="shared" si="330"/>
        <v>464100</v>
      </c>
      <c r="Q1605" s="68">
        <f t="shared" si="331"/>
        <v>371580.17608613108</v>
      </c>
      <c r="R1605" s="69">
        <f t="shared" si="332"/>
        <v>138625.3741196784</v>
      </c>
      <c r="S1605" s="63">
        <f t="shared" si="323"/>
        <v>0.3776356453784685</v>
      </c>
      <c r="T1605" s="64">
        <f t="shared" si="324"/>
        <v>464100</v>
      </c>
      <c r="U1605" s="44" t="str">
        <f t="shared" si="325"/>
        <v>MEDIA ARMONICA</v>
      </c>
    </row>
    <row r="1606" spans="2:21" ht="25.5">
      <c r="B1606" s="24">
        <v>1529</v>
      </c>
      <c r="C1606" s="2" t="s">
        <v>581</v>
      </c>
      <c r="D1606" s="29">
        <v>1</v>
      </c>
      <c r="E1606" s="2"/>
      <c r="F1606" s="91">
        <v>429370.04</v>
      </c>
      <c r="G1606" s="68">
        <f t="shared" ref="G1606:G1669" si="333">F1606*5.2%+F1606</f>
        <v>451697.28207999998</v>
      </c>
      <c r="H1606" s="79">
        <v>682500</v>
      </c>
      <c r="I1606" s="79">
        <v>129675</v>
      </c>
      <c r="J1606" s="79">
        <v>812175</v>
      </c>
      <c r="K1606" s="79">
        <v>650000</v>
      </c>
      <c r="L1606" s="79">
        <f t="shared" si="326"/>
        <v>123500</v>
      </c>
      <c r="M1606" s="79">
        <f t="shared" si="327"/>
        <v>773500</v>
      </c>
      <c r="N1606" s="68">
        <f t="shared" si="328"/>
        <v>451697.28207999998</v>
      </c>
      <c r="O1606" s="80">
        <f t="shared" si="329"/>
        <v>679124.09402666672</v>
      </c>
      <c r="P1606" s="68">
        <f t="shared" si="330"/>
        <v>773500</v>
      </c>
      <c r="Q1606" s="68">
        <f t="shared" si="331"/>
        <v>657131.77988455421</v>
      </c>
      <c r="R1606" s="69">
        <f t="shared" si="332"/>
        <v>197904.40874426809</v>
      </c>
      <c r="S1606" s="63">
        <f t="shared" si="323"/>
        <v>0.31262298384145304</v>
      </c>
      <c r="T1606" s="64">
        <f t="shared" si="324"/>
        <v>773500</v>
      </c>
      <c r="U1606" s="44" t="str">
        <f t="shared" si="325"/>
        <v>MEDIA ARMONICA</v>
      </c>
    </row>
    <row r="1607" spans="2:21">
      <c r="B1607" s="24">
        <v>1530</v>
      </c>
      <c r="C1607" s="2" t="s">
        <v>582</v>
      </c>
      <c r="D1607" s="29">
        <v>1</v>
      </c>
      <c r="E1607" s="7" t="s">
        <v>8</v>
      </c>
      <c r="F1607" s="91">
        <v>317064.48</v>
      </c>
      <c r="G1607" s="68">
        <f t="shared" si="333"/>
        <v>333551.83295999997</v>
      </c>
      <c r="H1607" s="79">
        <v>267800</v>
      </c>
      <c r="I1607" s="79">
        <v>50882</v>
      </c>
      <c r="J1607" s="79">
        <v>318682</v>
      </c>
      <c r="K1607" s="79">
        <v>260000</v>
      </c>
      <c r="L1607" s="79">
        <f t="shared" si="326"/>
        <v>49400</v>
      </c>
      <c r="M1607" s="79">
        <f t="shared" si="327"/>
        <v>309400</v>
      </c>
      <c r="N1607" s="68">
        <f t="shared" si="328"/>
        <v>309400</v>
      </c>
      <c r="O1607" s="80">
        <f t="shared" si="329"/>
        <v>320544.6109866667</v>
      </c>
      <c r="P1607" s="68">
        <f t="shared" si="330"/>
        <v>318682</v>
      </c>
      <c r="Q1607" s="68">
        <f t="shared" si="331"/>
        <v>320391.06175343227</v>
      </c>
      <c r="R1607" s="69">
        <f t="shared" si="332"/>
        <v>12183.17481601876</v>
      </c>
      <c r="S1607" s="63">
        <f t="shared" si="323"/>
        <v>3.4305144760532702E-2</v>
      </c>
      <c r="T1607" s="64">
        <f t="shared" si="324"/>
        <v>309400</v>
      </c>
      <c r="U1607" s="44" t="str">
        <f t="shared" si="325"/>
        <v>MENOR VALOR</v>
      </c>
    </row>
    <row r="1608" spans="2:21" ht="51">
      <c r="B1608" s="52" t="s">
        <v>583</v>
      </c>
      <c r="C1608" s="28"/>
      <c r="D1608" s="29"/>
      <c r="E1608" s="7" t="s">
        <v>8</v>
      </c>
      <c r="F1608" s="88"/>
      <c r="G1608" s="68">
        <f t="shared" si="333"/>
        <v>0</v>
      </c>
      <c r="H1608" s="78"/>
      <c r="I1608" s="78"/>
      <c r="J1608" s="78"/>
      <c r="K1608" s="78"/>
      <c r="L1608" s="78"/>
      <c r="M1608" s="78"/>
      <c r="N1608" s="68"/>
      <c r="O1608" s="80"/>
      <c r="P1608" s="68"/>
      <c r="Q1608" s="68"/>
      <c r="R1608" s="69"/>
      <c r="S1608" s="63"/>
      <c r="T1608" s="64"/>
      <c r="U1608" s="44"/>
    </row>
    <row r="1609" spans="2:21" ht="25.5">
      <c r="B1609" s="24">
        <v>1531</v>
      </c>
      <c r="C1609" s="2" t="s">
        <v>584</v>
      </c>
      <c r="D1609" s="29">
        <v>1</v>
      </c>
      <c r="E1609" s="7" t="s">
        <v>8</v>
      </c>
      <c r="F1609" s="91">
        <v>863747</v>
      </c>
      <c r="G1609" s="68">
        <f t="shared" si="333"/>
        <v>908661.84400000004</v>
      </c>
      <c r="H1609" s="79">
        <v>1339000</v>
      </c>
      <c r="I1609" s="79">
        <v>254410</v>
      </c>
      <c r="J1609" s="79">
        <v>1593410</v>
      </c>
      <c r="K1609" s="79">
        <v>1300000</v>
      </c>
      <c r="L1609" s="79">
        <f t="shared" si="326"/>
        <v>247000</v>
      </c>
      <c r="M1609" s="79">
        <f t="shared" si="327"/>
        <v>1547000</v>
      </c>
      <c r="N1609" s="68">
        <f t="shared" si="328"/>
        <v>908661.84400000004</v>
      </c>
      <c r="O1609" s="80">
        <f t="shared" si="329"/>
        <v>1349690.6146666666</v>
      </c>
      <c r="P1609" s="68">
        <f t="shared" si="330"/>
        <v>1547000</v>
      </c>
      <c r="Q1609" s="68">
        <f t="shared" si="331"/>
        <v>1308398.5313476212</v>
      </c>
      <c r="R1609" s="69">
        <f t="shared" si="332"/>
        <v>382646.38302460598</v>
      </c>
      <c r="S1609" s="63">
        <f t="shared" ref="S1609:S1672" si="334">1-N1609/Q1609</f>
        <v>0.30551600125681988</v>
      </c>
      <c r="T1609" s="64">
        <f t="shared" ref="T1609:T1672" si="335">ROUND(+IF(S1609&lt;=30%,N1609,IF(S1609&lt;=60%,P1609,IF(S1609&lt;=90%,Q1609,IF(S1609&lt;=100%,O1609)))),0)</f>
        <v>1547000</v>
      </c>
      <c r="U1609" s="44" t="str">
        <f t="shared" ref="U1609:U1672" si="336">+IF(S1609&lt;=30%,"MENOR VALOR",IF(S1609&lt;=60%,"MEDIA ARMONICA",IF(S1609&lt;=90%,"MEDIA GEOMETRICA","PROMEDIO")))</f>
        <v>MEDIA ARMONICA</v>
      </c>
    </row>
    <row r="1610" spans="2:21">
      <c r="B1610" s="24">
        <v>1532</v>
      </c>
      <c r="C1610" s="2" t="s">
        <v>585</v>
      </c>
      <c r="D1610" s="29">
        <v>1</v>
      </c>
      <c r="E1610" s="7" t="s">
        <v>8</v>
      </c>
      <c r="F1610" s="91">
        <v>390320</v>
      </c>
      <c r="G1610" s="68">
        <f t="shared" si="333"/>
        <v>410616.64</v>
      </c>
      <c r="H1610" s="79">
        <v>535600</v>
      </c>
      <c r="I1610" s="79">
        <v>101764</v>
      </c>
      <c r="J1610" s="79">
        <v>637364</v>
      </c>
      <c r="K1610" s="79">
        <v>520000</v>
      </c>
      <c r="L1610" s="79">
        <f t="shared" si="326"/>
        <v>98800</v>
      </c>
      <c r="M1610" s="79">
        <f t="shared" si="327"/>
        <v>618800</v>
      </c>
      <c r="N1610" s="68">
        <f t="shared" si="328"/>
        <v>410616.64</v>
      </c>
      <c r="O1610" s="80">
        <f t="shared" si="329"/>
        <v>555593.54666666675</v>
      </c>
      <c r="P1610" s="68">
        <f t="shared" si="330"/>
        <v>618800</v>
      </c>
      <c r="Q1610" s="68">
        <f t="shared" si="331"/>
        <v>545077.33834771882</v>
      </c>
      <c r="R1610" s="69">
        <f t="shared" si="332"/>
        <v>125896.31894529919</v>
      </c>
      <c r="S1610" s="63">
        <f t="shared" si="334"/>
        <v>0.246681872255608</v>
      </c>
      <c r="T1610" s="64">
        <f t="shared" si="335"/>
        <v>410617</v>
      </c>
      <c r="U1610" s="44" t="str">
        <f t="shared" si="336"/>
        <v>MENOR VALOR</v>
      </c>
    </row>
    <row r="1611" spans="2:21" ht="25.5">
      <c r="B1611" s="24">
        <v>1533</v>
      </c>
      <c r="C1611" s="2" t="s">
        <v>586</v>
      </c>
      <c r="D1611" s="29">
        <v>1</v>
      </c>
      <c r="E1611" s="15" t="s">
        <v>8</v>
      </c>
      <c r="F1611" s="91">
        <v>1288110.94</v>
      </c>
      <c r="G1611" s="68">
        <f t="shared" si="333"/>
        <v>1355092.70888</v>
      </c>
      <c r="H1611" s="79">
        <v>1969500</v>
      </c>
      <c r="I1611" s="79">
        <v>374205</v>
      </c>
      <c r="J1611" s="79">
        <v>2343705</v>
      </c>
      <c r="K1611" s="79">
        <v>1950000</v>
      </c>
      <c r="L1611" s="79">
        <f t="shared" si="326"/>
        <v>370500</v>
      </c>
      <c r="M1611" s="79">
        <f t="shared" si="327"/>
        <v>2320500</v>
      </c>
      <c r="N1611" s="68">
        <f t="shared" si="328"/>
        <v>1355092.70888</v>
      </c>
      <c r="O1611" s="80">
        <f t="shared" si="329"/>
        <v>2006432.5696266666</v>
      </c>
      <c r="P1611" s="68">
        <f t="shared" si="330"/>
        <v>2320500</v>
      </c>
      <c r="Q1611" s="68">
        <f t="shared" si="331"/>
        <v>1946037.3705570851</v>
      </c>
      <c r="R1611" s="69">
        <f t="shared" si="332"/>
        <v>564196.1792270178</v>
      </c>
      <c r="S1611" s="63">
        <f t="shared" si="334"/>
        <v>0.30366562873760106</v>
      </c>
      <c r="T1611" s="64">
        <f t="shared" si="335"/>
        <v>2320500</v>
      </c>
      <c r="U1611" s="44" t="str">
        <f t="shared" si="336"/>
        <v>MEDIA ARMONICA</v>
      </c>
    </row>
    <row r="1612" spans="2:21">
      <c r="B1612" s="24">
        <v>1534</v>
      </c>
      <c r="C1612" s="2" t="s">
        <v>587</v>
      </c>
      <c r="D1612" s="29">
        <v>1</v>
      </c>
      <c r="E1612" s="15" t="s">
        <v>8</v>
      </c>
      <c r="F1612" s="91">
        <v>1273473.94</v>
      </c>
      <c r="G1612" s="68">
        <f t="shared" si="333"/>
        <v>1339694.58488</v>
      </c>
      <c r="H1612" s="79">
        <v>2047500</v>
      </c>
      <c r="I1612" s="79">
        <v>389025</v>
      </c>
      <c r="J1612" s="79">
        <v>2436525</v>
      </c>
      <c r="K1612" s="79">
        <v>1950000</v>
      </c>
      <c r="L1612" s="79">
        <f t="shared" si="326"/>
        <v>370500</v>
      </c>
      <c r="M1612" s="79">
        <f t="shared" si="327"/>
        <v>2320500</v>
      </c>
      <c r="N1612" s="68">
        <f t="shared" si="328"/>
        <v>1339694.58488</v>
      </c>
      <c r="O1612" s="80">
        <f t="shared" si="329"/>
        <v>2032239.8616266667</v>
      </c>
      <c r="P1612" s="68">
        <f t="shared" si="330"/>
        <v>2320500</v>
      </c>
      <c r="Q1612" s="68">
        <f t="shared" si="331"/>
        <v>1963900.2051646304</v>
      </c>
      <c r="R1612" s="69">
        <f t="shared" si="332"/>
        <v>602560.92672387732</v>
      </c>
      <c r="S1612" s="63">
        <f t="shared" si="334"/>
        <v>0.3178397856688977</v>
      </c>
      <c r="T1612" s="64">
        <f t="shared" si="335"/>
        <v>2320500</v>
      </c>
      <c r="U1612" s="44" t="str">
        <f t="shared" si="336"/>
        <v>MEDIA ARMONICA</v>
      </c>
    </row>
    <row r="1613" spans="2:21">
      <c r="B1613" s="24">
        <v>1535</v>
      </c>
      <c r="C1613" s="2" t="s">
        <v>588</v>
      </c>
      <c r="D1613" s="29">
        <v>1</v>
      </c>
      <c r="E1613" s="7" t="s">
        <v>8</v>
      </c>
      <c r="F1613" s="91">
        <v>1278352.94</v>
      </c>
      <c r="G1613" s="68">
        <f t="shared" si="333"/>
        <v>1344827.2928799998</v>
      </c>
      <c r="H1613" s="79">
        <v>2008500</v>
      </c>
      <c r="I1613" s="79">
        <v>381615</v>
      </c>
      <c r="J1613" s="79">
        <v>2390115</v>
      </c>
      <c r="K1613" s="79">
        <v>1950000</v>
      </c>
      <c r="L1613" s="79">
        <f t="shared" si="326"/>
        <v>370500</v>
      </c>
      <c r="M1613" s="79">
        <f t="shared" si="327"/>
        <v>2320500</v>
      </c>
      <c r="N1613" s="68">
        <f t="shared" si="328"/>
        <v>1344827.2928799998</v>
      </c>
      <c r="O1613" s="80">
        <f t="shared" si="329"/>
        <v>2018480.7642933333</v>
      </c>
      <c r="P1613" s="68">
        <f t="shared" si="330"/>
        <v>2320500</v>
      </c>
      <c r="Q1613" s="68">
        <f t="shared" si="331"/>
        <v>1953839.8429196868</v>
      </c>
      <c r="R1613" s="69">
        <f t="shared" si="332"/>
        <v>584438.45845108165</v>
      </c>
      <c r="S1613" s="63">
        <f t="shared" si="334"/>
        <v>0.3117003434271356</v>
      </c>
      <c r="T1613" s="64">
        <f t="shared" si="335"/>
        <v>2320500</v>
      </c>
      <c r="U1613" s="44" t="str">
        <f t="shared" si="336"/>
        <v>MEDIA ARMONICA</v>
      </c>
    </row>
    <row r="1614" spans="2:21" ht="25.5">
      <c r="B1614" s="24">
        <v>1536</v>
      </c>
      <c r="C1614" s="2" t="s">
        <v>589</v>
      </c>
      <c r="D1614" s="29">
        <v>1</v>
      </c>
      <c r="E1614" s="7" t="s">
        <v>8</v>
      </c>
      <c r="F1614" s="91">
        <v>1288110.94</v>
      </c>
      <c r="G1614" s="68">
        <f t="shared" si="333"/>
        <v>1355092.70888</v>
      </c>
      <c r="H1614" s="79">
        <v>2028000</v>
      </c>
      <c r="I1614" s="79">
        <v>385320</v>
      </c>
      <c r="J1614" s="79">
        <v>2413320</v>
      </c>
      <c r="K1614" s="79">
        <v>1950000</v>
      </c>
      <c r="L1614" s="79">
        <f t="shared" si="326"/>
        <v>370500</v>
      </c>
      <c r="M1614" s="79">
        <f t="shared" si="327"/>
        <v>2320500</v>
      </c>
      <c r="N1614" s="68">
        <f t="shared" si="328"/>
        <v>1355092.70888</v>
      </c>
      <c r="O1614" s="80">
        <f t="shared" si="329"/>
        <v>2029637.5696266666</v>
      </c>
      <c r="P1614" s="68">
        <f t="shared" si="330"/>
        <v>2320500</v>
      </c>
      <c r="Q1614" s="68">
        <f t="shared" si="331"/>
        <v>1965117.38501888</v>
      </c>
      <c r="R1614" s="69">
        <f t="shared" si="332"/>
        <v>586013.62182956608</v>
      </c>
      <c r="S1614" s="63">
        <f t="shared" si="334"/>
        <v>0.3104265835666703</v>
      </c>
      <c r="T1614" s="64">
        <f t="shared" si="335"/>
        <v>2320500</v>
      </c>
      <c r="U1614" s="44" t="str">
        <f t="shared" si="336"/>
        <v>MEDIA ARMONICA</v>
      </c>
    </row>
    <row r="1615" spans="2:21">
      <c r="B1615" s="24">
        <v>1537</v>
      </c>
      <c r="C1615" s="2" t="s">
        <v>590</v>
      </c>
      <c r="D1615" s="29">
        <v>1</v>
      </c>
      <c r="E1615" s="7" t="s">
        <v>11</v>
      </c>
      <c r="F1615" s="91">
        <v>974228.05999999994</v>
      </c>
      <c r="G1615" s="68">
        <f t="shared" si="333"/>
        <v>1024887.91912</v>
      </c>
      <c r="H1615" s="79">
        <v>1313000</v>
      </c>
      <c r="I1615" s="79">
        <v>249470</v>
      </c>
      <c r="J1615" s="79">
        <v>1562470</v>
      </c>
      <c r="K1615" s="79">
        <v>1300000</v>
      </c>
      <c r="L1615" s="79">
        <f t="shared" si="326"/>
        <v>247000</v>
      </c>
      <c r="M1615" s="79">
        <f t="shared" si="327"/>
        <v>1547000</v>
      </c>
      <c r="N1615" s="68">
        <f t="shared" si="328"/>
        <v>1024887.91912</v>
      </c>
      <c r="O1615" s="80">
        <f t="shared" si="329"/>
        <v>1378119.3063733333</v>
      </c>
      <c r="P1615" s="68">
        <f t="shared" si="330"/>
        <v>1547000</v>
      </c>
      <c r="Q1615" s="68">
        <f t="shared" si="331"/>
        <v>1353088.2572105692</v>
      </c>
      <c r="R1615" s="69">
        <f t="shared" si="332"/>
        <v>306005.13056268601</v>
      </c>
      <c r="S1615" s="63">
        <f t="shared" si="334"/>
        <v>0.24255648982363043</v>
      </c>
      <c r="T1615" s="64">
        <f t="shared" si="335"/>
        <v>1024888</v>
      </c>
      <c r="U1615" s="44" t="str">
        <f t="shared" si="336"/>
        <v>MENOR VALOR</v>
      </c>
    </row>
    <row r="1616" spans="2:21">
      <c r="B1616" s="24">
        <v>1538</v>
      </c>
      <c r="C1616" s="2" t="s">
        <v>591</v>
      </c>
      <c r="D1616" s="29">
        <v>1</v>
      </c>
      <c r="E1616" s="7" t="s">
        <v>11</v>
      </c>
      <c r="F1616" s="91">
        <v>191943.96</v>
      </c>
      <c r="G1616" s="68">
        <f t="shared" si="333"/>
        <v>201925.04592</v>
      </c>
      <c r="H1616" s="79">
        <v>262600</v>
      </c>
      <c r="I1616" s="79">
        <v>49894</v>
      </c>
      <c r="J1616" s="79">
        <v>312494</v>
      </c>
      <c r="K1616" s="79">
        <v>260000</v>
      </c>
      <c r="L1616" s="79">
        <f t="shared" si="326"/>
        <v>49400</v>
      </c>
      <c r="M1616" s="79">
        <f t="shared" si="327"/>
        <v>309400</v>
      </c>
      <c r="N1616" s="68">
        <f t="shared" si="328"/>
        <v>201925.04592</v>
      </c>
      <c r="O1616" s="80">
        <f t="shared" si="329"/>
        <v>274606.34863999998</v>
      </c>
      <c r="P1616" s="68">
        <f t="shared" si="330"/>
        <v>309400</v>
      </c>
      <c r="Q1616" s="68">
        <f t="shared" si="331"/>
        <v>269267.57611520169</v>
      </c>
      <c r="R1616" s="69">
        <f t="shared" si="332"/>
        <v>62962.862330164404</v>
      </c>
      <c r="S1616" s="63">
        <f t="shared" si="334"/>
        <v>0.25009520703075772</v>
      </c>
      <c r="T1616" s="64">
        <f t="shared" si="335"/>
        <v>201925</v>
      </c>
      <c r="U1616" s="44" t="str">
        <f t="shared" si="336"/>
        <v>MENOR VALOR</v>
      </c>
    </row>
    <row r="1617" spans="2:21">
      <c r="B1617" s="24">
        <v>1539</v>
      </c>
      <c r="C1617" s="2" t="s">
        <v>592</v>
      </c>
      <c r="D1617" s="29">
        <v>1</v>
      </c>
      <c r="E1617" s="7" t="s">
        <v>11</v>
      </c>
      <c r="F1617" s="91">
        <v>1278352.94</v>
      </c>
      <c r="G1617" s="68">
        <f t="shared" si="333"/>
        <v>1344827.2928799998</v>
      </c>
      <c r="H1617" s="79">
        <v>2047500</v>
      </c>
      <c r="I1617" s="79">
        <v>389025</v>
      </c>
      <c r="J1617" s="79">
        <v>2436525</v>
      </c>
      <c r="K1617" s="79">
        <v>1950000</v>
      </c>
      <c r="L1617" s="79">
        <f t="shared" si="326"/>
        <v>370500</v>
      </c>
      <c r="M1617" s="79">
        <f t="shared" si="327"/>
        <v>2320500</v>
      </c>
      <c r="N1617" s="68">
        <f t="shared" si="328"/>
        <v>1344827.2928799998</v>
      </c>
      <c r="O1617" s="80">
        <f t="shared" si="329"/>
        <v>2033950.7642933333</v>
      </c>
      <c r="P1617" s="68">
        <f t="shared" si="330"/>
        <v>2320500</v>
      </c>
      <c r="Q1617" s="68">
        <f t="shared" si="331"/>
        <v>1966405.0746996135</v>
      </c>
      <c r="R1617" s="69">
        <f t="shared" si="332"/>
        <v>599611.39023189282</v>
      </c>
      <c r="S1617" s="63">
        <f t="shared" si="334"/>
        <v>0.31609854440320007</v>
      </c>
      <c r="T1617" s="64">
        <f t="shared" si="335"/>
        <v>2320500</v>
      </c>
      <c r="U1617" s="44" t="str">
        <f t="shared" si="336"/>
        <v>MEDIA ARMONICA</v>
      </c>
    </row>
    <row r="1618" spans="2:21">
      <c r="B1618" s="24">
        <v>1540</v>
      </c>
      <c r="C1618" s="2" t="s">
        <v>593</v>
      </c>
      <c r="D1618" s="29">
        <v>1</v>
      </c>
      <c r="E1618" s="7" t="s">
        <v>8</v>
      </c>
      <c r="F1618" s="91">
        <v>98693.56</v>
      </c>
      <c r="G1618" s="68">
        <f t="shared" si="333"/>
        <v>103825.62512</v>
      </c>
      <c r="H1618" s="79">
        <v>120510</v>
      </c>
      <c r="I1618" s="79">
        <v>22896.9</v>
      </c>
      <c r="J1618" s="79">
        <v>143406.9</v>
      </c>
      <c r="K1618" s="79">
        <v>117000</v>
      </c>
      <c r="L1618" s="79">
        <f t="shared" si="326"/>
        <v>22230</v>
      </c>
      <c r="M1618" s="79">
        <f t="shared" si="327"/>
        <v>139230</v>
      </c>
      <c r="N1618" s="68">
        <f t="shared" si="328"/>
        <v>103825.62512</v>
      </c>
      <c r="O1618" s="80">
        <f t="shared" si="329"/>
        <v>128820.84170666667</v>
      </c>
      <c r="P1618" s="68">
        <f t="shared" si="330"/>
        <v>139230</v>
      </c>
      <c r="Q1618" s="68">
        <f t="shared" si="331"/>
        <v>127507.52283615361</v>
      </c>
      <c r="R1618" s="69">
        <f t="shared" si="332"/>
        <v>21747.0058298443</v>
      </c>
      <c r="S1618" s="63">
        <f t="shared" si="334"/>
        <v>0.18572941571913926</v>
      </c>
      <c r="T1618" s="64">
        <f t="shared" si="335"/>
        <v>103826</v>
      </c>
      <c r="U1618" s="44" t="str">
        <f t="shared" si="336"/>
        <v>MENOR VALOR</v>
      </c>
    </row>
    <row r="1619" spans="2:21">
      <c r="B1619" s="24">
        <v>1541</v>
      </c>
      <c r="C1619" s="2" t="s">
        <v>594</v>
      </c>
      <c r="D1619" s="29">
        <v>1</v>
      </c>
      <c r="E1619" s="7" t="s">
        <v>8</v>
      </c>
      <c r="F1619" s="91">
        <v>107997.28</v>
      </c>
      <c r="G1619" s="68">
        <f t="shared" si="333"/>
        <v>113613.13855999999</v>
      </c>
      <c r="H1619" s="79">
        <v>121680</v>
      </c>
      <c r="I1619" s="79">
        <v>23119.200000000001</v>
      </c>
      <c r="J1619" s="79">
        <v>144799.20000000001</v>
      </c>
      <c r="K1619" s="79">
        <v>117000</v>
      </c>
      <c r="L1619" s="79">
        <f t="shared" si="326"/>
        <v>22230</v>
      </c>
      <c r="M1619" s="79">
        <f t="shared" si="327"/>
        <v>139230</v>
      </c>
      <c r="N1619" s="68">
        <f t="shared" si="328"/>
        <v>113613.13855999999</v>
      </c>
      <c r="O1619" s="80">
        <f t="shared" si="329"/>
        <v>132547.44618666667</v>
      </c>
      <c r="P1619" s="68">
        <f t="shared" si="330"/>
        <v>139230</v>
      </c>
      <c r="Q1619" s="68">
        <f t="shared" si="331"/>
        <v>131818.342859864</v>
      </c>
      <c r="R1619" s="69">
        <f t="shared" si="332"/>
        <v>16632.348034355611</v>
      </c>
      <c r="S1619" s="63">
        <f t="shared" si="334"/>
        <v>0.13810827768649736</v>
      </c>
      <c r="T1619" s="64">
        <f t="shared" si="335"/>
        <v>113613</v>
      </c>
      <c r="U1619" s="44" t="str">
        <f t="shared" si="336"/>
        <v>MENOR VALOR</v>
      </c>
    </row>
    <row r="1620" spans="2:21">
      <c r="B1620" s="24">
        <v>1542</v>
      </c>
      <c r="C1620" s="2" t="s">
        <v>595</v>
      </c>
      <c r="D1620" s="29">
        <v>1</v>
      </c>
      <c r="E1620" s="7" t="s">
        <v>8</v>
      </c>
      <c r="F1620" s="91">
        <v>146551.22</v>
      </c>
      <c r="G1620" s="68">
        <f t="shared" si="333"/>
        <v>154171.88344000001</v>
      </c>
      <c r="H1620" s="79">
        <v>273000</v>
      </c>
      <c r="I1620" s="79">
        <v>51870</v>
      </c>
      <c r="J1620" s="79">
        <v>324870</v>
      </c>
      <c r="K1620" s="79">
        <v>260000</v>
      </c>
      <c r="L1620" s="79">
        <f t="shared" si="326"/>
        <v>49400</v>
      </c>
      <c r="M1620" s="79">
        <f t="shared" si="327"/>
        <v>309400</v>
      </c>
      <c r="N1620" s="68">
        <f t="shared" si="328"/>
        <v>154171.88344000001</v>
      </c>
      <c r="O1620" s="80">
        <f t="shared" si="329"/>
        <v>262813.96114666667</v>
      </c>
      <c r="P1620" s="68">
        <f t="shared" si="330"/>
        <v>309400</v>
      </c>
      <c r="Q1620" s="68">
        <f t="shared" si="331"/>
        <v>249313.06159300116</v>
      </c>
      <c r="R1620" s="69">
        <f t="shared" si="332"/>
        <v>94404.216067483212</v>
      </c>
      <c r="S1620" s="63">
        <f t="shared" si="334"/>
        <v>0.38161329191936733</v>
      </c>
      <c r="T1620" s="64">
        <f t="shared" si="335"/>
        <v>309400</v>
      </c>
      <c r="U1620" s="44" t="str">
        <f t="shared" si="336"/>
        <v>MEDIA ARMONICA</v>
      </c>
    </row>
    <row r="1621" spans="2:21">
      <c r="B1621" s="24">
        <v>1543</v>
      </c>
      <c r="C1621" s="2" t="s">
        <v>596</v>
      </c>
      <c r="D1621" s="29">
        <v>1</v>
      </c>
      <c r="E1621" s="7" t="s">
        <v>8</v>
      </c>
      <c r="F1621" s="91">
        <v>108493.37999999999</v>
      </c>
      <c r="G1621" s="68">
        <f t="shared" si="333"/>
        <v>114135.03575999998</v>
      </c>
      <c r="H1621" s="79">
        <v>122850</v>
      </c>
      <c r="I1621" s="79">
        <v>23341.5</v>
      </c>
      <c r="J1621" s="79">
        <v>146191.5</v>
      </c>
      <c r="K1621" s="79">
        <v>117000</v>
      </c>
      <c r="L1621" s="79">
        <f t="shared" si="326"/>
        <v>22230</v>
      </c>
      <c r="M1621" s="79">
        <f t="shared" si="327"/>
        <v>139230</v>
      </c>
      <c r="N1621" s="68">
        <f t="shared" si="328"/>
        <v>114135.03575999998</v>
      </c>
      <c r="O1621" s="80">
        <f t="shared" si="329"/>
        <v>133185.51191999999</v>
      </c>
      <c r="P1621" s="68">
        <f t="shared" si="330"/>
        <v>139230</v>
      </c>
      <c r="Q1621" s="68">
        <f t="shared" si="331"/>
        <v>132441.66794151606</v>
      </c>
      <c r="R1621" s="69">
        <f t="shared" si="332"/>
        <v>16861.379006609848</v>
      </c>
      <c r="S1621" s="63">
        <f t="shared" si="334"/>
        <v>0.13822411380080146</v>
      </c>
      <c r="T1621" s="64">
        <f t="shared" si="335"/>
        <v>114135</v>
      </c>
      <c r="U1621" s="44" t="str">
        <f t="shared" si="336"/>
        <v>MENOR VALOR</v>
      </c>
    </row>
    <row r="1622" spans="2:21">
      <c r="B1622" s="24">
        <v>1544</v>
      </c>
      <c r="C1622" s="2" t="s">
        <v>597</v>
      </c>
      <c r="D1622" s="29">
        <v>1</v>
      </c>
      <c r="E1622" s="7" t="s">
        <v>8</v>
      </c>
      <c r="F1622" s="91">
        <v>146338.84</v>
      </c>
      <c r="G1622" s="68">
        <f t="shared" si="333"/>
        <v>153948.45968</v>
      </c>
      <c r="H1622" s="79">
        <v>162240</v>
      </c>
      <c r="I1622" s="79">
        <v>30825.599999999999</v>
      </c>
      <c r="J1622" s="79">
        <v>193065.60000000001</v>
      </c>
      <c r="K1622" s="79">
        <v>156000</v>
      </c>
      <c r="L1622" s="79">
        <f t="shared" si="326"/>
        <v>29640</v>
      </c>
      <c r="M1622" s="79">
        <f t="shared" si="327"/>
        <v>185640</v>
      </c>
      <c r="N1622" s="68">
        <f t="shared" si="328"/>
        <v>153948.45968</v>
      </c>
      <c r="O1622" s="80">
        <f t="shared" si="329"/>
        <v>177551.35322666666</v>
      </c>
      <c r="P1622" s="68">
        <f t="shared" si="330"/>
        <v>185640</v>
      </c>
      <c r="Q1622" s="68">
        <f t="shared" si="331"/>
        <v>176705.71768727677</v>
      </c>
      <c r="R1622" s="69">
        <f t="shared" si="332"/>
        <v>20775.161170769756</v>
      </c>
      <c r="S1622" s="63">
        <f t="shared" si="334"/>
        <v>0.12878620061152302</v>
      </c>
      <c r="T1622" s="64">
        <f t="shared" si="335"/>
        <v>153948</v>
      </c>
      <c r="U1622" s="44" t="str">
        <f t="shared" si="336"/>
        <v>MENOR VALOR</v>
      </c>
    </row>
    <row r="1623" spans="2:21" ht="25.5">
      <c r="B1623" s="24">
        <v>1545</v>
      </c>
      <c r="C1623" s="2" t="s">
        <v>598</v>
      </c>
      <c r="D1623" s="29">
        <v>1</v>
      </c>
      <c r="E1623" s="7" t="s">
        <v>11</v>
      </c>
      <c r="F1623" s="91">
        <v>539750.24</v>
      </c>
      <c r="G1623" s="68">
        <f t="shared" si="333"/>
        <v>567817.25248000002</v>
      </c>
      <c r="H1623" s="79">
        <v>819000</v>
      </c>
      <c r="I1623" s="79">
        <v>155610</v>
      </c>
      <c r="J1623" s="79">
        <v>974610</v>
      </c>
      <c r="K1623" s="79">
        <v>780000</v>
      </c>
      <c r="L1623" s="79">
        <f t="shared" si="326"/>
        <v>148200</v>
      </c>
      <c r="M1623" s="79">
        <f t="shared" si="327"/>
        <v>928200</v>
      </c>
      <c r="N1623" s="68">
        <f t="shared" si="328"/>
        <v>567817.25248000002</v>
      </c>
      <c r="O1623" s="80">
        <f t="shared" si="329"/>
        <v>823542.41749333346</v>
      </c>
      <c r="P1623" s="68">
        <f t="shared" si="330"/>
        <v>928200</v>
      </c>
      <c r="Q1623" s="68">
        <f t="shared" si="331"/>
        <v>800866.88618070621</v>
      </c>
      <c r="R1623" s="69">
        <f t="shared" si="332"/>
        <v>222676.87810103263</v>
      </c>
      <c r="S1623" s="63">
        <f t="shared" si="334"/>
        <v>0.29099671583639586</v>
      </c>
      <c r="T1623" s="64">
        <f t="shared" si="335"/>
        <v>567817</v>
      </c>
      <c r="U1623" s="44" t="str">
        <f t="shared" si="336"/>
        <v>MENOR VALOR</v>
      </c>
    </row>
    <row r="1624" spans="2:21" ht="25.5">
      <c r="B1624" s="24">
        <v>1546</v>
      </c>
      <c r="C1624" s="2" t="s">
        <v>599</v>
      </c>
      <c r="D1624" s="29">
        <v>1</v>
      </c>
      <c r="E1624" s="7" t="s">
        <v>8</v>
      </c>
      <c r="F1624" s="91">
        <v>239929.53999999998</v>
      </c>
      <c r="G1624" s="68">
        <f t="shared" si="333"/>
        <v>252405.87607999999</v>
      </c>
      <c r="H1624" s="79">
        <v>338000</v>
      </c>
      <c r="I1624" s="79">
        <v>64220</v>
      </c>
      <c r="J1624" s="79">
        <v>402220</v>
      </c>
      <c r="K1624" s="79">
        <v>325000</v>
      </c>
      <c r="L1624" s="79">
        <f t="shared" si="326"/>
        <v>61750</v>
      </c>
      <c r="M1624" s="79">
        <f t="shared" si="327"/>
        <v>386750</v>
      </c>
      <c r="N1624" s="68">
        <f t="shared" si="328"/>
        <v>252405.87607999999</v>
      </c>
      <c r="O1624" s="80">
        <f t="shared" si="329"/>
        <v>347125.29202666663</v>
      </c>
      <c r="P1624" s="68">
        <f t="shared" si="330"/>
        <v>386750</v>
      </c>
      <c r="Q1624" s="68">
        <f t="shared" si="331"/>
        <v>339884.33472956659</v>
      </c>
      <c r="R1624" s="69">
        <f t="shared" si="332"/>
        <v>82393.300959229819</v>
      </c>
      <c r="S1624" s="63">
        <f t="shared" si="334"/>
        <v>0.25737714190084693</v>
      </c>
      <c r="T1624" s="64">
        <f t="shared" si="335"/>
        <v>252406</v>
      </c>
      <c r="U1624" s="44" t="str">
        <f t="shared" si="336"/>
        <v>MENOR VALOR</v>
      </c>
    </row>
    <row r="1625" spans="2:21" ht="25.5">
      <c r="B1625" s="24">
        <v>1547</v>
      </c>
      <c r="C1625" s="2" t="s">
        <v>600</v>
      </c>
      <c r="D1625" s="29">
        <v>1</v>
      </c>
      <c r="E1625" s="7" t="s">
        <v>8</v>
      </c>
      <c r="F1625" s="91">
        <v>239929.53999999998</v>
      </c>
      <c r="G1625" s="68">
        <f t="shared" si="333"/>
        <v>252405.87607999999</v>
      </c>
      <c r="H1625" s="79">
        <v>328250</v>
      </c>
      <c r="I1625" s="79">
        <v>62367.5</v>
      </c>
      <c r="J1625" s="79">
        <v>390617.5</v>
      </c>
      <c r="K1625" s="79">
        <v>325000</v>
      </c>
      <c r="L1625" s="79">
        <f t="shared" ref="L1625:L1688" si="337">+IFERROR(K1625*19%,"N/A")</f>
        <v>61750</v>
      </c>
      <c r="M1625" s="79">
        <f t="shared" ref="M1625:M1688" si="338">+IFERROR(L1625+K1625,"N/A")</f>
        <v>386750</v>
      </c>
      <c r="N1625" s="68">
        <f t="shared" si="328"/>
        <v>252405.87607999999</v>
      </c>
      <c r="O1625" s="80">
        <f t="shared" si="329"/>
        <v>343257.79202666663</v>
      </c>
      <c r="P1625" s="68">
        <f t="shared" si="330"/>
        <v>386750</v>
      </c>
      <c r="Q1625" s="68">
        <f t="shared" si="331"/>
        <v>336584.27842177742</v>
      </c>
      <c r="R1625" s="69">
        <f t="shared" si="332"/>
        <v>78703.826860246336</v>
      </c>
      <c r="S1625" s="63">
        <f t="shared" si="334"/>
        <v>0.25009606133858864</v>
      </c>
      <c r="T1625" s="64">
        <f t="shared" si="335"/>
        <v>252406</v>
      </c>
      <c r="U1625" s="44" t="str">
        <f t="shared" si="336"/>
        <v>MENOR VALOR</v>
      </c>
    </row>
    <row r="1626" spans="2:21" ht="38.25">
      <c r="B1626" s="52" t="s">
        <v>601</v>
      </c>
      <c r="C1626" s="28"/>
      <c r="D1626" s="29"/>
      <c r="E1626" s="7"/>
      <c r="F1626" s="88"/>
      <c r="G1626" s="68"/>
      <c r="H1626" s="78"/>
      <c r="I1626" s="78"/>
      <c r="J1626" s="78"/>
      <c r="K1626" s="78"/>
      <c r="L1626" s="78"/>
      <c r="M1626" s="78"/>
      <c r="N1626" s="68"/>
      <c r="O1626" s="80"/>
      <c r="P1626" s="68"/>
      <c r="Q1626" s="68"/>
      <c r="R1626" s="69"/>
      <c r="S1626" s="63"/>
      <c r="T1626" s="64"/>
      <c r="U1626" s="44"/>
    </row>
    <row r="1627" spans="2:21" ht="25.5">
      <c r="B1627" s="24">
        <v>1548</v>
      </c>
      <c r="C1627" s="2" t="s">
        <v>602</v>
      </c>
      <c r="D1627" s="29">
        <v>1</v>
      </c>
      <c r="E1627" s="7" t="s">
        <v>8</v>
      </c>
      <c r="F1627" s="91">
        <v>1278352.94</v>
      </c>
      <c r="G1627" s="68">
        <f t="shared" si="333"/>
        <v>1344827.2928799998</v>
      </c>
      <c r="H1627" s="79">
        <v>2008500</v>
      </c>
      <c r="I1627" s="79">
        <v>381615</v>
      </c>
      <c r="J1627" s="79">
        <v>2390115</v>
      </c>
      <c r="K1627" s="79">
        <v>1950000</v>
      </c>
      <c r="L1627" s="79">
        <f t="shared" si="337"/>
        <v>370500</v>
      </c>
      <c r="M1627" s="79">
        <f t="shared" si="338"/>
        <v>2320500</v>
      </c>
      <c r="N1627" s="68">
        <f t="shared" si="328"/>
        <v>1344827.2928799998</v>
      </c>
      <c r="O1627" s="80">
        <f t="shared" si="329"/>
        <v>2018480.7642933333</v>
      </c>
      <c r="P1627" s="68">
        <f t="shared" si="330"/>
        <v>2320500</v>
      </c>
      <c r="Q1627" s="68">
        <f t="shared" si="331"/>
        <v>1953839.8429196868</v>
      </c>
      <c r="R1627" s="69">
        <f t="shared" si="332"/>
        <v>584438.45845108165</v>
      </c>
      <c r="S1627" s="63">
        <f t="shared" si="334"/>
        <v>0.3117003434271356</v>
      </c>
      <c r="T1627" s="64">
        <f t="shared" si="335"/>
        <v>2320500</v>
      </c>
      <c r="U1627" s="44" t="str">
        <f t="shared" si="336"/>
        <v>MEDIA ARMONICA</v>
      </c>
    </row>
    <row r="1628" spans="2:21" ht="25.5">
      <c r="B1628" s="52" t="s">
        <v>603</v>
      </c>
      <c r="C1628" s="28"/>
      <c r="D1628" s="29"/>
      <c r="E1628" s="7" t="s">
        <v>8</v>
      </c>
      <c r="F1628" s="88"/>
      <c r="G1628" s="68"/>
      <c r="H1628" s="78"/>
      <c r="I1628" s="78"/>
      <c r="J1628" s="78"/>
      <c r="K1628" s="78"/>
      <c r="L1628" s="78"/>
      <c r="M1628" s="78"/>
      <c r="N1628" s="68"/>
      <c r="O1628" s="80"/>
      <c r="P1628" s="68"/>
      <c r="Q1628" s="68"/>
      <c r="R1628" s="69"/>
      <c r="S1628" s="63"/>
      <c r="T1628" s="64">
        <f t="shared" si="335"/>
        <v>0</v>
      </c>
      <c r="U1628" s="44"/>
    </row>
    <row r="1629" spans="2:21">
      <c r="B1629" s="24">
        <v>1549</v>
      </c>
      <c r="C1629" s="2" t="s">
        <v>604</v>
      </c>
      <c r="D1629" s="29">
        <v>1</v>
      </c>
      <c r="E1629" s="7" t="s">
        <v>8</v>
      </c>
      <c r="F1629" s="91">
        <v>695800.34</v>
      </c>
      <c r="G1629" s="68">
        <f t="shared" si="333"/>
        <v>731981.95767999999</v>
      </c>
      <c r="H1629" s="79">
        <v>811200</v>
      </c>
      <c r="I1629" s="79">
        <v>154128</v>
      </c>
      <c r="J1629" s="79">
        <v>965328</v>
      </c>
      <c r="K1629" s="79">
        <v>780000</v>
      </c>
      <c r="L1629" s="79">
        <f t="shared" si="337"/>
        <v>148200</v>
      </c>
      <c r="M1629" s="79">
        <f t="shared" si="338"/>
        <v>928200</v>
      </c>
      <c r="N1629" s="68">
        <f t="shared" si="328"/>
        <v>731981.95767999999</v>
      </c>
      <c r="O1629" s="80">
        <f t="shared" si="329"/>
        <v>875169.98589333333</v>
      </c>
      <c r="P1629" s="68">
        <f t="shared" si="330"/>
        <v>928200</v>
      </c>
      <c r="Q1629" s="68">
        <f t="shared" si="331"/>
        <v>868838.28159267385</v>
      </c>
      <c r="R1629" s="69">
        <f t="shared" si="332"/>
        <v>125386.32566479009</v>
      </c>
      <c r="S1629" s="63">
        <f t="shared" si="334"/>
        <v>0.15751645249999979</v>
      </c>
      <c r="T1629" s="64">
        <f t="shared" si="335"/>
        <v>731982</v>
      </c>
      <c r="U1629" s="44" t="str">
        <f t="shared" si="336"/>
        <v>MENOR VALOR</v>
      </c>
    </row>
    <row r="1630" spans="2:21" ht="51">
      <c r="B1630" s="52" t="s">
        <v>605</v>
      </c>
      <c r="C1630" s="28"/>
      <c r="D1630" s="29"/>
      <c r="E1630" s="7"/>
      <c r="F1630" s="88"/>
      <c r="G1630" s="68"/>
      <c r="H1630" s="78"/>
      <c r="I1630" s="78"/>
      <c r="J1630" s="78"/>
      <c r="K1630" s="78"/>
      <c r="L1630" s="78"/>
      <c r="M1630" s="78"/>
      <c r="N1630" s="68"/>
      <c r="O1630" s="80"/>
      <c r="P1630" s="68"/>
      <c r="Q1630" s="68"/>
      <c r="R1630" s="69"/>
      <c r="S1630" s="63"/>
      <c r="T1630" s="64"/>
      <c r="U1630" s="44"/>
    </row>
    <row r="1631" spans="2:21">
      <c r="B1631" s="24">
        <v>1550</v>
      </c>
      <c r="C1631" s="2" t="s">
        <v>606</v>
      </c>
      <c r="D1631" s="29">
        <v>1</v>
      </c>
      <c r="E1631" s="7" t="s">
        <v>11</v>
      </c>
      <c r="F1631" s="91">
        <v>585479.99999999988</v>
      </c>
      <c r="G1631" s="68">
        <f t="shared" si="333"/>
        <v>615924.95999999985</v>
      </c>
      <c r="H1631" s="79">
        <v>803400</v>
      </c>
      <c r="I1631" s="79">
        <v>152646</v>
      </c>
      <c r="J1631" s="79">
        <v>956046</v>
      </c>
      <c r="K1631" s="79">
        <v>780000</v>
      </c>
      <c r="L1631" s="79">
        <f t="shared" si="337"/>
        <v>148200</v>
      </c>
      <c r="M1631" s="79">
        <f t="shared" si="338"/>
        <v>928200</v>
      </c>
      <c r="N1631" s="68">
        <f t="shared" si="328"/>
        <v>615924.95999999985</v>
      </c>
      <c r="O1631" s="80">
        <f t="shared" si="329"/>
        <v>833390.32</v>
      </c>
      <c r="P1631" s="68">
        <f t="shared" si="330"/>
        <v>928200</v>
      </c>
      <c r="Q1631" s="68">
        <f t="shared" si="331"/>
        <v>817616.00752157811</v>
      </c>
      <c r="R1631" s="69">
        <f t="shared" si="332"/>
        <v>188844.47841794885</v>
      </c>
      <c r="S1631" s="63">
        <f t="shared" si="334"/>
        <v>0.24668187225560811</v>
      </c>
      <c r="T1631" s="64">
        <f t="shared" si="335"/>
        <v>615925</v>
      </c>
      <c r="U1631" s="44" t="str">
        <f t="shared" si="336"/>
        <v>MENOR VALOR</v>
      </c>
    </row>
    <row r="1632" spans="2:21" ht="25.5">
      <c r="B1632" s="24">
        <v>1551</v>
      </c>
      <c r="C1632" s="2" t="s">
        <v>607</v>
      </c>
      <c r="D1632" s="29">
        <v>1</v>
      </c>
      <c r="E1632" s="7" t="s">
        <v>8</v>
      </c>
      <c r="F1632" s="91">
        <v>658334.54</v>
      </c>
      <c r="G1632" s="68">
        <f t="shared" si="333"/>
        <v>692567.93608000001</v>
      </c>
      <c r="H1632" s="79">
        <v>919100</v>
      </c>
      <c r="I1632" s="79">
        <v>174629</v>
      </c>
      <c r="J1632" s="79">
        <v>1093729</v>
      </c>
      <c r="K1632" s="79">
        <v>910000</v>
      </c>
      <c r="L1632" s="79">
        <f t="shared" si="337"/>
        <v>172900</v>
      </c>
      <c r="M1632" s="79">
        <f t="shared" si="338"/>
        <v>1082900</v>
      </c>
      <c r="N1632" s="68">
        <f t="shared" si="328"/>
        <v>692567.93608000001</v>
      </c>
      <c r="O1632" s="80">
        <f t="shared" si="329"/>
        <v>956398.97869333334</v>
      </c>
      <c r="P1632" s="68">
        <f t="shared" si="330"/>
        <v>1082900</v>
      </c>
      <c r="Q1632" s="68">
        <f t="shared" si="331"/>
        <v>936095.4926522451</v>
      </c>
      <c r="R1632" s="69">
        <f t="shared" si="332"/>
        <v>228548.53115931168</v>
      </c>
      <c r="S1632" s="63">
        <f t="shared" si="334"/>
        <v>0.26015247213962855</v>
      </c>
      <c r="T1632" s="64">
        <f t="shared" si="335"/>
        <v>692568</v>
      </c>
      <c r="U1632" s="44" t="str">
        <f t="shared" si="336"/>
        <v>MENOR VALOR</v>
      </c>
    </row>
    <row r="1633" spans="2:21">
      <c r="B1633" s="24">
        <v>1552</v>
      </c>
      <c r="C1633" s="2" t="s">
        <v>608</v>
      </c>
      <c r="D1633" s="29">
        <v>1</v>
      </c>
      <c r="E1633" s="7" t="s">
        <v>8</v>
      </c>
      <c r="F1633" s="91">
        <v>269875.12</v>
      </c>
      <c r="G1633" s="68">
        <f t="shared" si="333"/>
        <v>283908.62624000001</v>
      </c>
      <c r="H1633" s="79">
        <v>405600</v>
      </c>
      <c r="I1633" s="79">
        <v>77064</v>
      </c>
      <c r="J1633" s="79">
        <v>482664</v>
      </c>
      <c r="K1633" s="79">
        <v>390000</v>
      </c>
      <c r="L1633" s="79">
        <f t="shared" si="337"/>
        <v>74100</v>
      </c>
      <c r="M1633" s="79">
        <f t="shared" si="338"/>
        <v>464100</v>
      </c>
      <c r="N1633" s="68">
        <f t="shared" si="328"/>
        <v>283908.62624000001</v>
      </c>
      <c r="O1633" s="80">
        <f t="shared" si="329"/>
        <v>410224.20874666673</v>
      </c>
      <c r="P1633" s="68">
        <f t="shared" si="330"/>
        <v>464100</v>
      </c>
      <c r="Q1633" s="68">
        <f t="shared" si="331"/>
        <v>399158.16871132865</v>
      </c>
      <c r="R1633" s="69">
        <f t="shared" si="332"/>
        <v>109785.58790660475</v>
      </c>
      <c r="S1633" s="63">
        <f t="shared" si="334"/>
        <v>0.28873151423509302</v>
      </c>
      <c r="T1633" s="64">
        <f t="shared" si="335"/>
        <v>283909</v>
      </c>
      <c r="U1633" s="44" t="str">
        <f t="shared" si="336"/>
        <v>MENOR VALOR</v>
      </c>
    </row>
    <row r="1634" spans="2:21">
      <c r="B1634" s="24">
        <v>1553</v>
      </c>
      <c r="C1634" s="2" t="s">
        <v>609</v>
      </c>
      <c r="D1634" s="29">
        <v>1</v>
      </c>
      <c r="E1634" s="7" t="s">
        <v>8</v>
      </c>
      <c r="F1634" s="91">
        <v>264020.32</v>
      </c>
      <c r="G1634" s="68">
        <f t="shared" si="333"/>
        <v>277749.37664000003</v>
      </c>
      <c r="H1634" s="79">
        <v>405600</v>
      </c>
      <c r="I1634" s="79">
        <v>77064</v>
      </c>
      <c r="J1634" s="79">
        <v>482664</v>
      </c>
      <c r="K1634" s="79">
        <v>390000</v>
      </c>
      <c r="L1634" s="79">
        <f t="shared" si="337"/>
        <v>74100</v>
      </c>
      <c r="M1634" s="79">
        <f t="shared" si="338"/>
        <v>464100</v>
      </c>
      <c r="N1634" s="68">
        <f t="shared" si="328"/>
        <v>277749.37664000003</v>
      </c>
      <c r="O1634" s="80">
        <f t="shared" si="329"/>
        <v>408171.12554666662</v>
      </c>
      <c r="P1634" s="68">
        <f t="shared" si="330"/>
        <v>464100</v>
      </c>
      <c r="Q1634" s="68">
        <f t="shared" si="331"/>
        <v>396250.53021849866</v>
      </c>
      <c r="R1634" s="69">
        <f t="shared" si="332"/>
        <v>113329.29879296546</v>
      </c>
      <c r="S1634" s="63">
        <f t="shared" si="334"/>
        <v>0.29905613883508309</v>
      </c>
      <c r="T1634" s="64">
        <f t="shared" si="335"/>
        <v>277749</v>
      </c>
      <c r="U1634" s="44" t="str">
        <f t="shared" si="336"/>
        <v>MENOR VALOR</v>
      </c>
    </row>
    <row r="1635" spans="2:21">
      <c r="B1635" s="24">
        <v>1554</v>
      </c>
      <c r="C1635" s="2" t="s">
        <v>610</v>
      </c>
      <c r="D1635" s="29">
        <v>1</v>
      </c>
      <c r="E1635" s="7" t="s">
        <v>8</v>
      </c>
      <c r="F1635" s="91">
        <v>44361.18</v>
      </c>
      <c r="G1635" s="68">
        <f t="shared" si="333"/>
        <v>46667.961360000001</v>
      </c>
      <c r="H1635" s="79">
        <v>81900</v>
      </c>
      <c r="I1635" s="79">
        <v>15561</v>
      </c>
      <c r="J1635" s="79">
        <v>97461</v>
      </c>
      <c r="K1635" s="79">
        <v>78000</v>
      </c>
      <c r="L1635" s="79">
        <f t="shared" si="337"/>
        <v>14820</v>
      </c>
      <c r="M1635" s="79">
        <f t="shared" si="338"/>
        <v>92820</v>
      </c>
      <c r="N1635" s="68">
        <f t="shared" si="328"/>
        <v>46667.961360000001</v>
      </c>
      <c r="O1635" s="80">
        <f t="shared" si="329"/>
        <v>78982.987120000005</v>
      </c>
      <c r="P1635" s="68">
        <f t="shared" si="330"/>
        <v>92820</v>
      </c>
      <c r="Q1635" s="68">
        <f t="shared" si="331"/>
        <v>75017.701292863625</v>
      </c>
      <c r="R1635" s="69">
        <f t="shared" si="332"/>
        <v>28081.673519434269</v>
      </c>
      <c r="S1635" s="63">
        <f t="shared" si="334"/>
        <v>0.37790733979155544</v>
      </c>
      <c r="T1635" s="64">
        <f t="shared" si="335"/>
        <v>92820</v>
      </c>
      <c r="U1635" s="44" t="str">
        <f t="shared" si="336"/>
        <v>MEDIA ARMONICA</v>
      </c>
    </row>
    <row r="1636" spans="2:21" ht="25.5">
      <c r="B1636" s="24">
        <v>1555</v>
      </c>
      <c r="C1636" s="2" t="s">
        <v>611</v>
      </c>
      <c r="D1636" s="29">
        <v>1</v>
      </c>
      <c r="E1636" s="7" t="s">
        <v>8</v>
      </c>
      <c r="F1636" s="91">
        <v>440602.39999999997</v>
      </c>
      <c r="G1636" s="68">
        <f t="shared" si="333"/>
        <v>463513.72479999997</v>
      </c>
      <c r="H1636" s="79">
        <v>405600</v>
      </c>
      <c r="I1636" s="79">
        <v>77064</v>
      </c>
      <c r="J1636" s="79">
        <v>482664</v>
      </c>
      <c r="K1636" s="79">
        <v>390000</v>
      </c>
      <c r="L1636" s="79">
        <f t="shared" si="337"/>
        <v>74100</v>
      </c>
      <c r="M1636" s="79">
        <f t="shared" si="338"/>
        <v>464100</v>
      </c>
      <c r="N1636" s="68">
        <f t="shared" si="328"/>
        <v>463513.72479999997</v>
      </c>
      <c r="O1636" s="80">
        <f t="shared" si="329"/>
        <v>470092.57493333332</v>
      </c>
      <c r="P1636" s="68">
        <f t="shared" si="330"/>
        <v>464100</v>
      </c>
      <c r="Q1636" s="68">
        <f t="shared" si="331"/>
        <v>470009.19913709408</v>
      </c>
      <c r="R1636" s="69">
        <f t="shared" si="332"/>
        <v>10891.119125583249</v>
      </c>
      <c r="S1636" s="63">
        <f t="shared" si="334"/>
        <v>1.3819887672452791E-2</v>
      </c>
      <c r="T1636" s="64">
        <f t="shared" si="335"/>
        <v>463514</v>
      </c>
      <c r="U1636" s="44" t="str">
        <f t="shared" si="336"/>
        <v>MENOR VALOR</v>
      </c>
    </row>
    <row r="1637" spans="2:21">
      <c r="B1637" s="24">
        <v>1556</v>
      </c>
      <c r="C1637" s="2" t="s">
        <v>612</v>
      </c>
      <c r="D1637" s="29">
        <v>1</v>
      </c>
      <c r="E1637" s="7" t="s">
        <v>8</v>
      </c>
      <c r="F1637" s="91">
        <v>179393.86000000002</v>
      </c>
      <c r="G1637" s="68">
        <f t="shared" si="333"/>
        <v>188722.34072000001</v>
      </c>
      <c r="H1637" s="79">
        <v>262600</v>
      </c>
      <c r="I1637" s="79">
        <v>49894</v>
      </c>
      <c r="J1637" s="79">
        <v>312494</v>
      </c>
      <c r="K1637" s="79">
        <v>260000</v>
      </c>
      <c r="L1637" s="79">
        <f t="shared" si="337"/>
        <v>49400</v>
      </c>
      <c r="M1637" s="79">
        <f t="shared" si="338"/>
        <v>309400</v>
      </c>
      <c r="N1637" s="68">
        <f t="shared" si="328"/>
        <v>188722.34072000001</v>
      </c>
      <c r="O1637" s="80">
        <f t="shared" si="329"/>
        <v>270205.44690666668</v>
      </c>
      <c r="P1637" s="68">
        <f t="shared" si="330"/>
        <v>309400</v>
      </c>
      <c r="Q1637" s="68">
        <f t="shared" si="331"/>
        <v>263266.19846813241</v>
      </c>
      <c r="R1637" s="69">
        <f t="shared" si="332"/>
        <v>70583.395032902015</v>
      </c>
      <c r="S1637" s="63">
        <f t="shared" si="334"/>
        <v>0.28315012782453997</v>
      </c>
      <c r="T1637" s="64">
        <f t="shared" si="335"/>
        <v>188722</v>
      </c>
      <c r="U1637" s="44" t="str">
        <f t="shared" si="336"/>
        <v>MENOR VALOR</v>
      </c>
    </row>
    <row r="1638" spans="2:21" ht="25.5">
      <c r="B1638" s="24">
        <v>1557</v>
      </c>
      <c r="C1638" s="2" t="s">
        <v>613</v>
      </c>
      <c r="D1638" s="29">
        <v>1</v>
      </c>
      <c r="E1638" s="7" t="s">
        <v>8</v>
      </c>
      <c r="F1638" s="91">
        <v>1465513.02</v>
      </c>
      <c r="G1638" s="68">
        <f t="shared" si="333"/>
        <v>1541719.69704</v>
      </c>
      <c r="H1638" s="79">
        <v>2626000</v>
      </c>
      <c r="I1638" s="79">
        <v>498940</v>
      </c>
      <c r="J1638" s="79">
        <v>3124940</v>
      </c>
      <c r="K1638" s="79">
        <v>2600000</v>
      </c>
      <c r="L1638" s="79">
        <f t="shared" si="337"/>
        <v>494000</v>
      </c>
      <c r="M1638" s="79">
        <f t="shared" si="338"/>
        <v>3094000</v>
      </c>
      <c r="N1638" s="68">
        <f t="shared" si="328"/>
        <v>1541719.69704</v>
      </c>
      <c r="O1638" s="80">
        <f t="shared" si="329"/>
        <v>2586886.56568</v>
      </c>
      <c r="P1638" s="68">
        <f t="shared" si="330"/>
        <v>3094000</v>
      </c>
      <c r="Q1638" s="68">
        <f t="shared" si="331"/>
        <v>2461061.5263538491</v>
      </c>
      <c r="R1638" s="69">
        <f t="shared" si="332"/>
        <v>905273.25066913175</v>
      </c>
      <c r="S1638" s="63">
        <f t="shared" si="334"/>
        <v>0.37355499627670297</v>
      </c>
      <c r="T1638" s="64">
        <f t="shared" si="335"/>
        <v>3094000</v>
      </c>
      <c r="U1638" s="44" t="str">
        <f t="shared" si="336"/>
        <v>MEDIA ARMONICA</v>
      </c>
    </row>
    <row r="1639" spans="2:21" ht="25.5">
      <c r="B1639" s="24">
        <v>1558</v>
      </c>
      <c r="C1639" s="2" t="s">
        <v>614</v>
      </c>
      <c r="D1639" s="29">
        <v>1</v>
      </c>
      <c r="E1639" s="7" t="s">
        <v>8</v>
      </c>
      <c r="F1639" s="91">
        <v>895999.24</v>
      </c>
      <c r="G1639" s="68">
        <f t="shared" si="333"/>
        <v>942591.20048</v>
      </c>
      <c r="H1639" s="79">
        <v>1365000</v>
      </c>
      <c r="I1639" s="79">
        <v>259350</v>
      </c>
      <c r="J1639" s="79">
        <v>1624350</v>
      </c>
      <c r="K1639" s="79">
        <v>1300000</v>
      </c>
      <c r="L1639" s="79">
        <f t="shared" si="337"/>
        <v>247000</v>
      </c>
      <c r="M1639" s="79">
        <f t="shared" si="338"/>
        <v>1547000</v>
      </c>
      <c r="N1639" s="68">
        <f t="shared" si="328"/>
        <v>942591.20048</v>
      </c>
      <c r="O1639" s="80">
        <f t="shared" si="329"/>
        <v>1371313.7334933334</v>
      </c>
      <c r="P1639" s="68">
        <f t="shared" si="330"/>
        <v>1547000</v>
      </c>
      <c r="Q1639" s="68">
        <f t="shared" si="331"/>
        <v>1333002.9254295556</v>
      </c>
      <c r="R1639" s="69">
        <f t="shared" si="332"/>
        <v>373293.4681454075</v>
      </c>
      <c r="S1639" s="63">
        <f t="shared" si="334"/>
        <v>0.29288137145216453</v>
      </c>
      <c r="T1639" s="64">
        <f t="shared" si="335"/>
        <v>942591</v>
      </c>
      <c r="U1639" s="44" t="str">
        <f t="shared" si="336"/>
        <v>MENOR VALOR</v>
      </c>
    </row>
    <row r="1640" spans="2:21" ht="25.5">
      <c r="B1640" s="24">
        <v>1559</v>
      </c>
      <c r="C1640" s="2" t="s">
        <v>615</v>
      </c>
      <c r="D1640" s="29">
        <v>1</v>
      </c>
      <c r="E1640" s="7" t="s">
        <v>216</v>
      </c>
      <c r="F1640" s="91">
        <v>892747.12</v>
      </c>
      <c r="G1640" s="68">
        <f t="shared" si="333"/>
        <v>939169.97024000005</v>
      </c>
      <c r="H1640" s="79">
        <v>1313000</v>
      </c>
      <c r="I1640" s="79">
        <v>249470</v>
      </c>
      <c r="J1640" s="79">
        <v>1562470</v>
      </c>
      <c r="K1640" s="79">
        <v>1300000</v>
      </c>
      <c r="L1640" s="79">
        <f t="shared" si="337"/>
        <v>247000</v>
      </c>
      <c r="M1640" s="79">
        <f t="shared" si="338"/>
        <v>1547000</v>
      </c>
      <c r="N1640" s="68">
        <f t="shared" si="328"/>
        <v>939169.97024000005</v>
      </c>
      <c r="O1640" s="80">
        <f t="shared" si="329"/>
        <v>1349546.6567466666</v>
      </c>
      <c r="P1640" s="68">
        <f t="shared" si="330"/>
        <v>1547000</v>
      </c>
      <c r="Q1640" s="68">
        <f t="shared" si="331"/>
        <v>1314262.3486188792</v>
      </c>
      <c r="R1640" s="69">
        <f t="shared" si="332"/>
        <v>355480.79954639333</v>
      </c>
      <c r="S1640" s="63">
        <f t="shared" si="334"/>
        <v>0.28540144878459994</v>
      </c>
      <c r="T1640" s="64">
        <f t="shared" si="335"/>
        <v>939170</v>
      </c>
      <c r="U1640" s="44" t="str">
        <f t="shared" si="336"/>
        <v>MENOR VALOR</v>
      </c>
    </row>
    <row r="1641" spans="2:21">
      <c r="B1641" s="24">
        <v>1560</v>
      </c>
      <c r="C1641" s="2" t="s">
        <v>616</v>
      </c>
      <c r="D1641" s="29">
        <v>1</v>
      </c>
      <c r="E1641" s="7" t="s">
        <v>216</v>
      </c>
      <c r="F1641" s="91">
        <v>99087.98</v>
      </c>
      <c r="G1641" s="68">
        <f t="shared" si="333"/>
        <v>104240.55495999999</v>
      </c>
      <c r="H1641" s="79">
        <v>170690</v>
      </c>
      <c r="I1641" s="79">
        <v>32431.100000000002</v>
      </c>
      <c r="J1641" s="79">
        <v>203121.1</v>
      </c>
      <c r="K1641" s="79">
        <v>169000</v>
      </c>
      <c r="L1641" s="79">
        <f t="shared" si="337"/>
        <v>32110</v>
      </c>
      <c r="M1641" s="79">
        <f t="shared" si="338"/>
        <v>201110</v>
      </c>
      <c r="N1641" s="68">
        <f t="shared" si="328"/>
        <v>104240.55495999999</v>
      </c>
      <c r="O1641" s="80">
        <f t="shared" si="329"/>
        <v>169490.55165333333</v>
      </c>
      <c r="P1641" s="68">
        <f t="shared" si="330"/>
        <v>201110</v>
      </c>
      <c r="Q1641" s="68">
        <f t="shared" si="331"/>
        <v>162084.61989234693</v>
      </c>
      <c r="R1641" s="69">
        <f t="shared" si="332"/>
        <v>56517.10079402964</v>
      </c>
      <c r="S1641" s="63">
        <f t="shared" si="334"/>
        <v>0.35687571696047227</v>
      </c>
      <c r="T1641" s="64">
        <f t="shared" si="335"/>
        <v>201110</v>
      </c>
      <c r="U1641" s="44" t="str">
        <f t="shared" si="336"/>
        <v>MEDIA ARMONICA</v>
      </c>
    </row>
    <row r="1642" spans="2:21">
      <c r="B1642" s="24">
        <v>1561</v>
      </c>
      <c r="C1642" s="2" t="s">
        <v>617</v>
      </c>
      <c r="D1642" s="29">
        <v>1</v>
      </c>
      <c r="E1642" s="7" t="s">
        <v>216</v>
      </c>
      <c r="F1642" s="91">
        <v>75244.84</v>
      </c>
      <c r="G1642" s="68">
        <f t="shared" si="333"/>
        <v>79157.571679999994</v>
      </c>
      <c r="H1642" s="79">
        <v>105040</v>
      </c>
      <c r="I1642" s="79">
        <v>19957.599999999999</v>
      </c>
      <c r="J1642" s="79">
        <v>124997.6</v>
      </c>
      <c r="K1642" s="79">
        <v>104000</v>
      </c>
      <c r="L1642" s="79">
        <f t="shared" si="337"/>
        <v>19760</v>
      </c>
      <c r="M1642" s="79">
        <f t="shared" si="338"/>
        <v>123760</v>
      </c>
      <c r="N1642" s="68">
        <f t="shared" ref="N1642:N1705" si="339">MIN(M1642,J1642,G1642)</f>
        <v>79157.571679999994</v>
      </c>
      <c r="O1642" s="80">
        <f t="shared" ref="O1642:O1705" si="340">AVERAGE(M1642,J1642,G1642)</f>
        <v>109305.05722666667</v>
      </c>
      <c r="P1642" s="68">
        <f t="shared" ref="P1642:P1705" si="341">MEDIAN(M1642,J1642,G1642)</f>
        <v>123760</v>
      </c>
      <c r="Q1642" s="68">
        <f t="shared" ref="Q1642:Q1705" si="342">GEOMEAN(M1642,J1642,G1642)</f>
        <v>106985.47338794904</v>
      </c>
      <c r="R1642" s="69">
        <f t="shared" ref="R1642:R1705" si="343">STDEVA(M1642,J1642,G1642)</f>
        <v>26115.820435702452</v>
      </c>
      <c r="S1642" s="63">
        <f t="shared" si="334"/>
        <v>0.26010916086747538</v>
      </c>
      <c r="T1642" s="64">
        <f t="shared" si="335"/>
        <v>79158</v>
      </c>
      <c r="U1642" s="44" t="str">
        <f t="shared" si="336"/>
        <v>MENOR VALOR</v>
      </c>
    </row>
    <row r="1643" spans="2:21" ht="25.5">
      <c r="B1643" s="24">
        <v>1562</v>
      </c>
      <c r="C1643" s="2" t="s">
        <v>618</v>
      </c>
      <c r="D1643" s="29">
        <v>1</v>
      </c>
      <c r="E1643" s="7" t="s">
        <v>216</v>
      </c>
      <c r="F1643" s="91">
        <v>361389.58</v>
      </c>
      <c r="G1643" s="68">
        <f t="shared" si="333"/>
        <v>380181.83816000004</v>
      </c>
      <c r="H1643" s="79">
        <v>530400</v>
      </c>
      <c r="I1643" s="79">
        <v>100776</v>
      </c>
      <c r="J1643" s="79">
        <v>631176</v>
      </c>
      <c r="K1643" s="79">
        <v>520000</v>
      </c>
      <c r="L1643" s="79">
        <f t="shared" si="337"/>
        <v>98800</v>
      </c>
      <c r="M1643" s="79">
        <f t="shared" si="338"/>
        <v>618800</v>
      </c>
      <c r="N1643" s="68">
        <f t="shared" si="339"/>
        <v>380181.83816000004</v>
      </c>
      <c r="O1643" s="80">
        <f t="shared" si="340"/>
        <v>543385.94605333335</v>
      </c>
      <c r="P1643" s="68">
        <f t="shared" si="341"/>
        <v>618800</v>
      </c>
      <c r="Q1643" s="68">
        <f t="shared" si="342"/>
        <v>529538.30705862015</v>
      </c>
      <c r="R1643" s="69">
        <f t="shared" si="343"/>
        <v>141474.29790935206</v>
      </c>
      <c r="S1643" s="63">
        <f t="shared" si="334"/>
        <v>0.28205035765634656</v>
      </c>
      <c r="T1643" s="64">
        <f t="shared" si="335"/>
        <v>380182</v>
      </c>
      <c r="U1643" s="44" t="str">
        <f t="shared" si="336"/>
        <v>MENOR VALOR</v>
      </c>
    </row>
    <row r="1644" spans="2:21">
      <c r="B1644" s="24">
        <v>1563</v>
      </c>
      <c r="C1644" s="2" t="s">
        <v>619</v>
      </c>
      <c r="D1644" s="29">
        <v>1</v>
      </c>
      <c r="E1644" s="7" t="s">
        <v>216</v>
      </c>
      <c r="F1644" s="91">
        <v>358787.72000000003</v>
      </c>
      <c r="G1644" s="68">
        <f t="shared" si="333"/>
        <v>377444.68144000001</v>
      </c>
      <c r="H1644" s="79">
        <v>525200</v>
      </c>
      <c r="I1644" s="79">
        <v>99788</v>
      </c>
      <c r="J1644" s="79">
        <v>624988</v>
      </c>
      <c r="K1644" s="79">
        <v>520000</v>
      </c>
      <c r="L1644" s="79">
        <f t="shared" si="337"/>
        <v>98800</v>
      </c>
      <c r="M1644" s="79">
        <f t="shared" si="338"/>
        <v>618800</v>
      </c>
      <c r="N1644" s="68">
        <f t="shared" si="339"/>
        <v>377444.68144000001</v>
      </c>
      <c r="O1644" s="80">
        <f t="shared" si="340"/>
        <v>540410.89381333336</v>
      </c>
      <c r="P1644" s="68">
        <f t="shared" si="341"/>
        <v>618800</v>
      </c>
      <c r="Q1644" s="68">
        <f t="shared" si="342"/>
        <v>526532.39693626482</v>
      </c>
      <c r="R1644" s="69">
        <f t="shared" si="343"/>
        <v>141166.79006580403</v>
      </c>
      <c r="S1644" s="63">
        <f t="shared" si="334"/>
        <v>0.28315012782453997</v>
      </c>
      <c r="T1644" s="64">
        <f t="shared" si="335"/>
        <v>377445</v>
      </c>
      <c r="U1644" s="44" t="str">
        <f t="shared" si="336"/>
        <v>MENOR VALOR</v>
      </c>
    </row>
    <row r="1645" spans="2:21">
      <c r="B1645" s="24">
        <v>1564</v>
      </c>
      <c r="C1645" s="2" t="s">
        <v>620</v>
      </c>
      <c r="D1645" s="29">
        <v>1</v>
      </c>
      <c r="E1645" s="7" t="s">
        <v>216</v>
      </c>
      <c r="F1645" s="91">
        <v>95971.98</v>
      </c>
      <c r="G1645" s="68">
        <f t="shared" si="333"/>
        <v>100962.52296</v>
      </c>
      <c r="H1645" s="79">
        <v>1352000</v>
      </c>
      <c r="I1645" s="79">
        <v>256880</v>
      </c>
      <c r="J1645" s="79">
        <v>1608880</v>
      </c>
      <c r="K1645" s="79">
        <v>1300000</v>
      </c>
      <c r="L1645" s="79">
        <f t="shared" si="337"/>
        <v>247000</v>
      </c>
      <c r="M1645" s="79">
        <f t="shared" si="338"/>
        <v>1547000</v>
      </c>
      <c r="N1645" s="68">
        <f t="shared" si="339"/>
        <v>100962.52296</v>
      </c>
      <c r="O1645" s="80">
        <f t="shared" si="340"/>
        <v>1085614.17432</v>
      </c>
      <c r="P1645" s="68">
        <f t="shared" si="341"/>
        <v>1547000</v>
      </c>
      <c r="Q1645" s="68">
        <f t="shared" si="342"/>
        <v>631041.69256857038</v>
      </c>
      <c r="R1645" s="69">
        <f t="shared" si="343"/>
        <v>853294.46236014029</v>
      </c>
      <c r="S1645" s="63">
        <f t="shared" si="334"/>
        <v>0.84000657302206827</v>
      </c>
      <c r="T1645" s="64">
        <f t="shared" si="335"/>
        <v>631042</v>
      </c>
      <c r="U1645" s="44" t="str">
        <f t="shared" si="336"/>
        <v>MEDIA GEOMETRICA</v>
      </c>
    </row>
    <row r="1646" spans="2:21">
      <c r="B1646" s="24">
        <v>1565</v>
      </c>
      <c r="C1646" s="2" t="s">
        <v>621</v>
      </c>
      <c r="D1646" s="29">
        <v>1</v>
      </c>
      <c r="E1646" s="7" t="s">
        <v>216</v>
      </c>
      <c r="F1646" s="91">
        <v>85594.880000000005</v>
      </c>
      <c r="G1646" s="68">
        <f t="shared" si="333"/>
        <v>90045.813760000005</v>
      </c>
      <c r="H1646" s="79">
        <v>107120</v>
      </c>
      <c r="I1646" s="79">
        <v>20352.8</v>
      </c>
      <c r="J1646" s="79">
        <v>127472.8</v>
      </c>
      <c r="K1646" s="79">
        <v>104000</v>
      </c>
      <c r="L1646" s="79">
        <f t="shared" si="337"/>
        <v>19760</v>
      </c>
      <c r="M1646" s="79">
        <f t="shared" si="338"/>
        <v>123760</v>
      </c>
      <c r="N1646" s="68">
        <f t="shared" si="339"/>
        <v>90045.813760000005</v>
      </c>
      <c r="O1646" s="80">
        <f t="shared" si="340"/>
        <v>113759.53791999999</v>
      </c>
      <c r="P1646" s="68">
        <f t="shared" si="341"/>
        <v>123760</v>
      </c>
      <c r="Q1646" s="68">
        <f t="shared" si="342"/>
        <v>112414.0128440963</v>
      </c>
      <c r="R1646" s="69">
        <f t="shared" si="343"/>
        <v>20620.420851971638</v>
      </c>
      <c r="S1646" s="63">
        <f t="shared" si="334"/>
        <v>0.19898052314099046</v>
      </c>
      <c r="T1646" s="64">
        <f t="shared" si="335"/>
        <v>90046</v>
      </c>
      <c r="U1646" s="44" t="str">
        <f t="shared" si="336"/>
        <v>MENOR VALOR</v>
      </c>
    </row>
    <row r="1647" spans="2:21" ht="25.5">
      <c r="B1647" s="24">
        <v>1566</v>
      </c>
      <c r="C1647" s="2" t="s">
        <v>622</v>
      </c>
      <c r="D1647" s="29">
        <v>1</v>
      </c>
      <c r="E1647" s="7" t="s">
        <v>8</v>
      </c>
      <c r="F1647" s="91">
        <v>56197.880000000005</v>
      </c>
      <c r="G1647" s="68">
        <f t="shared" si="333"/>
        <v>59120.169760000004</v>
      </c>
      <c r="H1647" s="79">
        <v>81120</v>
      </c>
      <c r="I1647" s="79">
        <v>15412.8</v>
      </c>
      <c r="J1647" s="79">
        <v>96532.800000000003</v>
      </c>
      <c r="K1647" s="79">
        <v>78000</v>
      </c>
      <c r="L1647" s="79">
        <f t="shared" si="337"/>
        <v>14820</v>
      </c>
      <c r="M1647" s="79">
        <f t="shared" si="338"/>
        <v>92820</v>
      </c>
      <c r="N1647" s="68">
        <f t="shared" si="339"/>
        <v>59120.169760000004</v>
      </c>
      <c r="O1647" s="80">
        <f t="shared" si="340"/>
        <v>82824.323253333336</v>
      </c>
      <c r="P1647" s="68">
        <f t="shared" si="341"/>
        <v>92820</v>
      </c>
      <c r="Q1647" s="68">
        <f t="shared" si="342"/>
        <v>80912.82789177887</v>
      </c>
      <c r="R1647" s="69">
        <f t="shared" si="343"/>
        <v>20612.16608187087</v>
      </c>
      <c r="S1647" s="63">
        <f t="shared" si="334"/>
        <v>0.26933502016425137</v>
      </c>
      <c r="T1647" s="64">
        <f t="shared" si="335"/>
        <v>59120</v>
      </c>
      <c r="U1647" s="44" t="str">
        <f t="shared" si="336"/>
        <v>MENOR VALOR</v>
      </c>
    </row>
    <row r="1648" spans="2:21">
      <c r="B1648" s="24">
        <v>1567</v>
      </c>
      <c r="C1648" s="2" t="s">
        <v>623</v>
      </c>
      <c r="D1648" s="29">
        <v>1</v>
      </c>
      <c r="E1648" s="7" t="s">
        <v>8</v>
      </c>
      <c r="F1648" s="91">
        <v>143957.56000000003</v>
      </c>
      <c r="G1648" s="68">
        <f t="shared" si="333"/>
        <v>151443.35312000004</v>
      </c>
      <c r="H1648" s="79">
        <v>196950</v>
      </c>
      <c r="I1648" s="79">
        <v>37420.5</v>
      </c>
      <c r="J1648" s="79">
        <v>234370.5</v>
      </c>
      <c r="K1648" s="79">
        <v>195000</v>
      </c>
      <c r="L1648" s="79">
        <f t="shared" si="337"/>
        <v>37050</v>
      </c>
      <c r="M1648" s="79">
        <f t="shared" si="338"/>
        <v>232050</v>
      </c>
      <c r="N1648" s="68">
        <f t="shared" si="339"/>
        <v>151443.35312000004</v>
      </c>
      <c r="O1648" s="80">
        <f t="shared" si="340"/>
        <v>205954.6177066667</v>
      </c>
      <c r="P1648" s="68">
        <f t="shared" si="341"/>
        <v>232050</v>
      </c>
      <c r="Q1648" s="68">
        <f t="shared" si="342"/>
        <v>201950.49036410378</v>
      </c>
      <c r="R1648" s="69">
        <f t="shared" si="343"/>
        <v>47222.3956951644</v>
      </c>
      <c r="S1648" s="63">
        <f t="shared" si="334"/>
        <v>0.25009663087741263</v>
      </c>
      <c r="T1648" s="64">
        <f t="shared" si="335"/>
        <v>151443</v>
      </c>
      <c r="U1648" s="44" t="str">
        <f t="shared" si="336"/>
        <v>MENOR VALOR</v>
      </c>
    </row>
    <row r="1649" spans="2:21" ht="25.5">
      <c r="B1649" s="24">
        <v>1568</v>
      </c>
      <c r="C1649" s="2" t="s">
        <v>624</v>
      </c>
      <c r="D1649" s="29">
        <v>1</v>
      </c>
      <c r="E1649" s="7" t="s">
        <v>8</v>
      </c>
      <c r="F1649" s="91">
        <v>180044.12</v>
      </c>
      <c r="G1649" s="68">
        <f t="shared" si="333"/>
        <v>189406.41423999998</v>
      </c>
      <c r="H1649" s="79">
        <v>262600</v>
      </c>
      <c r="I1649" s="79">
        <v>49894</v>
      </c>
      <c r="J1649" s="79">
        <v>312494</v>
      </c>
      <c r="K1649" s="79">
        <v>260000</v>
      </c>
      <c r="L1649" s="79">
        <f t="shared" si="337"/>
        <v>49400</v>
      </c>
      <c r="M1649" s="79">
        <f t="shared" si="338"/>
        <v>309400</v>
      </c>
      <c r="N1649" s="68">
        <f t="shared" si="339"/>
        <v>189406.41423999998</v>
      </c>
      <c r="O1649" s="80">
        <f t="shared" si="340"/>
        <v>270433.47141333332</v>
      </c>
      <c r="P1649" s="68">
        <f t="shared" si="341"/>
        <v>309400</v>
      </c>
      <c r="Q1649" s="68">
        <f t="shared" si="342"/>
        <v>263583.9073183118</v>
      </c>
      <c r="R1649" s="69">
        <f t="shared" si="343"/>
        <v>70188.540408160479</v>
      </c>
      <c r="S1649" s="63">
        <f t="shared" si="334"/>
        <v>0.28141889932883069</v>
      </c>
      <c r="T1649" s="64">
        <f t="shared" si="335"/>
        <v>189406</v>
      </c>
      <c r="U1649" s="44" t="str">
        <f t="shared" si="336"/>
        <v>MENOR VALOR</v>
      </c>
    </row>
    <row r="1650" spans="2:21">
      <c r="B1650" s="24">
        <v>1569</v>
      </c>
      <c r="C1650" s="2" t="s">
        <v>625</v>
      </c>
      <c r="D1650" s="29">
        <v>1</v>
      </c>
      <c r="E1650" s="7" t="s">
        <v>8</v>
      </c>
      <c r="F1650" s="91">
        <v>763780.8</v>
      </c>
      <c r="G1650" s="68">
        <f t="shared" si="333"/>
        <v>803497.4016000001</v>
      </c>
      <c r="H1650" s="79">
        <v>946400</v>
      </c>
      <c r="I1650" s="79">
        <v>179816</v>
      </c>
      <c r="J1650" s="79">
        <v>1126216</v>
      </c>
      <c r="K1650" s="79">
        <v>910000</v>
      </c>
      <c r="L1650" s="79">
        <f t="shared" si="337"/>
        <v>172900</v>
      </c>
      <c r="M1650" s="79">
        <f t="shared" si="338"/>
        <v>1082900</v>
      </c>
      <c r="N1650" s="68">
        <f t="shared" si="339"/>
        <v>803497.4016000001</v>
      </c>
      <c r="O1650" s="80">
        <f t="shared" si="340"/>
        <v>1004204.4672</v>
      </c>
      <c r="P1650" s="68">
        <f t="shared" si="341"/>
        <v>1082900</v>
      </c>
      <c r="Q1650" s="68">
        <f t="shared" si="342"/>
        <v>993264.33391211799</v>
      </c>
      <c r="R1650" s="69">
        <f t="shared" si="343"/>
        <v>175161.53573294071</v>
      </c>
      <c r="S1650" s="63">
        <f t="shared" si="334"/>
        <v>0.19105380696062335</v>
      </c>
      <c r="T1650" s="64">
        <f t="shared" si="335"/>
        <v>803497</v>
      </c>
      <c r="U1650" s="44" t="str">
        <f t="shared" si="336"/>
        <v>MENOR VALOR</v>
      </c>
    </row>
    <row r="1651" spans="2:21" ht="25.5">
      <c r="B1651" s="24">
        <v>1570</v>
      </c>
      <c r="C1651" s="2" t="s">
        <v>626</v>
      </c>
      <c r="D1651" s="29">
        <v>1</v>
      </c>
      <c r="E1651" s="7" t="s">
        <v>8</v>
      </c>
      <c r="F1651" s="91">
        <v>297914.2</v>
      </c>
      <c r="G1651" s="68">
        <f t="shared" si="333"/>
        <v>313405.73840000003</v>
      </c>
      <c r="H1651" s="79">
        <v>331500</v>
      </c>
      <c r="I1651" s="79">
        <v>62985</v>
      </c>
      <c r="J1651" s="79">
        <v>394485</v>
      </c>
      <c r="K1651" s="79">
        <v>325000</v>
      </c>
      <c r="L1651" s="79">
        <f t="shared" si="337"/>
        <v>61750</v>
      </c>
      <c r="M1651" s="79">
        <f t="shared" si="338"/>
        <v>386750</v>
      </c>
      <c r="N1651" s="68">
        <f t="shared" si="339"/>
        <v>313405.73840000003</v>
      </c>
      <c r="O1651" s="80">
        <f t="shared" si="340"/>
        <v>364880.24613333336</v>
      </c>
      <c r="P1651" s="68">
        <f t="shared" si="341"/>
        <v>386750</v>
      </c>
      <c r="Q1651" s="68">
        <f t="shared" si="342"/>
        <v>362957.6214143401</v>
      </c>
      <c r="R1651" s="69">
        <f t="shared" si="343"/>
        <v>44745.684328678486</v>
      </c>
      <c r="S1651" s="63">
        <f t="shared" si="334"/>
        <v>0.13652250315408954</v>
      </c>
      <c r="T1651" s="64">
        <f t="shared" si="335"/>
        <v>313406</v>
      </c>
      <c r="U1651" s="44" t="str">
        <f t="shared" si="336"/>
        <v>MENOR VALOR</v>
      </c>
    </row>
    <row r="1652" spans="2:21">
      <c r="B1652" s="24">
        <v>1571</v>
      </c>
      <c r="C1652" s="2" t="s">
        <v>627</v>
      </c>
      <c r="D1652" s="29">
        <v>1</v>
      </c>
      <c r="E1652" s="7" t="s">
        <v>8</v>
      </c>
      <c r="F1652" s="91">
        <v>191943.96</v>
      </c>
      <c r="G1652" s="68">
        <f t="shared" si="333"/>
        <v>201925.04592</v>
      </c>
      <c r="H1652" s="79">
        <v>270400</v>
      </c>
      <c r="I1652" s="79">
        <v>51376</v>
      </c>
      <c r="J1652" s="79">
        <v>321776</v>
      </c>
      <c r="K1652" s="79">
        <v>260000</v>
      </c>
      <c r="L1652" s="79">
        <f t="shared" si="337"/>
        <v>49400</v>
      </c>
      <c r="M1652" s="79">
        <f t="shared" si="338"/>
        <v>309400</v>
      </c>
      <c r="N1652" s="68">
        <f t="shared" si="339"/>
        <v>201925.04592</v>
      </c>
      <c r="O1652" s="80">
        <f t="shared" si="340"/>
        <v>277700.34863999998</v>
      </c>
      <c r="P1652" s="68">
        <f t="shared" si="341"/>
        <v>309400</v>
      </c>
      <c r="Q1652" s="68">
        <f t="shared" si="342"/>
        <v>271907.62266523263</v>
      </c>
      <c r="R1652" s="69">
        <f t="shared" si="343"/>
        <v>65914.44242903644</v>
      </c>
      <c r="S1652" s="63">
        <f t="shared" si="334"/>
        <v>0.25737629588779054</v>
      </c>
      <c r="T1652" s="64">
        <f t="shared" si="335"/>
        <v>201925</v>
      </c>
      <c r="U1652" s="44" t="str">
        <f t="shared" si="336"/>
        <v>MENOR VALOR</v>
      </c>
    </row>
    <row r="1653" spans="2:21">
      <c r="B1653" s="24">
        <v>1572</v>
      </c>
      <c r="C1653" s="2" t="s">
        <v>628</v>
      </c>
      <c r="D1653" s="29">
        <v>1</v>
      </c>
      <c r="E1653" s="7" t="s">
        <v>8</v>
      </c>
      <c r="F1653" s="91">
        <v>191943.96</v>
      </c>
      <c r="G1653" s="68">
        <f t="shared" si="333"/>
        <v>201925.04592</v>
      </c>
      <c r="H1653" s="79">
        <v>267800</v>
      </c>
      <c r="I1653" s="79">
        <v>50882</v>
      </c>
      <c r="J1653" s="79">
        <v>318682</v>
      </c>
      <c r="K1653" s="79">
        <v>260000</v>
      </c>
      <c r="L1653" s="79">
        <f t="shared" si="337"/>
        <v>49400</v>
      </c>
      <c r="M1653" s="79">
        <f t="shared" si="338"/>
        <v>309400</v>
      </c>
      <c r="N1653" s="68">
        <f t="shared" si="339"/>
        <v>201925.04592</v>
      </c>
      <c r="O1653" s="80">
        <f t="shared" si="340"/>
        <v>276669.01530666667</v>
      </c>
      <c r="P1653" s="68">
        <f t="shared" si="341"/>
        <v>309400</v>
      </c>
      <c r="Q1653" s="68">
        <f t="shared" si="342"/>
        <v>271033.31559166638</v>
      </c>
      <c r="R1653" s="69">
        <f t="shared" si="343"/>
        <v>64896.337344693471</v>
      </c>
      <c r="S1653" s="63">
        <f t="shared" si="334"/>
        <v>0.25498071895996566</v>
      </c>
      <c r="T1653" s="64">
        <f t="shared" si="335"/>
        <v>201925</v>
      </c>
      <c r="U1653" s="44" t="str">
        <f t="shared" si="336"/>
        <v>MENOR VALOR</v>
      </c>
    </row>
    <row r="1654" spans="2:21">
      <c r="B1654" s="24">
        <v>1573</v>
      </c>
      <c r="C1654" s="2" t="s">
        <v>629</v>
      </c>
      <c r="D1654" s="29">
        <v>1</v>
      </c>
      <c r="E1654" s="7" t="s">
        <v>8</v>
      </c>
      <c r="F1654" s="91">
        <v>358040.69999999995</v>
      </c>
      <c r="G1654" s="68">
        <f t="shared" si="333"/>
        <v>376658.81639999995</v>
      </c>
      <c r="H1654" s="79">
        <v>409500</v>
      </c>
      <c r="I1654" s="79">
        <v>77805</v>
      </c>
      <c r="J1654" s="79">
        <v>487305</v>
      </c>
      <c r="K1654" s="79">
        <v>390000</v>
      </c>
      <c r="L1654" s="79">
        <f t="shared" si="337"/>
        <v>74100</v>
      </c>
      <c r="M1654" s="79">
        <f t="shared" si="338"/>
        <v>464100</v>
      </c>
      <c r="N1654" s="68">
        <f t="shared" si="339"/>
        <v>376658.81639999995</v>
      </c>
      <c r="O1654" s="80">
        <f t="shared" si="340"/>
        <v>442687.93879999995</v>
      </c>
      <c r="P1654" s="68">
        <f t="shared" si="341"/>
        <v>464100</v>
      </c>
      <c r="Q1654" s="68">
        <f t="shared" si="342"/>
        <v>440000.85907618894</v>
      </c>
      <c r="R1654" s="69">
        <f t="shared" si="343"/>
        <v>58348.108452079825</v>
      </c>
      <c r="S1654" s="63">
        <f t="shared" si="334"/>
        <v>0.14395890682845436</v>
      </c>
      <c r="T1654" s="64">
        <f t="shared" si="335"/>
        <v>376659</v>
      </c>
      <c r="U1654" s="44" t="str">
        <f t="shared" si="336"/>
        <v>MENOR VALOR</v>
      </c>
    </row>
    <row r="1655" spans="2:21" ht="51">
      <c r="B1655" s="52" t="s">
        <v>630</v>
      </c>
      <c r="C1655" s="28"/>
      <c r="D1655" s="29"/>
      <c r="E1655" s="7"/>
      <c r="F1655" s="88"/>
      <c r="G1655" s="68">
        <f t="shared" si="333"/>
        <v>0</v>
      </c>
      <c r="H1655" s="78"/>
      <c r="I1655" s="78"/>
      <c r="J1655" s="78"/>
      <c r="K1655" s="78"/>
      <c r="L1655" s="78"/>
      <c r="M1655" s="78"/>
      <c r="N1655" s="68"/>
      <c r="O1655" s="80"/>
      <c r="P1655" s="68"/>
      <c r="Q1655" s="68"/>
      <c r="R1655" s="69"/>
      <c r="S1655" s="63"/>
      <c r="T1655" s="64"/>
      <c r="U1655" s="44"/>
    </row>
    <row r="1656" spans="2:21">
      <c r="B1656" s="24">
        <v>1574</v>
      </c>
      <c r="C1656" s="2" t="s">
        <v>631</v>
      </c>
      <c r="D1656" s="29">
        <v>1</v>
      </c>
      <c r="E1656" s="7" t="s">
        <v>8</v>
      </c>
      <c r="F1656" s="91">
        <v>575831.06000000006</v>
      </c>
      <c r="G1656" s="68">
        <f t="shared" si="333"/>
        <v>605774.27512000001</v>
      </c>
      <c r="H1656" s="79">
        <v>819000</v>
      </c>
      <c r="I1656" s="79">
        <v>155610</v>
      </c>
      <c r="J1656" s="79">
        <v>974610</v>
      </c>
      <c r="K1656" s="79">
        <v>780000</v>
      </c>
      <c r="L1656" s="79">
        <f t="shared" si="337"/>
        <v>148200</v>
      </c>
      <c r="M1656" s="79">
        <f t="shared" si="338"/>
        <v>928200</v>
      </c>
      <c r="N1656" s="68">
        <f t="shared" si="339"/>
        <v>605774.27512000001</v>
      </c>
      <c r="O1656" s="80">
        <f t="shared" si="340"/>
        <v>836194.75837333326</v>
      </c>
      <c r="P1656" s="68">
        <f t="shared" si="341"/>
        <v>928200</v>
      </c>
      <c r="Q1656" s="68">
        <f t="shared" si="342"/>
        <v>818328.64060935064</v>
      </c>
      <c r="R1656" s="69">
        <f t="shared" si="343"/>
        <v>200894.67726155638</v>
      </c>
      <c r="S1656" s="63">
        <f t="shared" si="334"/>
        <v>0.25974205831422037</v>
      </c>
      <c r="T1656" s="64">
        <f t="shared" si="335"/>
        <v>605774</v>
      </c>
      <c r="U1656" s="44" t="str">
        <f t="shared" si="336"/>
        <v>MENOR VALOR</v>
      </c>
    </row>
    <row r="1657" spans="2:21" ht="25.5">
      <c r="B1657" s="24">
        <v>1575</v>
      </c>
      <c r="C1657" s="2" t="s">
        <v>632</v>
      </c>
      <c r="D1657" s="29">
        <v>1</v>
      </c>
      <c r="E1657" s="7" t="s">
        <v>8</v>
      </c>
      <c r="F1657" s="91">
        <v>238798.76</v>
      </c>
      <c r="G1657" s="68">
        <f t="shared" si="333"/>
        <v>251216.29552000001</v>
      </c>
      <c r="H1657" s="79">
        <v>262600</v>
      </c>
      <c r="I1657" s="79">
        <v>49894</v>
      </c>
      <c r="J1657" s="79">
        <v>312494</v>
      </c>
      <c r="K1657" s="79">
        <v>260000</v>
      </c>
      <c r="L1657" s="79">
        <f t="shared" si="337"/>
        <v>49400</v>
      </c>
      <c r="M1657" s="79">
        <f t="shared" si="338"/>
        <v>309400</v>
      </c>
      <c r="N1657" s="68">
        <f t="shared" si="339"/>
        <v>251216.29552000001</v>
      </c>
      <c r="O1657" s="80">
        <f t="shared" si="340"/>
        <v>291036.76517333335</v>
      </c>
      <c r="P1657" s="68">
        <f t="shared" si="341"/>
        <v>309400</v>
      </c>
      <c r="Q1657" s="68">
        <f t="shared" si="342"/>
        <v>289603.1401292705</v>
      </c>
      <c r="R1657" s="69">
        <f t="shared" si="343"/>
        <v>34520.219604733546</v>
      </c>
      <c r="S1657" s="63">
        <f t="shared" si="334"/>
        <v>0.13254982177380981</v>
      </c>
      <c r="T1657" s="64">
        <f t="shared" si="335"/>
        <v>251216</v>
      </c>
      <c r="U1657" s="44" t="str">
        <f t="shared" si="336"/>
        <v>MENOR VALOR</v>
      </c>
    </row>
    <row r="1658" spans="2:21">
      <c r="B1658" s="24">
        <v>1576</v>
      </c>
      <c r="C1658" s="2" t="s">
        <v>633</v>
      </c>
      <c r="D1658" s="29">
        <v>1</v>
      </c>
      <c r="E1658" s="7" t="s">
        <v>8</v>
      </c>
      <c r="F1658" s="91">
        <v>235248.97999999998</v>
      </c>
      <c r="G1658" s="68">
        <f t="shared" si="333"/>
        <v>247481.92695999998</v>
      </c>
      <c r="H1658" s="79">
        <v>262600</v>
      </c>
      <c r="I1658" s="79">
        <v>49894</v>
      </c>
      <c r="J1658" s="79">
        <v>312494</v>
      </c>
      <c r="K1658" s="79">
        <v>260000</v>
      </c>
      <c r="L1658" s="79">
        <f t="shared" si="337"/>
        <v>49400</v>
      </c>
      <c r="M1658" s="79">
        <f t="shared" si="338"/>
        <v>309400</v>
      </c>
      <c r="N1658" s="68">
        <f t="shared" si="339"/>
        <v>247481.92695999998</v>
      </c>
      <c r="O1658" s="80">
        <f t="shared" si="340"/>
        <v>289791.9756533333</v>
      </c>
      <c r="P1658" s="68">
        <f t="shared" si="341"/>
        <v>309400</v>
      </c>
      <c r="Q1658" s="68">
        <f t="shared" si="342"/>
        <v>288160.9720428157</v>
      </c>
      <c r="R1658" s="69">
        <f t="shared" si="343"/>
        <v>36674.219478050087</v>
      </c>
      <c r="S1658" s="63">
        <f t="shared" si="334"/>
        <v>0.14116778130791263</v>
      </c>
      <c r="T1658" s="64">
        <f t="shared" si="335"/>
        <v>247482</v>
      </c>
      <c r="U1658" s="44" t="str">
        <f t="shared" si="336"/>
        <v>MENOR VALOR</v>
      </c>
    </row>
    <row r="1659" spans="2:21">
      <c r="B1659" s="24">
        <v>1577</v>
      </c>
      <c r="C1659" s="2" t="s">
        <v>634</v>
      </c>
      <c r="D1659" s="29">
        <v>1</v>
      </c>
      <c r="E1659" s="7" t="s">
        <v>8</v>
      </c>
      <c r="F1659" s="91">
        <v>691897.14</v>
      </c>
      <c r="G1659" s="68">
        <f t="shared" si="333"/>
        <v>727875.79128</v>
      </c>
      <c r="H1659" s="79">
        <v>795600</v>
      </c>
      <c r="I1659" s="79">
        <v>151164</v>
      </c>
      <c r="J1659" s="79">
        <v>946764</v>
      </c>
      <c r="K1659" s="79">
        <v>780000</v>
      </c>
      <c r="L1659" s="79">
        <f t="shared" si="337"/>
        <v>148200</v>
      </c>
      <c r="M1659" s="79">
        <f t="shared" si="338"/>
        <v>928200</v>
      </c>
      <c r="N1659" s="68">
        <f t="shared" si="339"/>
        <v>727875.79128</v>
      </c>
      <c r="O1659" s="80">
        <f t="shared" si="340"/>
        <v>867613.26376</v>
      </c>
      <c r="P1659" s="68">
        <f t="shared" si="341"/>
        <v>928200</v>
      </c>
      <c r="Q1659" s="68">
        <f t="shared" si="342"/>
        <v>861615.54359094892</v>
      </c>
      <c r="R1659" s="69">
        <f t="shared" si="343"/>
        <v>121371.64592821595</v>
      </c>
      <c r="S1659" s="63">
        <f t="shared" si="334"/>
        <v>0.15521975352668627</v>
      </c>
      <c r="T1659" s="64">
        <f t="shared" si="335"/>
        <v>727876</v>
      </c>
      <c r="U1659" s="44" t="str">
        <f t="shared" si="336"/>
        <v>MENOR VALOR</v>
      </c>
    </row>
    <row r="1660" spans="2:21" ht="25.5">
      <c r="B1660" s="24">
        <v>1578</v>
      </c>
      <c r="C1660" s="2" t="s">
        <v>635</v>
      </c>
      <c r="D1660" s="29">
        <v>1</v>
      </c>
      <c r="E1660" s="7" t="s">
        <v>8</v>
      </c>
      <c r="F1660" s="91">
        <v>145167.88</v>
      </c>
      <c r="G1660" s="68">
        <f t="shared" si="333"/>
        <v>152716.60975999999</v>
      </c>
      <c r="H1660" s="79">
        <v>157560</v>
      </c>
      <c r="I1660" s="79">
        <v>29936.400000000001</v>
      </c>
      <c r="J1660" s="79">
        <v>187496.4</v>
      </c>
      <c r="K1660" s="79">
        <v>156000</v>
      </c>
      <c r="L1660" s="79">
        <f t="shared" si="337"/>
        <v>29640</v>
      </c>
      <c r="M1660" s="79">
        <f t="shared" si="338"/>
        <v>185640</v>
      </c>
      <c r="N1660" s="68">
        <f t="shared" si="339"/>
        <v>152716.60975999999</v>
      </c>
      <c r="O1660" s="80">
        <f t="shared" si="340"/>
        <v>175284.33658666667</v>
      </c>
      <c r="P1660" s="68">
        <f t="shared" si="341"/>
        <v>185640</v>
      </c>
      <c r="Q1660" s="68">
        <f t="shared" si="342"/>
        <v>174522.02996718258</v>
      </c>
      <c r="R1660" s="69">
        <f t="shared" si="343"/>
        <v>19566.25349504314</v>
      </c>
      <c r="S1660" s="63">
        <f t="shared" si="334"/>
        <v>0.12494365445601863</v>
      </c>
      <c r="T1660" s="64">
        <f t="shared" si="335"/>
        <v>152717</v>
      </c>
      <c r="U1660" s="44" t="str">
        <f t="shared" si="336"/>
        <v>MENOR VALOR</v>
      </c>
    </row>
    <row r="1661" spans="2:21">
      <c r="B1661" s="24">
        <v>1579</v>
      </c>
      <c r="C1661" s="2" t="s">
        <v>636</v>
      </c>
      <c r="D1661" s="29">
        <v>1</v>
      </c>
      <c r="E1661" s="7" t="s">
        <v>8</v>
      </c>
      <c r="F1661" s="91">
        <v>144777.56</v>
      </c>
      <c r="G1661" s="68">
        <f t="shared" si="333"/>
        <v>152305.99312</v>
      </c>
      <c r="H1661" s="79">
        <v>160680</v>
      </c>
      <c r="I1661" s="79">
        <v>30529.200000000001</v>
      </c>
      <c r="J1661" s="79">
        <v>191209.2</v>
      </c>
      <c r="K1661" s="79">
        <v>156000</v>
      </c>
      <c r="L1661" s="79">
        <f t="shared" si="337"/>
        <v>29640</v>
      </c>
      <c r="M1661" s="79">
        <f t="shared" si="338"/>
        <v>185640</v>
      </c>
      <c r="N1661" s="68">
        <f t="shared" si="339"/>
        <v>152305.99312</v>
      </c>
      <c r="O1661" s="80">
        <f t="shared" si="340"/>
        <v>176385.06437333333</v>
      </c>
      <c r="P1661" s="68">
        <f t="shared" si="341"/>
        <v>185640</v>
      </c>
      <c r="Q1661" s="68">
        <f t="shared" si="342"/>
        <v>175508.88708588295</v>
      </c>
      <c r="R1661" s="69">
        <f t="shared" si="343"/>
        <v>21038.185555730037</v>
      </c>
      <c r="S1661" s="63">
        <f t="shared" si="334"/>
        <v>0.13220352741755415</v>
      </c>
      <c r="T1661" s="64">
        <f t="shared" si="335"/>
        <v>152306</v>
      </c>
      <c r="U1661" s="44" t="str">
        <f t="shared" si="336"/>
        <v>MENOR VALOR</v>
      </c>
    </row>
    <row r="1662" spans="2:21">
      <c r="B1662" s="24">
        <v>1580</v>
      </c>
      <c r="C1662" s="2" t="s">
        <v>637</v>
      </c>
      <c r="D1662" s="29">
        <v>1</v>
      </c>
      <c r="E1662" s="7" t="s">
        <v>8</v>
      </c>
      <c r="F1662" s="91">
        <v>123200.90000000001</v>
      </c>
      <c r="G1662" s="68">
        <f t="shared" si="333"/>
        <v>129607.34680000001</v>
      </c>
      <c r="H1662" s="79">
        <v>160680</v>
      </c>
      <c r="I1662" s="79">
        <v>30529.200000000001</v>
      </c>
      <c r="J1662" s="79">
        <v>191209.2</v>
      </c>
      <c r="K1662" s="79">
        <v>156000</v>
      </c>
      <c r="L1662" s="79">
        <f t="shared" si="337"/>
        <v>29640</v>
      </c>
      <c r="M1662" s="79">
        <f t="shared" si="338"/>
        <v>185640</v>
      </c>
      <c r="N1662" s="68">
        <f t="shared" si="339"/>
        <v>129607.34680000001</v>
      </c>
      <c r="O1662" s="80">
        <f t="shared" si="340"/>
        <v>168818.84893333333</v>
      </c>
      <c r="P1662" s="68">
        <f t="shared" si="341"/>
        <v>185640</v>
      </c>
      <c r="Q1662" s="68">
        <f t="shared" si="342"/>
        <v>166317.00465484857</v>
      </c>
      <c r="R1662" s="69">
        <f t="shared" si="343"/>
        <v>34072.135563012635</v>
      </c>
      <c r="S1662" s="63">
        <f t="shared" si="334"/>
        <v>0.22072101365119412</v>
      </c>
      <c r="T1662" s="64">
        <f t="shared" si="335"/>
        <v>129607</v>
      </c>
      <c r="U1662" s="44" t="str">
        <f t="shared" si="336"/>
        <v>MENOR VALOR</v>
      </c>
    </row>
    <row r="1663" spans="2:21" ht="25.5">
      <c r="B1663" s="24">
        <v>1581</v>
      </c>
      <c r="C1663" s="2" t="s">
        <v>638</v>
      </c>
      <c r="D1663" s="29">
        <v>1</v>
      </c>
      <c r="E1663" s="7" t="s">
        <v>8</v>
      </c>
      <c r="F1663" s="91">
        <v>487900</v>
      </c>
      <c r="G1663" s="68">
        <f t="shared" si="333"/>
        <v>513270.8</v>
      </c>
      <c r="H1663" s="79">
        <v>656500</v>
      </c>
      <c r="I1663" s="79">
        <v>124735</v>
      </c>
      <c r="J1663" s="79">
        <v>781235</v>
      </c>
      <c r="K1663" s="79">
        <v>650000</v>
      </c>
      <c r="L1663" s="79">
        <f t="shared" si="337"/>
        <v>123500</v>
      </c>
      <c r="M1663" s="79">
        <f t="shared" si="338"/>
        <v>773500</v>
      </c>
      <c r="N1663" s="68">
        <f t="shared" si="339"/>
        <v>513270.8</v>
      </c>
      <c r="O1663" s="80">
        <f t="shared" si="340"/>
        <v>689335.26666666672</v>
      </c>
      <c r="P1663" s="68">
        <f t="shared" si="341"/>
        <v>773500</v>
      </c>
      <c r="Q1663" s="68">
        <f t="shared" si="342"/>
        <v>676907.80638817896</v>
      </c>
      <c r="R1663" s="69">
        <f t="shared" si="343"/>
        <v>152525.34174101448</v>
      </c>
      <c r="S1663" s="63">
        <f t="shared" si="334"/>
        <v>0.24174194010452854</v>
      </c>
      <c r="T1663" s="64">
        <f t="shared" si="335"/>
        <v>513271</v>
      </c>
      <c r="U1663" s="44" t="str">
        <f t="shared" si="336"/>
        <v>MENOR VALOR</v>
      </c>
    </row>
    <row r="1664" spans="2:21" ht="25.5">
      <c r="B1664" s="24">
        <v>1582</v>
      </c>
      <c r="C1664" s="2" t="s">
        <v>639</v>
      </c>
      <c r="D1664" s="29">
        <v>1</v>
      </c>
      <c r="E1664" s="2"/>
      <c r="F1664" s="91">
        <v>487900</v>
      </c>
      <c r="G1664" s="68">
        <f t="shared" si="333"/>
        <v>513270.8</v>
      </c>
      <c r="H1664" s="79">
        <v>663000</v>
      </c>
      <c r="I1664" s="79">
        <v>125970</v>
      </c>
      <c r="J1664" s="79">
        <v>788970</v>
      </c>
      <c r="K1664" s="79">
        <v>650000</v>
      </c>
      <c r="L1664" s="79">
        <f t="shared" si="337"/>
        <v>123500</v>
      </c>
      <c r="M1664" s="79">
        <f t="shared" si="338"/>
        <v>773500</v>
      </c>
      <c r="N1664" s="68">
        <f t="shared" si="339"/>
        <v>513270.8</v>
      </c>
      <c r="O1664" s="80">
        <f t="shared" si="340"/>
        <v>691913.6</v>
      </c>
      <c r="P1664" s="68">
        <f t="shared" si="341"/>
        <v>773500</v>
      </c>
      <c r="Q1664" s="68">
        <f t="shared" si="342"/>
        <v>679134.4928404321</v>
      </c>
      <c r="R1664" s="69">
        <f t="shared" si="343"/>
        <v>154902.4458130984</v>
      </c>
      <c r="S1664" s="63">
        <f t="shared" si="334"/>
        <v>0.24422804995034031</v>
      </c>
      <c r="T1664" s="64">
        <f t="shared" si="335"/>
        <v>513271</v>
      </c>
      <c r="U1664" s="44" t="str">
        <f t="shared" si="336"/>
        <v>MENOR VALOR</v>
      </c>
    </row>
    <row r="1665" spans="2:21" ht="25.5">
      <c r="B1665" s="24">
        <v>1583</v>
      </c>
      <c r="C1665" s="2" t="s">
        <v>640</v>
      </c>
      <c r="D1665" s="29">
        <v>1</v>
      </c>
      <c r="E1665" s="8" t="s">
        <v>8</v>
      </c>
      <c r="F1665" s="91">
        <v>487900</v>
      </c>
      <c r="G1665" s="68">
        <f t="shared" si="333"/>
        <v>513270.8</v>
      </c>
      <c r="H1665" s="79">
        <v>663000</v>
      </c>
      <c r="I1665" s="79">
        <v>125970</v>
      </c>
      <c r="J1665" s="79">
        <v>788970</v>
      </c>
      <c r="K1665" s="79">
        <v>650000</v>
      </c>
      <c r="L1665" s="79">
        <f t="shared" si="337"/>
        <v>123500</v>
      </c>
      <c r="M1665" s="79">
        <f t="shared" si="338"/>
        <v>773500</v>
      </c>
      <c r="N1665" s="68">
        <f t="shared" si="339"/>
        <v>513270.8</v>
      </c>
      <c r="O1665" s="80">
        <f t="shared" si="340"/>
        <v>691913.6</v>
      </c>
      <c r="P1665" s="68">
        <f t="shared" si="341"/>
        <v>773500</v>
      </c>
      <c r="Q1665" s="68">
        <f t="shared" si="342"/>
        <v>679134.4928404321</v>
      </c>
      <c r="R1665" s="69">
        <f t="shared" si="343"/>
        <v>154902.4458130984</v>
      </c>
      <c r="S1665" s="63">
        <f t="shared" si="334"/>
        <v>0.24422804995034031</v>
      </c>
      <c r="T1665" s="64">
        <f t="shared" si="335"/>
        <v>513271</v>
      </c>
      <c r="U1665" s="44" t="str">
        <f t="shared" si="336"/>
        <v>MENOR VALOR</v>
      </c>
    </row>
    <row r="1666" spans="2:21">
      <c r="B1666" s="24">
        <v>1584</v>
      </c>
      <c r="C1666" s="2" t="s">
        <v>641</v>
      </c>
      <c r="D1666" s="29">
        <v>1</v>
      </c>
      <c r="E1666" s="8" t="s">
        <v>8</v>
      </c>
      <c r="F1666" s="91">
        <v>487900</v>
      </c>
      <c r="G1666" s="68">
        <f t="shared" si="333"/>
        <v>513270.8</v>
      </c>
      <c r="H1666" s="79">
        <v>682500</v>
      </c>
      <c r="I1666" s="79">
        <v>129675</v>
      </c>
      <c r="J1666" s="79">
        <v>812175</v>
      </c>
      <c r="K1666" s="79">
        <v>650000</v>
      </c>
      <c r="L1666" s="79">
        <f t="shared" si="337"/>
        <v>123500</v>
      </c>
      <c r="M1666" s="79">
        <f t="shared" si="338"/>
        <v>773500</v>
      </c>
      <c r="N1666" s="68">
        <f t="shared" si="339"/>
        <v>513270.8</v>
      </c>
      <c r="O1666" s="80">
        <f t="shared" si="340"/>
        <v>699648.6</v>
      </c>
      <c r="P1666" s="68">
        <f t="shared" si="341"/>
        <v>773500</v>
      </c>
      <c r="Q1666" s="68">
        <f t="shared" si="342"/>
        <v>685728.44398867316</v>
      </c>
      <c r="R1666" s="69">
        <f t="shared" si="343"/>
        <v>162562.14859517576</v>
      </c>
      <c r="S1666" s="63">
        <f t="shared" si="334"/>
        <v>0.2514955380668471</v>
      </c>
      <c r="T1666" s="64">
        <f t="shared" si="335"/>
        <v>513271</v>
      </c>
      <c r="U1666" s="44" t="str">
        <f t="shared" si="336"/>
        <v>MENOR VALOR</v>
      </c>
    </row>
    <row r="1667" spans="2:21" ht="25.5">
      <c r="B1667" s="24">
        <v>1585</v>
      </c>
      <c r="C1667" s="2" t="s">
        <v>642</v>
      </c>
      <c r="D1667" s="29">
        <v>1</v>
      </c>
      <c r="E1667" s="8" t="s">
        <v>8</v>
      </c>
      <c r="F1667" s="91">
        <v>7633015.9199999999</v>
      </c>
      <c r="G1667" s="68">
        <f t="shared" si="333"/>
        <v>8029932.7478400003</v>
      </c>
      <c r="H1667" s="79">
        <v>10920000</v>
      </c>
      <c r="I1667" s="79">
        <v>2074800</v>
      </c>
      <c r="J1667" s="79">
        <v>12994800</v>
      </c>
      <c r="K1667" s="79">
        <v>10400000</v>
      </c>
      <c r="L1667" s="79">
        <f t="shared" si="337"/>
        <v>1976000</v>
      </c>
      <c r="M1667" s="79">
        <f t="shared" si="338"/>
        <v>12376000</v>
      </c>
      <c r="N1667" s="68">
        <f t="shared" si="339"/>
        <v>8029932.7478400003</v>
      </c>
      <c r="O1667" s="80">
        <f t="shared" si="340"/>
        <v>11133577.582613334</v>
      </c>
      <c r="P1667" s="68">
        <f t="shared" si="341"/>
        <v>12376000</v>
      </c>
      <c r="Q1667" s="68">
        <f t="shared" si="342"/>
        <v>10889817.531181168</v>
      </c>
      <c r="R1667" s="69">
        <f t="shared" si="343"/>
        <v>2705584.3740884103</v>
      </c>
      <c r="S1667" s="63">
        <f t="shared" si="334"/>
        <v>0.26262008294926587</v>
      </c>
      <c r="T1667" s="64">
        <f t="shared" si="335"/>
        <v>8029933</v>
      </c>
      <c r="U1667" s="44" t="str">
        <f t="shared" si="336"/>
        <v>MENOR VALOR</v>
      </c>
    </row>
    <row r="1668" spans="2:21" ht="25.5">
      <c r="B1668" s="52" t="s">
        <v>643</v>
      </c>
      <c r="C1668" s="28"/>
      <c r="D1668" s="29"/>
      <c r="E1668" s="8"/>
      <c r="F1668" s="88"/>
      <c r="G1668" s="68">
        <f t="shared" si="333"/>
        <v>0</v>
      </c>
      <c r="H1668" s="78"/>
      <c r="I1668" s="78"/>
      <c r="J1668" s="78"/>
      <c r="K1668" s="78"/>
      <c r="L1668" s="78"/>
      <c r="M1668" s="78"/>
      <c r="N1668" s="68"/>
      <c r="O1668" s="80"/>
      <c r="P1668" s="68"/>
      <c r="Q1668" s="68"/>
      <c r="R1668" s="69"/>
      <c r="S1668" s="63"/>
      <c r="T1668" s="64"/>
      <c r="U1668" s="44"/>
    </row>
    <row r="1669" spans="2:21" ht="25.5">
      <c r="B1669" s="24">
        <v>1586</v>
      </c>
      <c r="C1669" s="2" t="s">
        <v>644</v>
      </c>
      <c r="D1669" s="29">
        <v>1</v>
      </c>
      <c r="E1669" s="8" t="s">
        <v>8</v>
      </c>
      <c r="F1669" s="91">
        <v>243950</v>
      </c>
      <c r="G1669" s="68">
        <f t="shared" si="333"/>
        <v>256635.4</v>
      </c>
      <c r="H1669" s="79">
        <v>334750</v>
      </c>
      <c r="I1669" s="79">
        <v>63602.5</v>
      </c>
      <c r="J1669" s="79">
        <v>398352.5</v>
      </c>
      <c r="K1669" s="79">
        <v>325000</v>
      </c>
      <c r="L1669" s="79">
        <f t="shared" si="337"/>
        <v>61750</v>
      </c>
      <c r="M1669" s="79">
        <f t="shared" si="338"/>
        <v>386750</v>
      </c>
      <c r="N1669" s="68">
        <f t="shared" si="339"/>
        <v>256635.4</v>
      </c>
      <c r="O1669" s="80">
        <f t="shared" si="340"/>
        <v>347245.96666666667</v>
      </c>
      <c r="P1669" s="68">
        <f t="shared" si="341"/>
        <v>386750</v>
      </c>
      <c r="Q1669" s="68">
        <f t="shared" si="342"/>
        <v>340673.33646732423</v>
      </c>
      <c r="R1669" s="69">
        <f t="shared" si="343"/>
        <v>78685.19934081196</v>
      </c>
      <c r="S1669" s="63">
        <f t="shared" si="334"/>
        <v>0.246681872255608</v>
      </c>
      <c r="T1669" s="64">
        <f t="shared" si="335"/>
        <v>256635</v>
      </c>
      <c r="U1669" s="44" t="str">
        <f t="shared" si="336"/>
        <v>MENOR VALOR</v>
      </c>
    </row>
    <row r="1670" spans="2:21">
      <c r="B1670" s="24">
        <v>1587</v>
      </c>
      <c r="C1670" s="2" t="s">
        <v>645</v>
      </c>
      <c r="D1670" s="29">
        <v>1</v>
      </c>
      <c r="E1670" s="8" t="s">
        <v>8</v>
      </c>
      <c r="F1670" s="91">
        <v>383887.92</v>
      </c>
      <c r="G1670" s="68">
        <f t="shared" ref="G1670:G1733" si="344">F1670*5.2%+F1670</f>
        <v>403850.09184000001</v>
      </c>
      <c r="H1670" s="79">
        <v>546000</v>
      </c>
      <c r="I1670" s="79">
        <v>103740</v>
      </c>
      <c r="J1670" s="79">
        <v>649740</v>
      </c>
      <c r="K1670" s="79">
        <v>520000</v>
      </c>
      <c r="L1670" s="79">
        <f t="shared" si="337"/>
        <v>98800</v>
      </c>
      <c r="M1670" s="79">
        <f t="shared" si="338"/>
        <v>618800</v>
      </c>
      <c r="N1670" s="68">
        <f t="shared" si="339"/>
        <v>403850.09184000001</v>
      </c>
      <c r="O1670" s="80">
        <f t="shared" si="340"/>
        <v>557463.36394666659</v>
      </c>
      <c r="P1670" s="68">
        <f t="shared" si="341"/>
        <v>618800</v>
      </c>
      <c r="Q1670" s="68">
        <f t="shared" si="342"/>
        <v>545552.68603356264</v>
      </c>
      <c r="R1670" s="69">
        <f t="shared" si="343"/>
        <v>133929.45503319154</v>
      </c>
      <c r="S1670" s="63">
        <f t="shared" si="334"/>
        <v>0.25974135554864641</v>
      </c>
      <c r="T1670" s="64">
        <f t="shared" si="335"/>
        <v>403850</v>
      </c>
      <c r="U1670" s="44" t="str">
        <f t="shared" si="336"/>
        <v>MENOR VALOR</v>
      </c>
    </row>
    <row r="1671" spans="2:21" ht="25.5">
      <c r="B1671" s="24">
        <v>1588</v>
      </c>
      <c r="C1671" s="2" t="s">
        <v>646</v>
      </c>
      <c r="D1671" s="29">
        <v>1</v>
      </c>
      <c r="E1671" s="8" t="s">
        <v>8</v>
      </c>
      <c r="F1671" s="91">
        <v>364871.29999999993</v>
      </c>
      <c r="G1671" s="68">
        <f t="shared" si="344"/>
        <v>383844.60759999993</v>
      </c>
      <c r="H1671" s="79">
        <v>393900</v>
      </c>
      <c r="I1671" s="79">
        <v>74841</v>
      </c>
      <c r="J1671" s="79">
        <v>468741</v>
      </c>
      <c r="K1671" s="79">
        <v>390000</v>
      </c>
      <c r="L1671" s="79">
        <f t="shared" si="337"/>
        <v>74100</v>
      </c>
      <c r="M1671" s="79">
        <f t="shared" si="338"/>
        <v>464100</v>
      </c>
      <c r="N1671" s="68">
        <f t="shared" si="339"/>
        <v>383844.60759999993</v>
      </c>
      <c r="O1671" s="80">
        <f t="shared" si="340"/>
        <v>438895.20253333333</v>
      </c>
      <c r="P1671" s="68">
        <f t="shared" si="341"/>
        <v>464100</v>
      </c>
      <c r="Q1671" s="68">
        <f t="shared" si="342"/>
        <v>437085.75379091513</v>
      </c>
      <c r="R1671" s="69">
        <f t="shared" si="343"/>
        <v>47731.653251646989</v>
      </c>
      <c r="S1671" s="63">
        <f t="shared" si="334"/>
        <v>0.12180938346570702</v>
      </c>
      <c r="T1671" s="64">
        <f t="shared" si="335"/>
        <v>383845</v>
      </c>
      <c r="U1671" s="44" t="str">
        <f t="shared" si="336"/>
        <v>MENOR VALOR</v>
      </c>
    </row>
    <row r="1672" spans="2:21" ht="25.5">
      <c r="B1672" s="24">
        <v>1589</v>
      </c>
      <c r="C1672" s="2" t="s">
        <v>647</v>
      </c>
      <c r="D1672" s="29">
        <v>1</v>
      </c>
      <c r="E1672" s="8" t="s">
        <v>8</v>
      </c>
      <c r="F1672" s="91">
        <v>328977.43999999994</v>
      </c>
      <c r="G1672" s="68">
        <f t="shared" si="344"/>
        <v>346084.26687999995</v>
      </c>
      <c r="H1672" s="79">
        <v>409500</v>
      </c>
      <c r="I1672" s="79">
        <v>77805</v>
      </c>
      <c r="J1672" s="79">
        <v>487305</v>
      </c>
      <c r="K1672" s="79">
        <v>390000</v>
      </c>
      <c r="L1672" s="79">
        <f t="shared" si="337"/>
        <v>74100</v>
      </c>
      <c r="M1672" s="79">
        <f t="shared" si="338"/>
        <v>464100</v>
      </c>
      <c r="N1672" s="68">
        <f t="shared" si="339"/>
        <v>346084.26687999995</v>
      </c>
      <c r="O1672" s="80">
        <f t="shared" si="340"/>
        <v>432496.42229333334</v>
      </c>
      <c r="P1672" s="68">
        <f t="shared" si="341"/>
        <v>464100</v>
      </c>
      <c r="Q1672" s="68">
        <f t="shared" si="342"/>
        <v>427757.95759965858</v>
      </c>
      <c r="R1672" s="69">
        <f t="shared" si="343"/>
        <v>75729.211395824954</v>
      </c>
      <c r="S1672" s="63">
        <f t="shared" si="334"/>
        <v>0.19093435731264075</v>
      </c>
      <c r="T1672" s="64">
        <f t="shared" si="335"/>
        <v>346084</v>
      </c>
      <c r="U1672" s="44" t="str">
        <f t="shared" si="336"/>
        <v>MENOR VALOR</v>
      </c>
    </row>
    <row r="1673" spans="2:21">
      <c r="B1673" s="24">
        <v>1590</v>
      </c>
      <c r="C1673" s="2" t="s">
        <v>648</v>
      </c>
      <c r="D1673" s="29">
        <v>1</v>
      </c>
      <c r="E1673" s="8" t="s">
        <v>8</v>
      </c>
      <c r="F1673" s="91">
        <v>280500.68000000005</v>
      </c>
      <c r="G1673" s="68">
        <f t="shared" si="344"/>
        <v>295086.71536000003</v>
      </c>
      <c r="H1673" s="79">
        <v>338000</v>
      </c>
      <c r="I1673" s="79">
        <v>64220</v>
      </c>
      <c r="J1673" s="79">
        <v>402220</v>
      </c>
      <c r="K1673" s="79">
        <v>325000</v>
      </c>
      <c r="L1673" s="79">
        <f t="shared" si="337"/>
        <v>61750</v>
      </c>
      <c r="M1673" s="79">
        <f t="shared" si="338"/>
        <v>386750</v>
      </c>
      <c r="N1673" s="68">
        <f t="shared" si="339"/>
        <v>295086.71536000003</v>
      </c>
      <c r="O1673" s="80">
        <f t="shared" si="340"/>
        <v>361352.23845333332</v>
      </c>
      <c r="P1673" s="68">
        <f t="shared" si="341"/>
        <v>386750</v>
      </c>
      <c r="Q1673" s="68">
        <f t="shared" si="342"/>
        <v>358053.46489269781</v>
      </c>
      <c r="R1673" s="69">
        <f t="shared" si="343"/>
        <v>57906.561701803854</v>
      </c>
      <c r="S1673" s="63">
        <f t="shared" ref="S1673:S1736" si="345">1-N1673/Q1673</f>
        <v>0.1758585119447672</v>
      </c>
      <c r="T1673" s="64">
        <f t="shared" ref="T1673:T1736" si="346">ROUND(+IF(S1673&lt;=30%,N1673,IF(S1673&lt;=60%,P1673,IF(S1673&lt;=90%,Q1673,IF(S1673&lt;=100%,O1673)))),0)</f>
        <v>295087</v>
      </c>
      <c r="U1673" s="44" t="str">
        <f t="shared" ref="U1673:U1736" si="347">+IF(S1673&lt;=30%,"MENOR VALOR",IF(S1673&lt;=60%,"MEDIA ARMONICA",IF(S1673&lt;=90%,"MEDIA GEOMETRICA","PROMEDIO")))</f>
        <v>MENOR VALOR</v>
      </c>
    </row>
    <row r="1674" spans="2:21">
      <c r="B1674" s="24">
        <v>1591</v>
      </c>
      <c r="C1674" s="2" t="s">
        <v>649</v>
      </c>
      <c r="D1674" s="29">
        <v>1</v>
      </c>
      <c r="E1674" s="16" t="s">
        <v>8</v>
      </c>
      <c r="F1674" s="91">
        <v>281314.12</v>
      </c>
      <c r="G1674" s="68">
        <f t="shared" si="344"/>
        <v>295942.45423999999</v>
      </c>
      <c r="H1674" s="79">
        <v>338000</v>
      </c>
      <c r="I1674" s="79">
        <v>64220</v>
      </c>
      <c r="J1674" s="79">
        <v>402220</v>
      </c>
      <c r="K1674" s="79">
        <v>325000</v>
      </c>
      <c r="L1674" s="79">
        <f t="shared" si="337"/>
        <v>61750</v>
      </c>
      <c r="M1674" s="79">
        <f t="shared" si="338"/>
        <v>386750</v>
      </c>
      <c r="N1674" s="68">
        <f t="shared" si="339"/>
        <v>295942.45423999999</v>
      </c>
      <c r="O1674" s="80">
        <f t="shared" si="340"/>
        <v>361637.48474666663</v>
      </c>
      <c r="P1674" s="68">
        <f t="shared" si="341"/>
        <v>386750</v>
      </c>
      <c r="Q1674" s="68">
        <f t="shared" si="342"/>
        <v>358399.24411484937</v>
      </c>
      <c r="R1674" s="69">
        <f t="shared" si="343"/>
        <v>57416.966133312453</v>
      </c>
      <c r="S1674" s="63">
        <f t="shared" si="345"/>
        <v>0.1742659642854465</v>
      </c>
      <c r="T1674" s="64">
        <f t="shared" si="346"/>
        <v>295942</v>
      </c>
      <c r="U1674" s="44" t="str">
        <f t="shared" si="347"/>
        <v>MENOR VALOR</v>
      </c>
    </row>
    <row r="1675" spans="2:21">
      <c r="B1675" s="24">
        <v>1592</v>
      </c>
      <c r="C1675" s="2" t="s">
        <v>650</v>
      </c>
      <c r="D1675" s="29">
        <v>1</v>
      </c>
      <c r="E1675" s="16" t="s">
        <v>11</v>
      </c>
      <c r="F1675" s="91">
        <v>295094.22000000003</v>
      </c>
      <c r="G1675" s="68">
        <f t="shared" si="344"/>
        <v>310439.11944000004</v>
      </c>
      <c r="H1675" s="79">
        <v>546000</v>
      </c>
      <c r="I1675" s="79">
        <v>103740</v>
      </c>
      <c r="J1675" s="79">
        <v>649740</v>
      </c>
      <c r="K1675" s="79">
        <v>520000</v>
      </c>
      <c r="L1675" s="79">
        <f t="shared" si="337"/>
        <v>98800</v>
      </c>
      <c r="M1675" s="79">
        <f t="shared" si="338"/>
        <v>618800</v>
      </c>
      <c r="N1675" s="68">
        <f t="shared" si="339"/>
        <v>310439.11944000004</v>
      </c>
      <c r="O1675" s="80">
        <f t="shared" si="340"/>
        <v>526326.37314666668</v>
      </c>
      <c r="P1675" s="68">
        <f t="shared" si="341"/>
        <v>618800</v>
      </c>
      <c r="Q1675" s="68">
        <f t="shared" si="342"/>
        <v>499753.0469712952</v>
      </c>
      <c r="R1675" s="69">
        <f t="shared" si="343"/>
        <v>187602.77352628598</v>
      </c>
      <c r="S1675" s="63">
        <f t="shared" si="345"/>
        <v>0.37881495406303944</v>
      </c>
      <c r="T1675" s="64">
        <f t="shared" si="346"/>
        <v>618800</v>
      </c>
      <c r="U1675" s="44" t="str">
        <f t="shared" si="347"/>
        <v>MEDIA ARMONICA</v>
      </c>
    </row>
    <row r="1676" spans="2:21" ht="25.5">
      <c r="B1676" s="24">
        <v>1593</v>
      </c>
      <c r="C1676" s="2" t="s">
        <v>651</v>
      </c>
      <c r="D1676" s="29">
        <v>1</v>
      </c>
      <c r="E1676" s="16" t="s">
        <v>11</v>
      </c>
      <c r="F1676" s="91">
        <v>240512.56</v>
      </c>
      <c r="G1676" s="68">
        <f t="shared" si="344"/>
        <v>253019.21312</v>
      </c>
      <c r="H1676" s="79">
        <v>273000</v>
      </c>
      <c r="I1676" s="79">
        <v>51870</v>
      </c>
      <c r="J1676" s="79">
        <v>324870</v>
      </c>
      <c r="K1676" s="79">
        <v>260000</v>
      </c>
      <c r="L1676" s="79">
        <f t="shared" si="337"/>
        <v>49400</v>
      </c>
      <c r="M1676" s="79">
        <f t="shared" si="338"/>
        <v>309400</v>
      </c>
      <c r="N1676" s="68">
        <f t="shared" si="339"/>
        <v>253019.21312</v>
      </c>
      <c r="O1676" s="80">
        <f t="shared" si="340"/>
        <v>295763.07104000001</v>
      </c>
      <c r="P1676" s="68">
        <f t="shared" si="341"/>
        <v>309400</v>
      </c>
      <c r="Q1676" s="68">
        <f t="shared" si="342"/>
        <v>294077.05431099865</v>
      </c>
      <c r="R1676" s="69">
        <f t="shared" si="343"/>
        <v>37816.772302959231</v>
      </c>
      <c r="S1676" s="63">
        <f t="shared" si="345"/>
        <v>0.13961592918969556</v>
      </c>
      <c r="T1676" s="64">
        <f t="shared" si="346"/>
        <v>253019</v>
      </c>
      <c r="U1676" s="44" t="str">
        <f t="shared" si="347"/>
        <v>MENOR VALOR</v>
      </c>
    </row>
    <row r="1677" spans="2:21">
      <c r="B1677" s="24">
        <v>1594</v>
      </c>
      <c r="C1677" s="2" t="s">
        <v>652</v>
      </c>
      <c r="D1677" s="29">
        <v>1</v>
      </c>
      <c r="E1677" s="16" t="s">
        <v>11</v>
      </c>
      <c r="F1677" s="91">
        <v>136944.92000000001</v>
      </c>
      <c r="G1677" s="68">
        <f t="shared" si="344"/>
        <v>144066.05584000002</v>
      </c>
      <c r="H1677" s="79">
        <v>202800</v>
      </c>
      <c r="I1677" s="79">
        <v>38532</v>
      </c>
      <c r="J1677" s="79">
        <v>241332</v>
      </c>
      <c r="K1677" s="79">
        <v>195000</v>
      </c>
      <c r="L1677" s="79">
        <f t="shared" si="337"/>
        <v>37050</v>
      </c>
      <c r="M1677" s="79">
        <f t="shared" si="338"/>
        <v>232050</v>
      </c>
      <c r="N1677" s="68">
        <f t="shared" si="339"/>
        <v>144066.05584000002</v>
      </c>
      <c r="O1677" s="80">
        <f t="shared" si="340"/>
        <v>205816.01861333335</v>
      </c>
      <c r="P1677" s="68">
        <f t="shared" si="341"/>
        <v>232050</v>
      </c>
      <c r="Q1677" s="68">
        <f t="shared" si="342"/>
        <v>200563.8774294834</v>
      </c>
      <c r="R1677" s="69">
        <f t="shared" si="343"/>
        <v>53678.043070524051</v>
      </c>
      <c r="S1677" s="63">
        <f t="shared" si="345"/>
        <v>0.28169490096414573</v>
      </c>
      <c r="T1677" s="64">
        <f t="shared" si="346"/>
        <v>144066</v>
      </c>
      <c r="U1677" s="44" t="str">
        <f t="shared" si="347"/>
        <v>MENOR VALOR</v>
      </c>
    </row>
    <row r="1678" spans="2:21">
      <c r="B1678" s="24">
        <v>1595</v>
      </c>
      <c r="C1678" s="2" t="s">
        <v>653</v>
      </c>
      <c r="D1678" s="29">
        <v>1</v>
      </c>
      <c r="E1678" s="16" t="s">
        <v>8</v>
      </c>
      <c r="F1678" s="91">
        <v>228241.25999999998</v>
      </c>
      <c r="G1678" s="68">
        <f t="shared" si="344"/>
        <v>240109.80551999999</v>
      </c>
      <c r="H1678" s="79">
        <v>334750</v>
      </c>
      <c r="I1678" s="79">
        <v>63602.5</v>
      </c>
      <c r="J1678" s="79">
        <v>398352.5</v>
      </c>
      <c r="K1678" s="79">
        <v>325000</v>
      </c>
      <c r="L1678" s="79">
        <f t="shared" si="337"/>
        <v>61750</v>
      </c>
      <c r="M1678" s="79">
        <f t="shared" si="338"/>
        <v>386750</v>
      </c>
      <c r="N1678" s="68">
        <f t="shared" si="339"/>
        <v>240109.80551999999</v>
      </c>
      <c r="O1678" s="80">
        <f t="shared" si="340"/>
        <v>341737.43517333333</v>
      </c>
      <c r="P1678" s="68">
        <f t="shared" si="341"/>
        <v>386750</v>
      </c>
      <c r="Q1678" s="68">
        <f t="shared" si="342"/>
        <v>333198.1554076944</v>
      </c>
      <c r="R1678" s="69">
        <f t="shared" si="343"/>
        <v>88203.094238687787</v>
      </c>
      <c r="S1678" s="63">
        <f t="shared" si="345"/>
        <v>0.27937834701933872</v>
      </c>
      <c r="T1678" s="64">
        <f t="shared" si="346"/>
        <v>240110</v>
      </c>
      <c r="U1678" s="44" t="str">
        <f t="shared" si="347"/>
        <v>MENOR VALOR</v>
      </c>
    </row>
    <row r="1679" spans="2:21" ht="25.5">
      <c r="B1679" s="24">
        <v>1596</v>
      </c>
      <c r="C1679" s="2" t="s">
        <v>654</v>
      </c>
      <c r="D1679" s="29">
        <v>1</v>
      </c>
      <c r="E1679" s="16" t="s">
        <v>8</v>
      </c>
      <c r="F1679" s="91">
        <v>975800</v>
      </c>
      <c r="G1679" s="68">
        <f t="shared" si="344"/>
        <v>1026541.6</v>
      </c>
      <c r="H1679" s="79">
        <v>1365000</v>
      </c>
      <c r="I1679" s="79">
        <v>259350</v>
      </c>
      <c r="J1679" s="79">
        <v>1624350</v>
      </c>
      <c r="K1679" s="79">
        <v>1300000</v>
      </c>
      <c r="L1679" s="79">
        <f t="shared" si="337"/>
        <v>247000</v>
      </c>
      <c r="M1679" s="79">
        <f t="shared" si="338"/>
        <v>1547000</v>
      </c>
      <c r="N1679" s="68">
        <f t="shared" si="339"/>
        <v>1026541.6</v>
      </c>
      <c r="O1679" s="80">
        <f t="shared" si="340"/>
        <v>1399297.2</v>
      </c>
      <c r="P1679" s="68">
        <f t="shared" si="341"/>
        <v>1547000</v>
      </c>
      <c r="Q1679" s="68">
        <f t="shared" si="342"/>
        <v>1371456.8879773463</v>
      </c>
      <c r="R1679" s="69">
        <f t="shared" si="343"/>
        <v>325124.29719035153</v>
      </c>
      <c r="S1679" s="63">
        <f t="shared" si="345"/>
        <v>0.2514955380668471</v>
      </c>
      <c r="T1679" s="64">
        <f t="shared" si="346"/>
        <v>1026542</v>
      </c>
      <c r="U1679" s="44" t="str">
        <f t="shared" si="347"/>
        <v>MENOR VALOR</v>
      </c>
    </row>
    <row r="1680" spans="2:21">
      <c r="B1680" s="24">
        <v>1597</v>
      </c>
      <c r="C1680" s="2" t="s">
        <v>655</v>
      </c>
      <c r="D1680" s="29">
        <v>1</v>
      </c>
      <c r="E1680" s="16" t="s">
        <v>11</v>
      </c>
      <c r="F1680" s="91">
        <v>359016.49999999994</v>
      </c>
      <c r="G1680" s="68">
        <f t="shared" si="344"/>
        <v>377685.35799999995</v>
      </c>
      <c r="H1680" s="79">
        <v>401700</v>
      </c>
      <c r="I1680" s="79">
        <v>76323</v>
      </c>
      <c r="J1680" s="79">
        <v>478023</v>
      </c>
      <c r="K1680" s="79">
        <v>390000</v>
      </c>
      <c r="L1680" s="79">
        <f t="shared" si="337"/>
        <v>74100</v>
      </c>
      <c r="M1680" s="79">
        <f t="shared" si="338"/>
        <v>464100</v>
      </c>
      <c r="N1680" s="68">
        <f t="shared" si="339"/>
        <v>377685.35799999995</v>
      </c>
      <c r="O1680" s="80">
        <f t="shared" si="340"/>
        <v>439936.11933333334</v>
      </c>
      <c r="P1680" s="68">
        <f t="shared" si="341"/>
        <v>464100</v>
      </c>
      <c r="Q1680" s="68">
        <f t="shared" si="342"/>
        <v>437586.0851484657</v>
      </c>
      <c r="R1680" s="69">
        <f t="shared" si="343"/>
        <v>54358.352138238079</v>
      </c>
      <c r="S1680" s="63">
        <f t="shared" si="345"/>
        <v>0.13688901265711506</v>
      </c>
      <c r="T1680" s="64">
        <f t="shared" si="346"/>
        <v>377685</v>
      </c>
      <c r="U1680" s="44" t="str">
        <f t="shared" si="347"/>
        <v>MENOR VALOR</v>
      </c>
    </row>
    <row r="1681" spans="2:21">
      <c r="B1681" s="24">
        <v>1598</v>
      </c>
      <c r="C1681" s="2" t="s">
        <v>656</v>
      </c>
      <c r="D1681" s="29">
        <v>1</v>
      </c>
      <c r="E1681" s="16" t="s">
        <v>11</v>
      </c>
      <c r="F1681" s="91">
        <v>863747</v>
      </c>
      <c r="G1681" s="68">
        <f t="shared" si="344"/>
        <v>908661.84400000004</v>
      </c>
      <c r="H1681" s="79">
        <v>1313000</v>
      </c>
      <c r="I1681" s="79">
        <v>249470</v>
      </c>
      <c r="J1681" s="79">
        <v>1562470</v>
      </c>
      <c r="K1681" s="79">
        <v>1300000</v>
      </c>
      <c r="L1681" s="79">
        <f t="shared" si="337"/>
        <v>247000</v>
      </c>
      <c r="M1681" s="79">
        <f t="shared" si="338"/>
        <v>1547000</v>
      </c>
      <c r="N1681" s="68">
        <f t="shared" si="339"/>
        <v>908661.84400000004</v>
      </c>
      <c r="O1681" s="80">
        <f t="shared" si="340"/>
        <v>1339377.2813333333</v>
      </c>
      <c r="P1681" s="68">
        <f t="shared" si="341"/>
        <v>1547000</v>
      </c>
      <c r="Q1681" s="68">
        <f t="shared" si="342"/>
        <v>1299874.5204425207</v>
      </c>
      <c r="R1681" s="69">
        <f t="shared" si="343"/>
        <v>373090.70102715452</v>
      </c>
      <c r="S1681" s="63">
        <f t="shared" si="345"/>
        <v>0.30096187769673244</v>
      </c>
      <c r="T1681" s="64">
        <f t="shared" si="346"/>
        <v>1547000</v>
      </c>
      <c r="U1681" s="44" t="str">
        <f t="shared" si="347"/>
        <v>MEDIA ARMONICA</v>
      </c>
    </row>
    <row r="1682" spans="2:21" ht="25.5">
      <c r="B1682" s="24">
        <v>1599</v>
      </c>
      <c r="C1682" s="2" t="s">
        <v>657</v>
      </c>
      <c r="D1682" s="29">
        <v>1</v>
      </c>
      <c r="E1682" s="16" t="s">
        <v>11</v>
      </c>
      <c r="F1682" s="91">
        <v>959718.98</v>
      </c>
      <c r="G1682" s="68">
        <f t="shared" si="344"/>
        <v>1009624.36696</v>
      </c>
      <c r="H1682" s="79">
        <v>1352000</v>
      </c>
      <c r="I1682" s="79">
        <v>256880</v>
      </c>
      <c r="J1682" s="79">
        <v>1608880</v>
      </c>
      <c r="K1682" s="79">
        <v>1300000</v>
      </c>
      <c r="L1682" s="79">
        <f t="shared" si="337"/>
        <v>247000</v>
      </c>
      <c r="M1682" s="79">
        <f t="shared" si="338"/>
        <v>1547000</v>
      </c>
      <c r="N1682" s="68">
        <f t="shared" si="339"/>
        <v>1009624.36696</v>
      </c>
      <c r="O1682" s="80">
        <f t="shared" si="340"/>
        <v>1388501.4556533333</v>
      </c>
      <c r="P1682" s="68">
        <f t="shared" si="341"/>
        <v>1547000</v>
      </c>
      <c r="Q1682" s="68">
        <f t="shared" si="342"/>
        <v>1359537.7261223251</v>
      </c>
      <c r="R1682" s="69">
        <f t="shared" si="343"/>
        <v>329572.70799104671</v>
      </c>
      <c r="S1682" s="63">
        <f t="shared" si="345"/>
        <v>0.2573767188942585</v>
      </c>
      <c r="T1682" s="64">
        <f t="shared" si="346"/>
        <v>1009624</v>
      </c>
      <c r="U1682" s="44" t="str">
        <f t="shared" si="347"/>
        <v>MENOR VALOR</v>
      </c>
    </row>
    <row r="1683" spans="2:21">
      <c r="B1683" s="24">
        <v>1600</v>
      </c>
      <c r="C1683" s="2" t="s">
        <v>658</v>
      </c>
      <c r="D1683" s="29">
        <v>1</v>
      </c>
      <c r="E1683" s="16" t="s">
        <v>11</v>
      </c>
      <c r="F1683" s="91">
        <v>959718.98</v>
      </c>
      <c r="G1683" s="68">
        <f t="shared" si="344"/>
        <v>1009624.36696</v>
      </c>
      <c r="H1683" s="79">
        <v>1326000</v>
      </c>
      <c r="I1683" s="79">
        <v>251940</v>
      </c>
      <c r="J1683" s="79">
        <v>1577940</v>
      </c>
      <c r="K1683" s="79">
        <v>1300000</v>
      </c>
      <c r="L1683" s="79">
        <f t="shared" si="337"/>
        <v>247000</v>
      </c>
      <c r="M1683" s="79">
        <f t="shared" si="338"/>
        <v>1547000</v>
      </c>
      <c r="N1683" s="68">
        <f t="shared" si="339"/>
        <v>1009624.36696</v>
      </c>
      <c r="O1683" s="80">
        <f t="shared" si="340"/>
        <v>1378188.1223200001</v>
      </c>
      <c r="P1683" s="68">
        <f t="shared" si="341"/>
        <v>1547000</v>
      </c>
      <c r="Q1683" s="68">
        <f t="shared" si="342"/>
        <v>1350766.2707943912</v>
      </c>
      <c r="R1683" s="69">
        <f t="shared" si="343"/>
        <v>319560.24819085258</v>
      </c>
      <c r="S1683" s="63">
        <f t="shared" si="345"/>
        <v>0.25255435467289555</v>
      </c>
      <c r="T1683" s="64">
        <f t="shared" si="346"/>
        <v>1009624</v>
      </c>
      <c r="U1683" s="44" t="str">
        <f t="shared" si="347"/>
        <v>MENOR VALOR</v>
      </c>
    </row>
    <row r="1684" spans="2:21" ht="25.5">
      <c r="B1684" s="24">
        <v>1601</v>
      </c>
      <c r="C1684" s="2" t="s">
        <v>659</v>
      </c>
      <c r="D1684" s="29">
        <v>1</v>
      </c>
      <c r="E1684" s="16" t="s">
        <v>11</v>
      </c>
      <c r="F1684" s="91">
        <v>458108.58</v>
      </c>
      <c r="G1684" s="68">
        <f t="shared" si="344"/>
        <v>481930.22616000002</v>
      </c>
      <c r="H1684" s="79">
        <v>669500</v>
      </c>
      <c r="I1684" s="79">
        <v>127205</v>
      </c>
      <c r="J1684" s="79">
        <v>796705</v>
      </c>
      <c r="K1684" s="79">
        <v>650000</v>
      </c>
      <c r="L1684" s="79">
        <f t="shared" si="337"/>
        <v>123500</v>
      </c>
      <c r="M1684" s="79">
        <f t="shared" si="338"/>
        <v>773500</v>
      </c>
      <c r="N1684" s="68">
        <f t="shared" si="339"/>
        <v>481930.22616000002</v>
      </c>
      <c r="O1684" s="80">
        <f t="shared" si="340"/>
        <v>684045.07538666669</v>
      </c>
      <c r="P1684" s="68">
        <f t="shared" si="341"/>
        <v>773500</v>
      </c>
      <c r="Q1684" s="68">
        <f t="shared" si="342"/>
        <v>667186.64138906565</v>
      </c>
      <c r="R1684" s="69">
        <f t="shared" si="343"/>
        <v>175420.7148961846</v>
      </c>
      <c r="S1684" s="63">
        <f t="shared" si="345"/>
        <v>0.27766805229098479</v>
      </c>
      <c r="T1684" s="64">
        <f t="shared" si="346"/>
        <v>481930</v>
      </c>
      <c r="U1684" s="44" t="str">
        <f t="shared" si="347"/>
        <v>MENOR VALOR</v>
      </c>
    </row>
    <row r="1685" spans="2:21">
      <c r="B1685" s="24">
        <v>1602</v>
      </c>
      <c r="C1685" s="2" t="s">
        <v>660</v>
      </c>
      <c r="D1685" s="29">
        <v>1</v>
      </c>
      <c r="E1685" s="16" t="s">
        <v>8</v>
      </c>
      <c r="F1685" s="91">
        <v>328001.63999999996</v>
      </c>
      <c r="G1685" s="68">
        <f t="shared" si="344"/>
        <v>345057.72527999996</v>
      </c>
      <c r="H1685" s="79">
        <v>409500</v>
      </c>
      <c r="I1685" s="79">
        <v>77805</v>
      </c>
      <c r="J1685" s="79">
        <v>487305</v>
      </c>
      <c r="K1685" s="79">
        <v>390000</v>
      </c>
      <c r="L1685" s="79">
        <f t="shared" si="337"/>
        <v>74100</v>
      </c>
      <c r="M1685" s="79">
        <f t="shared" si="338"/>
        <v>464100</v>
      </c>
      <c r="N1685" s="68">
        <f t="shared" si="339"/>
        <v>345057.72527999996</v>
      </c>
      <c r="O1685" s="80">
        <f t="shared" si="340"/>
        <v>432154.24175999995</v>
      </c>
      <c r="P1685" s="68">
        <f t="shared" si="341"/>
        <v>464100</v>
      </c>
      <c r="Q1685" s="68">
        <f t="shared" si="342"/>
        <v>427334.60577910533</v>
      </c>
      <c r="R1685" s="69">
        <f t="shared" si="343"/>
        <v>76314.942137586637</v>
      </c>
      <c r="S1685" s="63">
        <f t="shared" si="345"/>
        <v>0.19253502849155013</v>
      </c>
      <c r="T1685" s="64">
        <f t="shared" si="346"/>
        <v>345058</v>
      </c>
      <c r="U1685" s="44" t="str">
        <f t="shared" si="347"/>
        <v>MENOR VALOR</v>
      </c>
    </row>
    <row r="1686" spans="2:21">
      <c r="B1686" s="24">
        <v>1603</v>
      </c>
      <c r="C1686" s="2" t="s">
        <v>661</v>
      </c>
      <c r="D1686" s="29">
        <v>1</v>
      </c>
      <c r="E1686" s="16" t="s">
        <v>8</v>
      </c>
      <c r="F1686" s="91">
        <v>326050.03999999998</v>
      </c>
      <c r="G1686" s="68">
        <f t="shared" si="344"/>
        <v>343004.64207999996</v>
      </c>
      <c r="H1686" s="79">
        <v>409500</v>
      </c>
      <c r="I1686" s="79">
        <v>77805</v>
      </c>
      <c r="J1686" s="79">
        <v>487305</v>
      </c>
      <c r="K1686" s="79">
        <v>390000</v>
      </c>
      <c r="L1686" s="79">
        <f t="shared" si="337"/>
        <v>74100</v>
      </c>
      <c r="M1686" s="79">
        <f t="shared" si="338"/>
        <v>464100</v>
      </c>
      <c r="N1686" s="68">
        <f t="shared" si="339"/>
        <v>343004.64207999996</v>
      </c>
      <c r="O1686" s="80">
        <f t="shared" si="340"/>
        <v>431469.88069333328</v>
      </c>
      <c r="P1686" s="68">
        <f t="shared" si="341"/>
        <v>464100</v>
      </c>
      <c r="Q1686" s="68">
        <f t="shared" si="342"/>
        <v>426485.37651875918</v>
      </c>
      <c r="R1686" s="69">
        <f t="shared" si="343"/>
        <v>77486.720400566366</v>
      </c>
      <c r="S1686" s="63">
        <f t="shared" si="345"/>
        <v>0.19574114151388089</v>
      </c>
      <c r="T1686" s="64">
        <f t="shared" si="346"/>
        <v>343005</v>
      </c>
      <c r="U1686" s="44" t="str">
        <f t="shared" si="347"/>
        <v>MENOR VALOR</v>
      </c>
    </row>
    <row r="1687" spans="2:21">
      <c r="B1687" s="24">
        <v>1604</v>
      </c>
      <c r="C1687" s="2" t="s">
        <v>662</v>
      </c>
      <c r="D1687" s="29">
        <v>1</v>
      </c>
      <c r="E1687" s="17" t="s">
        <v>11</v>
      </c>
      <c r="F1687" s="91">
        <v>327025.83999999997</v>
      </c>
      <c r="G1687" s="68">
        <f t="shared" si="344"/>
        <v>344031.18367999996</v>
      </c>
      <c r="H1687" s="79">
        <v>401700</v>
      </c>
      <c r="I1687" s="79">
        <v>76323</v>
      </c>
      <c r="J1687" s="79">
        <v>478023</v>
      </c>
      <c r="K1687" s="79">
        <v>390000</v>
      </c>
      <c r="L1687" s="79">
        <f t="shared" si="337"/>
        <v>74100</v>
      </c>
      <c r="M1687" s="79">
        <f t="shared" si="338"/>
        <v>464100</v>
      </c>
      <c r="N1687" s="68">
        <f t="shared" si="339"/>
        <v>344031.18367999996</v>
      </c>
      <c r="O1687" s="80">
        <f t="shared" si="340"/>
        <v>428718.06122666667</v>
      </c>
      <c r="P1687" s="68">
        <f t="shared" si="341"/>
        <v>464100</v>
      </c>
      <c r="Q1687" s="68">
        <f t="shared" si="342"/>
        <v>424182.4769203288</v>
      </c>
      <c r="R1687" s="69">
        <f t="shared" si="343"/>
        <v>73670.638002552034</v>
      </c>
      <c r="S1687" s="63">
        <f t="shared" si="345"/>
        <v>0.18895474848995963</v>
      </c>
      <c r="T1687" s="64">
        <f t="shared" si="346"/>
        <v>344031</v>
      </c>
      <c r="U1687" s="44" t="str">
        <f t="shared" si="347"/>
        <v>MENOR VALOR</v>
      </c>
    </row>
    <row r="1688" spans="2:21">
      <c r="B1688" s="24">
        <v>1605</v>
      </c>
      <c r="C1688" s="2" t="s">
        <v>663</v>
      </c>
      <c r="D1688" s="29">
        <v>1</v>
      </c>
      <c r="E1688" s="17" t="s">
        <v>8</v>
      </c>
      <c r="F1688" s="91">
        <v>383887.92</v>
      </c>
      <c r="G1688" s="68">
        <f t="shared" si="344"/>
        <v>403850.09184000001</v>
      </c>
      <c r="H1688" s="79">
        <v>540800</v>
      </c>
      <c r="I1688" s="79">
        <v>102752</v>
      </c>
      <c r="J1688" s="79">
        <v>643552</v>
      </c>
      <c r="K1688" s="79">
        <v>520000</v>
      </c>
      <c r="L1688" s="79">
        <f t="shared" si="337"/>
        <v>98800</v>
      </c>
      <c r="M1688" s="79">
        <f t="shared" si="338"/>
        <v>618800</v>
      </c>
      <c r="N1688" s="68">
        <f t="shared" si="339"/>
        <v>403850.09184000001</v>
      </c>
      <c r="O1688" s="80">
        <f t="shared" si="340"/>
        <v>555400.69727999996</v>
      </c>
      <c r="P1688" s="68">
        <f t="shared" si="341"/>
        <v>618800</v>
      </c>
      <c r="Q1688" s="68">
        <f t="shared" si="342"/>
        <v>543815.24533046526</v>
      </c>
      <c r="R1688" s="69">
        <f t="shared" si="343"/>
        <v>131828.88485807288</v>
      </c>
      <c r="S1688" s="63">
        <f t="shared" si="345"/>
        <v>0.25737629588779054</v>
      </c>
      <c r="T1688" s="64">
        <f t="shared" si="346"/>
        <v>403850</v>
      </c>
      <c r="U1688" s="44" t="str">
        <f t="shared" si="347"/>
        <v>MENOR VALOR</v>
      </c>
    </row>
    <row r="1689" spans="2:21">
      <c r="B1689" s="24">
        <v>1606</v>
      </c>
      <c r="C1689" s="2" t="s">
        <v>664</v>
      </c>
      <c r="D1689" s="29">
        <v>1</v>
      </c>
      <c r="E1689" s="17" t="s">
        <v>8</v>
      </c>
      <c r="F1689" s="91">
        <v>383887.92</v>
      </c>
      <c r="G1689" s="68">
        <f t="shared" si="344"/>
        <v>403850.09184000001</v>
      </c>
      <c r="H1689" s="79">
        <v>540800</v>
      </c>
      <c r="I1689" s="79">
        <v>102752</v>
      </c>
      <c r="J1689" s="79">
        <v>643552</v>
      </c>
      <c r="K1689" s="79">
        <v>520000</v>
      </c>
      <c r="L1689" s="79">
        <f t="shared" ref="L1689:L1752" si="348">+IFERROR(K1689*19%,"N/A")</f>
        <v>98800</v>
      </c>
      <c r="M1689" s="79">
        <f t="shared" ref="M1689:M1752" si="349">+IFERROR(L1689+K1689,"N/A")</f>
        <v>618800</v>
      </c>
      <c r="N1689" s="68">
        <f t="shared" si="339"/>
        <v>403850.09184000001</v>
      </c>
      <c r="O1689" s="80">
        <f t="shared" si="340"/>
        <v>555400.69727999996</v>
      </c>
      <c r="P1689" s="68">
        <f t="shared" si="341"/>
        <v>618800</v>
      </c>
      <c r="Q1689" s="68">
        <f t="shared" si="342"/>
        <v>543815.24533046526</v>
      </c>
      <c r="R1689" s="69">
        <f t="shared" si="343"/>
        <v>131828.88485807288</v>
      </c>
      <c r="S1689" s="63">
        <f t="shared" si="345"/>
        <v>0.25737629588779054</v>
      </c>
      <c r="T1689" s="64">
        <f t="shared" si="346"/>
        <v>403850</v>
      </c>
      <c r="U1689" s="44" t="str">
        <f t="shared" si="347"/>
        <v>MENOR VALOR</v>
      </c>
    </row>
    <row r="1690" spans="2:21">
      <c r="B1690" s="24">
        <v>1607</v>
      </c>
      <c r="C1690" s="2" t="s">
        <v>665</v>
      </c>
      <c r="D1690" s="29">
        <v>1</v>
      </c>
      <c r="E1690" s="17" t="s">
        <v>11</v>
      </c>
      <c r="F1690" s="91">
        <v>326050.03999999998</v>
      </c>
      <c r="G1690" s="68">
        <f t="shared" si="344"/>
        <v>343004.64207999996</v>
      </c>
      <c r="H1690" s="79">
        <v>397800</v>
      </c>
      <c r="I1690" s="79">
        <v>75582</v>
      </c>
      <c r="J1690" s="79">
        <v>473382</v>
      </c>
      <c r="K1690" s="79">
        <v>390000</v>
      </c>
      <c r="L1690" s="79">
        <f t="shared" si="348"/>
        <v>74100</v>
      </c>
      <c r="M1690" s="79">
        <f t="shared" si="349"/>
        <v>464100</v>
      </c>
      <c r="N1690" s="68">
        <f t="shared" si="339"/>
        <v>343004.64207999996</v>
      </c>
      <c r="O1690" s="80">
        <f t="shared" si="340"/>
        <v>426828.88069333328</v>
      </c>
      <c r="P1690" s="68">
        <f t="shared" si="341"/>
        <v>464100</v>
      </c>
      <c r="Q1690" s="68">
        <f t="shared" si="342"/>
        <v>422384.30157742224</v>
      </c>
      <c r="R1690" s="69">
        <f t="shared" si="343"/>
        <v>72742.120640855646</v>
      </c>
      <c r="S1690" s="63">
        <f t="shared" si="345"/>
        <v>0.18793231472138916</v>
      </c>
      <c r="T1690" s="64">
        <f t="shared" si="346"/>
        <v>343005</v>
      </c>
      <c r="U1690" s="44" t="str">
        <f t="shared" si="347"/>
        <v>MENOR VALOR</v>
      </c>
    </row>
    <row r="1691" spans="2:21">
      <c r="B1691" s="24">
        <v>1608</v>
      </c>
      <c r="C1691" s="2" t="s">
        <v>666</v>
      </c>
      <c r="D1691" s="29">
        <v>1</v>
      </c>
      <c r="E1691" s="17" t="s">
        <v>11</v>
      </c>
      <c r="F1691" s="91">
        <v>383887.92</v>
      </c>
      <c r="G1691" s="68">
        <f t="shared" si="344"/>
        <v>403850.09184000001</v>
      </c>
      <c r="H1691" s="79">
        <v>540800</v>
      </c>
      <c r="I1691" s="79">
        <v>102752</v>
      </c>
      <c r="J1691" s="79">
        <v>643552</v>
      </c>
      <c r="K1691" s="79">
        <v>520000</v>
      </c>
      <c r="L1691" s="79">
        <f t="shared" si="348"/>
        <v>98800</v>
      </c>
      <c r="M1691" s="79">
        <f t="shared" si="349"/>
        <v>618800</v>
      </c>
      <c r="N1691" s="68">
        <f t="shared" si="339"/>
        <v>403850.09184000001</v>
      </c>
      <c r="O1691" s="80">
        <f t="shared" si="340"/>
        <v>555400.69727999996</v>
      </c>
      <c r="P1691" s="68">
        <f t="shared" si="341"/>
        <v>618800</v>
      </c>
      <c r="Q1691" s="68">
        <f t="shared" si="342"/>
        <v>543815.24533046526</v>
      </c>
      <c r="R1691" s="69">
        <f t="shared" si="343"/>
        <v>131828.88485807288</v>
      </c>
      <c r="S1691" s="63">
        <f t="shared" si="345"/>
        <v>0.25737629588779054</v>
      </c>
      <c r="T1691" s="64">
        <f t="shared" si="346"/>
        <v>403850</v>
      </c>
      <c r="U1691" s="44" t="str">
        <f t="shared" si="347"/>
        <v>MENOR VALOR</v>
      </c>
    </row>
    <row r="1692" spans="2:21">
      <c r="B1692" s="24">
        <v>1609</v>
      </c>
      <c r="C1692" s="2" t="s">
        <v>667</v>
      </c>
      <c r="D1692" s="29">
        <v>1</v>
      </c>
      <c r="E1692" s="17" t="s">
        <v>8</v>
      </c>
      <c r="F1692" s="91">
        <v>383887.92</v>
      </c>
      <c r="G1692" s="68">
        <f t="shared" si="344"/>
        <v>403850.09184000001</v>
      </c>
      <c r="H1692" s="79">
        <v>546000</v>
      </c>
      <c r="I1692" s="79">
        <v>103740</v>
      </c>
      <c r="J1692" s="79">
        <v>649740</v>
      </c>
      <c r="K1692" s="79">
        <v>520000</v>
      </c>
      <c r="L1692" s="79">
        <f t="shared" si="348"/>
        <v>98800</v>
      </c>
      <c r="M1692" s="79">
        <f t="shared" si="349"/>
        <v>618800</v>
      </c>
      <c r="N1692" s="68">
        <f t="shared" si="339"/>
        <v>403850.09184000001</v>
      </c>
      <c r="O1692" s="80">
        <f t="shared" si="340"/>
        <v>557463.36394666659</v>
      </c>
      <c r="P1692" s="68">
        <f t="shared" si="341"/>
        <v>618800</v>
      </c>
      <c r="Q1692" s="68">
        <f t="shared" si="342"/>
        <v>545552.68603356264</v>
      </c>
      <c r="R1692" s="69">
        <f t="shared" si="343"/>
        <v>133929.45503319154</v>
      </c>
      <c r="S1692" s="63">
        <f t="shared" si="345"/>
        <v>0.25974135554864641</v>
      </c>
      <c r="T1692" s="64">
        <f t="shared" si="346"/>
        <v>403850</v>
      </c>
      <c r="U1692" s="44" t="str">
        <f t="shared" si="347"/>
        <v>MENOR VALOR</v>
      </c>
    </row>
    <row r="1693" spans="2:21">
      <c r="B1693" s="24">
        <v>1610</v>
      </c>
      <c r="C1693" s="2" t="s">
        <v>668</v>
      </c>
      <c r="D1693" s="29">
        <v>1</v>
      </c>
      <c r="E1693" s="17" t="s">
        <v>8</v>
      </c>
      <c r="F1693" s="91">
        <v>98986.299999999988</v>
      </c>
      <c r="G1693" s="68">
        <f t="shared" si="344"/>
        <v>104133.58759999998</v>
      </c>
      <c r="H1693" s="79">
        <v>119340</v>
      </c>
      <c r="I1693" s="79">
        <v>22674.6</v>
      </c>
      <c r="J1693" s="79">
        <v>142014.6</v>
      </c>
      <c r="K1693" s="79">
        <v>117000</v>
      </c>
      <c r="L1693" s="79">
        <f t="shared" si="348"/>
        <v>22230</v>
      </c>
      <c r="M1693" s="79">
        <f t="shared" si="349"/>
        <v>139230</v>
      </c>
      <c r="N1693" s="68">
        <f t="shared" si="339"/>
        <v>104133.58759999998</v>
      </c>
      <c r="O1693" s="80">
        <f t="shared" si="340"/>
        <v>128459.39586666664</v>
      </c>
      <c r="P1693" s="68">
        <f t="shared" si="341"/>
        <v>139230</v>
      </c>
      <c r="Q1693" s="68">
        <f t="shared" si="342"/>
        <v>127219.06995829839</v>
      </c>
      <c r="R1693" s="69">
        <f t="shared" si="343"/>
        <v>21112.726260717183</v>
      </c>
      <c r="S1693" s="63">
        <f t="shared" si="345"/>
        <v>0.18146243614157598</v>
      </c>
      <c r="T1693" s="64">
        <f t="shared" si="346"/>
        <v>104134</v>
      </c>
      <c r="U1693" s="44" t="str">
        <f t="shared" si="347"/>
        <v>MENOR VALOR</v>
      </c>
    </row>
    <row r="1694" spans="2:21">
      <c r="B1694" s="24">
        <v>1611</v>
      </c>
      <c r="C1694" s="2" t="s">
        <v>669</v>
      </c>
      <c r="D1694" s="29">
        <v>1</v>
      </c>
      <c r="E1694" s="17" t="s">
        <v>8</v>
      </c>
      <c r="F1694" s="91">
        <v>250068.02000000002</v>
      </c>
      <c r="G1694" s="68">
        <f t="shared" si="344"/>
        <v>263071.55704000004</v>
      </c>
      <c r="H1694" s="79">
        <v>273000</v>
      </c>
      <c r="I1694" s="79">
        <v>51870</v>
      </c>
      <c r="J1694" s="79">
        <v>324870</v>
      </c>
      <c r="K1694" s="79">
        <v>260000</v>
      </c>
      <c r="L1694" s="79">
        <f t="shared" si="348"/>
        <v>49400</v>
      </c>
      <c r="M1694" s="79">
        <f t="shared" si="349"/>
        <v>309400</v>
      </c>
      <c r="N1694" s="68">
        <f t="shared" si="339"/>
        <v>263071.55704000004</v>
      </c>
      <c r="O1694" s="80">
        <f t="shared" si="340"/>
        <v>299113.85234666668</v>
      </c>
      <c r="P1694" s="68">
        <f t="shared" si="341"/>
        <v>309400</v>
      </c>
      <c r="Q1694" s="68">
        <f t="shared" si="342"/>
        <v>297921.10561812459</v>
      </c>
      <c r="R1694" s="69">
        <f t="shared" si="343"/>
        <v>32157.666476747392</v>
      </c>
      <c r="S1694" s="63">
        <f t="shared" si="345"/>
        <v>0.11697576278061583</v>
      </c>
      <c r="T1694" s="64">
        <f t="shared" si="346"/>
        <v>263072</v>
      </c>
      <c r="U1694" s="44" t="str">
        <f t="shared" si="347"/>
        <v>MENOR VALOR</v>
      </c>
    </row>
    <row r="1695" spans="2:21">
      <c r="B1695" s="24">
        <v>1612</v>
      </c>
      <c r="C1695" s="2" t="s">
        <v>670</v>
      </c>
      <c r="D1695" s="29">
        <v>1</v>
      </c>
      <c r="E1695" s="17" t="s">
        <v>8</v>
      </c>
      <c r="F1695" s="91">
        <v>250068.02000000002</v>
      </c>
      <c r="G1695" s="68">
        <f t="shared" si="344"/>
        <v>263071.55704000004</v>
      </c>
      <c r="H1695" s="79">
        <v>262600</v>
      </c>
      <c r="I1695" s="79">
        <v>49894</v>
      </c>
      <c r="J1695" s="79">
        <v>312494</v>
      </c>
      <c r="K1695" s="79">
        <v>260000</v>
      </c>
      <c r="L1695" s="79">
        <f t="shared" si="348"/>
        <v>49400</v>
      </c>
      <c r="M1695" s="79">
        <f t="shared" si="349"/>
        <v>309400</v>
      </c>
      <c r="N1695" s="68">
        <f t="shared" si="339"/>
        <v>263071.55704000004</v>
      </c>
      <c r="O1695" s="80">
        <f t="shared" si="340"/>
        <v>294988.51901333337</v>
      </c>
      <c r="P1695" s="68">
        <f t="shared" si="341"/>
        <v>309400</v>
      </c>
      <c r="Q1695" s="68">
        <f t="shared" si="342"/>
        <v>294088.89750537567</v>
      </c>
      <c r="R1695" s="69">
        <f t="shared" si="343"/>
        <v>27684.15711567544</v>
      </c>
      <c r="S1695" s="63">
        <f t="shared" si="345"/>
        <v>0.10546926704299897</v>
      </c>
      <c r="T1695" s="64">
        <f t="shared" si="346"/>
        <v>263072</v>
      </c>
      <c r="U1695" s="44" t="str">
        <f t="shared" si="347"/>
        <v>MENOR VALOR</v>
      </c>
    </row>
    <row r="1696" spans="2:21" ht="25.5">
      <c r="B1696" s="24">
        <v>1613</v>
      </c>
      <c r="C1696" s="2" t="s">
        <v>671</v>
      </c>
      <c r="D1696" s="29">
        <v>1</v>
      </c>
      <c r="E1696" s="17" t="s">
        <v>8</v>
      </c>
      <c r="F1696" s="91">
        <v>236151.8</v>
      </c>
      <c r="G1696" s="68">
        <f t="shared" si="344"/>
        <v>248431.6936</v>
      </c>
      <c r="H1696" s="79">
        <v>265200</v>
      </c>
      <c r="I1696" s="79">
        <v>50388</v>
      </c>
      <c r="J1696" s="79">
        <v>315588</v>
      </c>
      <c r="K1696" s="79">
        <v>260000</v>
      </c>
      <c r="L1696" s="79">
        <f t="shared" si="348"/>
        <v>49400</v>
      </c>
      <c r="M1696" s="79">
        <f t="shared" si="349"/>
        <v>309400</v>
      </c>
      <c r="N1696" s="68">
        <f t="shared" si="339"/>
        <v>248431.6936</v>
      </c>
      <c r="O1696" s="80">
        <f t="shared" si="340"/>
        <v>291139.89786666667</v>
      </c>
      <c r="P1696" s="68">
        <f t="shared" si="341"/>
        <v>309400</v>
      </c>
      <c r="Q1696" s="68">
        <f t="shared" si="342"/>
        <v>289478.24445221358</v>
      </c>
      <c r="R1696" s="69">
        <f t="shared" si="343"/>
        <v>37115.574490535597</v>
      </c>
      <c r="S1696" s="63">
        <f t="shared" si="345"/>
        <v>0.14179494189584751</v>
      </c>
      <c r="T1696" s="64">
        <f t="shared" si="346"/>
        <v>248432</v>
      </c>
      <c r="U1696" s="44" t="str">
        <f t="shared" si="347"/>
        <v>MENOR VALOR</v>
      </c>
    </row>
    <row r="1697" spans="2:21" ht="51">
      <c r="B1697" s="52" t="s">
        <v>672</v>
      </c>
      <c r="C1697" s="28"/>
      <c r="D1697" s="29"/>
      <c r="E1697" s="17"/>
      <c r="F1697" s="88"/>
      <c r="G1697" s="68">
        <f t="shared" si="344"/>
        <v>0</v>
      </c>
      <c r="H1697" s="78"/>
      <c r="I1697" s="78"/>
      <c r="J1697" s="78"/>
      <c r="K1697" s="78"/>
      <c r="L1697" s="78"/>
      <c r="M1697" s="78"/>
      <c r="N1697" s="68"/>
      <c r="O1697" s="80"/>
      <c r="P1697" s="68"/>
      <c r="Q1697" s="68"/>
      <c r="R1697" s="69"/>
      <c r="S1697" s="63"/>
      <c r="T1697" s="64"/>
      <c r="U1697" s="44"/>
    </row>
    <row r="1698" spans="2:21">
      <c r="B1698" s="24">
        <v>1614</v>
      </c>
      <c r="C1698" s="2" t="s">
        <v>673</v>
      </c>
      <c r="D1698" s="29">
        <v>1</v>
      </c>
      <c r="E1698" s="17" t="s">
        <v>8</v>
      </c>
      <c r="F1698" s="91">
        <v>594003.08000000007</v>
      </c>
      <c r="G1698" s="68">
        <f t="shared" si="344"/>
        <v>624891.24016000004</v>
      </c>
      <c r="H1698" s="79">
        <v>1071200</v>
      </c>
      <c r="I1698" s="79">
        <v>203528</v>
      </c>
      <c r="J1698" s="79">
        <v>1274728</v>
      </c>
      <c r="K1698" s="79">
        <v>1040000</v>
      </c>
      <c r="L1698" s="79">
        <f t="shared" si="348"/>
        <v>197600</v>
      </c>
      <c r="M1698" s="79">
        <f t="shared" si="349"/>
        <v>1237600</v>
      </c>
      <c r="N1698" s="68">
        <f t="shared" si="339"/>
        <v>624891.24016000004</v>
      </c>
      <c r="O1698" s="80">
        <f t="shared" si="340"/>
        <v>1045739.7467200001</v>
      </c>
      <c r="P1698" s="68">
        <f t="shared" si="341"/>
        <v>1237600</v>
      </c>
      <c r="Q1698" s="68">
        <f t="shared" si="342"/>
        <v>995254.35720338288</v>
      </c>
      <c r="R1698" s="69">
        <f t="shared" si="343"/>
        <v>364937.96897738241</v>
      </c>
      <c r="S1698" s="63">
        <f t="shared" si="345"/>
        <v>0.3721291088682952</v>
      </c>
      <c r="T1698" s="64">
        <f t="shared" si="346"/>
        <v>1237600</v>
      </c>
      <c r="U1698" s="44" t="str">
        <f t="shared" si="347"/>
        <v>MEDIA ARMONICA</v>
      </c>
    </row>
    <row r="1699" spans="2:21" ht="25.5">
      <c r="B1699" s="24">
        <v>1615</v>
      </c>
      <c r="C1699" s="2" t="s">
        <v>674</v>
      </c>
      <c r="D1699" s="29">
        <v>1</v>
      </c>
      <c r="E1699" s="17" t="s">
        <v>8</v>
      </c>
      <c r="F1699" s="91">
        <v>459734.63999999996</v>
      </c>
      <c r="G1699" s="68">
        <f t="shared" si="344"/>
        <v>483640.84127999994</v>
      </c>
      <c r="H1699" s="79">
        <v>676000</v>
      </c>
      <c r="I1699" s="79">
        <v>128440</v>
      </c>
      <c r="J1699" s="79">
        <v>804440</v>
      </c>
      <c r="K1699" s="79">
        <v>650000</v>
      </c>
      <c r="L1699" s="79">
        <f t="shared" si="348"/>
        <v>123500</v>
      </c>
      <c r="M1699" s="79">
        <f t="shared" si="349"/>
        <v>773500</v>
      </c>
      <c r="N1699" s="68">
        <f t="shared" si="339"/>
        <v>483640.84127999994</v>
      </c>
      <c r="O1699" s="80">
        <f t="shared" si="340"/>
        <v>687193.61375999998</v>
      </c>
      <c r="P1699" s="68">
        <f t="shared" si="341"/>
        <v>773500</v>
      </c>
      <c r="Q1699" s="68">
        <f t="shared" si="342"/>
        <v>670129.87730289297</v>
      </c>
      <c r="R1699" s="69">
        <f t="shared" si="343"/>
        <v>176959.37185755681</v>
      </c>
      <c r="S1699" s="63">
        <f t="shared" si="345"/>
        <v>0.27828789961352762</v>
      </c>
      <c r="T1699" s="64">
        <f t="shared" si="346"/>
        <v>483641</v>
      </c>
      <c r="U1699" s="44" t="str">
        <f t="shared" si="347"/>
        <v>MENOR VALOR</v>
      </c>
    </row>
    <row r="1700" spans="2:21" ht="25.5">
      <c r="B1700" s="24">
        <v>1616</v>
      </c>
      <c r="C1700" s="2" t="s">
        <v>675</v>
      </c>
      <c r="D1700" s="29">
        <v>1</v>
      </c>
      <c r="E1700" s="17" t="s">
        <v>11</v>
      </c>
      <c r="F1700" s="91">
        <v>456481.7</v>
      </c>
      <c r="G1700" s="68">
        <f t="shared" si="344"/>
        <v>480218.74840000004</v>
      </c>
      <c r="H1700" s="79">
        <v>663000</v>
      </c>
      <c r="I1700" s="79">
        <v>125970</v>
      </c>
      <c r="J1700" s="79">
        <v>788970</v>
      </c>
      <c r="K1700" s="79">
        <v>650000</v>
      </c>
      <c r="L1700" s="79">
        <f t="shared" si="348"/>
        <v>123500</v>
      </c>
      <c r="M1700" s="79">
        <f t="shared" si="349"/>
        <v>773500</v>
      </c>
      <c r="N1700" s="68">
        <f t="shared" si="339"/>
        <v>480218.74840000004</v>
      </c>
      <c r="O1700" s="80">
        <f t="shared" si="340"/>
        <v>680896.2494666666</v>
      </c>
      <c r="P1700" s="68">
        <f t="shared" si="341"/>
        <v>773500</v>
      </c>
      <c r="Q1700" s="68">
        <f t="shared" si="342"/>
        <v>664232.27346906415</v>
      </c>
      <c r="R1700" s="69">
        <f t="shared" si="343"/>
        <v>173963.86061700174</v>
      </c>
      <c r="S1700" s="63">
        <f t="shared" si="345"/>
        <v>0.27703189444262122</v>
      </c>
      <c r="T1700" s="64">
        <f t="shared" si="346"/>
        <v>480219</v>
      </c>
      <c r="U1700" s="44" t="str">
        <f t="shared" si="347"/>
        <v>MENOR VALOR</v>
      </c>
    </row>
    <row r="1701" spans="2:21" ht="25.5">
      <c r="B1701" s="24">
        <v>1617</v>
      </c>
      <c r="C1701" s="2" t="s">
        <v>676</v>
      </c>
      <c r="D1701" s="29">
        <v>1</v>
      </c>
      <c r="E1701" s="17" t="s">
        <v>8</v>
      </c>
      <c r="F1701" s="91">
        <v>461360.7</v>
      </c>
      <c r="G1701" s="68">
        <f t="shared" si="344"/>
        <v>485351.45640000002</v>
      </c>
      <c r="H1701" s="79">
        <v>663000</v>
      </c>
      <c r="I1701" s="79">
        <v>125970</v>
      </c>
      <c r="J1701" s="79">
        <v>788970</v>
      </c>
      <c r="K1701" s="79">
        <v>650000</v>
      </c>
      <c r="L1701" s="79">
        <f t="shared" si="348"/>
        <v>123500</v>
      </c>
      <c r="M1701" s="79">
        <f t="shared" si="349"/>
        <v>773500</v>
      </c>
      <c r="N1701" s="68">
        <f t="shared" si="339"/>
        <v>485351.45640000002</v>
      </c>
      <c r="O1701" s="80">
        <f t="shared" si="340"/>
        <v>682607.15213333338</v>
      </c>
      <c r="P1701" s="68">
        <f t="shared" si="341"/>
        <v>773500</v>
      </c>
      <c r="Q1701" s="68">
        <f t="shared" si="342"/>
        <v>666590.39004733949</v>
      </c>
      <c r="R1701" s="69">
        <f t="shared" si="343"/>
        <v>171003.47174671933</v>
      </c>
      <c r="S1701" s="63">
        <f t="shared" si="345"/>
        <v>0.2718895086898393</v>
      </c>
      <c r="T1701" s="64">
        <f t="shared" si="346"/>
        <v>485351</v>
      </c>
      <c r="U1701" s="44" t="str">
        <f t="shared" si="347"/>
        <v>MENOR VALOR</v>
      </c>
    </row>
    <row r="1702" spans="2:21" ht="25.5">
      <c r="B1702" s="24">
        <v>1618</v>
      </c>
      <c r="C1702" s="2" t="s">
        <v>677</v>
      </c>
      <c r="D1702" s="29">
        <v>1</v>
      </c>
      <c r="E1702" s="17" t="s">
        <v>8</v>
      </c>
      <c r="F1702" s="91">
        <v>464613.63999999996</v>
      </c>
      <c r="G1702" s="68">
        <f t="shared" si="344"/>
        <v>488773.54927999998</v>
      </c>
      <c r="H1702" s="79">
        <v>669500</v>
      </c>
      <c r="I1702" s="79">
        <v>127205</v>
      </c>
      <c r="J1702" s="79">
        <v>796705</v>
      </c>
      <c r="K1702" s="79">
        <v>650000</v>
      </c>
      <c r="L1702" s="79">
        <f t="shared" si="348"/>
        <v>123500</v>
      </c>
      <c r="M1702" s="79">
        <f t="shared" si="349"/>
        <v>773500</v>
      </c>
      <c r="N1702" s="68">
        <f t="shared" si="339"/>
        <v>488773.54927999998</v>
      </c>
      <c r="O1702" s="80">
        <f t="shared" si="340"/>
        <v>686326.18309333327</v>
      </c>
      <c r="P1702" s="68">
        <f t="shared" si="341"/>
        <v>773500</v>
      </c>
      <c r="Q1702" s="68">
        <f t="shared" si="342"/>
        <v>670329.787673324</v>
      </c>
      <c r="R1702" s="69">
        <f t="shared" si="343"/>
        <v>171478.57111367834</v>
      </c>
      <c r="S1702" s="63">
        <f t="shared" si="345"/>
        <v>0.27084614428891074</v>
      </c>
      <c r="T1702" s="64">
        <f t="shared" si="346"/>
        <v>488774</v>
      </c>
      <c r="U1702" s="44" t="str">
        <f t="shared" si="347"/>
        <v>MENOR VALOR</v>
      </c>
    </row>
    <row r="1703" spans="2:21" ht="25.5">
      <c r="B1703" s="24">
        <v>1619</v>
      </c>
      <c r="C1703" s="2" t="s">
        <v>678</v>
      </c>
      <c r="D1703" s="29">
        <v>1</v>
      </c>
      <c r="E1703" s="17" t="s">
        <v>11</v>
      </c>
      <c r="F1703" s="91">
        <v>266947.71999999997</v>
      </c>
      <c r="G1703" s="68">
        <f t="shared" si="344"/>
        <v>280829.00143999996</v>
      </c>
      <c r="H1703" s="79">
        <v>401700</v>
      </c>
      <c r="I1703" s="79">
        <v>76323</v>
      </c>
      <c r="J1703" s="79">
        <v>478023</v>
      </c>
      <c r="K1703" s="79">
        <v>390000</v>
      </c>
      <c r="L1703" s="79">
        <f t="shared" si="348"/>
        <v>74100</v>
      </c>
      <c r="M1703" s="79">
        <f t="shared" si="349"/>
        <v>464100</v>
      </c>
      <c r="N1703" s="68">
        <f t="shared" si="339"/>
        <v>280829.00143999996</v>
      </c>
      <c r="O1703" s="80">
        <f t="shared" si="340"/>
        <v>407650.66714666667</v>
      </c>
      <c r="P1703" s="68">
        <f t="shared" si="341"/>
        <v>464100</v>
      </c>
      <c r="Q1703" s="68">
        <f t="shared" si="342"/>
        <v>396430.8458330392</v>
      </c>
      <c r="R1703" s="69">
        <f t="shared" si="343"/>
        <v>110051.1865075071</v>
      </c>
      <c r="S1703" s="63">
        <f t="shared" si="345"/>
        <v>0.29160658311065457</v>
      </c>
      <c r="T1703" s="64">
        <f t="shared" si="346"/>
        <v>280829</v>
      </c>
      <c r="U1703" s="44" t="str">
        <f t="shared" si="347"/>
        <v>MENOR VALOR</v>
      </c>
    </row>
    <row r="1704" spans="2:21">
      <c r="B1704" s="24">
        <v>1620</v>
      </c>
      <c r="C1704" s="2" t="s">
        <v>679</v>
      </c>
      <c r="D1704" s="29">
        <v>1</v>
      </c>
      <c r="E1704" s="17" t="s">
        <v>11</v>
      </c>
      <c r="F1704" s="91">
        <v>383887.92</v>
      </c>
      <c r="G1704" s="68">
        <f t="shared" si="344"/>
        <v>403850.09184000001</v>
      </c>
      <c r="H1704" s="79">
        <v>546000</v>
      </c>
      <c r="I1704" s="79">
        <v>103740</v>
      </c>
      <c r="J1704" s="79">
        <v>649740</v>
      </c>
      <c r="K1704" s="79">
        <v>520000</v>
      </c>
      <c r="L1704" s="79">
        <f t="shared" si="348"/>
        <v>98800</v>
      </c>
      <c r="M1704" s="79">
        <f t="shared" si="349"/>
        <v>618800</v>
      </c>
      <c r="N1704" s="68">
        <f t="shared" si="339"/>
        <v>403850.09184000001</v>
      </c>
      <c r="O1704" s="80">
        <f t="shared" si="340"/>
        <v>557463.36394666659</v>
      </c>
      <c r="P1704" s="68">
        <f t="shared" si="341"/>
        <v>618800</v>
      </c>
      <c r="Q1704" s="68">
        <f t="shared" si="342"/>
        <v>545552.68603356264</v>
      </c>
      <c r="R1704" s="69">
        <f t="shared" si="343"/>
        <v>133929.45503319154</v>
      </c>
      <c r="S1704" s="63">
        <f t="shared" si="345"/>
        <v>0.25974135554864641</v>
      </c>
      <c r="T1704" s="64">
        <f t="shared" si="346"/>
        <v>403850</v>
      </c>
      <c r="U1704" s="44" t="str">
        <f t="shared" si="347"/>
        <v>MENOR VALOR</v>
      </c>
    </row>
    <row r="1705" spans="2:21">
      <c r="B1705" s="24">
        <v>1621</v>
      </c>
      <c r="C1705" s="2" t="s">
        <v>680</v>
      </c>
      <c r="D1705" s="29">
        <v>1</v>
      </c>
      <c r="E1705" s="17" t="s">
        <v>11</v>
      </c>
      <c r="F1705" s="91">
        <v>331904.83999999997</v>
      </c>
      <c r="G1705" s="68">
        <f t="shared" si="344"/>
        <v>349163.89167999994</v>
      </c>
      <c r="H1705" s="79">
        <v>401700</v>
      </c>
      <c r="I1705" s="79">
        <v>76323</v>
      </c>
      <c r="J1705" s="79">
        <v>478023</v>
      </c>
      <c r="K1705" s="79">
        <v>390000</v>
      </c>
      <c r="L1705" s="79">
        <f t="shared" si="348"/>
        <v>74100</v>
      </c>
      <c r="M1705" s="79">
        <f t="shared" si="349"/>
        <v>464100</v>
      </c>
      <c r="N1705" s="68">
        <f t="shared" si="339"/>
        <v>349163.89167999994</v>
      </c>
      <c r="O1705" s="80">
        <f t="shared" si="340"/>
        <v>430428.96389333328</v>
      </c>
      <c r="P1705" s="68">
        <f t="shared" si="341"/>
        <v>464100</v>
      </c>
      <c r="Q1705" s="68">
        <f t="shared" si="342"/>
        <v>426281.57557901903</v>
      </c>
      <c r="R1705" s="69">
        <f t="shared" si="343"/>
        <v>70721.08210165285</v>
      </c>
      <c r="S1705" s="63">
        <f t="shared" si="345"/>
        <v>0.1809078513287139</v>
      </c>
      <c r="T1705" s="64">
        <f t="shared" si="346"/>
        <v>349164</v>
      </c>
      <c r="U1705" s="44" t="str">
        <f t="shared" si="347"/>
        <v>MENOR VALOR</v>
      </c>
    </row>
    <row r="1706" spans="2:21" ht="25.5">
      <c r="B1706" s="24">
        <v>1622</v>
      </c>
      <c r="C1706" s="2" t="s">
        <v>681</v>
      </c>
      <c r="D1706" s="29">
        <v>1</v>
      </c>
      <c r="E1706" s="17" t="s">
        <v>8</v>
      </c>
      <c r="F1706" s="91">
        <v>326050.03999999998</v>
      </c>
      <c r="G1706" s="68">
        <f t="shared" si="344"/>
        <v>343004.64207999996</v>
      </c>
      <c r="H1706" s="79">
        <v>405600</v>
      </c>
      <c r="I1706" s="79">
        <v>77064</v>
      </c>
      <c r="J1706" s="79">
        <v>482664</v>
      </c>
      <c r="K1706" s="79">
        <v>390000</v>
      </c>
      <c r="L1706" s="79">
        <f t="shared" si="348"/>
        <v>74100</v>
      </c>
      <c r="M1706" s="79">
        <f t="shared" si="349"/>
        <v>464100</v>
      </c>
      <c r="N1706" s="68">
        <f t="shared" ref="N1706:N1769" si="350">MIN(M1706,J1706,G1706)</f>
        <v>343004.64207999996</v>
      </c>
      <c r="O1706" s="80">
        <f t="shared" ref="O1706:O1769" si="351">AVERAGE(M1706,J1706,G1706)</f>
        <v>429922.88069333328</v>
      </c>
      <c r="P1706" s="68">
        <f t="shared" ref="P1706:P1769" si="352">MEDIAN(M1706,J1706,G1706)</f>
        <v>464100</v>
      </c>
      <c r="Q1706" s="68">
        <f t="shared" ref="Q1706:Q1769" si="353">GEOMEAN(M1706,J1706,G1706)</f>
        <v>425127.13363698206</v>
      </c>
      <c r="R1706" s="69">
        <f t="shared" ref="R1706:R1769" si="354">STDEVA(M1706,J1706,G1706)</f>
        <v>75843.52758629623</v>
      </c>
      <c r="S1706" s="63">
        <f t="shared" si="345"/>
        <v>0.19317160693654256</v>
      </c>
      <c r="T1706" s="64">
        <f t="shared" si="346"/>
        <v>343005</v>
      </c>
      <c r="U1706" s="44" t="str">
        <f t="shared" si="347"/>
        <v>MENOR VALOR</v>
      </c>
    </row>
    <row r="1707" spans="2:21" ht="25.5">
      <c r="B1707" s="24">
        <v>1623</v>
      </c>
      <c r="C1707" s="2" t="s">
        <v>682</v>
      </c>
      <c r="D1707" s="29">
        <v>1</v>
      </c>
      <c r="E1707" s="17" t="s">
        <v>11</v>
      </c>
      <c r="F1707" s="91">
        <v>325074.24</v>
      </c>
      <c r="G1707" s="68">
        <f t="shared" si="344"/>
        <v>341978.10047999996</v>
      </c>
      <c r="H1707" s="79">
        <v>401700</v>
      </c>
      <c r="I1707" s="79">
        <v>76323</v>
      </c>
      <c r="J1707" s="79">
        <v>478023</v>
      </c>
      <c r="K1707" s="79">
        <v>390000</v>
      </c>
      <c r="L1707" s="79">
        <f t="shared" si="348"/>
        <v>74100</v>
      </c>
      <c r="M1707" s="79">
        <f t="shared" si="349"/>
        <v>464100</v>
      </c>
      <c r="N1707" s="68">
        <f t="shared" si="350"/>
        <v>341978.10047999996</v>
      </c>
      <c r="O1707" s="80">
        <f t="shared" si="351"/>
        <v>428033.70016000001</v>
      </c>
      <c r="P1707" s="68">
        <f t="shared" si="352"/>
        <v>464100</v>
      </c>
      <c r="Q1707" s="68">
        <f t="shared" si="353"/>
        <v>423336.99147271365</v>
      </c>
      <c r="R1707" s="69">
        <f t="shared" si="354"/>
        <v>74850.765924359701</v>
      </c>
      <c r="S1707" s="63">
        <f t="shared" si="345"/>
        <v>0.19218469595506094</v>
      </c>
      <c r="T1707" s="64">
        <f t="shared" si="346"/>
        <v>341978</v>
      </c>
      <c r="U1707" s="44" t="str">
        <f t="shared" si="347"/>
        <v>MENOR VALOR</v>
      </c>
    </row>
    <row r="1708" spans="2:21" ht="100.5" customHeight="1">
      <c r="B1708" s="132" t="s">
        <v>683</v>
      </c>
      <c r="C1708" s="133"/>
      <c r="D1708" s="134"/>
      <c r="E1708" s="17"/>
      <c r="F1708" s="88"/>
      <c r="G1708" s="68">
        <f t="shared" si="344"/>
        <v>0</v>
      </c>
      <c r="H1708" s="78"/>
      <c r="I1708" s="78"/>
      <c r="J1708" s="78"/>
      <c r="K1708" s="79"/>
      <c r="L1708" s="79"/>
      <c r="M1708" s="79"/>
      <c r="N1708" s="68"/>
      <c r="O1708" s="80"/>
      <c r="P1708" s="68"/>
      <c r="Q1708" s="68"/>
      <c r="R1708" s="69"/>
      <c r="S1708" s="63"/>
      <c r="T1708" s="64"/>
      <c r="U1708" s="44"/>
    </row>
    <row r="1709" spans="2:21" ht="25.5">
      <c r="B1709" s="52" t="s">
        <v>520</v>
      </c>
      <c r="C1709" s="28"/>
      <c r="D1709" s="29"/>
      <c r="E1709" s="17"/>
      <c r="F1709" s="88"/>
      <c r="G1709" s="68">
        <f t="shared" si="344"/>
        <v>0</v>
      </c>
      <c r="H1709" s="78"/>
      <c r="I1709" s="78"/>
      <c r="J1709" s="78"/>
      <c r="K1709" s="78"/>
      <c r="L1709" s="78"/>
      <c r="M1709" s="78"/>
      <c r="N1709" s="68"/>
      <c r="O1709" s="80"/>
      <c r="P1709" s="68"/>
      <c r="Q1709" s="68"/>
      <c r="R1709" s="69"/>
      <c r="S1709" s="63"/>
      <c r="T1709" s="64"/>
      <c r="U1709" s="44"/>
    </row>
    <row r="1710" spans="2:21">
      <c r="B1710" s="24">
        <v>1624</v>
      </c>
      <c r="C1710" s="2" t="s">
        <v>521</v>
      </c>
      <c r="D1710" s="29">
        <v>1</v>
      </c>
      <c r="E1710" s="17" t="s">
        <v>8</v>
      </c>
      <c r="F1710" s="91">
        <v>1423120.6599999997</v>
      </c>
      <c r="G1710" s="68">
        <f t="shared" si="344"/>
        <v>1497122.9343199998</v>
      </c>
      <c r="H1710" s="79">
        <v>1606800</v>
      </c>
      <c r="I1710" s="79">
        <v>305292</v>
      </c>
      <c r="J1710" s="79">
        <v>1912092</v>
      </c>
      <c r="K1710" s="79">
        <v>1560000</v>
      </c>
      <c r="L1710" s="79">
        <f t="shared" si="348"/>
        <v>296400</v>
      </c>
      <c r="M1710" s="79">
        <f t="shared" si="349"/>
        <v>1856400</v>
      </c>
      <c r="N1710" s="68">
        <f t="shared" si="350"/>
        <v>1497122.9343199998</v>
      </c>
      <c r="O1710" s="80">
        <f t="shared" si="351"/>
        <v>1755204.9781066666</v>
      </c>
      <c r="P1710" s="68">
        <f t="shared" si="352"/>
        <v>1856400</v>
      </c>
      <c r="Q1710" s="68">
        <f t="shared" si="353"/>
        <v>1745068.9955044573</v>
      </c>
      <c r="R1710" s="69">
        <f t="shared" si="354"/>
        <v>225233.5581342779</v>
      </c>
      <c r="S1710" s="63">
        <f t="shared" si="345"/>
        <v>0.14208381549566318</v>
      </c>
      <c r="T1710" s="64">
        <f t="shared" si="346"/>
        <v>1497123</v>
      </c>
      <c r="U1710" s="44" t="str">
        <f t="shared" si="347"/>
        <v>MENOR VALOR</v>
      </c>
    </row>
    <row r="1711" spans="2:21">
      <c r="B1711" s="24">
        <v>1625</v>
      </c>
      <c r="C1711" s="2" t="s">
        <v>522</v>
      </c>
      <c r="D1711" s="29">
        <v>1</v>
      </c>
      <c r="E1711" s="17" t="s">
        <v>8</v>
      </c>
      <c r="F1711" s="91">
        <v>114060.36</v>
      </c>
      <c r="G1711" s="68">
        <f t="shared" si="344"/>
        <v>119991.49872</v>
      </c>
      <c r="H1711" s="79">
        <v>202800</v>
      </c>
      <c r="I1711" s="79">
        <v>38532</v>
      </c>
      <c r="J1711" s="79">
        <v>241332</v>
      </c>
      <c r="K1711" s="79">
        <v>195000</v>
      </c>
      <c r="L1711" s="79">
        <f t="shared" si="348"/>
        <v>37050</v>
      </c>
      <c r="M1711" s="79">
        <f t="shared" si="349"/>
        <v>232050</v>
      </c>
      <c r="N1711" s="68">
        <f t="shared" si="350"/>
        <v>119991.49872</v>
      </c>
      <c r="O1711" s="80">
        <f t="shared" si="351"/>
        <v>197791.16624000002</v>
      </c>
      <c r="P1711" s="68">
        <f t="shared" si="352"/>
        <v>232050</v>
      </c>
      <c r="Q1711" s="68">
        <f t="shared" si="353"/>
        <v>188704.52782758133</v>
      </c>
      <c r="R1711" s="69">
        <f t="shared" si="354"/>
        <v>67536.13907136608</v>
      </c>
      <c r="S1711" s="63">
        <f t="shared" si="345"/>
        <v>0.3641302617304667</v>
      </c>
      <c r="T1711" s="64">
        <f t="shared" si="346"/>
        <v>232050</v>
      </c>
      <c r="U1711" s="44" t="str">
        <f t="shared" si="347"/>
        <v>MEDIA ARMONICA</v>
      </c>
    </row>
    <row r="1712" spans="2:21" ht="25.5">
      <c r="B1712" s="24">
        <v>1626</v>
      </c>
      <c r="C1712" s="2" t="s">
        <v>523</v>
      </c>
      <c r="D1712" s="29">
        <v>1</v>
      </c>
      <c r="E1712" s="16" t="s">
        <v>11</v>
      </c>
      <c r="F1712" s="91">
        <v>1465449.88</v>
      </c>
      <c r="G1712" s="68">
        <f t="shared" si="344"/>
        <v>1541653.2737599998</v>
      </c>
      <c r="H1712" s="79">
        <v>1606800</v>
      </c>
      <c r="I1712" s="79">
        <v>305292</v>
      </c>
      <c r="J1712" s="79">
        <v>1912092</v>
      </c>
      <c r="K1712" s="79">
        <v>1560000</v>
      </c>
      <c r="L1712" s="79">
        <f t="shared" si="348"/>
        <v>296400</v>
      </c>
      <c r="M1712" s="79">
        <f t="shared" si="349"/>
        <v>1856400</v>
      </c>
      <c r="N1712" s="68">
        <f t="shared" si="350"/>
        <v>1541653.2737599998</v>
      </c>
      <c r="O1712" s="80">
        <f t="shared" si="351"/>
        <v>1770048.4245866667</v>
      </c>
      <c r="P1712" s="68">
        <f t="shared" si="352"/>
        <v>1856400</v>
      </c>
      <c r="Q1712" s="68">
        <f t="shared" si="353"/>
        <v>1762201.9787329442</v>
      </c>
      <c r="R1712" s="69">
        <f t="shared" si="354"/>
        <v>199746.4853429264</v>
      </c>
      <c r="S1712" s="63">
        <f t="shared" si="345"/>
        <v>0.12515517950531585</v>
      </c>
      <c r="T1712" s="64">
        <f t="shared" si="346"/>
        <v>1541653</v>
      </c>
      <c r="U1712" s="44" t="str">
        <f t="shared" si="347"/>
        <v>MENOR VALOR</v>
      </c>
    </row>
    <row r="1713" spans="2:21" ht="25.5">
      <c r="B1713" s="24">
        <v>1627</v>
      </c>
      <c r="C1713" s="2" t="s">
        <v>524</v>
      </c>
      <c r="D1713" s="29">
        <v>1</v>
      </c>
      <c r="E1713" s="16" t="s">
        <v>8</v>
      </c>
      <c r="F1713" s="91">
        <v>654051.67999999993</v>
      </c>
      <c r="G1713" s="68">
        <f t="shared" si="344"/>
        <v>688062.36735999992</v>
      </c>
      <c r="H1713" s="79">
        <v>795600</v>
      </c>
      <c r="I1713" s="79">
        <v>151164</v>
      </c>
      <c r="J1713" s="79">
        <v>946764</v>
      </c>
      <c r="K1713" s="79">
        <v>780000</v>
      </c>
      <c r="L1713" s="79">
        <f t="shared" si="348"/>
        <v>148200</v>
      </c>
      <c r="M1713" s="79">
        <f t="shared" si="349"/>
        <v>928200</v>
      </c>
      <c r="N1713" s="68">
        <f t="shared" si="350"/>
        <v>688062.36735999992</v>
      </c>
      <c r="O1713" s="80">
        <f t="shared" si="351"/>
        <v>854342.12245333334</v>
      </c>
      <c r="P1713" s="68">
        <f t="shared" si="352"/>
        <v>928200</v>
      </c>
      <c r="Q1713" s="68">
        <f t="shared" si="353"/>
        <v>845610.50278355659</v>
      </c>
      <c r="R1713" s="69">
        <f t="shared" si="354"/>
        <v>144301.32791982224</v>
      </c>
      <c r="S1713" s="63">
        <f t="shared" si="345"/>
        <v>0.18631288862300577</v>
      </c>
      <c r="T1713" s="64">
        <f t="shared" si="346"/>
        <v>688062</v>
      </c>
      <c r="U1713" s="44" t="str">
        <f t="shared" si="347"/>
        <v>MENOR VALOR</v>
      </c>
    </row>
    <row r="1714" spans="2:21">
      <c r="B1714" s="24">
        <v>1628</v>
      </c>
      <c r="C1714" s="2" t="s">
        <v>525</v>
      </c>
      <c r="D1714" s="29">
        <v>1</v>
      </c>
      <c r="E1714" s="16" t="s">
        <v>8</v>
      </c>
      <c r="F1714" s="91">
        <v>1465449.88</v>
      </c>
      <c r="G1714" s="68">
        <f t="shared" si="344"/>
        <v>1541653.2737599998</v>
      </c>
      <c r="H1714" s="79">
        <v>1638000</v>
      </c>
      <c r="I1714" s="79">
        <v>311220</v>
      </c>
      <c r="J1714" s="79">
        <v>1949220</v>
      </c>
      <c r="K1714" s="79">
        <v>1560000</v>
      </c>
      <c r="L1714" s="79">
        <f t="shared" si="348"/>
        <v>296400</v>
      </c>
      <c r="M1714" s="79">
        <f t="shared" si="349"/>
        <v>1856400</v>
      </c>
      <c r="N1714" s="68">
        <f t="shared" si="350"/>
        <v>1541653.2737599998</v>
      </c>
      <c r="O1714" s="80">
        <f t="shared" si="351"/>
        <v>1782424.4245866667</v>
      </c>
      <c r="P1714" s="68">
        <f t="shared" si="352"/>
        <v>1856400</v>
      </c>
      <c r="Q1714" s="68">
        <f t="shared" si="353"/>
        <v>1773534.7788015192</v>
      </c>
      <c r="R1714" s="69">
        <f t="shared" si="354"/>
        <v>213616.35799441522</v>
      </c>
      <c r="S1714" s="63">
        <f t="shared" si="345"/>
        <v>0.13074539491027926</v>
      </c>
      <c r="T1714" s="64">
        <f t="shared" si="346"/>
        <v>1541653</v>
      </c>
      <c r="U1714" s="44" t="str">
        <f t="shared" si="347"/>
        <v>MENOR VALOR</v>
      </c>
    </row>
    <row r="1715" spans="2:21">
      <c r="B1715" s="24">
        <v>1629</v>
      </c>
      <c r="C1715" s="2" t="s">
        <v>526</v>
      </c>
      <c r="D1715" s="29">
        <v>1</v>
      </c>
      <c r="E1715" s="16" t="s">
        <v>8</v>
      </c>
      <c r="F1715" s="91">
        <v>287915.94</v>
      </c>
      <c r="G1715" s="68">
        <f t="shared" si="344"/>
        <v>302887.56887999998</v>
      </c>
      <c r="H1715" s="79">
        <v>397800</v>
      </c>
      <c r="I1715" s="79">
        <v>75582</v>
      </c>
      <c r="J1715" s="79">
        <v>473382</v>
      </c>
      <c r="K1715" s="79">
        <v>390000</v>
      </c>
      <c r="L1715" s="79">
        <f t="shared" si="348"/>
        <v>74100</v>
      </c>
      <c r="M1715" s="79">
        <f t="shared" si="349"/>
        <v>464100</v>
      </c>
      <c r="N1715" s="68">
        <f t="shared" si="350"/>
        <v>302887.56887999998</v>
      </c>
      <c r="O1715" s="80">
        <f t="shared" si="351"/>
        <v>413456.52295999997</v>
      </c>
      <c r="P1715" s="68">
        <f t="shared" si="352"/>
        <v>464100</v>
      </c>
      <c r="Q1715" s="68">
        <f t="shared" si="353"/>
        <v>405229.99665002117</v>
      </c>
      <c r="R1715" s="69">
        <f t="shared" si="354"/>
        <v>95867.925218807577</v>
      </c>
      <c r="S1715" s="63">
        <f t="shared" si="345"/>
        <v>0.25255392891955564</v>
      </c>
      <c r="T1715" s="64">
        <f t="shared" si="346"/>
        <v>302888</v>
      </c>
      <c r="U1715" s="44" t="str">
        <f t="shared" si="347"/>
        <v>MENOR VALOR</v>
      </c>
    </row>
    <row r="1716" spans="2:21">
      <c r="B1716" s="24">
        <v>1630</v>
      </c>
      <c r="C1716" s="2" t="s">
        <v>527</v>
      </c>
      <c r="D1716" s="29">
        <v>1</v>
      </c>
      <c r="E1716" s="16" t="s">
        <v>8</v>
      </c>
      <c r="F1716" s="91">
        <v>924003.87999999989</v>
      </c>
      <c r="G1716" s="68">
        <f t="shared" si="344"/>
        <v>972052.08175999986</v>
      </c>
      <c r="H1716" s="79">
        <v>1228500</v>
      </c>
      <c r="I1716" s="79">
        <v>233415</v>
      </c>
      <c r="J1716" s="79">
        <v>1461915</v>
      </c>
      <c r="K1716" s="79">
        <v>1170000</v>
      </c>
      <c r="L1716" s="79">
        <f t="shared" si="348"/>
        <v>222300</v>
      </c>
      <c r="M1716" s="79">
        <f t="shared" si="349"/>
        <v>1392300</v>
      </c>
      <c r="N1716" s="68">
        <f t="shared" si="350"/>
        <v>972052.08175999986</v>
      </c>
      <c r="O1716" s="80">
        <f t="shared" si="351"/>
        <v>1275422.3605866667</v>
      </c>
      <c r="P1716" s="68">
        <f t="shared" si="352"/>
        <v>1392300</v>
      </c>
      <c r="Q1716" s="68">
        <f t="shared" si="353"/>
        <v>1255398.1760859874</v>
      </c>
      <c r="R1716" s="69">
        <f t="shared" si="354"/>
        <v>265022.08702818875</v>
      </c>
      <c r="S1716" s="63">
        <f t="shared" si="345"/>
        <v>0.22570217140938398</v>
      </c>
      <c r="T1716" s="64">
        <f t="shared" si="346"/>
        <v>972052</v>
      </c>
      <c r="U1716" s="44" t="str">
        <f t="shared" si="347"/>
        <v>MENOR VALOR</v>
      </c>
    </row>
    <row r="1717" spans="2:21">
      <c r="B1717" s="24">
        <v>1631</v>
      </c>
      <c r="C1717" s="2" t="s">
        <v>528</v>
      </c>
      <c r="D1717" s="29">
        <v>1</v>
      </c>
      <c r="E1717" s="16" t="s">
        <v>11</v>
      </c>
      <c r="F1717" s="91">
        <v>434249.04</v>
      </c>
      <c r="G1717" s="68">
        <f t="shared" si="344"/>
        <v>456829.99007999996</v>
      </c>
      <c r="H1717" s="79">
        <v>656500</v>
      </c>
      <c r="I1717" s="79">
        <v>124735</v>
      </c>
      <c r="J1717" s="79">
        <v>781235</v>
      </c>
      <c r="K1717" s="79">
        <v>650000</v>
      </c>
      <c r="L1717" s="79">
        <f t="shared" si="348"/>
        <v>123500</v>
      </c>
      <c r="M1717" s="79">
        <f t="shared" si="349"/>
        <v>773500</v>
      </c>
      <c r="N1717" s="68">
        <f t="shared" si="350"/>
        <v>456829.99007999996</v>
      </c>
      <c r="O1717" s="80">
        <f t="shared" si="351"/>
        <v>670521.66336000001</v>
      </c>
      <c r="P1717" s="68">
        <f t="shared" si="352"/>
        <v>773500</v>
      </c>
      <c r="Q1717" s="68">
        <f t="shared" si="353"/>
        <v>651126.75183452992</v>
      </c>
      <c r="R1717" s="69">
        <f t="shared" si="354"/>
        <v>185102.82541915664</v>
      </c>
      <c r="S1717" s="63">
        <f t="shared" si="345"/>
        <v>0.29840082780672839</v>
      </c>
      <c r="T1717" s="64">
        <f t="shared" si="346"/>
        <v>456830</v>
      </c>
      <c r="U1717" s="44" t="str">
        <f t="shared" si="347"/>
        <v>MENOR VALOR</v>
      </c>
    </row>
    <row r="1718" spans="2:21">
      <c r="B1718" s="24">
        <v>1632</v>
      </c>
      <c r="C1718" s="2" t="s">
        <v>529</v>
      </c>
      <c r="D1718" s="29">
        <v>1</v>
      </c>
      <c r="E1718" s="16" t="s">
        <v>8</v>
      </c>
      <c r="F1718" s="91">
        <v>424491.04</v>
      </c>
      <c r="G1718" s="68">
        <f t="shared" si="344"/>
        <v>446564.57407999999</v>
      </c>
      <c r="H1718" s="79">
        <v>669500</v>
      </c>
      <c r="I1718" s="79">
        <v>127205</v>
      </c>
      <c r="J1718" s="79">
        <v>796705</v>
      </c>
      <c r="K1718" s="79">
        <v>650000</v>
      </c>
      <c r="L1718" s="79">
        <f t="shared" si="348"/>
        <v>123500</v>
      </c>
      <c r="M1718" s="79">
        <f t="shared" si="349"/>
        <v>773500</v>
      </c>
      <c r="N1718" s="68">
        <f t="shared" si="350"/>
        <v>446564.57407999999</v>
      </c>
      <c r="O1718" s="80">
        <f t="shared" si="351"/>
        <v>672256.52469333331</v>
      </c>
      <c r="P1718" s="68">
        <f t="shared" si="352"/>
        <v>773500</v>
      </c>
      <c r="Q1718" s="68">
        <f t="shared" si="353"/>
        <v>650450.1868492302</v>
      </c>
      <c r="R1718" s="69">
        <f t="shared" si="354"/>
        <v>195799.03073046231</v>
      </c>
      <c r="S1718" s="63">
        <f t="shared" si="345"/>
        <v>0.31345307740912287</v>
      </c>
      <c r="T1718" s="64">
        <f t="shared" si="346"/>
        <v>773500</v>
      </c>
      <c r="U1718" s="44" t="str">
        <f t="shared" si="347"/>
        <v>MEDIA ARMONICA</v>
      </c>
    </row>
    <row r="1719" spans="2:21">
      <c r="B1719" s="24">
        <v>1633</v>
      </c>
      <c r="C1719" s="2" t="s">
        <v>530</v>
      </c>
      <c r="D1719" s="29">
        <v>1</v>
      </c>
      <c r="E1719" s="16" t="s">
        <v>8</v>
      </c>
      <c r="F1719" s="91">
        <v>287915.94</v>
      </c>
      <c r="G1719" s="68">
        <f t="shared" si="344"/>
        <v>302887.56887999998</v>
      </c>
      <c r="H1719" s="79">
        <v>409500</v>
      </c>
      <c r="I1719" s="79">
        <v>77805</v>
      </c>
      <c r="J1719" s="79">
        <v>487305</v>
      </c>
      <c r="K1719" s="79">
        <v>390000</v>
      </c>
      <c r="L1719" s="79">
        <f t="shared" si="348"/>
        <v>74100</v>
      </c>
      <c r="M1719" s="79">
        <f t="shared" si="349"/>
        <v>464100</v>
      </c>
      <c r="N1719" s="68">
        <f t="shared" si="350"/>
        <v>302887.56887999998</v>
      </c>
      <c r="O1719" s="80">
        <f t="shared" si="351"/>
        <v>418097.52295999997</v>
      </c>
      <c r="P1719" s="68">
        <f t="shared" si="352"/>
        <v>464100</v>
      </c>
      <c r="Q1719" s="68">
        <f t="shared" si="353"/>
        <v>409164.51452517195</v>
      </c>
      <c r="R1719" s="69">
        <f t="shared" si="354"/>
        <v>100447.09127489368</v>
      </c>
      <c r="S1719" s="63">
        <f t="shared" si="345"/>
        <v>0.25974135554864641</v>
      </c>
      <c r="T1719" s="64">
        <f t="shared" si="346"/>
        <v>302888</v>
      </c>
      <c r="U1719" s="44" t="str">
        <f t="shared" si="347"/>
        <v>MENOR VALOR</v>
      </c>
    </row>
    <row r="1720" spans="2:21" ht="25.5">
      <c r="B1720" s="24">
        <v>1634</v>
      </c>
      <c r="C1720" s="2" t="s">
        <v>531</v>
      </c>
      <c r="D1720" s="29">
        <v>1</v>
      </c>
      <c r="E1720" s="16" t="s">
        <v>8</v>
      </c>
      <c r="F1720" s="91">
        <v>698594.89999999991</v>
      </c>
      <c r="G1720" s="68">
        <f t="shared" si="344"/>
        <v>734921.83479999995</v>
      </c>
      <c r="H1720" s="79">
        <v>1092000</v>
      </c>
      <c r="I1720" s="79">
        <v>207480</v>
      </c>
      <c r="J1720" s="79">
        <v>1299480</v>
      </c>
      <c r="K1720" s="79">
        <v>1040000</v>
      </c>
      <c r="L1720" s="79">
        <f t="shared" si="348"/>
        <v>197600</v>
      </c>
      <c r="M1720" s="79">
        <f t="shared" si="349"/>
        <v>1237600</v>
      </c>
      <c r="N1720" s="68">
        <f t="shared" si="350"/>
        <v>734921.83479999995</v>
      </c>
      <c r="O1720" s="80">
        <f t="shared" si="351"/>
        <v>1090667.2782666667</v>
      </c>
      <c r="P1720" s="68">
        <f t="shared" si="352"/>
        <v>1237600</v>
      </c>
      <c r="Q1720" s="68">
        <f t="shared" si="353"/>
        <v>1057297.0416147332</v>
      </c>
      <c r="R1720" s="69">
        <f t="shared" si="354"/>
        <v>309634.2988276197</v>
      </c>
      <c r="S1720" s="63">
        <f t="shared" si="345"/>
        <v>0.30490504950471908</v>
      </c>
      <c r="T1720" s="64">
        <f t="shared" si="346"/>
        <v>1237600</v>
      </c>
      <c r="U1720" s="44" t="str">
        <f t="shared" si="347"/>
        <v>MEDIA ARMONICA</v>
      </c>
    </row>
    <row r="1721" spans="2:21">
      <c r="B1721" s="24">
        <v>1635</v>
      </c>
      <c r="C1721" s="2" t="s">
        <v>532</v>
      </c>
      <c r="D1721" s="29">
        <v>1</v>
      </c>
      <c r="E1721" s="16" t="s">
        <v>8</v>
      </c>
      <c r="F1721" s="91">
        <v>658334.54</v>
      </c>
      <c r="G1721" s="68">
        <f t="shared" si="344"/>
        <v>692567.93608000001</v>
      </c>
      <c r="H1721" s="79">
        <v>946400</v>
      </c>
      <c r="I1721" s="79">
        <v>179816</v>
      </c>
      <c r="J1721" s="79">
        <v>1126216</v>
      </c>
      <c r="K1721" s="79">
        <v>910000</v>
      </c>
      <c r="L1721" s="79">
        <f t="shared" si="348"/>
        <v>172900</v>
      </c>
      <c r="M1721" s="79">
        <f t="shared" si="349"/>
        <v>1082900</v>
      </c>
      <c r="N1721" s="68">
        <f t="shared" si="350"/>
        <v>692567.93608000001</v>
      </c>
      <c r="O1721" s="80">
        <f t="shared" si="351"/>
        <v>967227.97869333334</v>
      </c>
      <c r="P1721" s="68">
        <f t="shared" si="352"/>
        <v>1082900</v>
      </c>
      <c r="Q1721" s="68">
        <f t="shared" si="353"/>
        <v>945273.48471326753</v>
      </c>
      <c r="R1721" s="69">
        <f t="shared" si="354"/>
        <v>238846.5474321715</v>
      </c>
      <c r="S1721" s="63">
        <f t="shared" si="345"/>
        <v>0.26733591147954539</v>
      </c>
      <c r="T1721" s="64">
        <f t="shared" si="346"/>
        <v>692568</v>
      </c>
      <c r="U1721" s="44" t="str">
        <f t="shared" si="347"/>
        <v>MENOR VALOR</v>
      </c>
    </row>
    <row r="1722" spans="2:21">
      <c r="B1722" s="24">
        <v>1636</v>
      </c>
      <c r="C1722" s="2" t="s">
        <v>533</v>
      </c>
      <c r="D1722" s="29">
        <v>1</v>
      </c>
      <c r="E1722" s="16" t="s">
        <v>8</v>
      </c>
      <c r="F1722" s="91">
        <v>258507.45999999996</v>
      </c>
      <c r="G1722" s="68">
        <f t="shared" si="344"/>
        <v>271949.84791999997</v>
      </c>
      <c r="H1722" s="79">
        <v>265200</v>
      </c>
      <c r="I1722" s="79">
        <v>50388</v>
      </c>
      <c r="J1722" s="79">
        <v>315588</v>
      </c>
      <c r="K1722" s="79">
        <v>260000</v>
      </c>
      <c r="L1722" s="79">
        <f t="shared" si="348"/>
        <v>49400</v>
      </c>
      <c r="M1722" s="79">
        <f t="shared" si="349"/>
        <v>309400</v>
      </c>
      <c r="N1722" s="68">
        <f t="shared" si="350"/>
        <v>271949.84791999997</v>
      </c>
      <c r="O1722" s="80">
        <f t="shared" si="351"/>
        <v>298979.28263999999</v>
      </c>
      <c r="P1722" s="68">
        <f t="shared" si="352"/>
        <v>309400</v>
      </c>
      <c r="Q1722" s="68">
        <f t="shared" si="353"/>
        <v>298338.89048009081</v>
      </c>
      <c r="R1722" s="69">
        <f t="shared" si="354"/>
        <v>23611.768082082646</v>
      </c>
      <c r="S1722" s="63">
        <f t="shared" si="345"/>
        <v>8.8453243617100163E-2</v>
      </c>
      <c r="T1722" s="64">
        <f t="shared" si="346"/>
        <v>271950</v>
      </c>
      <c r="U1722" s="44" t="str">
        <f t="shared" si="347"/>
        <v>MENOR VALOR</v>
      </c>
    </row>
    <row r="1723" spans="2:21">
      <c r="B1723" s="24">
        <v>1637</v>
      </c>
      <c r="C1723" s="2" t="s">
        <v>534</v>
      </c>
      <c r="D1723" s="29">
        <v>1</v>
      </c>
      <c r="E1723" s="16" t="s">
        <v>8</v>
      </c>
      <c r="F1723" s="91">
        <v>273891.48</v>
      </c>
      <c r="G1723" s="68">
        <f t="shared" si="344"/>
        <v>288133.83695999999</v>
      </c>
      <c r="H1723" s="79">
        <v>473200</v>
      </c>
      <c r="I1723" s="79">
        <v>89908</v>
      </c>
      <c r="J1723" s="79">
        <v>563108</v>
      </c>
      <c r="K1723" s="79">
        <v>455000</v>
      </c>
      <c r="L1723" s="79">
        <f t="shared" si="348"/>
        <v>86450</v>
      </c>
      <c r="M1723" s="79">
        <f t="shared" si="349"/>
        <v>541450</v>
      </c>
      <c r="N1723" s="68">
        <f t="shared" si="350"/>
        <v>288133.83695999999</v>
      </c>
      <c r="O1723" s="80">
        <f t="shared" si="351"/>
        <v>464230.61232000001</v>
      </c>
      <c r="P1723" s="68">
        <f t="shared" si="352"/>
        <v>541450</v>
      </c>
      <c r="Q1723" s="68">
        <f t="shared" si="353"/>
        <v>444544.02016970003</v>
      </c>
      <c r="R1723" s="69">
        <f t="shared" si="354"/>
        <v>152888.26953086592</v>
      </c>
      <c r="S1723" s="63">
        <f t="shared" si="345"/>
        <v>0.35184408317986615</v>
      </c>
      <c r="T1723" s="64">
        <f t="shared" si="346"/>
        <v>541450</v>
      </c>
      <c r="U1723" s="44" t="str">
        <f t="shared" si="347"/>
        <v>MEDIA ARMONICA</v>
      </c>
    </row>
    <row r="1724" spans="2:21" ht="25.5">
      <c r="B1724" s="24">
        <v>1638</v>
      </c>
      <c r="C1724" s="2" t="s">
        <v>535</v>
      </c>
      <c r="D1724" s="29">
        <v>1</v>
      </c>
      <c r="E1724" s="16" t="s">
        <v>8</v>
      </c>
      <c r="F1724" s="91">
        <v>233234.24</v>
      </c>
      <c r="G1724" s="68">
        <f t="shared" si="344"/>
        <v>245362.42048</v>
      </c>
      <c r="H1724" s="79">
        <v>262600</v>
      </c>
      <c r="I1724" s="79">
        <v>49894</v>
      </c>
      <c r="J1724" s="79">
        <v>312494</v>
      </c>
      <c r="K1724" s="79">
        <v>260000</v>
      </c>
      <c r="L1724" s="79">
        <f t="shared" si="348"/>
        <v>49400</v>
      </c>
      <c r="M1724" s="79">
        <f t="shared" si="349"/>
        <v>309400</v>
      </c>
      <c r="N1724" s="68">
        <f t="shared" si="350"/>
        <v>245362.42048</v>
      </c>
      <c r="O1724" s="80">
        <f t="shared" si="351"/>
        <v>289085.47349333332</v>
      </c>
      <c r="P1724" s="68">
        <f t="shared" si="352"/>
        <v>309400</v>
      </c>
      <c r="Q1724" s="68">
        <f t="shared" si="353"/>
        <v>287335.98120996729</v>
      </c>
      <c r="R1724" s="69">
        <f t="shared" si="354"/>
        <v>37896.863097162633</v>
      </c>
      <c r="S1724" s="63">
        <f t="shared" si="345"/>
        <v>0.14607833155185534</v>
      </c>
      <c r="T1724" s="64">
        <f t="shared" si="346"/>
        <v>245362</v>
      </c>
      <c r="U1724" s="44" t="str">
        <f t="shared" si="347"/>
        <v>MENOR VALOR</v>
      </c>
    </row>
    <row r="1725" spans="2:21">
      <c r="B1725" s="24">
        <v>1639</v>
      </c>
      <c r="C1725" s="2" t="s">
        <v>536</v>
      </c>
      <c r="D1725" s="29">
        <v>1</v>
      </c>
      <c r="E1725" s="16" t="s">
        <v>8</v>
      </c>
      <c r="F1725" s="91">
        <v>349297.04</v>
      </c>
      <c r="G1725" s="68">
        <f t="shared" si="344"/>
        <v>367460.48608</v>
      </c>
      <c r="H1725" s="79">
        <v>525200</v>
      </c>
      <c r="I1725" s="79">
        <v>99788</v>
      </c>
      <c r="J1725" s="79">
        <v>624988</v>
      </c>
      <c r="K1725" s="79">
        <v>520000</v>
      </c>
      <c r="L1725" s="79">
        <f t="shared" si="348"/>
        <v>98800</v>
      </c>
      <c r="M1725" s="79">
        <f t="shared" si="349"/>
        <v>618800</v>
      </c>
      <c r="N1725" s="68">
        <f t="shared" si="350"/>
        <v>367460.48608</v>
      </c>
      <c r="O1725" s="80">
        <f t="shared" si="351"/>
        <v>537082.82869333331</v>
      </c>
      <c r="P1725" s="68">
        <f t="shared" si="352"/>
        <v>618800</v>
      </c>
      <c r="Q1725" s="68">
        <f t="shared" si="353"/>
        <v>521848.22387857508</v>
      </c>
      <c r="R1725" s="69">
        <f t="shared" si="354"/>
        <v>146929.8375797997</v>
      </c>
      <c r="S1725" s="63">
        <f t="shared" si="345"/>
        <v>0.29584797022227372</v>
      </c>
      <c r="T1725" s="64">
        <f t="shared" si="346"/>
        <v>367460</v>
      </c>
      <c r="U1725" s="44" t="str">
        <f t="shared" si="347"/>
        <v>MENOR VALOR</v>
      </c>
    </row>
    <row r="1726" spans="2:21">
      <c r="B1726" s="24">
        <v>1640</v>
      </c>
      <c r="C1726" s="2" t="s">
        <v>537</v>
      </c>
      <c r="D1726" s="29">
        <v>1</v>
      </c>
      <c r="E1726" s="16" t="s">
        <v>8</v>
      </c>
      <c r="F1726" s="91">
        <v>383887.92</v>
      </c>
      <c r="G1726" s="68">
        <f t="shared" si="344"/>
        <v>403850.09184000001</v>
      </c>
      <c r="H1726" s="79">
        <v>530400</v>
      </c>
      <c r="I1726" s="79">
        <v>100776</v>
      </c>
      <c r="J1726" s="79">
        <v>631176</v>
      </c>
      <c r="K1726" s="79">
        <v>520000</v>
      </c>
      <c r="L1726" s="79">
        <f t="shared" si="348"/>
        <v>98800</v>
      </c>
      <c r="M1726" s="79">
        <f t="shared" si="349"/>
        <v>618800</v>
      </c>
      <c r="N1726" s="68">
        <f t="shared" si="350"/>
        <v>403850.09184000001</v>
      </c>
      <c r="O1726" s="80">
        <f t="shared" si="351"/>
        <v>551275.36394666659</v>
      </c>
      <c r="P1726" s="68">
        <f t="shared" si="352"/>
        <v>618800</v>
      </c>
      <c r="Q1726" s="68">
        <f t="shared" si="353"/>
        <v>540306.66220002819</v>
      </c>
      <c r="R1726" s="69">
        <f t="shared" si="354"/>
        <v>127823.90029174372</v>
      </c>
      <c r="S1726" s="63">
        <f t="shared" si="345"/>
        <v>0.25255392891955541</v>
      </c>
      <c r="T1726" s="64">
        <f t="shared" si="346"/>
        <v>403850</v>
      </c>
      <c r="U1726" s="44" t="str">
        <f t="shared" si="347"/>
        <v>MENOR VALOR</v>
      </c>
    </row>
    <row r="1727" spans="2:21">
      <c r="B1727" s="24">
        <v>1641</v>
      </c>
      <c r="C1727" s="2" t="s">
        <v>538</v>
      </c>
      <c r="D1727" s="29">
        <v>1</v>
      </c>
      <c r="E1727" s="16" t="s">
        <v>8</v>
      </c>
      <c r="F1727" s="91">
        <v>622689.14</v>
      </c>
      <c r="G1727" s="68">
        <f t="shared" si="344"/>
        <v>655068.97528000001</v>
      </c>
      <c r="H1727" s="79">
        <v>1193400</v>
      </c>
      <c r="I1727" s="79">
        <v>226746</v>
      </c>
      <c r="J1727" s="79">
        <v>1420146</v>
      </c>
      <c r="K1727" s="79">
        <v>1170000</v>
      </c>
      <c r="L1727" s="79">
        <f t="shared" si="348"/>
        <v>222300</v>
      </c>
      <c r="M1727" s="79">
        <f t="shared" si="349"/>
        <v>1392300</v>
      </c>
      <c r="N1727" s="68">
        <f t="shared" si="350"/>
        <v>655068.97528000001</v>
      </c>
      <c r="O1727" s="80">
        <f t="shared" si="351"/>
        <v>1155838.3250933334</v>
      </c>
      <c r="P1727" s="68">
        <f t="shared" si="352"/>
        <v>1392300</v>
      </c>
      <c r="Q1727" s="68">
        <f t="shared" si="353"/>
        <v>1090061.3713869259</v>
      </c>
      <c r="R1727" s="69">
        <f t="shared" si="354"/>
        <v>433902.41554219491</v>
      </c>
      <c r="S1727" s="63">
        <f t="shared" si="345"/>
        <v>0.39905312446167029</v>
      </c>
      <c r="T1727" s="64">
        <f t="shared" si="346"/>
        <v>1392300</v>
      </c>
      <c r="U1727" s="44" t="str">
        <f t="shared" si="347"/>
        <v>MEDIA ARMONICA</v>
      </c>
    </row>
    <row r="1728" spans="2:21">
      <c r="B1728" s="24">
        <v>1642</v>
      </c>
      <c r="C1728" s="2" t="s">
        <v>539</v>
      </c>
      <c r="D1728" s="29">
        <v>1</v>
      </c>
      <c r="E1728" s="16" t="s">
        <v>11</v>
      </c>
      <c r="F1728" s="91">
        <v>383887.92</v>
      </c>
      <c r="G1728" s="68">
        <f t="shared" si="344"/>
        <v>403850.09184000001</v>
      </c>
      <c r="H1728" s="79">
        <v>4056000</v>
      </c>
      <c r="I1728" s="79">
        <v>770640</v>
      </c>
      <c r="J1728" s="79">
        <v>4826640</v>
      </c>
      <c r="K1728" s="79">
        <v>3900000</v>
      </c>
      <c r="L1728" s="79">
        <f t="shared" si="348"/>
        <v>741000</v>
      </c>
      <c r="M1728" s="79">
        <f t="shared" si="349"/>
        <v>4641000</v>
      </c>
      <c r="N1728" s="68">
        <f t="shared" si="350"/>
        <v>403850.09184000001</v>
      </c>
      <c r="O1728" s="80">
        <f t="shared" si="351"/>
        <v>3290496.6972800004</v>
      </c>
      <c r="P1728" s="68">
        <f t="shared" si="352"/>
        <v>4641000</v>
      </c>
      <c r="Q1728" s="68">
        <f t="shared" si="353"/>
        <v>2083653.7598807483</v>
      </c>
      <c r="R1728" s="69">
        <f t="shared" si="354"/>
        <v>2501631.8715837677</v>
      </c>
      <c r="S1728" s="63">
        <f t="shared" si="345"/>
        <v>0.80618176608041003</v>
      </c>
      <c r="T1728" s="64">
        <f t="shared" si="346"/>
        <v>2083654</v>
      </c>
      <c r="U1728" s="44" t="str">
        <f t="shared" si="347"/>
        <v>MEDIA GEOMETRICA</v>
      </c>
    </row>
    <row r="1729" spans="2:21" ht="25.5">
      <c r="B1729" s="24">
        <v>1643</v>
      </c>
      <c r="C1729" s="2" t="s">
        <v>540</v>
      </c>
      <c r="D1729" s="29">
        <v>1</v>
      </c>
      <c r="E1729" s="2"/>
      <c r="F1729" s="91">
        <v>863747</v>
      </c>
      <c r="G1729" s="68">
        <f t="shared" si="344"/>
        <v>908661.84400000004</v>
      </c>
      <c r="H1729" s="79">
        <v>1339000</v>
      </c>
      <c r="I1729" s="79">
        <v>254410</v>
      </c>
      <c r="J1729" s="79">
        <v>1593410</v>
      </c>
      <c r="K1729" s="79">
        <v>1300000</v>
      </c>
      <c r="L1729" s="79">
        <f t="shared" si="348"/>
        <v>247000</v>
      </c>
      <c r="M1729" s="79">
        <f t="shared" si="349"/>
        <v>1547000</v>
      </c>
      <c r="N1729" s="68">
        <f t="shared" si="350"/>
        <v>908661.84400000004</v>
      </c>
      <c r="O1729" s="80">
        <f t="shared" si="351"/>
        <v>1349690.6146666666</v>
      </c>
      <c r="P1729" s="68">
        <f t="shared" si="352"/>
        <v>1547000</v>
      </c>
      <c r="Q1729" s="68">
        <f t="shared" si="353"/>
        <v>1308398.5313476212</v>
      </c>
      <c r="R1729" s="69">
        <f t="shared" si="354"/>
        <v>382646.38302460598</v>
      </c>
      <c r="S1729" s="63">
        <f t="shared" si="345"/>
        <v>0.30551600125681988</v>
      </c>
      <c r="T1729" s="64">
        <f t="shared" si="346"/>
        <v>1547000</v>
      </c>
      <c r="U1729" s="44" t="str">
        <f t="shared" si="347"/>
        <v>MEDIA ARMONICA</v>
      </c>
    </row>
    <row r="1730" spans="2:21">
      <c r="B1730" s="24">
        <v>1644</v>
      </c>
      <c r="C1730" s="2" t="s">
        <v>541</v>
      </c>
      <c r="D1730" s="29">
        <v>1</v>
      </c>
      <c r="E1730" s="16" t="s">
        <v>8</v>
      </c>
      <c r="F1730" s="91">
        <v>361389.58</v>
      </c>
      <c r="G1730" s="68">
        <f t="shared" si="344"/>
        <v>380181.83816000004</v>
      </c>
      <c r="H1730" s="79">
        <v>535600</v>
      </c>
      <c r="I1730" s="79">
        <v>101764</v>
      </c>
      <c r="J1730" s="79">
        <v>637364</v>
      </c>
      <c r="K1730" s="79">
        <v>520000</v>
      </c>
      <c r="L1730" s="79">
        <f t="shared" si="348"/>
        <v>98800</v>
      </c>
      <c r="M1730" s="79">
        <f t="shared" si="349"/>
        <v>618800</v>
      </c>
      <c r="N1730" s="68">
        <f t="shared" si="350"/>
        <v>380181.83816000004</v>
      </c>
      <c r="O1730" s="80">
        <f t="shared" si="351"/>
        <v>545448.61271999998</v>
      </c>
      <c r="P1730" s="68">
        <f t="shared" si="352"/>
        <v>618800</v>
      </c>
      <c r="Q1730" s="68">
        <f t="shared" si="353"/>
        <v>531263.19971883635</v>
      </c>
      <c r="R1730" s="69">
        <f t="shared" si="354"/>
        <v>143425.88889074163</v>
      </c>
      <c r="S1730" s="63">
        <f t="shared" si="345"/>
        <v>0.2843813793968677</v>
      </c>
      <c r="T1730" s="64">
        <f t="shared" si="346"/>
        <v>380182</v>
      </c>
      <c r="U1730" s="44" t="str">
        <f t="shared" si="347"/>
        <v>MENOR VALOR</v>
      </c>
    </row>
    <row r="1731" spans="2:21">
      <c r="B1731" s="24">
        <v>1645</v>
      </c>
      <c r="C1731" s="2" t="s">
        <v>542</v>
      </c>
      <c r="D1731" s="29">
        <v>1</v>
      </c>
      <c r="E1731" s="16" t="s">
        <v>8</v>
      </c>
      <c r="F1731" s="91">
        <v>325074.24</v>
      </c>
      <c r="G1731" s="68">
        <f t="shared" si="344"/>
        <v>341978.10047999996</v>
      </c>
      <c r="H1731" s="79">
        <v>405600</v>
      </c>
      <c r="I1731" s="79">
        <v>77064</v>
      </c>
      <c r="J1731" s="79">
        <v>482664</v>
      </c>
      <c r="K1731" s="79">
        <v>390000</v>
      </c>
      <c r="L1731" s="79">
        <f t="shared" si="348"/>
        <v>74100</v>
      </c>
      <c r="M1731" s="79">
        <f t="shared" si="349"/>
        <v>464100</v>
      </c>
      <c r="N1731" s="68">
        <f t="shared" si="350"/>
        <v>341978.10047999996</v>
      </c>
      <c r="O1731" s="80">
        <f t="shared" si="351"/>
        <v>429580.70016000001</v>
      </c>
      <c r="P1731" s="68">
        <f t="shared" si="352"/>
        <v>464100</v>
      </c>
      <c r="Q1731" s="68">
        <f t="shared" si="353"/>
        <v>424702.60412936757</v>
      </c>
      <c r="R1731" s="69">
        <f t="shared" si="354"/>
        <v>76431.780870399001</v>
      </c>
      <c r="S1731" s="63">
        <f t="shared" si="345"/>
        <v>0.1947821907495747</v>
      </c>
      <c r="T1731" s="64">
        <f t="shared" si="346"/>
        <v>341978</v>
      </c>
      <c r="U1731" s="44" t="str">
        <f t="shared" si="347"/>
        <v>MENOR VALOR</v>
      </c>
    </row>
    <row r="1732" spans="2:21" ht="51">
      <c r="B1732" s="52" t="s">
        <v>543</v>
      </c>
      <c r="C1732" s="28"/>
      <c r="D1732" s="29"/>
      <c r="E1732" s="16"/>
      <c r="F1732" s="88"/>
      <c r="G1732" s="68"/>
      <c r="H1732" s="78"/>
      <c r="I1732" s="78"/>
      <c r="J1732" s="78"/>
      <c r="K1732" s="78"/>
      <c r="L1732" s="78"/>
      <c r="M1732" s="78"/>
      <c r="N1732" s="68"/>
      <c r="O1732" s="80"/>
      <c r="P1732" s="68"/>
      <c r="Q1732" s="68"/>
      <c r="R1732" s="69"/>
      <c r="S1732" s="63"/>
      <c r="T1732" s="64"/>
      <c r="U1732" s="44"/>
    </row>
    <row r="1733" spans="2:21">
      <c r="B1733" s="24">
        <v>1650</v>
      </c>
      <c r="C1733" s="2" t="s">
        <v>544</v>
      </c>
      <c r="D1733" s="29">
        <v>1</v>
      </c>
      <c r="E1733" s="16" t="s">
        <v>8</v>
      </c>
      <c r="F1733" s="91">
        <v>268899.32</v>
      </c>
      <c r="G1733" s="68">
        <f t="shared" si="344"/>
        <v>282882.08464000002</v>
      </c>
      <c r="H1733" s="79">
        <v>393900</v>
      </c>
      <c r="I1733" s="79">
        <v>74841</v>
      </c>
      <c r="J1733" s="79">
        <v>468741</v>
      </c>
      <c r="K1733" s="79">
        <v>390000</v>
      </c>
      <c r="L1733" s="79">
        <f t="shared" si="348"/>
        <v>74100</v>
      </c>
      <c r="M1733" s="79">
        <f t="shared" si="349"/>
        <v>464100</v>
      </c>
      <c r="N1733" s="68">
        <f t="shared" si="350"/>
        <v>282882.08464000002</v>
      </c>
      <c r="O1733" s="80">
        <f t="shared" si="351"/>
        <v>405241.02821333334</v>
      </c>
      <c r="P1733" s="68">
        <f t="shared" si="352"/>
        <v>464100</v>
      </c>
      <c r="Q1733" s="68">
        <f t="shared" si="353"/>
        <v>394805.61270560359</v>
      </c>
      <c r="R1733" s="69">
        <f t="shared" si="354"/>
        <v>105991.3582540416</v>
      </c>
      <c r="S1733" s="63">
        <f t="shared" si="345"/>
        <v>0.28349021509241323</v>
      </c>
      <c r="T1733" s="64">
        <f t="shared" si="346"/>
        <v>282882</v>
      </c>
      <c r="U1733" s="44" t="str">
        <f t="shared" si="347"/>
        <v>MENOR VALOR</v>
      </c>
    </row>
    <row r="1734" spans="2:21">
      <c r="B1734" s="24">
        <v>1651</v>
      </c>
      <c r="C1734" s="2" t="s">
        <v>545</v>
      </c>
      <c r="D1734" s="29">
        <v>1</v>
      </c>
      <c r="E1734" s="16" t="s">
        <v>8</v>
      </c>
      <c r="F1734" s="91">
        <v>691897.14</v>
      </c>
      <c r="G1734" s="68">
        <f t="shared" ref="G1734:G1797" si="355">F1734*5.2%+F1734</f>
        <v>727875.79128</v>
      </c>
      <c r="H1734" s="79">
        <v>819000</v>
      </c>
      <c r="I1734" s="79">
        <v>155610</v>
      </c>
      <c r="J1734" s="79">
        <v>974610</v>
      </c>
      <c r="K1734" s="79">
        <v>780000</v>
      </c>
      <c r="L1734" s="79">
        <f t="shared" si="348"/>
        <v>148200</v>
      </c>
      <c r="M1734" s="79">
        <f t="shared" si="349"/>
        <v>928200</v>
      </c>
      <c r="N1734" s="68">
        <f t="shared" si="350"/>
        <v>727875.79128</v>
      </c>
      <c r="O1734" s="80">
        <f t="shared" si="351"/>
        <v>876895.26376</v>
      </c>
      <c r="P1734" s="68">
        <f t="shared" si="352"/>
        <v>928200</v>
      </c>
      <c r="Q1734" s="68">
        <f t="shared" si="353"/>
        <v>869981.26623189682</v>
      </c>
      <c r="R1734" s="69">
        <f t="shared" si="354"/>
        <v>131124.27086036868</v>
      </c>
      <c r="S1734" s="63">
        <f t="shared" si="345"/>
        <v>0.163343143660312</v>
      </c>
      <c r="T1734" s="64">
        <f t="shared" si="346"/>
        <v>727876</v>
      </c>
      <c r="U1734" s="44" t="str">
        <f t="shared" si="347"/>
        <v>MENOR VALOR</v>
      </c>
    </row>
    <row r="1735" spans="2:21" ht="25.5">
      <c r="B1735" s="24">
        <v>1652</v>
      </c>
      <c r="C1735" s="2" t="s">
        <v>546</v>
      </c>
      <c r="D1735" s="29">
        <v>1</v>
      </c>
      <c r="E1735" s="16" t="s">
        <v>8</v>
      </c>
      <c r="F1735" s="91">
        <v>2312828.04</v>
      </c>
      <c r="G1735" s="68">
        <f t="shared" si="355"/>
        <v>2433095.0980799999</v>
      </c>
      <c r="H1735" s="79">
        <v>2678000</v>
      </c>
      <c r="I1735" s="79">
        <v>508820</v>
      </c>
      <c r="J1735" s="79">
        <v>3186820</v>
      </c>
      <c r="K1735" s="79">
        <v>2600000</v>
      </c>
      <c r="L1735" s="79">
        <f t="shared" si="348"/>
        <v>494000</v>
      </c>
      <c r="M1735" s="79">
        <f t="shared" si="349"/>
        <v>3094000</v>
      </c>
      <c r="N1735" s="68">
        <f t="shared" si="350"/>
        <v>2433095.0980799999</v>
      </c>
      <c r="O1735" s="80">
        <f t="shared" si="351"/>
        <v>2904638.3660266665</v>
      </c>
      <c r="P1735" s="68">
        <f t="shared" si="352"/>
        <v>3094000</v>
      </c>
      <c r="Q1735" s="68">
        <f t="shared" si="353"/>
        <v>2884113.245434429</v>
      </c>
      <c r="R1735" s="69">
        <f t="shared" si="354"/>
        <v>410997.17548830819</v>
      </c>
      <c r="S1735" s="63">
        <f t="shared" si="345"/>
        <v>0.15638017961617623</v>
      </c>
      <c r="T1735" s="64">
        <f t="shared" si="346"/>
        <v>2433095</v>
      </c>
      <c r="U1735" s="44" t="str">
        <f t="shared" si="347"/>
        <v>MENOR VALOR</v>
      </c>
    </row>
    <row r="1736" spans="2:21" ht="25.5">
      <c r="B1736" s="24">
        <v>1653</v>
      </c>
      <c r="C1736" s="2" t="s">
        <v>547</v>
      </c>
      <c r="D1736" s="29">
        <v>1</v>
      </c>
      <c r="E1736" s="16" t="s">
        <v>11</v>
      </c>
      <c r="F1736" s="91">
        <v>684090.74</v>
      </c>
      <c r="G1736" s="68">
        <f t="shared" si="355"/>
        <v>719663.45848000003</v>
      </c>
      <c r="H1736" s="79">
        <v>803400</v>
      </c>
      <c r="I1736" s="79">
        <v>152646</v>
      </c>
      <c r="J1736" s="79">
        <v>956046</v>
      </c>
      <c r="K1736" s="79">
        <v>780000</v>
      </c>
      <c r="L1736" s="79">
        <f t="shared" si="348"/>
        <v>148200</v>
      </c>
      <c r="M1736" s="79">
        <f t="shared" si="349"/>
        <v>928200</v>
      </c>
      <c r="N1736" s="68">
        <f t="shared" si="350"/>
        <v>719663.45848000003</v>
      </c>
      <c r="O1736" s="80">
        <f t="shared" si="351"/>
        <v>867969.81949333334</v>
      </c>
      <c r="P1736" s="68">
        <f t="shared" si="352"/>
        <v>928200</v>
      </c>
      <c r="Q1736" s="68">
        <f t="shared" si="353"/>
        <v>861158.84806562541</v>
      </c>
      <c r="R1736" s="69">
        <f t="shared" si="354"/>
        <v>129189.52150527803</v>
      </c>
      <c r="S1736" s="63">
        <f t="shared" si="345"/>
        <v>0.16430811795461298</v>
      </c>
      <c r="T1736" s="64">
        <f t="shared" si="346"/>
        <v>719663</v>
      </c>
      <c r="U1736" s="44" t="str">
        <f t="shared" si="347"/>
        <v>MENOR VALOR</v>
      </c>
    </row>
    <row r="1737" spans="2:21">
      <c r="B1737" s="24">
        <v>1654</v>
      </c>
      <c r="C1737" s="2" t="s">
        <v>548</v>
      </c>
      <c r="D1737" s="29">
        <v>1</v>
      </c>
      <c r="E1737" s="16" t="s">
        <v>8</v>
      </c>
      <c r="F1737" s="91">
        <v>1109343.56</v>
      </c>
      <c r="G1737" s="68">
        <f t="shared" si="355"/>
        <v>1167029.42512</v>
      </c>
      <c r="H1737" s="79">
        <v>1193400</v>
      </c>
      <c r="I1737" s="79">
        <v>226746</v>
      </c>
      <c r="J1737" s="79">
        <v>1420146</v>
      </c>
      <c r="K1737" s="79">
        <v>1170000</v>
      </c>
      <c r="L1737" s="79">
        <f t="shared" si="348"/>
        <v>222300</v>
      </c>
      <c r="M1737" s="79">
        <f t="shared" si="349"/>
        <v>1392300</v>
      </c>
      <c r="N1737" s="68">
        <f t="shared" si="350"/>
        <v>1167029.42512</v>
      </c>
      <c r="O1737" s="80">
        <f t="shared" si="351"/>
        <v>1326491.8083733332</v>
      </c>
      <c r="P1737" s="68">
        <f t="shared" si="352"/>
        <v>1392300</v>
      </c>
      <c r="Q1737" s="68">
        <f t="shared" si="353"/>
        <v>1321445.3532679959</v>
      </c>
      <c r="R1737" s="69">
        <f t="shared" si="354"/>
        <v>138798.5543282952</v>
      </c>
      <c r="S1737" s="63">
        <f t="shared" ref="S1737:S1800" si="356">1-N1737/Q1737</f>
        <v>0.11685381296026964</v>
      </c>
      <c r="T1737" s="64">
        <f t="shared" ref="T1737:T1800" si="357">ROUND(+IF(S1737&lt;=30%,N1737,IF(S1737&lt;=60%,P1737,IF(S1737&lt;=90%,Q1737,IF(S1737&lt;=100%,O1737)))),0)</f>
        <v>1167029</v>
      </c>
      <c r="U1737" s="44" t="str">
        <f t="shared" ref="U1737:U1800" si="358">+IF(S1737&lt;=30%,"MENOR VALOR",IF(S1737&lt;=60%,"MEDIA ARMONICA",IF(S1737&lt;=90%,"MEDIA GEOMETRICA","PROMEDIO")))</f>
        <v>MENOR VALOR</v>
      </c>
    </row>
    <row r="1738" spans="2:21">
      <c r="B1738" s="24">
        <v>1655</v>
      </c>
      <c r="C1738" s="2" t="s">
        <v>549</v>
      </c>
      <c r="D1738" s="29">
        <v>1</v>
      </c>
      <c r="E1738" s="16" t="s">
        <v>8</v>
      </c>
      <c r="F1738" s="91">
        <v>228680.78</v>
      </c>
      <c r="G1738" s="68">
        <f t="shared" si="355"/>
        <v>240572.18056000001</v>
      </c>
      <c r="H1738" s="79">
        <v>262600</v>
      </c>
      <c r="I1738" s="79">
        <v>49894</v>
      </c>
      <c r="J1738" s="79">
        <v>312494</v>
      </c>
      <c r="K1738" s="79">
        <v>260000</v>
      </c>
      <c r="L1738" s="79">
        <f t="shared" si="348"/>
        <v>49400</v>
      </c>
      <c r="M1738" s="79">
        <f t="shared" si="349"/>
        <v>309400</v>
      </c>
      <c r="N1738" s="68">
        <f t="shared" si="350"/>
        <v>240572.18056000001</v>
      </c>
      <c r="O1738" s="80">
        <f t="shared" si="351"/>
        <v>287488.72685333336</v>
      </c>
      <c r="P1738" s="68">
        <f t="shared" si="352"/>
        <v>309400</v>
      </c>
      <c r="Q1738" s="68">
        <f t="shared" si="353"/>
        <v>285453.78047588863</v>
      </c>
      <c r="R1738" s="69">
        <f t="shared" si="354"/>
        <v>40660.360869904696</v>
      </c>
      <c r="S1738" s="63">
        <f t="shared" si="356"/>
        <v>0.15722895608902132</v>
      </c>
      <c r="T1738" s="64">
        <f t="shared" si="357"/>
        <v>240572</v>
      </c>
      <c r="U1738" s="44" t="str">
        <f t="shared" si="358"/>
        <v>MENOR VALOR</v>
      </c>
    </row>
    <row r="1739" spans="2:21" ht="25.5">
      <c r="B1739" s="24">
        <v>1656</v>
      </c>
      <c r="C1739" s="2" t="s">
        <v>550</v>
      </c>
      <c r="D1739" s="29">
        <v>1</v>
      </c>
      <c r="E1739" s="16" t="s">
        <v>8</v>
      </c>
      <c r="F1739" s="91">
        <v>383887.92</v>
      </c>
      <c r="G1739" s="68">
        <f t="shared" si="355"/>
        <v>403850.09184000001</v>
      </c>
      <c r="H1739" s="79">
        <v>535600</v>
      </c>
      <c r="I1739" s="79">
        <v>101764</v>
      </c>
      <c r="J1739" s="79">
        <v>637364</v>
      </c>
      <c r="K1739" s="79">
        <v>520000</v>
      </c>
      <c r="L1739" s="79">
        <f t="shared" si="348"/>
        <v>98800</v>
      </c>
      <c r="M1739" s="79">
        <f t="shared" si="349"/>
        <v>618800</v>
      </c>
      <c r="N1739" s="68">
        <f t="shared" si="350"/>
        <v>403850.09184000001</v>
      </c>
      <c r="O1739" s="80">
        <f t="shared" si="351"/>
        <v>553338.03061333334</v>
      </c>
      <c r="P1739" s="68">
        <f t="shared" si="352"/>
        <v>618800</v>
      </c>
      <c r="Q1739" s="68">
        <f t="shared" si="353"/>
        <v>542066.63118333276</v>
      </c>
      <c r="R1739" s="69">
        <f t="shared" si="354"/>
        <v>129792.67468938694</v>
      </c>
      <c r="S1739" s="63">
        <f t="shared" si="356"/>
        <v>0.25498071895996566</v>
      </c>
      <c r="T1739" s="64">
        <f t="shared" si="357"/>
        <v>403850</v>
      </c>
      <c r="U1739" s="44" t="str">
        <f t="shared" si="358"/>
        <v>MENOR VALOR</v>
      </c>
    </row>
    <row r="1740" spans="2:21" ht="25.5">
      <c r="B1740" s="24">
        <v>1657</v>
      </c>
      <c r="C1740" s="2" t="s">
        <v>551</v>
      </c>
      <c r="D1740" s="29">
        <v>1</v>
      </c>
      <c r="E1740" s="16" t="s">
        <v>8</v>
      </c>
      <c r="F1740" s="91">
        <v>3672201.08</v>
      </c>
      <c r="G1740" s="68">
        <f t="shared" si="355"/>
        <v>3863155.5361600001</v>
      </c>
      <c r="H1740" s="79">
        <v>6825000</v>
      </c>
      <c r="I1740" s="79">
        <v>1296750</v>
      </c>
      <c r="J1740" s="79">
        <v>8121750</v>
      </c>
      <c r="K1740" s="79">
        <v>6500000</v>
      </c>
      <c r="L1740" s="79">
        <f t="shared" si="348"/>
        <v>1235000</v>
      </c>
      <c r="M1740" s="79">
        <f t="shared" si="349"/>
        <v>7735000</v>
      </c>
      <c r="N1740" s="68">
        <f t="shared" si="350"/>
        <v>3863155.5361600001</v>
      </c>
      <c r="O1740" s="80">
        <f t="shared" si="351"/>
        <v>6573301.8453866662</v>
      </c>
      <c r="P1740" s="68">
        <f t="shared" si="352"/>
        <v>7735000</v>
      </c>
      <c r="Q1740" s="68">
        <f t="shared" si="353"/>
        <v>6237597.9189348565</v>
      </c>
      <c r="R1740" s="69">
        <f t="shared" si="354"/>
        <v>2355008.2067131307</v>
      </c>
      <c r="S1740" s="63">
        <f t="shared" si="356"/>
        <v>0.38066614963542256</v>
      </c>
      <c r="T1740" s="64">
        <f t="shared" si="357"/>
        <v>7735000</v>
      </c>
      <c r="U1740" s="44" t="str">
        <f t="shared" si="358"/>
        <v>MEDIA ARMONICA</v>
      </c>
    </row>
    <row r="1741" spans="2:21" ht="25.5">
      <c r="B1741" s="24">
        <v>1658</v>
      </c>
      <c r="C1741" s="2" t="s">
        <v>552</v>
      </c>
      <c r="D1741" s="29">
        <v>1</v>
      </c>
      <c r="E1741" s="16" t="s">
        <v>8</v>
      </c>
      <c r="F1741" s="91">
        <v>775315.74</v>
      </c>
      <c r="G1741" s="68">
        <f t="shared" si="355"/>
        <v>815632.15847999998</v>
      </c>
      <c r="H1741" s="79">
        <v>663000</v>
      </c>
      <c r="I1741" s="79">
        <v>125970</v>
      </c>
      <c r="J1741" s="79">
        <v>788970</v>
      </c>
      <c r="K1741" s="79">
        <v>650000</v>
      </c>
      <c r="L1741" s="79">
        <f t="shared" si="348"/>
        <v>123500</v>
      </c>
      <c r="M1741" s="79">
        <f t="shared" si="349"/>
        <v>773500</v>
      </c>
      <c r="N1741" s="68">
        <f t="shared" si="350"/>
        <v>773500</v>
      </c>
      <c r="O1741" s="80">
        <f t="shared" si="351"/>
        <v>792700.71949333325</v>
      </c>
      <c r="P1741" s="68">
        <f t="shared" si="352"/>
        <v>788970</v>
      </c>
      <c r="Q1741" s="68">
        <f t="shared" si="353"/>
        <v>792510.5448693987</v>
      </c>
      <c r="R1741" s="69">
        <f t="shared" si="354"/>
        <v>21312.400040807501</v>
      </c>
      <c r="S1741" s="63">
        <f t="shared" si="356"/>
        <v>2.3987750058936497E-2</v>
      </c>
      <c r="T1741" s="64">
        <f t="shared" si="357"/>
        <v>773500</v>
      </c>
      <c r="U1741" s="44" t="str">
        <f t="shared" si="358"/>
        <v>MENOR VALOR</v>
      </c>
    </row>
    <row r="1742" spans="2:21">
      <c r="B1742" s="24">
        <v>1659</v>
      </c>
      <c r="C1742" s="2" t="s">
        <v>553</v>
      </c>
      <c r="D1742" s="29">
        <v>1</v>
      </c>
      <c r="E1742" s="16" t="s">
        <v>8</v>
      </c>
      <c r="F1742" s="91">
        <v>524137.43999999994</v>
      </c>
      <c r="G1742" s="68">
        <f t="shared" si="355"/>
        <v>551392.58687999996</v>
      </c>
      <c r="H1742" s="79">
        <v>811200</v>
      </c>
      <c r="I1742" s="79">
        <v>154128</v>
      </c>
      <c r="J1742" s="79">
        <v>965328</v>
      </c>
      <c r="K1742" s="79">
        <v>780000</v>
      </c>
      <c r="L1742" s="79">
        <f t="shared" si="348"/>
        <v>148200</v>
      </c>
      <c r="M1742" s="79">
        <f t="shared" si="349"/>
        <v>928200</v>
      </c>
      <c r="N1742" s="68">
        <f t="shared" si="350"/>
        <v>551392.58687999996</v>
      </c>
      <c r="O1742" s="80">
        <f t="shared" si="351"/>
        <v>814973.52895999991</v>
      </c>
      <c r="P1742" s="68">
        <f t="shared" si="352"/>
        <v>928200</v>
      </c>
      <c r="Q1742" s="68">
        <f t="shared" si="353"/>
        <v>790543.54487461178</v>
      </c>
      <c r="R1742" s="69">
        <f t="shared" si="354"/>
        <v>229021.41137202724</v>
      </c>
      <c r="S1742" s="63">
        <f t="shared" si="356"/>
        <v>0.30251459207417042</v>
      </c>
      <c r="T1742" s="64">
        <f t="shared" si="357"/>
        <v>928200</v>
      </c>
      <c r="U1742" s="44" t="str">
        <f t="shared" si="358"/>
        <v>MEDIA ARMONICA</v>
      </c>
    </row>
    <row r="1743" spans="2:21" ht="25.5">
      <c r="B1743" s="24">
        <v>1660</v>
      </c>
      <c r="C1743" s="2" t="s">
        <v>554</v>
      </c>
      <c r="D1743" s="29">
        <v>1</v>
      </c>
      <c r="E1743" s="16" t="s">
        <v>8</v>
      </c>
      <c r="F1743" s="91">
        <v>383887.92</v>
      </c>
      <c r="G1743" s="68">
        <f t="shared" si="355"/>
        <v>403850.09184000001</v>
      </c>
      <c r="H1743" s="79">
        <v>540800</v>
      </c>
      <c r="I1743" s="79">
        <v>102752</v>
      </c>
      <c r="J1743" s="79">
        <v>643552</v>
      </c>
      <c r="K1743" s="79">
        <v>520000</v>
      </c>
      <c r="L1743" s="79">
        <f t="shared" si="348"/>
        <v>98800</v>
      </c>
      <c r="M1743" s="79">
        <f t="shared" si="349"/>
        <v>618800</v>
      </c>
      <c r="N1743" s="68">
        <f t="shared" si="350"/>
        <v>403850.09184000001</v>
      </c>
      <c r="O1743" s="80">
        <f t="shared" si="351"/>
        <v>555400.69727999996</v>
      </c>
      <c r="P1743" s="68">
        <f t="shared" si="352"/>
        <v>618800</v>
      </c>
      <c r="Q1743" s="68">
        <f t="shared" si="353"/>
        <v>543815.24533046526</v>
      </c>
      <c r="R1743" s="69">
        <f t="shared" si="354"/>
        <v>131828.88485807288</v>
      </c>
      <c r="S1743" s="63">
        <f t="shared" si="356"/>
        <v>0.25737629588779054</v>
      </c>
      <c r="T1743" s="64">
        <f t="shared" si="357"/>
        <v>403850</v>
      </c>
      <c r="U1743" s="44" t="str">
        <f t="shared" si="358"/>
        <v>MENOR VALOR</v>
      </c>
    </row>
    <row r="1744" spans="2:21" ht="38.25">
      <c r="B1744" s="52" t="s">
        <v>555</v>
      </c>
      <c r="C1744" s="28"/>
      <c r="D1744" s="29"/>
      <c r="E1744" s="16"/>
      <c r="F1744" s="88"/>
      <c r="G1744" s="68"/>
      <c r="H1744" s="78"/>
      <c r="I1744" s="78"/>
      <c r="J1744" s="78"/>
      <c r="K1744" s="78"/>
      <c r="L1744" s="78"/>
      <c r="M1744" s="78"/>
      <c r="N1744" s="68"/>
      <c r="O1744" s="80"/>
      <c r="P1744" s="68"/>
      <c r="Q1744" s="68"/>
      <c r="R1744" s="69"/>
      <c r="S1744" s="63"/>
      <c r="T1744" s="64"/>
      <c r="U1744" s="44"/>
    </row>
    <row r="1745" spans="2:21">
      <c r="B1745" s="24">
        <v>1661</v>
      </c>
      <c r="C1745" s="2" t="s">
        <v>556</v>
      </c>
      <c r="D1745" s="29">
        <v>1</v>
      </c>
      <c r="E1745" s="16" t="s">
        <v>8</v>
      </c>
      <c r="F1745" s="91">
        <v>383887.92</v>
      </c>
      <c r="G1745" s="68">
        <f t="shared" si="355"/>
        <v>403850.09184000001</v>
      </c>
      <c r="H1745" s="79">
        <v>525200</v>
      </c>
      <c r="I1745" s="79">
        <v>99788</v>
      </c>
      <c r="J1745" s="79">
        <v>624988</v>
      </c>
      <c r="K1745" s="79">
        <v>520000</v>
      </c>
      <c r="L1745" s="79">
        <f t="shared" si="348"/>
        <v>98800</v>
      </c>
      <c r="M1745" s="79">
        <f t="shared" si="349"/>
        <v>618800</v>
      </c>
      <c r="N1745" s="68">
        <f t="shared" si="350"/>
        <v>403850.09184000001</v>
      </c>
      <c r="O1745" s="80">
        <f t="shared" si="351"/>
        <v>549212.69727999996</v>
      </c>
      <c r="P1745" s="68">
        <f t="shared" si="352"/>
        <v>618800</v>
      </c>
      <c r="Q1745" s="68">
        <f t="shared" si="353"/>
        <v>538535.15223040339</v>
      </c>
      <c r="R1745" s="69">
        <f t="shared" si="354"/>
        <v>125925.72466032881</v>
      </c>
      <c r="S1745" s="63">
        <f t="shared" si="356"/>
        <v>0.25009520703075772</v>
      </c>
      <c r="T1745" s="64">
        <f t="shared" si="357"/>
        <v>403850</v>
      </c>
      <c r="U1745" s="44" t="str">
        <f t="shared" si="358"/>
        <v>MENOR VALOR</v>
      </c>
    </row>
    <row r="1746" spans="2:21">
      <c r="B1746" s="24">
        <v>1662</v>
      </c>
      <c r="C1746" s="2" t="s">
        <v>557</v>
      </c>
      <c r="D1746" s="29">
        <v>1</v>
      </c>
      <c r="E1746" s="16" t="s">
        <v>8</v>
      </c>
      <c r="F1746" s="91">
        <v>287915.94</v>
      </c>
      <c r="G1746" s="68">
        <f t="shared" si="355"/>
        <v>302887.56887999998</v>
      </c>
      <c r="H1746" s="79">
        <v>405600</v>
      </c>
      <c r="I1746" s="79">
        <v>77064</v>
      </c>
      <c r="J1746" s="79">
        <v>482664</v>
      </c>
      <c r="K1746" s="79">
        <v>390000</v>
      </c>
      <c r="L1746" s="79">
        <f t="shared" si="348"/>
        <v>74100</v>
      </c>
      <c r="M1746" s="79">
        <f t="shared" si="349"/>
        <v>464100</v>
      </c>
      <c r="N1746" s="68">
        <f t="shared" si="350"/>
        <v>302887.56887999998</v>
      </c>
      <c r="O1746" s="80">
        <f t="shared" si="351"/>
        <v>416550.52295999997</v>
      </c>
      <c r="P1746" s="68">
        <f t="shared" si="352"/>
        <v>464100</v>
      </c>
      <c r="Q1746" s="68">
        <f t="shared" si="353"/>
        <v>407861.43399784894</v>
      </c>
      <c r="R1746" s="69">
        <f t="shared" si="354"/>
        <v>98871.663643554595</v>
      </c>
      <c r="S1746" s="63">
        <f t="shared" si="356"/>
        <v>0.25737629588779065</v>
      </c>
      <c r="T1746" s="64">
        <f t="shared" si="357"/>
        <v>302888</v>
      </c>
      <c r="U1746" s="44" t="str">
        <f t="shared" si="358"/>
        <v>MENOR VALOR</v>
      </c>
    </row>
    <row r="1747" spans="2:21">
      <c r="B1747" s="24">
        <v>1663</v>
      </c>
      <c r="C1747" s="2" t="s">
        <v>558</v>
      </c>
      <c r="D1747" s="29">
        <v>1</v>
      </c>
      <c r="E1747" s="16" t="s">
        <v>8</v>
      </c>
      <c r="F1747" s="91">
        <v>233234.24</v>
      </c>
      <c r="G1747" s="68">
        <f t="shared" si="355"/>
        <v>245362.42048</v>
      </c>
      <c r="H1747" s="79">
        <v>262600</v>
      </c>
      <c r="I1747" s="79">
        <v>49894</v>
      </c>
      <c r="J1747" s="79">
        <v>312494</v>
      </c>
      <c r="K1747" s="79">
        <v>260000</v>
      </c>
      <c r="L1747" s="79">
        <f t="shared" si="348"/>
        <v>49400</v>
      </c>
      <c r="M1747" s="79">
        <f t="shared" si="349"/>
        <v>309400</v>
      </c>
      <c r="N1747" s="68">
        <f t="shared" si="350"/>
        <v>245362.42048</v>
      </c>
      <c r="O1747" s="80">
        <f t="shared" si="351"/>
        <v>289085.47349333332</v>
      </c>
      <c r="P1747" s="68">
        <f t="shared" si="352"/>
        <v>309400</v>
      </c>
      <c r="Q1747" s="68">
        <f t="shared" si="353"/>
        <v>287335.98120996729</v>
      </c>
      <c r="R1747" s="69">
        <f t="shared" si="354"/>
        <v>37896.863097162633</v>
      </c>
      <c r="S1747" s="63">
        <f t="shared" si="356"/>
        <v>0.14607833155185534</v>
      </c>
      <c r="T1747" s="64">
        <f t="shared" si="357"/>
        <v>245362</v>
      </c>
      <c r="U1747" s="44" t="str">
        <f t="shared" si="358"/>
        <v>MENOR VALOR</v>
      </c>
    </row>
    <row r="1748" spans="2:21" ht="25.5">
      <c r="B1748" s="24">
        <v>1664</v>
      </c>
      <c r="C1748" s="2" t="s">
        <v>559</v>
      </c>
      <c r="D1748" s="29">
        <v>1</v>
      </c>
      <c r="E1748" s="16" t="s">
        <v>8</v>
      </c>
      <c r="F1748" s="91">
        <v>266947.71999999997</v>
      </c>
      <c r="G1748" s="68">
        <f t="shared" si="355"/>
        <v>280829.00143999996</v>
      </c>
      <c r="H1748" s="79">
        <v>401700</v>
      </c>
      <c r="I1748" s="79">
        <v>76323</v>
      </c>
      <c r="J1748" s="79">
        <v>478023</v>
      </c>
      <c r="K1748" s="79">
        <v>390000</v>
      </c>
      <c r="L1748" s="79">
        <f t="shared" si="348"/>
        <v>74100</v>
      </c>
      <c r="M1748" s="79">
        <f t="shared" si="349"/>
        <v>464100</v>
      </c>
      <c r="N1748" s="68">
        <f t="shared" si="350"/>
        <v>280829.00143999996</v>
      </c>
      <c r="O1748" s="80">
        <f t="shared" si="351"/>
        <v>407650.66714666667</v>
      </c>
      <c r="P1748" s="68">
        <f t="shared" si="352"/>
        <v>464100</v>
      </c>
      <c r="Q1748" s="68">
        <f t="shared" si="353"/>
        <v>396430.8458330392</v>
      </c>
      <c r="R1748" s="69">
        <f t="shared" si="354"/>
        <v>110051.1865075071</v>
      </c>
      <c r="S1748" s="63">
        <f t="shared" si="356"/>
        <v>0.29160658311065457</v>
      </c>
      <c r="T1748" s="64">
        <f t="shared" si="357"/>
        <v>280829</v>
      </c>
      <c r="U1748" s="44" t="str">
        <f t="shared" si="358"/>
        <v>MENOR VALOR</v>
      </c>
    </row>
    <row r="1749" spans="2:21">
      <c r="B1749" s="24">
        <v>1665</v>
      </c>
      <c r="C1749" s="2" t="s">
        <v>560</v>
      </c>
      <c r="D1749" s="29">
        <v>1</v>
      </c>
      <c r="E1749" s="16" t="s">
        <v>8</v>
      </c>
      <c r="F1749" s="91">
        <v>287915.94</v>
      </c>
      <c r="G1749" s="68">
        <f t="shared" si="355"/>
        <v>302887.56887999998</v>
      </c>
      <c r="H1749" s="79">
        <v>409500</v>
      </c>
      <c r="I1749" s="79">
        <v>77805</v>
      </c>
      <c r="J1749" s="79">
        <v>487305</v>
      </c>
      <c r="K1749" s="79">
        <v>390000</v>
      </c>
      <c r="L1749" s="79">
        <f t="shared" si="348"/>
        <v>74100</v>
      </c>
      <c r="M1749" s="79">
        <f t="shared" si="349"/>
        <v>464100</v>
      </c>
      <c r="N1749" s="68">
        <f t="shared" si="350"/>
        <v>302887.56887999998</v>
      </c>
      <c r="O1749" s="80">
        <f t="shared" si="351"/>
        <v>418097.52295999997</v>
      </c>
      <c r="P1749" s="68">
        <f t="shared" si="352"/>
        <v>464100</v>
      </c>
      <c r="Q1749" s="68">
        <f t="shared" si="353"/>
        <v>409164.51452517195</v>
      </c>
      <c r="R1749" s="69">
        <f t="shared" si="354"/>
        <v>100447.09127489368</v>
      </c>
      <c r="S1749" s="63">
        <f t="shared" si="356"/>
        <v>0.25974135554864641</v>
      </c>
      <c r="T1749" s="64">
        <f t="shared" si="357"/>
        <v>302888</v>
      </c>
      <c r="U1749" s="44" t="str">
        <f t="shared" si="358"/>
        <v>MENOR VALOR</v>
      </c>
    </row>
    <row r="1750" spans="2:21">
      <c r="B1750" s="24">
        <v>1666</v>
      </c>
      <c r="C1750" s="2" t="s">
        <v>561</v>
      </c>
      <c r="D1750" s="29">
        <v>1</v>
      </c>
      <c r="E1750" s="16" t="s">
        <v>8</v>
      </c>
      <c r="F1750" s="91">
        <v>287915.94</v>
      </c>
      <c r="G1750" s="68">
        <f t="shared" si="355"/>
        <v>302887.56887999998</v>
      </c>
      <c r="H1750" s="79">
        <v>393900</v>
      </c>
      <c r="I1750" s="79">
        <v>74841</v>
      </c>
      <c r="J1750" s="79">
        <v>468741</v>
      </c>
      <c r="K1750" s="79">
        <v>390000</v>
      </c>
      <c r="L1750" s="79">
        <f t="shared" si="348"/>
        <v>74100</v>
      </c>
      <c r="M1750" s="79">
        <f t="shared" si="349"/>
        <v>464100</v>
      </c>
      <c r="N1750" s="68">
        <f t="shared" si="350"/>
        <v>302887.56887999998</v>
      </c>
      <c r="O1750" s="80">
        <f t="shared" si="351"/>
        <v>411909.52295999997</v>
      </c>
      <c r="P1750" s="68">
        <f t="shared" si="352"/>
        <v>464100</v>
      </c>
      <c r="Q1750" s="68">
        <f t="shared" si="353"/>
        <v>403901.36417280254</v>
      </c>
      <c r="R1750" s="69">
        <f t="shared" si="354"/>
        <v>94444.293495246471</v>
      </c>
      <c r="S1750" s="63">
        <f t="shared" si="356"/>
        <v>0.25009520703075783</v>
      </c>
      <c r="T1750" s="64">
        <f t="shared" si="357"/>
        <v>302888</v>
      </c>
      <c r="U1750" s="44" t="str">
        <f t="shared" si="358"/>
        <v>MENOR VALOR</v>
      </c>
    </row>
    <row r="1751" spans="2:21">
      <c r="B1751" s="24">
        <v>1667</v>
      </c>
      <c r="C1751" s="2" t="s">
        <v>562</v>
      </c>
      <c r="D1751" s="29">
        <v>1</v>
      </c>
      <c r="E1751" s="16" t="s">
        <v>8</v>
      </c>
      <c r="F1751" s="91">
        <v>328001.63999999996</v>
      </c>
      <c r="G1751" s="68">
        <f t="shared" si="355"/>
        <v>345057.72527999996</v>
      </c>
      <c r="H1751" s="79">
        <v>409500</v>
      </c>
      <c r="I1751" s="79">
        <v>77805</v>
      </c>
      <c r="J1751" s="79">
        <v>487305</v>
      </c>
      <c r="K1751" s="79">
        <v>390000</v>
      </c>
      <c r="L1751" s="79">
        <f t="shared" si="348"/>
        <v>74100</v>
      </c>
      <c r="M1751" s="79">
        <f t="shared" si="349"/>
        <v>464100</v>
      </c>
      <c r="N1751" s="68">
        <f t="shared" si="350"/>
        <v>345057.72527999996</v>
      </c>
      <c r="O1751" s="80">
        <f t="shared" si="351"/>
        <v>432154.24175999995</v>
      </c>
      <c r="P1751" s="68">
        <f t="shared" si="352"/>
        <v>464100</v>
      </c>
      <c r="Q1751" s="68">
        <f t="shared" si="353"/>
        <v>427334.60577910533</v>
      </c>
      <c r="R1751" s="69">
        <f t="shared" si="354"/>
        <v>76314.942137586637</v>
      </c>
      <c r="S1751" s="63">
        <f t="shared" si="356"/>
        <v>0.19253502849155013</v>
      </c>
      <c r="T1751" s="64">
        <f t="shared" si="357"/>
        <v>345058</v>
      </c>
      <c r="U1751" s="44" t="str">
        <f t="shared" si="358"/>
        <v>MENOR VALOR</v>
      </c>
    </row>
    <row r="1752" spans="2:21">
      <c r="B1752" s="24">
        <v>1668</v>
      </c>
      <c r="C1752" s="2" t="s">
        <v>563</v>
      </c>
      <c r="D1752" s="29">
        <v>1</v>
      </c>
      <c r="E1752" s="16" t="s">
        <v>8</v>
      </c>
      <c r="F1752" s="91">
        <v>459734.63999999996</v>
      </c>
      <c r="G1752" s="68">
        <f t="shared" si="355"/>
        <v>483640.84127999994</v>
      </c>
      <c r="H1752" s="79">
        <v>669500</v>
      </c>
      <c r="I1752" s="79">
        <v>127205</v>
      </c>
      <c r="J1752" s="79">
        <v>796705</v>
      </c>
      <c r="K1752" s="79">
        <v>650000</v>
      </c>
      <c r="L1752" s="79">
        <f t="shared" si="348"/>
        <v>123500</v>
      </c>
      <c r="M1752" s="79">
        <f t="shared" si="349"/>
        <v>773500</v>
      </c>
      <c r="N1752" s="68">
        <f t="shared" si="350"/>
        <v>483640.84127999994</v>
      </c>
      <c r="O1752" s="80">
        <f t="shared" si="351"/>
        <v>684615.28042666661</v>
      </c>
      <c r="P1752" s="68">
        <f t="shared" si="352"/>
        <v>773500</v>
      </c>
      <c r="Q1752" s="68">
        <f t="shared" si="353"/>
        <v>667975.10397880943</v>
      </c>
      <c r="R1752" s="69">
        <f t="shared" si="354"/>
        <v>174435.2656402599</v>
      </c>
      <c r="S1752" s="63">
        <f t="shared" si="356"/>
        <v>0.27595977993912968</v>
      </c>
      <c r="T1752" s="64">
        <f t="shared" si="357"/>
        <v>483641</v>
      </c>
      <c r="U1752" s="44" t="str">
        <f t="shared" si="358"/>
        <v>MENOR VALOR</v>
      </c>
    </row>
    <row r="1753" spans="2:21" ht="25.5">
      <c r="B1753" s="24">
        <v>1669</v>
      </c>
      <c r="C1753" s="2" t="s">
        <v>564</v>
      </c>
      <c r="D1753" s="29">
        <v>1</v>
      </c>
      <c r="E1753" s="16" t="s">
        <v>8</v>
      </c>
      <c r="F1753" s="91">
        <v>487900</v>
      </c>
      <c r="G1753" s="68">
        <f t="shared" si="355"/>
        <v>513270.8</v>
      </c>
      <c r="H1753" s="79">
        <v>656500</v>
      </c>
      <c r="I1753" s="79">
        <v>124735</v>
      </c>
      <c r="J1753" s="79">
        <v>781235</v>
      </c>
      <c r="K1753" s="79">
        <v>650000</v>
      </c>
      <c r="L1753" s="79">
        <f t="shared" ref="L1753:L1816" si="359">+IFERROR(K1753*19%,"N/A")</f>
        <v>123500</v>
      </c>
      <c r="M1753" s="79">
        <f t="shared" ref="M1753:M1816" si="360">+IFERROR(L1753+K1753,"N/A")</f>
        <v>773500</v>
      </c>
      <c r="N1753" s="68">
        <f t="shared" si="350"/>
        <v>513270.8</v>
      </c>
      <c r="O1753" s="80">
        <f t="shared" si="351"/>
        <v>689335.26666666672</v>
      </c>
      <c r="P1753" s="68">
        <f t="shared" si="352"/>
        <v>773500</v>
      </c>
      <c r="Q1753" s="68">
        <f t="shared" si="353"/>
        <v>676907.80638817896</v>
      </c>
      <c r="R1753" s="69">
        <f t="shared" si="354"/>
        <v>152525.34174101448</v>
      </c>
      <c r="S1753" s="63">
        <f t="shared" si="356"/>
        <v>0.24174194010452854</v>
      </c>
      <c r="T1753" s="64">
        <f t="shared" si="357"/>
        <v>513271</v>
      </c>
      <c r="U1753" s="44" t="str">
        <f t="shared" si="358"/>
        <v>MENOR VALOR</v>
      </c>
    </row>
    <row r="1754" spans="2:21">
      <c r="B1754" s="24">
        <v>1670</v>
      </c>
      <c r="C1754" s="2" t="s">
        <v>565</v>
      </c>
      <c r="D1754" s="29">
        <v>1</v>
      </c>
      <c r="E1754" s="16" t="s">
        <v>8</v>
      </c>
      <c r="F1754" s="91">
        <v>231933.72</v>
      </c>
      <c r="G1754" s="68">
        <f t="shared" si="355"/>
        <v>243994.27343999999</v>
      </c>
      <c r="H1754" s="79">
        <v>262600</v>
      </c>
      <c r="I1754" s="79">
        <v>49894</v>
      </c>
      <c r="J1754" s="79">
        <v>312494</v>
      </c>
      <c r="K1754" s="79">
        <v>260000</v>
      </c>
      <c r="L1754" s="79">
        <f t="shared" si="359"/>
        <v>49400</v>
      </c>
      <c r="M1754" s="79">
        <f t="shared" si="360"/>
        <v>309400</v>
      </c>
      <c r="N1754" s="68">
        <f t="shared" si="350"/>
        <v>243994.27343999999</v>
      </c>
      <c r="O1754" s="80">
        <f t="shared" si="351"/>
        <v>288629.42447999999</v>
      </c>
      <c r="P1754" s="68">
        <f t="shared" si="352"/>
        <v>309400</v>
      </c>
      <c r="Q1754" s="68">
        <f t="shared" si="353"/>
        <v>286800.92124746623</v>
      </c>
      <c r="R1754" s="69">
        <f t="shared" si="354"/>
        <v>38686.11818563204</v>
      </c>
      <c r="S1754" s="63">
        <f t="shared" si="356"/>
        <v>0.14925561473538829</v>
      </c>
      <c r="T1754" s="64">
        <f t="shared" si="357"/>
        <v>243994</v>
      </c>
      <c r="U1754" s="44" t="str">
        <f t="shared" si="358"/>
        <v>MENOR VALOR</v>
      </c>
    </row>
    <row r="1755" spans="2:21">
      <c r="B1755" s="24">
        <v>1671</v>
      </c>
      <c r="C1755" s="2" t="s">
        <v>566</v>
      </c>
      <c r="D1755" s="29">
        <v>1</v>
      </c>
      <c r="E1755" s="16" t="s">
        <v>8</v>
      </c>
      <c r="F1755" s="91">
        <v>233234.24</v>
      </c>
      <c r="G1755" s="68">
        <f t="shared" si="355"/>
        <v>245362.42048</v>
      </c>
      <c r="H1755" s="79">
        <v>262600</v>
      </c>
      <c r="I1755" s="79">
        <v>49894</v>
      </c>
      <c r="J1755" s="79">
        <v>312494</v>
      </c>
      <c r="K1755" s="79">
        <v>260000</v>
      </c>
      <c r="L1755" s="79">
        <f t="shared" si="359"/>
        <v>49400</v>
      </c>
      <c r="M1755" s="79">
        <f t="shared" si="360"/>
        <v>309400</v>
      </c>
      <c r="N1755" s="68">
        <f t="shared" si="350"/>
        <v>245362.42048</v>
      </c>
      <c r="O1755" s="80">
        <f t="shared" si="351"/>
        <v>289085.47349333332</v>
      </c>
      <c r="P1755" s="68">
        <f t="shared" si="352"/>
        <v>309400</v>
      </c>
      <c r="Q1755" s="68">
        <f t="shared" si="353"/>
        <v>287335.98120996729</v>
      </c>
      <c r="R1755" s="69">
        <f t="shared" si="354"/>
        <v>37896.863097162633</v>
      </c>
      <c r="S1755" s="63">
        <f t="shared" si="356"/>
        <v>0.14607833155185534</v>
      </c>
      <c r="T1755" s="64">
        <f t="shared" si="357"/>
        <v>245362</v>
      </c>
      <c r="U1755" s="44" t="str">
        <f t="shared" si="358"/>
        <v>MENOR VALOR</v>
      </c>
    </row>
    <row r="1756" spans="2:21">
      <c r="B1756" s="24">
        <v>1672</v>
      </c>
      <c r="C1756" s="2" t="s">
        <v>567</v>
      </c>
      <c r="D1756" s="29">
        <v>1</v>
      </c>
      <c r="E1756" s="16" t="s">
        <v>8</v>
      </c>
      <c r="F1756" s="91">
        <v>100157.26</v>
      </c>
      <c r="G1756" s="68">
        <f t="shared" si="355"/>
        <v>105365.43751999999</v>
      </c>
      <c r="H1756" s="79">
        <v>120510</v>
      </c>
      <c r="I1756" s="79">
        <v>22896.9</v>
      </c>
      <c r="J1756" s="79">
        <v>143406.9</v>
      </c>
      <c r="K1756" s="79">
        <v>117000</v>
      </c>
      <c r="L1756" s="79">
        <f t="shared" si="359"/>
        <v>22230</v>
      </c>
      <c r="M1756" s="79">
        <f t="shared" si="360"/>
        <v>139230</v>
      </c>
      <c r="N1756" s="68">
        <f t="shared" si="350"/>
        <v>105365.43751999999</v>
      </c>
      <c r="O1756" s="80">
        <f t="shared" si="351"/>
        <v>129334.11250666667</v>
      </c>
      <c r="P1756" s="68">
        <f t="shared" si="352"/>
        <v>139230</v>
      </c>
      <c r="Q1756" s="68">
        <f t="shared" si="353"/>
        <v>128134.77637320485</v>
      </c>
      <c r="R1756" s="69">
        <f t="shared" si="354"/>
        <v>20862.278371856737</v>
      </c>
      <c r="S1756" s="63">
        <f t="shared" si="356"/>
        <v>0.17769835401192702</v>
      </c>
      <c r="T1756" s="64">
        <f t="shared" si="357"/>
        <v>105365</v>
      </c>
      <c r="U1756" s="44" t="str">
        <f t="shared" si="358"/>
        <v>MENOR VALOR</v>
      </c>
    </row>
    <row r="1757" spans="2:21" ht="25.5">
      <c r="B1757" s="52" t="s">
        <v>568</v>
      </c>
      <c r="C1757" s="28"/>
      <c r="D1757" s="29"/>
      <c r="E1757" s="16"/>
      <c r="F1757" s="88"/>
      <c r="G1757" s="68">
        <f t="shared" si="355"/>
        <v>0</v>
      </c>
      <c r="H1757" s="78"/>
      <c r="I1757" s="78"/>
      <c r="J1757" s="78"/>
      <c r="K1757" s="78"/>
      <c r="L1757" s="78"/>
      <c r="M1757" s="78"/>
      <c r="N1757" s="68"/>
      <c r="O1757" s="80"/>
      <c r="P1757" s="68"/>
      <c r="Q1757" s="68"/>
      <c r="R1757" s="69"/>
      <c r="S1757" s="63"/>
      <c r="T1757" s="64"/>
      <c r="U1757" s="44"/>
    </row>
    <row r="1758" spans="2:21">
      <c r="B1758" s="24">
        <v>1673</v>
      </c>
      <c r="C1758" s="2" t="s">
        <v>569</v>
      </c>
      <c r="D1758" s="29">
        <v>1</v>
      </c>
      <c r="E1758" s="16" t="s">
        <v>8</v>
      </c>
      <c r="F1758" s="91">
        <v>456481.7</v>
      </c>
      <c r="G1758" s="68">
        <f t="shared" si="355"/>
        <v>480218.74840000004</v>
      </c>
      <c r="H1758" s="79">
        <v>663000</v>
      </c>
      <c r="I1758" s="79">
        <v>125970</v>
      </c>
      <c r="J1758" s="79">
        <v>788970</v>
      </c>
      <c r="K1758" s="79">
        <v>650000</v>
      </c>
      <c r="L1758" s="79">
        <f t="shared" si="359"/>
        <v>123500</v>
      </c>
      <c r="M1758" s="79">
        <f t="shared" si="360"/>
        <v>773500</v>
      </c>
      <c r="N1758" s="68">
        <f t="shared" si="350"/>
        <v>480218.74840000004</v>
      </c>
      <c r="O1758" s="80">
        <f t="shared" si="351"/>
        <v>680896.2494666666</v>
      </c>
      <c r="P1758" s="68">
        <f t="shared" si="352"/>
        <v>773500</v>
      </c>
      <c r="Q1758" s="68">
        <f t="shared" si="353"/>
        <v>664232.27346906415</v>
      </c>
      <c r="R1758" s="69">
        <f t="shared" si="354"/>
        <v>173963.86061700174</v>
      </c>
      <c r="S1758" s="63">
        <f t="shared" si="356"/>
        <v>0.27703189444262122</v>
      </c>
      <c r="T1758" s="64">
        <f t="shared" si="357"/>
        <v>480219</v>
      </c>
      <c r="U1758" s="44" t="str">
        <f t="shared" si="358"/>
        <v>MENOR VALOR</v>
      </c>
    </row>
    <row r="1759" spans="2:21" ht="25.5">
      <c r="B1759" s="24">
        <v>1674</v>
      </c>
      <c r="C1759" s="2" t="s">
        <v>570</v>
      </c>
      <c r="D1759" s="29">
        <v>1</v>
      </c>
      <c r="E1759" s="16" t="s">
        <v>8</v>
      </c>
      <c r="F1759" s="91">
        <v>925974.34</v>
      </c>
      <c r="G1759" s="68">
        <f t="shared" si="355"/>
        <v>974125.00567999994</v>
      </c>
      <c r="H1759" s="79">
        <v>1339000</v>
      </c>
      <c r="I1759" s="79">
        <v>254410</v>
      </c>
      <c r="J1759" s="79">
        <v>1593410</v>
      </c>
      <c r="K1759" s="79">
        <v>1300000</v>
      </c>
      <c r="L1759" s="79">
        <f t="shared" si="359"/>
        <v>247000</v>
      </c>
      <c r="M1759" s="79">
        <f t="shared" si="360"/>
        <v>1547000</v>
      </c>
      <c r="N1759" s="68">
        <f t="shared" si="350"/>
        <v>974125.00567999994</v>
      </c>
      <c r="O1759" s="80">
        <f t="shared" si="351"/>
        <v>1371511.6685599999</v>
      </c>
      <c r="P1759" s="68">
        <f t="shared" si="352"/>
        <v>1547000</v>
      </c>
      <c r="Q1759" s="68">
        <f t="shared" si="353"/>
        <v>1339093.3334758431</v>
      </c>
      <c r="R1759" s="69">
        <f t="shared" si="354"/>
        <v>344928.38662710373</v>
      </c>
      <c r="S1759" s="63">
        <f t="shared" si="356"/>
        <v>0.27254883485119452</v>
      </c>
      <c r="T1759" s="64">
        <f t="shared" si="357"/>
        <v>974125</v>
      </c>
      <c r="U1759" s="44" t="str">
        <f t="shared" si="358"/>
        <v>MENOR VALOR</v>
      </c>
    </row>
    <row r="1760" spans="2:21">
      <c r="B1760" s="24">
        <v>1675</v>
      </c>
      <c r="C1760" s="2" t="s">
        <v>571</v>
      </c>
      <c r="D1760" s="29">
        <v>1</v>
      </c>
      <c r="E1760" s="16" t="s">
        <v>11</v>
      </c>
      <c r="F1760" s="91">
        <v>487900</v>
      </c>
      <c r="G1760" s="68">
        <f t="shared" si="355"/>
        <v>513270.8</v>
      </c>
      <c r="H1760" s="79">
        <v>663000</v>
      </c>
      <c r="I1760" s="79">
        <v>125970</v>
      </c>
      <c r="J1760" s="79">
        <v>788970</v>
      </c>
      <c r="K1760" s="79">
        <v>650000</v>
      </c>
      <c r="L1760" s="79">
        <f t="shared" si="359"/>
        <v>123500</v>
      </c>
      <c r="M1760" s="79">
        <f t="shared" si="360"/>
        <v>773500</v>
      </c>
      <c r="N1760" s="68">
        <f t="shared" si="350"/>
        <v>513270.8</v>
      </c>
      <c r="O1760" s="80">
        <f t="shared" si="351"/>
        <v>691913.6</v>
      </c>
      <c r="P1760" s="68">
        <f t="shared" si="352"/>
        <v>773500</v>
      </c>
      <c r="Q1760" s="68">
        <f t="shared" si="353"/>
        <v>679134.4928404321</v>
      </c>
      <c r="R1760" s="69">
        <f t="shared" si="354"/>
        <v>154902.4458130984</v>
      </c>
      <c r="S1760" s="63">
        <f t="shared" si="356"/>
        <v>0.24422804995034031</v>
      </c>
      <c r="T1760" s="64">
        <f t="shared" si="357"/>
        <v>513271</v>
      </c>
      <c r="U1760" s="44" t="str">
        <f t="shared" si="358"/>
        <v>MENOR VALOR</v>
      </c>
    </row>
    <row r="1761" spans="2:21">
      <c r="B1761" s="24">
        <v>1676</v>
      </c>
      <c r="C1761" s="2" t="s">
        <v>572</v>
      </c>
      <c r="D1761" s="29">
        <v>1</v>
      </c>
      <c r="E1761" s="16" t="s">
        <v>1690</v>
      </c>
      <c r="F1761" s="91">
        <v>469492.63999999996</v>
      </c>
      <c r="G1761" s="68">
        <f t="shared" si="355"/>
        <v>493906.25727999996</v>
      </c>
      <c r="H1761" s="79">
        <v>663000</v>
      </c>
      <c r="I1761" s="79">
        <v>125970</v>
      </c>
      <c r="J1761" s="79">
        <v>788970</v>
      </c>
      <c r="K1761" s="79">
        <v>650000</v>
      </c>
      <c r="L1761" s="79">
        <f t="shared" si="359"/>
        <v>123500</v>
      </c>
      <c r="M1761" s="79">
        <f t="shared" si="360"/>
        <v>773500</v>
      </c>
      <c r="N1761" s="68">
        <f t="shared" si="350"/>
        <v>493906.25727999996</v>
      </c>
      <c r="O1761" s="80">
        <f t="shared" si="351"/>
        <v>685458.75242666667</v>
      </c>
      <c r="P1761" s="68">
        <f t="shared" si="352"/>
        <v>773500</v>
      </c>
      <c r="Q1761" s="68">
        <f t="shared" si="353"/>
        <v>670484.04133934167</v>
      </c>
      <c r="R1761" s="69">
        <f t="shared" si="354"/>
        <v>166069.56079512337</v>
      </c>
      <c r="S1761" s="63">
        <f t="shared" si="356"/>
        <v>0.26335866802528884</v>
      </c>
      <c r="T1761" s="64">
        <f t="shared" si="357"/>
        <v>493906</v>
      </c>
      <c r="U1761" s="44" t="str">
        <f t="shared" si="358"/>
        <v>MENOR VALOR</v>
      </c>
    </row>
    <row r="1762" spans="2:21">
      <c r="B1762" s="24">
        <v>1677</v>
      </c>
      <c r="C1762" s="2" t="s">
        <v>573</v>
      </c>
      <c r="D1762" s="29">
        <v>1</v>
      </c>
      <c r="E1762" s="16" t="s">
        <v>11</v>
      </c>
      <c r="F1762" s="91">
        <v>462987.58</v>
      </c>
      <c r="G1762" s="68">
        <f t="shared" si="355"/>
        <v>487062.93416</v>
      </c>
      <c r="H1762" s="79">
        <v>682500</v>
      </c>
      <c r="I1762" s="79">
        <v>129675</v>
      </c>
      <c r="J1762" s="79">
        <v>812175</v>
      </c>
      <c r="K1762" s="79">
        <v>650000</v>
      </c>
      <c r="L1762" s="79">
        <f t="shared" si="359"/>
        <v>123500</v>
      </c>
      <c r="M1762" s="79">
        <f t="shared" si="360"/>
        <v>773500</v>
      </c>
      <c r="N1762" s="68">
        <f t="shared" si="350"/>
        <v>487062.93416</v>
      </c>
      <c r="O1762" s="80">
        <f t="shared" si="351"/>
        <v>690912.64471999998</v>
      </c>
      <c r="P1762" s="68">
        <f t="shared" si="352"/>
        <v>773500</v>
      </c>
      <c r="Q1762" s="68">
        <f t="shared" si="353"/>
        <v>673852.75033295178</v>
      </c>
      <c r="R1762" s="69">
        <f t="shared" si="354"/>
        <v>177594.95285000888</v>
      </c>
      <c r="S1762" s="63">
        <f t="shared" si="356"/>
        <v>0.27719678532239955</v>
      </c>
      <c r="T1762" s="64">
        <f t="shared" si="357"/>
        <v>487063</v>
      </c>
      <c r="U1762" s="44" t="str">
        <f t="shared" si="358"/>
        <v>MENOR VALOR</v>
      </c>
    </row>
    <row r="1763" spans="2:21">
      <c r="B1763" s="24">
        <v>1678</v>
      </c>
      <c r="C1763" s="2" t="s">
        <v>574</v>
      </c>
      <c r="D1763" s="29">
        <v>1</v>
      </c>
      <c r="E1763" s="16" t="s">
        <v>8</v>
      </c>
      <c r="F1763" s="91">
        <v>360088.24</v>
      </c>
      <c r="G1763" s="68">
        <f t="shared" si="355"/>
        <v>378812.82847999997</v>
      </c>
      <c r="H1763" s="79">
        <v>535600</v>
      </c>
      <c r="I1763" s="79">
        <v>101764</v>
      </c>
      <c r="J1763" s="79">
        <v>637364</v>
      </c>
      <c r="K1763" s="79">
        <v>520000</v>
      </c>
      <c r="L1763" s="79">
        <f t="shared" si="359"/>
        <v>98800</v>
      </c>
      <c r="M1763" s="79">
        <f t="shared" si="360"/>
        <v>618800</v>
      </c>
      <c r="N1763" s="68">
        <f t="shared" si="350"/>
        <v>378812.82847999997</v>
      </c>
      <c r="O1763" s="80">
        <f t="shared" si="351"/>
        <v>544992.27616000001</v>
      </c>
      <c r="P1763" s="68">
        <f t="shared" si="352"/>
        <v>618800</v>
      </c>
      <c r="Q1763" s="68">
        <f t="shared" si="353"/>
        <v>530624.75154100335</v>
      </c>
      <c r="R1763" s="69">
        <f t="shared" si="354"/>
        <v>144214.63915782762</v>
      </c>
      <c r="S1763" s="63">
        <f t="shared" si="356"/>
        <v>0.28610034232312342</v>
      </c>
      <c r="T1763" s="64">
        <f t="shared" si="357"/>
        <v>378813</v>
      </c>
      <c r="U1763" s="44" t="str">
        <f t="shared" si="358"/>
        <v>MENOR VALOR</v>
      </c>
    </row>
    <row r="1764" spans="2:21">
      <c r="B1764" s="24">
        <v>1679</v>
      </c>
      <c r="C1764" s="2" t="s">
        <v>575</v>
      </c>
      <c r="D1764" s="29">
        <v>1</v>
      </c>
      <c r="E1764" s="16" t="s">
        <v>8</v>
      </c>
      <c r="F1764" s="91">
        <v>126830.22</v>
      </c>
      <c r="G1764" s="68">
        <f t="shared" si="355"/>
        <v>133425.39144000001</v>
      </c>
      <c r="H1764" s="79">
        <v>162240</v>
      </c>
      <c r="I1764" s="79">
        <v>30825.599999999999</v>
      </c>
      <c r="J1764" s="79">
        <v>193065.60000000001</v>
      </c>
      <c r="K1764" s="79">
        <v>156000</v>
      </c>
      <c r="L1764" s="79">
        <f t="shared" si="359"/>
        <v>29640</v>
      </c>
      <c r="M1764" s="79">
        <f t="shared" si="360"/>
        <v>185640</v>
      </c>
      <c r="N1764" s="68">
        <f t="shared" si="350"/>
        <v>133425.39144000001</v>
      </c>
      <c r="O1764" s="80">
        <f t="shared" si="351"/>
        <v>170710.33048</v>
      </c>
      <c r="P1764" s="68">
        <f t="shared" si="352"/>
        <v>185640</v>
      </c>
      <c r="Q1764" s="68">
        <f t="shared" si="353"/>
        <v>168476.10550294485</v>
      </c>
      <c r="R1764" s="69">
        <f t="shared" si="354"/>
        <v>32502.45980310395</v>
      </c>
      <c r="S1764" s="63">
        <f t="shared" si="356"/>
        <v>0.20804560954391349</v>
      </c>
      <c r="T1764" s="64">
        <f t="shared" si="357"/>
        <v>133425</v>
      </c>
      <c r="U1764" s="44" t="str">
        <f t="shared" si="358"/>
        <v>MENOR VALOR</v>
      </c>
    </row>
    <row r="1765" spans="2:21" ht="25.5">
      <c r="B1765" s="24">
        <v>1680</v>
      </c>
      <c r="C1765" s="2" t="s">
        <v>576</v>
      </c>
      <c r="D1765" s="29">
        <v>1</v>
      </c>
      <c r="E1765" s="16" t="s">
        <v>8</v>
      </c>
      <c r="F1765" s="91">
        <v>112786.9</v>
      </c>
      <c r="G1765" s="68">
        <f t="shared" si="355"/>
        <v>118651.81879999999</v>
      </c>
      <c r="H1765" s="79">
        <v>160680</v>
      </c>
      <c r="I1765" s="79">
        <v>30529.200000000001</v>
      </c>
      <c r="J1765" s="79">
        <v>191209.2</v>
      </c>
      <c r="K1765" s="79">
        <v>156000</v>
      </c>
      <c r="L1765" s="79">
        <f t="shared" si="359"/>
        <v>29640</v>
      </c>
      <c r="M1765" s="79">
        <f t="shared" si="360"/>
        <v>185640</v>
      </c>
      <c r="N1765" s="68">
        <f t="shared" si="350"/>
        <v>118651.81879999999</v>
      </c>
      <c r="O1765" s="80">
        <f t="shared" si="351"/>
        <v>165167.00626666666</v>
      </c>
      <c r="P1765" s="68">
        <f t="shared" si="352"/>
        <v>185640</v>
      </c>
      <c r="Q1765" s="68">
        <f t="shared" si="353"/>
        <v>161492.21130568243</v>
      </c>
      <c r="R1765" s="69">
        <f t="shared" si="354"/>
        <v>40379.462551578879</v>
      </c>
      <c r="S1765" s="63">
        <f t="shared" si="356"/>
        <v>0.26527838190655206</v>
      </c>
      <c r="T1765" s="64">
        <f t="shared" si="357"/>
        <v>118652</v>
      </c>
      <c r="U1765" s="44" t="str">
        <f t="shared" si="358"/>
        <v>MENOR VALOR</v>
      </c>
    </row>
    <row r="1766" spans="2:21" ht="25.5">
      <c r="B1766" s="24">
        <v>1681</v>
      </c>
      <c r="C1766" s="2" t="s">
        <v>577</v>
      </c>
      <c r="D1766" s="29">
        <v>1</v>
      </c>
      <c r="E1766" s="16" t="s">
        <v>8</v>
      </c>
      <c r="F1766" s="91">
        <v>69140.759999999995</v>
      </c>
      <c r="G1766" s="68">
        <f t="shared" si="355"/>
        <v>72736.079519999999</v>
      </c>
      <c r="H1766" s="79">
        <v>119340</v>
      </c>
      <c r="I1766" s="79">
        <v>22674.6</v>
      </c>
      <c r="J1766" s="79">
        <v>142014.6</v>
      </c>
      <c r="K1766" s="79">
        <v>117000</v>
      </c>
      <c r="L1766" s="79">
        <f t="shared" si="359"/>
        <v>22230</v>
      </c>
      <c r="M1766" s="79">
        <f t="shared" si="360"/>
        <v>139230</v>
      </c>
      <c r="N1766" s="68">
        <f t="shared" si="350"/>
        <v>72736.079519999999</v>
      </c>
      <c r="O1766" s="80">
        <f t="shared" si="351"/>
        <v>117993.55984</v>
      </c>
      <c r="P1766" s="68">
        <f t="shared" si="352"/>
        <v>139230</v>
      </c>
      <c r="Q1766" s="68">
        <f t="shared" si="353"/>
        <v>112876.9421012705</v>
      </c>
      <c r="R1766" s="69">
        <f t="shared" si="354"/>
        <v>39218.849332640988</v>
      </c>
      <c r="S1766" s="63">
        <f t="shared" si="356"/>
        <v>0.35561614120674068</v>
      </c>
      <c r="T1766" s="64">
        <f t="shared" si="357"/>
        <v>139230</v>
      </c>
      <c r="U1766" s="44" t="str">
        <f t="shared" si="358"/>
        <v>MEDIA ARMONICA</v>
      </c>
    </row>
    <row r="1767" spans="2:21">
      <c r="B1767" s="24">
        <v>1682</v>
      </c>
      <c r="C1767" s="2" t="s">
        <v>578</v>
      </c>
      <c r="D1767" s="29">
        <v>1</v>
      </c>
      <c r="E1767" s="16" t="s">
        <v>8</v>
      </c>
      <c r="F1767" s="91">
        <v>107997.28</v>
      </c>
      <c r="G1767" s="68">
        <f t="shared" si="355"/>
        <v>113613.13855999999</v>
      </c>
      <c r="H1767" s="79">
        <v>122850</v>
      </c>
      <c r="I1767" s="79">
        <v>23341.5</v>
      </c>
      <c r="J1767" s="79">
        <v>146191.5</v>
      </c>
      <c r="K1767" s="79">
        <v>117000</v>
      </c>
      <c r="L1767" s="79">
        <f t="shared" si="359"/>
        <v>22230</v>
      </c>
      <c r="M1767" s="79">
        <f t="shared" si="360"/>
        <v>139230</v>
      </c>
      <c r="N1767" s="68">
        <f t="shared" si="350"/>
        <v>113613.13855999999</v>
      </c>
      <c r="O1767" s="80">
        <f t="shared" si="351"/>
        <v>133011.54618666667</v>
      </c>
      <c r="P1767" s="68">
        <f t="shared" si="352"/>
        <v>139230</v>
      </c>
      <c r="Q1767" s="68">
        <f t="shared" si="353"/>
        <v>132239.49058653429</v>
      </c>
      <c r="R1767" s="69">
        <f t="shared" si="354"/>
        <v>17156.319080742174</v>
      </c>
      <c r="S1767" s="63">
        <f t="shared" si="356"/>
        <v>0.14085317437264078</v>
      </c>
      <c r="T1767" s="64">
        <f t="shared" si="357"/>
        <v>113613</v>
      </c>
      <c r="U1767" s="44" t="str">
        <f t="shared" si="358"/>
        <v>MENOR VALOR</v>
      </c>
    </row>
    <row r="1768" spans="2:21">
      <c r="B1768" s="24">
        <v>1683</v>
      </c>
      <c r="C1768" s="2" t="s">
        <v>579</v>
      </c>
      <c r="D1768" s="29">
        <v>1</v>
      </c>
      <c r="E1768" s="16" t="s">
        <v>8</v>
      </c>
      <c r="F1768" s="91">
        <v>222751.35999999999</v>
      </c>
      <c r="G1768" s="68">
        <f t="shared" si="355"/>
        <v>234334.43071999997</v>
      </c>
      <c r="H1768" s="79">
        <v>397800</v>
      </c>
      <c r="I1768" s="79">
        <v>75582</v>
      </c>
      <c r="J1768" s="79">
        <v>473382</v>
      </c>
      <c r="K1768" s="79">
        <v>390000</v>
      </c>
      <c r="L1768" s="79">
        <f t="shared" si="359"/>
        <v>74100</v>
      </c>
      <c r="M1768" s="79">
        <f t="shared" si="360"/>
        <v>464100</v>
      </c>
      <c r="N1768" s="68">
        <f t="shared" si="350"/>
        <v>234334.43071999997</v>
      </c>
      <c r="O1768" s="80">
        <f t="shared" si="351"/>
        <v>390605.47690666671</v>
      </c>
      <c r="P1768" s="68">
        <f t="shared" si="352"/>
        <v>464100</v>
      </c>
      <c r="Q1768" s="68">
        <f t="shared" si="353"/>
        <v>372008.73504921503</v>
      </c>
      <c r="R1768" s="69">
        <f t="shared" si="354"/>
        <v>135414.24883743384</v>
      </c>
      <c r="S1768" s="63">
        <f t="shared" si="356"/>
        <v>0.37008352589086757</v>
      </c>
      <c r="T1768" s="64">
        <f t="shared" si="357"/>
        <v>464100</v>
      </c>
      <c r="U1768" s="44" t="str">
        <f t="shared" si="358"/>
        <v>MEDIA ARMONICA</v>
      </c>
    </row>
    <row r="1769" spans="2:21">
      <c r="B1769" s="24">
        <v>1684</v>
      </c>
      <c r="C1769" s="2" t="s">
        <v>580</v>
      </c>
      <c r="D1769" s="29">
        <v>1</v>
      </c>
      <c r="E1769" s="16" t="s">
        <v>11</v>
      </c>
      <c r="F1769" s="91">
        <v>287915.94</v>
      </c>
      <c r="G1769" s="68">
        <f t="shared" si="355"/>
        <v>302887.56887999998</v>
      </c>
      <c r="H1769" s="79">
        <v>401700</v>
      </c>
      <c r="I1769" s="79">
        <v>76323</v>
      </c>
      <c r="J1769" s="79">
        <v>478023</v>
      </c>
      <c r="K1769" s="79">
        <v>390000</v>
      </c>
      <c r="L1769" s="79">
        <f t="shared" si="359"/>
        <v>74100</v>
      </c>
      <c r="M1769" s="79">
        <f t="shared" si="360"/>
        <v>464100</v>
      </c>
      <c r="N1769" s="68">
        <f t="shared" si="350"/>
        <v>302887.56887999998</v>
      </c>
      <c r="O1769" s="80">
        <f t="shared" si="351"/>
        <v>415003.52295999997</v>
      </c>
      <c r="P1769" s="68">
        <f t="shared" si="352"/>
        <v>464100</v>
      </c>
      <c r="Q1769" s="68">
        <f t="shared" si="353"/>
        <v>406549.97338749957</v>
      </c>
      <c r="R1769" s="69">
        <f t="shared" si="354"/>
        <v>97344.50601703985</v>
      </c>
      <c r="S1769" s="63">
        <f t="shared" si="356"/>
        <v>0.25498071895996577</v>
      </c>
      <c r="T1769" s="64">
        <f t="shared" si="357"/>
        <v>302888</v>
      </c>
      <c r="U1769" s="44" t="str">
        <f t="shared" si="358"/>
        <v>MENOR VALOR</v>
      </c>
    </row>
    <row r="1770" spans="2:21" ht="25.5">
      <c r="B1770" s="24">
        <v>1685</v>
      </c>
      <c r="C1770" s="2" t="s">
        <v>581</v>
      </c>
      <c r="D1770" s="29">
        <v>1</v>
      </c>
      <c r="E1770" s="16" t="s">
        <v>8</v>
      </c>
      <c r="F1770" s="91">
        <v>586070.4</v>
      </c>
      <c r="G1770" s="68">
        <f t="shared" si="355"/>
        <v>616546.06079999998</v>
      </c>
      <c r="H1770" s="79">
        <v>676000</v>
      </c>
      <c r="I1770" s="79">
        <v>128440</v>
      </c>
      <c r="J1770" s="79">
        <v>804440</v>
      </c>
      <c r="K1770" s="79">
        <v>650000</v>
      </c>
      <c r="L1770" s="79">
        <f t="shared" si="359"/>
        <v>123500</v>
      </c>
      <c r="M1770" s="79">
        <f t="shared" si="360"/>
        <v>773500</v>
      </c>
      <c r="N1770" s="68">
        <f t="shared" ref="N1770:N1791" si="361">MIN(M1770,J1770,G1770)</f>
        <v>616546.06079999998</v>
      </c>
      <c r="O1770" s="80">
        <f t="shared" ref="O1770:O1833" si="362">AVERAGE(M1770,J1770,G1770)</f>
        <v>731495.35360000003</v>
      </c>
      <c r="P1770" s="68">
        <f t="shared" ref="P1770:P1791" si="363">MEDIAN(M1770,J1770,G1770)</f>
        <v>773500</v>
      </c>
      <c r="Q1770" s="68">
        <f t="shared" ref="Q1770:Q1833" si="364">GEOMEAN(M1770,J1770,G1770)</f>
        <v>726618.58352036169</v>
      </c>
      <c r="R1770" s="69">
        <f t="shared" ref="R1770:R1833" si="365">STDEVA(M1770,J1770,G1770)</f>
        <v>100743.86252479622</v>
      </c>
      <c r="S1770" s="63">
        <f t="shared" si="356"/>
        <v>0.15148597244385942</v>
      </c>
      <c r="T1770" s="64">
        <f t="shared" si="357"/>
        <v>616546</v>
      </c>
      <c r="U1770" s="44" t="str">
        <f t="shared" si="358"/>
        <v>MENOR VALOR</v>
      </c>
    </row>
    <row r="1771" spans="2:21">
      <c r="B1771" s="24">
        <v>1686</v>
      </c>
      <c r="C1771" s="2" t="s">
        <v>582</v>
      </c>
      <c r="D1771" s="29">
        <v>1</v>
      </c>
      <c r="E1771" s="16" t="s">
        <v>8</v>
      </c>
      <c r="F1771" s="91">
        <v>195160</v>
      </c>
      <c r="G1771" s="68">
        <f t="shared" si="355"/>
        <v>205308.32</v>
      </c>
      <c r="H1771" s="79">
        <v>267800</v>
      </c>
      <c r="I1771" s="79">
        <v>50882</v>
      </c>
      <c r="J1771" s="79">
        <v>318682</v>
      </c>
      <c r="K1771" s="79">
        <v>260000</v>
      </c>
      <c r="L1771" s="79">
        <f t="shared" si="359"/>
        <v>49400</v>
      </c>
      <c r="M1771" s="79">
        <f t="shared" si="360"/>
        <v>309400</v>
      </c>
      <c r="N1771" s="68">
        <f t="shared" si="361"/>
        <v>205308.32</v>
      </c>
      <c r="O1771" s="80">
        <f t="shared" si="362"/>
        <v>277796.77333333337</v>
      </c>
      <c r="P1771" s="68">
        <f t="shared" si="363"/>
        <v>309400</v>
      </c>
      <c r="Q1771" s="68">
        <f t="shared" si="364"/>
        <v>272538.66917385941</v>
      </c>
      <c r="R1771" s="69">
        <f t="shared" si="365"/>
        <v>62948.159472649597</v>
      </c>
      <c r="S1771" s="63">
        <f t="shared" si="356"/>
        <v>0.246681872255608</v>
      </c>
      <c r="T1771" s="64">
        <f t="shared" si="357"/>
        <v>205308</v>
      </c>
      <c r="U1771" s="44" t="str">
        <f t="shared" si="358"/>
        <v>MENOR VALOR</v>
      </c>
    </row>
    <row r="1772" spans="2:21" ht="51">
      <c r="B1772" s="52" t="s">
        <v>583</v>
      </c>
      <c r="C1772" s="28"/>
      <c r="D1772" s="29"/>
      <c r="E1772" s="16"/>
      <c r="F1772" s="88"/>
      <c r="G1772" s="68">
        <f t="shared" si="355"/>
        <v>0</v>
      </c>
      <c r="H1772" s="78"/>
      <c r="I1772" s="78"/>
      <c r="J1772" s="78"/>
      <c r="K1772" s="78"/>
      <c r="L1772" s="78"/>
      <c r="M1772" s="78"/>
      <c r="N1772" s="68"/>
      <c r="O1772" s="80"/>
      <c r="P1772" s="68"/>
      <c r="Q1772" s="68"/>
      <c r="R1772" s="69"/>
      <c r="S1772" s="63"/>
      <c r="T1772" s="64"/>
      <c r="U1772" s="44"/>
    </row>
    <row r="1773" spans="2:21" ht="25.5">
      <c r="B1773" s="24">
        <v>1687</v>
      </c>
      <c r="C1773" s="2" t="s">
        <v>584</v>
      </c>
      <c r="D1773" s="29">
        <v>1</v>
      </c>
      <c r="E1773" s="16" t="s">
        <v>8</v>
      </c>
      <c r="F1773" s="91">
        <v>863747</v>
      </c>
      <c r="G1773" s="68">
        <f t="shared" si="355"/>
        <v>908661.84400000004</v>
      </c>
      <c r="H1773" s="79">
        <v>1228500</v>
      </c>
      <c r="I1773" s="79">
        <v>233415</v>
      </c>
      <c r="J1773" s="79">
        <v>1461915</v>
      </c>
      <c r="K1773" s="79">
        <v>1170000</v>
      </c>
      <c r="L1773" s="79">
        <f t="shared" si="359"/>
        <v>222300</v>
      </c>
      <c r="M1773" s="79">
        <f t="shared" si="360"/>
        <v>1392300</v>
      </c>
      <c r="N1773" s="68">
        <f t="shared" si="361"/>
        <v>908661.84400000004</v>
      </c>
      <c r="O1773" s="80">
        <f t="shared" si="362"/>
        <v>1254292.2813333333</v>
      </c>
      <c r="P1773" s="68">
        <f t="shared" si="363"/>
        <v>1392300</v>
      </c>
      <c r="Q1773" s="68">
        <f t="shared" si="364"/>
        <v>1227493.1551345841</v>
      </c>
      <c r="R1773" s="69">
        <f t="shared" si="365"/>
        <v>301341.76853644656</v>
      </c>
      <c r="S1773" s="63">
        <f t="shared" si="356"/>
        <v>0.25974182405899193</v>
      </c>
      <c r="T1773" s="64">
        <f t="shared" si="357"/>
        <v>908662</v>
      </c>
      <c r="U1773" s="44" t="str">
        <f t="shared" si="358"/>
        <v>MENOR VALOR</v>
      </c>
    </row>
    <row r="1774" spans="2:21">
      <c r="B1774" s="24">
        <v>1688</v>
      </c>
      <c r="C1774" s="2" t="s">
        <v>585</v>
      </c>
      <c r="D1774" s="29">
        <v>1</v>
      </c>
      <c r="E1774" s="16" t="s">
        <v>8</v>
      </c>
      <c r="F1774" s="91">
        <v>390320</v>
      </c>
      <c r="G1774" s="68">
        <f t="shared" si="355"/>
        <v>410616.64</v>
      </c>
      <c r="H1774" s="79">
        <v>546000</v>
      </c>
      <c r="I1774" s="79">
        <v>103740</v>
      </c>
      <c r="J1774" s="79">
        <v>649740</v>
      </c>
      <c r="K1774" s="79">
        <v>520000</v>
      </c>
      <c r="L1774" s="79">
        <f t="shared" si="359"/>
        <v>98800</v>
      </c>
      <c r="M1774" s="79">
        <f t="shared" si="360"/>
        <v>618800</v>
      </c>
      <c r="N1774" s="68">
        <f t="shared" si="361"/>
        <v>410616.64</v>
      </c>
      <c r="O1774" s="80">
        <f t="shared" si="362"/>
        <v>559718.88</v>
      </c>
      <c r="P1774" s="68">
        <f t="shared" si="363"/>
        <v>618800</v>
      </c>
      <c r="Q1774" s="68">
        <f t="shared" si="364"/>
        <v>548582.75519093859</v>
      </c>
      <c r="R1774" s="69">
        <f t="shared" si="365"/>
        <v>130049.71887614054</v>
      </c>
      <c r="S1774" s="63">
        <f t="shared" si="356"/>
        <v>0.2514955380668471</v>
      </c>
      <c r="T1774" s="64">
        <f t="shared" si="357"/>
        <v>410617</v>
      </c>
      <c r="U1774" s="44" t="str">
        <f t="shared" si="358"/>
        <v>MENOR VALOR</v>
      </c>
    </row>
    <row r="1775" spans="2:21" ht="25.5">
      <c r="B1775" s="24">
        <v>1689</v>
      </c>
      <c r="C1775" s="2" t="s">
        <v>586</v>
      </c>
      <c r="D1775" s="29">
        <v>1</v>
      </c>
      <c r="E1775" s="16" t="s">
        <v>8</v>
      </c>
      <c r="F1775" s="91">
        <v>1088071.94</v>
      </c>
      <c r="G1775" s="68">
        <f t="shared" si="355"/>
        <v>1144651.6808799999</v>
      </c>
      <c r="H1775" s="79">
        <v>1606800</v>
      </c>
      <c r="I1775" s="79">
        <v>305292</v>
      </c>
      <c r="J1775" s="79">
        <v>1912092</v>
      </c>
      <c r="K1775" s="79">
        <v>1560000</v>
      </c>
      <c r="L1775" s="79">
        <f t="shared" si="359"/>
        <v>296400</v>
      </c>
      <c r="M1775" s="79">
        <f t="shared" si="360"/>
        <v>1856400</v>
      </c>
      <c r="N1775" s="68">
        <f t="shared" si="361"/>
        <v>1144651.6808799999</v>
      </c>
      <c r="O1775" s="80">
        <f t="shared" si="362"/>
        <v>1637714.5602933334</v>
      </c>
      <c r="P1775" s="68">
        <f t="shared" si="363"/>
        <v>1856400</v>
      </c>
      <c r="Q1775" s="68">
        <f t="shared" si="364"/>
        <v>1595699.9503181248</v>
      </c>
      <c r="R1775" s="69">
        <f t="shared" si="365"/>
        <v>427911.9675909116</v>
      </c>
      <c r="S1775" s="63">
        <f t="shared" si="356"/>
        <v>0.28266483893052841</v>
      </c>
      <c r="T1775" s="64">
        <f t="shared" si="357"/>
        <v>1144652</v>
      </c>
      <c r="U1775" s="44" t="str">
        <f t="shared" si="358"/>
        <v>MENOR VALOR</v>
      </c>
    </row>
    <row r="1776" spans="2:21">
      <c r="B1776" s="24">
        <v>1690</v>
      </c>
      <c r="C1776" s="2" t="s">
        <v>587</v>
      </c>
      <c r="D1776" s="29">
        <v>1</v>
      </c>
      <c r="E1776" s="16" t="s">
        <v>8</v>
      </c>
      <c r="F1776" s="91">
        <v>1103684.74</v>
      </c>
      <c r="G1776" s="68">
        <f t="shared" si="355"/>
        <v>1161076.3464800001</v>
      </c>
      <c r="H1776" s="79">
        <v>1638000</v>
      </c>
      <c r="I1776" s="79">
        <v>311220</v>
      </c>
      <c r="J1776" s="79">
        <v>1949220</v>
      </c>
      <c r="K1776" s="79">
        <v>1560000</v>
      </c>
      <c r="L1776" s="79">
        <f t="shared" si="359"/>
        <v>296400</v>
      </c>
      <c r="M1776" s="79">
        <f t="shared" si="360"/>
        <v>1856400</v>
      </c>
      <c r="N1776" s="68">
        <f t="shared" si="361"/>
        <v>1161076.3464800001</v>
      </c>
      <c r="O1776" s="80">
        <f t="shared" si="362"/>
        <v>1655565.4488266667</v>
      </c>
      <c r="P1776" s="68">
        <f t="shared" si="363"/>
        <v>1856400</v>
      </c>
      <c r="Q1776" s="68">
        <f t="shared" si="364"/>
        <v>1613606.8619891608</v>
      </c>
      <c r="R1776" s="69">
        <f t="shared" si="365"/>
        <v>430747.59703881107</v>
      </c>
      <c r="S1776" s="63">
        <f t="shared" si="356"/>
        <v>0.28044657355466829</v>
      </c>
      <c r="T1776" s="64">
        <f t="shared" si="357"/>
        <v>1161076</v>
      </c>
      <c r="U1776" s="44" t="str">
        <f t="shared" si="358"/>
        <v>MENOR VALOR</v>
      </c>
    </row>
    <row r="1777" spans="2:21">
      <c r="B1777" s="24">
        <v>1691</v>
      </c>
      <c r="C1777" s="2" t="s">
        <v>588</v>
      </c>
      <c r="D1777" s="29">
        <v>1</v>
      </c>
      <c r="E1777" s="16" t="s">
        <v>8</v>
      </c>
      <c r="F1777" s="91">
        <v>1103684.74</v>
      </c>
      <c r="G1777" s="68">
        <f t="shared" si="355"/>
        <v>1161076.3464800001</v>
      </c>
      <c r="H1777" s="79">
        <v>1638000</v>
      </c>
      <c r="I1777" s="79">
        <v>311220</v>
      </c>
      <c r="J1777" s="79">
        <v>1949220</v>
      </c>
      <c r="K1777" s="79">
        <v>1560000</v>
      </c>
      <c r="L1777" s="79">
        <f t="shared" si="359"/>
        <v>296400</v>
      </c>
      <c r="M1777" s="79">
        <f t="shared" si="360"/>
        <v>1856400</v>
      </c>
      <c r="N1777" s="68">
        <f t="shared" si="361"/>
        <v>1161076.3464800001</v>
      </c>
      <c r="O1777" s="80">
        <f t="shared" si="362"/>
        <v>1655565.4488266667</v>
      </c>
      <c r="P1777" s="68">
        <f t="shared" si="363"/>
        <v>1856400</v>
      </c>
      <c r="Q1777" s="68">
        <f t="shared" si="364"/>
        <v>1613606.8619891608</v>
      </c>
      <c r="R1777" s="69">
        <f t="shared" si="365"/>
        <v>430747.59703881107</v>
      </c>
      <c r="S1777" s="63">
        <f t="shared" si="356"/>
        <v>0.28044657355466829</v>
      </c>
      <c r="T1777" s="64">
        <f t="shared" si="357"/>
        <v>1161076</v>
      </c>
      <c r="U1777" s="44" t="str">
        <f t="shared" si="358"/>
        <v>MENOR VALOR</v>
      </c>
    </row>
    <row r="1778" spans="2:21" ht="25.5">
      <c r="B1778" s="24">
        <v>1692</v>
      </c>
      <c r="C1778" s="2" t="s">
        <v>589</v>
      </c>
      <c r="D1778" s="29">
        <v>1</v>
      </c>
      <c r="E1778" s="16" t="s">
        <v>11</v>
      </c>
      <c r="F1778" s="91">
        <v>1084168.74</v>
      </c>
      <c r="G1778" s="68">
        <f t="shared" si="355"/>
        <v>1140545.5144799999</v>
      </c>
      <c r="H1778" s="79">
        <v>1591200</v>
      </c>
      <c r="I1778" s="79">
        <v>302328</v>
      </c>
      <c r="J1778" s="79">
        <v>1893528</v>
      </c>
      <c r="K1778" s="79">
        <v>1560000</v>
      </c>
      <c r="L1778" s="79">
        <f t="shared" si="359"/>
        <v>296400</v>
      </c>
      <c r="M1778" s="79">
        <f t="shared" si="360"/>
        <v>1856400</v>
      </c>
      <c r="N1778" s="68">
        <f t="shared" si="361"/>
        <v>1140545.5144799999</v>
      </c>
      <c r="O1778" s="80">
        <f t="shared" si="362"/>
        <v>1630157.83816</v>
      </c>
      <c r="P1778" s="68">
        <f t="shared" si="363"/>
        <v>1856400</v>
      </c>
      <c r="Q1778" s="68">
        <f t="shared" si="364"/>
        <v>1588614.9211758603</v>
      </c>
      <c r="R1778" s="69">
        <f t="shared" si="365"/>
        <v>424422.89372805471</v>
      </c>
      <c r="S1778" s="63">
        <f t="shared" si="356"/>
        <v>0.28205035765634667</v>
      </c>
      <c r="T1778" s="64">
        <f t="shared" si="357"/>
        <v>1140546</v>
      </c>
      <c r="U1778" s="44" t="str">
        <f t="shared" si="358"/>
        <v>MENOR VALOR</v>
      </c>
    </row>
    <row r="1779" spans="2:21">
      <c r="B1779" s="24">
        <v>1693</v>
      </c>
      <c r="C1779" s="2" t="s">
        <v>590</v>
      </c>
      <c r="D1779" s="29">
        <v>1</v>
      </c>
      <c r="E1779" s="16" t="s">
        <v>8</v>
      </c>
      <c r="F1779" s="91">
        <v>863747</v>
      </c>
      <c r="G1779" s="68">
        <f t="shared" si="355"/>
        <v>908661.84400000004</v>
      </c>
      <c r="H1779" s="79">
        <v>1205100</v>
      </c>
      <c r="I1779" s="79">
        <v>228969</v>
      </c>
      <c r="J1779" s="79">
        <v>1434069</v>
      </c>
      <c r="K1779" s="79">
        <v>1170000</v>
      </c>
      <c r="L1779" s="79">
        <f t="shared" si="359"/>
        <v>222300</v>
      </c>
      <c r="M1779" s="79">
        <f t="shared" si="360"/>
        <v>1392300</v>
      </c>
      <c r="N1779" s="68">
        <f t="shared" si="361"/>
        <v>908661.84400000004</v>
      </c>
      <c r="O1779" s="80">
        <f t="shared" si="362"/>
        <v>1245010.2813333333</v>
      </c>
      <c r="P1779" s="68">
        <f t="shared" si="363"/>
        <v>1392300</v>
      </c>
      <c r="Q1779" s="68">
        <f t="shared" si="364"/>
        <v>1219649.5342036854</v>
      </c>
      <c r="R1779" s="69">
        <f t="shared" si="365"/>
        <v>292034.01482135803</v>
      </c>
      <c r="S1779" s="63">
        <f t="shared" si="356"/>
        <v>0.25498119048332235</v>
      </c>
      <c r="T1779" s="64">
        <f t="shared" si="357"/>
        <v>908662</v>
      </c>
      <c r="U1779" s="44" t="str">
        <f t="shared" si="358"/>
        <v>MENOR VALOR</v>
      </c>
    </row>
    <row r="1780" spans="2:21">
      <c r="B1780" s="24">
        <v>1694</v>
      </c>
      <c r="C1780" s="2" t="s">
        <v>591</v>
      </c>
      <c r="D1780" s="29">
        <v>1</v>
      </c>
      <c r="E1780" s="27"/>
      <c r="F1780" s="91">
        <v>191943.96</v>
      </c>
      <c r="G1780" s="68">
        <f t="shared" si="355"/>
        <v>201925.04592</v>
      </c>
      <c r="H1780" s="79">
        <v>267800</v>
      </c>
      <c r="I1780" s="79">
        <v>50882</v>
      </c>
      <c r="J1780" s="79">
        <v>318682</v>
      </c>
      <c r="K1780" s="79">
        <v>260000</v>
      </c>
      <c r="L1780" s="79">
        <f t="shared" si="359"/>
        <v>49400</v>
      </c>
      <c r="M1780" s="79">
        <f t="shared" si="360"/>
        <v>309400</v>
      </c>
      <c r="N1780" s="68">
        <f t="shared" si="361"/>
        <v>201925.04592</v>
      </c>
      <c r="O1780" s="80">
        <f t="shared" si="362"/>
        <v>276669.01530666667</v>
      </c>
      <c r="P1780" s="68">
        <f t="shared" si="363"/>
        <v>309400</v>
      </c>
      <c r="Q1780" s="68">
        <f t="shared" si="364"/>
        <v>271033.31559166638</v>
      </c>
      <c r="R1780" s="69">
        <f t="shared" si="365"/>
        <v>64896.337344693471</v>
      </c>
      <c r="S1780" s="63">
        <f t="shared" si="356"/>
        <v>0.25498071895996566</v>
      </c>
      <c r="T1780" s="64">
        <f t="shared" si="357"/>
        <v>201925</v>
      </c>
      <c r="U1780" s="44" t="str">
        <f t="shared" si="358"/>
        <v>MENOR VALOR</v>
      </c>
    </row>
    <row r="1781" spans="2:21">
      <c r="B1781" s="24">
        <v>1695</v>
      </c>
      <c r="C1781" s="2" t="s">
        <v>592</v>
      </c>
      <c r="D1781" s="29">
        <v>1</v>
      </c>
      <c r="E1781" s="16" t="s">
        <v>8</v>
      </c>
      <c r="F1781" s="91">
        <v>1088071.94</v>
      </c>
      <c r="G1781" s="68">
        <f t="shared" si="355"/>
        <v>1144651.6808799999</v>
      </c>
      <c r="H1781" s="79">
        <v>1638000</v>
      </c>
      <c r="I1781" s="79">
        <v>311220</v>
      </c>
      <c r="J1781" s="79">
        <v>1949220</v>
      </c>
      <c r="K1781" s="79">
        <v>1560000</v>
      </c>
      <c r="L1781" s="79">
        <f t="shared" si="359"/>
        <v>296400</v>
      </c>
      <c r="M1781" s="79">
        <f t="shared" si="360"/>
        <v>1856400</v>
      </c>
      <c r="N1781" s="68">
        <f t="shared" si="361"/>
        <v>1144651.6808799999</v>
      </c>
      <c r="O1781" s="80">
        <f t="shared" si="362"/>
        <v>1650090.5602933334</v>
      </c>
      <c r="P1781" s="68">
        <f t="shared" si="363"/>
        <v>1856400</v>
      </c>
      <c r="Q1781" s="68">
        <f t="shared" si="364"/>
        <v>1605961.9683640886</v>
      </c>
      <c r="R1781" s="69">
        <f t="shared" si="365"/>
        <v>440176.36660429032</v>
      </c>
      <c r="S1781" s="63">
        <f t="shared" si="356"/>
        <v>0.28724857535325188</v>
      </c>
      <c r="T1781" s="64">
        <f t="shared" si="357"/>
        <v>1144652</v>
      </c>
      <c r="U1781" s="44" t="str">
        <f t="shared" si="358"/>
        <v>MENOR VALOR</v>
      </c>
    </row>
    <row r="1782" spans="2:21">
      <c r="B1782" s="24">
        <v>1696</v>
      </c>
      <c r="C1782" s="2" t="s">
        <v>593</v>
      </c>
      <c r="D1782" s="29">
        <v>1</v>
      </c>
      <c r="E1782" s="16" t="s">
        <v>8</v>
      </c>
      <c r="F1782" s="91">
        <v>99571.78</v>
      </c>
      <c r="G1782" s="68">
        <f t="shared" si="355"/>
        <v>104749.51256</v>
      </c>
      <c r="H1782" s="79">
        <v>118170</v>
      </c>
      <c r="I1782" s="79">
        <v>22452.3</v>
      </c>
      <c r="J1782" s="79">
        <v>140622.29999999999</v>
      </c>
      <c r="K1782" s="79">
        <v>117000</v>
      </c>
      <c r="L1782" s="79">
        <f t="shared" si="359"/>
        <v>22230</v>
      </c>
      <c r="M1782" s="79">
        <f t="shared" si="360"/>
        <v>139230</v>
      </c>
      <c r="N1782" s="68">
        <f t="shared" si="361"/>
        <v>104749.51256</v>
      </c>
      <c r="O1782" s="80">
        <f t="shared" si="362"/>
        <v>128200.60418666666</v>
      </c>
      <c r="P1782" s="68">
        <f t="shared" si="363"/>
        <v>139230</v>
      </c>
      <c r="Q1782" s="68">
        <f t="shared" si="364"/>
        <v>127051.46492981234</v>
      </c>
      <c r="R1782" s="69">
        <f t="shared" si="365"/>
        <v>20321.168733225819</v>
      </c>
      <c r="S1782" s="63">
        <f t="shared" si="356"/>
        <v>0.17553479121340876</v>
      </c>
      <c r="T1782" s="64">
        <f t="shared" si="357"/>
        <v>104750</v>
      </c>
      <c r="U1782" s="44" t="str">
        <f t="shared" si="358"/>
        <v>MENOR VALOR</v>
      </c>
    </row>
    <row r="1783" spans="2:21">
      <c r="B1783" s="24">
        <v>1697</v>
      </c>
      <c r="C1783" s="2" t="s">
        <v>594</v>
      </c>
      <c r="D1783" s="29">
        <v>1</v>
      </c>
      <c r="E1783" s="16" t="s">
        <v>8</v>
      </c>
      <c r="F1783" s="91">
        <v>109168.24</v>
      </c>
      <c r="G1783" s="68">
        <f t="shared" si="355"/>
        <v>114844.98848</v>
      </c>
      <c r="H1783" s="79">
        <v>118170</v>
      </c>
      <c r="I1783" s="79">
        <v>22452.3</v>
      </c>
      <c r="J1783" s="79">
        <v>140622.29999999999</v>
      </c>
      <c r="K1783" s="79">
        <v>117000</v>
      </c>
      <c r="L1783" s="79">
        <f t="shared" si="359"/>
        <v>22230</v>
      </c>
      <c r="M1783" s="79">
        <f t="shared" si="360"/>
        <v>139230</v>
      </c>
      <c r="N1783" s="68">
        <f t="shared" si="361"/>
        <v>114844.98848</v>
      </c>
      <c r="O1783" s="80">
        <f t="shared" si="362"/>
        <v>131565.76282666667</v>
      </c>
      <c r="P1783" s="68">
        <f t="shared" si="363"/>
        <v>139230</v>
      </c>
      <c r="Q1783" s="68">
        <f t="shared" si="364"/>
        <v>131008.56496936151</v>
      </c>
      <c r="R1783" s="69">
        <f t="shared" si="365"/>
        <v>14497.339269211074</v>
      </c>
      <c r="S1783" s="63">
        <f t="shared" si="356"/>
        <v>0.12337801343859944</v>
      </c>
      <c r="T1783" s="64">
        <f t="shared" si="357"/>
        <v>114845</v>
      </c>
      <c r="U1783" s="44" t="str">
        <f t="shared" si="358"/>
        <v>MENOR VALOR</v>
      </c>
    </row>
    <row r="1784" spans="2:21">
      <c r="B1784" s="24">
        <v>1698</v>
      </c>
      <c r="C1784" s="2" t="s">
        <v>595</v>
      </c>
      <c r="D1784" s="29">
        <v>1</v>
      </c>
      <c r="E1784" s="16" t="s">
        <v>8</v>
      </c>
      <c r="F1784" s="91">
        <v>147869.78</v>
      </c>
      <c r="G1784" s="68">
        <f t="shared" si="355"/>
        <v>155559.00855999999</v>
      </c>
      <c r="H1784" s="79">
        <v>267800</v>
      </c>
      <c r="I1784" s="79">
        <v>50882</v>
      </c>
      <c r="J1784" s="79">
        <v>318682</v>
      </c>
      <c r="K1784" s="79">
        <v>260000</v>
      </c>
      <c r="L1784" s="79">
        <f t="shared" si="359"/>
        <v>49400</v>
      </c>
      <c r="M1784" s="79">
        <f t="shared" si="360"/>
        <v>309400</v>
      </c>
      <c r="N1784" s="68">
        <f t="shared" si="361"/>
        <v>155559.00855999999</v>
      </c>
      <c r="O1784" s="80">
        <f t="shared" si="362"/>
        <v>261213.66952</v>
      </c>
      <c r="P1784" s="68">
        <f t="shared" si="363"/>
        <v>309400</v>
      </c>
      <c r="Q1784" s="68">
        <f t="shared" si="364"/>
        <v>248460.68029015561</v>
      </c>
      <c r="R1784" s="69">
        <f t="shared" si="365"/>
        <v>91617.244107915772</v>
      </c>
      <c r="S1784" s="63">
        <f t="shared" si="356"/>
        <v>0.37390894857755297</v>
      </c>
      <c r="T1784" s="64">
        <f t="shared" si="357"/>
        <v>309400</v>
      </c>
      <c r="U1784" s="44" t="str">
        <f t="shared" si="358"/>
        <v>MEDIA ARMONICA</v>
      </c>
    </row>
    <row r="1785" spans="2:21">
      <c r="B1785" s="24">
        <v>1699</v>
      </c>
      <c r="C1785" s="2" t="s">
        <v>596</v>
      </c>
      <c r="D1785" s="29">
        <v>1</v>
      </c>
      <c r="E1785" s="16" t="s">
        <v>8</v>
      </c>
      <c r="F1785" s="91">
        <v>110934.51999999999</v>
      </c>
      <c r="G1785" s="68">
        <f t="shared" si="355"/>
        <v>116703.11503999999</v>
      </c>
      <c r="H1785" s="79">
        <v>120510</v>
      </c>
      <c r="I1785" s="79">
        <v>22896.9</v>
      </c>
      <c r="J1785" s="79">
        <v>143406.9</v>
      </c>
      <c r="K1785" s="79">
        <v>117000</v>
      </c>
      <c r="L1785" s="79">
        <f t="shared" si="359"/>
        <v>22230</v>
      </c>
      <c r="M1785" s="79">
        <f t="shared" si="360"/>
        <v>139230</v>
      </c>
      <c r="N1785" s="68">
        <f t="shared" si="361"/>
        <v>116703.11503999999</v>
      </c>
      <c r="O1785" s="80">
        <f t="shared" si="362"/>
        <v>133113.33834666669</v>
      </c>
      <c r="P1785" s="68">
        <f t="shared" si="363"/>
        <v>139230</v>
      </c>
      <c r="Q1785" s="68">
        <f t="shared" si="364"/>
        <v>132575.04192318177</v>
      </c>
      <c r="R1785" s="69">
        <f t="shared" si="365"/>
        <v>14364.302807080458</v>
      </c>
      <c r="S1785" s="63">
        <f t="shared" si="356"/>
        <v>0.11972032331981819</v>
      </c>
      <c r="T1785" s="64">
        <f t="shared" si="357"/>
        <v>116703</v>
      </c>
      <c r="U1785" s="44" t="str">
        <f t="shared" si="358"/>
        <v>MENOR VALOR</v>
      </c>
    </row>
    <row r="1786" spans="2:21">
      <c r="B1786" s="24">
        <v>1700</v>
      </c>
      <c r="C1786" s="2" t="s">
        <v>597</v>
      </c>
      <c r="D1786" s="29">
        <v>1</v>
      </c>
      <c r="E1786" s="16" t="s">
        <v>8</v>
      </c>
      <c r="F1786" s="91">
        <v>143996.92000000001</v>
      </c>
      <c r="G1786" s="68">
        <f t="shared" si="355"/>
        <v>151484.75984000001</v>
      </c>
      <c r="H1786" s="79">
        <v>163800</v>
      </c>
      <c r="I1786" s="79">
        <v>31122</v>
      </c>
      <c r="J1786" s="79">
        <v>194922</v>
      </c>
      <c r="K1786" s="79">
        <v>156000</v>
      </c>
      <c r="L1786" s="79">
        <f t="shared" si="359"/>
        <v>29640</v>
      </c>
      <c r="M1786" s="79">
        <f t="shared" si="360"/>
        <v>185640</v>
      </c>
      <c r="N1786" s="68">
        <f t="shared" si="361"/>
        <v>151484.75984000001</v>
      </c>
      <c r="O1786" s="80">
        <f t="shared" si="362"/>
        <v>177348.91994666666</v>
      </c>
      <c r="P1786" s="68">
        <f t="shared" si="363"/>
        <v>185640</v>
      </c>
      <c r="Q1786" s="68">
        <f t="shared" si="364"/>
        <v>176319.54390751099</v>
      </c>
      <c r="R1786" s="69">
        <f t="shared" si="365"/>
        <v>22874.766982801622</v>
      </c>
      <c r="S1786" s="63">
        <f t="shared" si="356"/>
        <v>0.14085099993531147</v>
      </c>
      <c r="T1786" s="64">
        <f t="shared" si="357"/>
        <v>151485</v>
      </c>
      <c r="U1786" s="44" t="str">
        <f t="shared" si="358"/>
        <v>MENOR VALOR</v>
      </c>
    </row>
    <row r="1787" spans="2:21" ht="25.5">
      <c r="B1787" s="24">
        <v>1701</v>
      </c>
      <c r="C1787" s="2" t="s">
        <v>598</v>
      </c>
      <c r="D1787" s="29">
        <v>1</v>
      </c>
      <c r="E1787" s="16" t="s">
        <v>8</v>
      </c>
      <c r="F1787" s="91">
        <v>459734.63999999996</v>
      </c>
      <c r="G1787" s="68">
        <f t="shared" si="355"/>
        <v>483640.84127999994</v>
      </c>
      <c r="H1787" s="79">
        <v>656500</v>
      </c>
      <c r="I1787" s="79">
        <v>124735</v>
      </c>
      <c r="J1787" s="79">
        <v>781235</v>
      </c>
      <c r="K1787" s="79">
        <v>650000</v>
      </c>
      <c r="L1787" s="79">
        <f t="shared" si="359"/>
        <v>123500</v>
      </c>
      <c r="M1787" s="79">
        <f t="shared" si="360"/>
        <v>773500</v>
      </c>
      <c r="N1787" s="68">
        <f t="shared" si="361"/>
        <v>483640.84127999994</v>
      </c>
      <c r="O1787" s="80">
        <f t="shared" si="362"/>
        <v>679458.61375999998</v>
      </c>
      <c r="P1787" s="68">
        <f t="shared" si="363"/>
        <v>773500</v>
      </c>
      <c r="Q1787" s="68">
        <f t="shared" si="364"/>
        <v>663623.35110364645</v>
      </c>
      <c r="R1787" s="69">
        <f t="shared" si="365"/>
        <v>169627.26069391667</v>
      </c>
      <c r="S1787" s="63">
        <f t="shared" si="356"/>
        <v>0.27121183955375372</v>
      </c>
      <c r="T1787" s="64">
        <f t="shared" si="357"/>
        <v>483641</v>
      </c>
      <c r="U1787" s="44" t="str">
        <f t="shared" si="358"/>
        <v>MENOR VALOR</v>
      </c>
    </row>
    <row r="1788" spans="2:21" ht="25.5">
      <c r="B1788" s="24">
        <v>1702</v>
      </c>
      <c r="C1788" s="2" t="s">
        <v>599</v>
      </c>
      <c r="D1788" s="29">
        <v>1</v>
      </c>
      <c r="E1788" s="16" t="s">
        <v>8</v>
      </c>
      <c r="F1788" s="91">
        <v>239929.53999999998</v>
      </c>
      <c r="G1788" s="68">
        <f t="shared" si="355"/>
        <v>252405.87607999999</v>
      </c>
      <c r="H1788" s="79">
        <v>341250</v>
      </c>
      <c r="I1788" s="79">
        <v>64837.5</v>
      </c>
      <c r="J1788" s="79">
        <v>406087.5</v>
      </c>
      <c r="K1788" s="79">
        <v>325000</v>
      </c>
      <c r="L1788" s="79">
        <f t="shared" si="359"/>
        <v>61750</v>
      </c>
      <c r="M1788" s="79">
        <f t="shared" si="360"/>
        <v>386750</v>
      </c>
      <c r="N1788" s="68">
        <f t="shared" si="361"/>
        <v>252405.87607999999</v>
      </c>
      <c r="O1788" s="80">
        <f t="shared" si="362"/>
        <v>348414.45869333332</v>
      </c>
      <c r="P1788" s="68">
        <f t="shared" si="363"/>
        <v>386750</v>
      </c>
      <c r="Q1788" s="68">
        <f t="shared" si="364"/>
        <v>340970.23455046152</v>
      </c>
      <c r="R1788" s="69">
        <f t="shared" si="365"/>
        <v>83706.156751629969</v>
      </c>
      <c r="S1788" s="63">
        <f t="shared" si="356"/>
        <v>0.25974219886737515</v>
      </c>
      <c r="T1788" s="64">
        <f t="shared" si="357"/>
        <v>252406</v>
      </c>
      <c r="U1788" s="44" t="str">
        <f t="shared" si="358"/>
        <v>MENOR VALOR</v>
      </c>
    </row>
    <row r="1789" spans="2:21" ht="25.5">
      <c r="B1789" s="24">
        <v>1703</v>
      </c>
      <c r="C1789" s="2" t="s">
        <v>600</v>
      </c>
      <c r="D1789" s="29">
        <v>1</v>
      </c>
      <c r="E1789" s="16" t="s">
        <v>8</v>
      </c>
      <c r="F1789" s="91">
        <v>239929.53999999998</v>
      </c>
      <c r="G1789" s="68">
        <f t="shared" si="355"/>
        <v>252405.87607999999</v>
      </c>
      <c r="H1789" s="79">
        <v>331500</v>
      </c>
      <c r="I1789" s="79">
        <v>62985</v>
      </c>
      <c r="J1789" s="79">
        <v>394485</v>
      </c>
      <c r="K1789" s="79">
        <v>325000</v>
      </c>
      <c r="L1789" s="79">
        <f t="shared" si="359"/>
        <v>61750</v>
      </c>
      <c r="M1789" s="79">
        <f t="shared" si="360"/>
        <v>386750</v>
      </c>
      <c r="N1789" s="68">
        <f t="shared" si="361"/>
        <v>252405.87607999999</v>
      </c>
      <c r="O1789" s="80">
        <f t="shared" si="362"/>
        <v>344546.95869333332</v>
      </c>
      <c r="P1789" s="68">
        <f t="shared" si="363"/>
        <v>386750</v>
      </c>
      <c r="Q1789" s="68">
        <f t="shared" si="364"/>
        <v>337691.4715221232</v>
      </c>
      <c r="R1789" s="69">
        <f t="shared" si="365"/>
        <v>79890.186413087242</v>
      </c>
      <c r="S1789" s="63">
        <f t="shared" si="356"/>
        <v>0.25255478042635704</v>
      </c>
      <c r="T1789" s="64">
        <f t="shared" si="357"/>
        <v>252406</v>
      </c>
      <c r="U1789" s="44" t="str">
        <f t="shared" si="358"/>
        <v>MENOR VALOR</v>
      </c>
    </row>
    <row r="1790" spans="2:21" ht="38.25">
      <c r="B1790" s="52" t="s">
        <v>601</v>
      </c>
      <c r="C1790" s="28"/>
      <c r="D1790" s="29"/>
      <c r="E1790" s="16"/>
      <c r="F1790" s="88"/>
      <c r="G1790" s="68">
        <f t="shared" si="355"/>
        <v>0</v>
      </c>
      <c r="H1790" s="78"/>
      <c r="I1790" s="78"/>
      <c r="J1790" s="78"/>
      <c r="K1790" s="78"/>
      <c r="L1790" s="78"/>
      <c r="M1790" s="78"/>
      <c r="N1790" s="68"/>
      <c r="O1790" s="80"/>
      <c r="P1790" s="68"/>
      <c r="Q1790" s="68"/>
      <c r="R1790" s="69"/>
      <c r="S1790" s="63"/>
      <c r="T1790" s="64"/>
      <c r="U1790" s="44"/>
    </row>
    <row r="1791" spans="2:21" ht="25.5">
      <c r="B1791" s="24">
        <v>1704</v>
      </c>
      <c r="C1791" s="2" t="s">
        <v>602</v>
      </c>
      <c r="D1791" s="29">
        <v>1</v>
      </c>
      <c r="E1791" s="16" t="s">
        <v>8</v>
      </c>
      <c r="F1791" s="91">
        <v>1099781.54</v>
      </c>
      <c r="G1791" s="68">
        <f t="shared" si="355"/>
        <v>1156970.1800800001</v>
      </c>
      <c r="H1791" s="79">
        <v>1591200</v>
      </c>
      <c r="I1791" s="79">
        <v>302328</v>
      </c>
      <c r="J1791" s="79">
        <v>1893528</v>
      </c>
      <c r="K1791" s="79">
        <v>1560000</v>
      </c>
      <c r="L1791" s="79">
        <f t="shared" si="359"/>
        <v>296400</v>
      </c>
      <c r="M1791" s="79">
        <f t="shared" si="360"/>
        <v>1856400</v>
      </c>
      <c r="N1791" s="68">
        <f t="shared" si="361"/>
        <v>1156970.1800800001</v>
      </c>
      <c r="O1791" s="80">
        <f t="shared" si="362"/>
        <v>1635632.7266933334</v>
      </c>
      <c r="P1791" s="68">
        <f t="shared" si="363"/>
        <v>1856400</v>
      </c>
      <c r="Q1791" s="68">
        <f t="shared" si="364"/>
        <v>1596204.3337329831</v>
      </c>
      <c r="R1791" s="69">
        <f t="shared" si="365"/>
        <v>414949.39118375751</v>
      </c>
      <c r="S1791" s="63">
        <f t="shared" si="356"/>
        <v>0.27517413928188161</v>
      </c>
      <c r="T1791" s="64">
        <f t="shared" si="357"/>
        <v>1156970</v>
      </c>
      <c r="U1791" s="44" t="str">
        <f t="shared" si="358"/>
        <v>MENOR VALOR</v>
      </c>
    </row>
    <row r="1792" spans="2:21" ht="25.5">
      <c r="B1792" s="52" t="s">
        <v>603</v>
      </c>
      <c r="C1792" s="28"/>
      <c r="D1792" s="29"/>
      <c r="E1792" s="16" t="s">
        <v>8</v>
      </c>
      <c r="F1792" s="91"/>
      <c r="G1792" s="68">
        <f t="shared" si="355"/>
        <v>0</v>
      </c>
      <c r="H1792" s="78"/>
      <c r="I1792" s="78"/>
      <c r="J1792" s="78"/>
      <c r="K1792" s="78">
        <v>0</v>
      </c>
      <c r="L1792" s="78">
        <f t="shared" si="359"/>
        <v>0</v>
      </c>
      <c r="M1792" s="78">
        <f t="shared" si="360"/>
        <v>0</v>
      </c>
      <c r="N1792" s="68"/>
      <c r="O1792" s="80">
        <f t="shared" si="362"/>
        <v>0</v>
      </c>
      <c r="P1792" s="68"/>
      <c r="Q1792" s="68" t="e">
        <f t="shared" si="364"/>
        <v>#NUM!</v>
      </c>
      <c r="R1792" s="69">
        <f t="shared" si="365"/>
        <v>0</v>
      </c>
      <c r="S1792" s="63" t="e">
        <f t="shared" si="356"/>
        <v>#NUM!</v>
      </c>
      <c r="T1792" s="64" t="e">
        <f t="shared" si="357"/>
        <v>#NUM!</v>
      </c>
      <c r="U1792" s="44" t="e">
        <f t="shared" si="358"/>
        <v>#NUM!</v>
      </c>
    </row>
    <row r="1793" spans="2:21">
      <c r="B1793" s="24">
        <v>1705</v>
      </c>
      <c r="C1793" s="2" t="s">
        <v>604</v>
      </c>
      <c r="D1793" s="29">
        <v>1</v>
      </c>
      <c r="E1793" s="16" t="s">
        <v>8</v>
      </c>
      <c r="F1793" s="91">
        <v>689945.54</v>
      </c>
      <c r="G1793" s="68">
        <f t="shared" si="355"/>
        <v>725822.70808000001</v>
      </c>
      <c r="H1793" s="79">
        <v>819000</v>
      </c>
      <c r="I1793" s="79">
        <v>155610</v>
      </c>
      <c r="J1793" s="79">
        <v>974610</v>
      </c>
      <c r="K1793" s="79">
        <v>780000</v>
      </c>
      <c r="L1793" s="79">
        <f t="shared" si="359"/>
        <v>148200</v>
      </c>
      <c r="M1793" s="79">
        <f t="shared" si="360"/>
        <v>928200</v>
      </c>
      <c r="N1793" s="68">
        <f t="shared" ref="N1793:N1856" si="366">MIN(M1793,J1793,G1793)</f>
        <v>725822.70808000001</v>
      </c>
      <c r="O1793" s="80">
        <f t="shared" si="362"/>
        <v>876210.90269333345</v>
      </c>
      <c r="P1793" s="68">
        <f t="shared" ref="P1793:P1856" si="367">MEDIAN(M1793,J1793,G1793)</f>
        <v>928200</v>
      </c>
      <c r="Q1793" s="68">
        <f t="shared" si="364"/>
        <v>869162.52492897538</v>
      </c>
      <c r="R1793" s="69">
        <f t="shared" si="365"/>
        <v>132291.07617028902</v>
      </c>
      <c r="S1793" s="63">
        <f t="shared" si="356"/>
        <v>0.16491716190903249</v>
      </c>
      <c r="T1793" s="64">
        <f t="shared" si="357"/>
        <v>725823</v>
      </c>
      <c r="U1793" s="44" t="str">
        <f t="shared" si="358"/>
        <v>MENOR VALOR</v>
      </c>
    </row>
    <row r="1794" spans="2:21" ht="51">
      <c r="B1794" s="52" t="s">
        <v>605</v>
      </c>
      <c r="C1794" s="28"/>
      <c r="D1794" s="29"/>
      <c r="E1794" s="16" t="s">
        <v>8</v>
      </c>
      <c r="F1794" s="88"/>
      <c r="G1794" s="68">
        <f t="shared" si="355"/>
        <v>0</v>
      </c>
      <c r="H1794" s="78"/>
      <c r="I1794" s="78"/>
      <c r="J1794" s="78"/>
      <c r="K1794" s="78"/>
      <c r="L1794" s="78"/>
      <c r="M1794" s="78"/>
      <c r="N1794" s="68"/>
      <c r="O1794" s="80"/>
      <c r="P1794" s="68"/>
      <c r="Q1794" s="68"/>
      <c r="R1794" s="69"/>
      <c r="S1794" s="63"/>
      <c r="T1794" s="64"/>
      <c r="U1794" s="44"/>
    </row>
    <row r="1795" spans="2:21">
      <c r="B1795" s="24">
        <v>1706</v>
      </c>
      <c r="C1795" s="2" t="s">
        <v>606</v>
      </c>
      <c r="D1795" s="29">
        <v>1</v>
      </c>
      <c r="E1795" s="16" t="s">
        <v>8</v>
      </c>
      <c r="F1795" s="91">
        <v>585479.99999999988</v>
      </c>
      <c r="G1795" s="68">
        <f t="shared" si="355"/>
        <v>615924.95999999985</v>
      </c>
      <c r="H1795" s="79">
        <v>819000</v>
      </c>
      <c r="I1795" s="79">
        <v>155610</v>
      </c>
      <c r="J1795" s="79">
        <v>974610</v>
      </c>
      <c r="K1795" s="79">
        <v>780000</v>
      </c>
      <c r="L1795" s="79">
        <f t="shared" si="359"/>
        <v>148200</v>
      </c>
      <c r="M1795" s="79">
        <f t="shared" si="360"/>
        <v>928200</v>
      </c>
      <c r="N1795" s="68">
        <f t="shared" si="366"/>
        <v>615924.95999999985</v>
      </c>
      <c r="O1795" s="80">
        <f t="shared" si="362"/>
        <v>839578.32</v>
      </c>
      <c r="P1795" s="68">
        <f t="shared" si="367"/>
        <v>928200</v>
      </c>
      <c r="Q1795" s="68">
        <f t="shared" si="364"/>
        <v>822874.13278640783</v>
      </c>
      <c r="R1795" s="69">
        <f t="shared" si="365"/>
        <v>195074.57831421081</v>
      </c>
      <c r="S1795" s="63">
        <f t="shared" si="356"/>
        <v>0.25149553806684732</v>
      </c>
      <c r="T1795" s="64">
        <f t="shared" si="357"/>
        <v>615925</v>
      </c>
      <c r="U1795" s="44" t="str">
        <f t="shared" si="358"/>
        <v>MENOR VALOR</v>
      </c>
    </row>
    <row r="1796" spans="2:21" ht="25.5">
      <c r="B1796" s="24">
        <v>1707</v>
      </c>
      <c r="C1796" s="2" t="s">
        <v>607</v>
      </c>
      <c r="D1796" s="29">
        <v>1</v>
      </c>
      <c r="E1796" s="16" t="s">
        <v>8</v>
      </c>
      <c r="F1796" s="91">
        <v>658334.54</v>
      </c>
      <c r="G1796" s="68">
        <f t="shared" si="355"/>
        <v>692567.93608000001</v>
      </c>
      <c r="H1796" s="79">
        <v>919100</v>
      </c>
      <c r="I1796" s="79">
        <v>174629</v>
      </c>
      <c r="J1796" s="79">
        <v>1093729</v>
      </c>
      <c r="K1796" s="79">
        <v>910000</v>
      </c>
      <c r="L1796" s="79">
        <f t="shared" si="359"/>
        <v>172900</v>
      </c>
      <c r="M1796" s="79">
        <f t="shared" si="360"/>
        <v>1082900</v>
      </c>
      <c r="N1796" s="68">
        <f t="shared" si="366"/>
        <v>692567.93608000001</v>
      </c>
      <c r="O1796" s="80">
        <f t="shared" si="362"/>
        <v>956398.97869333334</v>
      </c>
      <c r="P1796" s="68">
        <f t="shared" si="367"/>
        <v>1082900</v>
      </c>
      <c r="Q1796" s="68">
        <f t="shared" si="364"/>
        <v>936095.4926522451</v>
      </c>
      <c r="R1796" s="69">
        <f t="shared" si="365"/>
        <v>228548.53115931168</v>
      </c>
      <c r="S1796" s="63">
        <f t="shared" si="356"/>
        <v>0.26015247213962855</v>
      </c>
      <c r="T1796" s="64">
        <f t="shared" si="357"/>
        <v>692568</v>
      </c>
      <c r="U1796" s="44" t="str">
        <f t="shared" si="358"/>
        <v>MENOR VALOR</v>
      </c>
    </row>
    <row r="1797" spans="2:21">
      <c r="B1797" s="24">
        <v>1708</v>
      </c>
      <c r="C1797" s="2" t="s">
        <v>608</v>
      </c>
      <c r="D1797" s="29">
        <v>1</v>
      </c>
      <c r="E1797" s="16" t="s">
        <v>8</v>
      </c>
      <c r="F1797" s="91">
        <v>265971.92</v>
      </c>
      <c r="G1797" s="68">
        <f t="shared" si="355"/>
        <v>279802.45983999997</v>
      </c>
      <c r="H1797" s="79">
        <v>405600</v>
      </c>
      <c r="I1797" s="79">
        <v>77064</v>
      </c>
      <c r="J1797" s="79">
        <v>482664</v>
      </c>
      <c r="K1797" s="79">
        <v>390000</v>
      </c>
      <c r="L1797" s="79">
        <f t="shared" si="359"/>
        <v>74100</v>
      </c>
      <c r="M1797" s="79">
        <f t="shared" si="360"/>
        <v>464100</v>
      </c>
      <c r="N1797" s="68">
        <f t="shared" si="366"/>
        <v>279802.45983999997</v>
      </c>
      <c r="O1797" s="80">
        <f t="shared" si="362"/>
        <v>408855.48661333328</v>
      </c>
      <c r="P1797" s="68">
        <f t="shared" si="367"/>
        <v>464100</v>
      </c>
      <c r="Q1797" s="68">
        <f t="shared" si="364"/>
        <v>397224.47658218327</v>
      </c>
      <c r="R1797" s="69">
        <f t="shared" si="365"/>
        <v>112147.97507542885</v>
      </c>
      <c r="S1797" s="63">
        <f t="shared" si="356"/>
        <v>0.29560619665865284</v>
      </c>
      <c r="T1797" s="64">
        <f t="shared" si="357"/>
        <v>279802</v>
      </c>
      <c r="U1797" s="44" t="str">
        <f t="shared" si="358"/>
        <v>MENOR VALOR</v>
      </c>
    </row>
    <row r="1798" spans="2:21">
      <c r="B1798" s="24">
        <v>1709</v>
      </c>
      <c r="C1798" s="2" t="s">
        <v>609</v>
      </c>
      <c r="D1798" s="29">
        <v>1</v>
      </c>
      <c r="E1798" s="16" t="s">
        <v>11</v>
      </c>
      <c r="F1798" s="91">
        <v>268899.32</v>
      </c>
      <c r="G1798" s="68">
        <f t="shared" ref="G1798:G1861" si="368">F1798*5.2%+F1798</f>
        <v>282882.08464000002</v>
      </c>
      <c r="H1798" s="79">
        <v>393900</v>
      </c>
      <c r="I1798" s="79">
        <v>74841</v>
      </c>
      <c r="J1798" s="79">
        <v>468741</v>
      </c>
      <c r="K1798" s="79">
        <v>390000</v>
      </c>
      <c r="L1798" s="79">
        <f t="shared" si="359"/>
        <v>74100</v>
      </c>
      <c r="M1798" s="79">
        <f t="shared" si="360"/>
        <v>464100</v>
      </c>
      <c r="N1798" s="68">
        <f t="shared" si="366"/>
        <v>282882.08464000002</v>
      </c>
      <c r="O1798" s="80">
        <f t="shared" si="362"/>
        <v>405241.02821333334</v>
      </c>
      <c r="P1798" s="68">
        <f t="shared" si="367"/>
        <v>464100</v>
      </c>
      <c r="Q1798" s="68">
        <f t="shared" si="364"/>
        <v>394805.61270560359</v>
      </c>
      <c r="R1798" s="69">
        <f t="shared" si="365"/>
        <v>105991.3582540416</v>
      </c>
      <c r="S1798" s="63">
        <f t="shared" si="356"/>
        <v>0.28349021509241323</v>
      </c>
      <c r="T1798" s="64">
        <f t="shared" si="357"/>
        <v>282882</v>
      </c>
      <c r="U1798" s="44" t="str">
        <f t="shared" si="358"/>
        <v>MENOR VALOR</v>
      </c>
    </row>
    <row r="1799" spans="2:21">
      <c r="B1799" s="24">
        <v>1710</v>
      </c>
      <c r="C1799" s="2" t="s">
        <v>610</v>
      </c>
      <c r="D1799" s="29">
        <v>1</v>
      </c>
      <c r="E1799" s="16" t="s">
        <v>8</v>
      </c>
      <c r="F1799" s="91">
        <v>44003.659999999996</v>
      </c>
      <c r="G1799" s="68">
        <f t="shared" si="368"/>
        <v>46291.850319999998</v>
      </c>
      <c r="H1799" s="79">
        <v>81120</v>
      </c>
      <c r="I1799" s="79">
        <v>15412.8</v>
      </c>
      <c r="J1799" s="79">
        <v>96532.800000000003</v>
      </c>
      <c r="K1799" s="79">
        <v>78000</v>
      </c>
      <c r="L1799" s="79">
        <f t="shared" si="359"/>
        <v>14820</v>
      </c>
      <c r="M1799" s="79">
        <f t="shared" si="360"/>
        <v>92820</v>
      </c>
      <c r="N1799" s="68">
        <f t="shared" si="366"/>
        <v>46291.850319999998</v>
      </c>
      <c r="O1799" s="80">
        <f t="shared" si="362"/>
        <v>78548.216773333334</v>
      </c>
      <c r="P1799" s="68">
        <f t="shared" si="367"/>
        <v>92820</v>
      </c>
      <c r="Q1799" s="68">
        <f t="shared" si="364"/>
        <v>74577.359495104407</v>
      </c>
      <c r="R1799" s="69">
        <f t="shared" si="365"/>
        <v>27996.448052186861</v>
      </c>
      <c r="S1799" s="63">
        <f t="shared" si="356"/>
        <v>0.37927742905621642</v>
      </c>
      <c r="T1799" s="64">
        <f t="shared" si="357"/>
        <v>92820</v>
      </c>
      <c r="U1799" s="44" t="str">
        <f t="shared" si="358"/>
        <v>MEDIA ARMONICA</v>
      </c>
    </row>
    <row r="1800" spans="2:21" ht="25.5">
      <c r="B1800" s="24">
        <v>1711</v>
      </c>
      <c r="C1800" s="2" t="s">
        <v>611</v>
      </c>
      <c r="D1800" s="29">
        <v>1</v>
      </c>
      <c r="E1800" s="16" t="s">
        <v>8</v>
      </c>
      <c r="F1800" s="91">
        <v>443409.26</v>
      </c>
      <c r="G1800" s="68">
        <f t="shared" si="368"/>
        <v>466466.54152000003</v>
      </c>
      <c r="H1800" s="79">
        <v>397800</v>
      </c>
      <c r="I1800" s="79">
        <v>75582</v>
      </c>
      <c r="J1800" s="79">
        <v>473382</v>
      </c>
      <c r="K1800" s="79">
        <v>390000</v>
      </c>
      <c r="L1800" s="79">
        <f t="shared" si="359"/>
        <v>74100</v>
      </c>
      <c r="M1800" s="79">
        <f t="shared" si="360"/>
        <v>464100</v>
      </c>
      <c r="N1800" s="68">
        <f t="shared" si="366"/>
        <v>464100</v>
      </c>
      <c r="O1800" s="80">
        <f t="shared" si="362"/>
        <v>467982.84717333334</v>
      </c>
      <c r="P1800" s="68">
        <f t="shared" si="367"/>
        <v>466466.54152000003</v>
      </c>
      <c r="Q1800" s="68">
        <f t="shared" si="364"/>
        <v>467966.32508517621</v>
      </c>
      <c r="R1800" s="69">
        <f t="shared" si="365"/>
        <v>4823.2010248120414</v>
      </c>
      <c r="S1800" s="63">
        <f t="shared" si="356"/>
        <v>8.2619728769425249E-3</v>
      </c>
      <c r="T1800" s="64">
        <f t="shared" si="357"/>
        <v>464100</v>
      </c>
      <c r="U1800" s="44" t="str">
        <f t="shared" si="358"/>
        <v>MENOR VALOR</v>
      </c>
    </row>
    <row r="1801" spans="2:21">
      <c r="B1801" s="24">
        <v>1712</v>
      </c>
      <c r="C1801" s="2" t="s">
        <v>612</v>
      </c>
      <c r="D1801" s="29">
        <v>1</v>
      </c>
      <c r="E1801" s="2"/>
      <c r="F1801" s="91">
        <v>183297.06000000003</v>
      </c>
      <c r="G1801" s="68">
        <f t="shared" si="368"/>
        <v>192828.50712000002</v>
      </c>
      <c r="H1801" s="79">
        <v>273000</v>
      </c>
      <c r="I1801" s="79">
        <v>51870</v>
      </c>
      <c r="J1801" s="79">
        <v>324870</v>
      </c>
      <c r="K1801" s="79">
        <v>260000</v>
      </c>
      <c r="L1801" s="79">
        <f t="shared" si="359"/>
        <v>49400</v>
      </c>
      <c r="M1801" s="79">
        <f t="shared" si="360"/>
        <v>309400</v>
      </c>
      <c r="N1801" s="68">
        <f t="shared" si="366"/>
        <v>192828.50712000002</v>
      </c>
      <c r="O1801" s="80">
        <f t="shared" si="362"/>
        <v>275699.50237333332</v>
      </c>
      <c r="P1801" s="68">
        <f t="shared" si="367"/>
        <v>309400</v>
      </c>
      <c r="Q1801" s="68">
        <f t="shared" si="364"/>
        <v>268617.13883234229</v>
      </c>
      <c r="R1801" s="69">
        <f t="shared" si="365"/>
        <v>72184.012189047076</v>
      </c>
      <c r="S1801" s="63">
        <f t="shared" ref="S1801:S1864" si="369">1-N1801/Q1801</f>
        <v>0.28214369359226121</v>
      </c>
      <c r="T1801" s="64">
        <f t="shared" ref="T1801:T1864" si="370">ROUND(+IF(S1801&lt;=30%,N1801,IF(S1801&lt;=60%,P1801,IF(S1801&lt;=90%,Q1801,IF(S1801&lt;=100%,O1801)))),0)</f>
        <v>192829</v>
      </c>
      <c r="U1801" s="44" t="str">
        <f t="shared" ref="U1801:U1864" si="371">+IF(S1801&lt;=30%,"MENOR VALOR",IF(S1801&lt;=60%,"MEDIA ARMONICA",IF(S1801&lt;=90%,"MEDIA GEOMETRICA","PROMEDIO")))</f>
        <v>MENOR VALOR</v>
      </c>
    </row>
    <row r="1802" spans="2:21" ht="25.5">
      <c r="B1802" s="24">
        <v>1713</v>
      </c>
      <c r="C1802" s="2" t="s">
        <v>613</v>
      </c>
      <c r="D1802" s="29">
        <v>1</v>
      </c>
      <c r="E1802" s="16" t="s">
        <v>8</v>
      </c>
      <c r="F1802" s="91">
        <v>1409191.32</v>
      </c>
      <c r="G1802" s="68">
        <f t="shared" si="368"/>
        <v>1482469.2686400001</v>
      </c>
      <c r="H1802" s="79">
        <v>2363400</v>
      </c>
      <c r="I1802" s="79">
        <v>449046</v>
      </c>
      <c r="J1802" s="79">
        <v>2812446</v>
      </c>
      <c r="K1802" s="79">
        <v>2340000</v>
      </c>
      <c r="L1802" s="79">
        <f t="shared" si="359"/>
        <v>444600</v>
      </c>
      <c r="M1802" s="79">
        <f t="shared" si="360"/>
        <v>2784600</v>
      </c>
      <c r="N1802" s="68">
        <f t="shared" si="366"/>
        <v>1482469.2686400001</v>
      </c>
      <c r="O1802" s="80">
        <f t="shared" si="362"/>
        <v>2359838.42288</v>
      </c>
      <c r="P1802" s="68">
        <f t="shared" si="367"/>
        <v>2784600</v>
      </c>
      <c r="Q1802" s="68">
        <f t="shared" si="364"/>
        <v>2264353.5474853381</v>
      </c>
      <c r="R1802" s="69">
        <f t="shared" si="365"/>
        <v>759951.52775546047</v>
      </c>
      <c r="S1802" s="63">
        <f t="shared" si="369"/>
        <v>0.34530132439505923</v>
      </c>
      <c r="T1802" s="64">
        <f t="shared" si="370"/>
        <v>2784600</v>
      </c>
      <c r="U1802" s="44" t="str">
        <f t="shared" si="371"/>
        <v>MEDIA ARMONICA</v>
      </c>
    </row>
    <row r="1803" spans="2:21" ht="25.5">
      <c r="B1803" s="24">
        <v>1714</v>
      </c>
      <c r="C1803" s="2" t="s">
        <v>614</v>
      </c>
      <c r="D1803" s="29">
        <v>1</v>
      </c>
      <c r="E1803" s="16" t="s">
        <v>8</v>
      </c>
      <c r="F1803" s="91">
        <v>819562.12</v>
      </c>
      <c r="G1803" s="68">
        <f t="shared" si="368"/>
        <v>862179.35024000006</v>
      </c>
      <c r="H1803" s="79">
        <v>1205100</v>
      </c>
      <c r="I1803" s="79">
        <v>228969</v>
      </c>
      <c r="J1803" s="79">
        <v>1434069</v>
      </c>
      <c r="K1803" s="79">
        <v>1170000</v>
      </c>
      <c r="L1803" s="79">
        <f t="shared" si="359"/>
        <v>222300</v>
      </c>
      <c r="M1803" s="79">
        <f t="shared" si="360"/>
        <v>1392300</v>
      </c>
      <c r="N1803" s="68">
        <f t="shared" si="366"/>
        <v>862179.35024000006</v>
      </c>
      <c r="O1803" s="80">
        <f t="shared" si="362"/>
        <v>1229516.1167466666</v>
      </c>
      <c r="P1803" s="68">
        <f t="shared" si="367"/>
        <v>1392300</v>
      </c>
      <c r="Q1803" s="68">
        <f t="shared" si="364"/>
        <v>1198487.4647118561</v>
      </c>
      <c r="R1803" s="69">
        <f t="shared" si="365"/>
        <v>318807.75925458543</v>
      </c>
      <c r="S1803" s="63">
        <f t="shared" si="369"/>
        <v>0.28061045640782922</v>
      </c>
      <c r="T1803" s="64">
        <f t="shared" si="370"/>
        <v>862179</v>
      </c>
      <c r="U1803" s="44" t="str">
        <f t="shared" si="371"/>
        <v>MENOR VALOR</v>
      </c>
    </row>
    <row r="1804" spans="2:21" ht="25.5">
      <c r="B1804" s="24">
        <v>1715</v>
      </c>
      <c r="C1804" s="2" t="s">
        <v>615</v>
      </c>
      <c r="D1804" s="29">
        <v>1</v>
      </c>
      <c r="E1804" s="16" t="s">
        <v>8</v>
      </c>
      <c r="F1804" s="91">
        <v>825416.92</v>
      </c>
      <c r="G1804" s="68">
        <f t="shared" si="368"/>
        <v>868338.59984000004</v>
      </c>
      <c r="H1804" s="79">
        <v>1205100</v>
      </c>
      <c r="I1804" s="79">
        <v>228969</v>
      </c>
      <c r="J1804" s="79">
        <v>1434069</v>
      </c>
      <c r="K1804" s="79">
        <v>1170000</v>
      </c>
      <c r="L1804" s="79">
        <f t="shared" si="359"/>
        <v>222300</v>
      </c>
      <c r="M1804" s="79">
        <f t="shared" si="360"/>
        <v>1392300</v>
      </c>
      <c r="N1804" s="68">
        <f t="shared" si="366"/>
        <v>868338.59984000004</v>
      </c>
      <c r="O1804" s="80">
        <f t="shared" si="362"/>
        <v>1231569.1999466668</v>
      </c>
      <c r="P1804" s="68">
        <f t="shared" si="367"/>
        <v>1392300</v>
      </c>
      <c r="Q1804" s="68">
        <f t="shared" si="364"/>
        <v>1201334.619748781</v>
      </c>
      <c r="R1804" s="69">
        <f t="shared" si="365"/>
        <v>315259.43916183815</v>
      </c>
      <c r="S1804" s="63">
        <f t="shared" si="369"/>
        <v>0.27718839899778791</v>
      </c>
      <c r="T1804" s="64">
        <f t="shared" si="370"/>
        <v>868339</v>
      </c>
      <c r="U1804" s="44" t="str">
        <f t="shared" si="371"/>
        <v>MENOR VALOR</v>
      </c>
    </row>
    <row r="1805" spans="2:21">
      <c r="B1805" s="24">
        <v>1716</v>
      </c>
      <c r="C1805" s="2" t="s">
        <v>616</v>
      </c>
      <c r="D1805" s="29">
        <v>1</v>
      </c>
      <c r="E1805" s="16" t="s">
        <v>8</v>
      </c>
      <c r="F1805" s="91">
        <v>98974.82</v>
      </c>
      <c r="G1805" s="68">
        <f t="shared" si="368"/>
        <v>104121.51064000001</v>
      </c>
      <c r="H1805" s="79">
        <v>175760</v>
      </c>
      <c r="I1805" s="79">
        <v>33394.400000000001</v>
      </c>
      <c r="J1805" s="79">
        <v>209154.4</v>
      </c>
      <c r="K1805" s="79">
        <v>169000</v>
      </c>
      <c r="L1805" s="79">
        <f t="shared" si="359"/>
        <v>32110</v>
      </c>
      <c r="M1805" s="79">
        <f t="shared" si="360"/>
        <v>201110</v>
      </c>
      <c r="N1805" s="68">
        <f t="shared" si="366"/>
        <v>104121.51064000001</v>
      </c>
      <c r="O1805" s="80">
        <f t="shared" si="362"/>
        <v>171461.97021333335</v>
      </c>
      <c r="P1805" s="68">
        <f t="shared" si="367"/>
        <v>201110</v>
      </c>
      <c r="Q1805" s="68">
        <f t="shared" si="364"/>
        <v>163611.45640414814</v>
      </c>
      <c r="R1805" s="69">
        <f t="shared" si="365"/>
        <v>58457.088659125067</v>
      </c>
      <c r="S1805" s="63">
        <f t="shared" si="369"/>
        <v>0.36360501319172811</v>
      </c>
      <c r="T1805" s="64">
        <f t="shared" si="370"/>
        <v>201110</v>
      </c>
      <c r="U1805" s="44" t="str">
        <f t="shared" si="371"/>
        <v>MEDIA ARMONICA</v>
      </c>
    </row>
    <row r="1806" spans="2:21">
      <c r="B1806" s="24">
        <v>1717</v>
      </c>
      <c r="C1806" s="2" t="s">
        <v>617</v>
      </c>
      <c r="D1806" s="29">
        <v>1</v>
      </c>
      <c r="E1806" s="16" t="s">
        <v>8</v>
      </c>
      <c r="F1806" s="91">
        <v>76777.42</v>
      </c>
      <c r="G1806" s="68">
        <f t="shared" si="368"/>
        <v>80769.845839999994</v>
      </c>
      <c r="H1806" s="79">
        <v>109200</v>
      </c>
      <c r="I1806" s="79">
        <v>20748</v>
      </c>
      <c r="J1806" s="79">
        <v>129948</v>
      </c>
      <c r="K1806" s="79">
        <v>104000</v>
      </c>
      <c r="L1806" s="79">
        <f t="shared" si="359"/>
        <v>19760</v>
      </c>
      <c r="M1806" s="79">
        <f t="shared" si="360"/>
        <v>123760</v>
      </c>
      <c r="N1806" s="68">
        <f t="shared" si="366"/>
        <v>80769.845839999994</v>
      </c>
      <c r="O1806" s="80">
        <f t="shared" si="362"/>
        <v>111492.61527999998</v>
      </c>
      <c r="P1806" s="68">
        <f t="shared" si="367"/>
        <v>123760</v>
      </c>
      <c r="Q1806" s="68">
        <f t="shared" si="364"/>
        <v>109110.45951849542</v>
      </c>
      <c r="R1806" s="69">
        <f t="shared" si="365"/>
        <v>26785.98994899293</v>
      </c>
      <c r="S1806" s="63">
        <f t="shared" si="369"/>
        <v>0.25974240969713247</v>
      </c>
      <c r="T1806" s="64">
        <f t="shared" si="370"/>
        <v>80770</v>
      </c>
      <c r="U1806" s="44" t="str">
        <f t="shared" si="371"/>
        <v>MENOR VALOR</v>
      </c>
    </row>
    <row r="1807" spans="2:21" ht="25.5">
      <c r="B1807" s="24">
        <v>1718</v>
      </c>
      <c r="C1807" s="2" t="s">
        <v>618</v>
      </c>
      <c r="D1807" s="29">
        <v>1</v>
      </c>
      <c r="E1807" s="2"/>
      <c r="F1807" s="91">
        <v>358787.72000000003</v>
      </c>
      <c r="G1807" s="68">
        <f t="shared" si="368"/>
        <v>377444.68144000001</v>
      </c>
      <c r="H1807" s="79">
        <v>525200</v>
      </c>
      <c r="I1807" s="79">
        <v>99788</v>
      </c>
      <c r="J1807" s="79">
        <v>624988</v>
      </c>
      <c r="K1807" s="79">
        <v>520000</v>
      </c>
      <c r="L1807" s="79">
        <f t="shared" si="359"/>
        <v>98800</v>
      </c>
      <c r="M1807" s="79">
        <f t="shared" si="360"/>
        <v>618800</v>
      </c>
      <c r="N1807" s="68">
        <f t="shared" si="366"/>
        <v>377444.68144000001</v>
      </c>
      <c r="O1807" s="80">
        <f t="shared" si="362"/>
        <v>540410.89381333336</v>
      </c>
      <c r="P1807" s="68">
        <f t="shared" si="367"/>
        <v>618800</v>
      </c>
      <c r="Q1807" s="68">
        <f t="shared" si="364"/>
        <v>526532.39693626482</v>
      </c>
      <c r="R1807" s="69">
        <f t="shared" si="365"/>
        <v>141166.79006580403</v>
      </c>
      <c r="S1807" s="63">
        <f t="shared" si="369"/>
        <v>0.28315012782453997</v>
      </c>
      <c r="T1807" s="64">
        <f t="shared" si="370"/>
        <v>377445</v>
      </c>
      <c r="U1807" s="44" t="str">
        <f t="shared" si="371"/>
        <v>MENOR VALOR</v>
      </c>
    </row>
    <row r="1808" spans="2:21">
      <c r="B1808" s="24">
        <v>1719</v>
      </c>
      <c r="C1808" s="2" t="s">
        <v>619</v>
      </c>
      <c r="D1808" s="29">
        <v>1</v>
      </c>
      <c r="E1808" s="16" t="s">
        <v>8</v>
      </c>
      <c r="F1808" s="91">
        <v>366594.12000000005</v>
      </c>
      <c r="G1808" s="68">
        <f t="shared" si="368"/>
        <v>385657.01424000005</v>
      </c>
      <c r="H1808" s="79">
        <v>525200</v>
      </c>
      <c r="I1808" s="79">
        <v>99788</v>
      </c>
      <c r="J1808" s="79">
        <v>624988</v>
      </c>
      <c r="K1808" s="79">
        <v>520000</v>
      </c>
      <c r="L1808" s="79">
        <f t="shared" si="359"/>
        <v>98800</v>
      </c>
      <c r="M1808" s="79">
        <f t="shared" si="360"/>
        <v>618800</v>
      </c>
      <c r="N1808" s="68">
        <f t="shared" si="366"/>
        <v>385657.01424000005</v>
      </c>
      <c r="O1808" s="80">
        <f t="shared" si="362"/>
        <v>543148.33808000002</v>
      </c>
      <c r="P1808" s="68">
        <f t="shared" si="367"/>
        <v>618800</v>
      </c>
      <c r="Q1808" s="68">
        <f t="shared" si="364"/>
        <v>530323.74491460691</v>
      </c>
      <c r="R1808" s="69">
        <f t="shared" si="365"/>
        <v>136426.57603875009</v>
      </c>
      <c r="S1808" s="63">
        <f t="shared" si="369"/>
        <v>0.27278946504253021</v>
      </c>
      <c r="T1808" s="64">
        <f t="shared" si="370"/>
        <v>385657</v>
      </c>
      <c r="U1808" s="44" t="str">
        <f t="shared" si="371"/>
        <v>MENOR VALOR</v>
      </c>
    </row>
    <row r="1809" spans="2:21">
      <c r="B1809" s="24">
        <v>1720</v>
      </c>
      <c r="C1809" s="2" t="s">
        <v>620</v>
      </c>
      <c r="D1809" s="29">
        <v>1</v>
      </c>
      <c r="E1809" s="16" t="s">
        <v>8</v>
      </c>
      <c r="F1809" s="91">
        <v>95971.98</v>
      </c>
      <c r="G1809" s="68">
        <f t="shared" si="368"/>
        <v>100962.52296</v>
      </c>
      <c r="H1809" s="79">
        <v>1193400</v>
      </c>
      <c r="I1809" s="79">
        <v>226746</v>
      </c>
      <c r="J1809" s="79">
        <v>1420146</v>
      </c>
      <c r="K1809" s="79">
        <v>1170000</v>
      </c>
      <c r="L1809" s="79">
        <f t="shared" si="359"/>
        <v>222300</v>
      </c>
      <c r="M1809" s="79">
        <f t="shared" si="360"/>
        <v>1392300</v>
      </c>
      <c r="N1809" s="68">
        <f t="shared" si="366"/>
        <v>100962.52296</v>
      </c>
      <c r="O1809" s="80">
        <f t="shared" si="362"/>
        <v>971136.17432000011</v>
      </c>
      <c r="P1809" s="68">
        <f t="shared" si="367"/>
        <v>1392300</v>
      </c>
      <c r="Q1809" s="68">
        <f t="shared" si="364"/>
        <v>584442.78854416555</v>
      </c>
      <c r="R1809" s="69">
        <f t="shared" si="365"/>
        <v>753721.09401946282</v>
      </c>
      <c r="S1809" s="63">
        <f t="shared" si="369"/>
        <v>0.827249946549096</v>
      </c>
      <c r="T1809" s="64">
        <f t="shared" si="370"/>
        <v>584443</v>
      </c>
      <c r="U1809" s="44" t="str">
        <f t="shared" si="371"/>
        <v>MEDIA GEOMETRICA</v>
      </c>
    </row>
    <row r="1810" spans="2:21">
      <c r="B1810" s="24">
        <v>1721</v>
      </c>
      <c r="C1810" s="2" t="s">
        <v>621</v>
      </c>
      <c r="D1810" s="29">
        <v>1</v>
      </c>
      <c r="E1810" s="16" t="s">
        <v>8</v>
      </c>
      <c r="F1810" s="91">
        <v>85854.819999999992</v>
      </c>
      <c r="G1810" s="68">
        <f t="shared" si="368"/>
        <v>90319.270639999988</v>
      </c>
      <c r="H1810" s="79">
        <v>109200</v>
      </c>
      <c r="I1810" s="79">
        <v>20748</v>
      </c>
      <c r="J1810" s="79">
        <v>129948</v>
      </c>
      <c r="K1810" s="79">
        <v>104000</v>
      </c>
      <c r="L1810" s="79">
        <f t="shared" si="359"/>
        <v>19760</v>
      </c>
      <c r="M1810" s="79">
        <f t="shared" si="360"/>
        <v>123760</v>
      </c>
      <c r="N1810" s="68">
        <f t="shared" si="366"/>
        <v>90319.270639999988</v>
      </c>
      <c r="O1810" s="80">
        <f t="shared" si="362"/>
        <v>114675.75688</v>
      </c>
      <c r="P1810" s="68">
        <f t="shared" si="367"/>
        <v>123760</v>
      </c>
      <c r="Q1810" s="68">
        <f t="shared" si="364"/>
        <v>113251.36384514078</v>
      </c>
      <c r="R1810" s="69">
        <f t="shared" si="365"/>
        <v>21319.044361074968</v>
      </c>
      <c r="S1810" s="63">
        <f t="shared" si="369"/>
        <v>0.20248845070420518</v>
      </c>
      <c r="T1810" s="64">
        <f t="shared" si="370"/>
        <v>90319</v>
      </c>
      <c r="U1810" s="44" t="str">
        <f t="shared" si="371"/>
        <v>MENOR VALOR</v>
      </c>
    </row>
    <row r="1811" spans="2:21" ht="25.5">
      <c r="B1811" s="24">
        <v>1722</v>
      </c>
      <c r="C1811" s="2" t="s">
        <v>622</v>
      </c>
      <c r="D1811" s="29">
        <v>1</v>
      </c>
      <c r="E1811" s="16" t="s">
        <v>8</v>
      </c>
      <c r="F1811" s="91">
        <v>56461.1</v>
      </c>
      <c r="G1811" s="68">
        <f t="shared" si="368"/>
        <v>59397.0772</v>
      </c>
      <c r="H1811" s="79">
        <v>81120</v>
      </c>
      <c r="I1811" s="79">
        <v>15412.8</v>
      </c>
      <c r="J1811" s="79">
        <v>96532.800000000003</v>
      </c>
      <c r="K1811" s="79">
        <v>78000</v>
      </c>
      <c r="L1811" s="79">
        <f t="shared" si="359"/>
        <v>14820</v>
      </c>
      <c r="M1811" s="79">
        <f t="shared" si="360"/>
        <v>92820</v>
      </c>
      <c r="N1811" s="68">
        <f t="shared" si="366"/>
        <v>59397.0772</v>
      </c>
      <c r="O1811" s="80">
        <f t="shared" si="362"/>
        <v>82916.625733333334</v>
      </c>
      <c r="P1811" s="68">
        <f t="shared" si="367"/>
        <v>92820</v>
      </c>
      <c r="Q1811" s="68">
        <f t="shared" si="364"/>
        <v>81038.957851988918</v>
      </c>
      <c r="R1811" s="69">
        <f t="shared" si="365"/>
        <v>20452.948280599252</v>
      </c>
      <c r="S1811" s="63">
        <f t="shared" si="369"/>
        <v>0.26705526854770345</v>
      </c>
      <c r="T1811" s="64">
        <f t="shared" si="370"/>
        <v>59397</v>
      </c>
      <c r="U1811" s="44" t="str">
        <f t="shared" si="371"/>
        <v>MENOR VALOR</v>
      </c>
    </row>
    <row r="1812" spans="2:21">
      <c r="B1812" s="24">
        <v>1723</v>
      </c>
      <c r="C1812" s="2" t="s">
        <v>623</v>
      </c>
      <c r="D1812" s="29">
        <v>1</v>
      </c>
      <c r="E1812" s="16" t="s">
        <v>8</v>
      </c>
      <c r="F1812" s="91">
        <v>150633.18</v>
      </c>
      <c r="G1812" s="68">
        <f t="shared" si="368"/>
        <v>158466.10535999999</v>
      </c>
      <c r="H1812" s="79">
        <v>202800</v>
      </c>
      <c r="I1812" s="79">
        <v>38532</v>
      </c>
      <c r="J1812" s="79">
        <v>241332</v>
      </c>
      <c r="K1812" s="79">
        <v>195000</v>
      </c>
      <c r="L1812" s="79">
        <f t="shared" si="359"/>
        <v>37050</v>
      </c>
      <c r="M1812" s="79">
        <f t="shared" si="360"/>
        <v>232050</v>
      </c>
      <c r="N1812" s="68">
        <f t="shared" si="366"/>
        <v>158466.10535999999</v>
      </c>
      <c r="O1812" s="80">
        <f t="shared" si="362"/>
        <v>210616.03511999999</v>
      </c>
      <c r="P1812" s="68">
        <f t="shared" si="367"/>
        <v>232050</v>
      </c>
      <c r="Q1812" s="68">
        <f t="shared" si="364"/>
        <v>207035.24743270394</v>
      </c>
      <c r="R1812" s="69">
        <f t="shared" si="365"/>
        <v>45400.994058277109</v>
      </c>
      <c r="S1812" s="63">
        <f t="shared" si="369"/>
        <v>0.23459359058409213</v>
      </c>
      <c r="T1812" s="64">
        <f t="shared" si="370"/>
        <v>158466</v>
      </c>
      <c r="U1812" s="44" t="str">
        <f t="shared" si="371"/>
        <v>MENOR VALOR</v>
      </c>
    </row>
    <row r="1813" spans="2:21" ht="25.5">
      <c r="B1813" s="24">
        <v>1724</v>
      </c>
      <c r="C1813" s="2" t="s">
        <v>624</v>
      </c>
      <c r="D1813" s="29">
        <v>1</v>
      </c>
      <c r="E1813" s="16" t="s">
        <v>8</v>
      </c>
      <c r="F1813" s="91">
        <v>182645.97999999998</v>
      </c>
      <c r="G1813" s="68">
        <f t="shared" si="368"/>
        <v>192143.57095999998</v>
      </c>
      <c r="H1813" s="79">
        <v>262600</v>
      </c>
      <c r="I1813" s="79">
        <v>49894</v>
      </c>
      <c r="J1813" s="79">
        <v>312494</v>
      </c>
      <c r="K1813" s="79">
        <v>260000</v>
      </c>
      <c r="L1813" s="79">
        <f t="shared" si="359"/>
        <v>49400</v>
      </c>
      <c r="M1813" s="79">
        <f t="shared" si="360"/>
        <v>309400</v>
      </c>
      <c r="N1813" s="68">
        <f t="shared" si="366"/>
        <v>192143.57095999998</v>
      </c>
      <c r="O1813" s="80">
        <f t="shared" si="362"/>
        <v>271345.85698666662</v>
      </c>
      <c r="P1813" s="68">
        <f t="shared" si="367"/>
        <v>309400</v>
      </c>
      <c r="Q1813" s="68">
        <f t="shared" si="364"/>
        <v>264847.54407205147</v>
      </c>
      <c r="R1813" s="69">
        <f t="shared" si="365"/>
        <v>68608.634973212131</v>
      </c>
      <c r="S1813" s="63">
        <f t="shared" si="369"/>
        <v>0.27451254406298164</v>
      </c>
      <c r="T1813" s="64">
        <f t="shared" si="370"/>
        <v>192144</v>
      </c>
      <c r="U1813" s="44" t="str">
        <f t="shared" si="371"/>
        <v>MENOR VALOR</v>
      </c>
    </row>
    <row r="1814" spans="2:21">
      <c r="B1814" s="24">
        <v>1725</v>
      </c>
      <c r="C1814" s="2" t="s">
        <v>625</v>
      </c>
      <c r="D1814" s="29">
        <v>1</v>
      </c>
      <c r="E1814" s="16" t="s">
        <v>8</v>
      </c>
      <c r="F1814" s="91">
        <v>306384.8</v>
      </c>
      <c r="G1814" s="68">
        <f t="shared" si="368"/>
        <v>322316.80959999998</v>
      </c>
      <c r="H1814" s="79">
        <v>937300</v>
      </c>
      <c r="I1814" s="79">
        <v>178087</v>
      </c>
      <c r="J1814" s="79">
        <v>1115387</v>
      </c>
      <c r="K1814" s="79">
        <v>910000</v>
      </c>
      <c r="L1814" s="79">
        <f t="shared" si="359"/>
        <v>172900</v>
      </c>
      <c r="M1814" s="79">
        <f t="shared" si="360"/>
        <v>1082900</v>
      </c>
      <c r="N1814" s="68">
        <f t="shared" si="366"/>
        <v>322316.80959999998</v>
      </c>
      <c r="O1814" s="80">
        <f t="shared" si="362"/>
        <v>840201.26986666664</v>
      </c>
      <c r="P1814" s="68">
        <f t="shared" si="367"/>
        <v>1082900</v>
      </c>
      <c r="Q1814" s="68">
        <f t="shared" si="364"/>
        <v>730183.97239346826</v>
      </c>
      <c r="R1814" s="69">
        <f t="shared" si="365"/>
        <v>448795.15029857727</v>
      </c>
      <c r="S1814" s="63">
        <f t="shared" si="369"/>
        <v>0.55858136882479292</v>
      </c>
      <c r="T1814" s="64">
        <f t="shared" si="370"/>
        <v>1082900</v>
      </c>
      <c r="U1814" s="44" t="str">
        <f t="shared" si="371"/>
        <v>MEDIA ARMONICA</v>
      </c>
    </row>
    <row r="1815" spans="2:21" ht="25.5">
      <c r="B1815" s="24">
        <v>1726</v>
      </c>
      <c r="C1815" s="2" t="s">
        <v>626</v>
      </c>
      <c r="D1815" s="29">
        <v>1</v>
      </c>
      <c r="E1815" s="16" t="s">
        <v>8</v>
      </c>
      <c r="F1815" s="91">
        <v>375498.5</v>
      </c>
      <c r="G1815" s="68">
        <f t="shared" si="368"/>
        <v>395024.42200000002</v>
      </c>
      <c r="H1815" s="79">
        <v>331500</v>
      </c>
      <c r="I1815" s="79">
        <v>62985</v>
      </c>
      <c r="J1815" s="79">
        <v>394485</v>
      </c>
      <c r="K1815" s="79">
        <v>325000</v>
      </c>
      <c r="L1815" s="79">
        <f t="shared" si="359"/>
        <v>61750</v>
      </c>
      <c r="M1815" s="79">
        <f t="shared" si="360"/>
        <v>386750</v>
      </c>
      <c r="N1815" s="68">
        <f t="shared" si="366"/>
        <v>386750</v>
      </c>
      <c r="O1815" s="80">
        <f t="shared" si="362"/>
        <v>392086.47399999999</v>
      </c>
      <c r="P1815" s="68">
        <f t="shared" si="367"/>
        <v>394485</v>
      </c>
      <c r="Q1815" s="68">
        <f t="shared" si="364"/>
        <v>392068.17180920951</v>
      </c>
      <c r="R1815" s="69">
        <f t="shared" si="365"/>
        <v>4629.3854978850122</v>
      </c>
      <c r="S1815" s="63">
        <f t="shared" si="369"/>
        <v>1.3564405865104212E-2</v>
      </c>
      <c r="T1815" s="64">
        <f t="shared" si="370"/>
        <v>386750</v>
      </c>
      <c r="U1815" s="44" t="str">
        <f t="shared" si="371"/>
        <v>MENOR VALOR</v>
      </c>
    </row>
    <row r="1816" spans="2:21">
      <c r="B1816" s="24">
        <v>1727</v>
      </c>
      <c r="C1816" s="2" t="s">
        <v>627</v>
      </c>
      <c r="D1816" s="29">
        <v>1</v>
      </c>
      <c r="E1816" s="16" t="s">
        <v>8</v>
      </c>
      <c r="F1816" s="91">
        <v>235248.97999999998</v>
      </c>
      <c r="G1816" s="68">
        <f t="shared" si="368"/>
        <v>247481.92695999998</v>
      </c>
      <c r="H1816" s="79">
        <v>265200</v>
      </c>
      <c r="I1816" s="79">
        <v>50388</v>
      </c>
      <c r="J1816" s="79">
        <v>315588</v>
      </c>
      <c r="K1816" s="79">
        <v>260000</v>
      </c>
      <c r="L1816" s="79">
        <f t="shared" si="359"/>
        <v>49400</v>
      </c>
      <c r="M1816" s="79">
        <f t="shared" si="360"/>
        <v>309400</v>
      </c>
      <c r="N1816" s="68">
        <f t="shared" si="366"/>
        <v>247481.92695999998</v>
      </c>
      <c r="O1816" s="80">
        <f t="shared" si="362"/>
        <v>290823.30898666667</v>
      </c>
      <c r="P1816" s="68">
        <f t="shared" si="367"/>
        <v>309400</v>
      </c>
      <c r="Q1816" s="68">
        <f t="shared" si="364"/>
        <v>289108.87680393748</v>
      </c>
      <c r="R1816" s="69">
        <f t="shared" si="365"/>
        <v>37662.041673097257</v>
      </c>
      <c r="S1816" s="63">
        <f t="shared" si="369"/>
        <v>0.14398364486112714</v>
      </c>
      <c r="T1816" s="64">
        <f t="shared" si="370"/>
        <v>247482</v>
      </c>
      <c r="U1816" s="44" t="str">
        <f t="shared" si="371"/>
        <v>MENOR VALOR</v>
      </c>
    </row>
    <row r="1817" spans="2:21">
      <c r="B1817" s="24">
        <v>1728</v>
      </c>
      <c r="C1817" s="2" t="s">
        <v>628</v>
      </c>
      <c r="D1817" s="29">
        <v>1</v>
      </c>
      <c r="E1817" s="16" t="s">
        <v>11</v>
      </c>
      <c r="F1817" s="91">
        <v>191943.96</v>
      </c>
      <c r="G1817" s="68">
        <f t="shared" si="368"/>
        <v>201925.04592</v>
      </c>
      <c r="H1817" s="79">
        <v>262600</v>
      </c>
      <c r="I1817" s="79">
        <v>49894</v>
      </c>
      <c r="J1817" s="79">
        <v>312494</v>
      </c>
      <c r="K1817" s="79">
        <v>260000</v>
      </c>
      <c r="L1817" s="79">
        <f t="shared" ref="L1817:L1871" si="372">+IFERROR(K1817*19%,"N/A")</f>
        <v>49400</v>
      </c>
      <c r="M1817" s="79">
        <f t="shared" ref="M1817:M1871" si="373">+IFERROR(L1817+K1817,"N/A")</f>
        <v>309400</v>
      </c>
      <c r="N1817" s="68">
        <f t="shared" si="366"/>
        <v>201925.04592</v>
      </c>
      <c r="O1817" s="80">
        <f t="shared" si="362"/>
        <v>274606.34863999998</v>
      </c>
      <c r="P1817" s="68">
        <f t="shared" si="367"/>
        <v>309400</v>
      </c>
      <c r="Q1817" s="68">
        <f t="shared" si="364"/>
        <v>269267.57611520169</v>
      </c>
      <c r="R1817" s="69">
        <f t="shared" si="365"/>
        <v>62962.862330164404</v>
      </c>
      <c r="S1817" s="63">
        <f t="shared" si="369"/>
        <v>0.25009520703075772</v>
      </c>
      <c r="T1817" s="64">
        <f t="shared" si="370"/>
        <v>201925</v>
      </c>
      <c r="U1817" s="44" t="str">
        <f t="shared" si="371"/>
        <v>MENOR VALOR</v>
      </c>
    </row>
    <row r="1818" spans="2:21">
      <c r="B1818" s="24">
        <v>1729</v>
      </c>
      <c r="C1818" s="2" t="s">
        <v>629</v>
      </c>
      <c r="D1818" s="29">
        <v>1</v>
      </c>
      <c r="E1818" s="16" t="s">
        <v>11</v>
      </c>
      <c r="F1818" s="91">
        <v>267923.52</v>
      </c>
      <c r="G1818" s="68">
        <f t="shared" si="368"/>
        <v>281855.54304000002</v>
      </c>
      <c r="H1818" s="79">
        <v>401700</v>
      </c>
      <c r="I1818" s="79">
        <v>76323</v>
      </c>
      <c r="J1818" s="79">
        <v>478023</v>
      </c>
      <c r="K1818" s="79">
        <v>390000</v>
      </c>
      <c r="L1818" s="79">
        <f t="shared" si="372"/>
        <v>74100</v>
      </c>
      <c r="M1818" s="79">
        <f t="shared" si="373"/>
        <v>464100</v>
      </c>
      <c r="N1818" s="68">
        <f t="shared" si="366"/>
        <v>281855.54304000002</v>
      </c>
      <c r="O1818" s="80">
        <f t="shared" si="362"/>
        <v>407992.84767999995</v>
      </c>
      <c r="P1818" s="68">
        <f t="shared" si="367"/>
        <v>464100</v>
      </c>
      <c r="Q1818" s="68">
        <f t="shared" si="364"/>
        <v>396913.29588770226</v>
      </c>
      <c r="R1818" s="69">
        <f t="shared" si="365"/>
        <v>109459.70582197441</v>
      </c>
      <c r="S1818" s="63">
        <f t="shared" si="369"/>
        <v>0.28988132682825329</v>
      </c>
      <c r="T1818" s="64">
        <f t="shared" si="370"/>
        <v>281856</v>
      </c>
      <c r="U1818" s="44" t="str">
        <f t="shared" si="371"/>
        <v>MENOR VALOR</v>
      </c>
    </row>
    <row r="1819" spans="2:21" ht="51">
      <c r="B1819" s="52" t="s">
        <v>630</v>
      </c>
      <c r="C1819" s="28"/>
      <c r="D1819" s="29"/>
      <c r="E1819" s="16" t="s">
        <v>8</v>
      </c>
      <c r="F1819" s="88"/>
      <c r="G1819" s="68">
        <f t="shared" si="368"/>
        <v>0</v>
      </c>
      <c r="H1819" s="78"/>
      <c r="I1819" s="78"/>
      <c r="J1819" s="78"/>
      <c r="K1819" s="78"/>
      <c r="L1819" s="78"/>
      <c r="M1819" s="78"/>
      <c r="N1819" s="68"/>
      <c r="O1819" s="80"/>
      <c r="P1819" s="68"/>
      <c r="Q1819" s="68"/>
      <c r="R1819" s="69"/>
      <c r="S1819" s="63"/>
      <c r="T1819" s="64"/>
      <c r="U1819" s="44"/>
    </row>
    <row r="1820" spans="2:21">
      <c r="B1820" s="24">
        <v>1730</v>
      </c>
      <c r="C1820" s="2" t="s">
        <v>631</v>
      </c>
      <c r="D1820" s="29">
        <v>1</v>
      </c>
      <c r="E1820" s="16" t="s">
        <v>8</v>
      </c>
      <c r="F1820" s="91">
        <v>575831.06000000006</v>
      </c>
      <c r="G1820" s="68">
        <f t="shared" si="368"/>
        <v>605774.27512000001</v>
      </c>
      <c r="H1820" s="79">
        <v>819000</v>
      </c>
      <c r="I1820" s="79">
        <v>155610</v>
      </c>
      <c r="J1820" s="79">
        <v>974610</v>
      </c>
      <c r="K1820" s="79">
        <v>780000</v>
      </c>
      <c r="L1820" s="79">
        <f t="shared" si="372"/>
        <v>148200</v>
      </c>
      <c r="M1820" s="79">
        <f t="shared" si="373"/>
        <v>928200</v>
      </c>
      <c r="N1820" s="68">
        <f t="shared" si="366"/>
        <v>605774.27512000001</v>
      </c>
      <c r="O1820" s="80">
        <f t="shared" si="362"/>
        <v>836194.75837333326</v>
      </c>
      <c r="P1820" s="68">
        <f t="shared" si="367"/>
        <v>928200</v>
      </c>
      <c r="Q1820" s="68">
        <f t="shared" si="364"/>
        <v>818328.64060935064</v>
      </c>
      <c r="R1820" s="69">
        <f t="shared" si="365"/>
        <v>200894.67726155638</v>
      </c>
      <c r="S1820" s="63">
        <f t="shared" si="369"/>
        <v>0.25974205831422037</v>
      </c>
      <c r="T1820" s="64">
        <f t="shared" si="370"/>
        <v>605774</v>
      </c>
      <c r="U1820" s="44" t="str">
        <f t="shared" si="371"/>
        <v>MENOR VALOR</v>
      </c>
    </row>
    <row r="1821" spans="2:21" ht="25.5">
      <c r="B1821" s="24">
        <v>1731</v>
      </c>
      <c r="C1821" s="2" t="s">
        <v>632</v>
      </c>
      <c r="D1821" s="29">
        <v>1</v>
      </c>
      <c r="E1821" s="16" t="s">
        <v>8</v>
      </c>
      <c r="F1821" s="91">
        <v>242187</v>
      </c>
      <c r="G1821" s="68">
        <f t="shared" si="368"/>
        <v>254780.72399999999</v>
      </c>
      <c r="H1821" s="79">
        <v>270400</v>
      </c>
      <c r="I1821" s="79">
        <v>51376</v>
      </c>
      <c r="J1821" s="79">
        <v>321776</v>
      </c>
      <c r="K1821" s="79">
        <v>260000</v>
      </c>
      <c r="L1821" s="79">
        <f t="shared" si="372"/>
        <v>49400</v>
      </c>
      <c r="M1821" s="79">
        <f t="shared" si="373"/>
        <v>309400</v>
      </c>
      <c r="N1821" s="68">
        <f t="shared" si="366"/>
        <v>254780.72399999999</v>
      </c>
      <c r="O1821" s="80">
        <f t="shared" si="362"/>
        <v>295318.908</v>
      </c>
      <c r="P1821" s="68">
        <f t="shared" si="367"/>
        <v>309400</v>
      </c>
      <c r="Q1821" s="68">
        <f t="shared" si="364"/>
        <v>293819.20217687701</v>
      </c>
      <c r="R1821" s="69">
        <f t="shared" si="365"/>
        <v>35648.276473251724</v>
      </c>
      <c r="S1821" s="63">
        <f t="shared" si="369"/>
        <v>0.13286564624655184</v>
      </c>
      <c r="T1821" s="64">
        <f t="shared" si="370"/>
        <v>254781</v>
      </c>
      <c r="U1821" s="44" t="str">
        <f t="shared" si="371"/>
        <v>MENOR VALOR</v>
      </c>
    </row>
    <row r="1822" spans="2:21">
      <c r="B1822" s="24">
        <v>1732</v>
      </c>
      <c r="C1822" s="2" t="s">
        <v>633</v>
      </c>
      <c r="D1822" s="29">
        <v>1</v>
      </c>
      <c r="E1822" s="16" t="s">
        <v>8</v>
      </c>
      <c r="F1822" s="91">
        <v>235248.97999999998</v>
      </c>
      <c r="G1822" s="68">
        <f t="shared" si="368"/>
        <v>247481.92695999998</v>
      </c>
      <c r="H1822" s="79">
        <v>270400</v>
      </c>
      <c r="I1822" s="79">
        <v>51376</v>
      </c>
      <c r="J1822" s="79">
        <v>321776</v>
      </c>
      <c r="K1822" s="79">
        <v>260000</v>
      </c>
      <c r="L1822" s="79">
        <f t="shared" si="372"/>
        <v>49400</v>
      </c>
      <c r="M1822" s="79">
        <f t="shared" si="373"/>
        <v>309400</v>
      </c>
      <c r="N1822" s="68">
        <f t="shared" si="366"/>
        <v>247481.92695999998</v>
      </c>
      <c r="O1822" s="80">
        <f t="shared" si="362"/>
        <v>292885.9756533333</v>
      </c>
      <c r="P1822" s="68">
        <f t="shared" si="367"/>
        <v>309400</v>
      </c>
      <c r="Q1822" s="68">
        <f t="shared" si="364"/>
        <v>290986.25977730966</v>
      </c>
      <c r="R1822" s="69">
        <f t="shared" si="365"/>
        <v>39804.988033033645</v>
      </c>
      <c r="S1822" s="63">
        <f t="shared" si="369"/>
        <v>0.14950648477561568</v>
      </c>
      <c r="T1822" s="64">
        <f t="shared" si="370"/>
        <v>247482</v>
      </c>
      <c r="U1822" s="44" t="str">
        <f t="shared" si="371"/>
        <v>MENOR VALOR</v>
      </c>
    </row>
    <row r="1823" spans="2:21">
      <c r="B1823" s="24">
        <v>1733</v>
      </c>
      <c r="C1823" s="2" t="s">
        <v>634</v>
      </c>
      <c r="D1823" s="29">
        <v>1</v>
      </c>
      <c r="E1823" s="16" t="s">
        <v>8</v>
      </c>
      <c r="F1823" s="91">
        <v>686042.34</v>
      </c>
      <c r="G1823" s="68">
        <f t="shared" si="368"/>
        <v>721716.54168000002</v>
      </c>
      <c r="H1823" s="79">
        <v>811200</v>
      </c>
      <c r="I1823" s="79">
        <v>154128</v>
      </c>
      <c r="J1823" s="79">
        <v>965328</v>
      </c>
      <c r="K1823" s="79">
        <v>780000</v>
      </c>
      <c r="L1823" s="79">
        <f t="shared" si="372"/>
        <v>148200</v>
      </c>
      <c r="M1823" s="79">
        <f t="shared" si="373"/>
        <v>928200</v>
      </c>
      <c r="N1823" s="68">
        <f t="shared" si="366"/>
        <v>721716.54168000002</v>
      </c>
      <c r="O1823" s="80">
        <f t="shared" si="362"/>
        <v>871748.18055999989</v>
      </c>
      <c r="P1823" s="68">
        <f t="shared" si="367"/>
        <v>928200</v>
      </c>
      <c r="Q1823" s="68">
        <f t="shared" si="364"/>
        <v>864757.57627195609</v>
      </c>
      <c r="R1823" s="69">
        <f t="shared" si="365"/>
        <v>131250.68226399497</v>
      </c>
      <c r="S1823" s="63">
        <f t="shared" si="369"/>
        <v>0.16541171597318427</v>
      </c>
      <c r="T1823" s="64">
        <f t="shared" si="370"/>
        <v>721717</v>
      </c>
      <c r="U1823" s="44" t="str">
        <f t="shared" si="371"/>
        <v>MENOR VALOR</v>
      </c>
    </row>
    <row r="1824" spans="2:21" ht="25.5">
      <c r="B1824" s="24">
        <v>1734</v>
      </c>
      <c r="C1824" s="2" t="s">
        <v>635</v>
      </c>
      <c r="D1824" s="29">
        <v>1</v>
      </c>
      <c r="E1824" s="16" t="s">
        <v>8</v>
      </c>
      <c r="F1824" s="91">
        <v>145558.20000000001</v>
      </c>
      <c r="G1824" s="68">
        <f t="shared" si="368"/>
        <v>153127.22640000001</v>
      </c>
      <c r="H1824" s="79">
        <v>157560</v>
      </c>
      <c r="I1824" s="79">
        <v>29936.400000000001</v>
      </c>
      <c r="J1824" s="79">
        <v>187496.4</v>
      </c>
      <c r="K1824" s="79">
        <v>156000</v>
      </c>
      <c r="L1824" s="79">
        <f t="shared" si="372"/>
        <v>29640</v>
      </c>
      <c r="M1824" s="79">
        <f t="shared" si="373"/>
        <v>185640</v>
      </c>
      <c r="N1824" s="68">
        <f t="shared" si="366"/>
        <v>153127.22640000001</v>
      </c>
      <c r="O1824" s="80">
        <f t="shared" si="362"/>
        <v>175421.20880000002</v>
      </c>
      <c r="P1824" s="68">
        <f t="shared" si="367"/>
        <v>185640</v>
      </c>
      <c r="Q1824" s="68">
        <f t="shared" si="364"/>
        <v>174678.30530335335</v>
      </c>
      <c r="R1824" s="69">
        <f t="shared" si="365"/>
        <v>19329.454045022379</v>
      </c>
      <c r="S1824" s="63">
        <f t="shared" si="369"/>
        <v>0.12337581857075419</v>
      </c>
      <c r="T1824" s="64">
        <f t="shared" si="370"/>
        <v>153127</v>
      </c>
      <c r="U1824" s="44" t="str">
        <f t="shared" si="371"/>
        <v>MENOR VALOR</v>
      </c>
    </row>
    <row r="1825" spans="2:21">
      <c r="B1825" s="24">
        <v>1735</v>
      </c>
      <c r="C1825" s="2" t="s">
        <v>636</v>
      </c>
      <c r="D1825" s="29">
        <v>1</v>
      </c>
      <c r="E1825" s="16" t="s">
        <v>8</v>
      </c>
      <c r="F1825" s="91">
        <v>143606.6</v>
      </c>
      <c r="G1825" s="68">
        <f t="shared" si="368"/>
        <v>151074.14320000002</v>
      </c>
      <c r="H1825" s="79">
        <v>160680</v>
      </c>
      <c r="I1825" s="79">
        <v>30529.200000000001</v>
      </c>
      <c r="J1825" s="79">
        <v>191209.2</v>
      </c>
      <c r="K1825" s="79">
        <v>156000</v>
      </c>
      <c r="L1825" s="79">
        <f t="shared" si="372"/>
        <v>29640</v>
      </c>
      <c r="M1825" s="79">
        <f t="shared" si="373"/>
        <v>185640</v>
      </c>
      <c r="N1825" s="68">
        <f t="shared" si="366"/>
        <v>151074.14320000002</v>
      </c>
      <c r="O1825" s="80">
        <f t="shared" si="362"/>
        <v>175974.44773333333</v>
      </c>
      <c r="P1825" s="68">
        <f t="shared" si="367"/>
        <v>185640</v>
      </c>
      <c r="Q1825" s="68">
        <f t="shared" si="364"/>
        <v>175034.43405938632</v>
      </c>
      <c r="R1825" s="69">
        <f t="shared" si="365"/>
        <v>21743.340855295632</v>
      </c>
      <c r="S1825" s="63">
        <f t="shared" si="369"/>
        <v>0.13688901265711506</v>
      </c>
      <c r="T1825" s="64">
        <f t="shared" si="370"/>
        <v>151074</v>
      </c>
      <c r="U1825" s="44" t="str">
        <f t="shared" si="371"/>
        <v>MENOR VALOR</v>
      </c>
    </row>
    <row r="1826" spans="2:21">
      <c r="B1826" s="24">
        <v>1736</v>
      </c>
      <c r="C1826" s="2" t="s">
        <v>637</v>
      </c>
      <c r="D1826" s="29">
        <v>1</v>
      </c>
      <c r="E1826" s="16" t="s">
        <v>8</v>
      </c>
      <c r="F1826" s="91">
        <v>121055.78000000001</v>
      </c>
      <c r="G1826" s="68">
        <f t="shared" si="368"/>
        <v>127350.68056000001</v>
      </c>
      <c r="H1826" s="79">
        <v>157560</v>
      </c>
      <c r="I1826" s="79">
        <v>29936.400000000001</v>
      </c>
      <c r="J1826" s="79">
        <v>187496.4</v>
      </c>
      <c r="K1826" s="79">
        <v>156000</v>
      </c>
      <c r="L1826" s="79">
        <f t="shared" si="372"/>
        <v>29640</v>
      </c>
      <c r="M1826" s="79">
        <f t="shared" si="373"/>
        <v>185640</v>
      </c>
      <c r="N1826" s="68">
        <f t="shared" si="366"/>
        <v>127350.68056000001</v>
      </c>
      <c r="O1826" s="80">
        <f t="shared" si="362"/>
        <v>166829.02685333334</v>
      </c>
      <c r="P1826" s="68">
        <f t="shared" si="367"/>
        <v>185640</v>
      </c>
      <c r="Q1826" s="68">
        <f t="shared" si="364"/>
        <v>164268.86426105263</v>
      </c>
      <c r="R1826" s="69">
        <f t="shared" si="365"/>
        <v>34201.848265587301</v>
      </c>
      <c r="S1826" s="63">
        <f t="shared" si="369"/>
        <v>0.2247424298397962</v>
      </c>
      <c r="T1826" s="64">
        <f t="shared" si="370"/>
        <v>127351</v>
      </c>
      <c r="U1826" s="44" t="str">
        <f t="shared" si="371"/>
        <v>MENOR VALOR</v>
      </c>
    </row>
    <row r="1827" spans="2:21" ht="25.5">
      <c r="B1827" s="24">
        <v>1737</v>
      </c>
      <c r="C1827" s="2" t="s">
        <v>638</v>
      </c>
      <c r="D1827" s="29">
        <v>1</v>
      </c>
      <c r="E1827" s="16" t="s">
        <v>8</v>
      </c>
      <c r="F1827" s="91">
        <v>487900</v>
      </c>
      <c r="G1827" s="68">
        <f t="shared" si="368"/>
        <v>513270.8</v>
      </c>
      <c r="H1827" s="79">
        <v>663000</v>
      </c>
      <c r="I1827" s="79">
        <v>125970</v>
      </c>
      <c r="J1827" s="79">
        <v>788970</v>
      </c>
      <c r="K1827" s="79">
        <v>650000</v>
      </c>
      <c r="L1827" s="79">
        <f t="shared" si="372"/>
        <v>123500</v>
      </c>
      <c r="M1827" s="79">
        <f t="shared" si="373"/>
        <v>773500</v>
      </c>
      <c r="N1827" s="68">
        <f t="shared" si="366"/>
        <v>513270.8</v>
      </c>
      <c r="O1827" s="80">
        <f t="shared" si="362"/>
        <v>691913.6</v>
      </c>
      <c r="P1827" s="68">
        <f t="shared" si="367"/>
        <v>773500</v>
      </c>
      <c r="Q1827" s="68">
        <f t="shared" si="364"/>
        <v>679134.4928404321</v>
      </c>
      <c r="R1827" s="69">
        <f t="shared" si="365"/>
        <v>154902.4458130984</v>
      </c>
      <c r="S1827" s="63">
        <f t="shared" si="369"/>
        <v>0.24422804995034031</v>
      </c>
      <c r="T1827" s="64">
        <f t="shared" si="370"/>
        <v>513271</v>
      </c>
      <c r="U1827" s="44" t="str">
        <f t="shared" si="371"/>
        <v>MENOR VALOR</v>
      </c>
    </row>
    <row r="1828" spans="2:21" ht="25.5">
      <c r="B1828" s="24">
        <v>1738</v>
      </c>
      <c r="C1828" s="2" t="s">
        <v>639</v>
      </c>
      <c r="D1828" s="29">
        <v>1</v>
      </c>
      <c r="E1828" s="16" t="s">
        <v>8</v>
      </c>
      <c r="F1828" s="91">
        <v>487900</v>
      </c>
      <c r="G1828" s="68">
        <f t="shared" si="368"/>
        <v>513270.8</v>
      </c>
      <c r="H1828" s="79">
        <v>682500</v>
      </c>
      <c r="I1828" s="79">
        <v>129675</v>
      </c>
      <c r="J1828" s="79">
        <v>812175</v>
      </c>
      <c r="K1828" s="79">
        <v>650000</v>
      </c>
      <c r="L1828" s="79">
        <f t="shared" si="372"/>
        <v>123500</v>
      </c>
      <c r="M1828" s="79">
        <f t="shared" si="373"/>
        <v>773500</v>
      </c>
      <c r="N1828" s="68">
        <f t="shared" si="366"/>
        <v>513270.8</v>
      </c>
      <c r="O1828" s="80">
        <f t="shared" si="362"/>
        <v>699648.6</v>
      </c>
      <c r="P1828" s="68">
        <f t="shared" si="367"/>
        <v>773500</v>
      </c>
      <c r="Q1828" s="68">
        <f t="shared" si="364"/>
        <v>685728.44398867316</v>
      </c>
      <c r="R1828" s="69">
        <f t="shared" si="365"/>
        <v>162562.14859517576</v>
      </c>
      <c r="S1828" s="63">
        <f t="shared" si="369"/>
        <v>0.2514955380668471</v>
      </c>
      <c r="T1828" s="64">
        <f t="shared" si="370"/>
        <v>513271</v>
      </c>
      <c r="U1828" s="44" t="str">
        <f t="shared" si="371"/>
        <v>MENOR VALOR</v>
      </c>
    </row>
    <row r="1829" spans="2:21" ht="25.5">
      <c r="B1829" s="24">
        <v>1739</v>
      </c>
      <c r="C1829" s="2" t="s">
        <v>640</v>
      </c>
      <c r="D1829" s="29">
        <v>1</v>
      </c>
      <c r="E1829" s="16" t="s">
        <v>8</v>
      </c>
      <c r="F1829" s="91">
        <v>487900</v>
      </c>
      <c r="G1829" s="68">
        <f t="shared" si="368"/>
        <v>513270.8</v>
      </c>
      <c r="H1829" s="79">
        <v>663000</v>
      </c>
      <c r="I1829" s="79">
        <v>125970</v>
      </c>
      <c r="J1829" s="79">
        <v>788970</v>
      </c>
      <c r="K1829" s="79">
        <v>650000</v>
      </c>
      <c r="L1829" s="79">
        <f t="shared" si="372"/>
        <v>123500</v>
      </c>
      <c r="M1829" s="79">
        <f t="shared" si="373"/>
        <v>773500</v>
      </c>
      <c r="N1829" s="68">
        <f t="shared" si="366"/>
        <v>513270.8</v>
      </c>
      <c r="O1829" s="80">
        <f t="shared" si="362"/>
        <v>691913.6</v>
      </c>
      <c r="P1829" s="68">
        <f t="shared" si="367"/>
        <v>773500</v>
      </c>
      <c r="Q1829" s="68">
        <f t="shared" si="364"/>
        <v>679134.4928404321</v>
      </c>
      <c r="R1829" s="69">
        <f t="shared" si="365"/>
        <v>154902.4458130984</v>
      </c>
      <c r="S1829" s="63">
        <f t="shared" si="369"/>
        <v>0.24422804995034031</v>
      </c>
      <c r="T1829" s="64">
        <f t="shared" si="370"/>
        <v>513271</v>
      </c>
      <c r="U1829" s="44" t="str">
        <f t="shared" si="371"/>
        <v>MENOR VALOR</v>
      </c>
    </row>
    <row r="1830" spans="2:21">
      <c r="B1830" s="24">
        <v>1740</v>
      </c>
      <c r="C1830" s="2" t="s">
        <v>641</v>
      </c>
      <c r="D1830" s="29">
        <v>1</v>
      </c>
      <c r="E1830" s="16" t="s">
        <v>8</v>
      </c>
      <c r="F1830" s="91">
        <v>487900</v>
      </c>
      <c r="G1830" s="68">
        <f t="shared" si="368"/>
        <v>513270.8</v>
      </c>
      <c r="H1830" s="79">
        <v>656500</v>
      </c>
      <c r="I1830" s="79">
        <v>124735</v>
      </c>
      <c r="J1830" s="79">
        <v>781235</v>
      </c>
      <c r="K1830" s="79">
        <v>650000</v>
      </c>
      <c r="L1830" s="79">
        <f t="shared" si="372"/>
        <v>123500</v>
      </c>
      <c r="M1830" s="79">
        <f t="shared" si="373"/>
        <v>773500</v>
      </c>
      <c r="N1830" s="68">
        <f t="shared" si="366"/>
        <v>513270.8</v>
      </c>
      <c r="O1830" s="80">
        <f t="shared" si="362"/>
        <v>689335.26666666672</v>
      </c>
      <c r="P1830" s="68">
        <f t="shared" si="367"/>
        <v>773500</v>
      </c>
      <c r="Q1830" s="68">
        <f t="shared" si="364"/>
        <v>676907.80638817896</v>
      </c>
      <c r="R1830" s="69">
        <f t="shared" si="365"/>
        <v>152525.34174101448</v>
      </c>
      <c r="S1830" s="63">
        <f t="shared" si="369"/>
        <v>0.24174194010452854</v>
      </c>
      <c r="T1830" s="64">
        <f t="shared" si="370"/>
        <v>513271</v>
      </c>
      <c r="U1830" s="44" t="str">
        <f t="shared" si="371"/>
        <v>MENOR VALOR</v>
      </c>
    </row>
    <row r="1831" spans="2:21" ht="25.5">
      <c r="B1831" s="24">
        <v>1741</v>
      </c>
      <c r="C1831" s="2" t="s">
        <v>642</v>
      </c>
      <c r="D1831" s="29">
        <v>1</v>
      </c>
      <c r="E1831" s="2"/>
      <c r="F1831" s="91">
        <v>7528930.04</v>
      </c>
      <c r="G1831" s="68">
        <f t="shared" si="368"/>
        <v>7920434.4020800004</v>
      </c>
      <c r="H1831" s="79">
        <v>10816000</v>
      </c>
      <c r="I1831" s="79">
        <v>2055040</v>
      </c>
      <c r="J1831" s="79">
        <v>12871040</v>
      </c>
      <c r="K1831" s="79">
        <v>10400000</v>
      </c>
      <c r="L1831" s="79">
        <f t="shared" si="372"/>
        <v>1976000</v>
      </c>
      <c r="M1831" s="79">
        <f t="shared" si="373"/>
        <v>12376000</v>
      </c>
      <c r="N1831" s="68">
        <f t="shared" si="366"/>
        <v>7920434.4020800004</v>
      </c>
      <c r="O1831" s="80">
        <f t="shared" si="362"/>
        <v>11055824.800693333</v>
      </c>
      <c r="P1831" s="68">
        <f t="shared" si="367"/>
        <v>12376000</v>
      </c>
      <c r="Q1831" s="68">
        <f t="shared" si="364"/>
        <v>10805569.160757987</v>
      </c>
      <c r="R1831" s="69">
        <f t="shared" si="365"/>
        <v>2726585.9355955631</v>
      </c>
      <c r="S1831" s="63">
        <f t="shared" si="369"/>
        <v>0.26700442297438409</v>
      </c>
      <c r="T1831" s="64">
        <f t="shared" si="370"/>
        <v>7920434</v>
      </c>
      <c r="U1831" s="44" t="str">
        <f t="shared" si="371"/>
        <v>MENOR VALOR</v>
      </c>
    </row>
    <row r="1832" spans="2:21" ht="25.5">
      <c r="B1832" s="52" t="s">
        <v>643</v>
      </c>
      <c r="C1832" s="28"/>
      <c r="D1832" s="29"/>
      <c r="E1832" s="16"/>
      <c r="F1832" s="88"/>
      <c r="G1832" s="68">
        <f t="shared" si="368"/>
        <v>0</v>
      </c>
      <c r="H1832" s="78"/>
      <c r="I1832" s="78"/>
      <c r="J1832" s="78"/>
      <c r="K1832" s="78"/>
      <c r="L1832" s="78"/>
      <c r="M1832" s="78"/>
      <c r="N1832" s="68"/>
      <c r="O1832" s="80"/>
      <c r="P1832" s="68"/>
      <c r="Q1832" s="68"/>
      <c r="R1832" s="69"/>
      <c r="S1832" s="63"/>
      <c r="T1832" s="64"/>
      <c r="U1832" s="44"/>
    </row>
    <row r="1833" spans="2:21" ht="25.5">
      <c r="B1833" s="24">
        <v>1742</v>
      </c>
      <c r="C1833" s="2" t="s">
        <v>644</v>
      </c>
      <c r="D1833" s="29">
        <v>1</v>
      </c>
      <c r="E1833" s="16" t="s">
        <v>8</v>
      </c>
      <c r="F1833" s="91">
        <v>243950</v>
      </c>
      <c r="G1833" s="68">
        <f t="shared" si="368"/>
        <v>256635.4</v>
      </c>
      <c r="H1833" s="79">
        <v>338000</v>
      </c>
      <c r="I1833" s="79">
        <v>64220</v>
      </c>
      <c r="J1833" s="79">
        <v>402220</v>
      </c>
      <c r="K1833" s="79">
        <v>325000</v>
      </c>
      <c r="L1833" s="79">
        <f t="shared" si="372"/>
        <v>61750</v>
      </c>
      <c r="M1833" s="79">
        <f t="shared" si="373"/>
        <v>386750</v>
      </c>
      <c r="N1833" s="68">
        <f t="shared" si="366"/>
        <v>256635.4</v>
      </c>
      <c r="O1833" s="80">
        <f t="shared" si="362"/>
        <v>348535.13333333336</v>
      </c>
      <c r="P1833" s="68">
        <f t="shared" si="367"/>
        <v>386750</v>
      </c>
      <c r="Q1833" s="68">
        <f t="shared" si="364"/>
        <v>341772.2903254453</v>
      </c>
      <c r="R1833" s="69">
        <f t="shared" si="365"/>
        <v>79962.497241227495</v>
      </c>
      <c r="S1833" s="63">
        <f t="shared" si="369"/>
        <v>0.24910413376220619</v>
      </c>
      <c r="T1833" s="64">
        <f t="shared" si="370"/>
        <v>256635</v>
      </c>
      <c r="U1833" s="44" t="str">
        <f t="shared" si="371"/>
        <v>MENOR VALOR</v>
      </c>
    </row>
    <row r="1834" spans="2:21">
      <c r="B1834" s="24">
        <v>1743</v>
      </c>
      <c r="C1834" s="2" t="s">
        <v>645</v>
      </c>
      <c r="D1834" s="29">
        <v>1</v>
      </c>
      <c r="E1834" s="16" t="s">
        <v>8</v>
      </c>
      <c r="F1834" s="91">
        <v>383887.92</v>
      </c>
      <c r="G1834" s="68">
        <f t="shared" si="368"/>
        <v>403850.09184000001</v>
      </c>
      <c r="H1834" s="79">
        <v>530400</v>
      </c>
      <c r="I1834" s="79">
        <v>100776</v>
      </c>
      <c r="J1834" s="79">
        <v>631176</v>
      </c>
      <c r="K1834" s="79">
        <v>520000</v>
      </c>
      <c r="L1834" s="79">
        <f t="shared" si="372"/>
        <v>98800</v>
      </c>
      <c r="M1834" s="79">
        <f t="shared" si="373"/>
        <v>618800</v>
      </c>
      <c r="N1834" s="68">
        <f t="shared" si="366"/>
        <v>403850.09184000001</v>
      </c>
      <c r="O1834" s="80">
        <f t="shared" ref="O1834:O1897" si="374">AVERAGE(M1834,J1834,G1834)</f>
        <v>551275.36394666659</v>
      </c>
      <c r="P1834" s="68">
        <f t="shared" si="367"/>
        <v>618800</v>
      </c>
      <c r="Q1834" s="68">
        <f t="shared" ref="Q1834:Q1897" si="375">GEOMEAN(M1834,J1834,G1834)</f>
        <v>540306.66220002819</v>
      </c>
      <c r="R1834" s="69">
        <f t="shared" ref="R1834:R1897" si="376">STDEVA(M1834,J1834,G1834)</f>
        <v>127823.90029174372</v>
      </c>
      <c r="S1834" s="63">
        <f t="shared" si="369"/>
        <v>0.25255392891955541</v>
      </c>
      <c r="T1834" s="64">
        <f t="shared" si="370"/>
        <v>403850</v>
      </c>
      <c r="U1834" s="44" t="str">
        <f t="shared" si="371"/>
        <v>MENOR VALOR</v>
      </c>
    </row>
    <row r="1835" spans="2:21" ht="25.5">
      <c r="B1835" s="24">
        <v>1744</v>
      </c>
      <c r="C1835" s="2" t="s">
        <v>646</v>
      </c>
      <c r="D1835" s="29">
        <v>1</v>
      </c>
      <c r="E1835" s="16" t="s">
        <v>8</v>
      </c>
      <c r="F1835" s="91">
        <v>358040.69999999995</v>
      </c>
      <c r="G1835" s="68">
        <f t="shared" si="368"/>
        <v>376658.81639999995</v>
      </c>
      <c r="H1835" s="79">
        <v>393900</v>
      </c>
      <c r="I1835" s="79">
        <v>74841</v>
      </c>
      <c r="J1835" s="79">
        <v>468741</v>
      </c>
      <c r="K1835" s="79">
        <v>390000</v>
      </c>
      <c r="L1835" s="79">
        <f t="shared" si="372"/>
        <v>74100</v>
      </c>
      <c r="M1835" s="79">
        <f t="shared" si="373"/>
        <v>464100</v>
      </c>
      <c r="N1835" s="68">
        <f t="shared" si="366"/>
        <v>376658.81639999995</v>
      </c>
      <c r="O1835" s="80">
        <f t="shared" si="374"/>
        <v>436499.93879999995</v>
      </c>
      <c r="P1835" s="68">
        <f t="shared" si="367"/>
        <v>464100</v>
      </c>
      <c r="Q1835" s="68">
        <f t="shared" si="375"/>
        <v>434341.05575923424</v>
      </c>
      <c r="R1835" s="69">
        <f t="shared" si="376"/>
        <v>51875.858236937529</v>
      </c>
      <c r="S1835" s="63">
        <f t="shared" si="369"/>
        <v>0.13280402254031665</v>
      </c>
      <c r="T1835" s="64">
        <f t="shared" si="370"/>
        <v>376659</v>
      </c>
      <c r="U1835" s="44" t="str">
        <f t="shared" si="371"/>
        <v>MENOR VALOR</v>
      </c>
    </row>
    <row r="1836" spans="2:21" ht="25.5">
      <c r="B1836" s="24">
        <v>1745</v>
      </c>
      <c r="C1836" s="2" t="s">
        <v>647</v>
      </c>
      <c r="D1836" s="29">
        <v>1</v>
      </c>
      <c r="E1836" s="16" t="s">
        <v>8</v>
      </c>
      <c r="F1836" s="91">
        <v>328001.63999999996</v>
      </c>
      <c r="G1836" s="68">
        <f t="shared" si="368"/>
        <v>345057.72527999996</v>
      </c>
      <c r="H1836" s="79">
        <v>405600</v>
      </c>
      <c r="I1836" s="79">
        <v>77064</v>
      </c>
      <c r="J1836" s="79">
        <v>482664</v>
      </c>
      <c r="K1836" s="79">
        <v>390000</v>
      </c>
      <c r="L1836" s="79">
        <f t="shared" si="372"/>
        <v>74100</v>
      </c>
      <c r="M1836" s="79">
        <f t="shared" si="373"/>
        <v>464100</v>
      </c>
      <c r="N1836" s="68">
        <f t="shared" si="366"/>
        <v>345057.72527999996</v>
      </c>
      <c r="O1836" s="80">
        <f t="shared" si="374"/>
        <v>430607.24175999995</v>
      </c>
      <c r="P1836" s="68">
        <f t="shared" si="367"/>
        <v>464100</v>
      </c>
      <c r="Q1836" s="68">
        <f t="shared" si="375"/>
        <v>425973.65832722717</v>
      </c>
      <c r="R1836" s="69">
        <f t="shared" si="376"/>
        <v>74667.230774091076</v>
      </c>
      <c r="S1836" s="63">
        <f t="shared" si="369"/>
        <v>0.18995525067202323</v>
      </c>
      <c r="T1836" s="64">
        <f t="shared" si="370"/>
        <v>345058</v>
      </c>
      <c r="U1836" s="44" t="str">
        <f t="shared" si="371"/>
        <v>MENOR VALOR</v>
      </c>
    </row>
    <row r="1837" spans="2:21">
      <c r="B1837" s="24">
        <v>1746</v>
      </c>
      <c r="C1837" s="2" t="s">
        <v>648</v>
      </c>
      <c r="D1837" s="29">
        <v>1</v>
      </c>
      <c r="E1837" s="16" t="s">
        <v>8</v>
      </c>
      <c r="F1837" s="91">
        <v>280500.68000000005</v>
      </c>
      <c r="G1837" s="68">
        <f t="shared" si="368"/>
        <v>295086.71536000003</v>
      </c>
      <c r="H1837" s="79">
        <v>328250</v>
      </c>
      <c r="I1837" s="79">
        <v>62367.5</v>
      </c>
      <c r="J1837" s="79">
        <v>390617.5</v>
      </c>
      <c r="K1837" s="79">
        <v>325000</v>
      </c>
      <c r="L1837" s="79">
        <f t="shared" si="372"/>
        <v>61750</v>
      </c>
      <c r="M1837" s="79">
        <f t="shared" si="373"/>
        <v>386750</v>
      </c>
      <c r="N1837" s="68">
        <f t="shared" si="366"/>
        <v>295086.71536000003</v>
      </c>
      <c r="O1837" s="80">
        <f t="shared" si="374"/>
        <v>357484.73845333332</v>
      </c>
      <c r="P1837" s="68">
        <f t="shared" si="367"/>
        <v>386750</v>
      </c>
      <c r="Q1837" s="68">
        <f t="shared" si="375"/>
        <v>354576.9981226566</v>
      </c>
      <c r="R1837" s="69">
        <f t="shared" si="376"/>
        <v>54072.861525256849</v>
      </c>
      <c r="S1837" s="63">
        <f t="shared" si="369"/>
        <v>0.16777817816055141</v>
      </c>
      <c r="T1837" s="64">
        <f t="shared" si="370"/>
        <v>295087</v>
      </c>
      <c r="U1837" s="44" t="str">
        <f t="shared" si="371"/>
        <v>MENOR VALOR</v>
      </c>
    </row>
    <row r="1838" spans="2:21">
      <c r="B1838" s="24">
        <v>1747</v>
      </c>
      <c r="C1838" s="2" t="s">
        <v>649</v>
      </c>
      <c r="D1838" s="29">
        <v>1</v>
      </c>
      <c r="E1838" s="16" t="s">
        <v>8</v>
      </c>
      <c r="F1838" s="91">
        <v>281314.12</v>
      </c>
      <c r="G1838" s="68">
        <f t="shared" si="368"/>
        <v>295942.45423999999</v>
      </c>
      <c r="H1838" s="79">
        <v>334750</v>
      </c>
      <c r="I1838" s="79">
        <v>63602.5</v>
      </c>
      <c r="J1838" s="79">
        <v>398352.5</v>
      </c>
      <c r="K1838" s="79">
        <v>325000</v>
      </c>
      <c r="L1838" s="79">
        <f t="shared" si="372"/>
        <v>61750</v>
      </c>
      <c r="M1838" s="79">
        <f t="shared" si="373"/>
        <v>386750</v>
      </c>
      <c r="N1838" s="68">
        <f t="shared" si="366"/>
        <v>295942.45423999999</v>
      </c>
      <c r="O1838" s="80">
        <f t="shared" si="374"/>
        <v>360348.31807999994</v>
      </c>
      <c r="P1838" s="68">
        <f t="shared" si="367"/>
        <v>386750</v>
      </c>
      <c r="Q1838" s="68">
        <f t="shared" si="375"/>
        <v>357246.82701370685</v>
      </c>
      <c r="R1838" s="69">
        <f t="shared" si="376"/>
        <v>56077.990105700235</v>
      </c>
      <c r="S1838" s="63">
        <f t="shared" si="369"/>
        <v>0.17160228765686059</v>
      </c>
      <c r="T1838" s="64">
        <f t="shared" si="370"/>
        <v>295942</v>
      </c>
      <c r="U1838" s="44" t="str">
        <f t="shared" si="371"/>
        <v>MENOR VALOR</v>
      </c>
    </row>
    <row r="1839" spans="2:21">
      <c r="B1839" s="24">
        <v>1748</v>
      </c>
      <c r="C1839" s="2" t="s">
        <v>650</v>
      </c>
      <c r="D1839" s="29">
        <v>1</v>
      </c>
      <c r="E1839" s="16" t="s">
        <v>8</v>
      </c>
      <c r="F1839" s="91">
        <v>297619.82</v>
      </c>
      <c r="G1839" s="68">
        <f t="shared" si="368"/>
        <v>313096.05064000003</v>
      </c>
      <c r="H1839" s="79">
        <v>540800</v>
      </c>
      <c r="I1839" s="79">
        <v>102752</v>
      </c>
      <c r="J1839" s="79">
        <v>643552</v>
      </c>
      <c r="K1839" s="79">
        <v>520000</v>
      </c>
      <c r="L1839" s="79">
        <f t="shared" si="372"/>
        <v>98800</v>
      </c>
      <c r="M1839" s="79">
        <f t="shared" si="373"/>
        <v>618800</v>
      </c>
      <c r="N1839" s="68">
        <f t="shared" si="366"/>
        <v>313096.05064000003</v>
      </c>
      <c r="O1839" s="80">
        <f t="shared" si="374"/>
        <v>525149.35021333338</v>
      </c>
      <c r="P1839" s="68">
        <f t="shared" si="367"/>
        <v>618800</v>
      </c>
      <c r="Q1839" s="68">
        <f t="shared" si="375"/>
        <v>499578.62262599729</v>
      </c>
      <c r="R1839" s="69">
        <f t="shared" si="376"/>
        <v>184060.09010905496</v>
      </c>
      <c r="S1839" s="63">
        <f t="shared" si="369"/>
        <v>0.37327972723445557</v>
      </c>
      <c r="T1839" s="64">
        <f t="shared" si="370"/>
        <v>618800</v>
      </c>
      <c r="U1839" s="44" t="str">
        <f t="shared" si="371"/>
        <v>MEDIA ARMONICA</v>
      </c>
    </row>
    <row r="1840" spans="2:21" ht="25.5">
      <c r="B1840" s="24">
        <v>1749</v>
      </c>
      <c r="C1840" s="2" t="s">
        <v>651</v>
      </c>
      <c r="D1840" s="29">
        <v>1</v>
      </c>
      <c r="E1840" s="16" t="s">
        <v>11</v>
      </c>
      <c r="F1840" s="91">
        <v>236151.8</v>
      </c>
      <c r="G1840" s="68">
        <f t="shared" si="368"/>
        <v>248431.6936</v>
      </c>
      <c r="H1840" s="79">
        <v>270400</v>
      </c>
      <c r="I1840" s="79">
        <v>51376</v>
      </c>
      <c r="J1840" s="79">
        <v>321776</v>
      </c>
      <c r="K1840" s="79">
        <v>260000</v>
      </c>
      <c r="L1840" s="79">
        <f t="shared" si="372"/>
        <v>49400</v>
      </c>
      <c r="M1840" s="79">
        <f t="shared" si="373"/>
        <v>309400</v>
      </c>
      <c r="N1840" s="68">
        <f t="shared" si="366"/>
        <v>248431.6936</v>
      </c>
      <c r="O1840" s="80">
        <f t="shared" si="374"/>
        <v>293202.56453333335</v>
      </c>
      <c r="P1840" s="68">
        <f t="shared" si="367"/>
        <v>309400</v>
      </c>
      <c r="Q1840" s="68">
        <f t="shared" si="375"/>
        <v>291358.02598401625</v>
      </c>
      <c r="R1840" s="69">
        <f t="shared" si="376"/>
        <v>39263.399077218128</v>
      </c>
      <c r="S1840" s="63">
        <f t="shared" si="369"/>
        <v>0.14733190286774922</v>
      </c>
      <c r="T1840" s="64">
        <f t="shared" si="370"/>
        <v>248432</v>
      </c>
      <c r="U1840" s="44" t="str">
        <f t="shared" si="371"/>
        <v>MENOR VALOR</v>
      </c>
    </row>
    <row r="1841" spans="2:21">
      <c r="B1841" s="24">
        <v>1750</v>
      </c>
      <c r="C1841" s="2" t="s">
        <v>652</v>
      </c>
      <c r="D1841" s="29">
        <v>1</v>
      </c>
      <c r="E1841" s="16" t="s">
        <v>8</v>
      </c>
      <c r="F1841" s="91">
        <v>136944.92000000001</v>
      </c>
      <c r="G1841" s="68">
        <f t="shared" si="368"/>
        <v>144066.05584000002</v>
      </c>
      <c r="H1841" s="79">
        <v>200850</v>
      </c>
      <c r="I1841" s="79">
        <v>38161.5</v>
      </c>
      <c r="J1841" s="79">
        <v>239011.5</v>
      </c>
      <c r="K1841" s="79">
        <v>195000</v>
      </c>
      <c r="L1841" s="79">
        <f t="shared" si="372"/>
        <v>37050</v>
      </c>
      <c r="M1841" s="79">
        <f t="shared" si="373"/>
        <v>232050</v>
      </c>
      <c r="N1841" s="68">
        <f t="shared" si="366"/>
        <v>144066.05584000002</v>
      </c>
      <c r="O1841" s="80">
        <f t="shared" si="374"/>
        <v>205042.51861333335</v>
      </c>
      <c r="P1841" s="68">
        <f t="shared" si="367"/>
        <v>232050</v>
      </c>
      <c r="Q1841" s="68">
        <f t="shared" si="375"/>
        <v>199918.97304975451</v>
      </c>
      <c r="R1841" s="69">
        <f t="shared" si="376"/>
        <v>52921.757149808174</v>
      </c>
      <c r="S1841" s="63">
        <f t="shared" si="369"/>
        <v>0.27937777169280575</v>
      </c>
      <c r="T1841" s="64">
        <f t="shared" si="370"/>
        <v>144066</v>
      </c>
      <c r="U1841" s="44" t="str">
        <f t="shared" si="371"/>
        <v>MENOR VALOR</v>
      </c>
    </row>
    <row r="1842" spans="2:21">
      <c r="B1842" s="24">
        <v>1751</v>
      </c>
      <c r="C1842" s="2" t="s">
        <v>653</v>
      </c>
      <c r="D1842" s="29">
        <v>1</v>
      </c>
      <c r="E1842" s="16" t="s">
        <v>8</v>
      </c>
      <c r="F1842" s="91">
        <v>235559.75999999998</v>
      </c>
      <c r="G1842" s="68">
        <f t="shared" si="368"/>
        <v>247808.86751999997</v>
      </c>
      <c r="H1842" s="79">
        <v>334750</v>
      </c>
      <c r="I1842" s="79">
        <v>63602.5</v>
      </c>
      <c r="J1842" s="79">
        <v>398352.5</v>
      </c>
      <c r="K1842" s="79">
        <v>325000</v>
      </c>
      <c r="L1842" s="79">
        <f t="shared" si="372"/>
        <v>61750</v>
      </c>
      <c r="M1842" s="79">
        <f t="shared" si="373"/>
        <v>386750</v>
      </c>
      <c r="N1842" s="68">
        <f t="shared" si="366"/>
        <v>247808.86751999997</v>
      </c>
      <c r="O1842" s="80">
        <f t="shared" si="374"/>
        <v>344303.78917333332</v>
      </c>
      <c r="P1842" s="68">
        <f t="shared" si="367"/>
        <v>386750</v>
      </c>
      <c r="Q1842" s="68">
        <f t="shared" si="375"/>
        <v>336722.06087902479</v>
      </c>
      <c r="R1842" s="69">
        <f t="shared" si="376"/>
        <v>83768.17373098628</v>
      </c>
      <c r="S1842" s="63">
        <f t="shared" si="369"/>
        <v>0.26405514722413437</v>
      </c>
      <c r="T1842" s="64">
        <f t="shared" si="370"/>
        <v>247809</v>
      </c>
      <c r="U1842" s="44" t="str">
        <f t="shared" si="371"/>
        <v>MENOR VALOR</v>
      </c>
    </row>
    <row r="1843" spans="2:21" ht="25.5">
      <c r="B1843" s="24">
        <v>1752</v>
      </c>
      <c r="C1843" s="2" t="s">
        <v>654</v>
      </c>
      <c r="D1843" s="29">
        <v>1</v>
      </c>
      <c r="E1843" s="16" t="s">
        <v>8</v>
      </c>
      <c r="F1843" s="91">
        <v>975800</v>
      </c>
      <c r="G1843" s="68">
        <f t="shared" si="368"/>
        <v>1026541.6</v>
      </c>
      <c r="H1843" s="79">
        <v>1326000</v>
      </c>
      <c r="I1843" s="79">
        <v>251940</v>
      </c>
      <c r="J1843" s="79">
        <v>1577940</v>
      </c>
      <c r="K1843" s="79">
        <v>1300000</v>
      </c>
      <c r="L1843" s="79">
        <f t="shared" si="372"/>
        <v>247000</v>
      </c>
      <c r="M1843" s="79">
        <f t="shared" si="373"/>
        <v>1547000</v>
      </c>
      <c r="N1843" s="68">
        <f t="shared" si="366"/>
        <v>1026541.6</v>
      </c>
      <c r="O1843" s="80">
        <f t="shared" si="374"/>
        <v>1383827.2</v>
      </c>
      <c r="P1843" s="68">
        <f t="shared" si="367"/>
        <v>1547000</v>
      </c>
      <c r="Q1843" s="68">
        <f t="shared" si="375"/>
        <v>1358268.9856808642</v>
      </c>
      <c r="R1843" s="69">
        <f t="shared" si="376"/>
        <v>309804.8916261968</v>
      </c>
      <c r="S1843" s="63">
        <f t="shared" si="369"/>
        <v>0.24422804995034031</v>
      </c>
      <c r="T1843" s="64">
        <f t="shared" si="370"/>
        <v>1026542</v>
      </c>
      <c r="U1843" s="44" t="str">
        <f t="shared" si="371"/>
        <v>MENOR VALOR</v>
      </c>
    </row>
    <row r="1844" spans="2:21">
      <c r="B1844" s="24">
        <v>1753</v>
      </c>
      <c r="C1844" s="2" t="s">
        <v>655</v>
      </c>
      <c r="D1844" s="29">
        <v>1</v>
      </c>
      <c r="E1844" s="16" t="s">
        <v>8</v>
      </c>
      <c r="F1844" s="91">
        <v>361943.89999999997</v>
      </c>
      <c r="G1844" s="68">
        <f t="shared" si="368"/>
        <v>380764.98279999994</v>
      </c>
      <c r="H1844" s="79">
        <v>393900</v>
      </c>
      <c r="I1844" s="79">
        <v>74841</v>
      </c>
      <c r="J1844" s="79">
        <v>468741</v>
      </c>
      <c r="K1844" s="79">
        <v>390000</v>
      </c>
      <c r="L1844" s="79">
        <f t="shared" si="372"/>
        <v>74100</v>
      </c>
      <c r="M1844" s="79">
        <f t="shared" si="373"/>
        <v>464100</v>
      </c>
      <c r="N1844" s="68">
        <f t="shared" si="366"/>
        <v>380764.98279999994</v>
      </c>
      <c r="O1844" s="80">
        <f t="shared" si="374"/>
        <v>437868.66093333327</v>
      </c>
      <c r="P1844" s="68">
        <f t="shared" si="367"/>
        <v>464100</v>
      </c>
      <c r="Q1844" s="68">
        <f t="shared" si="375"/>
        <v>435913.6856397721</v>
      </c>
      <c r="R1844" s="69">
        <f t="shared" si="376"/>
        <v>49507.648525419805</v>
      </c>
      <c r="S1844" s="63">
        <f t="shared" si="369"/>
        <v>0.12651289614555861</v>
      </c>
      <c r="T1844" s="64">
        <f t="shared" si="370"/>
        <v>380765</v>
      </c>
      <c r="U1844" s="44" t="str">
        <f t="shared" si="371"/>
        <v>MENOR VALOR</v>
      </c>
    </row>
    <row r="1845" spans="2:21">
      <c r="B1845" s="24">
        <v>1754</v>
      </c>
      <c r="C1845" s="2" t="s">
        <v>656</v>
      </c>
      <c r="D1845" s="29">
        <v>1</v>
      </c>
      <c r="E1845" s="16" t="s">
        <v>8</v>
      </c>
      <c r="F1845" s="91">
        <v>863747</v>
      </c>
      <c r="G1845" s="68">
        <f t="shared" si="368"/>
        <v>908661.84400000004</v>
      </c>
      <c r="H1845" s="79">
        <v>1326000</v>
      </c>
      <c r="I1845" s="79">
        <v>251940</v>
      </c>
      <c r="J1845" s="79">
        <v>1577940</v>
      </c>
      <c r="K1845" s="79">
        <v>1300000</v>
      </c>
      <c r="L1845" s="79">
        <f t="shared" si="372"/>
        <v>247000</v>
      </c>
      <c r="M1845" s="79">
        <f t="shared" si="373"/>
        <v>1547000</v>
      </c>
      <c r="N1845" s="68">
        <f t="shared" si="366"/>
        <v>908661.84400000004</v>
      </c>
      <c r="O1845" s="80">
        <f t="shared" si="374"/>
        <v>1344533.9480000001</v>
      </c>
      <c r="P1845" s="68">
        <f t="shared" si="367"/>
        <v>1547000</v>
      </c>
      <c r="Q1845" s="68">
        <f t="shared" si="375"/>
        <v>1304150.4542653887</v>
      </c>
      <c r="R1845" s="69">
        <f t="shared" si="376"/>
        <v>377793.18308307265</v>
      </c>
      <c r="S1845" s="63">
        <f t="shared" si="369"/>
        <v>0.3032538224189496</v>
      </c>
      <c r="T1845" s="64">
        <f t="shared" si="370"/>
        <v>1547000</v>
      </c>
      <c r="U1845" s="44" t="str">
        <f t="shared" si="371"/>
        <v>MEDIA ARMONICA</v>
      </c>
    </row>
    <row r="1846" spans="2:21" ht="25.5">
      <c r="B1846" s="24">
        <v>1755</v>
      </c>
      <c r="C1846" s="2" t="s">
        <v>657</v>
      </c>
      <c r="D1846" s="29">
        <v>1</v>
      </c>
      <c r="E1846" s="16" t="s">
        <v>8</v>
      </c>
      <c r="F1846" s="91">
        <v>959718.98</v>
      </c>
      <c r="G1846" s="68">
        <f t="shared" si="368"/>
        <v>1009624.36696</v>
      </c>
      <c r="H1846" s="79">
        <v>1326000</v>
      </c>
      <c r="I1846" s="79">
        <v>251940</v>
      </c>
      <c r="J1846" s="79">
        <v>1577940</v>
      </c>
      <c r="K1846" s="79">
        <v>1300000</v>
      </c>
      <c r="L1846" s="79">
        <f t="shared" si="372"/>
        <v>247000</v>
      </c>
      <c r="M1846" s="79">
        <f t="shared" si="373"/>
        <v>1547000</v>
      </c>
      <c r="N1846" s="68">
        <f t="shared" si="366"/>
        <v>1009624.36696</v>
      </c>
      <c r="O1846" s="80">
        <f t="shared" si="374"/>
        <v>1378188.1223200001</v>
      </c>
      <c r="P1846" s="68">
        <f t="shared" si="367"/>
        <v>1547000</v>
      </c>
      <c r="Q1846" s="68">
        <f t="shared" si="375"/>
        <v>1350766.2707943912</v>
      </c>
      <c r="R1846" s="69">
        <f t="shared" si="376"/>
        <v>319560.24819085258</v>
      </c>
      <c r="S1846" s="63">
        <f t="shared" si="369"/>
        <v>0.25255435467289555</v>
      </c>
      <c r="T1846" s="64">
        <f t="shared" si="370"/>
        <v>1009624</v>
      </c>
      <c r="U1846" s="44" t="str">
        <f t="shared" si="371"/>
        <v>MENOR VALOR</v>
      </c>
    </row>
    <row r="1847" spans="2:21">
      <c r="B1847" s="24">
        <v>1756</v>
      </c>
      <c r="C1847" s="2" t="s">
        <v>658</v>
      </c>
      <c r="D1847" s="29">
        <v>1</v>
      </c>
      <c r="E1847" s="16" t="s">
        <v>8</v>
      </c>
      <c r="F1847" s="91">
        <v>959718.98</v>
      </c>
      <c r="G1847" s="68">
        <f t="shared" si="368"/>
        <v>1009624.36696</v>
      </c>
      <c r="H1847" s="79">
        <v>1339000</v>
      </c>
      <c r="I1847" s="79">
        <v>254410</v>
      </c>
      <c r="J1847" s="79">
        <v>1593410</v>
      </c>
      <c r="K1847" s="79">
        <v>1300000</v>
      </c>
      <c r="L1847" s="79">
        <f t="shared" si="372"/>
        <v>247000</v>
      </c>
      <c r="M1847" s="79">
        <f t="shared" si="373"/>
        <v>1547000</v>
      </c>
      <c r="N1847" s="68">
        <f t="shared" si="366"/>
        <v>1009624.36696</v>
      </c>
      <c r="O1847" s="80">
        <f t="shared" si="374"/>
        <v>1383344.7889866668</v>
      </c>
      <c r="P1847" s="68">
        <f t="shared" si="367"/>
        <v>1547000</v>
      </c>
      <c r="Q1847" s="68">
        <f t="shared" si="375"/>
        <v>1355166.1919995307</v>
      </c>
      <c r="R1847" s="69">
        <f t="shared" si="376"/>
        <v>324482.18349370477</v>
      </c>
      <c r="S1847" s="63">
        <f t="shared" si="369"/>
        <v>0.25498114333097999</v>
      </c>
      <c r="T1847" s="64">
        <f t="shared" si="370"/>
        <v>1009624</v>
      </c>
      <c r="U1847" s="44" t="str">
        <f t="shared" si="371"/>
        <v>MENOR VALOR</v>
      </c>
    </row>
    <row r="1848" spans="2:21" ht="25.5">
      <c r="B1848" s="24">
        <v>1757</v>
      </c>
      <c r="C1848" s="2" t="s">
        <v>659</v>
      </c>
      <c r="D1848" s="29">
        <v>1</v>
      </c>
      <c r="E1848" s="16" t="s">
        <v>8</v>
      </c>
      <c r="F1848" s="91">
        <v>462987.58</v>
      </c>
      <c r="G1848" s="68">
        <f t="shared" si="368"/>
        <v>487062.93416</v>
      </c>
      <c r="H1848" s="79">
        <v>676000</v>
      </c>
      <c r="I1848" s="79">
        <v>128440</v>
      </c>
      <c r="J1848" s="79">
        <v>804440</v>
      </c>
      <c r="K1848" s="79">
        <v>650000</v>
      </c>
      <c r="L1848" s="79">
        <f t="shared" si="372"/>
        <v>123500</v>
      </c>
      <c r="M1848" s="79">
        <f t="shared" si="373"/>
        <v>773500</v>
      </c>
      <c r="N1848" s="68">
        <f t="shared" si="366"/>
        <v>487062.93416</v>
      </c>
      <c r="O1848" s="80">
        <f t="shared" si="374"/>
        <v>688334.31138666661</v>
      </c>
      <c r="P1848" s="68">
        <f t="shared" si="367"/>
        <v>773500</v>
      </c>
      <c r="Q1848" s="68">
        <f t="shared" si="375"/>
        <v>671706.70793174079</v>
      </c>
      <c r="R1848" s="69">
        <f t="shared" si="376"/>
        <v>174991.2751197597</v>
      </c>
      <c r="S1848" s="63">
        <f t="shared" si="369"/>
        <v>0.27488749418668068</v>
      </c>
      <c r="T1848" s="64">
        <f t="shared" si="370"/>
        <v>487063</v>
      </c>
      <c r="U1848" s="44" t="str">
        <f t="shared" si="371"/>
        <v>MENOR VALOR</v>
      </c>
    </row>
    <row r="1849" spans="2:21">
      <c r="B1849" s="24">
        <v>1758</v>
      </c>
      <c r="C1849" s="2" t="s">
        <v>660</v>
      </c>
      <c r="D1849" s="29">
        <v>1</v>
      </c>
      <c r="E1849" s="16" t="s">
        <v>8</v>
      </c>
      <c r="F1849" s="91">
        <v>330929.03999999998</v>
      </c>
      <c r="G1849" s="68">
        <f t="shared" si="368"/>
        <v>348137.35008</v>
      </c>
      <c r="H1849" s="79">
        <v>397800</v>
      </c>
      <c r="I1849" s="79">
        <v>75582</v>
      </c>
      <c r="J1849" s="79">
        <v>473382</v>
      </c>
      <c r="K1849" s="79">
        <v>390000</v>
      </c>
      <c r="L1849" s="79">
        <f t="shared" si="372"/>
        <v>74100</v>
      </c>
      <c r="M1849" s="79">
        <f t="shared" si="373"/>
        <v>464100</v>
      </c>
      <c r="N1849" s="68">
        <f t="shared" si="366"/>
        <v>348137.35008</v>
      </c>
      <c r="O1849" s="80">
        <f t="shared" si="374"/>
        <v>428539.78336</v>
      </c>
      <c r="P1849" s="68">
        <f t="shared" si="367"/>
        <v>464100</v>
      </c>
      <c r="Q1849" s="68">
        <f t="shared" si="375"/>
        <v>424480.72652180796</v>
      </c>
      <c r="R1849" s="69">
        <f t="shared" si="376"/>
        <v>69785.043806023852</v>
      </c>
      <c r="S1849" s="63">
        <f t="shared" si="369"/>
        <v>0.17985121978885832</v>
      </c>
      <c r="T1849" s="64">
        <f t="shared" si="370"/>
        <v>348137</v>
      </c>
      <c r="U1849" s="44" t="str">
        <f t="shared" si="371"/>
        <v>MENOR VALOR</v>
      </c>
    </row>
    <row r="1850" spans="2:21">
      <c r="B1850" s="24">
        <v>1759</v>
      </c>
      <c r="C1850" s="2" t="s">
        <v>661</v>
      </c>
      <c r="D1850" s="29">
        <v>1</v>
      </c>
      <c r="E1850" s="2"/>
      <c r="F1850" s="91">
        <v>325074.24</v>
      </c>
      <c r="G1850" s="68">
        <f t="shared" si="368"/>
        <v>341978.10047999996</v>
      </c>
      <c r="H1850" s="79">
        <v>401700</v>
      </c>
      <c r="I1850" s="79">
        <v>76323</v>
      </c>
      <c r="J1850" s="79">
        <v>478023</v>
      </c>
      <c r="K1850" s="79">
        <v>390000</v>
      </c>
      <c r="L1850" s="79">
        <f t="shared" si="372"/>
        <v>74100</v>
      </c>
      <c r="M1850" s="79">
        <f t="shared" si="373"/>
        <v>464100</v>
      </c>
      <c r="N1850" s="68">
        <f t="shared" si="366"/>
        <v>341978.10047999996</v>
      </c>
      <c r="O1850" s="80">
        <f t="shared" si="374"/>
        <v>428033.70016000001</v>
      </c>
      <c r="P1850" s="68">
        <f t="shared" si="367"/>
        <v>464100</v>
      </c>
      <c r="Q1850" s="68">
        <f t="shared" si="375"/>
        <v>423336.99147271365</v>
      </c>
      <c r="R1850" s="69">
        <f t="shared" si="376"/>
        <v>74850.765924359701</v>
      </c>
      <c r="S1850" s="63">
        <f t="shared" si="369"/>
        <v>0.19218469595506094</v>
      </c>
      <c r="T1850" s="64">
        <f t="shared" si="370"/>
        <v>341978</v>
      </c>
      <c r="U1850" s="44" t="str">
        <f t="shared" si="371"/>
        <v>MENOR VALOR</v>
      </c>
    </row>
    <row r="1851" spans="2:21">
      <c r="B1851" s="24">
        <v>1760</v>
      </c>
      <c r="C1851" s="2" t="s">
        <v>662</v>
      </c>
      <c r="D1851" s="29">
        <v>1</v>
      </c>
      <c r="E1851" s="16" t="s">
        <v>8</v>
      </c>
      <c r="F1851" s="91">
        <v>328001.63999999996</v>
      </c>
      <c r="G1851" s="68">
        <f t="shared" si="368"/>
        <v>345057.72527999996</v>
      </c>
      <c r="H1851" s="79">
        <v>405600</v>
      </c>
      <c r="I1851" s="79">
        <v>77064</v>
      </c>
      <c r="J1851" s="79">
        <v>482664</v>
      </c>
      <c r="K1851" s="79">
        <v>390000</v>
      </c>
      <c r="L1851" s="79">
        <f t="shared" si="372"/>
        <v>74100</v>
      </c>
      <c r="M1851" s="79">
        <f t="shared" si="373"/>
        <v>464100</v>
      </c>
      <c r="N1851" s="68">
        <f t="shared" si="366"/>
        <v>345057.72527999996</v>
      </c>
      <c r="O1851" s="80">
        <f t="shared" si="374"/>
        <v>430607.24175999995</v>
      </c>
      <c r="P1851" s="68">
        <f t="shared" si="367"/>
        <v>464100</v>
      </c>
      <c r="Q1851" s="68">
        <f t="shared" si="375"/>
        <v>425973.65832722717</v>
      </c>
      <c r="R1851" s="69">
        <f t="shared" si="376"/>
        <v>74667.230774091076</v>
      </c>
      <c r="S1851" s="63">
        <f t="shared" si="369"/>
        <v>0.18995525067202323</v>
      </c>
      <c r="T1851" s="64">
        <f t="shared" si="370"/>
        <v>345058</v>
      </c>
      <c r="U1851" s="44" t="str">
        <f t="shared" si="371"/>
        <v>MENOR VALOR</v>
      </c>
    </row>
    <row r="1852" spans="2:21">
      <c r="B1852" s="24">
        <v>1761</v>
      </c>
      <c r="C1852" s="2" t="s">
        <v>663</v>
      </c>
      <c r="D1852" s="29">
        <v>1</v>
      </c>
      <c r="E1852" s="16" t="s">
        <v>8</v>
      </c>
      <c r="F1852" s="91">
        <v>383887.92</v>
      </c>
      <c r="G1852" s="68">
        <f t="shared" si="368"/>
        <v>403850.09184000001</v>
      </c>
      <c r="H1852" s="79">
        <v>525200</v>
      </c>
      <c r="I1852" s="79">
        <v>99788</v>
      </c>
      <c r="J1852" s="79">
        <v>624988</v>
      </c>
      <c r="K1852" s="79">
        <v>520000</v>
      </c>
      <c r="L1852" s="79">
        <f t="shared" si="372"/>
        <v>98800</v>
      </c>
      <c r="M1852" s="79">
        <f t="shared" si="373"/>
        <v>618800</v>
      </c>
      <c r="N1852" s="68">
        <f t="shared" si="366"/>
        <v>403850.09184000001</v>
      </c>
      <c r="O1852" s="80">
        <f t="shared" si="374"/>
        <v>549212.69727999996</v>
      </c>
      <c r="P1852" s="68">
        <f t="shared" si="367"/>
        <v>618800</v>
      </c>
      <c r="Q1852" s="68">
        <f t="shared" si="375"/>
        <v>538535.15223040339</v>
      </c>
      <c r="R1852" s="69">
        <f t="shared" si="376"/>
        <v>125925.72466032881</v>
      </c>
      <c r="S1852" s="63">
        <f t="shared" si="369"/>
        <v>0.25009520703075772</v>
      </c>
      <c r="T1852" s="64">
        <f t="shared" si="370"/>
        <v>403850</v>
      </c>
      <c r="U1852" s="44" t="str">
        <f t="shared" si="371"/>
        <v>MENOR VALOR</v>
      </c>
    </row>
    <row r="1853" spans="2:21">
      <c r="B1853" s="24">
        <v>1762</v>
      </c>
      <c r="C1853" s="2" t="s">
        <v>664</v>
      </c>
      <c r="D1853" s="29">
        <v>1</v>
      </c>
      <c r="E1853" s="16" t="s">
        <v>8</v>
      </c>
      <c r="F1853" s="91">
        <v>383887.92</v>
      </c>
      <c r="G1853" s="68">
        <f t="shared" si="368"/>
        <v>403850.09184000001</v>
      </c>
      <c r="H1853" s="79">
        <v>525200</v>
      </c>
      <c r="I1853" s="79">
        <v>99788</v>
      </c>
      <c r="J1853" s="79">
        <v>624988</v>
      </c>
      <c r="K1853" s="79">
        <v>520000</v>
      </c>
      <c r="L1853" s="79">
        <f t="shared" si="372"/>
        <v>98800</v>
      </c>
      <c r="M1853" s="79">
        <f t="shared" si="373"/>
        <v>618800</v>
      </c>
      <c r="N1853" s="68">
        <f t="shared" si="366"/>
        <v>403850.09184000001</v>
      </c>
      <c r="O1853" s="80">
        <f t="shared" si="374"/>
        <v>549212.69727999996</v>
      </c>
      <c r="P1853" s="68">
        <f t="shared" si="367"/>
        <v>618800</v>
      </c>
      <c r="Q1853" s="68">
        <f t="shared" si="375"/>
        <v>538535.15223040339</v>
      </c>
      <c r="R1853" s="69">
        <f t="shared" si="376"/>
        <v>125925.72466032881</v>
      </c>
      <c r="S1853" s="63">
        <f t="shared" si="369"/>
        <v>0.25009520703075772</v>
      </c>
      <c r="T1853" s="64">
        <f t="shared" si="370"/>
        <v>403850</v>
      </c>
      <c r="U1853" s="44" t="str">
        <f t="shared" si="371"/>
        <v>MENOR VALOR</v>
      </c>
    </row>
    <row r="1854" spans="2:21">
      <c r="B1854" s="24">
        <v>1763</v>
      </c>
      <c r="C1854" s="2" t="s">
        <v>665</v>
      </c>
      <c r="D1854" s="29">
        <v>1</v>
      </c>
      <c r="E1854" s="16" t="s">
        <v>8</v>
      </c>
      <c r="F1854" s="91">
        <v>333856.43999999994</v>
      </c>
      <c r="G1854" s="68">
        <f t="shared" si="368"/>
        <v>351216.97487999994</v>
      </c>
      <c r="H1854" s="79">
        <v>397800</v>
      </c>
      <c r="I1854" s="79">
        <v>75582</v>
      </c>
      <c r="J1854" s="79">
        <v>473382</v>
      </c>
      <c r="K1854" s="79">
        <v>390000</v>
      </c>
      <c r="L1854" s="79">
        <f t="shared" si="372"/>
        <v>74100</v>
      </c>
      <c r="M1854" s="79">
        <f t="shared" si="373"/>
        <v>464100</v>
      </c>
      <c r="N1854" s="68">
        <f t="shared" si="366"/>
        <v>351216.97487999994</v>
      </c>
      <c r="O1854" s="80">
        <f t="shared" si="374"/>
        <v>429566.32495999994</v>
      </c>
      <c r="P1854" s="68">
        <f t="shared" si="367"/>
        <v>464100</v>
      </c>
      <c r="Q1854" s="68">
        <f t="shared" si="375"/>
        <v>425728.70674497948</v>
      </c>
      <c r="R1854" s="69">
        <f t="shared" si="376"/>
        <v>68011.060677428584</v>
      </c>
      <c r="S1854" s="63">
        <f t="shared" si="369"/>
        <v>0.17502162923115649</v>
      </c>
      <c r="T1854" s="64">
        <f t="shared" si="370"/>
        <v>351217</v>
      </c>
      <c r="U1854" s="44" t="str">
        <f t="shared" si="371"/>
        <v>MENOR VALOR</v>
      </c>
    </row>
    <row r="1855" spans="2:21">
      <c r="B1855" s="24">
        <v>1764</v>
      </c>
      <c r="C1855" s="2" t="s">
        <v>666</v>
      </c>
      <c r="D1855" s="29">
        <v>1</v>
      </c>
      <c r="E1855" s="18" t="s">
        <v>8</v>
      </c>
      <c r="F1855" s="91">
        <v>383887.92</v>
      </c>
      <c r="G1855" s="68">
        <f t="shared" si="368"/>
        <v>403850.09184000001</v>
      </c>
      <c r="H1855" s="79">
        <v>540800</v>
      </c>
      <c r="I1855" s="79">
        <v>102752</v>
      </c>
      <c r="J1855" s="79">
        <v>643552</v>
      </c>
      <c r="K1855" s="79">
        <v>520000</v>
      </c>
      <c r="L1855" s="79">
        <f t="shared" si="372"/>
        <v>98800</v>
      </c>
      <c r="M1855" s="79">
        <f t="shared" si="373"/>
        <v>618800</v>
      </c>
      <c r="N1855" s="68">
        <f t="shared" si="366"/>
        <v>403850.09184000001</v>
      </c>
      <c r="O1855" s="80">
        <f t="shared" si="374"/>
        <v>555400.69727999996</v>
      </c>
      <c r="P1855" s="68">
        <f t="shared" si="367"/>
        <v>618800</v>
      </c>
      <c r="Q1855" s="68">
        <f t="shared" si="375"/>
        <v>543815.24533046526</v>
      </c>
      <c r="R1855" s="69">
        <f t="shared" si="376"/>
        <v>131828.88485807288</v>
      </c>
      <c r="S1855" s="63">
        <f t="shared" si="369"/>
        <v>0.25737629588779054</v>
      </c>
      <c r="T1855" s="64">
        <f t="shared" si="370"/>
        <v>403850</v>
      </c>
      <c r="U1855" s="44" t="str">
        <f t="shared" si="371"/>
        <v>MENOR VALOR</v>
      </c>
    </row>
    <row r="1856" spans="2:21">
      <c r="B1856" s="24">
        <v>1765</v>
      </c>
      <c r="C1856" s="2" t="s">
        <v>667</v>
      </c>
      <c r="D1856" s="29">
        <v>1</v>
      </c>
      <c r="E1856" s="18" t="s">
        <v>8</v>
      </c>
      <c r="F1856" s="91">
        <v>383887.92</v>
      </c>
      <c r="G1856" s="68">
        <f t="shared" si="368"/>
        <v>403850.09184000001</v>
      </c>
      <c r="H1856" s="79">
        <v>540800</v>
      </c>
      <c r="I1856" s="79">
        <v>102752</v>
      </c>
      <c r="J1856" s="79">
        <v>643552</v>
      </c>
      <c r="K1856" s="79">
        <v>520000</v>
      </c>
      <c r="L1856" s="79">
        <f t="shared" si="372"/>
        <v>98800</v>
      </c>
      <c r="M1856" s="79">
        <f t="shared" si="373"/>
        <v>618800</v>
      </c>
      <c r="N1856" s="68">
        <f t="shared" si="366"/>
        <v>403850.09184000001</v>
      </c>
      <c r="O1856" s="80">
        <f t="shared" si="374"/>
        <v>555400.69727999996</v>
      </c>
      <c r="P1856" s="68">
        <f t="shared" si="367"/>
        <v>618800</v>
      </c>
      <c r="Q1856" s="68">
        <f t="shared" si="375"/>
        <v>543815.24533046526</v>
      </c>
      <c r="R1856" s="69">
        <f t="shared" si="376"/>
        <v>131828.88485807288</v>
      </c>
      <c r="S1856" s="63">
        <f t="shared" si="369"/>
        <v>0.25737629588779054</v>
      </c>
      <c r="T1856" s="64">
        <f t="shared" si="370"/>
        <v>403850</v>
      </c>
      <c r="U1856" s="44" t="str">
        <f t="shared" si="371"/>
        <v>MENOR VALOR</v>
      </c>
    </row>
    <row r="1857" spans="2:21">
      <c r="B1857" s="24">
        <v>1766</v>
      </c>
      <c r="C1857" s="2" t="s">
        <v>668</v>
      </c>
      <c r="D1857" s="29">
        <v>1</v>
      </c>
      <c r="E1857" s="18" t="s">
        <v>8</v>
      </c>
      <c r="F1857" s="91">
        <v>99279.039999999994</v>
      </c>
      <c r="G1857" s="68">
        <f t="shared" si="368"/>
        <v>104441.55007999999</v>
      </c>
      <c r="H1857" s="79">
        <v>121680</v>
      </c>
      <c r="I1857" s="79">
        <v>23119.200000000001</v>
      </c>
      <c r="J1857" s="79">
        <v>144799.20000000001</v>
      </c>
      <c r="K1857" s="79">
        <v>117000</v>
      </c>
      <c r="L1857" s="79">
        <f t="shared" si="372"/>
        <v>22230</v>
      </c>
      <c r="M1857" s="79">
        <f t="shared" si="373"/>
        <v>139230</v>
      </c>
      <c r="N1857" s="68">
        <f t="shared" ref="N1857:N1920" si="377">MIN(M1857,J1857,G1857)</f>
        <v>104441.55007999999</v>
      </c>
      <c r="O1857" s="80">
        <f t="shared" si="374"/>
        <v>129490.25002666668</v>
      </c>
      <c r="P1857" s="68">
        <f t="shared" ref="P1857:P1920" si="378">MEDIAN(M1857,J1857,G1857)</f>
        <v>139230</v>
      </c>
      <c r="Q1857" s="68">
        <f t="shared" si="375"/>
        <v>128171.29278529179</v>
      </c>
      <c r="R1857" s="69">
        <f t="shared" si="376"/>
        <v>21870.803001344037</v>
      </c>
      <c r="S1857" s="63">
        <f t="shared" si="369"/>
        <v>0.18514085478597042</v>
      </c>
      <c r="T1857" s="64">
        <f t="shared" si="370"/>
        <v>104442</v>
      </c>
      <c r="U1857" s="44" t="str">
        <f t="shared" si="371"/>
        <v>MENOR VALOR</v>
      </c>
    </row>
    <row r="1858" spans="2:21">
      <c r="B1858" s="24">
        <v>1767</v>
      </c>
      <c r="C1858" s="2" t="s">
        <v>669</v>
      </c>
      <c r="D1858" s="29">
        <v>1</v>
      </c>
      <c r="E1858" s="16" t="s">
        <v>8</v>
      </c>
      <c r="F1858" s="91">
        <v>251913.02</v>
      </c>
      <c r="G1858" s="68">
        <f t="shared" si="368"/>
        <v>265012.49703999999</v>
      </c>
      <c r="H1858" s="79">
        <v>262600</v>
      </c>
      <c r="I1858" s="79">
        <v>49894</v>
      </c>
      <c r="J1858" s="79">
        <v>312494</v>
      </c>
      <c r="K1858" s="79">
        <v>260000</v>
      </c>
      <c r="L1858" s="79">
        <f t="shared" si="372"/>
        <v>49400</v>
      </c>
      <c r="M1858" s="79">
        <f t="shared" si="373"/>
        <v>309400</v>
      </c>
      <c r="N1858" s="68">
        <f t="shared" si="377"/>
        <v>265012.49703999999</v>
      </c>
      <c r="O1858" s="80">
        <f t="shared" si="374"/>
        <v>295635.49901333335</v>
      </c>
      <c r="P1858" s="68">
        <f t="shared" si="378"/>
        <v>309400</v>
      </c>
      <c r="Q1858" s="68">
        <f t="shared" si="375"/>
        <v>294810.38792300253</v>
      </c>
      <c r="R1858" s="69">
        <f t="shared" si="376"/>
        <v>26565.379658384016</v>
      </c>
      <c r="S1858" s="63">
        <f t="shared" si="369"/>
        <v>0.10107476569239837</v>
      </c>
      <c r="T1858" s="64">
        <f t="shared" si="370"/>
        <v>265012</v>
      </c>
      <c r="U1858" s="44" t="str">
        <f t="shared" si="371"/>
        <v>MENOR VALOR</v>
      </c>
    </row>
    <row r="1859" spans="2:21">
      <c r="B1859" s="24">
        <v>1768</v>
      </c>
      <c r="C1859" s="2" t="s">
        <v>670</v>
      </c>
      <c r="D1859" s="29">
        <v>1</v>
      </c>
      <c r="E1859" s="16" t="s">
        <v>8</v>
      </c>
      <c r="F1859" s="91">
        <v>250068.02000000002</v>
      </c>
      <c r="G1859" s="68">
        <f t="shared" si="368"/>
        <v>263071.55704000004</v>
      </c>
      <c r="H1859" s="79">
        <v>270400</v>
      </c>
      <c r="I1859" s="79">
        <v>51376</v>
      </c>
      <c r="J1859" s="79">
        <v>321776</v>
      </c>
      <c r="K1859" s="79">
        <v>260000</v>
      </c>
      <c r="L1859" s="79">
        <f t="shared" si="372"/>
        <v>49400</v>
      </c>
      <c r="M1859" s="79">
        <f t="shared" si="373"/>
        <v>309400</v>
      </c>
      <c r="N1859" s="68">
        <f t="shared" si="377"/>
        <v>263071.55704000004</v>
      </c>
      <c r="O1859" s="80">
        <f t="shared" si="374"/>
        <v>298082.51901333337</v>
      </c>
      <c r="P1859" s="68">
        <f t="shared" si="378"/>
        <v>309400</v>
      </c>
      <c r="Q1859" s="68">
        <f t="shared" si="375"/>
        <v>296972.3058624565</v>
      </c>
      <c r="R1859" s="69">
        <f t="shared" si="376"/>
        <v>30945.386372182253</v>
      </c>
      <c r="S1859" s="63">
        <f t="shared" si="369"/>
        <v>0.11415457991614097</v>
      </c>
      <c r="T1859" s="64">
        <f t="shared" si="370"/>
        <v>263072</v>
      </c>
      <c r="U1859" s="44" t="str">
        <f t="shared" si="371"/>
        <v>MENOR VALOR</v>
      </c>
    </row>
    <row r="1860" spans="2:21" ht="25.5">
      <c r="B1860" s="24">
        <v>1769</v>
      </c>
      <c r="C1860" s="2" t="s">
        <v>671</v>
      </c>
      <c r="D1860" s="29">
        <v>1</v>
      </c>
      <c r="E1860" s="16" t="s">
        <v>11</v>
      </c>
      <c r="F1860" s="91">
        <v>236151.8</v>
      </c>
      <c r="G1860" s="68">
        <f t="shared" si="368"/>
        <v>248431.6936</v>
      </c>
      <c r="H1860" s="79">
        <v>262600</v>
      </c>
      <c r="I1860" s="79">
        <v>49894</v>
      </c>
      <c r="J1860" s="79">
        <v>312494</v>
      </c>
      <c r="K1860" s="79">
        <v>260000</v>
      </c>
      <c r="L1860" s="79">
        <f t="shared" si="372"/>
        <v>49400</v>
      </c>
      <c r="M1860" s="79">
        <f t="shared" si="373"/>
        <v>309400</v>
      </c>
      <c r="N1860" s="68">
        <f t="shared" si="377"/>
        <v>248431.6936</v>
      </c>
      <c r="O1860" s="80">
        <f t="shared" si="374"/>
        <v>290108.56453333335</v>
      </c>
      <c r="P1860" s="68">
        <f t="shared" si="378"/>
        <v>309400</v>
      </c>
      <c r="Q1860" s="68">
        <f t="shared" si="375"/>
        <v>288529.12864092871</v>
      </c>
      <c r="R1860" s="69">
        <f t="shared" si="376"/>
        <v>36126.366923554691</v>
      </c>
      <c r="S1860" s="63">
        <f t="shared" si="369"/>
        <v>0.13897187860997395</v>
      </c>
      <c r="T1860" s="64">
        <f t="shared" si="370"/>
        <v>248432</v>
      </c>
      <c r="U1860" s="44" t="str">
        <f t="shared" si="371"/>
        <v>MENOR VALOR</v>
      </c>
    </row>
    <row r="1861" spans="2:21" ht="51">
      <c r="B1861" s="52" t="s">
        <v>672</v>
      </c>
      <c r="C1861" s="28"/>
      <c r="D1861" s="29"/>
      <c r="E1861" s="16"/>
      <c r="F1861" s="88"/>
      <c r="G1861" s="68">
        <f t="shared" si="368"/>
        <v>0</v>
      </c>
      <c r="H1861" s="78"/>
      <c r="I1861" s="78"/>
      <c r="J1861" s="78"/>
      <c r="K1861" s="78"/>
      <c r="L1861" s="78"/>
      <c r="M1861" s="78"/>
      <c r="N1861" s="68"/>
      <c r="O1861" s="80"/>
      <c r="P1861" s="68"/>
      <c r="Q1861" s="68"/>
      <c r="R1861" s="69"/>
      <c r="S1861" s="63"/>
      <c r="T1861" s="64"/>
      <c r="U1861" s="44"/>
    </row>
    <row r="1862" spans="2:21">
      <c r="B1862" s="24">
        <v>1770</v>
      </c>
      <c r="C1862" s="2" t="s">
        <v>673</v>
      </c>
      <c r="D1862" s="29">
        <v>1</v>
      </c>
      <c r="E1862" s="16" t="s">
        <v>11</v>
      </c>
      <c r="F1862" s="91">
        <v>584838.76</v>
      </c>
      <c r="G1862" s="68">
        <f t="shared" ref="G1862:G1925" si="379">F1862*5.2%+F1862</f>
        <v>615250.37552</v>
      </c>
      <c r="H1862" s="79">
        <v>1081600</v>
      </c>
      <c r="I1862" s="79">
        <v>205504</v>
      </c>
      <c r="J1862" s="79">
        <v>1287104</v>
      </c>
      <c r="K1862" s="79">
        <v>1040000</v>
      </c>
      <c r="L1862" s="79">
        <f t="shared" si="372"/>
        <v>197600</v>
      </c>
      <c r="M1862" s="79">
        <f t="shared" si="373"/>
        <v>1237600</v>
      </c>
      <c r="N1862" s="68">
        <f t="shared" si="377"/>
        <v>615250.37552</v>
      </c>
      <c r="O1862" s="80">
        <f t="shared" si="374"/>
        <v>1046651.4585066667</v>
      </c>
      <c r="P1862" s="68">
        <f t="shared" si="378"/>
        <v>1237600</v>
      </c>
      <c r="Q1862" s="68">
        <f t="shared" si="375"/>
        <v>993303.44729719043</v>
      </c>
      <c r="R1862" s="69">
        <f t="shared" si="376"/>
        <v>374423.33301431854</v>
      </c>
      <c r="S1862" s="63">
        <f t="shared" si="369"/>
        <v>0.38060179173432307</v>
      </c>
      <c r="T1862" s="64">
        <f t="shared" si="370"/>
        <v>1237600</v>
      </c>
      <c r="U1862" s="44" t="str">
        <f t="shared" si="371"/>
        <v>MEDIA ARMONICA</v>
      </c>
    </row>
    <row r="1863" spans="2:21" ht="25.5">
      <c r="B1863" s="24">
        <v>1771</v>
      </c>
      <c r="C1863" s="2" t="s">
        <v>674</v>
      </c>
      <c r="D1863" s="29">
        <v>1</v>
      </c>
      <c r="E1863" s="16" t="s">
        <v>8</v>
      </c>
      <c r="F1863" s="91">
        <v>459734.63999999996</v>
      </c>
      <c r="G1863" s="68">
        <f t="shared" si="379"/>
        <v>483640.84127999994</v>
      </c>
      <c r="H1863" s="79">
        <v>656500</v>
      </c>
      <c r="I1863" s="79">
        <v>124735</v>
      </c>
      <c r="J1863" s="79">
        <v>781235</v>
      </c>
      <c r="K1863" s="79">
        <v>650000</v>
      </c>
      <c r="L1863" s="79">
        <f t="shared" si="372"/>
        <v>123500</v>
      </c>
      <c r="M1863" s="79">
        <f t="shared" si="373"/>
        <v>773500</v>
      </c>
      <c r="N1863" s="68">
        <f t="shared" si="377"/>
        <v>483640.84127999994</v>
      </c>
      <c r="O1863" s="80">
        <f t="shared" si="374"/>
        <v>679458.61375999998</v>
      </c>
      <c r="P1863" s="68">
        <f t="shared" si="378"/>
        <v>773500</v>
      </c>
      <c r="Q1863" s="68">
        <f t="shared" si="375"/>
        <v>663623.35110364645</v>
      </c>
      <c r="R1863" s="69">
        <f t="shared" si="376"/>
        <v>169627.26069391667</v>
      </c>
      <c r="S1863" s="63">
        <f t="shared" si="369"/>
        <v>0.27121183955375372</v>
      </c>
      <c r="T1863" s="64">
        <f t="shared" si="370"/>
        <v>483641</v>
      </c>
      <c r="U1863" s="44" t="str">
        <f t="shared" si="371"/>
        <v>MENOR VALOR</v>
      </c>
    </row>
    <row r="1864" spans="2:21" ht="25.5">
      <c r="B1864" s="24">
        <v>1772</v>
      </c>
      <c r="C1864" s="2" t="s">
        <v>675</v>
      </c>
      <c r="D1864" s="29">
        <v>1</v>
      </c>
      <c r="E1864" s="16" t="s">
        <v>8</v>
      </c>
      <c r="F1864" s="91">
        <v>471118.7</v>
      </c>
      <c r="G1864" s="68">
        <f t="shared" si="379"/>
        <v>495616.87239999999</v>
      </c>
      <c r="H1864" s="79">
        <v>682500</v>
      </c>
      <c r="I1864" s="79">
        <v>129675</v>
      </c>
      <c r="J1864" s="79">
        <v>812175</v>
      </c>
      <c r="K1864" s="79">
        <v>650000</v>
      </c>
      <c r="L1864" s="79">
        <f t="shared" si="372"/>
        <v>123500</v>
      </c>
      <c r="M1864" s="79">
        <f t="shared" si="373"/>
        <v>773500</v>
      </c>
      <c r="N1864" s="68">
        <f t="shared" si="377"/>
        <v>495616.87239999999</v>
      </c>
      <c r="O1864" s="80">
        <f t="shared" si="374"/>
        <v>693763.9574666667</v>
      </c>
      <c r="P1864" s="68">
        <f t="shared" si="378"/>
        <v>773500</v>
      </c>
      <c r="Q1864" s="68">
        <f t="shared" si="375"/>
        <v>677774.67791990854</v>
      </c>
      <c r="R1864" s="69">
        <f t="shared" si="376"/>
        <v>172686.53507602328</v>
      </c>
      <c r="S1864" s="63">
        <f t="shared" si="369"/>
        <v>0.26875864716420372</v>
      </c>
      <c r="T1864" s="64">
        <f t="shared" si="370"/>
        <v>495617</v>
      </c>
      <c r="U1864" s="44" t="str">
        <f t="shared" si="371"/>
        <v>MENOR VALOR</v>
      </c>
    </row>
    <row r="1865" spans="2:21" ht="25.5">
      <c r="B1865" s="24">
        <v>1773</v>
      </c>
      <c r="C1865" s="2" t="s">
        <v>676</v>
      </c>
      <c r="D1865" s="29">
        <v>1</v>
      </c>
      <c r="E1865" s="16" t="s">
        <v>8</v>
      </c>
      <c r="F1865" s="91">
        <v>466239.7</v>
      </c>
      <c r="G1865" s="68">
        <f t="shared" si="379"/>
        <v>490484.16440000001</v>
      </c>
      <c r="H1865" s="79">
        <v>676000</v>
      </c>
      <c r="I1865" s="79">
        <v>128440</v>
      </c>
      <c r="J1865" s="79">
        <v>804440</v>
      </c>
      <c r="K1865" s="79">
        <v>650000</v>
      </c>
      <c r="L1865" s="79">
        <f t="shared" si="372"/>
        <v>123500</v>
      </c>
      <c r="M1865" s="79">
        <f t="shared" si="373"/>
        <v>773500</v>
      </c>
      <c r="N1865" s="68">
        <f t="shared" si="377"/>
        <v>490484.16440000001</v>
      </c>
      <c r="O1865" s="80">
        <f t="shared" si="374"/>
        <v>689474.72146666667</v>
      </c>
      <c r="P1865" s="68">
        <f t="shared" si="378"/>
        <v>773500</v>
      </c>
      <c r="Q1865" s="68">
        <f t="shared" si="375"/>
        <v>673275.775192147</v>
      </c>
      <c r="R1865" s="69">
        <f t="shared" si="376"/>
        <v>173023.84879338631</v>
      </c>
      <c r="S1865" s="63">
        <f t="shared" ref="S1865:S1928" si="380">1-N1865/Q1865</f>
        <v>0.27149589741288382</v>
      </c>
      <c r="T1865" s="64">
        <f t="shared" ref="T1865:T1928" si="381">ROUND(+IF(S1865&lt;=30%,N1865,IF(S1865&lt;=60%,P1865,IF(S1865&lt;=90%,Q1865,IF(S1865&lt;=100%,O1865)))),0)</f>
        <v>490484</v>
      </c>
      <c r="U1865" s="44" t="str">
        <f t="shared" ref="U1865:U1928" si="382">+IF(S1865&lt;=30%,"MENOR VALOR",IF(S1865&lt;=60%,"MEDIA ARMONICA",IF(S1865&lt;=90%,"MEDIA GEOMETRICA","PROMEDIO")))</f>
        <v>MENOR VALOR</v>
      </c>
    </row>
    <row r="1866" spans="2:21" ht="25.5">
      <c r="B1866" s="24">
        <v>1774</v>
      </c>
      <c r="C1866" s="2" t="s">
        <v>677</v>
      </c>
      <c r="D1866" s="29">
        <v>1</v>
      </c>
      <c r="E1866" s="16" t="s">
        <v>8</v>
      </c>
      <c r="F1866" s="91">
        <v>471118.7</v>
      </c>
      <c r="G1866" s="68">
        <f t="shared" si="379"/>
        <v>495616.87239999999</v>
      </c>
      <c r="H1866" s="79">
        <v>656500</v>
      </c>
      <c r="I1866" s="79">
        <v>124735</v>
      </c>
      <c r="J1866" s="79">
        <v>781235</v>
      </c>
      <c r="K1866" s="79">
        <v>650000</v>
      </c>
      <c r="L1866" s="79">
        <f t="shared" si="372"/>
        <v>123500</v>
      </c>
      <c r="M1866" s="79">
        <f t="shared" si="373"/>
        <v>773500</v>
      </c>
      <c r="N1866" s="68">
        <f t="shared" si="377"/>
        <v>495616.87239999999</v>
      </c>
      <c r="O1866" s="80">
        <f t="shared" si="374"/>
        <v>683450.62413333333</v>
      </c>
      <c r="P1866" s="68">
        <f t="shared" si="378"/>
        <v>773500</v>
      </c>
      <c r="Q1866" s="68">
        <f t="shared" si="375"/>
        <v>669056.35091869987</v>
      </c>
      <c r="R1866" s="69">
        <f t="shared" si="376"/>
        <v>162714.76968583569</v>
      </c>
      <c r="S1866" s="63">
        <f t="shared" si="380"/>
        <v>0.25923000100147819</v>
      </c>
      <c r="T1866" s="64">
        <f t="shared" si="381"/>
        <v>495617</v>
      </c>
      <c r="U1866" s="44" t="str">
        <f t="shared" si="382"/>
        <v>MENOR VALOR</v>
      </c>
    </row>
    <row r="1867" spans="2:21" ht="25.5">
      <c r="B1867" s="24">
        <v>1775</v>
      </c>
      <c r="C1867" s="2" t="s">
        <v>678</v>
      </c>
      <c r="D1867" s="29">
        <v>1</v>
      </c>
      <c r="E1867" s="16" t="s">
        <v>8</v>
      </c>
      <c r="F1867" s="91">
        <v>264020.32</v>
      </c>
      <c r="G1867" s="68">
        <f t="shared" si="379"/>
        <v>277749.37664000003</v>
      </c>
      <c r="H1867" s="79">
        <v>393900</v>
      </c>
      <c r="I1867" s="79">
        <v>74841</v>
      </c>
      <c r="J1867" s="79">
        <v>468741</v>
      </c>
      <c r="K1867" s="79">
        <v>390000</v>
      </c>
      <c r="L1867" s="79">
        <f t="shared" si="372"/>
        <v>74100</v>
      </c>
      <c r="M1867" s="79">
        <f t="shared" si="373"/>
        <v>464100</v>
      </c>
      <c r="N1867" s="68">
        <f t="shared" si="377"/>
        <v>277749.37664000003</v>
      </c>
      <c r="O1867" s="80">
        <f t="shared" si="374"/>
        <v>403530.12554666662</v>
      </c>
      <c r="P1867" s="68">
        <f t="shared" si="378"/>
        <v>464100</v>
      </c>
      <c r="Q1867" s="68">
        <f t="shared" si="375"/>
        <v>392403.19473375852</v>
      </c>
      <c r="R1867" s="69">
        <f t="shared" si="376"/>
        <v>108954.03763464413</v>
      </c>
      <c r="S1867" s="63">
        <f t="shared" si="380"/>
        <v>0.29218370194857846</v>
      </c>
      <c r="T1867" s="64">
        <f t="shared" si="381"/>
        <v>277749</v>
      </c>
      <c r="U1867" s="44" t="str">
        <f t="shared" si="382"/>
        <v>MENOR VALOR</v>
      </c>
    </row>
    <row r="1868" spans="2:21">
      <c r="B1868" s="24">
        <v>1776</v>
      </c>
      <c r="C1868" s="2" t="s">
        <v>679</v>
      </c>
      <c r="D1868" s="29">
        <v>1</v>
      </c>
      <c r="E1868" s="16" t="s">
        <v>11</v>
      </c>
      <c r="F1868" s="91">
        <v>383887.92</v>
      </c>
      <c r="G1868" s="68">
        <f t="shared" si="379"/>
        <v>403850.09184000001</v>
      </c>
      <c r="H1868" s="79">
        <v>525200</v>
      </c>
      <c r="I1868" s="79">
        <v>99788</v>
      </c>
      <c r="J1868" s="79">
        <v>624988</v>
      </c>
      <c r="K1868" s="79">
        <v>520000</v>
      </c>
      <c r="L1868" s="79">
        <f t="shared" si="372"/>
        <v>98800</v>
      </c>
      <c r="M1868" s="79">
        <f t="shared" si="373"/>
        <v>618800</v>
      </c>
      <c r="N1868" s="68">
        <f t="shared" si="377"/>
        <v>403850.09184000001</v>
      </c>
      <c r="O1868" s="80">
        <f t="shared" si="374"/>
        <v>549212.69727999996</v>
      </c>
      <c r="P1868" s="68">
        <f t="shared" si="378"/>
        <v>618800</v>
      </c>
      <c r="Q1868" s="68">
        <f t="shared" si="375"/>
        <v>538535.15223040339</v>
      </c>
      <c r="R1868" s="69">
        <f t="shared" si="376"/>
        <v>125925.72466032881</v>
      </c>
      <c r="S1868" s="63">
        <f t="shared" si="380"/>
        <v>0.25009520703075772</v>
      </c>
      <c r="T1868" s="64">
        <f t="shared" si="381"/>
        <v>403850</v>
      </c>
      <c r="U1868" s="44" t="str">
        <f t="shared" si="382"/>
        <v>MENOR VALOR</v>
      </c>
    </row>
    <row r="1869" spans="2:21">
      <c r="B1869" s="24">
        <v>1777</v>
      </c>
      <c r="C1869" s="2" t="s">
        <v>680</v>
      </c>
      <c r="D1869" s="29">
        <v>1</v>
      </c>
      <c r="E1869" s="16" t="s">
        <v>8</v>
      </c>
      <c r="F1869" s="91">
        <v>333856.43999999994</v>
      </c>
      <c r="G1869" s="68">
        <f t="shared" si="379"/>
        <v>351216.97487999994</v>
      </c>
      <c r="H1869" s="79">
        <v>409500</v>
      </c>
      <c r="I1869" s="79">
        <v>77805</v>
      </c>
      <c r="J1869" s="79">
        <v>487305</v>
      </c>
      <c r="K1869" s="79">
        <v>390000</v>
      </c>
      <c r="L1869" s="79">
        <f t="shared" si="372"/>
        <v>74100</v>
      </c>
      <c r="M1869" s="79">
        <f t="shared" si="373"/>
        <v>464100</v>
      </c>
      <c r="N1869" s="68">
        <f t="shared" si="377"/>
        <v>351216.97487999994</v>
      </c>
      <c r="O1869" s="80">
        <f t="shared" si="374"/>
        <v>434207.32495999994</v>
      </c>
      <c r="P1869" s="68">
        <f t="shared" si="378"/>
        <v>464100</v>
      </c>
      <c r="Q1869" s="68">
        <f t="shared" si="375"/>
        <v>429862.25367018307</v>
      </c>
      <c r="R1869" s="69">
        <f t="shared" si="376"/>
        <v>72802.243516603121</v>
      </c>
      <c r="S1869" s="63">
        <f t="shared" si="380"/>
        <v>0.18295460491984639</v>
      </c>
      <c r="T1869" s="64">
        <f t="shared" si="381"/>
        <v>351217</v>
      </c>
      <c r="U1869" s="44" t="str">
        <f t="shared" si="382"/>
        <v>MENOR VALOR</v>
      </c>
    </row>
    <row r="1870" spans="2:21" ht="25.5">
      <c r="B1870" s="24">
        <v>1778</v>
      </c>
      <c r="C1870" s="2" t="s">
        <v>681</v>
      </c>
      <c r="D1870" s="29">
        <v>1</v>
      </c>
      <c r="E1870" s="16" t="s">
        <v>8</v>
      </c>
      <c r="F1870" s="91">
        <v>331904.83999999997</v>
      </c>
      <c r="G1870" s="68">
        <f t="shared" si="379"/>
        <v>349163.89167999994</v>
      </c>
      <c r="H1870" s="79">
        <v>405600</v>
      </c>
      <c r="I1870" s="79">
        <v>77064</v>
      </c>
      <c r="J1870" s="79">
        <v>482664</v>
      </c>
      <c r="K1870" s="79">
        <v>390000</v>
      </c>
      <c r="L1870" s="79">
        <f t="shared" si="372"/>
        <v>74100</v>
      </c>
      <c r="M1870" s="79">
        <f t="shared" si="373"/>
        <v>464100</v>
      </c>
      <c r="N1870" s="68">
        <f t="shared" si="377"/>
        <v>349163.89167999994</v>
      </c>
      <c r="O1870" s="80">
        <f t="shared" si="374"/>
        <v>431975.96389333328</v>
      </c>
      <c r="P1870" s="68">
        <f t="shared" si="378"/>
        <v>464100</v>
      </c>
      <c r="Q1870" s="68">
        <f t="shared" si="375"/>
        <v>427656.6869598694</v>
      </c>
      <c r="R1870" s="69">
        <f t="shared" si="376"/>
        <v>72315.523936425772</v>
      </c>
      <c r="S1870" s="63">
        <f t="shared" si="380"/>
        <v>0.18354160632412864</v>
      </c>
      <c r="T1870" s="64">
        <f t="shared" si="381"/>
        <v>349164</v>
      </c>
      <c r="U1870" s="44" t="str">
        <f t="shared" si="382"/>
        <v>MENOR VALOR</v>
      </c>
    </row>
    <row r="1871" spans="2:21" ht="25.5">
      <c r="B1871" s="24">
        <v>1779</v>
      </c>
      <c r="C1871" s="2" t="s">
        <v>682</v>
      </c>
      <c r="D1871" s="29">
        <v>1</v>
      </c>
      <c r="E1871" s="16" t="s">
        <v>8</v>
      </c>
      <c r="F1871" s="91">
        <v>330929.03999999998</v>
      </c>
      <c r="G1871" s="68">
        <f t="shared" si="379"/>
        <v>348137.35008</v>
      </c>
      <c r="H1871" s="79">
        <v>393900</v>
      </c>
      <c r="I1871" s="79">
        <v>74841</v>
      </c>
      <c r="J1871" s="79">
        <v>468741</v>
      </c>
      <c r="K1871" s="79">
        <v>390000</v>
      </c>
      <c r="L1871" s="79">
        <f t="shared" si="372"/>
        <v>74100</v>
      </c>
      <c r="M1871" s="79">
        <f t="shared" si="373"/>
        <v>464100</v>
      </c>
      <c r="N1871" s="68">
        <f t="shared" si="377"/>
        <v>348137.35008</v>
      </c>
      <c r="O1871" s="80">
        <f t="shared" si="374"/>
        <v>426992.78336</v>
      </c>
      <c r="P1871" s="68">
        <f t="shared" si="378"/>
        <v>464100</v>
      </c>
      <c r="Q1871" s="68">
        <f t="shared" si="375"/>
        <v>423088.9764443888</v>
      </c>
      <c r="R1871" s="69">
        <f t="shared" si="376"/>
        <v>68330.222000096182</v>
      </c>
      <c r="S1871" s="63">
        <f t="shared" si="380"/>
        <v>0.17715334252921744</v>
      </c>
      <c r="T1871" s="64">
        <f t="shared" si="381"/>
        <v>348137</v>
      </c>
      <c r="U1871" s="44" t="str">
        <f t="shared" si="382"/>
        <v>MENOR VALOR</v>
      </c>
    </row>
    <row r="1872" spans="2:21">
      <c r="B1872" s="129" t="s">
        <v>684</v>
      </c>
      <c r="C1872" s="130"/>
      <c r="D1872" s="131"/>
      <c r="E1872" s="16"/>
      <c r="F1872" s="88"/>
      <c r="G1872" s="68">
        <f t="shared" si="379"/>
        <v>0</v>
      </c>
      <c r="H1872" s="78"/>
      <c r="I1872" s="78"/>
      <c r="J1872" s="78"/>
      <c r="K1872" s="79"/>
      <c r="L1872" s="79"/>
      <c r="M1872" s="79"/>
      <c r="N1872" s="68"/>
      <c r="O1872" s="80"/>
      <c r="P1872" s="68"/>
      <c r="Q1872" s="68"/>
      <c r="R1872" s="69"/>
      <c r="S1872" s="63"/>
      <c r="T1872" s="64"/>
      <c r="U1872" s="44"/>
    </row>
    <row r="1873" spans="2:21" ht="25.5">
      <c r="B1873" s="30" t="s">
        <v>685</v>
      </c>
      <c r="C1873" s="28"/>
      <c r="D1873" s="29"/>
      <c r="E1873" s="16"/>
      <c r="F1873" s="88"/>
      <c r="G1873" s="68">
        <f t="shared" si="379"/>
        <v>0</v>
      </c>
      <c r="H1873" s="78"/>
      <c r="I1873" s="78"/>
      <c r="J1873" s="78"/>
      <c r="K1873" s="78"/>
      <c r="L1873" s="78"/>
      <c r="M1873" s="78"/>
      <c r="N1873" s="68"/>
      <c r="O1873" s="80"/>
      <c r="P1873" s="68"/>
      <c r="Q1873" s="68"/>
      <c r="R1873" s="69"/>
      <c r="S1873" s="63"/>
      <c r="T1873" s="64"/>
      <c r="U1873" s="44"/>
    </row>
    <row r="1874" spans="2:21">
      <c r="B1874" s="24">
        <v>1780</v>
      </c>
      <c r="C1874" s="2" t="s">
        <v>686</v>
      </c>
      <c r="D1874" s="29">
        <v>1</v>
      </c>
      <c r="E1874" s="16" t="s">
        <v>8</v>
      </c>
      <c r="F1874" s="91">
        <v>159609.71999999997</v>
      </c>
      <c r="G1874" s="68">
        <f t="shared" si="379"/>
        <v>167909.42543999996</v>
      </c>
      <c r="H1874" s="79">
        <v>191100</v>
      </c>
      <c r="I1874" s="79">
        <v>36309</v>
      </c>
      <c r="J1874" s="79">
        <v>227409</v>
      </c>
      <c r="K1874" s="79">
        <v>182000</v>
      </c>
      <c r="L1874" s="79">
        <f t="shared" ref="L1874:L1936" si="383">+IFERROR(K1874*19%,"N/A")</f>
        <v>34580</v>
      </c>
      <c r="M1874" s="79">
        <f t="shared" ref="M1874:M1936" si="384">+IFERROR(L1874+K1874,"N/A")</f>
        <v>216580</v>
      </c>
      <c r="N1874" s="68">
        <f t="shared" si="377"/>
        <v>167909.42543999996</v>
      </c>
      <c r="O1874" s="80">
        <f t="shared" si="374"/>
        <v>203966.14181333329</v>
      </c>
      <c r="P1874" s="68">
        <f t="shared" si="378"/>
        <v>216580</v>
      </c>
      <c r="Q1874" s="68">
        <f t="shared" si="375"/>
        <v>202224.46313312527</v>
      </c>
      <c r="R1874" s="69">
        <f t="shared" si="376"/>
        <v>31691.984901079773</v>
      </c>
      <c r="S1874" s="63">
        <f t="shared" si="380"/>
        <v>0.16968786645033929</v>
      </c>
      <c r="T1874" s="64">
        <f t="shared" si="381"/>
        <v>167909</v>
      </c>
      <c r="U1874" s="44" t="str">
        <f t="shared" si="382"/>
        <v>MENOR VALOR</v>
      </c>
    </row>
    <row r="1875" spans="2:21">
      <c r="B1875" s="24">
        <v>1781</v>
      </c>
      <c r="C1875" s="2" t="s">
        <v>687</v>
      </c>
      <c r="D1875" s="29">
        <v>1</v>
      </c>
      <c r="E1875" s="16" t="s">
        <v>8</v>
      </c>
      <c r="F1875" s="91">
        <v>98400.819999999992</v>
      </c>
      <c r="G1875" s="68">
        <f t="shared" si="379"/>
        <v>103517.66264</v>
      </c>
      <c r="H1875" s="79">
        <v>121680</v>
      </c>
      <c r="I1875" s="79">
        <v>23119.200000000001</v>
      </c>
      <c r="J1875" s="79">
        <v>144799.20000000001</v>
      </c>
      <c r="K1875" s="79">
        <v>117000</v>
      </c>
      <c r="L1875" s="79">
        <f t="shared" si="383"/>
        <v>22230</v>
      </c>
      <c r="M1875" s="79">
        <f t="shared" si="384"/>
        <v>139230</v>
      </c>
      <c r="N1875" s="68">
        <f t="shared" si="377"/>
        <v>103517.66264</v>
      </c>
      <c r="O1875" s="80">
        <f t="shared" si="374"/>
        <v>129182.28754666667</v>
      </c>
      <c r="P1875" s="68">
        <f t="shared" si="378"/>
        <v>139230</v>
      </c>
      <c r="Q1875" s="68">
        <f t="shared" si="375"/>
        <v>127792.23948851986</v>
      </c>
      <c r="R1875" s="69">
        <f t="shared" si="376"/>
        <v>22399.97155935517</v>
      </c>
      <c r="S1875" s="63">
        <f t="shared" si="380"/>
        <v>0.18995345058258062</v>
      </c>
      <c r="T1875" s="64">
        <f t="shared" si="381"/>
        <v>103518</v>
      </c>
      <c r="U1875" s="44" t="str">
        <f t="shared" si="382"/>
        <v>MENOR VALOR</v>
      </c>
    </row>
    <row r="1876" spans="2:21">
      <c r="B1876" s="24">
        <v>1782</v>
      </c>
      <c r="C1876" s="2" t="s">
        <v>688</v>
      </c>
      <c r="D1876" s="29">
        <v>1</v>
      </c>
      <c r="E1876" s="16" t="s">
        <v>11</v>
      </c>
      <c r="F1876" s="91">
        <v>164488.71999999997</v>
      </c>
      <c r="G1876" s="68">
        <f t="shared" si="379"/>
        <v>173042.13343999998</v>
      </c>
      <c r="H1876" s="79">
        <v>202800</v>
      </c>
      <c r="I1876" s="79">
        <v>38532</v>
      </c>
      <c r="J1876" s="79">
        <v>241332</v>
      </c>
      <c r="K1876" s="79">
        <v>195000</v>
      </c>
      <c r="L1876" s="79">
        <f t="shared" si="383"/>
        <v>37050</v>
      </c>
      <c r="M1876" s="79">
        <f t="shared" si="384"/>
        <v>232050</v>
      </c>
      <c r="N1876" s="68">
        <f t="shared" si="377"/>
        <v>173042.13343999998</v>
      </c>
      <c r="O1876" s="80">
        <f t="shared" si="374"/>
        <v>215474.71114666667</v>
      </c>
      <c r="P1876" s="68">
        <f t="shared" si="378"/>
        <v>232050</v>
      </c>
      <c r="Q1876" s="68">
        <f t="shared" si="375"/>
        <v>213197.83094222189</v>
      </c>
      <c r="R1876" s="69">
        <f t="shared" si="376"/>
        <v>37039.595288342949</v>
      </c>
      <c r="S1876" s="63">
        <f t="shared" si="380"/>
        <v>0.18834946549294107</v>
      </c>
      <c r="T1876" s="64">
        <f t="shared" si="381"/>
        <v>173042</v>
      </c>
      <c r="U1876" s="44" t="str">
        <f t="shared" si="382"/>
        <v>MENOR VALOR</v>
      </c>
    </row>
    <row r="1877" spans="2:21">
      <c r="B1877" s="24">
        <v>1783</v>
      </c>
      <c r="C1877" s="2" t="s">
        <v>689</v>
      </c>
      <c r="D1877" s="29">
        <v>1</v>
      </c>
      <c r="E1877" s="16" t="s">
        <v>8</v>
      </c>
      <c r="F1877" s="91">
        <v>24527.02</v>
      </c>
      <c r="G1877" s="68">
        <f t="shared" si="379"/>
        <v>25802.425040000002</v>
      </c>
      <c r="H1877" s="79">
        <v>26780</v>
      </c>
      <c r="I1877" s="79">
        <v>5088.2</v>
      </c>
      <c r="J1877" s="79">
        <v>31868.2</v>
      </c>
      <c r="K1877" s="79">
        <v>26000</v>
      </c>
      <c r="L1877" s="79">
        <f t="shared" si="383"/>
        <v>4940</v>
      </c>
      <c r="M1877" s="79">
        <f t="shared" si="384"/>
        <v>30940</v>
      </c>
      <c r="N1877" s="68">
        <f t="shared" si="377"/>
        <v>25802.425040000002</v>
      </c>
      <c r="O1877" s="80">
        <f t="shared" si="374"/>
        <v>29536.875013333334</v>
      </c>
      <c r="P1877" s="68">
        <f t="shared" si="378"/>
        <v>30940</v>
      </c>
      <c r="Q1877" s="68">
        <f t="shared" si="375"/>
        <v>29411.203051856322</v>
      </c>
      <c r="R1877" s="69">
        <f t="shared" si="376"/>
        <v>3267.2582179094748</v>
      </c>
      <c r="S1877" s="63">
        <f t="shared" si="380"/>
        <v>0.1227007955265722</v>
      </c>
      <c r="T1877" s="64">
        <f t="shared" si="381"/>
        <v>25802</v>
      </c>
      <c r="U1877" s="44" t="str">
        <f t="shared" si="382"/>
        <v>MENOR VALOR</v>
      </c>
    </row>
    <row r="1878" spans="2:21">
      <c r="B1878" s="24">
        <v>1784</v>
      </c>
      <c r="C1878" s="2" t="s">
        <v>690</v>
      </c>
      <c r="D1878" s="29">
        <v>1</v>
      </c>
      <c r="E1878" s="16" t="s">
        <v>8</v>
      </c>
      <c r="F1878" s="91">
        <v>24730.379999999997</v>
      </c>
      <c r="G1878" s="68">
        <f t="shared" si="379"/>
        <v>26016.359759999996</v>
      </c>
      <c r="H1878" s="79">
        <v>26780</v>
      </c>
      <c r="I1878" s="79">
        <v>5088.2</v>
      </c>
      <c r="J1878" s="79">
        <v>31868.2</v>
      </c>
      <c r="K1878" s="79">
        <v>26000</v>
      </c>
      <c r="L1878" s="79">
        <f t="shared" si="383"/>
        <v>4940</v>
      </c>
      <c r="M1878" s="79">
        <f t="shared" si="384"/>
        <v>30940</v>
      </c>
      <c r="N1878" s="68">
        <f t="shared" si="377"/>
        <v>26016.359759999996</v>
      </c>
      <c r="O1878" s="80">
        <f t="shared" si="374"/>
        <v>29608.186586666663</v>
      </c>
      <c r="P1878" s="68">
        <f t="shared" si="378"/>
        <v>30940</v>
      </c>
      <c r="Q1878" s="68">
        <f t="shared" si="375"/>
        <v>29492.264778715435</v>
      </c>
      <c r="R1878" s="69">
        <f t="shared" si="376"/>
        <v>3145.0443199693973</v>
      </c>
      <c r="S1878" s="63">
        <f t="shared" si="380"/>
        <v>0.11785819247167484</v>
      </c>
      <c r="T1878" s="64">
        <f t="shared" si="381"/>
        <v>26016</v>
      </c>
      <c r="U1878" s="44" t="str">
        <f t="shared" si="382"/>
        <v>MENOR VALOR</v>
      </c>
    </row>
    <row r="1879" spans="2:21">
      <c r="B1879" s="24">
        <v>1785</v>
      </c>
      <c r="C1879" s="2" t="s">
        <v>691</v>
      </c>
      <c r="D1879" s="29">
        <v>1</v>
      </c>
      <c r="E1879" s="16" t="s">
        <v>8</v>
      </c>
      <c r="F1879" s="91">
        <v>24625.42</v>
      </c>
      <c r="G1879" s="68">
        <f t="shared" si="379"/>
        <v>25905.94184</v>
      </c>
      <c r="H1879" s="79">
        <v>26520</v>
      </c>
      <c r="I1879" s="79">
        <v>5038.8</v>
      </c>
      <c r="J1879" s="79">
        <v>31558.799999999999</v>
      </c>
      <c r="K1879" s="79">
        <v>26000</v>
      </c>
      <c r="L1879" s="79">
        <f t="shared" si="383"/>
        <v>4940</v>
      </c>
      <c r="M1879" s="79">
        <f t="shared" si="384"/>
        <v>30940</v>
      </c>
      <c r="N1879" s="68">
        <f t="shared" si="377"/>
        <v>25905.94184</v>
      </c>
      <c r="O1879" s="80">
        <f t="shared" si="374"/>
        <v>29468.24728</v>
      </c>
      <c r="P1879" s="68">
        <f t="shared" si="378"/>
        <v>30940</v>
      </c>
      <c r="Q1879" s="68">
        <f t="shared" si="375"/>
        <v>29354.863070040712</v>
      </c>
      <c r="R1879" s="69">
        <f t="shared" si="376"/>
        <v>3100.5230842375927</v>
      </c>
      <c r="S1879" s="63">
        <f t="shared" si="380"/>
        <v>0.11749062572056923</v>
      </c>
      <c r="T1879" s="64">
        <f t="shared" si="381"/>
        <v>25906</v>
      </c>
      <c r="U1879" s="44" t="str">
        <f t="shared" si="382"/>
        <v>MENOR VALOR</v>
      </c>
    </row>
    <row r="1880" spans="2:21">
      <c r="B1880" s="24">
        <v>1786</v>
      </c>
      <c r="C1880" s="2" t="s">
        <v>692</v>
      </c>
      <c r="D1880" s="29">
        <v>1</v>
      </c>
      <c r="E1880" s="16" t="s">
        <v>8</v>
      </c>
      <c r="F1880" s="91">
        <v>47985.579999999994</v>
      </c>
      <c r="G1880" s="68">
        <f t="shared" si="379"/>
        <v>50480.830159999998</v>
      </c>
      <c r="H1880" s="79">
        <v>66950</v>
      </c>
      <c r="I1880" s="79">
        <v>12720.5</v>
      </c>
      <c r="J1880" s="79">
        <v>79670.5</v>
      </c>
      <c r="K1880" s="79">
        <v>65000</v>
      </c>
      <c r="L1880" s="79">
        <f t="shared" si="383"/>
        <v>12350</v>
      </c>
      <c r="M1880" s="79">
        <f t="shared" si="384"/>
        <v>77350</v>
      </c>
      <c r="N1880" s="68">
        <f t="shared" si="377"/>
        <v>50480.830159999998</v>
      </c>
      <c r="O1880" s="80">
        <f t="shared" si="374"/>
        <v>69167.110053333337</v>
      </c>
      <c r="P1880" s="68">
        <f t="shared" si="378"/>
        <v>77350</v>
      </c>
      <c r="Q1880" s="68">
        <f t="shared" si="375"/>
        <v>67758.135918021348</v>
      </c>
      <c r="R1880" s="69">
        <f t="shared" si="376"/>
        <v>16224.332721301467</v>
      </c>
      <c r="S1880" s="63">
        <f t="shared" si="380"/>
        <v>0.25498496267554749</v>
      </c>
      <c r="T1880" s="64">
        <f t="shared" si="381"/>
        <v>50481</v>
      </c>
      <c r="U1880" s="44" t="str">
        <f t="shared" si="382"/>
        <v>MENOR VALOR</v>
      </c>
    </row>
    <row r="1881" spans="2:21">
      <c r="B1881" s="30" t="s">
        <v>693</v>
      </c>
      <c r="C1881" s="28"/>
      <c r="D1881" s="29"/>
      <c r="E1881" s="16" t="s">
        <v>8</v>
      </c>
      <c r="F1881" s="88"/>
      <c r="G1881" s="68"/>
      <c r="H1881" s="78"/>
      <c r="I1881" s="78"/>
      <c r="J1881" s="78"/>
      <c r="K1881" s="78"/>
      <c r="L1881" s="78"/>
      <c r="M1881" s="78"/>
      <c r="N1881" s="68"/>
      <c r="O1881" s="80"/>
      <c r="P1881" s="68"/>
      <c r="Q1881" s="68"/>
      <c r="R1881" s="69"/>
      <c r="S1881" s="63"/>
      <c r="T1881" s="64"/>
      <c r="U1881" s="44"/>
    </row>
    <row r="1882" spans="2:21">
      <c r="B1882" s="24">
        <v>1787</v>
      </c>
      <c r="C1882" s="2" t="s">
        <v>694</v>
      </c>
      <c r="D1882" s="29">
        <v>1</v>
      </c>
      <c r="E1882" s="16" t="s">
        <v>8</v>
      </c>
      <c r="F1882" s="91">
        <v>47985.579999999994</v>
      </c>
      <c r="G1882" s="68">
        <f t="shared" si="379"/>
        <v>50480.830159999998</v>
      </c>
      <c r="H1882" s="79">
        <v>66950</v>
      </c>
      <c r="I1882" s="79">
        <v>12720.5</v>
      </c>
      <c r="J1882" s="79">
        <v>79670.5</v>
      </c>
      <c r="K1882" s="79">
        <v>65000</v>
      </c>
      <c r="L1882" s="79">
        <f t="shared" si="383"/>
        <v>12350</v>
      </c>
      <c r="M1882" s="79">
        <f t="shared" si="384"/>
        <v>77350</v>
      </c>
      <c r="N1882" s="68">
        <f t="shared" si="377"/>
        <v>50480.830159999998</v>
      </c>
      <c r="O1882" s="80">
        <f t="shared" si="374"/>
        <v>69167.110053333337</v>
      </c>
      <c r="P1882" s="68">
        <f t="shared" si="378"/>
        <v>77350</v>
      </c>
      <c r="Q1882" s="68">
        <f t="shared" si="375"/>
        <v>67758.135918021348</v>
      </c>
      <c r="R1882" s="69">
        <f t="shared" si="376"/>
        <v>16224.332721301467</v>
      </c>
      <c r="S1882" s="63">
        <f t="shared" si="380"/>
        <v>0.25498496267554749</v>
      </c>
      <c r="T1882" s="64">
        <f t="shared" si="381"/>
        <v>50481</v>
      </c>
      <c r="U1882" s="44" t="str">
        <f t="shared" si="382"/>
        <v>MENOR VALOR</v>
      </c>
    </row>
    <row r="1883" spans="2:21">
      <c r="B1883" s="24">
        <v>1788</v>
      </c>
      <c r="C1883" s="2" t="s">
        <v>695</v>
      </c>
      <c r="D1883" s="29">
        <v>1</v>
      </c>
      <c r="E1883" s="16" t="s">
        <v>8</v>
      </c>
      <c r="F1883" s="91">
        <v>685583.96</v>
      </c>
      <c r="G1883" s="68">
        <f t="shared" si="379"/>
        <v>721234.32591999997</v>
      </c>
      <c r="H1883" s="79">
        <v>1071200</v>
      </c>
      <c r="I1883" s="79">
        <v>203528</v>
      </c>
      <c r="J1883" s="79">
        <v>1274728</v>
      </c>
      <c r="K1883" s="79">
        <v>1040000</v>
      </c>
      <c r="L1883" s="79">
        <f t="shared" si="383"/>
        <v>197600</v>
      </c>
      <c r="M1883" s="79">
        <f t="shared" si="384"/>
        <v>1237600</v>
      </c>
      <c r="N1883" s="68">
        <f t="shared" si="377"/>
        <v>721234.32591999997</v>
      </c>
      <c r="O1883" s="80">
        <f t="shared" si="374"/>
        <v>1077854.10864</v>
      </c>
      <c r="P1883" s="68">
        <f t="shared" si="378"/>
        <v>1237600</v>
      </c>
      <c r="Q1883" s="68">
        <f t="shared" si="375"/>
        <v>1043978.139283341</v>
      </c>
      <c r="R1883" s="69">
        <f t="shared" si="376"/>
        <v>309399.21487690514</v>
      </c>
      <c r="S1883" s="63">
        <f t="shared" si="380"/>
        <v>0.30914805705117043</v>
      </c>
      <c r="T1883" s="64">
        <f t="shared" si="381"/>
        <v>1237600</v>
      </c>
      <c r="U1883" s="44" t="str">
        <f t="shared" si="382"/>
        <v>MEDIA ARMONICA</v>
      </c>
    </row>
    <row r="1884" spans="2:21">
      <c r="B1884" s="24">
        <v>1789</v>
      </c>
      <c r="C1884" s="2" t="s">
        <v>696</v>
      </c>
      <c r="D1884" s="29">
        <v>1</v>
      </c>
      <c r="E1884" s="16" t="s">
        <v>8</v>
      </c>
      <c r="F1884" s="91">
        <v>587552.14</v>
      </c>
      <c r="G1884" s="68">
        <f t="shared" si="379"/>
        <v>618104.85128000006</v>
      </c>
      <c r="H1884" s="79">
        <v>1081600</v>
      </c>
      <c r="I1884" s="79">
        <v>205504</v>
      </c>
      <c r="J1884" s="79">
        <v>1287104</v>
      </c>
      <c r="K1884" s="79">
        <v>1040000</v>
      </c>
      <c r="L1884" s="79">
        <f t="shared" si="383"/>
        <v>197600</v>
      </c>
      <c r="M1884" s="79">
        <f t="shared" si="384"/>
        <v>1237600</v>
      </c>
      <c r="N1884" s="68">
        <f t="shared" si="377"/>
        <v>618104.85128000006</v>
      </c>
      <c r="O1884" s="80">
        <f t="shared" si="374"/>
        <v>1047602.9504266666</v>
      </c>
      <c r="P1884" s="68">
        <f t="shared" si="378"/>
        <v>1237600</v>
      </c>
      <c r="Q1884" s="68">
        <f t="shared" si="375"/>
        <v>994837.23314775084</v>
      </c>
      <c r="R1884" s="69">
        <f t="shared" si="376"/>
        <v>372778.92159019661</v>
      </c>
      <c r="S1884" s="63">
        <f t="shared" si="380"/>
        <v>0.3786874569176879</v>
      </c>
      <c r="T1884" s="64">
        <f t="shared" si="381"/>
        <v>1237600</v>
      </c>
      <c r="U1884" s="44" t="str">
        <f t="shared" si="382"/>
        <v>MEDIA ARMONICA</v>
      </c>
    </row>
    <row r="1885" spans="2:21">
      <c r="B1885" s="24">
        <v>1790</v>
      </c>
      <c r="C1885" s="2" t="s">
        <v>697</v>
      </c>
      <c r="D1885" s="29">
        <v>1</v>
      </c>
      <c r="E1885" s="16" t="s">
        <v>216</v>
      </c>
      <c r="F1885" s="91">
        <v>706401.29999999993</v>
      </c>
      <c r="G1885" s="68">
        <f t="shared" si="379"/>
        <v>743134.16759999993</v>
      </c>
      <c r="H1885" s="79">
        <v>1050400</v>
      </c>
      <c r="I1885" s="79">
        <v>199576</v>
      </c>
      <c r="J1885" s="79">
        <v>1249976</v>
      </c>
      <c r="K1885" s="79">
        <v>1040000</v>
      </c>
      <c r="L1885" s="79">
        <f t="shared" si="383"/>
        <v>197600</v>
      </c>
      <c r="M1885" s="79">
        <f t="shared" si="384"/>
        <v>1237600</v>
      </c>
      <c r="N1885" s="68">
        <f t="shared" si="377"/>
        <v>743134.16759999993</v>
      </c>
      <c r="O1885" s="80">
        <f t="shared" si="374"/>
        <v>1076903.3891999999</v>
      </c>
      <c r="P1885" s="68">
        <f t="shared" si="378"/>
        <v>1237600</v>
      </c>
      <c r="Q1885" s="68">
        <f t="shared" si="375"/>
        <v>1047570.0374589869</v>
      </c>
      <c r="R1885" s="69">
        <f t="shared" si="376"/>
        <v>289118.85325865995</v>
      </c>
      <c r="S1885" s="63">
        <f t="shared" si="380"/>
        <v>0.290611471283996</v>
      </c>
      <c r="T1885" s="64">
        <f t="shared" si="381"/>
        <v>743134</v>
      </c>
      <c r="U1885" s="44" t="str">
        <f t="shared" si="382"/>
        <v>MENOR VALOR</v>
      </c>
    </row>
    <row r="1886" spans="2:21">
      <c r="B1886" s="24">
        <v>1791</v>
      </c>
      <c r="C1886" s="2" t="s">
        <v>698</v>
      </c>
      <c r="D1886" s="29">
        <v>1</v>
      </c>
      <c r="E1886" s="16" t="s">
        <v>216</v>
      </c>
      <c r="F1886" s="91">
        <v>426671.41999999993</v>
      </c>
      <c r="G1886" s="68">
        <f t="shared" si="379"/>
        <v>448858.33383999992</v>
      </c>
      <c r="H1886" s="79">
        <v>540800</v>
      </c>
      <c r="I1886" s="79">
        <v>102752</v>
      </c>
      <c r="J1886" s="79">
        <v>643552</v>
      </c>
      <c r="K1886" s="79">
        <v>520000</v>
      </c>
      <c r="L1886" s="79">
        <f t="shared" si="383"/>
        <v>98800</v>
      </c>
      <c r="M1886" s="79">
        <f t="shared" si="384"/>
        <v>618800</v>
      </c>
      <c r="N1886" s="68">
        <f t="shared" si="377"/>
        <v>448858.33383999992</v>
      </c>
      <c r="O1886" s="80">
        <f t="shared" si="374"/>
        <v>570403.44461333333</v>
      </c>
      <c r="P1886" s="68">
        <f t="shared" si="378"/>
        <v>618800</v>
      </c>
      <c r="Q1886" s="68">
        <f t="shared" si="375"/>
        <v>563310.37157003186</v>
      </c>
      <c r="R1886" s="69">
        <f t="shared" si="376"/>
        <v>105986.20589810917</v>
      </c>
      <c r="S1886" s="63">
        <f t="shared" si="380"/>
        <v>0.20317757937074132</v>
      </c>
      <c r="T1886" s="64">
        <f t="shared" si="381"/>
        <v>448858</v>
      </c>
      <c r="U1886" s="44" t="str">
        <f t="shared" si="382"/>
        <v>MENOR VALOR</v>
      </c>
    </row>
    <row r="1887" spans="2:21">
      <c r="B1887" s="24">
        <v>1792</v>
      </c>
      <c r="C1887" s="2" t="s">
        <v>699</v>
      </c>
      <c r="D1887" s="29">
        <v>1</v>
      </c>
      <c r="E1887" s="16" t="s">
        <v>216</v>
      </c>
      <c r="F1887" s="91">
        <v>701196.76</v>
      </c>
      <c r="G1887" s="68">
        <f t="shared" si="379"/>
        <v>737658.99152000004</v>
      </c>
      <c r="H1887" s="79">
        <v>1050400</v>
      </c>
      <c r="I1887" s="79">
        <v>199576</v>
      </c>
      <c r="J1887" s="79">
        <v>1249976</v>
      </c>
      <c r="K1887" s="79">
        <v>1040000</v>
      </c>
      <c r="L1887" s="79">
        <f t="shared" si="383"/>
        <v>197600</v>
      </c>
      <c r="M1887" s="79">
        <f t="shared" si="384"/>
        <v>1237600</v>
      </c>
      <c r="N1887" s="68">
        <f t="shared" si="377"/>
        <v>737658.99152000004</v>
      </c>
      <c r="O1887" s="80">
        <f t="shared" si="374"/>
        <v>1075078.3305066668</v>
      </c>
      <c r="P1887" s="68">
        <f t="shared" si="378"/>
        <v>1237600</v>
      </c>
      <c r="Q1887" s="68">
        <f t="shared" si="375"/>
        <v>1044990.972240717</v>
      </c>
      <c r="R1887" s="69">
        <f t="shared" si="376"/>
        <v>292279.23136214993</v>
      </c>
      <c r="S1887" s="63">
        <f t="shared" si="380"/>
        <v>0.29410012993865564</v>
      </c>
      <c r="T1887" s="64">
        <f t="shared" si="381"/>
        <v>737659</v>
      </c>
      <c r="U1887" s="44" t="str">
        <f t="shared" si="382"/>
        <v>MENOR VALOR</v>
      </c>
    </row>
    <row r="1888" spans="2:21">
      <c r="B1888" s="24">
        <v>1793</v>
      </c>
      <c r="C1888" s="2" t="s">
        <v>700</v>
      </c>
      <c r="D1888" s="29">
        <v>1</v>
      </c>
      <c r="E1888" s="16" t="s">
        <v>216</v>
      </c>
      <c r="F1888" s="91">
        <v>115166.54</v>
      </c>
      <c r="G1888" s="68">
        <f t="shared" si="379"/>
        <v>121155.20008</v>
      </c>
      <c r="H1888" s="79">
        <v>163800</v>
      </c>
      <c r="I1888" s="79">
        <v>31122</v>
      </c>
      <c r="J1888" s="79">
        <v>194922</v>
      </c>
      <c r="K1888" s="79">
        <v>156000</v>
      </c>
      <c r="L1888" s="79">
        <f t="shared" si="383"/>
        <v>29640</v>
      </c>
      <c r="M1888" s="79">
        <f t="shared" si="384"/>
        <v>185640</v>
      </c>
      <c r="N1888" s="68">
        <f t="shared" si="377"/>
        <v>121155.20008</v>
      </c>
      <c r="O1888" s="80">
        <f t="shared" si="374"/>
        <v>167239.06669333333</v>
      </c>
      <c r="P1888" s="68">
        <f t="shared" si="378"/>
        <v>185640</v>
      </c>
      <c r="Q1888" s="68">
        <f t="shared" si="375"/>
        <v>163665.8834981937</v>
      </c>
      <c r="R1888" s="69">
        <f t="shared" si="376"/>
        <v>40178.737567606906</v>
      </c>
      <c r="S1888" s="63">
        <f t="shared" si="380"/>
        <v>0.25974065278340597</v>
      </c>
      <c r="T1888" s="64">
        <f t="shared" si="381"/>
        <v>121155</v>
      </c>
      <c r="U1888" s="44" t="str">
        <f t="shared" si="382"/>
        <v>MENOR VALOR</v>
      </c>
    </row>
    <row r="1889" spans="2:21">
      <c r="B1889" s="24">
        <v>1794</v>
      </c>
      <c r="C1889" s="2" t="s">
        <v>701</v>
      </c>
      <c r="D1889" s="29">
        <v>1</v>
      </c>
      <c r="E1889" s="16" t="s">
        <v>216</v>
      </c>
      <c r="F1889" s="91">
        <v>268786.15999999997</v>
      </c>
      <c r="G1889" s="68">
        <f t="shared" si="379"/>
        <v>282763.04031999997</v>
      </c>
      <c r="H1889" s="79">
        <v>1050400</v>
      </c>
      <c r="I1889" s="79">
        <v>199576</v>
      </c>
      <c r="J1889" s="79">
        <v>1249976</v>
      </c>
      <c r="K1889" s="79">
        <v>1040000</v>
      </c>
      <c r="L1889" s="79">
        <f t="shared" si="383"/>
        <v>197600</v>
      </c>
      <c r="M1889" s="79">
        <f t="shared" si="384"/>
        <v>1237600</v>
      </c>
      <c r="N1889" s="68">
        <f t="shared" si="377"/>
        <v>282763.04031999997</v>
      </c>
      <c r="O1889" s="80">
        <f t="shared" si="374"/>
        <v>923446.34677333338</v>
      </c>
      <c r="P1889" s="68">
        <f t="shared" si="378"/>
        <v>1237600</v>
      </c>
      <c r="Q1889" s="68">
        <f t="shared" si="375"/>
        <v>759104.45336087141</v>
      </c>
      <c r="R1889" s="69">
        <f t="shared" si="376"/>
        <v>554882.52425173903</v>
      </c>
      <c r="S1889" s="63">
        <f t="shared" si="380"/>
        <v>0.62750443754072283</v>
      </c>
      <c r="T1889" s="64">
        <f t="shared" si="381"/>
        <v>759104</v>
      </c>
      <c r="U1889" s="44" t="str">
        <f t="shared" si="382"/>
        <v>MEDIA GEOMETRICA</v>
      </c>
    </row>
    <row r="1890" spans="2:21">
      <c r="B1890" s="24">
        <v>1795</v>
      </c>
      <c r="C1890" s="2" t="s">
        <v>702</v>
      </c>
      <c r="D1890" s="29">
        <v>1</v>
      </c>
      <c r="E1890" s="16" t="s">
        <v>216</v>
      </c>
      <c r="F1890" s="91">
        <v>401882.82</v>
      </c>
      <c r="G1890" s="68">
        <f t="shared" si="379"/>
        <v>422780.72664000001</v>
      </c>
      <c r="H1890" s="79">
        <v>1216800</v>
      </c>
      <c r="I1890" s="79">
        <v>231192</v>
      </c>
      <c r="J1890" s="79">
        <v>1447992</v>
      </c>
      <c r="K1890" s="79">
        <v>1170000</v>
      </c>
      <c r="L1890" s="79">
        <f t="shared" si="383"/>
        <v>222300</v>
      </c>
      <c r="M1890" s="79">
        <f t="shared" si="384"/>
        <v>1392300</v>
      </c>
      <c r="N1890" s="68">
        <f t="shared" si="377"/>
        <v>422780.72664000001</v>
      </c>
      <c r="O1890" s="80">
        <f t="shared" si="374"/>
        <v>1087690.90888</v>
      </c>
      <c r="P1890" s="68">
        <f t="shared" si="378"/>
        <v>1392300</v>
      </c>
      <c r="Q1890" s="68">
        <f t="shared" si="375"/>
        <v>948137.64193437446</v>
      </c>
      <c r="R1890" s="69">
        <f t="shared" si="376"/>
        <v>576502.00567805709</v>
      </c>
      <c r="S1890" s="63">
        <f t="shared" si="380"/>
        <v>0.55409351138358998</v>
      </c>
      <c r="T1890" s="64">
        <f t="shared" si="381"/>
        <v>1392300</v>
      </c>
      <c r="U1890" s="44" t="str">
        <f t="shared" si="382"/>
        <v>MEDIA ARMONICA</v>
      </c>
    </row>
    <row r="1891" spans="2:21">
      <c r="B1891" s="24">
        <v>1796</v>
      </c>
      <c r="C1891" s="2" t="s">
        <v>703</v>
      </c>
      <c r="D1891" s="29">
        <v>1</v>
      </c>
      <c r="E1891" s="16" t="s">
        <v>216</v>
      </c>
      <c r="F1891" s="91">
        <v>505947.38</v>
      </c>
      <c r="G1891" s="68">
        <f t="shared" si="379"/>
        <v>532256.64376000001</v>
      </c>
      <c r="H1891" s="79">
        <v>1081600</v>
      </c>
      <c r="I1891" s="79">
        <v>205504</v>
      </c>
      <c r="J1891" s="79">
        <v>1287104</v>
      </c>
      <c r="K1891" s="79">
        <v>1040000</v>
      </c>
      <c r="L1891" s="79">
        <f t="shared" si="383"/>
        <v>197600</v>
      </c>
      <c r="M1891" s="79">
        <f t="shared" si="384"/>
        <v>1237600</v>
      </c>
      <c r="N1891" s="68">
        <f t="shared" si="377"/>
        <v>532256.64376000001</v>
      </c>
      <c r="O1891" s="80">
        <f t="shared" si="374"/>
        <v>1018986.8812533333</v>
      </c>
      <c r="P1891" s="68">
        <f t="shared" si="378"/>
        <v>1237600</v>
      </c>
      <c r="Q1891" s="68">
        <f t="shared" si="375"/>
        <v>946465.9852385082</v>
      </c>
      <c r="R1891" s="69">
        <f t="shared" si="376"/>
        <v>422246.85264870571</v>
      </c>
      <c r="S1891" s="63">
        <f t="shared" si="380"/>
        <v>0.43763785274769063</v>
      </c>
      <c r="T1891" s="64">
        <f t="shared" si="381"/>
        <v>1237600</v>
      </c>
      <c r="U1891" s="44" t="str">
        <f t="shared" si="382"/>
        <v>MEDIA ARMONICA</v>
      </c>
    </row>
    <row r="1892" spans="2:21">
      <c r="B1892" s="24">
        <v>1797</v>
      </c>
      <c r="C1892" s="2" t="s">
        <v>704</v>
      </c>
      <c r="D1892" s="29">
        <v>1</v>
      </c>
      <c r="E1892" s="16" t="s">
        <v>8</v>
      </c>
      <c r="F1892" s="91">
        <v>35731.5</v>
      </c>
      <c r="G1892" s="68">
        <f t="shared" si="379"/>
        <v>37589.538</v>
      </c>
      <c r="H1892" s="79">
        <v>26520</v>
      </c>
      <c r="I1892" s="79">
        <v>5038.8</v>
      </c>
      <c r="J1892" s="79">
        <v>31558.799999999999</v>
      </c>
      <c r="K1892" s="79">
        <v>26000</v>
      </c>
      <c r="L1892" s="79">
        <f t="shared" si="383"/>
        <v>4940</v>
      </c>
      <c r="M1892" s="79">
        <f t="shared" si="384"/>
        <v>30940</v>
      </c>
      <c r="N1892" s="68">
        <f t="shared" si="377"/>
        <v>30940</v>
      </c>
      <c r="O1892" s="80">
        <f t="shared" si="374"/>
        <v>33362.779333333332</v>
      </c>
      <c r="P1892" s="68">
        <f t="shared" si="378"/>
        <v>31558.799999999999</v>
      </c>
      <c r="Q1892" s="68">
        <f t="shared" si="375"/>
        <v>33232.977956629897</v>
      </c>
      <c r="R1892" s="69">
        <f t="shared" si="376"/>
        <v>3673.5330377827468</v>
      </c>
      <c r="S1892" s="63">
        <f t="shared" si="380"/>
        <v>6.899706549386897E-2</v>
      </c>
      <c r="T1892" s="64">
        <f t="shared" si="381"/>
        <v>30940</v>
      </c>
      <c r="U1892" s="44" t="str">
        <f t="shared" si="382"/>
        <v>MENOR VALOR</v>
      </c>
    </row>
    <row r="1893" spans="2:21">
      <c r="B1893" s="24">
        <v>1798</v>
      </c>
      <c r="C1893" s="2" t="s">
        <v>705</v>
      </c>
      <c r="D1893" s="29">
        <v>1</v>
      </c>
      <c r="E1893" s="16" t="s">
        <v>8</v>
      </c>
      <c r="F1893" s="91">
        <v>100157.26</v>
      </c>
      <c r="G1893" s="68">
        <f t="shared" si="379"/>
        <v>105365.43751999999</v>
      </c>
      <c r="H1893" s="79">
        <v>121680</v>
      </c>
      <c r="I1893" s="79">
        <v>23119.200000000001</v>
      </c>
      <c r="J1893" s="79">
        <v>144799.20000000001</v>
      </c>
      <c r="K1893" s="79">
        <v>117000</v>
      </c>
      <c r="L1893" s="79">
        <f t="shared" si="383"/>
        <v>22230</v>
      </c>
      <c r="M1893" s="79">
        <f t="shared" si="384"/>
        <v>139230</v>
      </c>
      <c r="N1893" s="68">
        <f t="shared" si="377"/>
        <v>105365.43751999999</v>
      </c>
      <c r="O1893" s="80">
        <f t="shared" si="374"/>
        <v>129798.21250666666</v>
      </c>
      <c r="P1893" s="68">
        <f t="shared" si="378"/>
        <v>139230</v>
      </c>
      <c r="Q1893" s="68">
        <f t="shared" si="375"/>
        <v>128548.11722434107</v>
      </c>
      <c r="R1893" s="69">
        <f t="shared" si="376"/>
        <v>21341.845452580048</v>
      </c>
      <c r="S1893" s="63">
        <f t="shared" si="380"/>
        <v>0.18034242900565289</v>
      </c>
      <c r="T1893" s="64">
        <f t="shared" si="381"/>
        <v>105365</v>
      </c>
      <c r="U1893" s="44" t="str">
        <f t="shared" si="382"/>
        <v>MENOR VALOR</v>
      </c>
    </row>
    <row r="1894" spans="2:21">
      <c r="B1894" s="24">
        <v>1799</v>
      </c>
      <c r="C1894" s="2" t="s">
        <v>706</v>
      </c>
      <c r="D1894" s="29">
        <v>1</v>
      </c>
      <c r="E1894" s="16" t="s">
        <v>8</v>
      </c>
      <c r="F1894" s="91">
        <v>232306.81999999998</v>
      </c>
      <c r="G1894" s="68">
        <f t="shared" si="379"/>
        <v>244386.77463999999</v>
      </c>
      <c r="H1894" s="79">
        <v>338000</v>
      </c>
      <c r="I1894" s="79">
        <v>64220</v>
      </c>
      <c r="J1894" s="79">
        <v>402220</v>
      </c>
      <c r="K1894" s="79">
        <v>325000</v>
      </c>
      <c r="L1894" s="79">
        <f t="shared" si="383"/>
        <v>61750</v>
      </c>
      <c r="M1894" s="79">
        <f t="shared" si="384"/>
        <v>386750</v>
      </c>
      <c r="N1894" s="68">
        <f t="shared" si="377"/>
        <v>244386.77463999999</v>
      </c>
      <c r="O1894" s="80">
        <f t="shared" si="374"/>
        <v>344452.25821333332</v>
      </c>
      <c r="P1894" s="68">
        <f t="shared" si="378"/>
        <v>386750</v>
      </c>
      <c r="Q1894" s="68">
        <f t="shared" si="375"/>
        <v>336246.078401935</v>
      </c>
      <c r="R1894" s="69">
        <f t="shared" si="376"/>
        <v>87003.769901503649</v>
      </c>
      <c r="S1894" s="63">
        <f t="shared" si="380"/>
        <v>0.27319070663518674</v>
      </c>
      <c r="T1894" s="64">
        <f t="shared" si="381"/>
        <v>244387</v>
      </c>
      <c r="U1894" s="44" t="str">
        <f t="shared" si="382"/>
        <v>MENOR VALOR</v>
      </c>
    </row>
    <row r="1895" spans="2:21">
      <c r="B1895" s="24">
        <v>1800</v>
      </c>
      <c r="C1895" s="2" t="s">
        <v>707</v>
      </c>
      <c r="D1895" s="29">
        <v>1</v>
      </c>
      <c r="E1895" s="16" t="s">
        <v>8</v>
      </c>
      <c r="F1895" s="91">
        <v>234746.31999999998</v>
      </c>
      <c r="G1895" s="68">
        <f t="shared" si="379"/>
        <v>246953.12863999998</v>
      </c>
      <c r="H1895" s="79">
        <v>341250</v>
      </c>
      <c r="I1895" s="79">
        <v>64837.5</v>
      </c>
      <c r="J1895" s="79">
        <v>406087.5</v>
      </c>
      <c r="K1895" s="79">
        <v>325000</v>
      </c>
      <c r="L1895" s="79">
        <f t="shared" si="383"/>
        <v>61750</v>
      </c>
      <c r="M1895" s="79">
        <f t="shared" si="384"/>
        <v>386750</v>
      </c>
      <c r="N1895" s="68">
        <f t="shared" si="377"/>
        <v>246953.12863999998</v>
      </c>
      <c r="O1895" s="80">
        <f t="shared" si="374"/>
        <v>346596.87621333334</v>
      </c>
      <c r="P1895" s="68">
        <f t="shared" si="378"/>
        <v>386750</v>
      </c>
      <c r="Q1895" s="68">
        <f t="shared" si="375"/>
        <v>338497.00113442075</v>
      </c>
      <c r="R1895" s="69">
        <f t="shared" si="376"/>
        <v>86833.991324861359</v>
      </c>
      <c r="S1895" s="63">
        <f t="shared" si="380"/>
        <v>0.27044219649694246</v>
      </c>
      <c r="T1895" s="64">
        <f t="shared" si="381"/>
        <v>246953</v>
      </c>
      <c r="U1895" s="44" t="str">
        <f t="shared" si="382"/>
        <v>MENOR VALOR</v>
      </c>
    </row>
    <row r="1896" spans="2:21">
      <c r="B1896" s="24">
        <v>1801</v>
      </c>
      <c r="C1896" s="2" t="s">
        <v>708</v>
      </c>
      <c r="D1896" s="29">
        <v>1</v>
      </c>
      <c r="E1896" s="16" t="s">
        <v>8</v>
      </c>
      <c r="F1896" s="91">
        <v>41462.479999999996</v>
      </c>
      <c r="G1896" s="68">
        <f t="shared" si="379"/>
        <v>43618.528959999996</v>
      </c>
      <c r="H1896" s="79">
        <v>33800</v>
      </c>
      <c r="I1896" s="79">
        <v>6422</v>
      </c>
      <c r="J1896" s="79">
        <v>40222</v>
      </c>
      <c r="K1896" s="79">
        <v>32500</v>
      </c>
      <c r="L1896" s="79">
        <f t="shared" si="383"/>
        <v>6175</v>
      </c>
      <c r="M1896" s="79">
        <f t="shared" si="384"/>
        <v>38675</v>
      </c>
      <c r="N1896" s="68">
        <f t="shared" si="377"/>
        <v>38675</v>
      </c>
      <c r="O1896" s="80">
        <f t="shared" si="374"/>
        <v>40838.509653333334</v>
      </c>
      <c r="P1896" s="68">
        <f t="shared" si="378"/>
        <v>40222</v>
      </c>
      <c r="Q1896" s="68">
        <f t="shared" si="375"/>
        <v>40786.990928111052</v>
      </c>
      <c r="R1896" s="69">
        <f t="shared" si="376"/>
        <v>2528.7709977535628</v>
      </c>
      <c r="S1896" s="63">
        <f t="shared" si="380"/>
        <v>5.1780993891741955E-2</v>
      </c>
      <c r="T1896" s="64">
        <f t="shared" si="381"/>
        <v>38675</v>
      </c>
      <c r="U1896" s="44" t="str">
        <f t="shared" si="382"/>
        <v>MENOR VALOR</v>
      </c>
    </row>
    <row r="1897" spans="2:21">
      <c r="B1897" s="24">
        <v>1802</v>
      </c>
      <c r="C1897" s="2" t="s">
        <v>709</v>
      </c>
      <c r="D1897" s="29">
        <v>1</v>
      </c>
      <c r="E1897" s="16" t="s">
        <v>8</v>
      </c>
      <c r="F1897" s="91">
        <v>701437.84</v>
      </c>
      <c r="G1897" s="68">
        <f t="shared" si="379"/>
        <v>737912.60768000002</v>
      </c>
      <c r="H1897" s="79">
        <v>1205100</v>
      </c>
      <c r="I1897" s="79">
        <v>228969</v>
      </c>
      <c r="J1897" s="79">
        <v>1434069</v>
      </c>
      <c r="K1897" s="79">
        <v>1170000</v>
      </c>
      <c r="L1897" s="79">
        <f t="shared" si="383"/>
        <v>222300</v>
      </c>
      <c r="M1897" s="79">
        <f t="shared" si="384"/>
        <v>1392300</v>
      </c>
      <c r="N1897" s="68">
        <f t="shared" si="377"/>
        <v>737912.60768000002</v>
      </c>
      <c r="O1897" s="80">
        <f t="shared" si="374"/>
        <v>1188093.8692266666</v>
      </c>
      <c r="P1897" s="68">
        <f t="shared" si="378"/>
        <v>1392300</v>
      </c>
      <c r="Q1897" s="68">
        <f t="shared" si="375"/>
        <v>1137896.077966582</v>
      </c>
      <c r="R1897" s="69">
        <f t="shared" si="376"/>
        <v>390427.37932432647</v>
      </c>
      <c r="S1897" s="63">
        <f t="shared" si="380"/>
        <v>0.35151142361027521</v>
      </c>
      <c r="T1897" s="64">
        <f t="shared" si="381"/>
        <v>1392300</v>
      </c>
      <c r="U1897" s="44" t="str">
        <f t="shared" si="382"/>
        <v>MEDIA ARMONICA</v>
      </c>
    </row>
    <row r="1898" spans="2:21">
      <c r="B1898" s="24">
        <v>1803</v>
      </c>
      <c r="C1898" s="2" t="s">
        <v>710</v>
      </c>
      <c r="D1898" s="29">
        <v>1</v>
      </c>
      <c r="E1898" s="16" t="s">
        <v>8</v>
      </c>
      <c r="F1898" s="91">
        <v>693142.72</v>
      </c>
      <c r="G1898" s="68">
        <f t="shared" si="379"/>
        <v>729186.14143999992</v>
      </c>
      <c r="H1898" s="79">
        <v>1205100</v>
      </c>
      <c r="I1898" s="79">
        <v>228969</v>
      </c>
      <c r="J1898" s="79">
        <v>1434069</v>
      </c>
      <c r="K1898" s="79">
        <v>1170000</v>
      </c>
      <c r="L1898" s="79">
        <f t="shared" si="383"/>
        <v>222300</v>
      </c>
      <c r="M1898" s="79">
        <f t="shared" si="384"/>
        <v>1392300</v>
      </c>
      <c r="N1898" s="68">
        <f t="shared" si="377"/>
        <v>729186.14143999992</v>
      </c>
      <c r="O1898" s="80">
        <f t="shared" ref="O1898:O1961" si="385">AVERAGE(M1898,J1898,G1898)</f>
        <v>1185185.0471466666</v>
      </c>
      <c r="P1898" s="68">
        <f t="shared" si="378"/>
        <v>1392300</v>
      </c>
      <c r="Q1898" s="68">
        <f t="shared" ref="Q1898:Q1961" si="386">GEOMEAN(M1898,J1898,G1898)</f>
        <v>1133392.7380774866</v>
      </c>
      <c r="R1898" s="69">
        <f t="shared" ref="R1898:R1961" si="387">STDEVA(M1898,J1898,G1898)</f>
        <v>395458.48561449285</v>
      </c>
      <c r="S1898" s="63">
        <f t="shared" si="380"/>
        <v>0.35663418606609454</v>
      </c>
      <c r="T1898" s="64">
        <f t="shared" si="381"/>
        <v>1392300</v>
      </c>
      <c r="U1898" s="44" t="str">
        <f t="shared" si="382"/>
        <v>MEDIA ARMONICA</v>
      </c>
    </row>
    <row r="1899" spans="2:21">
      <c r="B1899" s="24">
        <v>1804</v>
      </c>
      <c r="C1899" s="2" t="s">
        <v>711</v>
      </c>
      <c r="D1899" s="29">
        <v>1</v>
      </c>
      <c r="E1899" s="16" t="s">
        <v>8</v>
      </c>
      <c r="F1899" s="91">
        <v>706142.18</v>
      </c>
      <c r="G1899" s="68">
        <f t="shared" si="379"/>
        <v>742861.57336000004</v>
      </c>
      <c r="H1899" s="79">
        <v>1193400</v>
      </c>
      <c r="I1899" s="79">
        <v>226746</v>
      </c>
      <c r="J1899" s="79">
        <v>1420146</v>
      </c>
      <c r="K1899" s="79">
        <v>1170000</v>
      </c>
      <c r="L1899" s="79">
        <f t="shared" si="383"/>
        <v>222300</v>
      </c>
      <c r="M1899" s="79">
        <f t="shared" si="384"/>
        <v>1392300</v>
      </c>
      <c r="N1899" s="68">
        <f t="shared" si="377"/>
        <v>742861.57336000004</v>
      </c>
      <c r="O1899" s="80">
        <f t="shared" si="385"/>
        <v>1185102.5244533333</v>
      </c>
      <c r="P1899" s="68">
        <f t="shared" si="378"/>
        <v>1392300</v>
      </c>
      <c r="Q1899" s="68">
        <f t="shared" si="386"/>
        <v>1136731.5236605045</v>
      </c>
      <c r="R1899" s="69">
        <f t="shared" si="387"/>
        <v>383244.88782885566</v>
      </c>
      <c r="S1899" s="63">
        <f t="shared" si="380"/>
        <v>0.34649338221233095</v>
      </c>
      <c r="T1899" s="64">
        <f t="shared" si="381"/>
        <v>1392300</v>
      </c>
      <c r="U1899" s="44" t="str">
        <f t="shared" si="382"/>
        <v>MEDIA ARMONICA</v>
      </c>
    </row>
    <row r="1900" spans="2:21">
      <c r="B1900" s="24">
        <v>1805</v>
      </c>
      <c r="C1900" s="2" t="s">
        <v>712</v>
      </c>
      <c r="D1900" s="29">
        <v>1</v>
      </c>
      <c r="E1900" s="16" t="s">
        <v>8</v>
      </c>
      <c r="F1900" s="91">
        <v>335042.98</v>
      </c>
      <c r="G1900" s="68">
        <f t="shared" si="379"/>
        <v>352465.21496000001</v>
      </c>
      <c r="H1900" s="79">
        <v>477750</v>
      </c>
      <c r="I1900" s="79">
        <v>90772.5</v>
      </c>
      <c r="J1900" s="79">
        <v>568522.5</v>
      </c>
      <c r="K1900" s="79">
        <v>455000</v>
      </c>
      <c r="L1900" s="79">
        <f t="shared" si="383"/>
        <v>86450</v>
      </c>
      <c r="M1900" s="79">
        <f t="shared" si="384"/>
        <v>541450</v>
      </c>
      <c r="N1900" s="68">
        <f t="shared" si="377"/>
        <v>352465.21496000001</v>
      </c>
      <c r="O1900" s="80">
        <f t="shared" si="385"/>
        <v>487479.23832</v>
      </c>
      <c r="P1900" s="68">
        <f t="shared" si="378"/>
        <v>541450</v>
      </c>
      <c r="Q1900" s="68">
        <f t="shared" si="386"/>
        <v>476951.36121136881</v>
      </c>
      <c r="R1900" s="69">
        <f t="shared" si="387"/>
        <v>117706.49914916971</v>
      </c>
      <c r="S1900" s="63">
        <f t="shared" si="380"/>
        <v>0.26100385988038044</v>
      </c>
      <c r="T1900" s="64">
        <f t="shared" si="381"/>
        <v>352465</v>
      </c>
      <c r="U1900" s="44" t="str">
        <f t="shared" si="382"/>
        <v>MENOR VALOR</v>
      </c>
    </row>
    <row r="1901" spans="2:21">
      <c r="B1901" s="24">
        <v>1806</v>
      </c>
      <c r="C1901" s="2" t="s">
        <v>713</v>
      </c>
      <c r="D1901" s="29">
        <v>1</v>
      </c>
      <c r="E1901" s="16" t="s">
        <v>8</v>
      </c>
      <c r="F1901" s="91">
        <v>335042.98</v>
      </c>
      <c r="G1901" s="68">
        <f t="shared" si="379"/>
        <v>352465.21496000001</v>
      </c>
      <c r="H1901" s="79">
        <v>459550</v>
      </c>
      <c r="I1901" s="79">
        <v>87314.5</v>
      </c>
      <c r="J1901" s="79">
        <v>546864.5</v>
      </c>
      <c r="K1901" s="79">
        <v>455000</v>
      </c>
      <c r="L1901" s="79">
        <f t="shared" si="383"/>
        <v>86450</v>
      </c>
      <c r="M1901" s="79">
        <f t="shared" si="384"/>
        <v>541450</v>
      </c>
      <c r="N1901" s="68">
        <f t="shared" si="377"/>
        <v>352465.21496000001</v>
      </c>
      <c r="O1901" s="80">
        <f t="shared" si="385"/>
        <v>480259.90498666669</v>
      </c>
      <c r="P1901" s="68">
        <f t="shared" si="378"/>
        <v>541450</v>
      </c>
      <c r="Q1901" s="68">
        <f t="shared" si="386"/>
        <v>470816.25751662196</v>
      </c>
      <c r="R1901" s="69">
        <f t="shared" si="387"/>
        <v>110706.55491804155</v>
      </c>
      <c r="S1901" s="63">
        <f t="shared" si="380"/>
        <v>0.25137416278035729</v>
      </c>
      <c r="T1901" s="64">
        <f t="shared" si="381"/>
        <v>352465</v>
      </c>
      <c r="U1901" s="44" t="str">
        <f t="shared" si="382"/>
        <v>MENOR VALOR</v>
      </c>
    </row>
    <row r="1902" spans="2:21">
      <c r="B1902" s="24">
        <v>1807</v>
      </c>
      <c r="C1902" s="2" t="s">
        <v>714</v>
      </c>
      <c r="D1902" s="29">
        <v>1</v>
      </c>
      <c r="E1902" s="16" t="s">
        <v>8</v>
      </c>
      <c r="F1902" s="91">
        <v>42261.16</v>
      </c>
      <c r="G1902" s="68">
        <f t="shared" si="379"/>
        <v>44458.740320000004</v>
      </c>
      <c r="H1902" s="79">
        <v>65650</v>
      </c>
      <c r="I1902" s="79">
        <v>12473.5</v>
      </c>
      <c r="J1902" s="79">
        <v>78123.5</v>
      </c>
      <c r="K1902" s="79">
        <v>65000</v>
      </c>
      <c r="L1902" s="79">
        <f t="shared" si="383"/>
        <v>12350</v>
      </c>
      <c r="M1902" s="79">
        <f t="shared" si="384"/>
        <v>77350</v>
      </c>
      <c r="N1902" s="68">
        <f t="shared" si="377"/>
        <v>44458.740320000004</v>
      </c>
      <c r="O1902" s="80">
        <f t="shared" si="385"/>
        <v>66644.080106666675</v>
      </c>
      <c r="P1902" s="68">
        <f t="shared" si="378"/>
        <v>77350</v>
      </c>
      <c r="Q1902" s="68">
        <f t="shared" si="386"/>
        <v>64525.748996103415</v>
      </c>
      <c r="R1902" s="69">
        <f t="shared" si="387"/>
        <v>19216.960000215717</v>
      </c>
      <c r="S1902" s="63">
        <f t="shared" si="380"/>
        <v>0.31099226259760604</v>
      </c>
      <c r="T1902" s="64">
        <f t="shared" si="381"/>
        <v>77350</v>
      </c>
      <c r="U1902" s="44" t="str">
        <f t="shared" si="382"/>
        <v>MEDIA ARMONICA</v>
      </c>
    </row>
    <row r="1903" spans="2:21">
      <c r="B1903" s="24">
        <v>1808</v>
      </c>
      <c r="C1903" s="2" t="s">
        <v>715</v>
      </c>
      <c r="D1903" s="29">
        <v>1</v>
      </c>
      <c r="E1903" s="16" t="s">
        <v>8</v>
      </c>
      <c r="F1903" s="91">
        <v>61592.66</v>
      </c>
      <c r="G1903" s="68">
        <f t="shared" si="379"/>
        <v>64795.478320000002</v>
      </c>
      <c r="H1903" s="79">
        <v>191100</v>
      </c>
      <c r="I1903" s="79">
        <v>36309</v>
      </c>
      <c r="J1903" s="79">
        <v>227409</v>
      </c>
      <c r="K1903" s="79">
        <v>182000</v>
      </c>
      <c r="L1903" s="79">
        <f t="shared" si="383"/>
        <v>34580</v>
      </c>
      <c r="M1903" s="79">
        <f t="shared" si="384"/>
        <v>216580</v>
      </c>
      <c r="N1903" s="68">
        <f t="shared" si="377"/>
        <v>64795.478320000002</v>
      </c>
      <c r="O1903" s="80">
        <f t="shared" si="385"/>
        <v>169594.82610666667</v>
      </c>
      <c r="P1903" s="68">
        <f t="shared" si="378"/>
        <v>216580</v>
      </c>
      <c r="Q1903" s="68">
        <f t="shared" si="386"/>
        <v>147227.93903240585</v>
      </c>
      <c r="R1903" s="69">
        <f t="shared" si="387"/>
        <v>90920.263322501618</v>
      </c>
      <c r="S1903" s="63">
        <f t="shared" si="380"/>
        <v>0.55989685961889279</v>
      </c>
      <c r="T1903" s="64">
        <f t="shared" si="381"/>
        <v>216580</v>
      </c>
      <c r="U1903" s="44" t="str">
        <f t="shared" si="382"/>
        <v>MEDIA ARMONICA</v>
      </c>
    </row>
    <row r="1904" spans="2:21">
      <c r="B1904" s="24">
        <v>1809</v>
      </c>
      <c r="C1904" s="2" t="s">
        <v>716</v>
      </c>
      <c r="D1904" s="29">
        <v>1</v>
      </c>
      <c r="E1904" s="16" t="s">
        <v>8</v>
      </c>
      <c r="F1904" s="91">
        <v>30563.86</v>
      </c>
      <c r="G1904" s="68">
        <f t="shared" si="379"/>
        <v>32153.18072</v>
      </c>
      <c r="H1904" s="79">
        <v>34125</v>
      </c>
      <c r="I1904" s="79">
        <v>6483.75</v>
      </c>
      <c r="J1904" s="79">
        <v>40608.75</v>
      </c>
      <c r="K1904" s="79">
        <v>32500</v>
      </c>
      <c r="L1904" s="79">
        <f t="shared" si="383"/>
        <v>6175</v>
      </c>
      <c r="M1904" s="79">
        <f t="shared" si="384"/>
        <v>38675</v>
      </c>
      <c r="N1904" s="68">
        <f t="shared" si="377"/>
        <v>32153.18072</v>
      </c>
      <c r="O1904" s="80">
        <f t="shared" si="385"/>
        <v>37145.643573333335</v>
      </c>
      <c r="P1904" s="68">
        <f t="shared" si="378"/>
        <v>38675</v>
      </c>
      <c r="Q1904" s="68">
        <f t="shared" si="386"/>
        <v>36962.212692712608</v>
      </c>
      <c r="R1904" s="69">
        <f t="shared" si="387"/>
        <v>4430.3906455367905</v>
      </c>
      <c r="S1904" s="63">
        <f t="shared" si="380"/>
        <v>0.1301067122981181</v>
      </c>
      <c r="T1904" s="64">
        <f t="shared" si="381"/>
        <v>32153</v>
      </c>
      <c r="U1904" s="44" t="str">
        <f t="shared" si="382"/>
        <v>MENOR VALOR</v>
      </c>
    </row>
    <row r="1905" spans="2:21">
      <c r="B1905" s="30" t="s">
        <v>717</v>
      </c>
      <c r="C1905" s="28"/>
      <c r="D1905" s="29"/>
      <c r="E1905" s="16" t="s">
        <v>8</v>
      </c>
      <c r="F1905" s="88"/>
      <c r="G1905" s="68"/>
      <c r="H1905" s="78"/>
      <c r="I1905" s="78"/>
      <c r="J1905" s="78"/>
      <c r="K1905" s="78"/>
      <c r="L1905" s="78"/>
      <c r="M1905" s="78"/>
      <c r="N1905" s="68"/>
      <c r="O1905" s="80"/>
      <c r="P1905" s="68"/>
      <c r="Q1905" s="68"/>
      <c r="R1905" s="69"/>
      <c r="S1905" s="63"/>
      <c r="T1905" s="64"/>
      <c r="U1905" s="44"/>
    </row>
    <row r="1906" spans="2:21">
      <c r="B1906" s="24">
        <v>1810</v>
      </c>
      <c r="C1906" s="2" t="s">
        <v>718</v>
      </c>
      <c r="D1906" s="29">
        <v>1</v>
      </c>
      <c r="E1906" s="16" t="s">
        <v>8</v>
      </c>
      <c r="F1906" s="91">
        <v>98108.08</v>
      </c>
      <c r="G1906" s="68">
        <f t="shared" si="379"/>
        <v>103209.70016000001</v>
      </c>
      <c r="H1906" s="79">
        <v>119340</v>
      </c>
      <c r="I1906" s="79">
        <v>22674.6</v>
      </c>
      <c r="J1906" s="79">
        <v>142014.6</v>
      </c>
      <c r="K1906" s="79">
        <v>117000</v>
      </c>
      <c r="L1906" s="79">
        <f t="shared" si="383"/>
        <v>22230</v>
      </c>
      <c r="M1906" s="79">
        <f t="shared" si="384"/>
        <v>139230</v>
      </c>
      <c r="N1906" s="68">
        <f t="shared" si="377"/>
        <v>103209.70016000001</v>
      </c>
      <c r="O1906" s="80">
        <f t="shared" si="385"/>
        <v>128151.43338666666</v>
      </c>
      <c r="P1906" s="68">
        <f t="shared" si="378"/>
        <v>139230</v>
      </c>
      <c r="Q1906" s="68">
        <f t="shared" si="386"/>
        <v>126841.71677228382</v>
      </c>
      <c r="R1906" s="69">
        <f t="shared" si="387"/>
        <v>21645.00038236687</v>
      </c>
      <c r="S1906" s="63">
        <f t="shared" si="380"/>
        <v>0.18631107504410283</v>
      </c>
      <c r="T1906" s="64">
        <f t="shared" si="381"/>
        <v>103210</v>
      </c>
      <c r="U1906" s="44" t="str">
        <f t="shared" si="382"/>
        <v>MENOR VALOR</v>
      </c>
    </row>
    <row r="1907" spans="2:21">
      <c r="B1907" s="24">
        <v>1811</v>
      </c>
      <c r="C1907" s="2" t="s">
        <v>719</v>
      </c>
      <c r="D1907" s="29">
        <v>1</v>
      </c>
      <c r="E1907" s="16" t="s">
        <v>8</v>
      </c>
      <c r="F1907" s="91">
        <v>31373.199999999997</v>
      </c>
      <c r="G1907" s="68">
        <f t="shared" si="379"/>
        <v>33004.606399999997</v>
      </c>
      <c r="H1907" s="79">
        <v>33800</v>
      </c>
      <c r="I1907" s="79">
        <v>6422</v>
      </c>
      <c r="J1907" s="79">
        <v>40222</v>
      </c>
      <c r="K1907" s="79">
        <v>32500</v>
      </c>
      <c r="L1907" s="79">
        <f t="shared" si="383"/>
        <v>6175</v>
      </c>
      <c r="M1907" s="79">
        <f t="shared" si="384"/>
        <v>38675</v>
      </c>
      <c r="N1907" s="68">
        <f t="shared" si="377"/>
        <v>33004.606399999997</v>
      </c>
      <c r="O1907" s="80">
        <f t="shared" si="385"/>
        <v>37300.535466666661</v>
      </c>
      <c r="P1907" s="68">
        <f t="shared" si="378"/>
        <v>38675</v>
      </c>
      <c r="Q1907" s="68">
        <f t="shared" si="386"/>
        <v>37166.886433557927</v>
      </c>
      <c r="R1907" s="69">
        <f t="shared" si="387"/>
        <v>3799.9417310497888</v>
      </c>
      <c r="S1907" s="63">
        <f t="shared" si="380"/>
        <v>0.11198893512370767</v>
      </c>
      <c r="T1907" s="64">
        <f t="shared" si="381"/>
        <v>33005</v>
      </c>
      <c r="U1907" s="44" t="str">
        <f t="shared" si="382"/>
        <v>MENOR VALOR</v>
      </c>
    </row>
    <row r="1908" spans="2:21">
      <c r="B1908" s="24">
        <v>1812</v>
      </c>
      <c r="C1908" s="2" t="s">
        <v>720</v>
      </c>
      <c r="D1908" s="29">
        <v>1</v>
      </c>
      <c r="E1908" s="16" t="s">
        <v>8</v>
      </c>
      <c r="F1908" s="91">
        <v>48790</v>
      </c>
      <c r="G1908" s="68">
        <f t="shared" si="379"/>
        <v>51327.08</v>
      </c>
      <c r="H1908" s="79">
        <v>67600</v>
      </c>
      <c r="I1908" s="79">
        <v>12844</v>
      </c>
      <c r="J1908" s="79">
        <v>80444</v>
      </c>
      <c r="K1908" s="79">
        <v>65000</v>
      </c>
      <c r="L1908" s="79">
        <f t="shared" si="383"/>
        <v>12350</v>
      </c>
      <c r="M1908" s="79">
        <f t="shared" si="384"/>
        <v>77350</v>
      </c>
      <c r="N1908" s="68">
        <f t="shared" si="377"/>
        <v>51327.08</v>
      </c>
      <c r="O1908" s="80">
        <f t="shared" si="385"/>
        <v>69707.026666666672</v>
      </c>
      <c r="P1908" s="68">
        <f t="shared" si="378"/>
        <v>77350</v>
      </c>
      <c r="Q1908" s="68">
        <f t="shared" si="386"/>
        <v>68354.458065089057</v>
      </c>
      <c r="R1908" s="69">
        <f t="shared" si="387"/>
        <v>15992.499448245475</v>
      </c>
      <c r="S1908" s="63">
        <f t="shared" si="380"/>
        <v>0.24910413376220619</v>
      </c>
      <c r="T1908" s="64">
        <f t="shared" si="381"/>
        <v>51327</v>
      </c>
      <c r="U1908" s="44" t="str">
        <f t="shared" si="382"/>
        <v>MENOR VALOR</v>
      </c>
    </row>
    <row r="1909" spans="2:21">
      <c r="B1909" s="24">
        <v>1813</v>
      </c>
      <c r="C1909" s="2" t="s">
        <v>721</v>
      </c>
      <c r="D1909" s="29">
        <v>1</v>
      </c>
      <c r="E1909" s="16" t="s">
        <v>8</v>
      </c>
      <c r="F1909" s="91">
        <v>47932.279999999992</v>
      </c>
      <c r="G1909" s="68">
        <f t="shared" si="379"/>
        <v>50424.758559999987</v>
      </c>
      <c r="H1909" s="79">
        <v>52520</v>
      </c>
      <c r="I1909" s="79">
        <v>9978.7999999999993</v>
      </c>
      <c r="J1909" s="79">
        <v>62498.8</v>
      </c>
      <c r="K1909" s="79">
        <v>52000</v>
      </c>
      <c r="L1909" s="79">
        <f t="shared" si="383"/>
        <v>9880</v>
      </c>
      <c r="M1909" s="79">
        <f t="shared" si="384"/>
        <v>61880</v>
      </c>
      <c r="N1909" s="68">
        <f t="shared" si="377"/>
        <v>50424.758559999987</v>
      </c>
      <c r="O1909" s="80">
        <f t="shared" si="385"/>
        <v>58267.852853333323</v>
      </c>
      <c r="P1909" s="68">
        <f t="shared" si="378"/>
        <v>61880</v>
      </c>
      <c r="Q1909" s="68">
        <f t="shared" si="386"/>
        <v>57990.288642570711</v>
      </c>
      <c r="R1909" s="69">
        <f t="shared" si="387"/>
        <v>6799.3620605604274</v>
      </c>
      <c r="S1909" s="63">
        <f t="shared" si="380"/>
        <v>0.13046201803204793</v>
      </c>
      <c r="T1909" s="64">
        <f t="shared" si="381"/>
        <v>50425</v>
      </c>
      <c r="U1909" s="44" t="str">
        <f t="shared" si="382"/>
        <v>MENOR VALOR</v>
      </c>
    </row>
    <row r="1910" spans="2:21">
      <c r="B1910" s="24">
        <v>1814</v>
      </c>
      <c r="C1910" s="2" t="s">
        <v>722</v>
      </c>
      <c r="D1910" s="29">
        <v>1</v>
      </c>
      <c r="E1910" s="16" t="s">
        <v>8</v>
      </c>
      <c r="F1910" s="91">
        <v>31033.72</v>
      </c>
      <c r="G1910" s="68">
        <f t="shared" si="379"/>
        <v>32647.473440000002</v>
      </c>
      <c r="H1910" s="79">
        <v>34125</v>
      </c>
      <c r="I1910" s="79">
        <v>6483.75</v>
      </c>
      <c r="J1910" s="79">
        <v>40608.75</v>
      </c>
      <c r="K1910" s="79">
        <v>32500</v>
      </c>
      <c r="L1910" s="79">
        <f t="shared" si="383"/>
        <v>6175</v>
      </c>
      <c r="M1910" s="79">
        <f t="shared" si="384"/>
        <v>38675</v>
      </c>
      <c r="N1910" s="68">
        <f t="shared" si="377"/>
        <v>32647.473440000002</v>
      </c>
      <c r="O1910" s="80">
        <f t="shared" si="385"/>
        <v>37310.407813333331</v>
      </c>
      <c r="P1910" s="68">
        <f t="shared" si="378"/>
        <v>38675</v>
      </c>
      <c r="Q1910" s="68">
        <f t="shared" si="386"/>
        <v>37150.657723909862</v>
      </c>
      <c r="R1910" s="69">
        <f t="shared" si="387"/>
        <v>4152.3565590078042</v>
      </c>
      <c r="S1910" s="63">
        <f t="shared" si="380"/>
        <v>0.12121412001305287</v>
      </c>
      <c r="T1910" s="64">
        <f t="shared" si="381"/>
        <v>32647</v>
      </c>
      <c r="U1910" s="44" t="str">
        <f t="shared" si="382"/>
        <v>MENOR VALOR</v>
      </c>
    </row>
    <row r="1911" spans="2:21">
      <c r="B1911" s="30" t="s">
        <v>723</v>
      </c>
      <c r="C1911" s="28"/>
      <c r="D1911" s="29"/>
      <c r="E1911" s="16"/>
      <c r="F1911" s="88"/>
      <c r="G1911" s="68">
        <f t="shared" si="379"/>
        <v>0</v>
      </c>
      <c r="H1911" s="78"/>
      <c r="I1911" s="78"/>
      <c r="J1911" s="78"/>
      <c r="K1911" s="78"/>
      <c r="L1911" s="78"/>
      <c r="M1911" s="78"/>
      <c r="N1911" s="68"/>
      <c r="O1911" s="80"/>
      <c r="P1911" s="68"/>
      <c r="Q1911" s="68"/>
      <c r="R1911" s="69"/>
      <c r="S1911" s="63"/>
      <c r="T1911" s="64"/>
      <c r="U1911" s="44"/>
    </row>
    <row r="1912" spans="2:21">
      <c r="B1912" s="24">
        <v>1815</v>
      </c>
      <c r="C1912" s="2" t="s">
        <v>724</v>
      </c>
      <c r="D1912" s="29">
        <v>1</v>
      </c>
      <c r="E1912" s="16" t="s">
        <v>8</v>
      </c>
      <c r="F1912" s="91">
        <v>115166.54</v>
      </c>
      <c r="G1912" s="68">
        <f t="shared" si="379"/>
        <v>121155.20008</v>
      </c>
      <c r="H1912" s="79">
        <v>162240</v>
      </c>
      <c r="I1912" s="79">
        <v>30825.599999999999</v>
      </c>
      <c r="J1912" s="79">
        <v>193065.60000000001</v>
      </c>
      <c r="K1912" s="79">
        <v>156000</v>
      </c>
      <c r="L1912" s="79">
        <f t="shared" si="383"/>
        <v>29640</v>
      </c>
      <c r="M1912" s="79">
        <f t="shared" si="384"/>
        <v>185640</v>
      </c>
      <c r="N1912" s="68">
        <f t="shared" si="377"/>
        <v>121155.20008</v>
      </c>
      <c r="O1912" s="80">
        <f t="shared" si="385"/>
        <v>166620.26669333331</v>
      </c>
      <c r="P1912" s="68">
        <f t="shared" si="378"/>
        <v>185640</v>
      </c>
      <c r="Q1912" s="68">
        <f t="shared" si="386"/>
        <v>163144.6510398484</v>
      </c>
      <c r="R1912" s="69">
        <f t="shared" si="387"/>
        <v>39548.566288250433</v>
      </c>
      <c r="S1912" s="63">
        <f t="shared" si="380"/>
        <v>0.25737559087727857</v>
      </c>
      <c r="T1912" s="64">
        <f t="shared" si="381"/>
        <v>121155</v>
      </c>
      <c r="U1912" s="44" t="str">
        <f t="shared" si="382"/>
        <v>MENOR VALOR</v>
      </c>
    </row>
    <row r="1913" spans="2:21">
      <c r="B1913" s="30" t="s">
        <v>725</v>
      </c>
      <c r="C1913" s="28"/>
      <c r="D1913" s="29"/>
      <c r="E1913" s="16"/>
      <c r="F1913" s="88"/>
      <c r="G1913" s="68">
        <f t="shared" si="379"/>
        <v>0</v>
      </c>
      <c r="H1913" s="78"/>
      <c r="I1913" s="78"/>
      <c r="J1913" s="78"/>
      <c r="K1913" s="78"/>
      <c r="L1913" s="78"/>
      <c r="M1913" s="78"/>
      <c r="N1913" s="68"/>
      <c r="O1913" s="80"/>
      <c r="P1913" s="68"/>
      <c r="Q1913" s="68"/>
      <c r="R1913" s="69"/>
      <c r="S1913" s="63"/>
      <c r="T1913" s="64"/>
      <c r="U1913" s="44"/>
    </row>
    <row r="1914" spans="2:21">
      <c r="B1914" s="24">
        <v>1816</v>
      </c>
      <c r="C1914" s="2" t="s">
        <v>726</v>
      </c>
      <c r="D1914" s="29">
        <v>1</v>
      </c>
      <c r="E1914" s="16" t="s">
        <v>8</v>
      </c>
      <c r="F1914" s="91">
        <v>75358</v>
      </c>
      <c r="G1914" s="68">
        <f t="shared" si="379"/>
        <v>79276.615999999995</v>
      </c>
      <c r="H1914" s="79">
        <v>95550</v>
      </c>
      <c r="I1914" s="79">
        <v>18154.5</v>
      </c>
      <c r="J1914" s="79">
        <v>113704.5</v>
      </c>
      <c r="K1914" s="79">
        <v>91000</v>
      </c>
      <c r="L1914" s="79">
        <f t="shared" si="383"/>
        <v>17290</v>
      </c>
      <c r="M1914" s="79">
        <f t="shared" si="384"/>
        <v>108290</v>
      </c>
      <c r="N1914" s="68">
        <f t="shared" si="377"/>
        <v>79276.615999999995</v>
      </c>
      <c r="O1914" s="80">
        <f t="shared" si="385"/>
        <v>100423.70533333333</v>
      </c>
      <c r="P1914" s="68">
        <f t="shared" si="378"/>
        <v>108290</v>
      </c>
      <c r="Q1914" s="68">
        <f t="shared" si="386"/>
        <v>99198.17981345256</v>
      </c>
      <c r="R1914" s="69">
        <f t="shared" si="387"/>
        <v>18512.934478803923</v>
      </c>
      <c r="S1914" s="63">
        <f t="shared" si="380"/>
        <v>0.20082590074652706</v>
      </c>
      <c r="T1914" s="64">
        <f t="shared" si="381"/>
        <v>79277</v>
      </c>
      <c r="U1914" s="44" t="str">
        <f t="shared" si="382"/>
        <v>MENOR VALOR</v>
      </c>
    </row>
    <row r="1915" spans="2:21">
      <c r="B1915" s="24">
        <v>1817</v>
      </c>
      <c r="C1915" s="2" t="s">
        <v>727</v>
      </c>
      <c r="D1915" s="29">
        <v>1</v>
      </c>
      <c r="E1915" s="16" t="s">
        <v>8</v>
      </c>
      <c r="F1915" s="91">
        <v>57936.28</v>
      </c>
      <c r="G1915" s="68">
        <f t="shared" si="379"/>
        <v>60948.966560000001</v>
      </c>
      <c r="H1915" s="79">
        <v>65650</v>
      </c>
      <c r="I1915" s="79">
        <v>12473.5</v>
      </c>
      <c r="J1915" s="79">
        <v>78123.5</v>
      </c>
      <c r="K1915" s="79">
        <v>65000</v>
      </c>
      <c r="L1915" s="79">
        <f t="shared" si="383"/>
        <v>12350</v>
      </c>
      <c r="M1915" s="79">
        <f t="shared" si="384"/>
        <v>77350</v>
      </c>
      <c r="N1915" s="68">
        <f t="shared" si="377"/>
        <v>60948.966560000001</v>
      </c>
      <c r="O1915" s="80">
        <f t="shared" si="385"/>
        <v>72140.822186666672</v>
      </c>
      <c r="P1915" s="68">
        <f t="shared" si="378"/>
        <v>77350</v>
      </c>
      <c r="Q1915" s="68">
        <f t="shared" si="386"/>
        <v>71680.79037521618</v>
      </c>
      <c r="R1915" s="69">
        <f t="shared" si="387"/>
        <v>9700.1443205043379</v>
      </c>
      <c r="S1915" s="63">
        <f t="shared" si="380"/>
        <v>0.14971687336370021</v>
      </c>
      <c r="T1915" s="64">
        <f t="shared" si="381"/>
        <v>60949</v>
      </c>
      <c r="U1915" s="44" t="str">
        <f t="shared" si="382"/>
        <v>MENOR VALOR</v>
      </c>
    </row>
    <row r="1916" spans="2:21">
      <c r="B1916" s="24">
        <v>1818</v>
      </c>
      <c r="C1916" s="2" t="s">
        <v>728</v>
      </c>
      <c r="D1916" s="29">
        <v>1</v>
      </c>
      <c r="E1916" s="16" t="s">
        <v>8</v>
      </c>
      <c r="F1916" s="91">
        <v>24395</v>
      </c>
      <c r="G1916" s="68">
        <f t="shared" si="379"/>
        <v>25663.54</v>
      </c>
      <c r="H1916" s="79">
        <v>34125</v>
      </c>
      <c r="I1916" s="79">
        <v>6483.75</v>
      </c>
      <c r="J1916" s="79">
        <v>40608.75</v>
      </c>
      <c r="K1916" s="79">
        <v>32500</v>
      </c>
      <c r="L1916" s="79">
        <f t="shared" si="383"/>
        <v>6175</v>
      </c>
      <c r="M1916" s="79">
        <f t="shared" si="384"/>
        <v>38675</v>
      </c>
      <c r="N1916" s="68">
        <f t="shared" si="377"/>
        <v>25663.54</v>
      </c>
      <c r="O1916" s="80">
        <f t="shared" si="385"/>
        <v>34982.43</v>
      </c>
      <c r="P1916" s="68">
        <f t="shared" si="378"/>
        <v>38675</v>
      </c>
      <c r="Q1916" s="68">
        <f t="shared" si="386"/>
        <v>34286.422199433662</v>
      </c>
      <c r="R1916" s="69">
        <f t="shared" si="387"/>
        <v>8128.1074297587838</v>
      </c>
      <c r="S1916" s="63">
        <f t="shared" si="380"/>
        <v>0.2514955380668471</v>
      </c>
      <c r="T1916" s="64">
        <f t="shared" si="381"/>
        <v>25664</v>
      </c>
      <c r="U1916" s="44" t="str">
        <f t="shared" si="382"/>
        <v>MENOR VALOR</v>
      </c>
    </row>
    <row r="1917" spans="2:21">
      <c r="B1917" s="24">
        <v>1819</v>
      </c>
      <c r="C1917" s="2" t="s">
        <v>729</v>
      </c>
      <c r="D1917" s="29">
        <v>1</v>
      </c>
      <c r="E1917" s="16" t="s">
        <v>8</v>
      </c>
      <c r="F1917" s="91">
        <v>48790</v>
      </c>
      <c r="G1917" s="68">
        <f t="shared" si="379"/>
        <v>51327.08</v>
      </c>
      <c r="H1917" s="79">
        <v>67600</v>
      </c>
      <c r="I1917" s="79">
        <v>12844</v>
      </c>
      <c r="J1917" s="79">
        <v>80444</v>
      </c>
      <c r="K1917" s="79">
        <v>65000</v>
      </c>
      <c r="L1917" s="79">
        <f t="shared" si="383"/>
        <v>12350</v>
      </c>
      <c r="M1917" s="79">
        <f t="shared" si="384"/>
        <v>77350</v>
      </c>
      <c r="N1917" s="68">
        <f t="shared" si="377"/>
        <v>51327.08</v>
      </c>
      <c r="O1917" s="80">
        <f t="shared" si="385"/>
        <v>69707.026666666672</v>
      </c>
      <c r="P1917" s="68">
        <f t="shared" si="378"/>
        <v>77350</v>
      </c>
      <c r="Q1917" s="68">
        <f t="shared" si="386"/>
        <v>68354.458065089057</v>
      </c>
      <c r="R1917" s="69">
        <f t="shared" si="387"/>
        <v>15992.499448245475</v>
      </c>
      <c r="S1917" s="63">
        <f t="shared" si="380"/>
        <v>0.24910413376220619</v>
      </c>
      <c r="T1917" s="64">
        <f t="shared" si="381"/>
        <v>51327</v>
      </c>
      <c r="U1917" s="44" t="str">
        <f t="shared" si="382"/>
        <v>MENOR VALOR</v>
      </c>
    </row>
    <row r="1918" spans="2:21">
      <c r="B1918" s="24">
        <v>1820</v>
      </c>
      <c r="C1918" s="2" t="s">
        <v>730</v>
      </c>
      <c r="D1918" s="29">
        <v>1</v>
      </c>
      <c r="E1918" s="16" t="s">
        <v>8</v>
      </c>
      <c r="F1918" s="91">
        <v>11896.560000000001</v>
      </c>
      <c r="G1918" s="68">
        <f t="shared" si="379"/>
        <v>12515.181120000001</v>
      </c>
      <c r="H1918" s="79">
        <v>13390</v>
      </c>
      <c r="I1918" s="79">
        <v>2544.1</v>
      </c>
      <c r="J1918" s="79">
        <v>15934.1</v>
      </c>
      <c r="K1918" s="79">
        <v>13000</v>
      </c>
      <c r="L1918" s="79">
        <f t="shared" si="383"/>
        <v>2470</v>
      </c>
      <c r="M1918" s="79">
        <f t="shared" si="384"/>
        <v>15470</v>
      </c>
      <c r="N1918" s="68">
        <f t="shared" si="377"/>
        <v>12515.181120000001</v>
      </c>
      <c r="O1918" s="80">
        <f t="shared" si="385"/>
        <v>14639.760373333333</v>
      </c>
      <c r="P1918" s="68">
        <f t="shared" si="378"/>
        <v>15470</v>
      </c>
      <c r="Q1918" s="68">
        <f t="shared" si="386"/>
        <v>14557.43960705748</v>
      </c>
      <c r="R1918" s="69">
        <f t="shared" si="387"/>
        <v>1854.5147492729268</v>
      </c>
      <c r="S1918" s="63">
        <f t="shared" si="380"/>
        <v>0.14028967608200738</v>
      </c>
      <c r="T1918" s="64">
        <f t="shared" si="381"/>
        <v>12515</v>
      </c>
      <c r="U1918" s="44" t="str">
        <f t="shared" si="382"/>
        <v>MENOR VALOR</v>
      </c>
    </row>
    <row r="1919" spans="2:21">
      <c r="B1919" s="24">
        <v>1821</v>
      </c>
      <c r="C1919" s="2" t="s">
        <v>731</v>
      </c>
      <c r="D1919" s="29">
        <v>1</v>
      </c>
      <c r="E1919" s="16" t="s">
        <v>8</v>
      </c>
      <c r="F1919" s="91">
        <v>68306</v>
      </c>
      <c r="G1919" s="68">
        <f t="shared" si="379"/>
        <v>71857.911999999997</v>
      </c>
      <c r="H1919" s="79">
        <v>91910</v>
      </c>
      <c r="I1919" s="79">
        <v>17462.900000000001</v>
      </c>
      <c r="J1919" s="79">
        <v>109372.9</v>
      </c>
      <c r="K1919" s="79">
        <v>91000</v>
      </c>
      <c r="L1919" s="79">
        <f t="shared" si="383"/>
        <v>17290</v>
      </c>
      <c r="M1919" s="79">
        <f t="shared" si="384"/>
        <v>108290</v>
      </c>
      <c r="N1919" s="68">
        <f t="shared" si="377"/>
        <v>71857.911999999997</v>
      </c>
      <c r="O1919" s="80">
        <f t="shared" si="385"/>
        <v>96506.937333333321</v>
      </c>
      <c r="P1919" s="68">
        <f t="shared" si="378"/>
        <v>108290</v>
      </c>
      <c r="Q1919" s="68">
        <f t="shared" si="386"/>
        <v>94767.092894345042</v>
      </c>
      <c r="R1919" s="69">
        <f t="shared" si="387"/>
        <v>21353.547843742086</v>
      </c>
      <c r="S1919" s="63">
        <f t="shared" si="380"/>
        <v>0.24174194010452843</v>
      </c>
      <c r="T1919" s="64">
        <f t="shared" si="381"/>
        <v>71858</v>
      </c>
      <c r="U1919" s="44" t="str">
        <f t="shared" si="382"/>
        <v>MENOR VALOR</v>
      </c>
    </row>
    <row r="1920" spans="2:21">
      <c r="B1920" s="24">
        <v>1822</v>
      </c>
      <c r="C1920" s="2" t="s">
        <v>732</v>
      </c>
      <c r="D1920" s="29">
        <v>1</v>
      </c>
      <c r="E1920" s="16" t="s">
        <v>8</v>
      </c>
      <c r="F1920" s="91">
        <v>24538.5</v>
      </c>
      <c r="G1920" s="68">
        <f t="shared" si="379"/>
        <v>25814.502</v>
      </c>
      <c r="H1920" s="79">
        <v>27300</v>
      </c>
      <c r="I1920" s="79">
        <v>5187</v>
      </c>
      <c r="J1920" s="79">
        <v>32487</v>
      </c>
      <c r="K1920" s="79">
        <v>26000</v>
      </c>
      <c r="L1920" s="79">
        <f t="shared" si="383"/>
        <v>4940</v>
      </c>
      <c r="M1920" s="79">
        <f t="shared" si="384"/>
        <v>30940</v>
      </c>
      <c r="N1920" s="68">
        <f t="shared" si="377"/>
        <v>25814.502</v>
      </c>
      <c r="O1920" s="80">
        <f t="shared" si="385"/>
        <v>29747.167333333335</v>
      </c>
      <c r="P1920" s="68">
        <f t="shared" si="378"/>
        <v>30940</v>
      </c>
      <c r="Q1920" s="68">
        <f t="shared" si="386"/>
        <v>29604.965298458112</v>
      </c>
      <c r="R1920" s="69">
        <f t="shared" si="387"/>
        <v>3492.5198235659782</v>
      </c>
      <c r="S1920" s="63">
        <f t="shared" si="380"/>
        <v>0.12803471513123266</v>
      </c>
      <c r="T1920" s="64">
        <f t="shared" si="381"/>
        <v>25815</v>
      </c>
      <c r="U1920" s="44" t="str">
        <f t="shared" si="382"/>
        <v>MENOR VALOR</v>
      </c>
    </row>
    <row r="1921" spans="2:21">
      <c r="B1921" s="24">
        <v>1823</v>
      </c>
      <c r="C1921" s="2" t="s">
        <v>733</v>
      </c>
      <c r="D1921" s="29">
        <v>1</v>
      </c>
      <c r="E1921" s="16" t="s">
        <v>8</v>
      </c>
      <c r="F1921" s="91">
        <v>24722.18</v>
      </c>
      <c r="G1921" s="68">
        <f t="shared" si="379"/>
        <v>26007.733360000002</v>
      </c>
      <c r="H1921" s="79">
        <v>26520</v>
      </c>
      <c r="I1921" s="79">
        <v>5038.8</v>
      </c>
      <c r="J1921" s="79">
        <v>31558.799999999999</v>
      </c>
      <c r="K1921" s="79">
        <v>26000</v>
      </c>
      <c r="L1921" s="79">
        <f t="shared" si="383"/>
        <v>4940</v>
      </c>
      <c r="M1921" s="79">
        <f t="shared" si="384"/>
        <v>30940</v>
      </c>
      <c r="N1921" s="68">
        <f t="shared" ref="N1921:N1984" si="388">MIN(M1921,J1921,G1921)</f>
        <v>26007.733360000002</v>
      </c>
      <c r="O1921" s="80">
        <f t="shared" si="385"/>
        <v>29502.177786666667</v>
      </c>
      <c r="P1921" s="68">
        <f t="shared" ref="P1921:P1984" si="389">MEDIAN(M1921,J1921,G1921)</f>
        <v>30940</v>
      </c>
      <c r="Q1921" s="68">
        <f t="shared" si="386"/>
        <v>29393.260580219856</v>
      </c>
      <c r="R1921" s="69">
        <f t="shared" si="387"/>
        <v>3042.0527195129753</v>
      </c>
      <c r="S1921" s="63">
        <f t="shared" si="380"/>
        <v>0.1151803901094981</v>
      </c>
      <c r="T1921" s="64">
        <f t="shared" si="381"/>
        <v>26008</v>
      </c>
      <c r="U1921" s="44" t="str">
        <f t="shared" si="382"/>
        <v>MENOR VALOR</v>
      </c>
    </row>
    <row r="1922" spans="2:21">
      <c r="B1922" s="24">
        <v>1824</v>
      </c>
      <c r="C1922" s="2" t="s">
        <v>734</v>
      </c>
      <c r="D1922" s="29">
        <v>1</v>
      </c>
      <c r="E1922" s="16" t="s">
        <v>8</v>
      </c>
      <c r="F1922" s="91">
        <v>25191.22</v>
      </c>
      <c r="G1922" s="68">
        <f t="shared" si="379"/>
        <v>26501.16344</v>
      </c>
      <c r="H1922" s="79">
        <v>26520</v>
      </c>
      <c r="I1922" s="79">
        <v>5038.8</v>
      </c>
      <c r="J1922" s="79">
        <v>31558.799999999999</v>
      </c>
      <c r="K1922" s="79">
        <v>26000</v>
      </c>
      <c r="L1922" s="79">
        <f t="shared" si="383"/>
        <v>4940</v>
      </c>
      <c r="M1922" s="79">
        <f t="shared" si="384"/>
        <v>30940</v>
      </c>
      <c r="N1922" s="68">
        <f t="shared" si="388"/>
        <v>26501.16344</v>
      </c>
      <c r="O1922" s="80">
        <f t="shared" si="385"/>
        <v>29666.654480000001</v>
      </c>
      <c r="P1922" s="68">
        <f t="shared" si="389"/>
        <v>30940</v>
      </c>
      <c r="Q1922" s="68">
        <f t="shared" si="386"/>
        <v>29577.984498933081</v>
      </c>
      <c r="R1922" s="69">
        <f t="shared" si="387"/>
        <v>2758.8001926997558</v>
      </c>
      <c r="S1922" s="63">
        <f t="shared" si="380"/>
        <v>0.10402402702740166</v>
      </c>
      <c r="T1922" s="64">
        <f t="shared" si="381"/>
        <v>26501</v>
      </c>
      <c r="U1922" s="44" t="str">
        <f t="shared" si="382"/>
        <v>MENOR VALOR</v>
      </c>
    </row>
    <row r="1923" spans="2:21">
      <c r="B1923" s="24">
        <v>1825</v>
      </c>
      <c r="C1923" s="2" t="s">
        <v>735</v>
      </c>
      <c r="D1923" s="29">
        <v>1</v>
      </c>
      <c r="E1923" s="16" t="s">
        <v>11</v>
      </c>
      <c r="F1923" s="91">
        <v>24824.68</v>
      </c>
      <c r="G1923" s="68">
        <f t="shared" si="379"/>
        <v>26115.56336</v>
      </c>
      <c r="H1923" s="79">
        <v>26780</v>
      </c>
      <c r="I1923" s="79">
        <v>5088.2</v>
      </c>
      <c r="J1923" s="79">
        <v>31868.2</v>
      </c>
      <c r="K1923" s="79">
        <v>26000</v>
      </c>
      <c r="L1923" s="79">
        <f t="shared" si="383"/>
        <v>4940</v>
      </c>
      <c r="M1923" s="79">
        <f t="shared" si="384"/>
        <v>30940</v>
      </c>
      <c r="N1923" s="68">
        <f t="shared" si="388"/>
        <v>26115.56336</v>
      </c>
      <c r="O1923" s="80">
        <f t="shared" si="385"/>
        <v>29641.254453333331</v>
      </c>
      <c r="P1923" s="68">
        <f t="shared" si="389"/>
        <v>30940</v>
      </c>
      <c r="Q1923" s="68">
        <f t="shared" si="386"/>
        <v>29529.70311864444</v>
      </c>
      <c r="R1923" s="69">
        <f t="shared" si="387"/>
        <v>3088.4076923566126</v>
      </c>
      <c r="S1923" s="63">
        <f t="shared" si="380"/>
        <v>0.11561713793488237</v>
      </c>
      <c r="T1923" s="64">
        <f t="shared" si="381"/>
        <v>26116</v>
      </c>
      <c r="U1923" s="44" t="str">
        <f t="shared" si="382"/>
        <v>MENOR VALOR</v>
      </c>
    </row>
    <row r="1924" spans="2:21">
      <c r="B1924" s="24">
        <v>1826</v>
      </c>
      <c r="C1924" s="2" t="s">
        <v>736</v>
      </c>
      <c r="D1924" s="29">
        <v>1</v>
      </c>
      <c r="E1924" s="16" t="s">
        <v>8</v>
      </c>
      <c r="F1924" s="91">
        <v>47985.579999999994</v>
      </c>
      <c r="G1924" s="68">
        <f t="shared" si="379"/>
        <v>50480.830159999998</v>
      </c>
      <c r="H1924" s="79">
        <v>66300</v>
      </c>
      <c r="I1924" s="79">
        <v>12597</v>
      </c>
      <c r="J1924" s="79">
        <v>78897</v>
      </c>
      <c r="K1924" s="79">
        <v>65000</v>
      </c>
      <c r="L1924" s="79">
        <f t="shared" si="383"/>
        <v>12350</v>
      </c>
      <c r="M1924" s="79">
        <f t="shared" si="384"/>
        <v>77350</v>
      </c>
      <c r="N1924" s="68">
        <f t="shared" si="388"/>
        <v>50480.830159999998</v>
      </c>
      <c r="O1924" s="80">
        <f t="shared" si="385"/>
        <v>68909.276720000009</v>
      </c>
      <c r="P1924" s="68">
        <f t="shared" si="389"/>
        <v>77350</v>
      </c>
      <c r="Q1924" s="68">
        <f t="shared" si="386"/>
        <v>67538.140421670803</v>
      </c>
      <c r="R1924" s="69">
        <f t="shared" si="387"/>
        <v>15978.23626721925</v>
      </c>
      <c r="S1924" s="63">
        <f t="shared" si="380"/>
        <v>0.25255818645841288</v>
      </c>
      <c r="T1924" s="64">
        <f t="shared" si="381"/>
        <v>50481</v>
      </c>
      <c r="U1924" s="44" t="str">
        <f t="shared" si="382"/>
        <v>MENOR VALOR</v>
      </c>
    </row>
    <row r="1925" spans="2:21">
      <c r="B1925" s="24">
        <v>1827</v>
      </c>
      <c r="C1925" s="2" t="s">
        <v>737</v>
      </c>
      <c r="D1925" s="29">
        <v>1</v>
      </c>
      <c r="E1925" s="16" t="s">
        <v>8</v>
      </c>
      <c r="F1925" s="91">
        <v>24395</v>
      </c>
      <c r="G1925" s="68">
        <f t="shared" si="379"/>
        <v>25663.54</v>
      </c>
      <c r="H1925" s="79">
        <v>33475</v>
      </c>
      <c r="I1925" s="79">
        <v>6360.25</v>
      </c>
      <c r="J1925" s="79">
        <v>39835.25</v>
      </c>
      <c r="K1925" s="79">
        <v>32500</v>
      </c>
      <c r="L1925" s="79">
        <f t="shared" si="383"/>
        <v>6175</v>
      </c>
      <c r="M1925" s="79">
        <f t="shared" si="384"/>
        <v>38675</v>
      </c>
      <c r="N1925" s="68">
        <f t="shared" si="388"/>
        <v>25663.54</v>
      </c>
      <c r="O1925" s="80">
        <f t="shared" si="385"/>
        <v>34724.596666666672</v>
      </c>
      <c r="P1925" s="68">
        <f t="shared" si="389"/>
        <v>38675</v>
      </c>
      <c r="Q1925" s="68">
        <f t="shared" si="386"/>
        <v>34067.333646732426</v>
      </c>
      <c r="R1925" s="69">
        <f t="shared" si="387"/>
        <v>7868.5199340811996</v>
      </c>
      <c r="S1925" s="63">
        <f t="shared" si="380"/>
        <v>0.246681872255608</v>
      </c>
      <c r="T1925" s="64">
        <f t="shared" si="381"/>
        <v>25664</v>
      </c>
      <c r="U1925" s="44" t="str">
        <f t="shared" si="382"/>
        <v>MENOR VALOR</v>
      </c>
    </row>
    <row r="1926" spans="2:21">
      <c r="B1926" s="24">
        <v>1828</v>
      </c>
      <c r="C1926" s="2" t="s">
        <v>738</v>
      </c>
      <c r="D1926" s="29">
        <v>1</v>
      </c>
      <c r="E1926" s="16" t="s">
        <v>11</v>
      </c>
      <c r="F1926" s="91">
        <v>47017.98</v>
      </c>
      <c r="G1926" s="68">
        <f t="shared" ref="G1926:G1989" si="390">F1926*5.2%+F1926</f>
        <v>49462.914960000002</v>
      </c>
      <c r="H1926" s="79">
        <v>66300</v>
      </c>
      <c r="I1926" s="79">
        <v>12597</v>
      </c>
      <c r="J1926" s="79">
        <v>78897</v>
      </c>
      <c r="K1926" s="79">
        <v>65000</v>
      </c>
      <c r="L1926" s="79">
        <f t="shared" si="383"/>
        <v>12350</v>
      </c>
      <c r="M1926" s="79">
        <f t="shared" si="384"/>
        <v>77350</v>
      </c>
      <c r="N1926" s="68">
        <f t="shared" si="388"/>
        <v>49462.914960000002</v>
      </c>
      <c r="O1926" s="80">
        <f t="shared" si="385"/>
        <v>68569.971653333327</v>
      </c>
      <c r="P1926" s="68">
        <f t="shared" si="389"/>
        <v>77350</v>
      </c>
      <c r="Q1926" s="68">
        <f t="shared" si="386"/>
        <v>67081.099372654295</v>
      </c>
      <c r="R1926" s="69">
        <f t="shared" si="387"/>
        <v>16565.265281959404</v>
      </c>
      <c r="S1926" s="63">
        <f t="shared" si="380"/>
        <v>0.262640066686748</v>
      </c>
      <c r="T1926" s="64">
        <f t="shared" si="381"/>
        <v>49463</v>
      </c>
      <c r="U1926" s="44" t="str">
        <f t="shared" si="382"/>
        <v>MENOR VALOR</v>
      </c>
    </row>
    <row r="1927" spans="2:21">
      <c r="B1927" s="24">
        <v>1829</v>
      </c>
      <c r="C1927" s="2" t="s">
        <v>739</v>
      </c>
      <c r="D1927" s="29">
        <v>1</v>
      </c>
      <c r="E1927" s="16" t="s">
        <v>11</v>
      </c>
      <c r="F1927" s="91">
        <v>25006.720000000001</v>
      </c>
      <c r="G1927" s="68">
        <f t="shared" si="390"/>
        <v>26307.069440000003</v>
      </c>
      <c r="H1927" s="79">
        <v>26520</v>
      </c>
      <c r="I1927" s="79">
        <v>5038.8</v>
      </c>
      <c r="J1927" s="79">
        <v>31558.799999999999</v>
      </c>
      <c r="K1927" s="79">
        <v>26000</v>
      </c>
      <c r="L1927" s="79">
        <f t="shared" si="383"/>
        <v>4940</v>
      </c>
      <c r="M1927" s="79">
        <f t="shared" si="384"/>
        <v>30940</v>
      </c>
      <c r="N1927" s="68">
        <f t="shared" si="388"/>
        <v>26307.069440000003</v>
      </c>
      <c r="O1927" s="80">
        <f t="shared" si="385"/>
        <v>29601.956480000004</v>
      </c>
      <c r="P1927" s="68">
        <f t="shared" si="389"/>
        <v>30940</v>
      </c>
      <c r="Q1927" s="68">
        <f t="shared" si="386"/>
        <v>29505.59796542508</v>
      </c>
      <c r="R1927" s="69">
        <f t="shared" si="387"/>
        <v>2870.1809724771642</v>
      </c>
      <c r="S1927" s="63">
        <f t="shared" si="380"/>
        <v>0.10840412484346673</v>
      </c>
      <c r="T1927" s="64">
        <f t="shared" si="381"/>
        <v>26307</v>
      </c>
      <c r="U1927" s="44" t="str">
        <f t="shared" si="382"/>
        <v>MENOR VALOR</v>
      </c>
    </row>
    <row r="1928" spans="2:21">
      <c r="B1928" s="24">
        <v>1830</v>
      </c>
      <c r="C1928" s="2" t="s">
        <v>740</v>
      </c>
      <c r="D1928" s="29">
        <v>1</v>
      </c>
      <c r="E1928" s="16" t="s">
        <v>11</v>
      </c>
      <c r="F1928" s="91">
        <v>25099.379999999997</v>
      </c>
      <c r="G1928" s="68">
        <f t="shared" si="390"/>
        <v>26404.547759999998</v>
      </c>
      <c r="H1928" s="79">
        <v>27040</v>
      </c>
      <c r="I1928" s="79">
        <v>5137.6000000000004</v>
      </c>
      <c r="J1928" s="79">
        <v>32177.599999999999</v>
      </c>
      <c r="K1928" s="79">
        <v>26000</v>
      </c>
      <c r="L1928" s="79">
        <f t="shared" si="383"/>
        <v>4940</v>
      </c>
      <c r="M1928" s="79">
        <f t="shared" si="384"/>
        <v>30940</v>
      </c>
      <c r="N1928" s="68">
        <f t="shared" si="388"/>
        <v>26404.547759999998</v>
      </c>
      <c r="O1928" s="80">
        <f t="shared" si="385"/>
        <v>29840.715919999999</v>
      </c>
      <c r="P1928" s="68">
        <f t="shared" si="389"/>
        <v>30940</v>
      </c>
      <c r="Q1928" s="68">
        <f t="shared" si="386"/>
        <v>29733.832953098987</v>
      </c>
      <c r="R1928" s="69">
        <f t="shared" si="387"/>
        <v>3039.4657684942504</v>
      </c>
      <c r="S1928" s="63">
        <f t="shared" si="380"/>
        <v>0.1119695936393561</v>
      </c>
      <c r="T1928" s="64">
        <f t="shared" si="381"/>
        <v>26405</v>
      </c>
      <c r="U1928" s="44" t="str">
        <f t="shared" si="382"/>
        <v>MENOR VALOR</v>
      </c>
    </row>
    <row r="1929" spans="2:21">
      <c r="B1929" s="24">
        <v>1831</v>
      </c>
      <c r="C1929" s="2" t="s">
        <v>741</v>
      </c>
      <c r="D1929" s="29">
        <v>1</v>
      </c>
      <c r="E1929" s="16" t="s">
        <v>11</v>
      </c>
      <c r="F1929" s="91">
        <v>29505.239999999998</v>
      </c>
      <c r="G1929" s="68">
        <f t="shared" si="390"/>
        <v>31039.512479999998</v>
      </c>
      <c r="H1929" s="79">
        <v>32825</v>
      </c>
      <c r="I1929" s="79">
        <v>6236.75</v>
      </c>
      <c r="J1929" s="79">
        <v>39061.75</v>
      </c>
      <c r="K1929" s="79">
        <v>32500</v>
      </c>
      <c r="L1929" s="79">
        <f t="shared" si="383"/>
        <v>6175</v>
      </c>
      <c r="M1929" s="79">
        <f t="shared" si="384"/>
        <v>38675</v>
      </c>
      <c r="N1929" s="68">
        <f t="shared" si="388"/>
        <v>31039.512479999998</v>
      </c>
      <c r="O1929" s="80">
        <f t="shared" si="385"/>
        <v>36258.754160000004</v>
      </c>
      <c r="P1929" s="68">
        <f t="shared" si="389"/>
        <v>38675</v>
      </c>
      <c r="Q1929" s="68">
        <f t="shared" si="386"/>
        <v>36060.546426753332</v>
      </c>
      <c r="R1929" s="69">
        <f t="shared" si="387"/>
        <v>4524.1304884266692</v>
      </c>
      <c r="S1929" s="63">
        <f t="shared" ref="S1929:S1992" si="391">1-N1929/Q1929</f>
        <v>0.13923898676777202</v>
      </c>
      <c r="T1929" s="64">
        <f t="shared" ref="T1929:T1992" si="392">ROUND(+IF(S1929&lt;=30%,N1929,IF(S1929&lt;=60%,P1929,IF(S1929&lt;=90%,Q1929,IF(S1929&lt;=100%,O1929)))),0)</f>
        <v>31040</v>
      </c>
      <c r="U1929" s="44" t="str">
        <f t="shared" ref="U1929:U1992" si="393">+IF(S1929&lt;=30%,"MENOR VALOR",IF(S1929&lt;=60%,"MEDIA ARMONICA",IF(S1929&lt;=90%,"MEDIA GEOMETRICA","PROMEDIO")))</f>
        <v>MENOR VALOR</v>
      </c>
    </row>
    <row r="1930" spans="2:21">
      <c r="B1930" s="24">
        <v>1832</v>
      </c>
      <c r="C1930" s="2" t="s">
        <v>742</v>
      </c>
      <c r="D1930" s="29">
        <v>1</v>
      </c>
      <c r="E1930" s="16" t="s">
        <v>11</v>
      </c>
      <c r="F1930" s="91">
        <v>55807.56</v>
      </c>
      <c r="G1930" s="68">
        <f t="shared" si="390"/>
        <v>58709.553119999997</v>
      </c>
      <c r="H1930" s="79">
        <v>79560</v>
      </c>
      <c r="I1930" s="79">
        <v>15116.4</v>
      </c>
      <c r="J1930" s="79">
        <v>94676.4</v>
      </c>
      <c r="K1930" s="79">
        <v>78000</v>
      </c>
      <c r="L1930" s="79">
        <f t="shared" si="383"/>
        <v>14820</v>
      </c>
      <c r="M1930" s="79">
        <f t="shared" si="384"/>
        <v>92820</v>
      </c>
      <c r="N1930" s="68">
        <f t="shared" si="388"/>
        <v>58709.553119999997</v>
      </c>
      <c r="O1930" s="80">
        <f t="shared" si="385"/>
        <v>82068.651039999997</v>
      </c>
      <c r="P1930" s="68">
        <f t="shared" si="389"/>
        <v>92820</v>
      </c>
      <c r="Q1930" s="68">
        <f t="shared" si="386"/>
        <v>80204.24559832472</v>
      </c>
      <c r="R1930" s="69">
        <f t="shared" si="387"/>
        <v>20250.855462599884</v>
      </c>
      <c r="S1930" s="63">
        <f t="shared" si="391"/>
        <v>0.26799943466800336</v>
      </c>
      <c r="T1930" s="64">
        <f t="shared" si="392"/>
        <v>58710</v>
      </c>
      <c r="U1930" s="44" t="str">
        <f t="shared" si="393"/>
        <v>MENOR VALOR</v>
      </c>
    </row>
    <row r="1931" spans="2:21">
      <c r="B1931" s="24">
        <v>1833</v>
      </c>
      <c r="C1931" s="2" t="s">
        <v>743</v>
      </c>
      <c r="D1931" s="29">
        <v>1</v>
      </c>
      <c r="E1931" s="16" t="s">
        <v>8</v>
      </c>
      <c r="F1931" s="91">
        <v>56588.2</v>
      </c>
      <c r="G1931" s="68">
        <f t="shared" si="390"/>
        <v>59530.786399999997</v>
      </c>
      <c r="H1931" s="79">
        <v>2457000</v>
      </c>
      <c r="I1931" s="79">
        <v>466830</v>
      </c>
      <c r="J1931" s="79">
        <v>2923830</v>
      </c>
      <c r="K1931" s="79">
        <v>2340000</v>
      </c>
      <c r="L1931" s="79">
        <f t="shared" si="383"/>
        <v>444600</v>
      </c>
      <c r="M1931" s="79">
        <f t="shared" si="384"/>
        <v>2784600</v>
      </c>
      <c r="N1931" s="68">
        <f t="shared" si="388"/>
        <v>59530.786399999997</v>
      </c>
      <c r="O1931" s="80">
        <f t="shared" si="385"/>
        <v>1922653.5954666666</v>
      </c>
      <c r="P1931" s="68">
        <f t="shared" si="389"/>
        <v>2784600</v>
      </c>
      <c r="Q1931" s="68">
        <f t="shared" si="386"/>
        <v>785510.84501698066</v>
      </c>
      <c r="R1931" s="69">
        <f t="shared" si="387"/>
        <v>1615012.7552045372</v>
      </c>
      <c r="S1931" s="63">
        <f t="shared" si="391"/>
        <v>0.92421392170758243</v>
      </c>
      <c r="T1931" s="64">
        <f t="shared" si="392"/>
        <v>1922654</v>
      </c>
      <c r="U1931" s="44" t="str">
        <f t="shared" si="393"/>
        <v>PROMEDIO</v>
      </c>
    </row>
    <row r="1932" spans="2:21">
      <c r="B1932" s="24">
        <v>1834</v>
      </c>
      <c r="C1932" s="2" t="s">
        <v>744</v>
      </c>
      <c r="D1932" s="29">
        <v>1</v>
      </c>
      <c r="E1932" s="16" t="s">
        <v>8</v>
      </c>
      <c r="F1932" s="91">
        <v>39032</v>
      </c>
      <c r="G1932" s="68">
        <f t="shared" si="390"/>
        <v>41061.663999999997</v>
      </c>
      <c r="H1932" s="79">
        <v>52520</v>
      </c>
      <c r="I1932" s="79">
        <v>9978.7999999999993</v>
      </c>
      <c r="J1932" s="79">
        <v>62498.8</v>
      </c>
      <c r="K1932" s="79">
        <v>52000</v>
      </c>
      <c r="L1932" s="79">
        <f t="shared" si="383"/>
        <v>9880</v>
      </c>
      <c r="M1932" s="79">
        <f t="shared" si="384"/>
        <v>61880</v>
      </c>
      <c r="N1932" s="68">
        <f t="shared" si="388"/>
        <v>41061.663999999997</v>
      </c>
      <c r="O1932" s="80">
        <f t="shared" si="385"/>
        <v>55146.821333333333</v>
      </c>
      <c r="P1932" s="68">
        <f t="shared" si="389"/>
        <v>61880</v>
      </c>
      <c r="Q1932" s="68">
        <f t="shared" si="386"/>
        <v>54152.62451105431</v>
      </c>
      <c r="R1932" s="69">
        <f t="shared" si="387"/>
        <v>12202.027339281176</v>
      </c>
      <c r="S1932" s="63">
        <f t="shared" si="391"/>
        <v>0.24174194010452854</v>
      </c>
      <c r="T1932" s="64">
        <f t="shared" si="392"/>
        <v>41062</v>
      </c>
      <c r="U1932" s="44" t="str">
        <f t="shared" si="393"/>
        <v>MENOR VALOR</v>
      </c>
    </row>
    <row r="1933" spans="2:21">
      <c r="B1933" s="24">
        <v>1835</v>
      </c>
      <c r="C1933" s="2" t="s">
        <v>745</v>
      </c>
      <c r="D1933" s="29">
        <v>1</v>
      </c>
      <c r="E1933" s="17" t="s">
        <v>11</v>
      </c>
      <c r="F1933" s="91">
        <v>42276.74</v>
      </c>
      <c r="G1933" s="68">
        <f t="shared" si="390"/>
        <v>44475.13048</v>
      </c>
      <c r="H1933" s="79">
        <v>52520</v>
      </c>
      <c r="I1933" s="79">
        <v>9978.7999999999993</v>
      </c>
      <c r="J1933" s="79">
        <v>62498.8</v>
      </c>
      <c r="K1933" s="79">
        <v>52000</v>
      </c>
      <c r="L1933" s="79">
        <f t="shared" si="383"/>
        <v>9880</v>
      </c>
      <c r="M1933" s="79">
        <f t="shared" si="384"/>
        <v>61880</v>
      </c>
      <c r="N1933" s="68">
        <f t="shared" si="388"/>
        <v>44475.13048</v>
      </c>
      <c r="O1933" s="80">
        <f t="shared" si="385"/>
        <v>56284.643493333337</v>
      </c>
      <c r="P1933" s="68">
        <f t="shared" si="389"/>
        <v>61880</v>
      </c>
      <c r="Q1933" s="68">
        <f t="shared" si="386"/>
        <v>55613.437286088447</v>
      </c>
      <c r="R1933" s="69">
        <f t="shared" si="387"/>
        <v>10232.017228731927</v>
      </c>
      <c r="S1933" s="63">
        <f t="shared" si="391"/>
        <v>0.20028085566425979</v>
      </c>
      <c r="T1933" s="64">
        <f t="shared" si="392"/>
        <v>44475</v>
      </c>
      <c r="U1933" s="44" t="str">
        <f t="shared" si="393"/>
        <v>MENOR VALOR</v>
      </c>
    </row>
    <row r="1934" spans="2:21">
      <c r="B1934" s="24">
        <v>1836</v>
      </c>
      <c r="C1934" s="2" t="s">
        <v>746</v>
      </c>
      <c r="D1934" s="29">
        <v>1</v>
      </c>
      <c r="E1934" s="17" t="s">
        <v>8</v>
      </c>
      <c r="F1934" s="91">
        <v>36389.14</v>
      </c>
      <c r="G1934" s="68">
        <f t="shared" si="390"/>
        <v>38281.37528</v>
      </c>
      <c r="H1934" s="79">
        <v>40560</v>
      </c>
      <c r="I1934" s="79">
        <v>7706.4</v>
      </c>
      <c r="J1934" s="79">
        <v>48266.400000000001</v>
      </c>
      <c r="K1934" s="79">
        <v>39000</v>
      </c>
      <c r="L1934" s="79">
        <f t="shared" si="383"/>
        <v>7410</v>
      </c>
      <c r="M1934" s="79">
        <f t="shared" si="384"/>
        <v>46410</v>
      </c>
      <c r="N1934" s="68">
        <f t="shared" si="388"/>
        <v>38281.37528</v>
      </c>
      <c r="O1934" s="80">
        <f t="shared" si="385"/>
        <v>44319.258426666667</v>
      </c>
      <c r="P1934" s="68">
        <f t="shared" si="389"/>
        <v>46410</v>
      </c>
      <c r="Q1934" s="68">
        <f t="shared" si="386"/>
        <v>44097.571113789563</v>
      </c>
      <c r="R1934" s="69">
        <f t="shared" si="387"/>
        <v>5310.7042762331466</v>
      </c>
      <c r="S1934" s="63">
        <f t="shared" si="391"/>
        <v>0.13189379112925348</v>
      </c>
      <c r="T1934" s="64">
        <f t="shared" si="392"/>
        <v>38281</v>
      </c>
      <c r="U1934" s="44" t="str">
        <f t="shared" si="393"/>
        <v>MENOR VALOR</v>
      </c>
    </row>
    <row r="1935" spans="2:21">
      <c r="B1935" s="24">
        <v>1837</v>
      </c>
      <c r="C1935" s="2" t="s">
        <v>747</v>
      </c>
      <c r="D1935" s="29">
        <v>1</v>
      </c>
      <c r="E1935" s="17" t="s">
        <v>8</v>
      </c>
      <c r="F1935" s="91">
        <v>68234.66</v>
      </c>
      <c r="G1935" s="68">
        <f t="shared" si="390"/>
        <v>71782.86232</v>
      </c>
      <c r="H1935" s="79">
        <v>81120</v>
      </c>
      <c r="I1935" s="79">
        <v>15412.8</v>
      </c>
      <c r="J1935" s="79">
        <v>96532.800000000003</v>
      </c>
      <c r="K1935" s="79">
        <v>78000</v>
      </c>
      <c r="L1935" s="79">
        <f t="shared" si="383"/>
        <v>14820</v>
      </c>
      <c r="M1935" s="79">
        <f t="shared" si="384"/>
        <v>92820</v>
      </c>
      <c r="N1935" s="68">
        <f t="shared" si="388"/>
        <v>71782.86232</v>
      </c>
      <c r="O1935" s="80">
        <f t="shared" si="385"/>
        <v>87045.220773333334</v>
      </c>
      <c r="P1935" s="68">
        <f t="shared" si="389"/>
        <v>92820</v>
      </c>
      <c r="Q1935" s="68">
        <f t="shared" si="386"/>
        <v>86320.195058755489</v>
      </c>
      <c r="R1935" s="69">
        <f t="shared" si="387"/>
        <v>13347.318462092926</v>
      </c>
      <c r="S1935" s="63">
        <f t="shared" si="391"/>
        <v>0.16841172252750791</v>
      </c>
      <c r="T1935" s="64">
        <f t="shared" si="392"/>
        <v>71783</v>
      </c>
      <c r="U1935" s="44" t="str">
        <f t="shared" si="393"/>
        <v>MENOR VALOR</v>
      </c>
    </row>
    <row r="1936" spans="2:21">
      <c r="B1936" s="24">
        <v>1838</v>
      </c>
      <c r="C1936" s="2" t="s">
        <v>727</v>
      </c>
      <c r="D1936" s="29">
        <v>1</v>
      </c>
      <c r="E1936" s="17" t="s">
        <v>11</v>
      </c>
      <c r="F1936" s="91">
        <v>57936.28</v>
      </c>
      <c r="G1936" s="68">
        <f t="shared" si="390"/>
        <v>60948.966560000001</v>
      </c>
      <c r="H1936" s="79">
        <v>65650</v>
      </c>
      <c r="I1936" s="79">
        <v>12473.5</v>
      </c>
      <c r="J1936" s="79">
        <v>78123.5</v>
      </c>
      <c r="K1936" s="79">
        <v>65000</v>
      </c>
      <c r="L1936" s="79">
        <f t="shared" si="383"/>
        <v>12350</v>
      </c>
      <c r="M1936" s="79">
        <f t="shared" si="384"/>
        <v>77350</v>
      </c>
      <c r="N1936" s="68">
        <f t="shared" si="388"/>
        <v>60948.966560000001</v>
      </c>
      <c r="O1936" s="80">
        <f t="shared" si="385"/>
        <v>72140.822186666672</v>
      </c>
      <c r="P1936" s="68">
        <f t="shared" si="389"/>
        <v>77350</v>
      </c>
      <c r="Q1936" s="68">
        <f t="shared" si="386"/>
        <v>71680.79037521618</v>
      </c>
      <c r="R1936" s="69">
        <f t="shared" si="387"/>
        <v>9700.1443205043379</v>
      </c>
      <c r="S1936" s="63">
        <f t="shared" si="391"/>
        <v>0.14971687336370021</v>
      </c>
      <c r="T1936" s="64">
        <f t="shared" si="392"/>
        <v>60949</v>
      </c>
      <c r="U1936" s="44" t="str">
        <f t="shared" si="393"/>
        <v>MENOR VALOR</v>
      </c>
    </row>
    <row r="1937" spans="2:21" ht="25.5">
      <c r="B1937" s="30" t="s">
        <v>748</v>
      </c>
      <c r="C1937" s="28"/>
      <c r="D1937" s="29"/>
      <c r="E1937" s="17"/>
      <c r="F1937" s="88"/>
      <c r="G1937" s="68">
        <f t="shared" si="390"/>
        <v>0</v>
      </c>
      <c r="H1937" s="78"/>
      <c r="I1937" s="78"/>
      <c r="J1937" s="78"/>
      <c r="K1937" s="78"/>
      <c r="L1937" s="78"/>
      <c r="M1937" s="78"/>
      <c r="N1937" s="68"/>
      <c r="O1937" s="80"/>
      <c r="P1937" s="68"/>
      <c r="Q1937" s="68"/>
      <c r="R1937" s="69"/>
      <c r="S1937" s="63"/>
      <c r="T1937" s="64"/>
      <c r="U1937" s="44"/>
    </row>
    <row r="1938" spans="2:21">
      <c r="B1938" s="24">
        <v>1839</v>
      </c>
      <c r="C1938" s="2" t="s">
        <v>749</v>
      </c>
      <c r="D1938" s="29">
        <v>1</v>
      </c>
      <c r="E1938" s="17" t="s">
        <v>8</v>
      </c>
      <c r="F1938" s="91">
        <v>233120.25999999998</v>
      </c>
      <c r="G1938" s="68">
        <f t="shared" si="390"/>
        <v>245242.51351999998</v>
      </c>
      <c r="H1938" s="79">
        <v>334750</v>
      </c>
      <c r="I1938" s="79">
        <v>63602.5</v>
      </c>
      <c r="J1938" s="79">
        <v>398352.5</v>
      </c>
      <c r="K1938" s="79">
        <v>325000</v>
      </c>
      <c r="L1938" s="79">
        <f t="shared" ref="L1938:L1997" si="394">+IFERROR(K1938*19%,"N/A")</f>
        <v>61750</v>
      </c>
      <c r="M1938" s="79">
        <f t="shared" ref="M1938:M1997" si="395">+IFERROR(L1938+K1938,"N/A")</f>
        <v>386750</v>
      </c>
      <c r="N1938" s="68">
        <f t="shared" si="388"/>
        <v>245242.51351999998</v>
      </c>
      <c r="O1938" s="80">
        <f t="shared" si="385"/>
        <v>343448.33783999999</v>
      </c>
      <c r="P1938" s="68">
        <f t="shared" si="389"/>
        <v>386750</v>
      </c>
      <c r="Q1938" s="68">
        <f t="shared" si="386"/>
        <v>335555.63990495139</v>
      </c>
      <c r="R1938" s="69">
        <f t="shared" si="387"/>
        <v>85246.363261669496</v>
      </c>
      <c r="S1938" s="63">
        <f t="shared" si="391"/>
        <v>0.26914501097503019</v>
      </c>
      <c r="T1938" s="64">
        <f t="shared" si="392"/>
        <v>245243</v>
      </c>
      <c r="U1938" s="44" t="str">
        <f t="shared" si="393"/>
        <v>MENOR VALOR</v>
      </c>
    </row>
    <row r="1939" spans="2:21">
      <c r="B1939" s="24">
        <v>1840</v>
      </c>
      <c r="C1939" s="2" t="s">
        <v>750</v>
      </c>
      <c r="D1939" s="29">
        <v>1</v>
      </c>
      <c r="E1939" s="17" t="s">
        <v>8</v>
      </c>
      <c r="F1939" s="91">
        <v>233932.88</v>
      </c>
      <c r="G1939" s="68">
        <f t="shared" si="390"/>
        <v>246097.38975999999</v>
      </c>
      <c r="H1939" s="79">
        <v>341250</v>
      </c>
      <c r="I1939" s="79">
        <v>64837.5</v>
      </c>
      <c r="J1939" s="79">
        <v>406087.5</v>
      </c>
      <c r="K1939" s="79">
        <v>325000</v>
      </c>
      <c r="L1939" s="79">
        <f t="shared" si="394"/>
        <v>61750</v>
      </c>
      <c r="M1939" s="79">
        <f t="shared" si="395"/>
        <v>386750</v>
      </c>
      <c r="N1939" s="68">
        <f t="shared" si="388"/>
        <v>246097.38975999999</v>
      </c>
      <c r="O1939" s="80">
        <f t="shared" si="385"/>
        <v>346311.62991999998</v>
      </c>
      <c r="P1939" s="68">
        <f t="shared" si="389"/>
        <v>386750</v>
      </c>
      <c r="Q1939" s="68">
        <f t="shared" si="386"/>
        <v>338105.56346491689</v>
      </c>
      <c r="R1939" s="69">
        <f t="shared" si="387"/>
        <v>87324.997421684151</v>
      </c>
      <c r="S1939" s="63">
        <f t="shared" si="391"/>
        <v>0.27212854104503381</v>
      </c>
      <c r="T1939" s="64">
        <f t="shared" si="392"/>
        <v>246097</v>
      </c>
      <c r="U1939" s="44" t="str">
        <f t="shared" si="393"/>
        <v>MENOR VALOR</v>
      </c>
    </row>
    <row r="1940" spans="2:21" ht="25.5">
      <c r="B1940" s="24">
        <v>1841</v>
      </c>
      <c r="C1940" s="2" t="s">
        <v>751</v>
      </c>
      <c r="D1940" s="29">
        <v>1</v>
      </c>
      <c r="E1940" s="17" t="s">
        <v>8</v>
      </c>
      <c r="F1940" s="91">
        <v>213871.58</v>
      </c>
      <c r="G1940" s="68">
        <f t="shared" si="390"/>
        <v>224992.90216</v>
      </c>
      <c r="H1940" s="79">
        <v>338000</v>
      </c>
      <c r="I1940" s="79">
        <v>64220</v>
      </c>
      <c r="J1940" s="79">
        <v>402220</v>
      </c>
      <c r="K1940" s="79">
        <v>325000</v>
      </c>
      <c r="L1940" s="79">
        <f t="shared" si="394"/>
        <v>61750</v>
      </c>
      <c r="M1940" s="79">
        <f t="shared" si="395"/>
        <v>386750</v>
      </c>
      <c r="N1940" s="68">
        <f t="shared" si="388"/>
        <v>224992.90216</v>
      </c>
      <c r="O1940" s="80">
        <f t="shared" si="385"/>
        <v>337987.63405333337</v>
      </c>
      <c r="P1940" s="68">
        <f t="shared" si="389"/>
        <v>386750</v>
      </c>
      <c r="Q1940" s="68">
        <f t="shared" si="386"/>
        <v>327105.31478337414</v>
      </c>
      <c r="R1940" s="69">
        <f t="shared" si="387"/>
        <v>98161.536773497384</v>
      </c>
      <c r="S1940" s="63">
        <f t="shared" si="391"/>
        <v>0.3121698364668829</v>
      </c>
      <c r="T1940" s="64">
        <f t="shared" si="392"/>
        <v>386750</v>
      </c>
      <c r="U1940" s="44" t="str">
        <f t="shared" si="393"/>
        <v>MEDIA ARMONICA</v>
      </c>
    </row>
    <row r="1941" spans="2:21">
      <c r="B1941" s="24">
        <v>1842</v>
      </c>
      <c r="C1941" s="2" t="s">
        <v>752</v>
      </c>
      <c r="D1941" s="29">
        <v>1</v>
      </c>
      <c r="E1941" s="17" t="s">
        <v>8</v>
      </c>
      <c r="F1941" s="91">
        <v>191943.96</v>
      </c>
      <c r="G1941" s="68">
        <f t="shared" si="390"/>
        <v>201925.04592</v>
      </c>
      <c r="H1941" s="79">
        <v>262600</v>
      </c>
      <c r="I1941" s="79">
        <v>49894</v>
      </c>
      <c r="J1941" s="79">
        <v>312494</v>
      </c>
      <c r="K1941" s="79">
        <v>260000</v>
      </c>
      <c r="L1941" s="79">
        <f t="shared" si="394"/>
        <v>49400</v>
      </c>
      <c r="M1941" s="79">
        <f t="shared" si="395"/>
        <v>309400</v>
      </c>
      <c r="N1941" s="68">
        <f t="shared" si="388"/>
        <v>201925.04592</v>
      </c>
      <c r="O1941" s="80">
        <f t="shared" si="385"/>
        <v>274606.34863999998</v>
      </c>
      <c r="P1941" s="68">
        <f t="shared" si="389"/>
        <v>309400</v>
      </c>
      <c r="Q1941" s="68">
        <f t="shared" si="386"/>
        <v>269267.57611520169</v>
      </c>
      <c r="R1941" s="69">
        <f t="shared" si="387"/>
        <v>62962.862330164404</v>
      </c>
      <c r="S1941" s="63">
        <f t="shared" si="391"/>
        <v>0.25009520703075772</v>
      </c>
      <c r="T1941" s="64">
        <f t="shared" si="392"/>
        <v>201925</v>
      </c>
      <c r="U1941" s="44" t="str">
        <f t="shared" si="393"/>
        <v>MENOR VALOR</v>
      </c>
    </row>
    <row r="1942" spans="2:21">
      <c r="B1942" s="24">
        <v>1843</v>
      </c>
      <c r="C1942" s="2" t="s">
        <v>753</v>
      </c>
      <c r="D1942" s="29">
        <v>1</v>
      </c>
      <c r="E1942" s="17" t="s">
        <v>8</v>
      </c>
      <c r="F1942" s="91">
        <v>191943.96</v>
      </c>
      <c r="G1942" s="68">
        <f t="shared" si="390"/>
        <v>201925.04592</v>
      </c>
      <c r="H1942" s="79">
        <v>267800</v>
      </c>
      <c r="I1942" s="79">
        <v>50882</v>
      </c>
      <c r="J1942" s="79">
        <v>318682</v>
      </c>
      <c r="K1942" s="79">
        <v>260000</v>
      </c>
      <c r="L1942" s="79">
        <f t="shared" si="394"/>
        <v>49400</v>
      </c>
      <c r="M1942" s="79">
        <f t="shared" si="395"/>
        <v>309400</v>
      </c>
      <c r="N1942" s="68">
        <f t="shared" si="388"/>
        <v>201925.04592</v>
      </c>
      <c r="O1942" s="80">
        <f t="shared" si="385"/>
        <v>276669.01530666667</v>
      </c>
      <c r="P1942" s="68">
        <f t="shared" si="389"/>
        <v>309400</v>
      </c>
      <c r="Q1942" s="68">
        <f t="shared" si="386"/>
        <v>271033.31559166638</v>
      </c>
      <c r="R1942" s="69">
        <f t="shared" si="387"/>
        <v>64896.337344693471</v>
      </c>
      <c r="S1942" s="63">
        <f t="shared" si="391"/>
        <v>0.25498071895996566</v>
      </c>
      <c r="T1942" s="64">
        <f t="shared" si="392"/>
        <v>201925</v>
      </c>
      <c r="U1942" s="44" t="str">
        <f t="shared" si="393"/>
        <v>MENOR VALOR</v>
      </c>
    </row>
    <row r="1943" spans="2:21">
      <c r="B1943" s="24">
        <v>1844</v>
      </c>
      <c r="C1943" s="2" t="s">
        <v>754</v>
      </c>
      <c r="D1943" s="29">
        <v>1</v>
      </c>
      <c r="E1943" s="17" t="s">
        <v>8</v>
      </c>
      <c r="F1943" s="91">
        <v>163512.91999999998</v>
      </c>
      <c r="G1943" s="68">
        <f t="shared" si="390"/>
        <v>172015.59183999998</v>
      </c>
      <c r="H1943" s="79">
        <v>198900</v>
      </c>
      <c r="I1943" s="79">
        <v>37791</v>
      </c>
      <c r="J1943" s="79">
        <v>236691</v>
      </c>
      <c r="K1943" s="79">
        <v>195000</v>
      </c>
      <c r="L1943" s="79">
        <f t="shared" si="394"/>
        <v>37050</v>
      </c>
      <c r="M1943" s="79">
        <f t="shared" si="395"/>
        <v>232050</v>
      </c>
      <c r="N1943" s="68">
        <f t="shared" si="388"/>
        <v>172015.59183999998</v>
      </c>
      <c r="O1943" s="80">
        <f t="shared" si="385"/>
        <v>213585.53061333334</v>
      </c>
      <c r="P1943" s="68">
        <f t="shared" si="389"/>
        <v>232050</v>
      </c>
      <c r="Q1943" s="68">
        <f t="shared" si="386"/>
        <v>211402.62569588915</v>
      </c>
      <c r="R1943" s="69">
        <f t="shared" si="387"/>
        <v>36075.331979955561</v>
      </c>
      <c r="S1943" s="63">
        <f t="shared" si="391"/>
        <v>0.18631288862300577</v>
      </c>
      <c r="T1943" s="64">
        <f t="shared" si="392"/>
        <v>172016</v>
      </c>
      <c r="U1943" s="44" t="str">
        <f t="shared" si="393"/>
        <v>MENOR VALOR</v>
      </c>
    </row>
    <row r="1944" spans="2:21">
      <c r="B1944" s="24">
        <v>1845</v>
      </c>
      <c r="C1944" s="2" t="s">
        <v>755</v>
      </c>
      <c r="D1944" s="29">
        <v>1</v>
      </c>
      <c r="E1944" s="17" t="s">
        <v>8</v>
      </c>
      <c r="F1944" s="91">
        <v>143606.6</v>
      </c>
      <c r="G1944" s="68">
        <f t="shared" si="390"/>
        <v>151074.14320000002</v>
      </c>
      <c r="H1944" s="79">
        <v>160680</v>
      </c>
      <c r="I1944" s="79">
        <v>30529.200000000001</v>
      </c>
      <c r="J1944" s="79">
        <v>191209.2</v>
      </c>
      <c r="K1944" s="79">
        <v>156000</v>
      </c>
      <c r="L1944" s="79">
        <f t="shared" si="394"/>
        <v>29640</v>
      </c>
      <c r="M1944" s="79">
        <f t="shared" si="395"/>
        <v>185640</v>
      </c>
      <c r="N1944" s="68">
        <f t="shared" si="388"/>
        <v>151074.14320000002</v>
      </c>
      <c r="O1944" s="80">
        <f t="shared" si="385"/>
        <v>175974.44773333333</v>
      </c>
      <c r="P1944" s="68">
        <f t="shared" si="389"/>
        <v>185640</v>
      </c>
      <c r="Q1944" s="68">
        <f t="shared" si="386"/>
        <v>175034.43405938632</v>
      </c>
      <c r="R1944" s="69">
        <f t="shared" si="387"/>
        <v>21743.340855295632</v>
      </c>
      <c r="S1944" s="63">
        <f t="shared" si="391"/>
        <v>0.13688901265711506</v>
      </c>
      <c r="T1944" s="64">
        <f t="shared" si="392"/>
        <v>151074</v>
      </c>
      <c r="U1944" s="44" t="str">
        <f t="shared" si="393"/>
        <v>MENOR VALOR</v>
      </c>
    </row>
    <row r="1945" spans="2:21">
      <c r="B1945" s="24">
        <v>1846</v>
      </c>
      <c r="C1945" s="2" t="s">
        <v>756</v>
      </c>
      <c r="D1945" s="29">
        <v>1</v>
      </c>
      <c r="E1945" s="17" t="s">
        <v>8</v>
      </c>
      <c r="F1945" s="91">
        <v>191943.96</v>
      </c>
      <c r="G1945" s="68">
        <f t="shared" si="390"/>
        <v>201925.04592</v>
      </c>
      <c r="H1945" s="79">
        <v>262600</v>
      </c>
      <c r="I1945" s="79">
        <v>49894</v>
      </c>
      <c r="J1945" s="79">
        <v>312494</v>
      </c>
      <c r="K1945" s="79">
        <v>260000</v>
      </c>
      <c r="L1945" s="79">
        <f t="shared" si="394"/>
        <v>49400</v>
      </c>
      <c r="M1945" s="79">
        <f t="shared" si="395"/>
        <v>309400</v>
      </c>
      <c r="N1945" s="68">
        <f t="shared" si="388"/>
        <v>201925.04592</v>
      </c>
      <c r="O1945" s="80">
        <f t="shared" si="385"/>
        <v>274606.34863999998</v>
      </c>
      <c r="P1945" s="68">
        <f t="shared" si="389"/>
        <v>309400</v>
      </c>
      <c r="Q1945" s="68">
        <f t="shared" si="386"/>
        <v>269267.57611520169</v>
      </c>
      <c r="R1945" s="69">
        <f t="shared" si="387"/>
        <v>62962.862330164404</v>
      </c>
      <c r="S1945" s="63">
        <f t="shared" si="391"/>
        <v>0.25009520703075772</v>
      </c>
      <c r="T1945" s="64">
        <f t="shared" si="392"/>
        <v>201925</v>
      </c>
      <c r="U1945" s="44" t="str">
        <f t="shared" si="393"/>
        <v>MENOR VALOR</v>
      </c>
    </row>
    <row r="1946" spans="2:21" ht="25.5">
      <c r="B1946" s="30" t="s">
        <v>757</v>
      </c>
      <c r="C1946" s="28"/>
      <c r="D1946" s="29"/>
      <c r="E1946" s="17"/>
      <c r="F1946" s="88"/>
      <c r="G1946" s="68">
        <f t="shared" si="390"/>
        <v>0</v>
      </c>
      <c r="H1946" s="78"/>
      <c r="I1946" s="78"/>
      <c r="J1946" s="78"/>
      <c r="K1946" s="78"/>
      <c r="L1946" s="78"/>
      <c r="M1946" s="78"/>
      <c r="N1946" s="68"/>
      <c r="O1946" s="80"/>
      <c r="P1946" s="68"/>
      <c r="Q1946" s="68"/>
      <c r="R1946" s="69"/>
      <c r="S1946" s="63"/>
      <c r="T1946" s="64"/>
      <c r="U1946" s="44"/>
    </row>
    <row r="1947" spans="2:21">
      <c r="B1947" s="24">
        <v>1847</v>
      </c>
      <c r="C1947" s="2" t="s">
        <v>758</v>
      </c>
      <c r="D1947" s="29">
        <v>1</v>
      </c>
      <c r="E1947" s="17" t="s">
        <v>8</v>
      </c>
      <c r="F1947" s="91">
        <v>89123.34</v>
      </c>
      <c r="G1947" s="68">
        <f t="shared" si="390"/>
        <v>93757.753679999994</v>
      </c>
      <c r="H1947" s="79">
        <v>95550</v>
      </c>
      <c r="I1947" s="79">
        <v>18154.5</v>
      </c>
      <c r="J1947" s="79">
        <v>113704.5</v>
      </c>
      <c r="K1947" s="79">
        <v>91000</v>
      </c>
      <c r="L1947" s="79">
        <f t="shared" si="394"/>
        <v>17290</v>
      </c>
      <c r="M1947" s="79">
        <f t="shared" si="395"/>
        <v>108290</v>
      </c>
      <c r="N1947" s="68">
        <f t="shared" si="388"/>
        <v>93757.753679999994</v>
      </c>
      <c r="O1947" s="80">
        <f t="shared" si="385"/>
        <v>105250.75122666666</v>
      </c>
      <c r="P1947" s="68">
        <f t="shared" si="389"/>
        <v>108290</v>
      </c>
      <c r="Q1947" s="68">
        <f t="shared" si="386"/>
        <v>104903.76292118672</v>
      </c>
      <c r="R1947" s="69">
        <f t="shared" si="387"/>
        <v>10314.84110484813</v>
      </c>
      <c r="S1947" s="63">
        <f t="shared" si="391"/>
        <v>0.10624985158597811</v>
      </c>
      <c r="T1947" s="64">
        <f t="shared" si="392"/>
        <v>93758</v>
      </c>
      <c r="U1947" s="44" t="str">
        <f t="shared" si="393"/>
        <v>MENOR VALOR</v>
      </c>
    </row>
    <row r="1948" spans="2:21">
      <c r="B1948" s="24">
        <v>1848</v>
      </c>
      <c r="C1948" s="2" t="s">
        <v>759</v>
      </c>
      <c r="D1948" s="29">
        <v>1</v>
      </c>
      <c r="E1948" s="17" t="s">
        <v>8</v>
      </c>
      <c r="F1948" s="91">
        <v>90801.88</v>
      </c>
      <c r="G1948" s="68">
        <f t="shared" si="390"/>
        <v>95523.57776</v>
      </c>
      <c r="H1948" s="79">
        <v>93730</v>
      </c>
      <c r="I1948" s="79">
        <v>17808.7</v>
      </c>
      <c r="J1948" s="79">
        <v>111538.7</v>
      </c>
      <c r="K1948" s="79">
        <v>91000</v>
      </c>
      <c r="L1948" s="79">
        <f t="shared" si="394"/>
        <v>17290</v>
      </c>
      <c r="M1948" s="79">
        <f t="shared" si="395"/>
        <v>108290</v>
      </c>
      <c r="N1948" s="68">
        <f t="shared" si="388"/>
        <v>95523.57776</v>
      </c>
      <c r="O1948" s="80">
        <f t="shared" si="385"/>
        <v>105117.42592000001</v>
      </c>
      <c r="P1948" s="68">
        <f t="shared" si="389"/>
        <v>108290</v>
      </c>
      <c r="Q1948" s="68">
        <f t="shared" si="386"/>
        <v>104883.74133595239</v>
      </c>
      <c r="R1948" s="69">
        <f t="shared" si="387"/>
        <v>8465.8109363693875</v>
      </c>
      <c r="S1948" s="63">
        <f t="shared" si="391"/>
        <v>8.9243227374688261E-2</v>
      </c>
      <c r="T1948" s="64">
        <f t="shared" si="392"/>
        <v>95524</v>
      </c>
      <c r="U1948" s="44" t="str">
        <f t="shared" si="393"/>
        <v>MENOR VALOR</v>
      </c>
    </row>
    <row r="1949" spans="2:21">
      <c r="B1949" s="24">
        <v>1849</v>
      </c>
      <c r="C1949" s="2" t="s">
        <v>760</v>
      </c>
      <c r="D1949" s="29">
        <v>1</v>
      </c>
      <c r="E1949" s="17" t="s">
        <v>11</v>
      </c>
      <c r="F1949" s="91">
        <v>77784.38</v>
      </c>
      <c r="G1949" s="68">
        <f t="shared" si="390"/>
        <v>81829.167760000011</v>
      </c>
      <c r="H1949" s="79">
        <v>66950</v>
      </c>
      <c r="I1949" s="79">
        <v>12720.5</v>
      </c>
      <c r="J1949" s="79">
        <v>79670.5</v>
      </c>
      <c r="K1949" s="79">
        <v>65000</v>
      </c>
      <c r="L1949" s="79">
        <f t="shared" si="394"/>
        <v>12350</v>
      </c>
      <c r="M1949" s="79">
        <f t="shared" si="395"/>
        <v>77350</v>
      </c>
      <c r="N1949" s="68">
        <f t="shared" si="388"/>
        <v>77350</v>
      </c>
      <c r="O1949" s="80">
        <f t="shared" si="385"/>
        <v>79616.555919999999</v>
      </c>
      <c r="P1949" s="68">
        <f t="shared" si="389"/>
        <v>79670.5</v>
      </c>
      <c r="Q1949" s="68">
        <f t="shared" si="386"/>
        <v>79595.52745108986</v>
      </c>
      <c r="R1949" s="69">
        <f t="shared" si="387"/>
        <v>2240.0710766359989</v>
      </c>
      <c r="S1949" s="63">
        <f t="shared" si="391"/>
        <v>2.8211729012910913E-2</v>
      </c>
      <c r="T1949" s="64">
        <f t="shared" si="392"/>
        <v>77350</v>
      </c>
      <c r="U1949" s="44" t="str">
        <f t="shared" si="393"/>
        <v>MENOR VALOR</v>
      </c>
    </row>
    <row r="1950" spans="2:21">
      <c r="B1950" s="24">
        <v>1850</v>
      </c>
      <c r="C1950" s="2" t="s">
        <v>761</v>
      </c>
      <c r="D1950" s="29">
        <v>1</v>
      </c>
      <c r="E1950" s="17" t="s">
        <v>11</v>
      </c>
      <c r="F1950" s="91">
        <v>79022.579999999987</v>
      </c>
      <c r="G1950" s="68">
        <f t="shared" si="390"/>
        <v>83131.754159999982</v>
      </c>
      <c r="H1950" s="79">
        <v>67600</v>
      </c>
      <c r="I1950" s="79">
        <v>12844</v>
      </c>
      <c r="J1950" s="79">
        <v>80444</v>
      </c>
      <c r="K1950" s="79">
        <v>65000</v>
      </c>
      <c r="L1950" s="79">
        <f t="shared" si="394"/>
        <v>12350</v>
      </c>
      <c r="M1950" s="79">
        <f t="shared" si="395"/>
        <v>77350</v>
      </c>
      <c r="N1950" s="68">
        <f t="shared" si="388"/>
        <v>77350</v>
      </c>
      <c r="O1950" s="80">
        <f t="shared" si="385"/>
        <v>80308.584719999999</v>
      </c>
      <c r="P1950" s="68">
        <f t="shared" si="389"/>
        <v>80444</v>
      </c>
      <c r="Q1950" s="68">
        <f t="shared" si="386"/>
        <v>80273.766343078692</v>
      </c>
      <c r="R1950" s="69">
        <f t="shared" si="387"/>
        <v>2893.2547874690167</v>
      </c>
      <c r="S1950" s="63">
        <f t="shared" si="391"/>
        <v>3.6422438814978864E-2</v>
      </c>
      <c r="T1950" s="64">
        <f t="shared" si="392"/>
        <v>77350</v>
      </c>
      <c r="U1950" s="44" t="str">
        <f t="shared" si="393"/>
        <v>MENOR VALOR</v>
      </c>
    </row>
    <row r="1951" spans="2:21">
      <c r="B1951" s="24" t="s">
        <v>762</v>
      </c>
      <c r="C1951" s="28"/>
      <c r="D1951" s="29"/>
      <c r="E1951" s="17"/>
      <c r="F1951" s="91"/>
      <c r="G1951" s="68">
        <f t="shared" si="390"/>
        <v>0</v>
      </c>
      <c r="H1951" s="78"/>
      <c r="I1951" s="78"/>
      <c r="J1951" s="78"/>
      <c r="K1951" s="78"/>
      <c r="L1951" s="78"/>
      <c r="M1951" s="78"/>
      <c r="N1951" s="68"/>
      <c r="O1951" s="80"/>
      <c r="P1951" s="68"/>
      <c r="Q1951" s="68"/>
      <c r="R1951" s="69"/>
      <c r="S1951" s="63"/>
      <c r="T1951" s="64"/>
      <c r="U1951" s="44"/>
    </row>
    <row r="1952" spans="2:21">
      <c r="B1952" s="24">
        <v>1851</v>
      </c>
      <c r="C1952" s="2" t="s">
        <v>763</v>
      </c>
      <c r="D1952" s="29">
        <v>1</v>
      </c>
      <c r="E1952" s="17" t="s">
        <v>8</v>
      </c>
      <c r="F1952" s="91">
        <v>64626.66</v>
      </c>
      <c r="G1952" s="68">
        <f t="shared" si="390"/>
        <v>67987.246320000006</v>
      </c>
      <c r="H1952" s="79">
        <v>66300</v>
      </c>
      <c r="I1952" s="79">
        <v>12597</v>
      </c>
      <c r="J1952" s="79">
        <v>78897</v>
      </c>
      <c r="K1952" s="79">
        <v>65000</v>
      </c>
      <c r="L1952" s="79">
        <f t="shared" si="394"/>
        <v>12350</v>
      </c>
      <c r="M1952" s="79">
        <f t="shared" si="395"/>
        <v>77350</v>
      </c>
      <c r="N1952" s="68">
        <f t="shared" si="388"/>
        <v>67987.246320000006</v>
      </c>
      <c r="O1952" s="80">
        <f t="shared" si="385"/>
        <v>74744.74877333334</v>
      </c>
      <c r="P1952" s="68">
        <f t="shared" si="389"/>
        <v>77350</v>
      </c>
      <c r="Q1952" s="68">
        <f t="shared" si="386"/>
        <v>74584.643757647107</v>
      </c>
      <c r="R1952" s="69">
        <f t="shared" si="387"/>
        <v>5903.0654583110017</v>
      </c>
      <c r="S1952" s="63">
        <f t="shared" si="391"/>
        <v>8.8455171269362975E-2</v>
      </c>
      <c r="T1952" s="64">
        <f t="shared" si="392"/>
        <v>67987</v>
      </c>
      <c r="U1952" s="44" t="str">
        <f t="shared" si="393"/>
        <v>MENOR VALOR</v>
      </c>
    </row>
    <row r="1953" spans="2:21">
      <c r="B1953" s="24">
        <v>1852</v>
      </c>
      <c r="C1953" s="2" t="s">
        <v>764</v>
      </c>
      <c r="D1953" s="29">
        <v>1</v>
      </c>
      <c r="E1953" s="17" t="s">
        <v>11</v>
      </c>
      <c r="F1953" s="91">
        <v>69189.959999999992</v>
      </c>
      <c r="G1953" s="68">
        <f t="shared" si="390"/>
        <v>72787.837919999991</v>
      </c>
      <c r="H1953" s="79">
        <v>80340</v>
      </c>
      <c r="I1953" s="79">
        <v>15264.6</v>
      </c>
      <c r="J1953" s="79">
        <v>95604.6</v>
      </c>
      <c r="K1953" s="79">
        <v>78000</v>
      </c>
      <c r="L1953" s="79">
        <f t="shared" si="394"/>
        <v>14820</v>
      </c>
      <c r="M1953" s="79">
        <f t="shared" si="395"/>
        <v>92820</v>
      </c>
      <c r="N1953" s="68">
        <f t="shared" si="388"/>
        <v>72787.837919999991</v>
      </c>
      <c r="O1953" s="80">
        <f t="shared" si="385"/>
        <v>87070.812640000004</v>
      </c>
      <c r="P1953" s="68">
        <f t="shared" si="389"/>
        <v>92820</v>
      </c>
      <c r="Q1953" s="68">
        <f t="shared" si="386"/>
        <v>86442.315316593595</v>
      </c>
      <c r="R1953" s="69">
        <f t="shared" si="387"/>
        <v>12447.530856724923</v>
      </c>
      <c r="S1953" s="63">
        <f t="shared" si="391"/>
        <v>0.1579605699660438</v>
      </c>
      <c r="T1953" s="64">
        <f t="shared" si="392"/>
        <v>72788</v>
      </c>
      <c r="U1953" s="44" t="str">
        <f t="shared" si="393"/>
        <v>MENOR VALOR</v>
      </c>
    </row>
    <row r="1954" spans="2:21">
      <c r="B1954" s="24">
        <v>1853</v>
      </c>
      <c r="C1954" s="2" t="s">
        <v>765</v>
      </c>
      <c r="D1954" s="29">
        <v>1</v>
      </c>
      <c r="E1954" s="17" t="s">
        <v>8</v>
      </c>
      <c r="F1954" s="91">
        <v>16972.36</v>
      </c>
      <c r="G1954" s="68">
        <f t="shared" si="390"/>
        <v>17854.922720000002</v>
      </c>
      <c r="H1954" s="79">
        <v>13390</v>
      </c>
      <c r="I1954" s="79">
        <v>2544.1</v>
      </c>
      <c r="J1954" s="79">
        <v>15934.1</v>
      </c>
      <c r="K1954" s="79">
        <v>13000</v>
      </c>
      <c r="L1954" s="79">
        <f t="shared" si="394"/>
        <v>2470</v>
      </c>
      <c r="M1954" s="79">
        <f t="shared" si="395"/>
        <v>15470</v>
      </c>
      <c r="N1954" s="68">
        <f t="shared" si="388"/>
        <v>15470</v>
      </c>
      <c r="O1954" s="80">
        <f t="shared" si="385"/>
        <v>16419.67424</v>
      </c>
      <c r="P1954" s="68">
        <f t="shared" si="389"/>
        <v>15934.1</v>
      </c>
      <c r="Q1954" s="68">
        <f t="shared" si="386"/>
        <v>16387.974353866823</v>
      </c>
      <c r="R1954" s="69">
        <f t="shared" si="387"/>
        <v>1264.4369703574537</v>
      </c>
      <c r="S1954" s="63">
        <f t="shared" si="391"/>
        <v>5.6015120236640015E-2</v>
      </c>
      <c r="T1954" s="64">
        <f t="shared" si="392"/>
        <v>15470</v>
      </c>
      <c r="U1954" s="44" t="str">
        <f t="shared" si="393"/>
        <v>MENOR VALOR</v>
      </c>
    </row>
    <row r="1955" spans="2:21">
      <c r="B1955" s="24">
        <v>1854</v>
      </c>
      <c r="C1955" s="2" t="s">
        <v>766</v>
      </c>
      <c r="D1955" s="29">
        <v>1</v>
      </c>
      <c r="E1955" s="17" t="s">
        <v>8</v>
      </c>
      <c r="F1955" s="91">
        <v>25371.619999999995</v>
      </c>
      <c r="G1955" s="68">
        <f t="shared" si="390"/>
        <v>26690.944239999997</v>
      </c>
      <c r="H1955" s="79">
        <v>27040</v>
      </c>
      <c r="I1955" s="79">
        <v>5137.6000000000004</v>
      </c>
      <c r="J1955" s="79">
        <v>32177.599999999999</v>
      </c>
      <c r="K1955" s="79">
        <v>26000</v>
      </c>
      <c r="L1955" s="79">
        <f t="shared" si="394"/>
        <v>4940</v>
      </c>
      <c r="M1955" s="79">
        <f t="shared" si="395"/>
        <v>30940</v>
      </c>
      <c r="N1955" s="68">
        <f t="shared" si="388"/>
        <v>26690.944239999997</v>
      </c>
      <c r="O1955" s="80">
        <f t="shared" si="385"/>
        <v>29936.181413333328</v>
      </c>
      <c r="P1955" s="68">
        <f t="shared" si="389"/>
        <v>30940</v>
      </c>
      <c r="Q1955" s="68">
        <f t="shared" si="386"/>
        <v>29840.949108832141</v>
      </c>
      <c r="R1955" s="69">
        <f t="shared" si="387"/>
        <v>2877.7746043407219</v>
      </c>
      <c r="S1955" s="63">
        <f t="shared" si="391"/>
        <v>0.10555980834737677</v>
      </c>
      <c r="T1955" s="64">
        <f t="shared" si="392"/>
        <v>26691</v>
      </c>
      <c r="U1955" s="44" t="str">
        <f t="shared" si="393"/>
        <v>MENOR VALOR</v>
      </c>
    </row>
    <row r="1956" spans="2:21">
      <c r="B1956" s="24">
        <v>1855</v>
      </c>
      <c r="C1956" s="2" t="s">
        <v>767</v>
      </c>
      <c r="D1956" s="29">
        <v>1</v>
      </c>
      <c r="E1956" s="17" t="s">
        <v>8</v>
      </c>
      <c r="F1956" s="91">
        <v>12876.460000000001</v>
      </c>
      <c r="G1956" s="68">
        <f t="shared" si="390"/>
        <v>13546.03592</v>
      </c>
      <c r="H1956" s="79">
        <v>13520</v>
      </c>
      <c r="I1956" s="79">
        <v>2568.8000000000002</v>
      </c>
      <c r="J1956" s="79">
        <v>16088.8</v>
      </c>
      <c r="K1956" s="79">
        <v>13000</v>
      </c>
      <c r="L1956" s="79">
        <f t="shared" si="394"/>
        <v>2470</v>
      </c>
      <c r="M1956" s="79">
        <f t="shared" si="395"/>
        <v>15470</v>
      </c>
      <c r="N1956" s="68">
        <f t="shared" si="388"/>
        <v>13546.03592</v>
      </c>
      <c r="O1956" s="80">
        <f t="shared" si="385"/>
        <v>15034.945306666667</v>
      </c>
      <c r="P1956" s="68">
        <f t="shared" si="389"/>
        <v>15470</v>
      </c>
      <c r="Q1956" s="68">
        <f t="shared" si="386"/>
        <v>14994.84784258235</v>
      </c>
      <c r="R1956" s="69">
        <f t="shared" si="387"/>
        <v>1326.0342119561174</v>
      </c>
      <c r="S1956" s="63">
        <f t="shared" si="391"/>
        <v>9.6620648491544947E-2</v>
      </c>
      <c r="T1956" s="64">
        <f t="shared" si="392"/>
        <v>13546</v>
      </c>
      <c r="U1956" s="44" t="str">
        <f t="shared" si="393"/>
        <v>MENOR VALOR</v>
      </c>
    </row>
    <row r="1957" spans="2:21">
      <c r="B1957" s="24">
        <v>1856</v>
      </c>
      <c r="C1957" s="2" t="s">
        <v>768</v>
      </c>
      <c r="D1957" s="29">
        <v>1</v>
      </c>
      <c r="E1957" s="17" t="s">
        <v>8</v>
      </c>
      <c r="F1957" s="91">
        <v>128001.18000000001</v>
      </c>
      <c r="G1957" s="68">
        <f t="shared" si="390"/>
        <v>134657.24136000001</v>
      </c>
      <c r="H1957" s="79">
        <v>163800</v>
      </c>
      <c r="I1957" s="79">
        <v>31122</v>
      </c>
      <c r="J1957" s="79">
        <v>194922</v>
      </c>
      <c r="K1957" s="79">
        <v>156000</v>
      </c>
      <c r="L1957" s="79">
        <f t="shared" si="394"/>
        <v>29640</v>
      </c>
      <c r="M1957" s="79">
        <f t="shared" si="395"/>
        <v>185640</v>
      </c>
      <c r="N1957" s="68">
        <f t="shared" si="388"/>
        <v>134657.24136000001</v>
      </c>
      <c r="O1957" s="80">
        <f t="shared" si="385"/>
        <v>171739.74711999999</v>
      </c>
      <c r="P1957" s="68">
        <f t="shared" si="389"/>
        <v>185640</v>
      </c>
      <c r="Q1957" s="68">
        <f t="shared" si="386"/>
        <v>169532.92062744385</v>
      </c>
      <c r="R1957" s="69">
        <f t="shared" si="387"/>
        <v>32448.005425300489</v>
      </c>
      <c r="S1957" s="63">
        <f t="shared" si="391"/>
        <v>0.20571626524434561</v>
      </c>
      <c r="T1957" s="64">
        <f t="shared" si="392"/>
        <v>134657</v>
      </c>
      <c r="U1957" s="44" t="str">
        <f t="shared" si="393"/>
        <v>MENOR VALOR</v>
      </c>
    </row>
    <row r="1958" spans="2:21">
      <c r="B1958" s="24">
        <v>1857</v>
      </c>
      <c r="C1958" s="2" t="s">
        <v>769</v>
      </c>
      <c r="D1958" s="29">
        <v>1</v>
      </c>
      <c r="E1958" s="16" t="s">
        <v>11</v>
      </c>
      <c r="F1958" s="91">
        <v>163025.01999999999</v>
      </c>
      <c r="G1958" s="68">
        <f t="shared" si="390"/>
        <v>171502.32103999998</v>
      </c>
      <c r="H1958" s="79">
        <v>202800</v>
      </c>
      <c r="I1958" s="79">
        <v>38532</v>
      </c>
      <c r="J1958" s="79">
        <v>241332</v>
      </c>
      <c r="K1958" s="79">
        <v>195000</v>
      </c>
      <c r="L1958" s="79">
        <f t="shared" si="394"/>
        <v>37050</v>
      </c>
      <c r="M1958" s="79">
        <f t="shared" si="395"/>
        <v>232050</v>
      </c>
      <c r="N1958" s="68">
        <f t="shared" si="388"/>
        <v>171502.32103999998</v>
      </c>
      <c r="O1958" s="80">
        <f t="shared" si="385"/>
        <v>214961.44034666664</v>
      </c>
      <c r="P1958" s="68">
        <f t="shared" si="389"/>
        <v>232050</v>
      </c>
      <c r="Q1958" s="68">
        <f t="shared" si="386"/>
        <v>212563.56681849103</v>
      </c>
      <c r="R1958" s="69">
        <f t="shared" si="387"/>
        <v>37921.763793148115</v>
      </c>
      <c r="S1958" s="63">
        <f t="shared" si="391"/>
        <v>0.19317160693654256</v>
      </c>
      <c r="T1958" s="64">
        <f t="shared" si="392"/>
        <v>171502</v>
      </c>
      <c r="U1958" s="44" t="str">
        <f t="shared" si="393"/>
        <v>MENOR VALOR</v>
      </c>
    </row>
    <row r="1959" spans="2:21">
      <c r="B1959" s="24">
        <v>1858</v>
      </c>
      <c r="C1959" s="2" t="s">
        <v>770</v>
      </c>
      <c r="D1959" s="29">
        <v>1</v>
      </c>
      <c r="E1959" s="16" t="s">
        <v>8</v>
      </c>
      <c r="F1959" s="91">
        <v>19194.560000000001</v>
      </c>
      <c r="G1959" s="68">
        <f t="shared" si="390"/>
        <v>20192.67712</v>
      </c>
      <c r="H1959" s="79">
        <v>196950</v>
      </c>
      <c r="I1959" s="79">
        <v>37420.5</v>
      </c>
      <c r="J1959" s="79">
        <v>234370.5</v>
      </c>
      <c r="K1959" s="79">
        <v>195000</v>
      </c>
      <c r="L1959" s="79">
        <f t="shared" si="394"/>
        <v>37050</v>
      </c>
      <c r="M1959" s="79">
        <f t="shared" si="395"/>
        <v>232050</v>
      </c>
      <c r="N1959" s="68">
        <f t="shared" si="388"/>
        <v>20192.67712</v>
      </c>
      <c r="O1959" s="80">
        <f t="shared" si="385"/>
        <v>162204.39237333334</v>
      </c>
      <c r="P1959" s="68">
        <f t="shared" si="389"/>
        <v>232050</v>
      </c>
      <c r="Q1959" s="68">
        <f t="shared" si="386"/>
        <v>103171.43554350818</v>
      </c>
      <c r="R1959" s="69">
        <f t="shared" si="387"/>
        <v>122991.22583321898</v>
      </c>
      <c r="S1959" s="63">
        <f t="shared" si="391"/>
        <v>0.80428035130436282</v>
      </c>
      <c r="T1959" s="64">
        <f t="shared" si="392"/>
        <v>103171</v>
      </c>
      <c r="U1959" s="44" t="str">
        <f t="shared" si="393"/>
        <v>MEDIA GEOMETRICA</v>
      </c>
    </row>
    <row r="1960" spans="2:21">
      <c r="B1960" s="24">
        <v>1859</v>
      </c>
      <c r="C1960" s="2" t="s">
        <v>771</v>
      </c>
      <c r="D1960" s="29">
        <v>1</v>
      </c>
      <c r="E1960" s="16" t="s">
        <v>8</v>
      </c>
      <c r="F1960" s="91">
        <v>16865.759999999998</v>
      </c>
      <c r="G1960" s="68">
        <f t="shared" si="390"/>
        <v>17742.77952</v>
      </c>
      <c r="H1960" s="79">
        <v>13520</v>
      </c>
      <c r="I1960" s="79">
        <v>2568.8000000000002</v>
      </c>
      <c r="J1960" s="79">
        <v>16088.8</v>
      </c>
      <c r="K1960" s="79">
        <v>13000</v>
      </c>
      <c r="L1960" s="79">
        <f t="shared" si="394"/>
        <v>2470</v>
      </c>
      <c r="M1960" s="79">
        <f t="shared" si="395"/>
        <v>15470</v>
      </c>
      <c r="N1960" s="68">
        <f t="shared" si="388"/>
        <v>15470</v>
      </c>
      <c r="O1960" s="80">
        <f t="shared" si="385"/>
        <v>16433.859840000001</v>
      </c>
      <c r="P1960" s="68">
        <f t="shared" si="389"/>
        <v>16088.8</v>
      </c>
      <c r="Q1960" s="68">
        <f t="shared" si="386"/>
        <v>16406.346296782336</v>
      </c>
      <c r="R1960" s="69">
        <f t="shared" si="387"/>
        <v>1175.0240025286619</v>
      </c>
      <c r="S1960" s="63">
        <f t="shared" si="391"/>
        <v>5.7072201198506645E-2</v>
      </c>
      <c r="T1960" s="64">
        <f t="shared" si="392"/>
        <v>15470</v>
      </c>
      <c r="U1960" s="44" t="str">
        <f t="shared" si="393"/>
        <v>MENOR VALOR</v>
      </c>
    </row>
    <row r="1961" spans="2:21">
      <c r="B1961" s="24">
        <v>1860</v>
      </c>
      <c r="C1961" s="2" t="s">
        <v>772</v>
      </c>
      <c r="D1961" s="29">
        <v>1</v>
      </c>
      <c r="E1961" s="16" t="s">
        <v>8</v>
      </c>
      <c r="F1961" s="91">
        <v>5948.2800000000007</v>
      </c>
      <c r="G1961" s="68">
        <f t="shared" si="390"/>
        <v>6257.5905600000006</v>
      </c>
      <c r="H1961" s="79">
        <v>6565</v>
      </c>
      <c r="I1961" s="79">
        <v>1247.3499999999999</v>
      </c>
      <c r="J1961" s="79">
        <v>7812.35</v>
      </c>
      <c r="K1961" s="79">
        <v>6500</v>
      </c>
      <c r="L1961" s="79">
        <f t="shared" si="394"/>
        <v>1235</v>
      </c>
      <c r="M1961" s="79">
        <f t="shared" si="395"/>
        <v>7735</v>
      </c>
      <c r="N1961" s="68">
        <f t="shared" si="388"/>
        <v>6257.5905600000006</v>
      </c>
      <c r="O1961" s="80">
        <f t="shared" si="385"/>
        <v>7268.3135200000006</v>
      </c>
      <c r="P1961" s="68">
        <f t="shared" si="389"/>
        <v>7735</v>
      </c>
      <c r="Q1961" s="68">
        <f t="shared" si="386"/>
        <v>7231.3000873689043</v>
      </c>
      <c r="R1961" s="69">
        <f t="shared" si="387"/>
        <v>876.16575602357966</v>
      </c>
      <c r="S1961" s="63">
        <f t="shared" si="391"/>
        <v>0.13465207025078474</v>
      </c>
      <c r="T1961" s="64">
        <f t="shared" si="392"/>
        <v>6258</v>
      </c>
      <c r="U1961" s="44" t="str">
        <f t="shared" si="393"/>
        <v>MENOR VALOR</v>
      </c>
    </row>
    <row r="1962" spans="2:21">
      <c r="B1962" s="24">
        <v>1861</v>
      </c>
      <c r="C1962" s="2" t="s">
        <v>773</v>
      </c>
      <c r="D1962" s="29">
        <v>1</v>
      </c>
      <c r="E1962" s="16" t="s">
        <v>8</v>
      </c>
      <c r="F1962" s="91">
        <v>22868.16</v>
      </c>
      <c r="G1962" s="68">
        <f t="shared" si="390"/>
        <v>24057.304319999999</v>
      </c>
      <c r="H1962" s="79">
        <v>26780</v>
      </c>
      <c r="I1962" s="79">
        <v>5088.2</v>
      </c>
      <c r="J1962" s="79">
        <v>31868.2</v>
      </c>
      <c r="K1962" s="79">
        <v>26000</v>
      </c>
      <c r="L1962" s="79">
        <f t="shared" si="394"/>
        <v>4940</v>
      </c>
      <c r="M1962" s="79">
        <f t="shared" si="395"/>
        <v>30940</v>
      </c>
      <c r="N1962" s="68">
        <f t="shared" si="388"/>
        <v>24057.304319999999</v>
      </c>
      <c r="O1962" s="80">
        <f t="shared" ref="O1962:O2025" si="396">AVERAGE(M1962,J1962,G1962)</f>
        <v>28955.168106666664</v>
      </c>
      <c r="P1962" s="68">
        <f t="shared" si="389"/>
        <v>30940</v>
      </c>
      <c r="Q1962" s="68">
        <f t="shared" ref="Q1962:Q2025" si="397">GEOMEAN(M1962,J1962,G1962)</f>
        <v>28732.60054590489</v>
      </c>
      <c r="R1962" s="69">
        <f t="shared" ref="R1962:R2025" si="398">STDEVA(M1962,J1962,G1962)</f>
        <v>4266.9885240712665</v>
      </c>
      <c r="S1962" s="63">
        <f t="shared" si="391"/>
        <v>0.16271747551828319</v>
      </c>
      <c r="T1962" s="64">
        <f t="shared" si="392"/>
        <v>24057</v>
      </c>
      <c r="U1962" s="44" t="str">
        <f t="shared" si="393"/>
        <v>MENOR VALOR</v>
      </c>
    </row>
    <row r="1963" spans="2:21">
      <c r="B1963" s="24">
        <v>1862</v>
      </c>
      <c r="C1963" s="2" t="s">
        <v>735</v>
      </c>
      <c r="D1963" s="29">
        <v>1</v>
      </c>
      <c r="E1963" s="16" t="s">
        <v>11</v>
      </c>
      <c r="F1963" s="91">
        <v>23193.7</v>
      </c>
      <c r="G1963" s="68">
        <f t="shared" si="390"/>
        <v>24399.772400000002</v>
      </c>
      <c r="H1963" s="79">
        <v>27300</v>
      </c>
      <c r="I1963" s="79">
        <v>5187</v>
      </c>
      <c r="J1963" s="79">
        <v>32487</v>
      </c>
      <c r="K1963" s="79">
        <v>26000</v>
      </c>
      <c r="L1963" s="79">
        <f t="shared" si="394"/>
        <v>4940</v>
      </c>
      <c r="M1963" s="79">
        <f t="shared" si="395"/>
        <v>30940</v>
      </c>
      <c r="N1963" s="68">
        <f t="shared" si="388"/>
        <v>24399.772400000002</v>
      </c>
      <c r="O1963" s="80">
        <f t="shared" si="396"/>
        <v>29275.590800000002</v>
      </c>
      <c r="P1963" s="68">
        <f t="shared" si="389"/>
        <v>30940</v>
      </c>
      <c r="Q1963" s="68">
        <f t="shared" si="397"/>
        <v>29053.953092296717</v>
      </c>
      <c r="R1963" s="69">
        <f t="shared" si="398"/>
        <v>4292.8435858220864</v>
      </c>
      <c r="S1963" s="63">
        <f t="shared" si="391"/>
        <v>0.1601909618808709</v>
      </c>
      <c r="T1963" s="64">
        <f t="shared" si="392"/>
        <v>24400</v>
      </c>
      <c r="U1963" s="44" t="str">
        <f t="shared" si="393"/>
        <v>MENOR VALOR</v>
      </c>
    </row>
    <row r="1964" spans="2:21">
      <c r="B1964" s="24">
        <v>1863</v>
      </c>
      <c r="C1964" s="2" t="s">
        <v>774</v>
      </c>
      <c r="D1964" s="29">
        <v>1</v>
      </c>
      <c r="E1964" s="16" t="s">
        <v>8</v>
      </c>
      <c r="F1964" s="91">
        <v>7753.1</v>
      </c>
      <c r="G1964" s="68">
        <f t="shared" si="390"/>
        <v>8156.2612000000008</v>
      </c>
      <c r="H1964" s="79">
        <v>6630</v>
      </c>
      <c r="I1964" s="79">
        <v>1259.7</v>
      </c>
      <c r="J1964" s="79">
        <v>7889.7</v>
      </c>
      <c r="K1964" s="79">
        <v>6500</v>
      </c>
      <c r="L1964" s="79">
        <f t="shared" si="394"/>
        <v>1235</v>
      </c>
      <c r="M1964" s="79">
        <f t="shared" si="395"/>
        <v>7735</v>
      </c>
      <c r="N1964" s="68">
        <f t="shared" si="388"/>
        <v>7735</v>
      </c>
      <c r="O1964" s="80">
        <f t="shared" si="396"/>
        <v>7926.9870666666675</v>
      </c>
      <c r="P1964" s="68">
        <f t="shared" si="389"/>
        <v>7889.7</v>
      </c>
      <c r="Q1964" s="68">
        <f t="shared" si="397"/>
        <v>7925.0858909769649</v>
      </c>
      <c r="R1964" s="69">
        <f t="shared" si="398"/>
        <v>213.09151475789346</v>
      </c>
      <c r="S1964" s="63">
        <f t="shared" si="391"/>
        <v>2.3985341432499196E-2</v>
      </c>
      <c r="T1964" s="64">
        <f t="shared" si="392"/>
        <v>7735</v>
      </c>
      <c r="U1964" s="44" t="str">
        <f t="shared" si="393"/>
        <v>MENOR VALOR</v>
      </c>
    </row>
    <row r="1965" spans="2:21">
      <c r="B1965" s="24">
        <v>1864</v>
      </c>
      <c r="C1965" s="2" t="s">
        <v>775</v>
      </c>
      <c r="D1965" s="29">
        <v>1</v>
      </c>
      <c r="E1965" s="16" t="s">
        <v>8</v>
      </c>
      <c r="F1965" s="91">
        <v>24554.079999999998</v>
      </c>
      <c r="G1965" s="68">
        <f t="shared" si="390"/>
        <v>25830.892159999999</v>
      </c>
      <c r="H1965" s="79">
        <v>13390</v>
      </c>
      <c r="I1965" s="79">
        <v>2544.1</v>
      </c>
      <c r="J1965" s="79">
        <v>15934.1</v>
      </c>
      <c r="K1965" s="79">
        <v>13000</v>
      </c>
      <c r="L1965" s="79">
        <f t="shared" si="394"/>
        <v>2470</v>
      </c>
      <c r="M1965" s="79">
        <f t="shared" si="395"/>
        <v>15470</v>
      </c>
      <c r="N1965" s="68">
        <f t="shared" si="388"/>
        <v>15470</v>
      </c>
      <c r="O1965" s="80">
        <f t="shared" si="396"/>
        <v>19078.330719999998</v>
      </c>
      <c r="P1965" s="68">
        <f t="shared" si="389"/>
        <v>15934.1</v>
      </c>
      <c r="Q1965" s="68">
        <f t="shared" si="397"/>
        <v>18534.7081860043</v>
      </c>
      <c r="R1965" s="69">
        <f t="shared" si="398"/>
        <v>5852.4919225259264</v>
      </c>
      <c r="S1965" s="63">
        <f t="shared" si="391"/>
        <v>0.16534968639638392</v>
      </c>
      <c r="T1965" s="64">
        <f t="shared" si="392"/>
        <v>15470</v>
      </c>
      <c r="U1965" s="44" t="str">
        <f t="shared" si="393"/>
        <v>MENOR VALOR</v>
      </c>
    </row>
    <row r="1966" spans="2:21">
      <c r="B1966" s="24">
        <v>1865</v>
      </c>
      <c r="C1966" s="2" t="s">
        <v>776</v>
      </c>
      <c r="D1966" s="29">
        <v>1</v>
      </c>
      <c r="E1966" s="16" t="s">
        <v>8</v>
      </c>
      <c r="F1966" s="91">
        <v>25243.7</v>
      </c>
      <c r="G1966" s="68">
        <f t="shared" si="390"/>
        <v>26556.3724</v>
      </c>
      <c r="H1966" s="79">
        <v>27040</v>
      </c>
      <c r="I1966" s="79">
        <v>5137.6000000000004</v>
      </c>
      <c r="J1966" s="79">
        <v>32177.599999999999</v>
      </c>
      <c r="K1966" s="79">
        <v>26000</v>
      </c>
      <c r="L1966" s="79">
        <f t="shared" si="394"/>
        <v>4940</v>
      </c>
      <c r="M1966" s="79">
        <f t="shared" si="395"/>
        <v>30940</v>
      </c>
      <c r="N1966" s="68">
        <f t="shared" si="388"/>
        <v>26556.3724</v>
      </c>
      <c r="O1966" s="80">
        <f t="shared" si="396"/>
        <v>29891.324133333332</v>
      </c>
      <c r="P1966" s="68">
        <f t="shared" si="389"/>
        <v>30940</v>
      </c>
      <c r="Q1966" s="68">
        <f t="shared" si="397"/>
        <v>29790.713352159288</v>
      </c>
      <c r="R1966" s="69">
        <f t="shared" si="398"/>
        <v>2953.6995002449466</v>
      </c>
      <c r="S1966" s="63">
        <f t="shared" si="391"/>
        <v>0.10856876483371813</v>
      </c>
      <c r="T1966" s="64">
        <f t="shared" si="392"/>
        <v>26556</v>
      </c>
      <c r="U1966" s="44" t="str">
        <f t="shared" si="393"/>
        <v>MENOR VALOR</v>
      </c>
    </row>
    <row r="1967" spans="2:21">
      <c r="B1967" s="24">
        <v>1866</v>
      </c>
      <c r="C1967" s="2" t="s">
        <v>777</v>
      </c>
      <c r="D1967" s="29">
        <v>1</v>
      </c>
      <c r="E1967" s="16" t="s">
        <v>8</v>
      </c>
      <c r="F1967" s="91">
        <v>38628.559999999998</v>
      </c>
      <c r="G1967" s="68">
        <f t="shared" si="390"/>
        <v>40637.24512</v>
      </c>
      <c r="H1967" s="79">
        <v>40170</v>
      </c>
      <c r="I1967" s="79">
        <v>7632.3</v>
      </c>
      <c r="J1967" s="79">
        <v>47802.3</v>
      </c>
      <c r="K1967" s="79">
        <v>39000</v>
      </c>
      <c r="L1967" s="79">
        <f t="shared" si="394"/>
        <v>7410</v>
      </c>
      <c r="M1967" s="79">
        <f t="shared" si="395"/>
        <v>46410</v>
      </c>
      <c r="N1967" s="68">
        <f t="shared" si="388"/>
        <v>40637.24512</v>
      </c>
      <c r="O1967" s="80">
        <f t="shared" si="396"/>
        <v>44949.848373333334</v>
      </c>
      <c r="P1967" s="68">
        <f t="shared" si="389"/>
        <v>46410</v>
      </c>
      <c r="Q1967" s="68">
        <f t="shared" si="397"/>
        <v>44839.58041475436</v>
      </c>
      <c r="R1967" s="69">
        <f t="shared" si="398"/>
        <v>3799.1492387106809</v>
      </c>
      <c r="S1967" s="63">
        <f t="shared" si="391"/>
        <v>9.3719326895654764E-2</v>
      </c>
      <c r="T1967" s="64">
        <f t="shared" si="392"/>
        <v>40637</v>
      </c>
      <c r="U1967" s="44" t="str">
        <f t="shared" si="393"/>
        <v>MENOR VALOR</v>
      </c>
    </row>
    <row r="1968" spans="2:21">
      <c r="B1968" s="24">
        <v>1867</v>
      </c>
      <c r="C1968" s="2" t="s">
        <v>778</v>
      </c>
      <c r="D1968" s="29">
        <v>1</v>
      </c>
      <c r="E1968" s="16" t="s">
        <v>8</v>
      </c>
      <c r="F1968" s="91">
        <v>45865.88</v>
      </c>
      <c r="G1968" s="68">
        <f t="shared" si="390"/>
        <v>48250.905759999994</v>
      </c>
      <c r="H1968" s="79">
        <v>54600</v>
      </c>
      <c r="I1968" s="79">
        <v>10374</v>
      </c>
      <c r="J1968" s="79">
        <v>64974</v>
      </c>
      <c r="K1968" s="79">
        <v>52000</v>
      </c>
      <c r="L1968" s="79">
        <f t="shared" si="394"/>
        <v>9880</v>
      </c>
      <c r="M1968" s="79">
        <f t="shared" si="395"/>
        <v>61880</v>
      </c>
      <c r="N1968" s="68">
        <f t="shared" si="388"/>
        <v>48250.905759999994</v>
      </c>
      <c r="O1968" s="80">
        <f t="shared" si="396"/>
        <v>58368.301919999998</v>
      </c>
      <c r="P1968" s="68">
        <f t="shared" si="389"/>
        <v>61880</v>
      </c>
      <c r="Q1968" s="68">
        <f t="shared" si="397"/>
        <v>57889.321555235525</v>
      </c>
      <c r="R1968" s="69">
        <f t="shared" si="398"/>
        <v>8897.4427670981404</v>
      </c>
      <c r="S1968" s="63">
        <f t="shared" si="391"/>
        <v>0.16649730099253224</v>
      </c>
      <c r="T1968" s="64">
        <f t="shared" si="392"/>
        <v>48251</v>
      </c>
      <c r="U1968" s="44" t="str">
        <f t="shared" si="393"/>
        <v>MENOR VALOR</v>
      </c>
    </row>
    <row r="1969" spans="2:21">
      <c r="B1969" s="24">
        <v>1868</v>
      </c>
      <c r="C1969" s="2" t="s">
        <v>779</v>
      </c>
      <c r="D1969" s="29">
        <v>1</v>
      </c>
      <c r="E1969" s="16" t="s">
        <v>8</v>
      </c>
      <c r="F1969" s="91">
        <v>28791.84</v>
      </c>
      <c r="G1969" s="68">
        <f t="shared" si="390"/>
        <v>30289.01568</v>
      </c>
      <c r="H1969" s="79">
        <v>40950</v>
      </c>
      <c r="I1969" s="79">
        <v>7780.5</v>
      </c>
      <c r="J1969" s="79">
        <v>48730.5</v>
      </c>
      <c r="K1969" s="79">
        <v>39000</v>
      </c>
      <c r="L1969" s="79">
        <f t="shared" si="394"/>
        <v>7410</v>
      </c>
      <c r="M1969" s="79">
        <f t="shared" si="395"/>
        <v>46410</v>
      </c>
      <c r="N1969" s="68">
        <f t="shared" si="388"/>
        <v>30289.01568</v>
      </c>
      <c r="O1969" s="80">
        <f t="shared" si="396"/>
        <v>41809.838559999997</v>
      </c>
      <c r="P1969" s="68">
        <f t="shared" si="389"/>
        <v>46410</v>
      </c>
      <c r="Q1969" s="68">
        <f t="shared" si="397"/>
        <v>40916.567984427988</v>
      </c>
      <c r="R1969" s="69">
        <f t="shared" si="398"/>
        <v>10044.560713975947</v>
      </c>
      <c r="S1969" s="63">
        <f t="shared" si="391"/>
        <v>0.25973713896220763</v>
      </c>
      <c r="T1969" s="64">
        <f t="shared" si="392"/>
        <v>30289</v>
      </c>
      <c r="U1969" s="44" t="str">
        <f t="shared" si="393"/>
        <v>MENOR VALOR</v>
      </c>
    </row>
    <row r="1970" spans="2:21">
      <c r="B1970" s="24">
        <v>1869</v>
      </c>
      <c r="C1970" s="2" t="s">
        <v>780</v>
      </c>
      <c r="D1970" s="29">
        <v>1</v>
      </c>
      <c r="E1970" s="16" t="s">
        <v>8</v>
      </c>
      <c r="F1970" s="91">
        <v>9597.2800000000007</v>
      </c>
      <c r="G1970" s="68">
        <f t="shared" si="390"/>
        <v>10096.33856</v>
      </c>
      <c r="H1970" s="79">
        <v>13650</v>
      </c>
      <c r="I1970" s="79">
        <v>2593.5</v>
      </c>
      <c r="J1970" s="79">
        <v>16243.5</v>
      </c>
      <c r="K1970" s="79">
        <v>13000</v>
      </c>
      <c r="L1970" s="79">
        <f t="shared" si="394"/>
        <v>2470</v>
      </c>
      <c r="M1970" s="79">
        <f t="shared" si="395"/>
        <v>15470</v>
      </c>
      <c r="N1970" s="68">
        <f t="shared" si="388"/>
        <v>10096.33856</v>
      </c>
      <c r="O1970" s="80">
        <f t="shared" si="396"/>
        <v>13936.612853333334</v>
      </c>
      <c r="P1970" s="68">
        <f t="shared" si="389"/>
        <v>15470</v>
      </c>
      <c r="Q1970" s="68">
        <f t="shared" si="397"/>
        <v>13638.855994809328</v>
      </c>
      <c r="R1970" s="69">
        <f t="shared" si="398"/>
        <v>3348.1869046586389</v>
      </c>
      <c r="S1970" s="63">
        <f t="shared" si="391"/>
        <v>0.25973713896220751</v>
      </c>
      <c r="T1970" s="64">
        <f t="shared" si="392"/>
        <v>10096</v>
      </c>
      <c r="U1970" s="44" t="str">
        <f t="shared" si="393"/>
        <v>MENOR VALOR</v>
      </c>
    </row>
    <row r="1971" spans="2:21">
      <c r="B1971" s="24">
        <v>1870</v>
      </c>
      <c r="C1971" s="2" t="s">
        <v>781</v>
      </c>
      <c r="D1971" s="29">
        <v>1</v>
      </c>
      <c r="E1971" s="16" t="s">
        <v>8</v>
      </c>
      <c r="F1971" s="91">
        <v>9597.2800000000007</v>
      </c>
      <c r="G1971" s="68">
        <f t="shared" si="390"/>
        <v>10096.33856</v>
      </c>
      <c r="H1971" s="79">
        <v>13650</v>
      </c>
      <c r="I1971" s="79">
        <v>2593.5</v>
      </c>
      <c r="J1971" s="79">
        <v>16243.5</v>
      </c>
      <c r="K1971" s="79">
        <v>13000</v>
      </c>
      <c r="L1971" s="79">
        <f t="shared" si="394"/>
        <v>2470</v>
      </c>
      <c r="M1971" s="79">
        <f t="shared" si="395"/>
        <v>15470</v>
      </c>
      <c r="N1971" s="68">
        <f t="shared" si="388"/>
        <v>10096.33856</v>
      </c>
      <c r="O1971" s="80">
        <f t="shared" si="396"/>
        <v>13936.612853333334</v>
      </c>
      <c r="P1971" s="68">
        <f t="shared" si="389"/>
        <v>15470</v>
      </c>
      <c r="Q1971" s="68">
        <f t="shared" si="397"/>
        <v>13638.855994809328</v>
      </c>
      <c r="R1971" s="69">
        <f t="shared" si="398"/>
        <v>3348.1869046586389</v>
      </c>
      <c r="S1971" s="63">
        <f t="shared" si="391"/>
        <v>0.25973713896220751</v>
      </c>
      <c r="T1971" s="64">
        <f t="shared" si="392"/>
        <v>10096</v>
      </c>
      <c r="U1971" s="44" t="str">
        <f t="shared" si="393"/>
        <v>MENOR VALOR</v>
      </c>
    </row>
    <row r="1972" spans="2:21" ht="25.5">
      <c r="B1972" s="24">
        <v>1871</v>
      </c>
      <c r="C1972" s="2" t="s">
        <v>782</v>
      </c>
      <c r="D1972" s="29">
        <v>1</v>
      </c>
      <c r="E1972" s="16" t="s">
        <v>8</v>
      </c>
      <c r="F1972" s="91">
        <v>80136.959999999992</v>
      </c>
      <c r="G1972" s="68">
        <f t="shared" si="390"/>
        <v>84304.081919999997</v>
      </c>
      <c r="H1972" s="79">
        <v>162240</v>
      </c>
      <c r="I1972" s="79">
        <v>30825.599999999999</v>
      </c>
      <c r="J1972" s="79">
        <v>193065.60000000001</v>
      </c>
      <c r="K1972" s="79">
        <v>156000</v>
      </c>
      <c r="L1972" s="79">
        <f t="shared" si="394"/>
        <v>29640</v>
      </c>
      <c r="M1972" s="79">
        <f t="shared" si="395"/>
        <v>185640</v>
      </c>
      <c r="N1972" s="68">
        <f t="shared" si="388"/>
        <v>84304.081919999997</v>
      </c>
      <c r="O1972" s="80">
        <f t="shared" si="396"/>
        <v>154336.56064000001</v>
      </c>
      <c r="P1972" s="68">
        <f t="shared" si="389"/>
        <v>185640</v>
      </c>
      <c r="Q1972" s="68">
        <f t="shared" si="397"/>
        <v>144568.94797401092</v>
      </c>
      <c r="R1972" s="69">
        <f t="shared" si="398"/>
        <v>60763.442468234454</v>
      </c>
      <c r="S1972" s="63">
        <f t="shared" si="391"/>
        <v>0.41685899287891826</v>
      </c>
      <c r="T1972" s="64">
        <f t="shared" si="392"/>
        <v>185640</v>
      </c>
      <c r="U1972" s="44" t="str">
        <f t="shared" si="393"/>
        <v>MEDIA ARMONICA</v>
      </c>
    </row>
    <row r="1973" spans="2:21" ht="25.5">
      <c r="B1973" s="24">
        <v>1872</v>
      </c>
      <c r="C1973" s="2" t="s">
        <v>783</v>
      </c>
      <c r="D1973" s="29">
        <v>1</v>
      </c>
      <c r="E1973" s="16" t="s">
        <v>8</v>
      </c>
      <c r="F1973" s="91">
        <v>138408.62000000002</v>
      </c>
      <c r="G1973" s="68">
        <f t="shared" si="390"/>
        <v>145605.86824000004</v>
      </c>
      <c r="H1973" s="79">
        <v>196950</v>
      </c>
      <c r="I1973" s="79">
        <v>37420.5</v>
      </c>
      <c r="J1973" s="79">
        <v>234370.5</v>
      </c>
      <c r="K1973" s="79">
        <v>195000</v>
      </c>
      <c r="L1973" s="79">
        <f t="shared" si="394"/>
        <v>37050</v>
      </c>
      <c r="M1973" s="79">
        <f t="shared" si="395"/>
        <v>232050</v>
      </c>
      <c r="N1973" s="68">
        <f t="shared" si="388"/>
        <v>145605.86824000004</v>
      </c>
      <c r="O1973" s="80">
        <f t="shared" si="396"/>
        <v>204008.78941333332</v>
      </c>
      <c r="P1973" s="68">
        <f t="shared" si="389"/>
        <v>232050</v>
      </c>
      <c r="Q1973" s="68">
        <f t="shared" si="397"/>
        <v>199321.64644212139</v>
      </c>
      <c r="R1973" s="69">
        <f t="shared" si="398"/>
        <v>50591.719492881959</v>
      </c>
      <c r="S1973" s="63">
        <f t="shared" si="391"/>
        <v>0.26949294851284111</v>
      </c>
      <c r="T1973" s="64">
        <f t="shared" si="392"/>
        <v>145606</v>
      </c>
      <c r="U1973" s="44" t="str">
        <f t="shared" si="393"/>
        <v>MENOR VALOR</v>
      </c>
    </row>
    <row r="1974" spans="2:21">
      <c r="B1974" s="24">
        <v>1873</v>
      </c>
      <c r="C1974" s="2" t="s">
        <v>784</v>
      </c>
      <c r="D1974" s="29">
        <v>1</v>
      </c>
      <c r="E1974" s="16" t="s">
        <v>11</v>
      </c>
      <c r="F1974" s="91">
        <v>11852.28</v>
      </c>
      <c r="G1974" s="68">
        <f t="shared" si="390"/>
        <v>12468.59856</v>
      </c>
      <c r="H1974" s="79">
        <v>13260</v>
      </c>
      <c r="I1974" s="79">
        <v>2519.4</v>
      </c>
      <c r="J1974" s="79">
        <v>15779.4</v>
      </c>
      <c r="K1974" s="79">
        <v>13000</v>
      </c>
      <c r="L1974" s="79">
        <f t="shared" si="394"/>
        <v>2470</v>
      </c>
      <c r="M1974" s="79">
        <f t="shared" si="395"/>
        <v>15470</v>
      </c>
      <c r="N1974" s="68">
        <f t="shared" si="388"/>
        <v>12468.59856</v>
      </c>
      <c r="O1974" s="80">
        <f t="shared" si="396"/>
        <v>14572.666186666667</v>
      </c>
      <c r="P1974" s="68">
        <f t="shared" si="389"/>
        <v>15470</v>
      </c>
      <c r="Q1974" s="68">
        <f t="shared" si="397"/>
        <v>14492.149779555664</v>
      </c>
      <c r="R1974" s="69">
        <f t="shared" si="398"/>
        <v>1828.731123809627</v>
      </c>
      <c r="S1974" s="63">
        <f t="shared" si="391"/>
        <v>0.13963085189819968</v>
      </c>
      <c r="T1974" s="64">
        <f t="shared" si="392"/>
        <v>12469</v>
      </c>
      <c r="U1974" s="44" t="str">
        <f t="shared" si="393"/>
        <v>MENOR VALOR</v>
      </c>
    </row>
    <row r="1975" spans="2:21" ht="25.5">
      <c r="B1975" s="24">
        <v>1874</v>
      </c>
      <c r="C1975" s="2" t="s">
        <v>785</v>
      </c>
      <c r="D1975" s="29">
        <v>1</v>
      </c>
      <c r="E1975" s="2"/>
      <c r="F1975" s="91">
        <v>115166.54</v>
      </c>
      <c r="G1975" s="68">
        <f t="shared" si="390"/>
        <v>121155.20008</v>
      </c>
      <c r="H1975" s="79">
        <v>162240</v>
      </c>
      <c r="I1975" s="79">
        <v>30825.599999999999</v>
      </c>
      <c r="J1975" s="79">
        <v>193065.60000000001</v>
      </c>
      <c r="K1975" s="79">
        <v>156000</v>
      </c>
      <c r="L1975" s="79">
        <f t="shared" si="394"/>
        <v>29640</v>
      </c>
      <c r="M1975" s="79">
        <f t="shared" si="395"/>
        <v>185640</v>
      </c>
      <c r="N1975" s="68">
        <f t="shared" si="388"/>
        <v>121155.20008</v>
      </c>
      <c r="O1975" s="80">
        <f t="shared" si="396"/>
        <v>166620.26669333331</v>
      </c>
      <c r="P1975" s="68">
        <f t="shared" si="389"/>
        <v>185640</v>
      </c>
      <c r="Q1975" s="68">
        <f t="shared" si="397"/>
        <v>163144.6510398484</v>
      </c>
      <c r="R1975" s="69">
        <f t="shared" si="398"/>
        <v>39548.566288250433</v>
      </c>
      <c r="S1975" s="63">
        <f t="shared" si="391"/>
        <v>0.25737559087727857</v>
      </c>
      <c r="T1975" s="64">
        <f t="shared" si="392"/>
        <v>121155</v>
      </c>
      <c r="U1975" s="44" t="str">
        <f t="shared" si="393"/>
        <v>MENOR VALOR</v>
      </c>
    </row>
    <row r="1976" spans="2:21" ht="25.5">
      <c r="B1976" s="24">
        <v>1875</v>
      </c>
      <c r="C1976" s="2" t="s">
        <v>786</v>
      </c>
      <c r="D1976" s="29">
        <v>1</v>
      </c>
      <c r="E1976" s="16" t="s">
        <v>8</v>
      </c>
      <c r="F1976" s="91">
        <v>1127300.74</v>
      </c>
      <c r="G1976" s="68">
        <f t="shared" si="390"/>
        <v>1185920.37848</v>
      </c>
      <c r="H1976" s="79">
        <v>1313000</v>
      </c>
      <c r="I1976" s="79">
        <v>249470</v>
      </c>
      <c r="J1976" s="79">
        <v>1562470</v>
      </c>
      <c r="K1976" s="79">
        <v>1300000</v>
      </c>
      <c r="L1976" s="79">
        <f t="shared" si="394"/>
        <v>247000</v>
      </c>
      <c r="M1976" s="79">
        <f t="shared" si="395"/>
        <v>1547000</v>
      </c>
      <c r="N1976" s="68">
        <f t="shared" si="388"/>
        <v>1185920.37848</v>
      </c>
      <c r="O1976" s="80">
        <f t="shared" si="396"/>
        <v>1431796.7928266667</v>
      </c>
      <c r="P1976" s="68">
        <f t="shared" si="389"/>
        <v>1547000</v>
      </c>
      <c r="Q1976" s="68">
        <f t="shared" si="397"/>
        <v>1420536.8723582618</v>
      </c>
      <c r="R1976" s="69">
        <f t="shared" si="398"/>
        <v>213075.66396465714</v>
      </c>
      <c r="S1976" s="63">
        <f t="shared" si="391"/>
        <v>0.1651604392983973</v>
      </c>
      <c r="T1976" s="64">
        <f t="shared" si="392"/>
        <v>1185920</v>
      </c>
      <c r="U1976" s="44" t="str">
        <f t="shared" si="393"/>
        <v>MENOR VALOR</v>
      </c>
    </row>
    <row r="1977" spans="2:21" ht="25.5">
      <c r="B1977" s="24">
        <v>1876</v>
      </c>
      <c r="C1977" s="2" t="s">
        <v>787</v>
      </c>
      <c r="D1977" s="29">
        <v>1</v>
      </c>
      <c r="E1977" s="16" t="s">
        <v>8</v>
      </c>
      <c r="F1977" s="91">
        <v>143216.28</v>
      </c>
      <c r="G1977" s="68">
        <f t="shared" si="390"/>
        <v>150663.52656</v>
      </c>
      <c r="H1977" s="79">
        <v>160680</v>
      </c>
      <c r="I1977" s="79">
        <v>30529.200000000001</v>
      </c>
      <c r="J1977" s="79">
        <v>191209.2</v>
      </c>
      <c r="K1977" s="79">
        <v>156000</v>
      </c>
      <c r="L1977" s="79">
        <f t="shared" si="394"/>
        <v>29640</v>
      </c>
      <c r="M1977" s="79">
        <f t="shared" si="395"/>
        <v>185640</v>
      </c>
      <c r="N1977" s="68">
        <f t="shared" si="388"/>
        <v>150663.52656</v>
      </c>
      <c r="O1977" s="80">
        <f t="shared" si="396"/>
        <v>175837.57551999998</v>
      </c>
      <c r="P1977" s="68">
        <f t="shared" si="389"/>
        <v>185640</v>
      </c>
      <c r="Q1977" s="68">
        <f t="shared" si="397"/>
        <v>174875.71008496793</v>
      </c>
      <c r="R1977" s="69">
        <f t="shared" si="398"/>
        <v>21978.479313645905</v>
      </c>
      <c r="S1977" s="63">
        <f t="shared" si="391"/>
        <v>0.13845366811207693</v>
      </c>
      <c r="T1977" s="64">
        <f t="shared" si="392"/>
        <v>150664</v>
      </c>
      <c r="U1977" s="44" t="str">
        <f t="shared" si="393"/>
        <v>MENOR VALOR</v>
      </c>
    </row>
    <row r="1978" spans="2:21" ht="25.5">
      <c r="B1978" s="24">
        <v>1877</v>
      </c>
      <c r="C1978" s="2" t="s">
        <v>788</v>
      </c>
      <c r="D1978" s="29">
        <v>1</v>
      </c>
      <c r="E1978" s="16" t="s">
        <v>8</v>
      </c>
      <c r="F1978" s="91">
        <v>145167.88</v>
      </c>
      <c r="G1978" s="68">
        <f t="shared" si="390"/>
        <v>152716.60975999999</v>
      </c>
      <c r="H1978" s="79">
        <v>160680</v>
      </c>
      <c r="I1978" s="79">
        <v>30529.200000000001</v>
      </c>
      <c r="J1978" s="79">
        <v>191209.2</v>
      </c>
      <c r="K1978" s="79">
        <v>156000</v>
      </c>
      <c r="L1978" s="79">
        <f t="shared" si="394"/>
        <v>29640</v>
      </c>
      <c r="M1978" s="79">
        <f t="shared" si="395"/>
        <v>185640</v>
      </c>
      <c r="N1978" s="68">
        <f t="shared" si="388"/>
        <v>152716.60975999999</v>
      </c>
      <c r="O1978" s="80">
        <f t="shared" si="396"/>
        <v>176521.93658666665</v>
      </c>
      <c r="P1978" s="68">
        <f t="shared" si="389"/>
        <v>185640</v>
      </c>
      <c r="Q1978" s="68">
        <f t="shared" si="397"/>
        <v>175666.46942131859</v>
      </c>
      <c r="R1978" s="69">
        <f t="shared" si="398"/>
        <v>20803.225378611656</v>
      </c>
      <c r="S1978" s="63">
        <f t="shared" si="391"/>
        <v>0.13064450909112102</v>
      </c>
      <c r="T1978" s="64">
        <f t="shared" si="392"/>
        <v>152717</v>
      </c>
      <c r="U1978" s="44" t="str">
        <f t="shared" si="393"/>
        <v>MENOR VALOR</v>
      </c>
    </row>
    <row r="1979" spans="2:21" ht="25.5">
      <c r="B1979" s="24">
        <v>1878</v>
      </c>
      <c r="C1979" s="2" t="s">
        <v>789</v>
      </c>
      <c r="D1979" s="29">
        <v>1</v>
      </c>
      <c r="E1979" s="16" t="s">
        <v>8</v>
      </c>
      <c r="F1979" s="91">
        <v>145948.52000000002</v>
      </c>
      <c r="G1979" s="68">
        <f t="shared" si="390"/>
        <v>153537.84304000001</v>
      </c>
      <c r="H1979" s="79">
        <v>163800</v>
      </c>
      <c r="I1979" s="79">
        <v>31122</v>
      </c>
      <c r="J1979" s="79">
        <v>194922</v>
      </c>
      <c r="K1979" s="79">
        <v>156000</v>
      </c>
      <c r="L1979" s="79">
        <f t="shared" si="394"/>
        <v>29640</v>
      </c>
      <c r="M1979" s="79">
        <f t="shared" si="395"/>
        <v>185640</v>
      </c>
      <c r="N1979" s="68">
        <f t="shared" si="388"/>
        <v>153537.84304000001</v>
      </c>
      <c r="O1979" s="80">
        <f t="shared" si="396"/>
        <v>178033.28101333333</v>
      </c>
      <c r="P1979" s="68">
        <f t="shared" si="389"/>
        <v>185640</v>
      </c>
      <c r="Q1979" s="68">
        <f t="shared" si="397"/>
        <v>177112.52906708673</v>
      </c>
      <c r="R1979" s="69">
        <f t="shared" si="398"/>
        <v>21715.40333793193</v>
      </c>
      <c r="S1979" s="63">
        <f t="shared" si="391"/>
        <v>0.13310569360204383</v>
      </c>
      <c r="T1979" s="64">
        <f t="shared" si="392"/>
        <v>153538</v>
      </c>
      <c r="U1979" s="44" t="str">
        <f t="shared" si="393"/>
        <v>MENOR VALOR</v>
      </c>
    </row>
    <row r="1980" spans="2:21">
      <c r="B1980" s="24">
        <v>1879</v>
      </c>
      <c r="C1980" s="2" t="s">
        <v>790</v>
      </c>
      <c r="D1980" s="29">
        <v>1</v>
      </c>
      <c r="E1980" s="16" t="s">
        <v>8</v>
      </c>
      <c r="F1980" s="91">
        <v>142825.96</v>
      </c>
      <c r="G1980" s="68">
        <f t="shared" si="390"/>
        <v>150252.90992000001</v>
      </c>
      <c r="H1980" s="79">
        <v>162240</v>
      </c>
      <c r="I1980" s="79">
        <v>30825.599999999999</v>
      </c>
      <c r="J1980" s="79">
        <v>193065.60000000001</v>
      </c>
      <c r="K1980" s="79">
        <v>156000</v>
      </c>
      <c r="L1980" s="79">
        <f t="shared" si="394"/>
        <v>29640</v>
      </c>
      <c r="M1980" s="79">
        <f t="shared" si="395"/>
        <v>185640</v>
      </c>
      <c r="N1980" s="68">
        <f t="shared" si="388"/>
        <v>150252.90992000001</v>
      </c>
      <c r="O1980" s="80">
        <f t="shared" si="396"/>
        <v>176319.50330666665</v>
      </c>
      <c r="P1980" s="68">
        <f t="shared" si="389"/>
        <v>185640</v>
      </c>
      <c r="Q1980" s="68">
        <f t="shared" si="397"/>
        <v>175280.30361171323</v>
      </c>
      <c r="R1980" s="69">
        <f t="shared" si="398"/>
        <v>22877.616832383555</v>
      </c>
      <c r="S1980" s="63">
        <f t="shared" si="391"/>
        <v>0.14278497455797856</v>
      </c>
      <c r="T1980" s="64">
        <f t="shared" si="392"/>
        <v>150253</v>
      </c>
      <c r="U1980" s="44" t="str">
        <f t="shared" si="393"/>
        <v>MENOR VALOR</v>
      </c>
    </row>
    <row r="1981" spans="2:21" ht="25.5">
      <c r="B1981" s="24">
        <v>1880</v>
      </c>
      <c r="C1981" s="2" t="s">
        <v>791</v>
      </c>
      <c r="D1981" s="29">
        <v>1</v>
      </c>
      <c r="E1981" s="16" t="s">
        <v>8</v>
      </c>
      <c r="F1981" s="91">
        <v>179566.87999999998</v>
      </c>
      <c r="G1981" s="68">
        <f t="shared" si="390"/>
        <v>188904.35775999998</v>
      </c>
      <c r="H1981" s="79">
        <v>159120</v>
      </c>
      <c r="I1981" s="79">
        <v>30232.799999999999</v>
      </c>
      <c r="J1981" s="79">
        <v>189352.8</v>
      </c>
      <c r="K1981" s="79">
        <v>156000</v>
      </c>
      <c r="L1981" s="79">
        <f t="shared" si="394"/>
        <v>29640</v>
      </c>
      <c r="M1981" s="79">
        <f t="shared" si="395"/>
        <v>185640</v>
      </c>
      <c r="N1981" s="68">
        <f t="shared" si="388"/>
        <v>185640</v>
      </c>
      <c r="O1981" s="80">
        <f t="shared" si="396"/>
        <v>187965.71925333331</v>
      </c>
      <c r="P1981" s="68">
        <f t="shared" si="389"/>
        <v>188904.35775999998</v>
      </c>
      <c r="Q1981" s="68">
        <f t="shared" si="397"/>
        <v>187958.40715331057</v>
      </c>
      <c r="R1981" s="69">
        <f t="shared" si="398"/>
        <v>2026.5741152615271</v>
      </c>
      <c r="S1981" s="63">
        <f t="shared" si="391"/>
        <v>1.2334681850222018E-2</v>
      </c>
      <c r="T1981" s="64">
        <f t="shared" si="392"/>
        <v>185640</v>
      </c>
      <c r="U1981" s="44" t="str">
        <f t="shared" si="393"/>
        <v>MENOR VALOR</v>
      </c>
    </row>
    <row r="1982" spans="2:21" ht="25.5">
      <c r="B1982" s="24">
        <v>1881</v>
      </c>
      <c r="C1982" s="2" t="s">
        <v>792</v>
      </c>
      <c r="D1982" s="29">
        <v>1</v>
      </c>
      <c r="E1982" s="16" t="s">
        <v>11</v>
      </c>
      <c r="F1982" s="91">
        <v>242187</v>
      </c>
      <c r="G1982" s="68">
        <f t="shared" si="390"/>
        <v>254780.72399999999</v>
      </c>
      <c r="H1982" s="79">
        <v>273000</v>
      </c>
      <c r="I1982" s="79">
        <v>51870</v>
      </c>
      <c r="J1982" s="79">
        <v>324870</v>
      </c>
      <c r="K1982" s="79">
        <v>260000</v>
      </c>
      <c r="L1982" s="79">
        <f t="shared" si="394"/>
        <v>49400</v>
      </c>
      <c r="M1982" s="79">
        <f t="shared" si="395"/>
        <v>309400</v>
      </c>
      <c r="N1982" s="68">
        <f t="shared" si="388"/>
        <v>254780.72399999999</v>
      </c>
      <c r="O1982" s="80">
        <f t="shared" si="396"/>
        <v>296350.24133333331</v>
      </c>
      <c r="P1982" s="68">
        <f t="shared" si="389"/>
        <v>309400</v>
      </c>
      <c r="Q1982" s="68">
        <f t="shared" si="397"/>
        <v>294757.92805041053</v>
      </c>
      <c r="R1982" s="69">
        <f t="shared" si="398"/>
        <v>36821.852255077225</v>
      </c>
      <c r="S1982" s="63">
        <f t="shared" si="391"/>
        <v>0.13562723932424137</v>
      </c>
      <c r="T1982" s="64">
        <f t="shared" si="392"/>
        <v>254781</v>
      </c>
      <c r="U1982" s="44" t="str">
        <f t="shared" si="393"/>
        <v>MENOR VALOR</v>
      </c>
    </row>
    <row r="1983" spans="2:21" ht="25.5">
      <c r="B1983" s="24">
        <v>1882</v>
      </c>
      <c r="C1983" s="2" t="s">
        <v>793</v>
      </c>
      <c r="D1983" s="29">
        <v>1</v>
      </c>
      <c r="E1983" s="16" t="s">
        <v>8</v>
      </c>
      <c r="F1983" s="91">
        <v>144387.24</v>
      </c>
      <c r="G1983" s="68">
        <f t="shared" si="390"/>
        <v>151895.37647999998</v>
      </c>
      <c r="H1983" s="79">
        <v>157560</v>
      </c>
      <c r="I1983" s="79">
        <v>29936.400000000001</v>
      </c>
      <c r="J1983" s="79">
        <v>187496.4</v>
      </c>
      <c r="K1983" s="79">
        <v>156000</v>
      </c>
      <c r="L1983" s="79">
        <f t="shared" si="394"/>
        <v>29640</v>
      </c>
      <c r="M1983" s="79">
        <f t="shared" si="395"/>
        <v>185640</v>
      </c>
      <c r="N1983" s="68">
        <f t="shared" si="388"/>
        <v>151895.37647999998</v>
      </c>
      <c r="O1983" s="80">
        <f t="shared" si="396"/>
        <v>175010.59216</v>
      </c>
      <c r="P1983" s="68">
        <f t="shared" si="389"/>
        <v>185640</v>
      </c>
      <c r="Q1983" s="68">
        <f t="shared" si="397"/>
        <v>174208.63690857845</v>
      </c>
      <c r="R1983" s="69">
        <f t="shared" si="398"/>
        <v>20039.871561207394</v>
      </c>
      <c r="S1983" s="63">
        <f t="shared" si="391"/>
        <v>0.12808354869505167</v>
      </c>
      <c r="T1983" s="64">
        <f t="shared" si="392"/>
        <v>151895</v>
      </c>
      <c r="U1983" s="44" t="str">
        <f t="shared" si="393"/>
        <v>MENOR VALOR</v>
      </c>
    </row>
    <row r="1984" spans="2:21" ht="25.5">
      <c r="B1984" s="24">
        <v>1883</v>
      </c>
      <c r="C1984" s="2" t="s">
        <v>794</v>
      </c>
      <c r="D1984" s="29">
        <v>1</v>
      </c>
      <c r="E1984" s="16" t="s">
        <v>8</v>
      </c>
      <c r="F1984" s="91">
        <v>588879.72</v>
      </c>
      <c r="G1984" s="68">
        <f t="shared" si="390"/>
        <v>619501.46543999994</v>
      </c>
      <c r="H1984" s="79">
        <v>1092000</v>
      </c>
      <c r="I1984" s="79">
        <v>207480</v>
      </c>
      <c r="J1984" s="79">
        <v>1299480</v>
      </c>
      <c r="K1984" s="79">
        <v>1040000</v>
      </c>
      <c r="L1984" s="79">
        <f t="shared" si="394"/>
        <v>197600</v>
      </c>
      <c r="M1984" s="79">
        <f t="shared" si="395"/>
        <v>1237600</v>
      </c>
      <c r="N1984" s="68">
        <f t="shared" si="388"/>
        <v>619501.46543999994</v>
      </c>
      <c r="O1984" s="80">
        <f t="shared" si="396"/>
        <v>1052193.8218133333</v>
      </c>
      <c r="P1984" s="68">
        <f t="shared" si="389"/>
        <v>1237600</v>
      </c>
      <c r="Q1984" s="68">
        <f t="shared" si="397"/>
        <v>998766.75851064152</v>
      </c>
      <c r="R1984" s="69">
        <f t="shared" si="398"/>
        <v>375997.72612069198</v>
      </c>
      <c r="S1984" s="63">
        <f t="shared" si="391"/>
        <v>0.37973359629649772</v>
      </c>
      <c r="T1984" s="64">
        <f t="shared" si="392"/>
        <v>1237600</v>
      </c>
      <c r="U1984" s="44" t="str">
        <f t="shared" si="393"/>
        <v>MEDIA ARMONICA</v>
      </c>
    </row>
    <row r="1985" spans="2:21" ht="25.5">
      <c r="B1985" s="24">
        <v>1884</v>
      </c>
      <c r="C1985" s="2" t="s">
        <v>795</v>
      </c>
      <c r="D1985" s="29">
        <v>1</v>
      </c>
      <c r="E1985" s="16" t="s">
        <v>8</v>
      </c>
      <c r="F1985" s="91">
        <v>145558.20000000001</v>
      </c>
      <c r="G1985" s="68">
        <f t="shared" si="390"/>
        <v>153127.22640000001</v>
      </c>
      <c r="H1985" s="79">
        <v>159120</v>
      </c>
      <c r="I1985" s="79">
        <v>30232.799999999999</v>
      </c>
      <c r="J1985" s="79">
        <v>189352.8</v>
      </c>
      <c r="K1985" s="79">
        <v>156000</v>
      </c>
      <c r="L1985" s="79">
        <f t="shared" si="394"/>
        <v>29640</v>
      </c>
      <c r="M1985" s="79">
        <f t="shared" si="395"/>
        <v>185640</v>
      </c>
      <c r="N1985" s="68">
        <f t="shared" ref="N1985:N2048" si="399">MIN(M1985,J1985,G1985)</f>
        <v>153127.22640000001</v>
      </c>
      <c r="O1985" s="80">
        <f t="shared" si="396"/>
        <v>176040.00879999998</v>
      </c>
      <c r="P1985" s="68">
        <f t="shared" ref="P1985:P2048" si="400">MEDIAN(M1985,J1985,G1985)</f>
        <v>185640</v>
      </c>
      <c r="Q1985" s="68">
        <f t="shared" si="397"/>
        <v>175252.90913012394</v>
      </c>
      <c r="R1985" s="69">
        <f t="shared" si="398"/>
        <v>19929.699419266508</v>
      </c>
      <c r="S1985" s="63">
        <f t="shared" si="391"/>
        <v>0.12625001684677184</v>
      </c>
      <c r="T1985" s="64">
        <f t="shared" si="392"/>
        <v>153127</v>
      </c>
      <c r="U1985" s="44" t="str">
        <f t="shared" si="393"/>
        <v>MENOR VALOR</v>
      </c>
    </row>
    <row r="1986" spans="2:21" ht="25.5">
      <c r="B1986" s="24">
        <v>1885</v>
      </c>
      <c r="C1986" s="2" t="s">
        <v>796</v>
      </c>
      <c r="D1986" s="29">
        <v>1</v>
      </c>
      <c r="E1986" s="16" t="s">
        <v>8</v>
      </c>
      <c r="F1986" s="91">
        <v>523720.88</v>
      </c>
      <c r="G1986" s="68">
        <f t="shared" si="390"/>
        <v>550954.36575999996</v>
      </c>
      <c r="H1986" s="79">
        <v>1181700</v>
      </c>
      <c r="I1986" s="79">
        <v>224523</v>
      </c>
      <c r="J1986" s="79">
        <v>1406223</v>
      </c>
      <c r="K1986" s="79">
        <v>1170000</v>
      </c>
      <c r="L1986" s="79">
        <f t="shared" si="394"/>
        <v>222300</v>
      </c>
      <c r="M1986" s="79">
        <f t="shared" si="395"/>
        <v>1392300</v>
      </c>
      <c r="N1986" s="68">
        <f t="shared" si="399"/>
        <v>550954.36575999996</v>
      </c>
      <c r="O1986" s="80">
        <f t="shared" si="396"/>
        <v>1116492.4552533333</v>
      </c>
      <c r="P1986" s="68">
        <f t="shared" si="400"/>
        <v>1392300</v>
      </c>
      <c r="Q1986" s="68">
        <f t="shared" si="397"/>
        <v>1025575.2926176749</v>
      </c>
      <c r="R1986" s="69">
        <f t="shared" si="398"/>
        <v>489819.82451007143</v>
      </c>
      <c r="S1986" s="63">
        <f t="shared" si="391"/>
        <v>0.46278506344108006</v>
      </c>
      <c r="T1986" s="64">
        <f t="shared" si="392"/>
        <v>1392300</v>
      </c>
      <c r="U1986" s="44" t="str">
        <f t="shared" si="393"/>
        <v>MEDIA ARMONICA</v>
      </c>
    </row>
    <row r="1987" spans="2:21" ht="25.5">
      <c r="B1987" s="24">
        <v>1886</v>
      </c>
      <c r="C1987" s="2" t="s">
        <v>797</v>
      </c>
      <c r="D1987" s="29">
        <v>1</v>
      </c>
      <c r="E1987" s="16" t="s">
        <v>8</v>
      </c>
      <c r="F1987" s="91">
        <v>709003.16</v>
      </c>
      <c r="G1987" s="68">
        <f t="shared" si="390"/>
        <v>745871.32432000001</v>
      </c>
      <c r="H1987" s="79">
        <v>1081600</v>
      </c>
      <c r="I1987" s="79">
        <v>205504</v>
      </c>
      <c r="J1987" s="79">
        <v>1287104</v>
      </c>
      <c r="K1987" s="79">
        <v>1040000</v>
      </c>
      <c r="L1987" s="79">
        <f t="shared" si="394"/>
        <v>197600</v>
      </c>
      <c r="M1987" s="79">
        <f t="shared" si="395"/>
        <v>1237600</v>
      </c>
      <c r="N1987" s="68">
        <f t="shared" si="399"/>
        <v>745871.32432000001</v>
      </c>
      <c r="O1987" s="80">
        <f t="shared" si="396"/>
        <v>1090191.7747733335</v>
      </c>
      <c r="P1987" s="68">
        <f t="shared" si="400"/>
        <v>1237600</v>
      </c>
      <c r="Q1987" s="68">
        <f t="shared" si="397"/>
        <v>1059138.1635702571</v>
      </c>
      <c r="R1987" s="69">
        <f t="shared" si="398"/>
        <v>299215.79329020978</v>
      </c>
      <c r="S1987" s="63">
        <f t="shared" si="391"/>
        <v>0.29577523502152303</v>
      </c>
      <c r="T1987" s="64">
        <f t="shared" si="392"/>
        <v>745871</v>
      </c>
      <c r="U1987" s="44" t="str">
        <f t="shared" si="393"/>
        <v>MENOR VALOR</v>
      </c>
    </row>
    <row r="1988" spans="2:21" ht="25.5">
      <c r="B1988" s="24">
        <v>1887</v>
      </c>
      <c r="C1988" s="2" t="s">
        <v>798</v>
      </c>
      <c r="D1988" s="29">
        <v>1</v>
      </c>
      <c r="E1988" s="16" t="s">
        <v>8</v>
      </c>
      <c r="F1988" s="91">
        <v>145558.20000000001</v>
      </c>
      <c r="G1988" s="68">
        <f t="shared" si="390"/>
        <v>153127.22640000001</v>
      </c>
      <c r="H1988" s="79">
        <v>163800</v>
      </c>
      <c r="I1988" s="79">
        <v>31122</v>
      </c>
      <c r="J1988" s="79">
        <v>194922</v>
      </c>
      <c r="K1988" s="79">
        <v>156000</v>
      </c>
      <c r="L1988" s="79">
        <f t="shared" si="394"/>
        <v>29640</v>
      </c>
      <c r="M1988" s="79">
        <f t="shared" si="395"/>
        <v>185640</v>
      </c>
      <c r="N1988" s="68">
        <f t="shared" si="399"/>
        <v>153127.22640000001</v>
      </c>
      <c r="O1988" s="80">
        <f t="shared" si="396"/>
        <v>177896.4088</v>
      </c>
      <c r="P1988" s="68">
        <f t="shared" si="400"/>
        <v>185640</v>
      </c>
      <c r="Q1988" s="68">
        <f t="shared" si="397"/>
        <v>176954.50010153509</v>
      </c>
      <c r="R1988" s="69">
        <f t="shared" si="398"/>
        <v>21947.0539839257</v>
      </c>
      <c r="S1988" s="63">
        <f t="shared" si="391"/>
        <v>0.13465197939506013</v>
      </c>
      <c r="T1988" s="64">
        <f t="shared" si="392"/>
        <v>153127</v>
      </c>
      <c r="U1988" s="44" t="str">
        <f t="shared" si="393"/>
        <v>MENOR VALOR</v>
      </c>
    </row>
    <row r="1989" spans="2:21" ht="25.5">
      <c r="B1989" s="24">
        <v>1888</v>
      </c>
      <c r="C1989" s="2" t="s">
        <v>799</v>
      </c>
      <c r="D1989" s="29">
        <v>1</v>
      </c>
      <c r="E1989" s="16" t="s">
        <v>8</v>
      </c>
      <c r="F1989" s="91">
        <v>239929.53999999998</v>
      </c>
      <c r="G1989" s="68">
        <f t="shared" si="390"/>
        <v>252405.87607999999</v>
      </c>
      <c r="H1989" s="79">
        <v>341250</v>
      </c>
      <c r="I1989" s="79">
        <v>64837.5</v>
      </c>
      <c r="J1989" s="79">
        <v>406087.5</v>
      </c>
      <c r="K1989" s="79">
        <v>325000</v>
      </c>
      <c r="L1989" s="79">
        <f t="shared" si="394"/>
        <v>61750</v>
      </c>
      <c r="M1989" s="79">
        <f t="shared" si="395"/>
        <v>386750</v>
      </c>
      <c r="N1989" s="68">
        <f t="shared" si="399"/>
        <v>252405.87607999999</v>
      </c>
      <c r="O1989" s="80">
        <f t="shared" si="396"/>
        <v>348414.45869333332</v>
      </c>
      <c r="P1989" s="68">
        <f t="shared" si="400"/>
        <v>386750</v>
      </c>
      <c r="Q1989" s="68">
        <f t="shared" si="397"/>
        <v>340970.23455046152</v>
      </c>
      <c r="R1989" s="69">
        <f t="shared" si="398"/>
        <v>83706.156751629969</v>
      </c>
      <c r="S1989" s="63">
        <f t="shared" si="391"/>
        <v>0.25974219886737515</v>
      </c>
      <c r="T1989" s="64">
        <f t="shared" si="392"/>
        <v>252406</v>
      </c>
      <c r="U1989" s="44" t="str">
        <f t="shared" si="393"/>
        <v>MENOR VALOR</v>
      </c>
    </row>
    <row r="1990" spans="2:21" ht="25.5">
      <c r="B1990" s="24">
        <v>1889</v>
      </c>
      <c r="C1990" s="2" t="s">
        <v>800</v>
      </c>
      <c r="D1990" s="29">
        <v>1</v>
      </c>
      <c r="E1990" s="16" t="s">
        <v>8</v>
      </c>
      <c r="F1990" s="91">
        <v>145948.52000000002</v>
      </c>
      <c r="G1990" s="68">
        <f t="shared" ref="G1990:G2053" si="401">F1990*5.2%+F1990</f>
        <v>153537.84304000001</v>
      </c>
      <c r="H1990" s="79">
        <v>163800</v>
      </c>
      <c r="I1990" s="79">
        <v>31122</v>
      </c>
      <c r="J1990" s="79">
        <v>194922</v>
      </c>
      <c r="K1990" s="79">
        <v>156000</v>
      </c>
      <c r="L1990" s="79">
        <f t="shared" si="394"/>
        <v>29640</v>
      </c>
      <c r="M1990" s="79">
        <f t="shared" si="395"/>
        <v>185640</v>
      </c>
      <c r="N1990" s="68">
        <f t="shared" si="399"/>
        <v>153537.84304000001</v>
      </c>
      <c r="O1990" s="80">
        <f t="shared" si="396"/>
        <v>178033.28101333333</v>
      </c>
      <c r="P1990" s="68">
        <f t="shared" si="400"/>
        <v>185640</v>
      </c>
      <c r="Q1990" s="68">
        <f t="shared" si="397"/>
        <v>177112.52906708673</v>
      </c>
      <c r="R1990" s="69">
        <f t="shared" si="398"/>
        <v>21715.40333793193</v>
      </c>
      <c r="S1990" s="63">
        <f t="shared" si="391"/>
        <v>0.13310569360204383</v>
      </c>
      <c r="T1990" s="64">
        <f t="shared" si="392"/>
        <v>153538</v>
      </c>
      <c r="U1990" s="44" t="str">
        <f t="shared" si="393"/>
        <v>MENOR VALOR</v>
      </c>
    </row>
    <row r="1991" spans="2:21">
      <c r="B1991" s="24">
        <v>1890</v>
      </c>
      <c r="C1991" s="2" t="s">
        <v>801</v>
      </c>
      <c r="D1991" s="29">
        <v>1</v>
      </c>
      <c r="E1991" s="16" t="s">
        <v>8</v>
      </c>
      <c r="F1991" s="91">
        <v>158698.70000000001</v>
      </c>
      <c r="G1991" s="68">
        <f t="shared" si="401"/>
        <v>166951.03240000003</v>
      </c>
      <c r="H1991" s="79">
        <v>185640</v>
      </c>
      <c r="I1991" s="79">
        <v>35271.599999999999</v>
      </c>
      <c r="J1991" s="79">
        <v>220911.6</v>
      </c>
      <c r="K1991" s="79">
        <v>182000</v>
      </c>
      <c r="L1991" s="79">
        <f t="shared" si="394"/>
        <v>34580</v>
      </c>
      <c r="M1991" s="79">
        <f t="shared" si="395"/>
        <v>216580</v>
      </c>
      <c r="N1991" s="68">
        <f t="shared" si="399"/>
        <v>166951.03240000003</v>
      </c>
      <c r="O1991" s="80">
        <f t="shared" si="396"/>
        <v>201480.87746666666</v>
      </c>
      <c r="P1991" s="68">
        <f t="shared" si="400"/>
        <v>216580</v>
      </c>
      <c r="Q1991" s="68">
        <f t="shared" si="397"/>
        <v>199898.09705671092</v>
      </c>
      <c r="R1991" s="69">
        <f t="shared" si="398"/>
        <v>29982.050294901474</v>
      </c>
      <c r="S1991" s="63">
        <f t="shared" si="391"/>
        <v>0.16481930114304111</v>
      </c>
      <c r="T1991" s="64">
        <f t="shared" si="392"/>
        <v>166951</v>
      </c>
      <c r="U1991" s="44" t="str">
        <f t="shared" si="393"/>
        <v>MENOR VALOR</v>
      </c>
    </row>
    <row r="1992" spans="2:21" ht="25.5">
      <c r="B1992" s="24">
        <v>1891</v>
      </c>
      <c r="C1992" s="2" t="s">
        <v>802</v>
      </c>
      <c r="D1992" s="29">
        <v>1</v>
      </c>
      <c r="E1992" s="16" t="s">
        <v>8</v>
      </c>
      <c r="F1992" s="91">
        <v>150041.14000000001</v>
      </c>
      <c r="G1992" s="68">
        <f t="shared" si="401"/>
        <v>157843.27928000002</v>
      </c>
      <c r="H1992" s="79">
        <v>162240</v>
      </c>
      <c r="I1992" s="79">
        <v>30825.599999999999</v>
      </c>
      <c r="J1992" s="79">
        <v>193065.60000000001</v>
      </c>
      <c r="K1992" s="79">
        <v>156000</v>
      </c>
      <c r="L1992" s="79">
        <f t="shared" si="394"/>
        <v>29640</v>
      </c>
      <c r="M1992" s="79">
        <f t="shared" si="395"/>
        <v>185640</v>
      </c>
      <c r="N1992" s="68">
        <f t="shared" si="399"/>
        <v>157843.27928000002</v>
      </c>
      <c r="O1992" s="80">
        <f t="shared" si="396"/>
        <v>178849.62642666665</v>
      </c>
      <c r="P1992" s="68">
        <f t="shared" si="400"/>
        <v>185640</v>
      </c>
      <c r="Q1992" s="68">
        <f t="shared" si="397"/>
        <v>178183.51335794071</v>
      </c>
      <c r="R1992" s="69">
        <f t="shared" si="398"/>
        <v>18567.036628786587</v>
      </c>
      <c r="S1992" s="63">
        <f t="shared" si="391"/>
        <v>0.11415328890210275</v>
      </c>
      <c r="T1992" s="64">
        <f t="shared" si="392"/>
        <v>157843</v>
      </c>
      <c r="U1992" s="44" t="str">
        <f t="shared" si="393"/>
        <v>MENOR VALOR</v>
      </c>
    </row>
    <row r="1993" spans="2:21" ht="25.5">
      <c r="B1993" s="24">
        <v>1892</v>
      </c>
      <c r="C1993" s="2" t="s">
        <v>803</v>
      </c>
      <c r="D1993" s="29">
        <v>1</v>
      </c>
      <c r="E1993" s="16" t="s">
        <v>8</v>
      </c>
      <c r="F1993" s="91">
        <v>191023.92</v>
      </c>
      <c r="G1993" s="68">
        <f t="shared" si="401"/>
        <v>200957.16384000002</v>
      </c>
      <c r="H1993" s="79">
        <v>202800</v>
      </c>
      <c r="I1993" s="79">
        <v>38532</v>
      </c>
      <c r="J1993" s="79">
        <v>241332</v>
      </c>
      <c r="K1993" s="79">
        <v>195000</v>
      </c>
      <c r="L1993" s="79">
        <f t="shared" si="394"/>
        <v>37050</v>
      </c>
      <c r="M1993" s="79">
        <f t="shared" si="395"/>
        <v>232050</v>
      </c>
      <c r="N1993" s="68">
        <f t="shared" si="399"/>
        <v>200957.16384000002</v>
      </c>
      <c r="O1993" s="80">
        <f t="shared" si="396"/>
        <v>224779.72128000003</v>
      </c>
      <c r="P1993" s="68">
        <f t="shared" si="400"/>
        <v>232050</v>
      </c>
      <c r="Q1993" s="68">
        <f t="shared" si="397"/>
        <v>224095.59813880757</v>
      </c>
      <c r="R1993" s="69">
        <f t="shared" si="398"/>
        <v>21146.502387784461</v>
      </c>
      <c r="S1993" s="63">
        <f t="shared" ref="S1993:S2056" si="402">1-N1993/Q1993</f>
        <v>0.10325251585029049</v>
      </c>
      <c r="T1993" s="64">
        <f t="shared" ref="T1993:T2056" si="403">ROUND(+IF(S1993&lt;=30%,N1993,IF(S1993&lt;=60%,P1993,IF(S1993&lt;=90%,Q1993,IF(S1993&lt;=100%,O1993)))),0)</f>
        <v>200957</v>
      </c>
      <c r="U1993" s="44" t="str">
        <f t="shared" ref="U1993:U2056" si="404">+IF(S1993&lt;=30%,"MENOR VALOR",IF(S1993&lt;=60%,"MEDIA ARMONICA",IF(S1993&lt;=90%,"MEDIA GEOMETRICA","PROMEDIO")))</f>
        <v>MENOR VALOR</v>
      </c>
    </row>
    <row r="1994" spans="2:21">
      <c r="B1994" s="24">
        <v>1893</v>
      </c>
      <c r="C1994" s="2" t="s">
        <v>804</v>
      </c>
      <c r="D1994" s="29">
        <v>1</v>
      </c>
      <c r="E1994" s="16" t="s">
        <v>8</v>
      </c>
      <c r="F1994" s="91">
        <v>140360.22</v>
      </c>
      <c r="G1994" s="68">
        <f t="shared" si="401"/>
        <v>147658.95144</v>
      </c>
      <c r="H1994" s="79">
        <v>200850</v>
      </c>
      <c r="I1994" s="79">
        <v>38161.5</v>
      </c>
      <c r="J1994" s="79">
        <v>239011.5</v>
      </c>
      <c r="K1994" s="79">
        <v>195000</v>
      </c>
      <c r="L1994" s="79">
        <f t="shared" si="394"/>
        <v>37050</v>
      </c>
      <c r="M1994" s="79">
        <f t="shared" si="395"/>
        <v>232050</v>
      </c>
      <c r="N1994" s="68">
        <f t="shared" si="399"/>
        <v>147658.95144</v>
      </c>
      <c r="O1994" s="80">
        <f t="shared" si="396"/>
        <v>206240.15047999998</v>
      </c>
      <c r="P1994" s="68">
        <f t="shared" si="400"/>
        <v>232050</v>
      </c>
      <c r="Q1994" s="68">
        <f t="shared" si="397"/>
        <v>201567.28683518589</v>
      </c>
      <c r="R1994" s="69">
        <f t="shared" si="398"/>
        <v>50852.072536776475</v>
      </c>
      <c r="S1994" s="63">
        <f t="shared" si="402"/>
        <v>0.26744585513652686</v>
      </c>
      <c r="T1994" s="64">
        <f t="shared" si="403"/>
        <v>147659</v>
      </c>
      <c r="U1994" s="44" t="str">
        <f t="shared" si="404"/>
        <v>MENOR VALOR</v>
      </c>
    </row>
    <row r="1995" spans="2:21" ht="25.5">
      <c r="B1995" s="24">
        <v>1894</v>
      </c>
      <c r="C1995" s="2" t="s">
        <v>805</v>
      </c>
      <c r="D1995" s="29">
        <v>1</v>
      </c>
      <c r="E1995" s="16" t="s">
        <v>8</v>
      </c>
      <c r="F1995" s="91">
        <v>32885.279999999999</v>
      </c>
      <c r="G1995" s="68">
        <f t="shared" si="401"/>
        <v>34595.314559999999</v>
      </c>
      <c r="H1995" s="79">
        <v>68250</v>
      </c>
      <c r="I1995" s="79">
        <v>12967.5</v>
      </c>
      <c r="J1995" s="79">
        <v>81217.5</v>
      </c>
      <c r="K1995" s="79">
        <v>65000</v>
      </c>
      <c r="L1995" s="79">
        <f t="shared" si="394"/>
        <v>12350</v>
      </c>
      <c r="M1995" s="79">
        <f t="shared" si="395"/>
        <v>77350</v>
      </c>
      <c r="N1995" s="68">
        <f t="shared" si="399"/>
        <v>34595.314559999999</v>
      </c>
      <c r="O1995" s="80">
        <f t="shared" si="396"/>
        <v>64387.604853333331</v>
      </c>
      <c r="P1995" s="68">
        <f t="shared" si="400"/>
        <v>77350</v>
      </c>
      <c r="Q1995" s="68">
        <f t="shared" si="397"/>
        <v>60123.244144812867</v>
      </c>
      <c r="R1995" s="69">
        <f t="shared" si="398"/>
        <v>25873.245056509317</v>
      </c>
      <c r="S1995" s="63">
        <f t="shared" si="402"/>
        <v>0.42459334901034762</v>
      </c>
      <c r="T1995" s="64">
        <f t="shared" si="403"/>
        <v>77350</v>
      </c>
      <c r="U1995" s="44" t="str">
        <f t="shared" si="404"/>
        <v>MEDIA ARMONICA</v>
      </c>
    </row>
    <row r="1996" spans="2:21">
      <c r="B1996" s="24">
        <v>1895</v>
      </c>
      <c r="C1996" s="2" t="s">
        <v>806</v>
      </c>
      <c r="D1996" s="29">
        <v>1</v>
      </c>
      <c r="E1996" s="16" t="s">
        <v>8</v>
      </c>
      <c r="F1996" s="91">
        <v>231282.64</v>
      </c>
      <c r="G1996" s="68">
        <f t="shared" si="401"/>
        <v>243309.33728000001</v>
      </c>
      <c r="H1996" s="79">
        <v>267800</v>
      </c>
      <c r="I1996" s="79">
        <v>50882</v>
      </c>
      <c r="J1996" s="79">
        <v>318682</v>
      </c>
      <c r="K1996" s="79">
        <v>260000</v>
      </c>
      <c r="L1996" s="79">
        <f t="shared" si="394"/>
        <v>49400</v>
      </c>
      <c r="M1996" s="79">
        <f t="shared" si="395"/>
        <v>309400</v>
      </c>
      <c r="N1996" s="68">
        <f t="shared" si="399"/>
        <v>243309.33728000001</v>
      </c>
      <c r="O1996" s="80">
        <f t="shared" si="396"/>
        <v>290463.77909333335</v>
      </c>
      <c r="P1996" s="68">
        <f t="shared" si="400"/>
        <v>309400</v>
      </c>
      <c r="Q1996" s="68">
        <f t="shared" si="397"/>
        <v>288411.25637369923</v>
      </c>
      <c r="R1996" s="69">
        <f t="shared" si="398"/>
        <v>41099.816520822671</v>
      </c>
      <c r="S1996" s="63">
        <f t="shared" si="402"/>
        <v>0.15638057841702235</v>
      </c>
      <c r="T1996" s="64">
        <f t="shared" si="403"/>
        <v>243309</v>
      </c>
      <c r="U1996" s="44" t="str">
        <f t="shared" si="404"/>
        <v>MENOR VALOR</v>
      </c>
    </row>
    <row r="1997" spans="2:21">
      <c r="B1997" s="24">
        <v>1896</v>
      </c>
      <c r="C1997" s="2" t="s">
        <v>807</v>
      </c>
      <c r="D1997" s="32">
        <v>1</v>
      </c>
      <c r="E1997" s="16" t="s">
        <v>8</v>
      </c>
      <c r="F1997" s="91">
        <v>32945.14</v>
      </c>
      <c r="G1997" s="68">
        <f t="shared" si="401"/>
        <v>34658.287279999997</v>
      </c>
      <c r="H1997" s="79">
        <v>66300</v>
      </c>
      <c r="I1997" s="79">
        <v>12597</v>
      </c>
      <c r="J1997" s="79">
        <v>78897</v>
      </c>
      <c r="K1997" s="79">
        <v>65000</v>
      </c>
      <c r="L1997" s="79">
        <f t="shared" si="394"/>
        <v>12350</v>
      </c>
      <c r="M1997" s="79">
        <f t="shared" si="395"/>
        <v>77350</v>
      </c>
      <c r="N1997" s="68">
        <f t="shared" si="399"/>
        <v>34658.287279999997</v>
      </c>
      <c r="O1997" s="80">
        <f t="shared" si="396"/>
        <v>63635.095759999997</v>
      </c>
      <c r="P1997" s="68">
        <f t="shared" si="400"/>
        <v>77350</v>
      </c>
      <c r="Q1997" s="68">
        <f t="shared" si="397"/>
        <v>59581.207652325873</v>
      </c>
      <c r="R1997" s="69">
        <f t="shared" si="398"/>
        <v>25106.570345528096</v>
      </c>
      <c r="S1997" s="63">
        <f t="shared" si="402"/>
        <v>0.41830169871276446</v>
      </c>
      <c r="T1997" s="64">
        <f t="shared" si="403"/>
        <v>77350</v>
      </c>
      <c r="U1997" s="44" t="str">
        <f t="shared" si="404"/>
        <v>MEDIA ARMONICA</v>
      </c>
    </row>
    <row r="1998" spans="2:21">
      <c r="B1998" s="129" t="s">
        <v>808</v>
      </c>
      <c r="C1998" s="130"/>
      <c r="D1998" s="131"/>
      <c r="E1998" s="16"/>
      <c r="F1998" s="88"/>
      <c r="G1998" s="68">
        <f t="shared" si="401"/>
        <v>0</v>
      </c>
      <c r="H1998" s="78"/>
      <c r="I1998" s="78"/>
      <c r="J1998" s="78"/>
      <c r="K1998" s="79"/>
      <c r="L1998" s="79"/>
      <c r="M1998" s="79"/>
      <c r="N1998" s="68"/>
      <c r="O1998" s="80"/>
      <c r="P1998" s="68"/>
      <c r="Q1998" s="68"/>
      <c r="R1998" s="69"/>
      <c r="S1998" s="63"/>
      <c r="T1998" s="64"/>
      <c r="U1998" s="44"/>
    </row>
    <row r="1999" spans="2:21" ht="25.5">
      <c r="B1999" s="52" t="s">
        <v>520</v>
      </c>
      <c r="C1999" s="28"/>
      <c r="D1999" s="29"/>
      <c r="E1999" s="2"/>
      <c r="F1999" s="88"/>
      <c r="G1999" s="68">
        <f t="shared" si="401"/>
        <v>0</v>
      </c>
      <c r="H1999" s="78"/>
      <c r="I1999" s="78"/>
      <c r="J1999" s="78"/>
      <c r="K1999" s="78"/>
      <c r="L1999" s="78"/>
      <c r="M1999" s="78"/>
      <c r="N1999" s="68"/>
      <c r="O1999" s="80"/>
      <c r="P1999" s="68"/>
      <c r="Q1999" s="68"/>
      <c r="R1999" s="69"/>
      <c r="S1999" s="63"/>
      <c r="T1999" s="64"/>
      <c r="U1999" s="44"/>
    </row>
    <row r="2000" spans="2:21">
      <c r="B2000" s="24">
        <v>1897</v>
      </c>
      <c r="C2000" s="2" t="s">
        <v>521</v>
      </c>
      <c r="D2000" s="29">
        <v>1</v>
      </c>
      <c r="E2000" s="16" t="s">
        <v>8</v>
      </c>
      <c r="F2000" s="91">
        <v>975800</v>
      </c>
      <c r="G2000" s="68">
        <f t="shared" si="401"/>
        <v>1026541.6</v>
      </c>
      <c r="H2000" s="79">
        <v>1339000</v>
      </c>
      <c r="I2000" s="79">
        <v>254410</v>
      </c>
      <c r="J2000" s="79">
        <v>1593410</v>
      </c>
      <c r="K2000" s="79">
        <v>1300000</v>
      </c>
      <c r="L2000" s="79">
        <f t="shared" ref="L2000:L2063" si="405">+IFERROR(K2000*19%,"N/A")</f>
        <v>247000</v>
      </c>
      <c r="M2000" s="79">
        <f t="shared" ref="M2000:M2063" si="406">+IFERROR(L2000+K2000,"N/A")</f>
        <v>1547000</v>
      </c>
      <c r="N2000" s="68">
        <f t="shared" si="399"/>
        <v>1026541.6</v>
      </c>
      <c r="O2000" s="80">
        <f t="shared" si="396"/>
        <v>1388983.8666666667</v>
      </c>
      <c r="P2000" s="68">
        <f t="shared" si="400"/>
        <v>1547000</v>
      </c>
      <c r="Q2000" s="68">
        <f t="shared" si="397"/>
        <v>1362693.3458692969</v>
      </c>
      <c r="R2000" s="69">
        <f t="shared" si="398"/>
        <v>314740.79736324784</v>
      </c>
      <c r="S2000" s="63">
        <f t="shared" si="402"/>
        <v>0.246681872255608</v>
      </c>
      <c r="T2000" s="64">
        <f t="shared" si="403"/>
        <v>1026542</v>
      </c>
      <c r="U2000" s="44" t="str">
        <f t="shared" si="404"/>
        <v>MENOR VALOR</v>
      </c>
    </row>
    <row r="2001" spans="2:21">
      <c r="B2001" s="24">
        <v>1898</v>
      </c>
      <c r="C2001" s="2" t="s">
        <v>522</v>
      </c>
      <c r="D2001" s="29">
        <v>1</v>
      </c>
      <c r="E2001" s="16" t="s">
        <v>8</v>
      </c>
      <c r="F2001" s="91">
        <v>106978.02</v>
      </c>
      <c r="G2001" s="68">
        <f t="shared" si="401"/>
        <v>112540.87704000001</v>
      </c>
      <c r="H2001" s="79">
        <v>204750</v>
      </c>
      <c r="I2001" s="79">
        <v>38902.5</v>
      </c>
      <c r="J2001" s="79">
        <v>243652.5</v>
      </c>
      <c r="K2001" s="79">
        <v>195000</v>
      </c>
      <c r="L2001" s="79">
        <f t="shared" si="405"/>
        <v>37050</v>
      </c>
      <c r="M2001" s="79">
        <f t="shared" si="406"/>
        <v>232050</v>
      </c>
      <c r="N2001" s="68">
        <f t="shared" si="399"/>
        <v>112540.87704000001</v>
      </c>
      <c r="O2001" s="80">
        <f t="shared" si="396"/>
        <v>196081.12568000003</v>
      </c>
      <c r="P2001" s="68">
        <f t="shared" si="400"/>
        <v>232050</v>
      </c>
      <c r="Q2001" s="68">
        <f t="shared" si="397"/>
        <v>185305.18864465354</v>
      </c>
      <c r="R2001" s="69">
        <f t="shared" si="398"/>
        <v>72580.192605746532</v>
      </c>
      <c r="S2001" s="63">
        <f t="shared" si="402"/>
        <v>0.39267282334003306</v>
      </c>
      <c r="T2001" s="64">
        <f t="shared" si="403"/>
        <v>232050</v>
      </c>
      <c r="U2001" s="44" t="str">
        <f t="shared" si="404"/>
        <v>MEDIA ARMONICA</v>
      </c>
    </row>
    <row r="2002" spans="2:21" ht="25.5">
      <c r="B2002" s="24">
        <v>1899</v>
      </c>
      <c r="C2002" s="2" t="s">
        <v>523</v>
      </c>
      <c r="D2002" s="29">
        <v>1</v>
      </c>
      <c r="E2002" s="16" t="s">
        <v>8</v>
      </c>
      <c r="F2002" s="91">
        <v>1153161.08</v>
      </c>
      <c r="G2002" s="68">
        <f t="shared" si="401"/>
        <v>1213125.4561600001</v>
      </c>
      <c r="H2002" s="79">
        <v>1352000</v>
      </c>
      <c r="I2002" s="79">
        <v>256880</v>
      </c>
      <c r="J2002" s="79">
        <v>1608880</v>
      </c>
      <c r="K2002" s="79">
        <v>1300000</v>
      </c>
      <c r="L2002" s="79">
        <f t="shared" si="405"/>
        <v>247000</v>
      </c>
      <c r="M2002" s="79">
        <f t="shared" si="406"/>
        <v>1547000</v>
      </c>
      <c r="N2002" s="68">
        <f t="shared" si="399"/>
        <v>1213125.4561600001</v>
      </c>
      <c r="O2002" s="80">
        <f t="shared" si="396"/>
        <v>1456335.1520533331</v>
      </c>
      <c r="P2002" s="68">
        <f t="shared" si="400"/>
        <v>1547000</v>
      </c>
      <c r="Q2002" s="68">
        <f t="shared" si="397"/>
        <v>1445350.6682300842</v>
      </c>
      <c r="R2002" s="69">
        <f t="shared" si="398"/>
        <v>212886.12151193887</v>
      </c>
      <c r="S2002" s="63">
        <f t="shared" si="402"/>
        <v>0.16067049829122604</v>
      </c>
      <c r="T2002" s="64">
        <f t="shared" si="403"/>
        <v>1213125</v>
      </c>
      <c r="U2002" s="44" t="str">
        <f t="shared" si="404"/>
        <v>MENOR VALOR</v>
      </c>
    </row>
    <row r="2003" spans="2:21" ht="25.5">
      <c r="B2003" s="24">
        <v>1900</v>
      </c>
      <c r="C2003" s="2" t="s">
        <v>524</v>
      </c>
      <c r="D2003" s="29">
        <v>1</v>
      </c>
      <c r="E2003" s="16" t="s">
        <v>8</v>
      </c>
      <c r="F2003" s="91">
        <v>605278.89999999991</v>
      </c>
      <c r="G2003" s="68">
        <f t="shared" si="401"/>
        <v>636753.40279999992</v>
      </c>
      <c r="H2003" s="79">
        <v>803400</v>
      </c>
      <c r="I2003" s="79">
        <v>152646</v>
      </c>
      <c r="J2003" s="79">
        <v>956046</v>
      </c>
      <c r="K2003" s="79">
        <v>780000</v>
      </c>
      <c r="L2003" s="79">
        <f t="shared" si="405"/>
        <v>148200</v>
      </c>
      <c r="M2003" s="79">
        <f t="shared" si="406"/>
        <v>928200</v>
      </c>
      <c r="N2003" s="68">
        <f t="shared" si="399"/>
        <v>636753.40279999992</v>
      </c>
      <c r="O2003" s="80">
        <f t="shared" si="396"/>
        <v>840333.1342666666</v>
      </c>
      <c r="P2003" s="68">
        <f t="shared" si="400"/>
        <v>928200</v>
      </c>
      <c r="Q2003" s="68">
        <f t="shared" si="397"/>
        <v>826730.33960283303</v>
      </c>
      <c r="R2003" s="69">
        <f t="shared" si="398"/>
        <v>176854.12131762764</v>
      </c>
      <c r="S2003" s="63">
        <f t="shared" si="402"/>
        <v>0.2297931111299234</v>
      </c>
      <c r="T2003" s="64">
        <f t="shared" si="403"/>
        <v>636753</v>
      </c>
      <c r="U2003" s="44" t="str">
        <f t="shared" si="404"/>
        <v>MENOR VALOR</v>
      </c>
    </row>
    <row r="2004" spans="2:21">
      <c r="B2004" s="24">
        <v>1901</v>
      </c>
      <c r="C2004" s="2" t="s">
        <v>525</v>
      </c>
      <c r="D2004" s="29">
        <v>1</v>
      </c>
      <c r="E2004" s="16" t="s">
        <v>8</v>
      </c>
      <c r="F2004" s="91">
        <v>1133806.6199999999</v>
      </c>
      <c r="G2004" s="68">
        <f t="shared" si="401"/>
        <v>1192764.56424</v>
      </c>
      <c r="H2004" s="79">
        <v>1339000</v>
      </c>
      <c r="I2004" s="79">
        <v>254410</v>
      </c>
      <c r="J2004" s="79">
        <v>1593410</v>
      </c>
      <c r="K2004" s="79">
        <v>1300000</v>
      </c>
      <c r="L2004" s="79">
        <f t="shared" si="405"/>
        <v>247000</v>
      </c>
      <c r="M2004" s="79">
        <f t="shared" si="406"/>
        <v>1547000</v>
      </c>
      <c r="N2004" s="68">
        <f t="shared" si="399"/>
        <v>1192764.56424</v>
      </c>
      <c r="O2004" s="80">
        <f t="shared" si="396"/>
        <v>1444391.5214133335</v>
      </c>
      <c r="P2004" s="68">
        <f t="shared" si="400"/>
        <v>1547000</v>
      </c>
      <c r="Q2004" s="68">
        <f t="shared" si="397"/>
        <v>1432597.5148267972</v>
      </c>
      <c r="R2004" s="69">
        <f t="shared" si="398"/>
        <v>219147.36185323432</v>
      </c>
      <c r="S2004" s="63">
        <f t="shared" si="402"/>
        <v>0.16741125689848302</v>
      </c>
      <c r="T2004" s="64">
        <f t="shared" si="403"/>
        <v>1192765</v>
      </c>
      <c r="U2004" s="44" t="str">
        <f t="shared" si="404"/>
        <v>MENOR VALOR</v>
      </c>
    </row>
    <row r="2005" spans="2:21">
      <c r="B2005" s="24">
        <v>1902</v>
      </c>
      <c r="C2005" s="2" t="s">
        <v>526</v>
      </c>
      <c r="D2005" s="29">
        <v>1</v>
      </c>
      <c r="E2005" s="16" t="s">
        <v>8</v>
      </c>
      <c r="F2005" s="91">
        <v>328977.43999999994</v>
      </c>
      <c r="G2005" s="68">
        <f t="shared" si="401"/>
        <v>346084.26687999995</v>
      </c>
      <c r="H2005" s="79">
        <v>393900</v>
      </c>
      <c r="I2005" s="79">
        <v>74841</v>
      </c>
      <c r="J2005" s="79">
        <v>468741</v>
      </c>
      <c r="K2005" s="79">
        <v>390000</v>
      </c>
      <c r="L2005" s="79">
        <f t="shared" si="405"/>
        <v>74100</v>
      </c>
      <c r="M2005" s="79">
        <f t="shared" si="406"/>
        <v>464100</v>
      </c>
      <c r="N2005" s="68">
        <f t="shared" si="399"/>
        <v>346084.26687999995</v>
      </c>
      <c r="O2005" s="80">
        <f t="shared" si="396"/>
        <v>426308.42229333334</v>
      </c>
      <c r="P2005" s="68">
        <f t="shared" si="400"/>
        <v>464100</v>
      </c>
      <c r="Q2005" s="68">
        <f t="shared" si="397"/>
        <v>422255.63673519623</v>
      </c>
      <c r="R2005" s="69">
        <f t="shared" si="398"/>
        <v>69514.898072909346</v>
      </c>
      <c r="S2005" s="63">
        <f t="shared" si="402"/>
        <v>0.18039159984728548</v>
      </c>
      <c r="T2005" s="64">
        <f t="shared" si="403"/>
        <v>346084</v>
      </c>
      <c r="U2005" s="44" t="str">
        <f t="shared" si="404"/>
        <v>MENOR VALOR</v>
      </c>
    </row>
    <row r="2006" spans="2:21">
      <c r="B2006" s="24">
        <v>1903</v>
      </c>
      <c r="C2006" s="2" t="s">
        <v>527</v>
      </c>
      <c r="D2006" s="29">
        <v>1</v>
      </c>
      <c r="E2006" s="16" t="s">
        <v>11</v>
      </c>
      <c r="F2006" s="91">
        <v>492730.62</v>
      </c>
      <c r="G2006" s="68">
        <f t="shared" si="401"/>
        <v>518352.61223999999</v>
      </c>
      <c r="H2006" s="79">
        <v>663000</v>
      </c>
      <c r="I2006" s="79">
        <v>125970</v>
      </c>
      <c r="J2006" s="79">
        <v>788970</v>
      </c>
      <c r="K2006" s="79">
        <v>650000</v>
      </c>
      <c r="L2006" s="79">
        <f t="shared" si="405"/>
        <v>123500</v>
      </c>
      <c r="M2006" s="79">
        <f t="shared" si="406"/>
        <v>773500</v>
      </c>
      <c r="N2006" s="68">
        <f t="shared" si="399"/>
        <v>518352.61223999999</v>
      </c>
      <c r="O2006" s="80">
        <f t="shared" si="396"/>
        <v>693607.53741333331</v>
      </c>
      <c r="P2006" s="68">
        <f t="shared" si="400"/>
        <v>773500</v>
      </c>
      <c r="Q2006" s="68">
        <f t="shared" si="397"/>
        <v>681368.47029083071</v>
      </c>
      <c r="R2006" s="69">
        <f t="shared" si="398"/>
        <v>151972.1909532565</v>
      </c>
      <c r="S2006" s="63">
        <f t="shared" si="402"/>
        <v>0.23924772741722278</v>
      </c>
      <c r="T2006" s="64">
        <f t="shared" si="403"/>
        <v>518353</v>
      </c>
      <c r="U2006" s="44" t="str">
        <f t="shared" si="404"/>
        <v>MENOR VALOR</v>
      </c>
    </row>
    <row r="2007" spans="2:21">
      <c r="B2007" s="24">
        <v>1904</v>
      </c>
      <c r="C2007" s="2" t="s">
        <v>528</v>
      </c>
      <c r="D2007" s="29">
        <v>1</v>
      </c>
      <c r="E2007" s="16" t="s">
        <v>11</v>
      </c>
      <c r="F2007" s="91">
        <v>464613.63999999996</v>
      </c>
      <c r="G2007" s="68">
        <f t="shared" si="401"/>
        <v>488773.54927999998</v>
      </c>
      <c r="H2007" s="79">
        <v>656500</v>
      </c>
      <c r="I2007" s="79">
        <v>124735</v>
      </c>
      <c r="J2007" s="79">
        <v>781235</v>
      </c>
      <c r="K2007" s="79">
        <v>650000</v>
      </c>
      <c r="L2007" s="79">
        <f t="shared" si="405"/>
        <v>123500</v>
      </c>
      <c r="M2007" s="79">
        <f t="shared" si="406"/>
        <v>773500</v>
      </c>
      <c r="N2007" s="68">
        <f t="shared" si="399"/>
        <v>488773.54927999998</v>
      </c>
      <c r="O2007" s="80">
        <f t="shared" si="396"/>
        <v>681169.51642666664</v>
      </c>
      <c r="P2007" s="68">
        <f t="shared" si="400"/>
        <v>773500</v>
      </c>
      <c r="Q2007" s="68">
        <f t="shared" si="397"/>
        <v>665962.69440377108</v>
      </c>
      <c r="R2007" s="69">
        <f t="shared" si="398"/>
        <v>166664.67438235361</v>
      </c>
      <c r="S2007" s="63">
        <f t="shared" si="402"/>
        <v>0.26606467090834052</v>
      </c>
      <c r="T2007" s="64">
        <f t="shared" si="403"/>
        <v>488774</v>
      </c>
      <c r="U2007" s="44" t="str">
        <f t="shared" si="404"/>
        <v>MENOR VALOR</v>
      </c>
    </row>
    <row r="2008" spans="2:21">
      <c r="B2008" s="24">
        <v>1905</v>
      </c>
      <c r="C2008" s="2" t="s">
        <v>529</v>
      </c>
      <c r="D2008" s="29">
        <v>1</v>
      </c>
      <c r="E2008" s="16" t="s">
        <v>11</v>
      </c>
      <c r="F2008" s="91">
        <v>479859.07999999996</v>
      </c>
      <c r="G2008" s="68">
        <f t="shared" si="401"/>
        <v>504811.75215999997</v>
      </c>
      <c r="H2008" s="79">
        <v>663000</v>
      </c>
      <c r="I2008" s="79">
        <v>125970</v>
      </c>
      <c r="J2008" s="79">
        <v>788970</v>
      </c>
      <c r="K2008" s="79">
        <v>650000</v>
      </c>
      <c r="L2008" s="79">
        <f t="shared" si="405"/>
        <v>123500</v>
      </c>
      <c r="M2008" s="79">
        <f t="shared" si="406"/>
        <v>773500</v>
      </c>
      <c r="N2008" s="68">
        <f t="shared" si="399"/>
        <v>504811.75215999997</v>
      </c>
      <c r="O2008" s="80">
        <f t="shared" si="396"/>
        <v>689093.91738666664</v>
      </c>
      <c r="P2008" s="68">
        <f t="shared" si="400"/>
        <v>773500</v>
      </c>
      <c r="Q2008" s="68">
        <f t="shared" si="397"/>
        <v>675382.94304424641</v>
      </c>
      <c r="R2008" s="69">
        <f t="shared" si="398"/>
        <v>159780.37282617448</v>
      </c>
      <c r="S2008" s="63">
        <f t="shared" si="402"/>
        <v>0.25255478042635704</v>
      </c>
      <c r="T2008" s="64">
        <f t="shared" si="403"/>
        <v>504812</v>
      </c>
      <c r="U2008" s="44" t="str">
        <f t="shared" si="404"/>
        <v>MENOR VALOR</v>
      </c>
    </row>
    <row r="2009" spans="2:21">
      <c r="B2009" s="24">
        <v>1906</v>
      </c>
      <c r="C2009" s="2" t="s">
        <v>530</v>
      </c>
      <c r="D2009" s="29">
        <v>1</v>
      </c>
      <c r="E2009" s="16" t="s">
        <v>8</v>
      </c>
      <c r="F2009" s="91">
        <v>327025.83999999997</v>
      </c>
      <c r="G2009" s="68">
        <f t="shared" si="401"/>
        <v>344031.18367999996</v>
      </c>
      <c r="H2009" s="79">
        <v>393900</v>
      </c>
      <c r="I2009" s="79">
        <v>74841</v>
      </c>
      <c r="J2009" s="79">
        <v>468741</v>
      </c>
      <c r="K2009" s="79">
        <v>390000</v>
      </c>
      <c r="L2009" s="79">
        <f t="shared" si="405"/>
        <v>74100</v>
      </c>
      <c r="M2009" s="79">
        <f t="shared" si="406"/>
        <v>464100</v>
      </c>
      <c r="N2009" s="68">
        <f t="shared" si="399"/>
        <v>344031.18367999996</v>
      </c>
      <c r="O2009" s="80">
        <f t="shared" si="396"/>
        <v>425624.06122666667</v>
      </c>
      <c r="P2009" s="68">
        <f t="shared" si="400"/>
        <v>464100</v>
      </c>
      <c r="Q2009" s="68">
        <f t="shared" si="397"/>
        <v>421418.99471487466</v>
      </c>
      <c r="R2009" s="69">
        <f t="shared" si="398"/>
        <v>70699.596675009205</v>
      </c>
      <c r="S2009" s="63">
        <f t="shared" si="402"/>
        <v>0.18363626700603297</v>
      </c>
      <c r="T2009" s="64">
        <f t="shared" si="403"/>
        <v>344031</v>
      </c>
      <c r="U2009" s="44" t="str">
        <f t="shared" si="404"/>
        <v>MENOR VALOR</v>
      </c>
    </row>
    <row r="2010" spans="2:21" ht="25.5">
      <c r="B2010" s="24">
        <v>1907</v>
      </c>
      <c r="C2010" s="2" t="s">
        <v>531</v>
      </c>
      <c r="D2010" s="29">
        <v>1</v>
      </c>
      <c r="E2010" s="16" t="s">
        <v>8</v>
      </c>
      <c r="F2010" s="91">
        <v>725381.0199999999</v>
      </c>
      <c r="G2010" s="68">
        <f t="shared" si="401"/>
        <v>763100.83303999994</v>
      </c>
      <c r="H2010" s="79">
        <v>1092000</v>
      </c>
      <c r="I2010" s="79">
        <v>207480</v>
      </c>
      <c r="J2010" s="79">
        <v>1299480</v>
      </c>
      <c r="K2010" s="79">
        <v>1040000</v>
      </c>
      <c r="L2010" s="79">
        <f t="shared" si="405"/>
        <v>197600</v>
      </c>
      <c r="M2010" s="79">
        <f t="shared" si="406"/>
        <v>1237600</v>
      </c>
      <c r="N2010" s="68">
        <f t="shared" si="399"/>
        <v>763100.83303999994</v>
      </c>
      <c r="O2010" s="80">
        <f t="shared" si="396"/>
        <v>1100060.2776800001</v>
      </c>
      <c r="P2010" s="68">
        <f t="shared" si="400"/>
        <v>1237600</v>
      </c>
      <c r="Q2010" s="68">
        <f t="shared" si="397"/>
        <v>1070641.1777654064</v>
      </c>
      <c r="R2010" s="69">
        <f t="shared" si="398"/>
        <v>293451.07615933701</v>
      </c>
      <c r="S2010" s="63">
        <f t="shared" si="402"/>
        <v>0.28724875440275022</v>
      </c>
      <c r="T2010" s="64">
        <f t="shared" si="403"/>
        <v>763101</v>
      </c>
      <c r="U2010" s="44" t="str">
        <f t="shared" si="404"/>
        <v>MENOR VALOR</v>
      </c>
    </row>
    <row r="2011" spans="2:21">
      <c r="B2011" s="24">
        <v>1908</v>
      </c>
      <c r="C2011" s="2" t="s">
        <v>532</v>
      </c>
      <c r="D2011" s="29">
        <v>1</v>
      </c>
      <c r="E2011" s="16" t="s">
        <v>8</v>
      </c>
      <c r="F2011" s="91">
        <v>665531.67999999993</v>
      </c>
      <c r="G2011" s="68">
        <f t="shared" si="401"/>
        <v>700139.32736</v>
      </c>
      <c r="H2011" s="79">
        <v>928200</v>
      </c>
      <c r="I2011" s="79">
        <v>176358</v>
      </c>
      <c r="J2011" s="79">
        <v>1104558</v>
      </c>
      <c r="K2011" s="79">
        <v>910000</v>
      </c>
      <c r="L2011" s="79">
        <f t="shared" si="405"/>
        <v>172900</v>
      </c>
      <c r="M2011" s="79">
        <f t="shared" si="406"/>
        <v>1082900</v>
      </c>
      <c r="N2011" s="68">
        <f t="shared" si="399"/>
        <v>700139.32736</v>
      </c>
      <c r="O2011" s="80">
        <f t="shared" si="396"/>
        <v>962532.44245333329</v>
      </c>
      <c r="P2011" s="68">
        <f t="shared" si="400"/>
        <v>1082900</v>
      </c>
      <c r="Q2011" s="68">
        <f t="shared" si="397"/>
        <v>942584.84041788802</v>
      </c>
      <c r="R2011" s="69">
        <f t="shared" si="398"/>
        <v>227496.98322678337</v>
      </c>
      <c r="S2011" s="63">
        <f t="shared" si="402"/>
        <v>0.25721346520956312</v>
      </c>
      <c r="T2011" s="64">
        <f t="shared" si="403"/>
        <v>700139</v>
      </c>
      <c r="U2011" s="44" t="str">
        <f t="shared" si="404"/>
        <v>MENOR VALOR</v>
      </c>
    </row>
    <row r="2012" spans="2:21">
      <c r="B2012" s="24">
        <v>1909</v>
      </c>
      <c r="C2012" s="2" t="s">
        <v>533</v>
      </c>
      <c r="D2012" s="29">
        <v>1</v>
      </c>
      <c r="E2012" s="16" t="s">
        <v>8</v>
      </c>
      <c r="F2012" s="91">
        <v>261396.32</v>
      </c>
      <c r="G2012" s="68">
        <f t="shared" si="401"/>
        <v>274988.92864</v>
      </c>
      <c r="H2012" s="79">
        <v>270400</v>
      </c>
      <c r="I2012" s="79">
        <v>51376</v>
      </c>
      <c r="J2012" s="79">
        <v>321776</v>
      </c>
      <c r="K2012" s="79">
        <v>260000</v>
      </c>
      <c r="L2012" s="79">
        <f t="shared" si="405"/>
        <v>49400</v>
      </c>
      <c r="M2012" s="79">
        <f t="shared" si="406"/>
        <v>309400</v>
      </c>
      <c r="N2012" s="68">
        <f t="shared" si="399"/>
        <v>274988.92864</v>
      </c>
      <c r="O2012" s="80">
        <f t="shared" si="396"/>
        <v>302054.97621333337</v>
      </c>
      <c r="P2012" s="68">
        <f t="shared" si="400"/>
        <v>309400</v>
      </c>
      <c r="Q2012" s="68">
        <f t="shared" si="397"/>
        <v>301390.61336659687</v>
      </c>
      <c r="R2012" s="69">
        <f t="shared" si="398"/>
        <v>24242.927678633569</v>
      </c>
      <c r="S2012" s="63">
        <f t="shared" si="402"/>
        <v>8.7599558697878721E-2</v>
      </c>
      <c r="T2012" s="64">
        <f t="shared" si="403"/>
        <v>274989</v>
      </c>
      <c r="U2012" s="44" t="str">
        <f t="shared" si="404"/>
        <v>MENOR VALOR</v>
      </c>
    </row>
    <row r="2013" spans="2:21">
      <c r="B2013" s="24">
        <v>1910</v>
      </c>
      <c r="C2013" s="2" t="s">
        <v>534</v>
      </c>
      <c r="D2013" s="29">
        <v>1</v>
      </c>
      <c r="E2013" s="16" t="s">
        <v>8</v>
      </c>
      <c r="F2013" s="91">
        <v>333904.82</v>
      </c>
      <c r="G2013" s="68">
        <f t="shared" si="401"/>
        <v>351267.87063999998</v>
      </c>
      <c r="H2013" s="79">
        <v>468650</v>
      </c>
      <c r="I2013" s="79">
        <v>89043.5</v>
      </c>
      <c r="J2013" s="79">
        <v>557693.5</v>
      </c>
      <c r="K2013" s="79">
        <v>455000</v>
      </c>
      <c r="L2013" s="79">
        <f t="shared" si="405"/>
        <v>86450</v>
      </c>
      <c r="M2013" s="79">
        <f t="shared" si="406"/>
        <v>541450</v>
      </c>
      <c r="N2013" s="68">
        <f t="shared" si="399"/>
        <v>351267.87063999998</v>
      </c>
      <c r="O2013" s="80">
        <f t="shared" si="396"/>
        <v>483470.45687999995</v>
      </c>
      <c r="P2013" s="68">
        <f t="shared" si="400"/>
        <v>541450</v>
      </c>
      <c r="Q2013" s="68">
        <f t="shared" si="397"/>
        <v>473366.43078218307</v>
      </c>
      <c r="R2013" s="69">
        <f t="shared" si="398"/>
        <v>114778.50704496469</v>
      </c>
      <c r="S2013" s="63">
        <f t="shared" si="402"/>
        <v>0.25793666851371233</v>
      </c>
      <c r="T2013" s="64">
        <f t="shared" si="403"/>
        <v>351268</v>
      </c>
      <c r="U2013" s="44" t="str">
        <f t="shared" si="404"/>
        <v>MENOR VALOR</v>
      </c>
    </row>
    <row r="2014" spans="2:21" ht="25.5">
      <c r="B2014" s="24">
        <v>1911</v>
      </c>
      <c r="C2014" s="2" t="s">
        <v>535</v>
      </c>
      <c r="D2014" s="29">
        <v>1</v>
      </c>
      <c r="E2014" s="16" t="s">
        <v>8</v>
      </c>
      <c r="F2014" s="91">
        <v>213336.12</v>
      </c>
      <c r="G2014" s="68">
        <f t="shared" si="401"/>
        <v>224429.59823999999</v>
      </c>
      <c r="H2014" s="79">
        <v>265200</v>
      </c>
      <c r="I2014" s="79">
        <v>50388</v>
      </c>
      <c r="J2014" s="79">
        <v>315588</v>
      </c>
      <c r="K2014" s="79">
        <v>260000</v>
      </c>
      <c r="L2014" s="79">
        <f t="shared" si="405"/>
        <v>49400</v>
      </c>
      <c r="M2014" s="79">
        <f t="shared" si="406"/>
        <v>309400</v>
      </c>
      <c r="N2014" s="68">
        <f t="shared" si="399"/>
        <v>224429.59823999999</v>
      </c>
      <c r="O2014" s="80">
        <f t="shared" si="396"/>
        <v>283139.19941333332</v>
      </c>
      <c r="P2014" s="68">
        <f t="shared" si="400"/>
        <v>309400</v>
      </c>
      <c r="Q2014" s="68">
        <f t="shared" si="397"/>
        <v>279838.18423411244</v>
      </c>
      <c r="R2014" s="69">
        <f t="shared" si="398"/>
        <v>50938.058349812607</v>
      </c>
      <c r="S2014" s="63">
        <f t="shared" si="402"/>
        <v>0.19800223527664707</v>
      </c>
      <c r="T2014" s="64">
        <f t="shared" si="403"/>
        <v>224430</v>
      </c>
      <c r="U2014" s="44" t="str">
        <f t="shared" si="404"/>
        <v>MENOR VALOR</v>
      </c>
    </row>
    <row r="2015" spans="2:21">
      <c r="B2015" s="24">
        <v>1912</v>
      </c>
      <c r="C2015" s="2" t="s">
        <v>536</v>
      </c>
      <c r="D2015" s="29">
        <v>1</v>
      </c>
      <c r="E2015" s="16" t="s">
        <v>11</v>
      </c>
      <c r="F2015" s="91">
        <v>329207.86</v>
      </c>
      <c r="G2015" s="68">
        <f t="shared" si="401"/>
        <v>346326.66871999996</v>
      </c>
      <c r="H2015" s="79">
        <v>540800</v>
      </c>
      <c r="I2015" s="79">
        <v>102752</v>
      </c>
      <c r="J2015" s="79">
        <v>643552</v>
      </c>
      <c r="K2015" s="79">
        <v>520000</v>
      </c>
      <c r="L2015" s="79">
        <f t="shared" si="405"/>
        <v>98800</v>
      </c>
      <c r="M2015" s="79">
        <f t="shared" si="406"/>
        <v>618800</v>
      </c>
      <c r="N2015" s="68">
        <f t="shared" si="399"/>
        <v>346326.66871999996</v>
      </c>
      <c r="O2015" s="80">
        <f t="shared" si="396"/>
        <v>536226.22290666669</v>
      </c>
      <c r="P2015" s="68">
        <f t="shared" si="400"/>
        <v>618800</v>
      </c>
      <c r="Q2015" s="68">
        <f t="shared" si="397"/>
        <v>516662.12789258291</v>
      </c>
      <c r="R2015" s="69">
        <f t="shared" si="398"/>
        <v>164922.84828434497</v>
      </c>
      <c r="S2015" s="63">
        <f t="shared" si="402"/>
        <v>0.32968443006915482</v>
      </c>
      <c r="T2015" s="64">
        <f t="shared" si="403"/>
        <v>618800</v>
      </c>
      <c r="U2015" s="44" t="str">
        <f t="shared" si="404"/>
        <v>MEDIA ARMONICA</v>
      </c>
    </row>
    <row r="2016" spans="2:21">
      <c r="B2016" s="24">
        <v>1913</v>
      </c>
      <c r="C2016" s="2" t="s">
        <v>537</v>
      </c>
      <c r="D2016" s="29">
        <v>1</v>
      </c>
      <c r="E2016" s="16" t="s">
        <v>8</v>
      </c>
      <c r="F2016" s="91">
        <v>329207.86</v>
      </c>
      <c r="G2016" s="68">
        <f t="shared" si="401"/>
        <v>346326.66871999996</v>
      </c>
      <c r="H2016" s="79">
        <v>535600</v>
      </c>
      <c r="I2016" s="79">
        <v>101764</v>
      </c>
      <c r="J2016" s="79">
        <v>637364</v>
      </c>
      <c r="K2016" s="79">
        <v>520000</v>
      </c>
      <c r="L2016" s="79">
        <f t="shared" si="405"/>
        <v>98800</v>
      </c>
      <c r="M2016" s="79">
        <f t="shared" si="406"/>
        <v>618800</v>
      </c>
      <c r="N2016" s="68">
        <f t="shared" si="399"/>
        <v>346326.66871999996</v>
      </c>
      <c r="O2016" s="80">
        <f t="shared" si="396"/>
        <v>534163.55623999995</v>
      </c>
      <c r="P2016" s="68">
        <f t="shared" si="400"/>
        <v>618800</v>
      </c>
      <c r="Q2016" s="68">
        <f t="shared" si="397"/>
        <v>515000.82340750616</v>
      </c>
      <c r="R2016" s="69">
        <f t="shared" si="398"/>
        <v>162936.11557570906</v>
      </c>
      <c r="S2016" s="63">
        <f t="shared" si="402"/>
        <v>0.32752210680261173</v>
      </c>
      <c r="T2016" s="64">
        <f t="shared" si="403"/>
        <v>618800</v>
      </c>
      <c r="U2016" s="44" t="str">
        <f t="shared" si="404"/>
        <v>MEDIA ARMONICA</v>
      </c>
    </row>
    <row r="2017" spans="2:21">
      <c r="B2017" s="24">
        <v>1914</v>
      </c>
      <c r="C2017" s="2" t="s">
        <v>538</v>
      </c>
      <c r="D2017" s="29">
        <v>1</v>
      </c>
      <c r="E2017" s="16" t="s">
        <v>8</v>
      </c>
      <c r="F2017" s="91">
        <v>531250.12</v>
      </c>
      <c r="G2017" s="68">
        <f t="shared" si="401"/>
        <v>558875.12624000001</v>
      </c>
      <c r="H2017" s="79">
        <v>1193400</v>
      </c>
      <c r="I2017" s="79">
        <v>226746</v>
      </c>
      <c r="J2017" s="79">
        <v>1420146</v>
      </c>
      <c r="K2017" s="79">
        <v>1170000</v>
      </c>
      <c r="L2017" s="79">
        <f t="shared" si="405"/>
        <v>222300</v>
      </c>
      <c r="M2017" s="79">
        <f t="shared" si="406"/>
        <v>1392300</v>
      </c>
      <c r="N2017" s="68">
        <f t="shared" si="399"/>
        <v>558875.12624000001</v>
      </c>
      <c r="O2017" s="80">
        <f t="shared" si="396"/>
        <v>1123773.7087466668</v>
      </c>
      <c r="P2017" s="68">
        <f t="shared" si="400"/>
        <v>1392300</v>
      </c>
      <c r="Q2017" s="68">
        <f t="shared" si="397"/>
        <v>1033856.3502786749</v>
      </c>
      <c r="R2017" s="69">
        <f t="shared" si="398"/>
        <v>489414.60574601853</v>
      </c>
      <c r="S2017" s="63">
        <f t="shared" si="402"/>
        <v>0.45942671233836707</v>
      </c>
      <c r="T2017" s="64">
        <f t="shared" si="403"/>
        <v>1392300</v>
      </c>
      <c r="U2017" s="44" t="str">
        <f t="shared" si="404"/>
        <v>MEDIA ARMONICA</v>
      </c>
    </row>
    <row r="2018" spans="2:21">
      <c r="B2018" s="24">
        <v>1915</v>
      </c>
      <c r="C2018" s="2" t="s">
        <v>539</v>
      </c>
      <c r="D2018" s="29">
        <v>1</v>
      </c>
      <c r="E2018" s="16" t="s">
        <v>8</v>
      </c>
      <c r="F2018" s="91">
        <v>2956384.54</v>
      </c>
      <c r="G2018" s="68">
        <f t="shared" si="401"/>
        <v>3110116.53608</v>
      </c>
      <c r="H2018" s="79">
        <v>3978000</v>
      </c>
      <c r="I2018" s="79">
        <v>755820</v>
      </c>
      <c r="J2018" s="79">
        <v>4733820</v>
      </c>
      <c r="K2018" s="79">
        <v>3900000</v>
      </c>
      <c r="L2018" s="79">
        <f t="shared" si="405"/>
        <v>741000</v>
      </c>
      <c r="M2018" s="79">
        <f t="shared" si="406"/>
        <v>4641000</v>
      </c>
      <c r="N2018" s="68">
        <f t="shared" si="399"/>
        <v>3110116.53608</v>
      </c>
      <c r="O2018" s="80">
        <f t="shared" si="396"/>
        <v>4161645.5120266662</v>
      </c>
      <c r="P2018" s="68">
        <f t="shared" si="400"/>
        <v>4641000</v>
      </c>
      <c r="Q2018" s="68">
        <f t="shared" si="397"/>
        <v>4088211.1997216926</v>
      </c>
      <c r="R2018" s="69">
        <f t="shared" si="398"/>
        <v>911832.64831962774</v>
      </c>
      <c r="S2018" s="63">
        <f t="shared" si="402"/>
        <v>0.23924758674607538</v>
      </c>
      <c r="T2018" s="64">
        <f t="shared" si="403"/>
        <v>3110117</v>
      </c>
      <c r="U2018" s="44" t="str">
        <f t="shared" si="404"/>
        <v>MENOR VALOR</v>
      </c>
    </row>
    <row r="2019" spans="2:21" ht="25.5">
      <c r="B2019" s="24">
        <v>1916</v>
      </c>
      <c r="C2019" s="2" t="s">
        <v>540</v>
      </c>
      <c r="D2019" s="29">
        <v>1</v>
      </c>
      <c r="E2019" s="16" t="s">
        <v>8</v>
      </c>
      <c r="F2019" s="91">
        <v>911997.44000000006</v>
      </c>
      <c r="G2019" s="68">
        <f t="shared" si="401"/>
        <v>959421.30688000005</v>
      </c>
      <c r="H2019" s="79">
        <v>1216800</v>
      </c>
      <c r="I2019" s="79">
        <v>231192</v>
      </c>
      <c r="J2019" s="79">
        <v>1447992</v>
      </c>
      <c r="K2019" s="79">
        <v>1170000</v>
      </c>
      <c r="L2019" s="79">
        <f t="shared" si="405"/>
        <v>222300</v>
      </c>
      <c r="M2019" s="79">
        <f t="shared" si="406"/>
        <v>1392300</v>
      </c>
      <c r="N2019" s="68">
        <f t="shared" si="399"/>
        <v>959421.30688000005</v>
      </c>
      <c r="O2019" s="80">
        <f t="shared" si="396"/>
        <v>1266571.1022933333</v>
      </c>
      <c r="P2019" s="68">
        <f t="shared" si="400"/>
        <v>1392300</v>
      </c>
      <c r="Q2019" s="68">
        <f t="shared" si="397"/>
        <v>1245956.2172886415</v>
      </c>
      <c r="R2019" s="69">
        <f t="shared" si="398"/>
        <v>267453.07501099957</v>
      </c>
      <c r="S2019" s="63">
        <f t="shared" si="402"/>
        <v>0.22997189342028224</v>
      </c>
      <c r="T2019" s="64">
        <f t="shared" si="403"/>
        <v>959421</v>
      </c>
      <c r="U2019" s="44" t="str">
        <f t="shared" si="404"/>
        <v>MENOR VALOR</v>
      </c>
    </row>
    <row r="2020" spans="2:21">
      <c r="B2020" s="24">
        <v>1917</v>
      </c>
      <c r="C2020" s="2" t="s">
        <v>541</v>
      </c>
      <c r="D2020" s="29">
        <v>1</v>
      </c>
      <c r="E2020" s="16" t="s">
        <v>8</v>
      </c>
      <c r="F2020" s="91">
        <v>461264.76</v>
      </c>
      <c r="G2020" s="68">
        <f t="shared" si="401"/>
        <v>485250.52752</v>
      </c>
      <c r="H2020" s="79">
        <v>540800</v>
      </c>
      <c r="I2020" s="79">
        <v>102752</v>
      </c>
      <c r="J2020" s="79">
        <v>643552</v>
      </c>
      <c r="K2020" s="79">
        <v>520000</v>
      </c>
      <c r="L2020" s="79">
        <f t="shared" si="405"/>
        <v>98800</v>
      </c>
      <c r="M2020" s="79">
        <f t="shared" si="406"/>
        <v>618800</v>
      </c>
      <c r="N2020" s="68">
        <f t="shared" si="399"/>
        <v>485250.52752</v>
      </c>
      <c r="O2020" s="80">
        <f t="shared" si="396"/>
        <v>582534.17584000004</v>
      </c>
      <c r="P2020" s="68">
        <f t="shared" si="400"/>
        <v>618800</v>
      </c>
      <c r="Q2020" s="68">
        <f t="shared" si="397"/>
        <v>578140.40432836942</v>
      </c>
      <c r="R2020" s="69">
        <f t="shared" si="398"/>
        <v>85154.251501830702</v>
      </c>
      <c r="S2020" s="63">
        <f t="shared" si="402"/>
        <v>0.16067010039936647</v>
      </c>
      <c r="T2020" s="64">
        <f t="shared" si="403"/>
        <v>485251</v>
      </c>
      <c r="U2020" s="44" t="str">
        <f t="shared" si="404"/>
        <v>MENOR VALOR</v>
      </c>
    </row>
    <row r="2021" spans="2:21">
      <c r="B2021" s="24">
        <v>1918</v>
      </c>
      <c r="C2021" s="2" t="s">
        <v>542</v>
      </c>
      <c r="D2021" s="29">
        <v>1</v>
      </c>
      <c r="E2021" s="16" t="s">
        <v>8</v>
      </c>
      <c r="F2021" s="91">
        <v>287915.94</v>
      </c>
      <c r="G2021" s="68">
        <f t="shared" si="401"/>
        <v>302887.56887999998</v>
      </c>
      <c r="H2021" s="79">
        <v>409500</v>
      </c>
      <c r="I2021" s="79">
        <v>77805</v>
      </c>
      <c r="J2021" s="79">
        <v>487305</v>
      </c>
      <c r="K2021" s="79">
        <v>390000</v>
      </c>
      <c r="L2021" s="79">
        <f t="shared" si="405"/>
        <v>74100</v>
      </c>
      <c r="M2021" s="79">
        <f t="shared" si="406"/>
        <v>464100</v>
      </c>
      <c r="N2021" s="68">
        <f t="shared" si="399"/>
        <v>302887.56887999998</v>
      </c>
      <c r="O2021" s="80">
        <f t="shared" si="396"/>
        <v>418097.52295999997</v>
      </c>
      <c r="P2021" s="68">
        <f t="shared" si="400"/>
        <v>464100</v>
      </c>
      <c r="Q2021" s="68">
        <f t="shared" si="397"/>
        <v>409164.51452517195</v>
      </c>
      <c r="R2021" s="69">
        <f t="shared" si="398"/>
        <v>100447.09127489368</v>
      </c>
      <c r="S2021" s="63">
        <f t="shared" si="402"/>
        <v>0.25974135554864641</v>
      </c>
      <c r="T2021" s="64">
        <f t="shared" si="403"/>
        <v>302888</v>
      </c>
      <c r="U2021" s="44" t="str">
        <f t="shared" si="404"/>
        <v>MENOR VALOR</v>
      </c>
    </row>
    <row r="2022" spans="2:21" ht="51">
      <c r="B2022" s="52" t="s">
        <v>543</v>
      </c>
      <c r="C2022" s="28"/>
      <c r="D2022" s="29"/>
      <c r="E2022" s="16"/>
      <c r="F2022" s="91"/>
      <c r="G2022" s="68">
        <f t="shared" si="401"/>
        <v>0</v>
      </c>
      <c r="H2022" s="78"/>
      <c r="I2022" s="78"/>
      <c r="J2022" s="78"/>
      <c r="K2022" s="78"/>
      <c r="L2022" s="78"/>
      <c r="M2022" s="78"/>
      <c r="N2022" s="68"/>
      <c r="O2022" s="80"/>
      <c r="P2022" s="68"/>
      <c r="Q2022" s="68"/>
      <c r="R2022" s="69"/>
      <c r="S2022" s="63"/>
      <c r="T2022" s="64"/>
      <c r="U2022" s="44"/>
    </row>
    <row r="2023" spans="2:21">
      <c r="B2023" s="24">
        <v>1919</v>
      </c>
      <c r="C2023" s="2" t="s">
        <v>544</v>
      </c>
      <c r="D2023" s="29">
        <v>1</v>
      </c>
      <c r="E2023" s="16" t="s">
        <v>8</v>
      </c>
      <c r="F2023" s="91">
        <v>265971.92</v>
      </c>
      <c r="G2023" s="68">
        <f t="shared" si="401"/>
        <v>279802.45983999997</v>
      </c>
      <c r="H2023" s="79">
        <v>409500</v>
      </c>
      <c r="I2023" s="79">
        <v>77805</v>
      </c>
      <c r="J2023" s="79">
        <v>487305</v>
      </c>
      <c r="K2023" s="79">
        <v>390000</v>
      </c>
      <c r="L2023" s="79">
        <f t="shared" si="405"/>
        <v>74100</v>
      </c>
      <c r="M2023" s="79">
        <f t="shared" si="406"/>
        <v>464100</v>
      </c>
      <c r="N2023" s="68">
        <f t="shared" si="399"/>
        <v>279802.45983999997</v>
      </c>
      <c r="O2023" s="80">
        <f t="shared" si="396"/>
        <v>410402.48661333328</v>
      </c>
      <c r="P2023" s="68">
        <f t="shared" si="400"/>
        <v>464100</v>
      </c>
      <c r="Q2023" s="68">
        <f t="shared" si="397"/>
        <v>398493.57298910915</v>
      </c>
      <c r="R2023" s="69">
        <f t="shared" si="398"/>
        <v>113696.49621314874</v>
      </c>
      <c r="S2023" s="63">
        <f t="shared" si="402"/>
        <v>0.29784950421861134</v>
      </c>
      <c r="T2023" s="64">
        <f t="shared" si="403"/>
        <v>279802</v>
      </c>
      <c r="U2023" s="44" t="str">
        <f t="shared" si="404"/>
        <v>MENOR VALOR</v>
      </c>
    </row>
    <row r="2024" spans="2:21">
      <c r="B2024" s="24">
        <v>1920</v>
      </c>
      <c r="C2024" s="2" t="s">
        <v>545</v>
      </c>
      <c r="D2024" s="29">
        <v>1</v>
      </c>
      <c r="E2024" s="16" t="s">
        <v>11</v>
      </c>
      <c r="F2024" s="91">
        <v>575831.06000000006</v>
      </c>
      <c r="G2024" s="68">
        <f t="shared" si="401"/>
        <v>605774.27512000001</v>
      </c>
      <c r="H2024" s="79">
        <v>803400</v>
      </c>
      <c r="I2024" s="79">
        <v>152646</v>
      </c>
      <c r="J2024" s="79">
        <v>956046</v>
      </c>
      <c r="K2024" s="79">
        <v>780000</v>
      </c>
      <c r="L2024" s="79">
        <f t="shared" si="405"/>
        <v>148200</v>
      </c>
      <c r="M2024" s="79">
        <f t="shared" si="406"/>
        <v>928200</v>
      </c>
      <c r="N2024" s="68">
        <f t="shared" si="399"/>
        <v>605774.27512000001</v>
      </c>
      <c r="O2024" s="80">
        <f t="shared" si="396"/>
        <v>830006.75837333326</v>
      </c>
      <c r="P2024" s="68">
        <f t="shared" si="400"/>
        <v>928200</v>
      </c>
      <c r="Q2024" s="68">
        <f t="shared" si="397"/>
        <v>813099.56081612466</v>
      </c>
      <c r="R2024" s="69">
        <f t="shared" si="398"/>
        <v>194689.50880432004</v>
      </c>
      <c r="S2024" s="63">
        <f t="shared" si="402"/>
        <v>0.25498142624505671</v>
      </c>
      <c r="T2024" s="64">
        <f t="shared" si="403"/>
        <v>605774</v>
      </c>
      <c r="U2024" s="44" t="str">
        <f t="shared" si="404"/>
        <v>MENOR VALOR</v>
      </c>
    </row>
    <row r="2025" spans="2:21" ht="25.5">
      <c r="B2025" s="24">
        <v>1921</v>
      </c>
      <c r="C2025" s="2" t="s">
        <v>546</v>
      </c>
      <c r="D2025" s="29">
        <v>1</v>
      </c>
      <c r="E2025" s="16" t="s">
        <v>8</v>
      </c>
      <c r="F2025" s="91">
        <v>2879156.1199999996</v>
      </c>
      <c r="G2025" s="68">
        <f t="shared" si="401"/>
        <v>3028872.2382399999</v>
      </c>
      <c r="H2025" s="79"/>
      <c r="I2025" s="79"/>
      <c r="J2025" s="79"/>
      <c r="K2025" s="79"/>
      <c r="L2025" s="79"/>
      <c r="M2025" s="79"/>
      <c r="N2025" s="68">
        <f t="shared" si="399"/>
        <v>3028872.2382399999</v>
      </c>
      <c r="O2025" s="80">
        <f t="shared" si="396"/>
        <v>3028872.2382399999</v>
      </c>
      <c r="P2025" s="68">
        <f t="shared" si="400"/>
        <v>3028872.2382399999</v>
      </c>
      <c r="Q2025" s="68">
        <f t="shared" si="397"/>
        <v>3028872.2382399999</v>
      </c>
      <c r="R2025" s="69" t="e">
        <f t="shared" si="398"/>
        <v>#DIV/0!</v>
      </c>
      <c r="S2025" s="63">
        <f t="shared" si="402"/>
        <v>0</v>
      </c>
      <c r="T2025" s="64">
        <f t="shared" si="403"/>
        <v>3028872</v>
      </c>
      <c r="U2025" s="44" t="str">
        <f t="shared" si="404"/>
        <v>MENOR VALOR</v>
      </c>
    </row>
    <row r="2026" spans="2:21" ht="25.5">
      <c r="B2026" s="24">
        <v>1922</v>
      </c>
      <c r="C2026" s="2" t="s">
        <v>547</v>
      </c>
      <c r="D2026" s="29">
        <v>1</v>
      </c>
      <c r="E2026" s="2"/>
      <c r="F2026" s="91">
        <v>554176.5</v>
      </c>
      <c r="G2026" s="68">
        <f t="shared" si="401"/>
        <v>582993.67799999996</v>
      </c>
      <c r="H2026" s="79">
        <v>795600</v>
      </c>
      <c r="I2026" s="79">
        <v>151164</v>
      </c>
      <c r="J2026" s="79">
        <v>946764</v>
      </c>
      <c r="K2026" s="79">
        <v>780000</v>
      </c>
      <c r="L2026" s="79">
        <f t="shared" si="405"/>
        <v>148200</v>
      </c>
      <c r="M2026" s="79">
        <f t="shared" si="406"/>
        <v>928200</v>
      </c>
      <c r="N2026" s="68">
        <f t="shared" si="399"/>
        <v>582993.67799999996</v>
      </c>
      <c r="O2026" s="80">
        <f t="shared" ref="O2026:O2089" si="407">AVERAGE(M2026,J2026,G2026)</f>
        <v>819319.22599999991</v>
      </c>
      <c r="P2026" s="68">
        <f t="shared" si="400"/>
        <v>928200</v>
      </c>
      <c r="Q2026" s="68">
        <f t="shared" ref="Q2026:Q2089" si="408">GEOMEAN(M2026,J2026,G2026)</f>
        <v>800170.21551574173</v>
      </c>
      <c r="R2026" s="69">
        <f t="shared" ref="R2026:R2089" si="409">STDEVA(M2026,J2026,G2026)</f>
        <v>204874.30049209532</v>
      </c>
      <c r="S2026" s="63">
        <f t="shared" si="402"/>
        <v>0.27141292353122992</v>
      </c>
      <c r="T2026" s="64">
        <f t="shared" si="403"/>
        <v>582994</v>
      </c>
      <c r="U2026" s="44" t="str">
        <f t="shared" si="404"/>
        <v>MENOR VALOR</v>
      </c>
    </row>
    <row r="2027" spans="2:21">
      <c r="B2027" s="24">
        <v>1923</v>
      </c>
      <c r="C2027" s="2" t="s">
        <v>548</v>
      </c>
      <c r="D2027" s="29">
        <v>1</v>
      </c>
      <c r="E2027" s="16" t="s">
        <v>8</v>
      </c>
      <c r="F2027" s="91">
        <v>227379.44</v>
      </c>
      <c r="G2027" s="68">
        <f t="shared" si="401"/>
        <v>239203.17087999999</v>
      </c>
      <c r="H2027" s="79"/>
      <c r="I2027" s="79"/>
      <c r="J2027" s="79"/>
      <c r="K2027" s="79"/>
      <c r="L2027" s="79"/>
      <c r="M2027" s="79"/>
      <c r="N2027" s="68">
        <f t="shared" si="399"/>
        <v>239203.17087999999</v>
      </c>
      <c r="O2027" s="80">
        <f t="shared" si="407"/>
        <v>239203.17087999999</v>
      </c>
      <c r="P2027" s="68">
        <f t="shared" si="400"/>
        <v>239203.17087999999</v>
      </c>
      <c r="Q2027" s="68">
        <f t="shared" si="408"/>
        <v>239203.17087999999</v>
      </c>
      <c r="R2027" s="69" t="e">
        <f t="shared" si="409"/>
        <v>#DIV/0!</v>
      </c>
      <c r="S2027" s="63">
        <f t="shared" si="402"/>
        <v>0</v>
      </c>
      <c r="T2027" s="64">
        <f t="shared" si="403"/>
        <v>239203</v>
      </c>
      <c r="U2027" s="44" t="str">
        <f t="shared" si="404"/>
        <v>MENOR VALOR</v>
      </c>
    </row>
    <row r="2028" spans="2:21">
      <c r="B2028" s="24">
        <v>1924</v>
      </c>
      <c r="C2028" s="2" t="s">
        <v>549</v>
      </c>
      <c r="D2028" s="29">
        <v>1</v>
      </c>
      <c r="E2028" s="16" t="s">
        <v>8</v>
      </c>
      <c r="F2028" s="91">
        <v>362690.92000000004</v>
      </c>
      <c r="G2028" s="68">
        <f t="shared" si="401"/>
        <v>381550.84784000006</v>
      </c>
      <c r="H2028" s="79">
        <v>265200</v>
      </c>
      <c r="I2028" s="79">
        <v>50388</v>
      </c>
      <c r="J2028" s="79">
        <v>315588</v>
      </c>
      <c r="K2028" s="79">
        <v>260000</v>
      </c>
      <c r="L2028" s="79">
        <f t="shared" si="405"/>
        <v>49400</v>
      </c>
      <c r="M2028" s="79">
        <f t="shared" si="406"/>
        <v>309400</v>
      </c>
      <c r="N2028" s="68">
        <f t="shared" si="399"/>
        <v>309400</v>
      </c>
      <c r="O2028" s="80">
        <f t="shared" si="407"/>
        <v>335512.94928</v>
      </c>
      <c r="P2028" s="68">
        <f t="shared" si="400"/>
        <v>315588</v>
      </c>
      <c r="Q2028" s="68">
        <f t="shared" si="408"/>
        <v>333988.15996233339</v>
      </c>
      <c r="R2028" s="69">
        <f t="shared" si="409"/>
        <v>39989.860138110518</v>
      </c>
      <c r="S2028" s="63">
        <f t="shared" si="402"/>
        <v>7.3619855162250114E-2</v>
      </c>
      <c r="T2028" s="64">
        <f t="shared" si="403"/>
        <v>309400</v>
      </c>
      <c r="U2028" s="44" t="str">
        <f t="shared" si="404"/>
        <v>MENOR VALOR</v>
      </c>
    </row>
    <row r="2029" spans="2:21" ht="25.5">
      <c r="B2029" s="24">
        <v>1925</v>
      </c>
      <c r="C2029" s="2" t="s">
        <v>550</v>
      </c>
      <c r="D2029" s="29">
        <v>1</v>
      </c>
      <c r="E2029" s="16" t="s">
        <v>8</v>
      </c>
      <c r="F2029" s="91">
        <v>782843.34000000008</v>
      </c>
      <c r="G2029" s="68">
        <f t="shared" si="401"/>
        <v>823551.19368000014</v>
      </c>
      <c r="H2029" s="79">
        <v>530400</v>
      </c>
      <c r="I2029" s="79">
        <v>100776</v>
      </c>
      <c r="J2029" s="79">
        <v>631176</v>
      </c>
      <c r="K2029" s="79">
        <v>520000</v>
      </c>
      <c r="L2029" s="79">
        <f t="shared" si="405"/>
        <v>98800</v>
      </c>
      <c r="M2029" s="79">
        <f t="shared" si="406"/>
        <v>618800</v>
      </c>
      <c r="N2029" s="68">
        <f t="shared" si="399"/>
        <v>618800</v>
      </c>
      <c r="O2029" s="80">
        <f t="shared" si="407"/>
        <v>691175.73122666671</v>
      </c>
      <c r="P2029" s="68">
        <f t="shared" si="400"/>
        <v>631176</v>
      </c>
      <c r="Q2029" s="68">
        <f t="shared" si="408"/>
        <v>685168.08846765559</v>
      </c>
      <c r="R2029" s="69">
        <f t="shared" si="409"/>
        <v>114807.39801424129</v>
      </c>
      <c r="S2029" s="63">
        <f t="shared" si="402"/>
        <v>9.6863951466397813E-2</v>
      </c>
      <c r="T2029" s="64">
        <f t="shared" si="403"/>
        <v>618800</v>
      </c>
      <c r="U2029" s="44" t="str">
        <f t="shared" si="404"/>
        <v>MENOR VALOR</v>
      </c>
    </row>
    <row r="2030" spans="2:21" ht="25.5">
      <c r="B2030" s="24">
        <v>1926</v>
      </c>
      <c r="C2030" s="2" t="s">
        <v>551</v>
      </c>
      <c r="D2030" s="29">
        <v>1</v>
      </c>
      <c r="E2030" s="16" t="s">
        <v>8</v>
      </c>
      <c r="F2030" s="91">
        <v>777841.34000000008</v>
      </c>
      <c r="G2030" s="68">
        <f t="shared" si="401"/>
        <v>818289.08968000009</v>
      </c>
      <c r="H2030" s="79">
        <v>676000</v>
      </c>
      <c r="I2030" s="79">
        <v>128440</v>
      </c>
      <c r="J2030" s="79">
        <v>804440</v>
      </c>
      <c r="K2030" s="79">
        <v>650000</v>
      </c>
      <c r="L2030" s="79">
        <f t="shared" si="405"/>
        <v>123500</v>
      </c>
      <c r="M2030" s="79">
        <f t="shared" si="406"/>
        <v>773500</v>
      </c>
      <c r="N2030" s="68">
        <f t="shared" si="399"/>
        <v>773500</v>
      </c>
      <c r="O2030" s="80">
        <f t="shared" si="407"/>
        <v>798743.02989333344</v>
      </c>
      <c r="P2030" s="68">
        <f t="shared" si="400"/>
        <v>804440</v>
      </c>
      <c r="Q2030" s="68">
        <f t="shared" si="408"/>
        <v>798522.04815343826</v>
      </c>
      <c r="R2030" s="69">
        <f t="shared" si="409"/>
        <v>22931.577352811182</v>
      </c>
      <c r="S2030" s="63">
        <f t="shared" si="402"/>
        <v>3.1335450550552868E-2</v>
      </c>
      <c r="T2030" s="64">
        <f t="shared" si="403"/>
        <v>773500</v>
      </c>
      <c r="U2030" s="44" t="str">
        <f t="shared" si="404"/>
        <v>MENOR VALOR</v>
      </c>
    </row>
    <row r="2031" spans="2:21" ht="25.5">
      <c r="B2031" s="24">
        <v>1927</v>
      </c>
      <c r="C2031" s="2" t="s">
        <v>552</v>
      </c>
      <c r="D2031" s="29">
        <v>1</v>
      </c>
      <c r="E2031" s="16" t="s">
        <v>8</v>
      </c>
      <c r="F2031" s="91">
        <v>605468.31999999995</v>
      </c>
      <c r="G2031" s="68">
        <f t="shared" si="401"/>
        <v>636952.67264</v>
      </c>
      <c r="H2031" s="79">
        <v>663000</v>
      </c>
      <c r="I2031" s="79">
        <v>125970</v>
      </c>
      <c r="J2031" s="79">
        <v>788970</v>
      </c>
      <c r="K2031" s="79">
        <v>650000</v>
      </c>
      <c r="L2031" s="79">
        <f t="shared" si="405"/>
        <v>123500</v>
      </c>
      <c r="M2031" s="79">
        <f t="shared" si="406"/>
        <v>773500</v>
      </c>
      <c r="N2031" s="68">
        <f t="shared" si="399"/>
        <v>636952.67264</v>
      </c>
      <c r="O2031" s="80">
        <f t="shared" si="407"/>
        <v>733140.89087999996</v>
      </c>
      <c r="P2031" s="68">
        <f t="shared" si="400"/>
        <v>773500</v>
      </c>
      <c r="Q2031" s="68">
        <f t="shared" si="408"/>
        <v>729809.18358339404</v>
      </c>
      <c r="R2031" s="69">
        <f t="shared" si="409"/>
        <v>83659.78855543086</v>
      </c>
      <c r="S2031" s="63">
        <f t="shared" si="402"/>
        <v>0.12723395790590719</v>
      </c>
      <c r="T2031" s="64">
        <f t="shared" si="403"/>
        <v>636953</v>
      </c>
      <c r="U2031" s="44" t="str">
        <f t="shared" si="404"/>
        <v>MENOR VALOR</v>
      </c>
    </row>
    <row r="2032" spans="2:21">
      <c r="B2032" s="24">
        <v>1928</v>
      </c>
      <c r="C2032" s="2" t="s">
        <v>553</v>
      </c>
      <c r="D2032" s="29">
        <v>1</v>
      </c>
      <c r="E2032" s="16" t="s">
        <v>8</v>
      </c>
      <c r="F2032" s="91">
        <v>383887.92</v>
      </c>
      <c r="G2032" s="68">
        <f t="shared" si="401"/>
        <v>403850.09184000001</v>
      </c>
      <c r="H2032" s="79">
        <v>656500</v>
      </c>
      <c r="I2032" s="79">
        <v>124735</v>
      </c>
      <c r="J2032" s="79">
        <v>781235</v>
      </c>
      <c r="K2032" s="79">
        <v>650000</v>
      </c>
      <c r="L2032" s="79">
        <f t="shared" si="405"/>
        <v>123500</v>
      </c>
      <c r="M2032" s="79">
        <f t="shared" si="406"/>
        <v>773500</v>
      </c>
      <c r="N2032" s="68">
        <f t="shared" si="399"/>
        <v>403850.09184000001</v>
      </c>
      <c r="O2032" s="80">
        <f t="shared" si="407"/>
        <v>652861.69727999996</v>
      </c>
      <c r="P2032" s="68">
        <f t="shared" si="400"/>
        <v>773500</v>
      </c>
      <c r="Q2032" s="68">
        <f t="shared" si="408"/>
        <v>624914.68727514963</v>
      </c>
      <c r="R2032" s="69">
        <f t="shared" si="409"/>
        <v>215685.05346709758</v>
      </c>
      <c r="S2032" s="63">
        <f t="shared" si="402"/>
        <v>0.3537516399223547</v>
      </c>
      <c r="T2032" s="64">
        <f t="shared" si="403"/>
        <v>773500</v>
      </c>
      <c r="U2032" s="44" t="str">
        <f t="shared" si="404"/>
        <v>MEDIA ARMONICA</v>
      </c>
    </row>
    <row r="2033" spans="2:21" ht="25.5">
      <c r="B2033" s="24">
        <v>1929</v>
      </c>
      <c r="C2033" s="2" t="s">
        <v>554</v>
      </c>
      <c r="D2033" s="29">
        <v>1</v>
      </c>
      <c r="E2033" s="16" t="s">
        <v>8</v>
      </c>
      <c r="F2033" s="91"/>
      <c r="G2033" s="68">
        <f t="shared" si="401"/>
        <v>0</v>
      </c>
      <c r="H2033" s="79">
        <v>540800</v>
      </c>
      <c r="I2033" s="79">
        <v>102752</v>
      </c>
      <c r="J2033" s="79">
        <v>643552</v>
      </c>
      <c r="K2033" s="79">
        <v>520000</v>
      </c>
      <c r="L2033" s="79">
        <f t="shared" si="405"/>
        <v>98800</v>
      </c>
      <c r="M2033" s="79">
        <f t="shared" si="406"/>
        <v>618800</v>
      </c>
      <c r="N2033" s="68">
        <f t="shared" si="399"/>
        <v>0</v>
      </c>
      <c r="O2033" s="80">
        <f t="shared" si="407"/>
        <v>420784</v>
      </c>
      <c r="P2033" s="68">
        <f t="shared" si="400"/>
        <v>618800</v>
      </c>
      <c r="Q2033" s="68" t="e">
        <f t="shared" si="408"/>
        <v>#NUM!</v>
      </c>
      <c r="R2033" s="69">
        <f t="shared" si="409"/>
        <v>364619.72844046715</v>
      </c>
      <c r="S2033" s="63" t="e">
        <f t="shared" si="402"/>
        <v>#NUM!</v>
      </c>
      <c r="T2033" s="64" t="e">
        <f t="shared" si="403"/>
        <v>#NUM!</v>
      </c>
      <c r="U2033" s="44" t="e">
        <f t="shared" si="404"/>
        <v>#NUM!</v>
      </c>
    </row>
    <row r="2034" spans="2:21" ht="38.25">
      <c r="B2034" s="52" t="s">
        <v>555</v>
      </c>
      <c r="C2034" s="28"/>
      <c r="D2034" s="29"/>
      <c r="E2034" s="16" t="s">
        <v>8</v>
      </c>
      <c r="F2034" s="91"/>
      <c r="G2034" s="68">
        <f t="shared" si="401"/>
        <v>0</v>
      </c>
      <c r="H2034" s="78"/>
      <c r="I2034" s="78"/>
      <c r="J2034" s="78"/>
      <c r="K2034" s="78"/>
      <c r="L2034" s="78"/>
      <c r="M2034" s="78"/>
      <c r="N2034" s="68"/>
      <c r="O2034" s="80"/>
      <c r="P2034" s="68"/>
      <c r="Q2034" s="68"/>
      <c r="R2034" s="69"/>
      <c r="S2034" s="63"/>
      <c r="T2034" s="64"/>
      <c r="U2034" s="44"/>
    </row>
    <row r="2035" spans="2:21">
      <c r="B2035" s="24">
        <v>1930</v>
      </c>
      <c r="C2035" s="2" t="s">
        <v>556</v>
      </c>
      <c r="D2035" s="29">
        <v>1</v>
      </c>
      <c r="E2035" s="16" t="s">
        <v>8</v>
      </c>
      <c r="F2035" s="91">
        <v>422768.22</v>
      </c>
      <c r="G2035" s="68">
        <f t="shared" si="401"/>
        <v>444752.16743999999</v>
      </c>
      <c r="H2035" s="79">
        <v>540800</v>
      </c>
      <c r="I2035" s="79">
        <v>102752</v>
      </c>
      <c r="J2035" s="79">
        <v>643552</v>
      </c>
      <c r="K2035" s="79">
        <v>520000</v>
      </c>
      <c r="L2035" s="79">
        <f t="shared" si="405"/>
        <v>98800</v>
      </c>
      <c r="M2035" s="79">
        <f t="shared" si="406"/>
        <v>618800</v>
      </c>
      <c r="N2035" s="68">
        <f t="shared" si="399"/>
        <v>444752.16743999999</v>
      </c>
      <c r="O2035" s="80">
        <f t="shared" si="407"/>
        <v>569034.72248</v>
      </c>
      <c r="P2035" s="68">
        <f t="shared" si="400"/>
        <v>618800</v>
      </c>
      <c r="Q2035" s="68">
        <f t="shared" si="408"/>
        <v>561587.38142779714</v>
      </c>
      <c r="R2035" s="69">
        <f t="shared" si="409"/>
        <v>108341.03789171</v>
      </c>
      <c r="S2035" s="63">
        <f t="shared" si="402"/>
        <v>0.20804458549398264</v>
      </c>
      <c r="T2035" s="64">
        <f t="shared" si="403"/>
        <v>444752</v>
      </c>
      <c r="U2035" s="44" t="str">
        <f t="shared" si="404"/>
        <v>MENOR VALOR</v>
      </c>
    </row>
    <row r="2036" spans="2:21">
      <c r="B2036" s="24">
        <v>1931</v>
      </c>
      <c r="C2036" s="2" t="s">
        <v>557</v>
      </c>
      <c r="D2036" s="29">
        <v>1</v>
      </c>
      <c r="E2036" s="16" t="s">
        <v>8</v>
      </c>
      <c r="F2036" s="91">
        <v>287915.94</v>
      </c>
      <c r="G2036" s="68">
        <f t="shared" si="401"/>
        <v>302887.56887999998</v>
      </c>
      <c r="H2036" s="79">
        <v>409500</v>
      </c>
      <c r="I2036" s="79">
        <v>77805</v>
      </c>
      <c r="J2036" s="79">
        <v>487305</v>
      </c>
      <c r="K2036" s="79">
        <v>390000</v>
      </c>
      <c r="L2036" s="79">
        <f t="shared" si="405"/>
        <v>74100</v>
      </c>
      <c r="M2036" s="79">
        <f t="shared" si="406"/>
        <v>464100</v>
      </c>
      <c r="N2036" s="68">
        <f t="shared" si="399"/>
        <v>302887.56887999998</v>
      </c>
      <c r="O2036" s="80">
        <f t="shared" si="407"/>
        <v>418097.52295999997</v>
      </c>
      <c r="P2036" s="68">
        <f t="shared" si="400"/>
        <v>464100</v>
      </c>
      <c r="Q2036" s="68">
        <f t="shared" si="408"/>
        <v>409164.51452517195</v>
      </c>
      <c r="R2036" s="69">
        <f t="shared" si="409"/>
        <v>100447.09127489368</v>
      </c>
      <c r="S2036" s="63">
        <f t="shared" si="402"/>
        <v>0.25974135554864641</v>
      </c>
      <c r="T2036" s="64">
        <f t="shared" si="403"/>
        <v>302888</v>
      </c>
      <c r="U2036" s="44" t="str">
        <f t="shared" si="404"/>
        <v>MENOR VALOR</v>
      </c>
    </row>
    <row r="2037" spans="2:21">
      <c r="B2037" s="24">
        <v>1932</v>
      </c>
      <c r="C2037" s="2" t="s">
        <v>558</v>
      </c>
      <c r="D2037" s="29">
        <v>1</v>
      </c>
      <c r="E2037" s="16" t="s">
        <v>8</v>
      </c>
      <c r="F2037" s="91">
        <v>231282.64</v>
      </c>
      <c r="G2037" s="68">
        <f t="shared" si="401"/>
        <v>243309.33728000001</v>
      </c>
      <c r="H2037" s="79">
        <v>262600</v>
      </c>
      <c r="I2037" s="79">
        <v>49894</v>
      </c>
      <c r="J2037" s="79">
        <v>312494</v>
      </c>
      <c r="K2037" s="79">
        <v>260000</v>
      </c>
      <c r="L2037" s="79">
        <f t="shared" si="405"/>
        <v>49400</v>
      </c>
      <c r="M2037" s="79">
        <f t="shared" si="406"/>
        <v>309400</v>
      </c>
      <c r="N2037" s="68">
        <f t="shared" si="399"/>
        <v>243309.33728000001</v>
      </c>
      <c r="O2037" s="80">
        <f t="shared" si="407"/>
        <v>288401.11242666666</v>
      </c>
      <c r="P2037" s="68">
        <f t="shared" si="400"/>
        <v>309400</v>
      </c>
      <c r="Q2037" s="68">
        <f t="shared" si="408"/>
        <v>286532.30234281154</v>
      </c>
      <c r="R2037" s="69">
        <f t="shared" si="409"/>
        <v>39081.253158108782</v>
      </c>
      <c r="S2037" s="63">
        <f t="shared" si="402"/>
        <v>0.15084848971442988</v>
      </c>
      <c r="T2037" s="64">
        <f t="shared" si="403"/>
        <v>243309</v>
      </c>
      <c r="U2037" s="44" t="str">
        <f t="shared" si="404"/>
        <v>MENOR VALOR</v>
      </c>
    </row>
    <row r="2038" spans="2:21" ht="25.5">
      <c r="B2038" s="24">
        <v>1933</v>
      </c>
      <c r="C2038" s="2" t="s">
        <v>559</v>
      </c>
      <c r="D2038" s="29">
        <v>1</v>
      </c>
      <c r="E2038" s="16" t="s">
        <v>8</v>
      </c>
      <c r="F2038" s="91">
        <v>356890.24</v>
      </c>
      <c r="G2038" s="68">
        <f t="shared" si="401"/>
        <v>375448.53247999999</v>
      </c>
      <c r="H2038" s="79">
        <v>409500</v>
      </c>
      <c r="I2038" s="79">
        <v>77805</v>
      </c>
      <c r="J2038" s="79">
        <v>487305</v>
      </c>
      <c r="K2038" s="79">
        <v>390000</v>
      </c>
      <c r="L2038" s="79">
        <f t="shared" si="405"/>
        <v>74100</v>
      </c>
      <c r="M2038" s="79">
        <f t="shared" si="406"/>
        <v>464100</v>
      </c>
      <c r="N2038" s="68">
        <f t="shared" si="399"/>
        <v>375448.53247999999</v>
      </c>
      <c r="O2038" s="80">
        <f t="shared" si="407"/>
        <v>442284.51082666666</v>
      </c>
      <c r="P2038" s="68">
        <f t="shared" si="400"/>
        <v>464100</v>
      </c>
      <c r="Q2038" s="68">
        <f t="shared" si="408"/>
        <v>439529.08167067112</v>
      </c>
      <c r="R2038" s="69">
        <f t="shared" si="409"/>
        <v>59033.075537507386</v>
      </c>
      <c r="S2038" s="63">
        <f t="shared" si="402"/>
        <v>0.14579365021103474</v>
      </c>
      <c r="T2038" s="64">
        <f t="shared" si="403"/>
        <v>375449</v>
      </c>
      <c r="U2038" s="44" t="str">
        <f t="shared" si="404"/>
        <v>MENOR VALOR</v>
      </c>
    </row>
    <row r="2039" spans="2:21">
      <c r="B2039" s="24">
        <v>1934</v>
      </c>
      <c r="C2039" s="2" t="s">
        <v>560</v>
      </c>
      <c r="D2039" s="29">
        <v>1</v>
      </c>
      <c r="E2039" s="16" t="s">
        <v>8</v>
      </c>
      <c r="F2039" s="91">
        <v>332880.63999999996</v>
      </c>
      <c r="G2039" s="68">
        <f t="shared" si="401"/>
        <v>350190.43327999994</v>
      </c>
      <c r="H2039" s="79">
        <v>393900</v>
      </c>
      <c r="I2039" s="79">
        <v>74841</v>
      </c>
      <c r="J2039" s="79">
        <v>468741</v>
      </c>
      <c r="K2039" s="79">
        <v>390000</v>
      </c>
      <c r="L2039" s="79">
        <f t="shared" si="405"/>
        <v>74100</v>
      </c>
      <c r="M2039" s="79">
        <f t="shared" si="406"/>
        <v>464100</v>
      </c>
      <c r="N2039" s="68">
        <f t="shared" si="399"/>
        <v>350190.43327999994</v>
      </c>
      <c r="O2039" s="80">
        <f t="shared" si="407"/>
        <v>427677.14442666667</v>
      </c>
      <c r="P2039" s="68">
        <f t="shared" si="400"/>
        <v>464100</v>
      </c>
      <c r="Q2039" s="68">
        <f t="shared" si="408"/>
        <v>423919.04623717448</v>
      </c>
      <c r="R2039" s="69">
        <f t="shared" si="409"/>
        <v>67145.569649048397</v>
      </c>
      <c r="S2039" s="63">
        <f t="shared" si="402"/>
        <v>0.1739214446994316</v>
      </c>
      <c r="T2039" s="64">
        <f t="shared" si="403"/>
        <v>350190</v>
      </c>
      <c r="U2039" s="44" t="str">
        <f t="shared" si="404"/>
        <v>MENOR VALOR</v>
      </c>
    </row>
    <row r="2040" spans="2:21">
      <c r="B2040" s="24">
        <v>1935</v>
      </c>
      <c r="C2040" s="2" t="s">
        <v>561</v>
      </c>
      <c r="D2040" s="29">
        <v>1</v>
      </c>
      <c r="E2040" s="16" t="s">
        <v>8</v>
      </c>
      <c r="F2040" s="91">
        <v>332880.63999999996</v>
      </c>
      <c r="G2040" s="68">
        <f t="shared" si="401"/>
        <v>350190.43327999994</v>
      </c>
      <c r="H2040" s="79">
        <v>393900</v>
      </c>
      <c r="I2040" s="79">
        <v>74841</v>
      </c>
      <c r="J2040" s="79">
        <v>468741</v>
      </c>
      <c r="K2040" s="79">
        <v>390000</v>
      </c>
      <c r="L2040" s="79">
        <f t="shared" si="405"/>
        <v>74100</v>
      </c>
      <c r="M2040" s="79">
        <f t="shared" si="406"/>
        <v>464100</v>
      </c>
      <c r="N2040" s="68">
        <f t="shared" si="399"/>
        <v>350190.43327999994</v>
      </c>
      <c r="O2040" s="80">
        <f t="shared" si="407"/>
        <v>427677.14442666667</v>
      </c>
      <c r="P2040" s="68">
        <f t="shared" si="400"/>
        <v>464100</v>
      </c>
      <c r="Q2040" s="68">
        <f t="shared" si="408"/>
        <v>423919.04623717448</v>
      </c>
      <c r="R2040" s="69">
        <f t="shared" si="409"/>
        <v>67145.569649048397</v>
      </c>
      <c r="S2040" s="63">
        <f t="shared" si="402"/>
        <v>0.1739214446994316</v>
      </c>
      <c r="T2040" s="64">
        <f t="shared" si="403"/>
        <v>350190</v>
      </c>
      <c r="U2040" s="44" t="str">
        <f t="shared" si="404"/>
        <v>MENOR VALOR</v>
      </c>
    </row>
    <row r="2041" spans="2:21">
      <c r="B2041" s="24">
        <v>1936</v>
      </c>
      <c r="C2041" s="2" t="s">
        <v>562</v>
      </c>
      <c r="D2041" s="29">
        <v>1</v>
      </c>
      <c r="E2041" s="16" t="s">
        <v>8</v>
      </c>
      <c r="F2041" s="91">
        <v>331904.83999999997</v>
      </c>
      <c r="G2041" s="68">
        <f t="shared" si="401"/>
        <v>349163.89167999994</v>
      </c>
      <c r="H2041" s="79">
        <v>397800</v>
      </c>
      <c r="I2041" s="79">
        <v>75582</v>
      </c>
      <c r="J2041" s="79">
        <v>473382</v>
      </c>
      <c r="K2041" s="79">
        <v>390000</v>
      </c>
      <c r="L2041" s="79">
        <f t="shared" si="405"/>
        <v>74100</v>
      </c>
      <c r="M2041" s="79">
        <f t="shared" si="406"/>
        <v>464100</v>
      </c>
      <c r="N2041" s="68">
        <f t="shared" si="399"/>
        <v>349163.89167999994</v>
      </c>
      <c r="O2041" s="80">
        <f t="shared" si="407"/>
        <v>428881.96389333328</v>
      </c>
      <c r="P2041" s="68">
        <f t="shared" si="400"/>
        <v>464100</v>
      </c>
      <c r="Q2041" s="68">
        <f t="shared" si="408"/>
        <v>424897.53474710975</v>
      </c>
      <c r="R2041" s="69">
        <f t="shared" si="409"/>
        <v>69193.693058382705</v>
      </c>
      <c r="S2041" s="63">
        <f t="shared" si="402"/>
        <v>0.17823977988524908</v>
      </c>
      <c r="T2041" s="64">
        <f t="shared" si="403"/>
        <v>349164</v>
      </c>
      <c r="U2041" s="44" t="str">
        <f t="shared" si="404"/>
        <v>MENOR VALOR</v>
      </c>
    </row>
    <row r="2042" spans="2:21">
      <c r="B2042" s="24">
        <v>1937</v>
      </c>
      <c r="C2042" s="2" t="s">
        <v>563</v>
      </c>
      <c r="D2042" s="29">
        <v>1</v>
      </c>
      <c r="E2042" s="16" t="s">
        <v>8</v>
      </c>
      <c r="F2042" s="91">
        <v>575831.06000000006</v>
      </c>
      <c r="G2042" s="68">
        <f t="shared" si="401"/>
        <v>605774.27512000001</v>
      </c>
      <c r="H2042" s="79">
        <v>928200</v>
      </c>
      <c r="I2042" s="79">
        <v>176358</v>
      </c>
      <c r="J2042" s="79">
        <v>1104558</v>
      </c>
      <c r="K2042" s="79">
        <v>910000</v>
      </c>
      <c r="L2042" s="79">
        <f t="shared" si="405"/>
        <v>172900</v>
      </c>
      <c r="M2042" s="79">
        <f t="shared" si="406"/>
        <v>1082900</v>
      </c>
      <c r="N2042" s="68">
        <f t="shared" si="399"/>
        <v>605774.27512000001</v>
      </c>
      <c r="O2042" s="80">
        <f t="shared" si="407"/>
        <v>931077.42504</v>
      </c>
      <c r="P2042" s="68">
        <f t="shared" si="400"/>
        <v>1082900</v>
      </c>
      <c r="Q2042" s="68">
        <f t="shared" si="408"/>
        <v>898178.32130156411</v>
      </c>
      <c r="R2042" s="69">
        <f t="shared" si="409"/>
        <v>281928.84164608939</v>
      </c>
      <c r="S2042" s="63">
        <f t="shared" si="402"/>
        <v>0.32555233103136683</v>
      </c>
      <c r="T2042" s="64">
        <f t="shared" si="403"/>
        <v>1082900</v>
      </c>
      <c r="U2042" s="44" t="str">
        <f t="shared" si="404"/>
        <v>MEDIA ARMONICA</v>
      </c>
    </row>
    <row r="2043" spans="2:21" ht="25.5">
      <c r="B2043" s="24">
        <v>1938</v>
      </c>
      <c r="C2043" s="2" t="s">
        <v>564</v>
      </c>
      <c r="D2043" s="29">
        <v>1</v>
      </c>
      <c r="E2043" s="16" t="s">
        <v>8</v>
      </c>
      <c r="F2043" s="91">
        <v>552843.17999999993</v>
      </c>
      <c r="G2043" s="68">
        <f t="shared" si="401"/>
        <v>581591.02535999997</v>
      </c>
      <c r="H2043" s="79">
        <v>656500</v>
      </c>
      <c r="I2043" s="79">
        <v>124735</v>
      </c>
      <c r="J2043" s="79">
        <v>781235</v>
      </c>
      <c r="K2043" s="79">
        <v>650000</v>
      </c>
      <c r="L2043" s="79">
        <f t="shared" si="405"/>
        <v>123500</v>
      </c>
      <c r="M2043" s="79">
        <f t="shared" si="406"/>
        <v>773500</v>
      </c>
      <c r="N2043" s="68">
        <f t="shared" si="399"/>
        <v>581591.02535999997</v>
      </c>
      <c r="O2043" s="80">
        <f t="shared" si="407"/>
        <v>712108.67511999991</v>
      </c>
      <c r="P2043" s="68">
        <f t="shared" si="400"/>
        <v>773500</v>
      </c>
      <c r="Q2043" s="68">
        <f t="shared" si="408"/>
        <v>705699.64997528645</v>
      </c>
      <c r="R2043" s="69">
        <f t="shared" si="409"/>
        <v>113097.74635422899</v>
      </c>
      <c r="S2043" s="63">
        <f t="shared" si="402"/>
        <v>0.17586607081303318</v>
      </c>
      <c r="T2043" s="64">
        <f t="shared" si="403"/>
        <v>581591</v>
      </c>
      <c r="U2043" s="44" t="str">
        <f t="shared" si="404"/>
        <v>MENOR VALOR</v>
      </c>
    </row>
    <row r="2044" spans="2:21">
      <c r="B2044" s="24">
        <v>1939</v>
      </c>
      <c r="C2044" s="2" t="s">
        <v>565</v>
      </c>
      <c r="D2044" s="29">
        <v>1</v>
      </c>
      <c r="E2044" s="16" t="s">
        <v>11</v>
      </c>
      <c r="F2044" s="91">
        <v>253717.84000000003</v>
      </c>
      <c r="G2044" s="68">
        <f t="shared" si="401"/>
        <v>266911.16768000001</v>
      </c>
      <c r="H2044" s="79">
        <v>270400</v>
      </c>
      <c r="I2044" s="79">
        <v>51376</v>
      </c>
      <c r="J2044" s="79">
        <v>321776</v>
      </c>
      <c r="K2044" s="79">
        <v>260000</v>
      </c>
      <c r="L2044" s="79">
        <f t="shared" si="405"/>
        <v>49400</v>
      </c>
      <c r="M2044" s="79">
        <f t="shared" si="406"/>
        <v>309400</v>
      </c>
      <c r="N2044" s="68">
        <f t="shared" si="399"/>
        <v>266911.16768000001</v>
      </c>
      <c r="O2044" s="80">
        <f t="shared" si="407"/>
        <v>299362.38922666665</v>
      </c>
      <c r="P2044" s="68">
        <f t="shared" si="400"/>
        <v>309400</v>
      </c>
      <c r="Q2044" s="68">
        <f t="shared" si="408"/>
        <v>298410.13405148382</v>
      </c>
      <c r="R2044" s="69">
        <f t="shared" si="409"/>
        <v>28776.773253843658</v>
      </c>
      <c r="S2044" s="63">
        <f t="shared" si="402"/>
        <v>0.10555595396116602</v>
      </c>
      <c r="T2044" s="64">
        <f t="shared" si="403"/>
        <v>266911</v>
      </c>
      <c r="U2044" s="44" t="str">
        <f t="shared" si="404"/>
        <v>MENOR VALOR</v>
      </c>
    </row>
    <row r="2045" spans="2:21">
      <c r="B2045" s="24">
        <v>1940</v>
      </c>
      <c r="C2045" s="2" t="s">
        <v>566</v>
      </c>
      <c r="D2045" s="29">
        <v>1</v>
      </c>
      <c r="E2045" s="16" t="s">
        <v>8</v>
      </c>
      <c r="F2045" s="91">
        <v>242187</v>
      </c>
      <c r="G2045" s="68">
        <f t="shared" si="401"/>
        <v>254780.72399999999</v>
      </c>
      <c r="H2045" s="79">
        <v>267800</v>
      </c>
      <c r="I2045" s="79">
        <v>50882</v>
      </c>
      <c r="J2045" s="79">
        <v>318682</v>
      </c>
      <c r="K2045" s="79">
        <v>260000</v>
      </c>
      <c r="L2045" s="79">
        <f t="shared" si="405"/>
        <v>49400</v>
      </c>
      <c r="M2045" s="79">
        <f t="shared" si="406"/>
        <v>309400</v>
      </c>
      <c r="N2045" s="68">
        <f t="shared" si="399"/>
        <v>254780.72399999999</v>
      </c>
      <c r="O2045" s="80">
        <f t="shared" si="407"/>
        <v>294287.57466666662</v>
      </c>
      <c r="P2045" s="68">
        <f t="shared" si="400"/>
        <v>309400</v>
      </c>
      <c r="Q2045" s="68">
        <f t="shared" si="408"/>
        <v>292874.43937730993</v>
      </c>
      <c r="R2045" s="69">
        <f t="shared" si="409"/>
        <v>34527.269196951063</v>
      </c>
      <c r="S2045" s="63">
        <f t="shared" si="402"/>
        <v>0.13006841927995583</v>
      </c>
      <c r="T2045" s="64">
        <f t="shared" si="403"/>
        <v>254781</v>
      </c>
      <c r="U2045" s="44" t="str">
        <f t="shared" si="404"/>
        <v>MENOR VALOR</v>
      </c>
    </row>
    <row r="2046" spans="2:21">
      <c r="B2046" s="24">
        <v>1941</v>
      </c>
      <c r="C2046" s="2" t="s">
        <v>567</v>
      </c>
      <c r="D2046" s="29">
        <v>1</v>
      </c>
      <c r="E2046" s="16" t="s">
        <v>8</v>
      </c>
      <c r="F2046" s="91">
        <v>98986.299999999988</v>
      </c>
      <c r="G2046" s="68">
        <f t="shared" si="401"/>
        <v>104133.58759999998</v>
      </c>
      <c r="H2046" s="79">
        <v>121680</v>
      </c>
      <c r="I2046" s="79">
        <v>23119.200000000001</v>
      </c>
      <c r="J2046" s="79">
        <v>144799.20000000001</v>
      </c>
      <c r="K2046" s="79">
        <v>117000</v>
      </c>
      <c r="L2046" s="79">
        <f t="shared" si="405"/>
        <v>22230</v>
      </c>
      <c r="M2046" s="79">
        <f t="shared" si="406"/>
        <v>139230</v>
      </c>
      <c r="N2046" s="68">
        <f t="shared" si="399"/>
        <v>104133.58759999998</v>
      </c>
      <c r="O2046" s="80">
        <f t="shared" si="407"/>
        <v>129387.59586666666</v>
      </c>
      <c r="P2046" s="68">
        <f t="shared" si="400"/>
        <v>139230</v>
      </c>
      <c r="Q2046" s="68">
        <f t="shared" si="408"/>
        <v>128045.19096318862</v>
      </c>
      <c r="R2046" s="69">
        <f t="shared" si="409"/>
        <v>22047.169825391429</v>
      </c>
      <c r="S2046" s="63">
        <f t="shared" si="402"/>
        <v>0.18674347067093622</v>
      </c>
      <c r="T2046" s="64">
        <f t="shared" si="403"/>
        <v>104134</v>
      </c>
      <c r="U2046" s="44" t="str">
        <f t="shared" si="404"/>
        <v>MENOR VALOR</v>
      </c>
    </row>
    <row r="2047" spans="2:21" ht="25.5">
      <c r="B2047" s="52" t="s">
        <v>568</v>
      </c>
      <c r="C2047" s="28"/>
      <c r="D2047" s="29"/>
      <c r="E2047" s="2"/>
      <c r="F2047" s="91"/>
      <c r="G2047" s="68">
        <f t="shared" si="401"/>
        <v>0</v>
      </c>
      <c r="H2047" s="78"/>
      <c r="I2047" s="78"/>
      <c r="J2047" s="78"/>
      <c r="K2047" s="78"/>
      <c r="L2047" s="78"/>
      <c r="M2047" s="78"/>
      <c r="N2047" s="68"/>
      <c r="O2047" s="80"/>
      <c r="P2047" s="68"/>
      <c r="Q2047" s="68"/>
      <c r="R2047" s="69"/>
      <c r="S2047" s="63"/>
      <c r="T2047" s="64"/>
      <c r="U2047" s="44"/>
    </row>
    <row r="2048" spans="2:21">
      <c r="B2048" s="24">
        <v>1942</v>
      </c>
      <c r="C2048" s="2" t="s">
        <v>569</v>
      </c>
      <c r="D2048" s="29">
        <v>1</v>
      </c>
      <c r="E2048" s="16" t="s">
        <v>8</v>
      </c>
      <c r="F2048" s="91">
        <v>367894.63999999996</v>
      </c>
      <c r="G2048" s="68">
        <f t="shared" si="401"/>
        <v>387025.16127999994</v>
      </c>
      <c r="H2048" s="79">
        <v>530400</v>
      </c>
      <c r="I2048" s="79">
        <v>100776</v>
      </c>
      <c r="J2048" s="79">
        <v>631176</v>
      </c>
      <c r="K2048" s="79">
        <v>520000</v>
      </c>
      <c r="L2048" s="79">
        <f t="shared" si="405"/>
        <v>98800</v>
      </c>
      <c r="M2048" s="79">
        <f t="shared" si="406"/>
        <v>618800</v>
      </c>
      <c r="N2048" s="68">
        <f t="shared" si="399"/>
        <v>387025.16127999994</v>
      </c>
      <c r="O2048" s="80">
        <f t="shared" si="407"/>
        <v>545667.05375999992</v>
      </c>
      <c r="P2048" s="68">
        <f t="shared" si="400"/>
        <v>618800</v>
      </c>
      <c r="Q2048" s="68">
        <f t="shared" si="408"/>
        <v>532696.68485287437</v>
      </c>
      <c r="R2048" s="69">
        <f t="shared" si="409"/>
        <v>137527.19324274355</v>
      </c>
      <c r="S2048" s="63">
        <f t="shared" si="402"/>
        <v>0.27346054089506389</v>
      </c>
      <c r="T2048" s="64">
        <f t="shared" si="403"/>
        <v>387025</v>
      </c>
      <c r="U2048" s="44" t="str">
        <f t="shared" si="404"/>
        <v>MENOR VALOR</v>
      </c>
    </row>
    <row r="2049" spans="2:21" ht="25.5">
      <c r="B2049" s="24">
        <v>1943</v>
      </c>
      <c r="C2049" s="2" t="s">
        <v>570</v>
      </c>
      <c r="D2049" s="29">
        <v>1</v>
      </c>
      <c r="E2049" s="16" t="s">
        <v>8</v>
      </c>
      <c r="F2049" s="91">
        <v>765893.12</v>
      </c>
      <c r="G2049" s="68">
        <f t="shared" si="401"/>
        <v>805719.56224</v>
      </c>
      <c r="H2049" s="79">
        <v>1081600</v>
      </c>
      <c r="I2049" s="79">
        <v>205504</v>
      </c>
      <c r="J2049" s="79">
        <v>1287104</v>
      </c>
      <c r="K2049" s="79">
        <v>1040000</v>
      </c>
      <c r="L2049" s="79">
        <f t="shared" si="405"/>
        <v>197600</v>
      </c>
      <c r="M2049" s="79">
        <f t="shared" si="406"/>
        <v>1237600</v>
      </c>
      <c r="N2049" s="68">
        <f t="shared" ref="N2049:N2112" si="410">MIN(M2049,J2049,G2049)</f>
        <v>805719.56224</v>
      </c>
      <c r="O2049" s="80">
        <f t="shared" si="407"/>
        <v>1110141.1874133332</v>
      </c>
      <c r="P2049" s="68">
        <f t="shared" ref="P2049:P2112" si="411">MEDIAN(M2049,J2049,G2049)</f>
        <v>1237600</v>
      </c>
      <c r="Q2049" s="68">
        <f t="shared" si="408"/>
        <v>1086740.7432329971</v>
      </c>
      <c r="R2049" s="69">
        <f t="shared" si="409"/>
        <v>264796.25357787847</v>
      </c>
      <c r="S2049" s="63">
        <f t="shared" si="402"/>
        <v>0.25859082098732555</v>
      </c>
      <c r="T2049" s="64">
        <f t="shared" si="403"/>
        <v>805720</v>
      </c>
      <c r="U2049" s="44" t="str">
        <f t="shared" si="404"/>
        <v>MENOR VALOR</v>
      </c>
    </row>
    <row r="2050" spans="2:21">
      <c r="B2050" s="24">
        <v>1944</v>
      </c>
      <c r="C2050" s="2" t="s">
        <v>571</v>
      </c>
      <c r="D2050" s="29">
        <v>1</v>
      </c>
      <c r="E2050" s="16" t="s">
        <v>8</v>
      </c>
      <c r="F2050" s="91">
        <v>383887.92</v>
      </c>
      <c r="G2050" s="68">
        <f t="shared" si="401"/>
        <v>403850.09184000001</v>
      </c>
      <c r="H2050" s="79">
        <v>535600</v>
      </c>
      <c r="I2050" s="79">
        <v>101764</v>
      </c>
      <c r="J2050" s="79">
        <v>637364</v>
      </c>
      <c r="K2050" s="79">
        <v>520000</v>
      </c>
      <c r="L2050" s="79">
        <f t="shared" si="405"/>
        <v>98800</v>
      </c>
      <c r="M2050" s="79">
        <f t="shared" si="406"/>
        <v>618800</v>
      </c>
      <c r="N2050" s="68">
        <f t="shared" si="410"/>
        <v>403850.09184000001</v>
      </c>
      <c r="O2050" s="80">
        <f t="shared" si="407"/>
        <v>553338.03061333334</v>
      </c>
      <c r="P2050" s="68">
        <f t="shared" si="411"/>
        <v>618800</v>
      </c>
      <c r="Q2050" s="68">
        <f t="shared" si="408"/>
        <v>542066.63118333276</v>
      </c>
      <c r="R2050" s="69">
        <f t="shared" si="409"/>
        <v>129792.67468938694</v>
      </c>
      <c r="S2050" s="63">
        <f t="shared" si="402"/>
        <v>0.25498071895996566</v>
      </c>
      <c r="T2050" s="64">
        <f t="shared" si="403"/>
        <v>403850</v>
      </c>
      <c r="U2050" s="44" t="str">
        <f t="shared" si="404"/>
        <v>MENOR VALOR</v>
      </c>
    </row>
    <row r="2051" spans="2:21">
      <c r="B2051" s="24">
        <v>1945</v>
      </c>
      <c r="C2051" s="2" t="s">
        <v>572</v>
      </c>
      <c r="D2051" s="29">
        <v>1</v>
      </c>
      <c r="E2051" s="16" t="s">
        <v>8</v>
      </c>
      <c r="F2051" s="91">
        <v>383887.92</v>
      </c>
      <c r="G2051" s="68">
        <f t="shared" si="401"/>
        <v>403850.09184000001</v>
      </c>
      <c r="H2051" s="79">
        <v>540800</v>
      </c>
      <c r="I2051" s="79">
        <v>102752</v>
      </c>
      <c r="J2051" s="79">
        <v>643552</v>
      </c>
      <c r="K2051" s="79">
        <v>520000</v>
      </c>
      <c r="L2051" s="79">
        <f t="shared" si="405"/>
        <v>98800</v>
      </c>
      <c r="M2051" s="79">
        <f t="shared" si="406"/>
        <v>618800</v>
      </c>
      <c r="N2051" s="68">
        <f t="shared" si="410"/>
        <v>403850.09184000001</v>
      </c>
      <c r="O2051" s="80">
        <f t="shared" si="407"/>
        <v>555400.69727999996</v>
      </c>
      <c r="P2051" s="68">
        <f t="shared" si="411"/>
        <v>618800</v>
      </c>
      <c r="Q2051" s="68">
        <f t="shared" si="408"/>
        <v>543815.24533046526</v>
      </c>
      <c r="R2051" s="69">
        <f t="shared" si="409"/>
        <v>131828.88485807288</v>
      </c>
      <c r="S2051" s="63">
        <f t="shared" si="402"/>
        <v>0.25737629588779054</v>
      </c>
      <c r="T2051" s="64">
        <f t="shared" si="403"/>
        <v>403850</v>
      </c>
      <c r="U2051" s="44" t="str">
        <f t="shared" si="404"/>
        <v>MENOR VALOR</v>
      </c>
    </row>
    <row r="2052" spans="2:21">
      <c r="B2052" s="24">
        <v>1946</v>
      </c>
      <c r="C2052" s="2" t="s">
        <v>573</v>
      </c>
      <c r="D2052" s="29">
        <v>1</v>
      </c>
      <c r="E2052" s="16" t="s">
        <v>8</v>
      </c>
      <c r="F2052" s="91">
        <v>383887.92</v>
      </c>
      <c r="G2052" s="68">
        <f t="shared" si="401"/>
        <v>403850.09184000001</v>
      </c>
      <c r="H2052" s="79">
        <v>535600</v>
      </c>
      <c r="I2052" s="79">
        <v>101764</v>
      </c>
      <c r="J2052" s="79">
        <v>637364</v>
      </c>
      <c r="K2052" s="79">
        <v>520000</v>
      </c>
      <c r="L2052" s="79">
        <f t="shared" si="405"/>
        <v>98800</v>
      </c>
      <c r="M2052" s="79">
        <f t="shared" si="406"/>
        <v>618800</v>
      </c>
      <c r="N2052" s="68">
        <f t="shared" si="410"/>
        <v>403850.09184000001</v>
      </c>
      <c r="O2052" s="80">
        <f t="shared" si="407"/>
        <v>553338.03061333334</v>
      </c>
      <c r="P2052" s="68">
        <f t="shared" si="411"/>
        <v>618800</v>
      </c>
      <c r="Q2052" s="68">
        <f t="shared" si="408"/>
        <v>542066.63118333276</v>
      </c>
      <c r="R2052" s="69">
        <f t="shared" si="409"/>
        <v>129792.67468938694</v>
      </c>
      <c r="S2052" s="63">
        <f t="shared" si="402"/>
        <v>0.25498071895996566</v>
      </c>
      <c r="T2052" s="64">
        <f t="shared" si="403"/>
        <v>403850</v>
      </c>
      <c r="U2052" s="44" t="str">
        <f t="shared" si="404"/>
        <v>MENOR VALOR</v>
      </c>
    </row>
    <row r="2053" spans="2:21">
      <c r="B2053" s="24">
        <v>1947</v>
      </c>
      <c r="C2053" s="2" t="s">
        <v>574</v>
      </c>
      <c r="D2053" s="29">
        <v>1</v>
      </c>
      <c r="E2053" s="2"/>
      <c r="F2053" s="91">
        <v>367894.63999999996</v>
      </c>
      <c r="G2053" s="68">
        <f t="shared" si="401"/>
        <v>387025.16127999994</v>
      </c>
      <c r="H2053" s="79">
        <v>535600</v>
      </c>
      <c r="I2053" s="79">
        <v>101764</v>
      </c>
      <c r="J2053" s="79">
        <v>637364</v>
      </c>
      <c r="K2053" s="79">
        <v>520000</v>
      </c>
      <c r="L2053" s="79">
        <f t="shared" si="405"/>
        <v>98800</v>
      </c>
      <c r="M2053" s="79">
        <f t="shared" si="406"/>
        <v>618800</v>
      </c>
      <c r="N2053" s="68">
        <f t="shared" si="410"/>
        <v>387025.16127999994</v>
      </c>
      <c r="O2053" s="80">
        <f t="shared" si="407"/>
        <v>547729.72042666667</v>
      </c>
      <c r="P2053" s="68">
        <f t="shared" si="411"/>
        <v>618800</v>
      </c>
      <c r="Q2053" s="68">
        <f t="shared" si="408"/>
        <v>534431.86546129547</v>
      </c>
      <c r="R2053" s="69">
        <f t="shared" si="409"/>
        <v>139483.4112785224</v>
      </c>
      <c r="S2053" s="63">
        <f t="shared" si="402"/>
        <v>0.27581945184735801</v>
      </c>
      <c r="T2053" s="64">
        <f t="shared" si="403"/>
        <v>387025</v>
      </c>
      <c r="U2053" s="44" t="str">
        <f t="shared" si="404"/>
        <v>MENOR VALOR</v>
      </c>
    </row>
    <row r="2054" spans="2:21">
      <c r="B2054" s="24">
        <v>1948</v>
      </c>
      <c r="C2054" s="2" t="s">
        <v>575</v>
      </c>
      <c r="D2054" s="29">
        <v>1</v>
      </c>
      <c r="E2054" s="16" t="s">
        <v>8</v>
      </c>
      <c r="F2054" s="91">
        <v>112006.26</v>
      </c>
      <c r="G2054" s="68">
        <f t="shared" ref="G2054:G2117" si="412">F2054*5.2%+F2054</f>
        <v>117830.58551999999</v>
      </c>
      <c r="H2054" s="79">
        <v>162240</v>
      </c>
      <c r="I2054" s="79">
        <v>30825.599999999999</v>
      </c>
      <c r="J2054" s="79">
        <v>193065.60000000001</v>
      </c>
      <c r="K2054" s="79">
        <v>156000</v>
      </c>
      <c r="L2054" s="79">
        <f t="shared" si="405"/>
        <v>29640</v>
      </c>
      <c r="M2054" s="79">
        <f t="shared" si="406"/>
        <v>185640</v>
      </c>
      <c r="N2054" s="68">
        <f t="shared" si="410"/>
        <v>117830.58551999999</v>
      </c>
      <c r="O2054" s="80">
        <f t="shared" si="407"/>
        <v>165512.06183999998</v>
      </c>
      <c r="P2054" s="68">
        <f t="shared" si="411"/>
        <v>185640</v>
      </c>
      <c r="Q2054" s="68">
        <f t="shared" si="408"/>
        <v>161638.50743251815</v>
      </c>
      <c r="R2054" s="69">
        <f t="shared" si="409"/>
        <v>41459.947803645991</v>
      </c>
      <c r="S2054" s="63">
        <f t="shared" si="402"/>
        <v>0.2710240437651118</v>
      </c>
      <c r="T2054" s="64">
        <f t="shared" si="403"/>
        <v>117831</v>
      </c>
      <c r="U2054" s="44" t="str">
        <f t="shared" si="404"/>
        <v>MENOR VALOR</v>
      </c>
    </row>
    <row r="2055" spans="2:21" ht="25.5">
      <c r="B2055" s="24">
        <v>1949</v>
      </c>
      <c r="C2055" s="2" t="s">
        <v>576</v>
      </c>
      <c r="D2055" s="29">
        <v>1</v>
      </c>
      <c r="E2055" s="16" t="s">
        <v>8</v>
      </c>
      <c r="F2055" s="91">
        <v>112396.57999999999</v>
      </c>
      <c r="G2055" s="68">
        <f t="shared" si="412"/>
        <v>118241.20215999999</v>
      </c>
      <c r="H2055" s="79">
        <v>160680</v>
      </c>
      <c r="I2055" s="79">
        <v>30529.200000000001</v>
      </c>
      <c r="J2055" s="79">
        <v>191209.2</v>
      </c>
      <c r="K2055" s="79">
        <v>156000</v>
      </c>
      <c r="L2055" s="79">
        <f t="shared" si="405"/>
        <v>29640</v>
      </c>
      <c r="M2055" s="79">
        <f t="shared" si="406"/>
        <v>185640</v>
      </c>
      <c r="N2055" s="68">
        <f t="shared" si="410"/>
        <v>118241.20215999999</v>
      </c>
      <c r="O2055" s="80">
        <f t="shared" si="407"/>
        <v>165030.13405333334</v>
      </c>
      <c r="P2055" s="68">
        <f t="shared" si="411"/>
        <v>185640</v>
      </c>
      <c r="Q2055" s="68">
        <f t="shared" si="408"/>
        <v>161305.70473668072</v>
      </c>
      <c r="R2055" s="69">
        <f t="shared" si="409"/>
        <v>40615.971094499873</v>
      </c>
      <c r="S2055" s="63">
        <f t="shared" si="402"/>
        <v>0.26697445479054982</v>
      </c>
      <c r="T2055" s="64">
        <f t="shared" si="403"/>
        <v>118241</v>
      </c>
      <c r="U2055" s="44" t="str">
        <f t="shared" si="404"/>
        <v>MENOR VALOR</v>
      </c>
    </row>
    <row r="2056" spans="2:21" ht="25.5">
      <c r="B2056" s="24">
        <v>1950</v>
      </c>
      <c r="C2056" s="2" t="s">
        <v>577</v>
      </c>
      <c r="D2056" s="29">
        <v>1</v>
      </c>
      <c r="E2056" s="16" t="s">
        <v>8</v>
      </c>
      <c r="F2056" s="91">
        <v>69818.899999999994</v>
      </c>
      <c r="G2056" s="68">
        <f t="shared" si="412"/>
        <v>73449.482799999998</v>
      </c>
      <c r="H2056" s="79">
        <v>119340</v>
      </c>
      <c r="I2056" s="79">
        <v>22674.6</v>
      </c>
      <c r="J2056" s="79">
        <v>142014.6</v>
      </c>
      <c r="K2056" s="79">
        <v>117000</v>
      </c>
      <c r="L2056" s="79">
        <f t="shared" si="405"/>
        <v>22230</v>
      </c>
      <c r="M2056" s="79">
        <f t="shared" si="406"/>
        <v>139230</v>
      </c>
      <c r="N2056" s="68">
        <f t="shared" si="410"/>
        <v>73449.482799999998</v>
      </c>
      <c r="O2056" s="80">
        <f t="shared" si="407"/>
        <v>118231.36093333333</v>
      </c>
      <c r="P2056" s="68">
        <f t="shared" si="411"/>
        <v>139230</v>
      </c>
      <c r="Q2056" s="68">
        <f t="shared" si="408"/>
        <v>113244.7785071313</v>
      </c>
      <c r="R2056" s="69">
        <f t="shared" si="409"/>
        <v>38807.228143111985</v>
      </c>
      <c r="S2056" s="63">
        <f t="shared" si="402"/>
        <v>0.35140954162955329</v>
      </c>
      <c r="T2056" s="64">
        <f t="shared" si="403"/>
        <v>139230</v>
      </c>
      <c r="U2056" s="44" t="str">
        <f t="shared" si="404"/>
        <v>MEDIA ARMONICA</v>
      </c>
    </row>
    <row r="2057" spans="2:21">
      <c r="B2057" s="24">
        <v>1951</v>
      </c>
      <c r="C2057" s="2" t="s">
        <v>578</v>
      </c>
      <c r="D2057" s="29">
        <v>1</v>
      </c>
      <c r="E2057" s="16" t="s">
        <v>8</v>
      </c>
      <c r="F2057" s="91">
        <v>61867.359999999993</v>
      </c>
      <c r="G2057" s="68">
        <f t="shared" si="412"/>
        <v>65084.462719999996</v>
      </c>
      <c r="H2057" s="79">
        <v>120510</v>
      </c>
      <c r="I2057" s="79">
        <v>22896.9</v>
      </c>
      <c r="J2057" s="79">
        <v>143406.9</v>
      </c>
      <c r="K2057" s="79">
        <v>117000</v>
      </c>
      <c r="L2057" s="79">
        <f t="shared" si="405"/>
        <v>22230</v>
      </c>
      <c r="M2057" s="79">
        <f t="shared" si="406"/>
        <v>139230</v>
      </c>
      <c r="N2057" s="68">
        <f t="shared" si="410"/>
        <v>65084.462719999996</v>
      </c>
      <c r="O2057" s="80">
        <f t="shared" si="407"/>
        <v>115907.12090666668</v>
      </c>
      <c r="P2057" s="68">
        <f t="shared" si="411"/>
        <v>139230</v>
      </c>
      <c r="Q2057" s="68">
        <f t="shared" si="408"/>
        <v>109125.62188470051</v>
      </c>
      <c r="R2057" s="69">
        <f t="shared" si="409"/>
        <v>44063.233679242883</v>
      </c>
      <c r="S2057" s="63">
        <f t="shared" ref="S2057:S2120" si="413">1-N2057/Q2057</f>
        <v>0.403582205572522</v>
      </c>
      <c r="T2057" s="64">
        <f t="shared" ref="T2057:T2120" si="414">ROUND(+IF(S2057&lt;=30%,N2057,IF(S2057&lt;=60%,P2057,IF(S2057&lt;=90%,Q2057,IF(S2057&lt;=100%,O2057)))),0)</f>
        <v>139230</v>
      </c>
      <c r="U2057" s="44" t="str">
        <f t="shared" ref="U2057:U2120" si="415">+IF(S2057&lt;=30%,"MENOR VALOR",IF(S2057&lt;=60%,"MEDIA ARMONICA",IF(S2057&lt;=90%,"MEDIA GEOMETRICA","PROMEDIO")))</f>
        <v>MEDIA ARMONICA</v>
      </c>
    </row>
    <row r="2058" spans="2:21">
      <c r="B2058" s="24">
        <v>1952</v>
      </c>
      <c r="C2058" s="2" t="s">
        <v>579</v>
      </c>
      <c r="D2058" s="29">
        <v>1</v>
      </c>
      <c r="E2058" s="16" t="s">
        <v>8</v>
      </c>
      <c r="F2058" s="91">
        <v>267923.52</v>
      </c>
      <c r="G2058" s="68">
        <f t="shared" si="412"/>
        <v>281855.54304000002</v>
      </c>
      <c r="H2058" s="79">
        <v>409500</v>
      </c>
      <c r="I2058" s="79">
        <v>77805</v>
      </c>
      <c r="J2058" s="79">
        <v>487305</v>
      </c>
      <c r="K2058" s="79">
        <v>390000</v>
      </c>
      <c r="L2058" s="79">
        <f t="shared" si="405"/>
        <v>74100</v>
      </c>
      <c r="M2058" s="79">
        <f t="shared" si="406"/>
        <v>464100</v>
      </c>
      <c r="N2058" s="68">
        <f t="shared" si="410"/>
        <v>281855.54304000002</v>
      </c>
      <c r="O2058" s="80">
        <f t="shared" si="407"/>
        <v>411086.84767999995</v>
      </c>
      <c r="P2058" s="68">
        <f t="shared" si="411"/>
        <v>464100</v>
      </c>
      <c r="Q2058" s="68">
        <f t="shared" si="408"/>
        <v>399465.86311957467</v>
      </c>
      <c r="R2058" s="69">
        <f t="shared" si="409"/>
        <v>112517.40123406427</v>
      </c>
      <c r="S2058" s="63">
        <f t="shared" si="413"/>
        <v>0.29441895024799558</v>
      </c>
      <c r="T2058" s="64">
        <f t="shared" si="414"/>
        <v>281856</v>
      </c>
      <c r="U2058" s="44" t="str">
        <f t="shared" si="415"/>
        <v>MENOR VALOR</v>
      </c>
    </row>
    <row r="2059" spans="2:21">
      <c r="B2059" s="24">
        <v>1953</v>
      </c>
      <c r="C2059" s="2" t="s">
        <v>580</v>
      </c>
      <c r="D2059" s="29">
        <v>1</v>
      </c>
      <c r="E2059" s="16" t="s">
        <v>8</v>
      </c>
      <c r="F2059" s="91">
        <v>264996.12</v>
      </c>
      <c r="G2059" s="68">
        <f t="shared" si="412"/>
        <v>278775.91823999997</v>
      </c>
      <c r="H2059" s="79">
        <v>397800</v>
      </c>
      <c r="I2059" s="79">
        <v>75582</v>
      </c>
      <c r="J2059" s="79">
        <v>473382</v>
      </c>
      <c r="K2059" s="79">
        <v>390000</v>
      </c>
      <c r="L2059" s="79">
        <f t="shared" si="405"/>
        <v>74100</v>
      </c>
      <c r="M2059" s="79">
        <f t="shared" si="406"/>
        <v>464100</v>
      </c>
      <c r="N2059" s="68">
        <f t="shared" si="410"/>
        <v>278775.91823999997</v>
      </c>
      <c r="O2059" s="80">
        <f t="shared" si="407"/>
        <v>405419.30608000001</v>
      </c>
      <c r="P2059" s="68">
        <f t="shared" si="411"/>
        <v>464100</v>
      </c>
      <c r="Q2059" s="68">
        <f t="shared" si="408"/>
        <v>394178.42921981076</v>
      </c>
      <c r="R2059" s="69">
        <f t="shared" si="409"/>
        <v>109774.54005230215</v>
      </c>
      <c r="S2059" s="63">
        <f t="shared" si="413"/>
        <v>0.29276718974253513</v>
      </c>
      <c r="T2059" s="64">
        <f t="shared" si="414"/>
        <v>278776</v>
      </c>
      <c r="U2059" s="44" t="str">
        <f t="shared" si="415"/>
        <v>MENOR VALOR</v>
      </c>
    </row>
    <row r="2060" spans="2:21" ht="25.5">
      <c r="B2060" s="24">
        <v>1954</v>
      </c>
      <c r="C2060" s="2" t="s">
        <v>581</v>
      </c>
      <c r="D2060" s="29">
        <v>1</v>
      </c>
      <c r="E2060" s="16" t="s">
        <v>8</v>
      </c>
      <c r="F2060" s="91">
        <v>383887.92</v>
      </c>
      <c r="G2060" s="68">
        <f t="shared" si="412"/>
        <v>403850.09184000001</v>
      </c>
      <c r="H2060" s="79">
        <v>525200</v>
      </c>
      <c r="I2060" s="79">
        <v>99788</v>
      </c>
      <c r="J2060" s="79">
        <v>624988</v>
      </c>
      <c r="K2060" s="79">
        <v>520000</v>
      </c>
      <c r="L2060" s="79">
        <f t="shared" si="405"/>
        <v>98800</v>
      </c>
      <c r="M2060" s="79">
        <f t="shared" si="406"/>
        <v>618800</v>
      </c>
      <c r="N2060" s="68">
        <f t="shared" si="410"/>
        <v>403850.09184000001</v>
      </c>
      <c r="O2060" s="80">
        <f t="shared" si="407"/>
        <v>549212.69727999996</v>
      </c>
      <c r="P2060" s="68">
        <f t="shared" si="411"/>
        <v>618800</v>
      </c>
      <c r="Q2060" s="68">
        <f t="shared" si="408"/>
        <v>538535.15223040339</v>
      </c>
      <c r="R2060" s="69">
        <f t="shared" si="409"/>
        <v>125925.72466032881</v>
      </c>
      <c r="S2060" s="63">
        <f t="shared" si="413"/>
        <v>0.25009520703075772</v>
      </c>
      <c r="T2060" s="64">
        <f t="shared" si="414"/>
        <v>403850</v>
      </c>
      <c r="U2060" s="44" t="str">
        <f t="shared" si="415"/>
        <v>MENOR VALOR</v>
      </c>
    </row>
    <row r="2061" spans="2:21">
      <c r="B2061" s="24">
        <v>1955</v>
      </c>
      <c r="C2061" s="2" t="s">
        <v>582</v>
      </c>
      <c r="D2061" s="29">
        <v>1</v>
      </c>
      <c r="E2061" s="16" t="s">
        <v>8</v>
      </c>
      <c r="F2061" s="91">
        <v>239660.58</v>
      </c>
      <c r="G2061" s="68">
        <f t="shared" si="412"/>
        <v>252122.93015999999</v>
      </c>
      <c r="H2061" s="79">
        <v>267800</v>
      </c>
      <c r="I2061" s="79">
        <v>50882</v>
      </c>
      <c r="J2061" s="79">
        <v>318682</v>
      </c>
      <c r="K2061" s="79">
        <v>260000</v>
      </c>
      <c r="L2061" s="79">
        <f t="shared" si="405"/>
        <v>49400</v>
      </c>
      <c r="M2061" s="79">
        <f t="shared" si="406"/>
        <v>309400</v>
      </c>
      <c r="N2061" s="68">
        <f t="shared" si="410"/>
        <v>252122.93015999999</v>
      </c>
      <c r="O2061" s="80">
        <f t="shared" si="407"/>
        <v>293401.64338666666</v>
      </c>
      <c r="P2061" s="68">
        <f t="shared" si="411"/>
        <v>309400</v>
      </c>
      <c r="Q2061" s="68">
        <f t="shared" si="408"/>
        <v>291852.48562233767</v>
      </c>
      <c r="R2061" s="69">
        <f t="shared" si="409"/>
        <v>36048.411965536565</v>
      </c>
      <c r="S2061" s="63">
        <f t="shared" si="413"/>
        <v>0.13612889188735033</v>
      </c>
      <c r="T2061" s="64">
        <f t="shared" si="414"/>
        <v>252123</v>
      </c>
      <c r="U2061" s="44" t="str">
        <f t="shared" si="415"/>
        <v>MENOR VALOR</v>
      </c>
    </row>
    <row r="2062" spans="2:21" ht="51">
      <c r="B2062" s="52" t="s">
        <v>583</v>
      </c>
      <c r="C2062" s="28"/>
      <c r="D2062" s="29"/>
      <c r="E2062" s="16"/>
      <c r="F2062" s="91"/>
      <c r="G2062" s="68">
        <f t="shared" si="412"/>
        <v>0</v>
      </c>
      <c r="H2062" s="78"/>
      <c r="I2062" s="78"/>
      <c r="J2062" s="78"/>
      <c r="K2062" s="78"/>
      <c r="L2062" s="78"/>
      <c r="M2062" s="78"/>
      <c r="N2062" s="68"/>
      <c r="O2062" s="80"/>
      <c r="P2062" s="68"/>
      <c r="Q2062" s="68"/>
      <c r="R2062" s="69"/>
      <c r="S2062" s="63"/>
      <c r="T2062" s="64"/>
      <c r="U2062" s="44"/>
    </row>
    <row r="2063" spans="2:21" ht="25.5">
      <c r="B2063" s="24">
        <v>1956</v>
      </c>
      <c r="C2063" s="2" t="s">
        <v>584</v>
      </c>
      <c r="D2063" s="29">
        <v>1</v>
      </c>
      <c r="E2063" s="16" t="s">
        <v>11</v>
      </c>
      <c r="F2063" s="91">
        <v>767775.02</v>
      </c>
      <c r="G2063" s="68">
        <f t="shared" si="412"/>
        <v>807699.32104000007</v>
      </c>
      <c r="H2063" s="79">
        <v>1071200</v>
      </c>
      <c r="I2063" s="79">
        <v>203528</v>
      </c>
      <c r="J2063" s="79">
        <v>1274728</v>
      </c>
      <c r="K2063" s="79">
        <v>1040000</v>
      </c>
      <c r="L2063" s="79">
        <f t="shared" si="405"/>
        <v>197600</v>
      </c>
      <c r="M2063" s="79">
        <f t="shared" si="406"/>
        <v>1237600</v>
      </c>
      <c r="N2063" s="68">
        <f t="shared" si="410"/>
        <v>807699.32104000007</v>
      </c>
      <c r="O2063" s="80">
        <f t="shared" si="407"/>
        <v>1106675.7736799999</v>
      </c>
      <c r="P2063" s="68">
        <f t="shared" si="411"/>
        <v>1237600</v>
      </c>
      <c r="Q2063" s="68">
        <f t="shared" si="408"/>
        <v>1084132.8764078368</v>
      </c>
      <c r="R2063" s="69">
        <f t="shared" si="409"/>
        <v>259585.8461490123</v>
      </c>
      <c r="S2063" s="63">
        <f t="shared" si="413"/>
        <v>0.25498124942375233</v>
      </c>
      <c r="T2063" s="64">
        <f t="shared" si="414"/>
        <v>807699</v>
      </c>
      <c r="U2063" s="44" t="str">
        <f t="shared" si="415"/>
        <v>MENOR VALOR</v>
      </c>
    </row>
    <row r="2064" spans="2:21">
      <c r="B2064" s="24">
        <v>1957</v>
      </c>
      <c r="C2064" s="2" t="s">
        <v>585</v>
      </c>
      <c r="D2064" s="29">
        <v>1</v>
      </c>
      <c r="E2064" s="16" t="s">
        <v>11</v>
      </c>
      <c r="F2064" s="91">
        <v>263044.52</v>
      </c>
      <c r="G2064" s="68">
        <f t="shared" si="412"/>
        <v>276722.83504000003</v>
      </c>
      <c r="H2064" s="79">
        <v>397800</v>
      </c>
      <c r="I2064" s="79">
        <v>75582</v>
      </c>
      <c r="J2064" s="79">
        <v>473382</v>
      </c>
      <c r="K2064" s="79">
        <v>390000</v>
      </c>
      <c r="L2064" s="79">
        <f t="shared" ref="L2064:L2127" si="416">+IFERROR(K2064*19%,"N/A")</f>
        <v>74100</v>
      </c>
      <c r="M2064" s="79">
        <f t="shared" ref="M2064:M2127" si="417">+IFERROR(L2064+K2064,"N/A")</f>
        <v>464100</v>
      </c>
      <c r="N2064" s="68">
        <f t="shared" si="410"/>
        <v>276722.83504000003</v>
      </c>
      <c r="O2064" s="80">
        <f t="shared" si="407"/>
        <v>404734.94501333334</v>
      </c>
      <c r="P2064" s="68">
        <f t="shared" si="411"/>
        <v>464100</v>
      </c>
      <c r="Q2064" s="68">
        <f t="shared" si="408"/>
        <v>393208.38373009762</v>
      </c>
      <c r="R2064" s="69">
        <f t="shared" si="409"/>
        <v>110958.83969233182</v>
      </c>
      <c r="S2064" s="63">
        <f t="shared" si="413"/>
        <v>0.29624380738040035</v>
      </c>
      <c r="T2064" s="64">
        <f t="shared" si="414"/>
        <v>276723</v>
      </c>
      <c r="U2064" s="44" t="str">
        <f t="shared" si="415"/>
        <v>MENOR VALOR</v>
      </c>
    </row>
    <row r="2065" spans="2:21" ht="25.5">
      <c r="B2065" s="24">
        <v>1958</v>
      </c>
      <c r="C2065" s="2" t="s">
        <v>586</v>
      </c>
      <c r="D2065" s="29">
        <v>1</v>
      </c>
      <c r="E2065" s="16" t="s">
        <v>8</v>
      </c>
      <c r="F2065" s="91">
        <v>992979</v>
      </c>
      <c r="G2065" s="68">
        <f t="shared" si="412"/>
        <v>1044613.9080000001</v>
      </c>
      <c r="H2065" s="79">
        <v>1444300</v>
      </c>
      <c r="I2065" s="79">
        <v>274417</v>
      </c>
      <c r="J2065" s="79">
        <v>1718717</v>
      </c>
      <c r="K2065" s="79">
        <v>1430000</v>
      </c>
      <c r="L2065" s="79">
        <f t="shared" si="416"/>
        <v>271700</v>
      </c>
      <c r="M2065" s="79">
        <f t="shared" si="417"/>
        <v>1701700</v>
      </c>
      <c r="N2065" s="68">
        <f t="shared" si="410"/>
        <v>1044613.9080000001</v>
      </c>
      <c r="O2065" s="80">
        <f t="shared" si="407"/>
        <v>1488343.6359999999</v>
      </c>
      <c r="P2065" s="68">
        <f t="shared" si="411"/>
        <v>1701700</v>
      </c>
      <c r="Q2065" s="68">
        <f t="shared" si="408"/>
        <v>1451045.5926144619</v>
      </c>
      <c r="R2065" s="69">
        <f t="shared" si="409"/>
        <v>384375.40010446211</v>
      </c>
      <c r="S2065" s="63">
        <f t="shared" si="413"/>
        <v>0.28009573695211198</v>
      </c>
      <c r="T2065" s="64">
        <f t="shared" si="414"/>
        <v>1044614</v>
      </c>
      <c r="U2065" s="44" t="str">
        <f t="shared" si="415"/>
        <v>MENOR VALOR</v>
      </c>
    </row>
    <row r="2066" spans="2:21">
      <c r="B2066" s="24">
        <v>1959</v>
      </c>
      <c r="C2066" s="2" t="s">
        <v>587</v>
      </c>
      <c r="D2066" s="29">
        <v>1</v>
      </c>
      <c r="E2066" s="16" t="s">
        <v>8</v>
      </c>
      <c r="F2066" s="91">
        <v>985823.67999999993</v>
      </c>
      <c r="G2066" s="68">
        <f t="shared" si="412"/>
        <v>1037086.5113599999</v>
      </c>
      <c r="H2066" s="79">
        <v>1458600</v>
      </c>
      <c r="I2066" s="79">
        <v>277134</v>
      </c>
      <c r="J2066" s="79">
        <v>1735734</v>
      </c>
      <c r="K2066" s="79">
        <v>1430000</v>
      </c>
      <c r="L2066" s="79">
        <f t="shared" si="416"/>
        <v>271700</v>
      </c>
      <c r="M2066" s="79">
        <f t="shared" si="417"/>
        <v>1701700</v>
      </c>
      <c r="N2066" s="68">
        <f t="shared" si="410"/>
        <v>1037086.5113599999</v>
      </c>
      <c r="O2066" s="80">
        <f t="shared" si="407"/>
        <v>1491506.83712</v>
      </c>
      <c r="P2066" s="68">
        <f t="shared" si="411"/>
        <v>1701700</v>
      </c>
      <c r="Q2066" s="68">
        <f t="shared" si="408"/>
        <v>1452313.5357932146</v>
      </c>
      <c r="R2066" s="69">
        <f t="shared" si="409"/>
        <v>393907.28939290863</v>
      </c>
      <c r="S2066" s="63">
        <f t="shared" si="413"/>
        <v>0.28590728806120291</v>
      </c>
      <c r="T2066" s="64">
        <f t="shared" si="414"/>
        <v>1037087</v>
      </c>
      <c r="U2066" s="44" t="str">
        <f t="shared" si="415"/>
        <v>MENOR VALOR</v>
      </c>
    </row>
    <row r="2067" spans="2:21">
      <c r="B2067" s="24">
        <v>1960</v>
      </c>
      <c r="C2067" s="2" t="s">
        <v>588</v>
      </c>
      <c r="D2067" s="29">
        <v>1</v>
      </c>
      <c r="E2067" s="16" t="s">
        <v>8</v>
      </c>
      <c r="F2067" s="91">
        <v>1007291.2799999999</v>
      </c>
      <c r="G2067" s="68">
        <f t="shared" si="412"/>
        <v>1059670.4265599998</v>
      </c>
      <c r="H2067" s="79">
        <v>1501500</v>
      </c>
      <c r="I2067" s="79">
        <v>285285</v>
      </c>
      <c r="J2067" s="79">
        <v>1786785</v>
      </c>
      <c r="K2067" s="79">
        <v>1430000</v>
      </c>
      <c r="L2067" s="79">
        <f t="shared" si="416"/>
        <v>271700</v>
      </c>
      <c r="M2067" s="79">
        <f t="shared" si="417"/>
        <v>1701700</v>
      </c>
      <c r="N2067" s="68">
        <f t="shared" si="410"/>
        <v>1059670.4265599998</v>
      </c>
      <c r="O2067" s="80">
        <f t="shared" si="407"/>
        <v>1516051.8088533331</v>
      </c>
      <c r="P2067" s="68">
        <f t="shared" si="411"/>
        <v>1701700</v>
      </c>
      <c r="Q2067" s="68">
        <f t="shared" si="408"/>
        <v>1476982.5703957987</v>
      </c>
      <c r="R2067" s="69">
        <f t="shared" si="409"/>
        <v>397520.86597338569</v>
      </c>
      <c r="S2067" s="63">
        <f t="shared" si="413"/>
        <v>0.28254371595188721</v>
      </c>
      <c r="T2067" s="64">
        <f t="shared" si="414"/>
        <v>1059670</v>
      </c>
      <c r="U2067" s="44" t="str">
        <f t="shared" si="415"/>
        <v>MENOR VALOR</v>
      </c>
    </row>
    <row r="2068" spans="2:21" ht="25.5">
      <c r="B2068" s="24">
        <v>1961</v>
      </c>
      <c r="C2068" s="2" t="s">
        <v>589</v>
      </c>
      <c r="D2068" s="29">
        <v>1</v>
      </c>
      <c r="E2068" s="16" t="s">
        <v>8</v>
      </c>
      <c r="F2068" s="91">
        <v>982245.2</v>
      </c>
      <c r="G2068" s="68">
        <f t="shared" si="412"/>
        <v>1033321.9504</v>
      </c>
      <c r="H2068" s="79">
        <v>1458600</v>
      </c>
      <c r="I2068" s="79">
        <v>277134</v>
      </c>
      <c r="J2068" s="79">
        <v>1735734</v>
      </c>
      <c r="K2068" s="79">
        <v>1430000</v>
      </c>
      <c r="L2068" s="79">
        <f t="shared" si="416"/>
        <v>271700</v>
      </c>
      <c r="M2068" s="79">
        <f t="shared" si="417"/>
        <v>1701700</v>
      </c>
      <c r="N2068" s="68">
        <f t="shared" si="410"/>
        <v>1033321.9504</v>
      </c>
      <c r="O2068" s="80">
        <f t="shared" si="407"/>
        <v>1490251.9834666669</v>
      </c>
      <c r="P2068" s="68">
        <f t="shared" si="411"/>
        <v>1701700</v>
      </c>
      <c r="Q2068" s="68">
        <f t="shared" si="408"/>
        <v>1450554.1352991506</v>
      </c>
      <c r="R2068" s="69">
        <f t="shared" si="409"/>
        <v>396078.74170135416</v>
      </c>
      <c r="S2068" s="63">
        <f t="shared" si="413"/>
        <v>0.28763641062806944</v>
      </c>
      <c r="T2068" s="64">
        <f t="shared" si="414"/>
        <v>1033322</v>
      </c>
      <c r="U2068" s="44" t="str">
        <f t="shared" si="415"/>
        <v>MENOR VALOR</v>
      </c>
    </row>
    <row r="2069" spans="2:21">
      <c r="B2069" s="24">
        <v>1962</v>
      </c>
      <c r="C2069" s="2" t="s">
        <v>590</v>
      </c>
      <c r="D2069" s="29">
        <v>1</v>
      </c>
      <c r="E2069" s="16" t="s">
        <v>8</v>
      </c>
      <c r="F2069" s="91">
        <v>803376.96000000008</v>
      </c>
      <c r="G2069" s="68">
        <f t="shared" si="412"/>
        <v>845152.56192000012</v>
      </c>
      <c r="H2069" s="79">
        <v>1081600</v>
      </c>
      <c r="I2069" s="79">
        <v>205504</v>
      </c>
      <c r="J2069" s="79">
        <v>1287104</v>
      </c>
      <c r="K2069" s="79">
        <v>1040000</v>
      </c>
      <c r="L2069" s="79">
        <f t="shared" si="416"/>
        <v>197600</v>
      </c>
      <c r="M2069" s="79">
        <f t="shared" si="417"/>
        <v>1237600</v>
      </c>
      <c r="N2069" s="68">
        <f t="shared" si="410"/>
        <v>845152.56192000012</v>
      </c>
      <c r="O2069" s="80">
        <f t="shared" si="407"/>
        <v>1123285.52064</v>
      </c>
      <c r="P2069" s="68">
        <f t="shared" si="411"/>
        <v>1237600</v>
      </c>
      <c r="Q2069" s="68">
        <f t="shared" si="408"/>
        <v>1104187.9863077544</v>
      </c>
      <c r="R2069" s="69">
        <f t="shared" si="409"/>
        <v>242138.63497747653</v>
      </c>
      <c r="S2069" s="63">
        <f t="shared" si="413"/>
        <v>0.23459359058409202</v>
      </c>
      <c r="T2069" s="64">
        <f t="shared" si="414"/>
        <v>845153</v>
      </c>
      <c r="U2069" s="44" t="str">
        <f t="shared" si="415"/>
        <v>MENOR VALOR</v>
      </c>
    </row>
    <row r="2070" spans="2:21">
      <c r="B2070" s="24">
        <v>1963</v>
      </c>
      <c r="C2070" s="2" t="s">
        <v>591</v>
      </c>
      <c r="D2070" s="29">
        <v>1</v>
      </c>
      <c r="E2070" s="16" t="s">
        <v>8</v>
      </c>
      <c r="F2070" s="91">
        <v>236151.8</v>
      </c>
      <c r="G2070" s="68">
        <f t="shared" si="412"/>
        <v>248431.6936</v>
      </c>
      <c r="H2070" s="79">
        <v>262600</v>
      </c>
      <c r="I2070" s="79">
        <v>49894</v>
      </c>
      <c r="J2070" s="79">
        <v>312494</v>
      </c>
      <c r="K2070" s="79">
        <v>260000</v>
      </c>
      <c r="L2070" s="79">
        <f t="shared" si="416"/>
        <v>49400</v>
      </c>
      <c r="M2070" s="79">
        <f t="shared" si="417"/>
        <v>309400</v>
      </c>
      <c r="N2070" s="68">
        <f t="shared" si="410"/>
        <v>248431.6936</v>
      </c>
      <c r="O2070" s="80">
        <f t="shared" si="407"/>
        <v>290108.56453333335</v>
      </c>
      <c r="P2070" s="68">
        <f t="shared" si="411"/>
        <v>309400</v>
      </c>
      <c r="Q2070" s="68">
        <f t="shared" si="408"/>
        <v>288529.12864092871</v>
      </c>
      <c r="R2070" s="69">
        <f t="shared" si="409"/>
        <v>36126.366923554691</v>
      </c>
      <c r="S2070" s="63">
        <f t="shared" si="413"/>
        <v>0.13897187860997395</v>
      </c>
      <c r="T2070" s="64">
        <f t="shared" si="414"/>
        <v>248432</v>
      </c>
      <c r="U2070" s="44" t="str">
        <f t="shared" si="415"/>
        <v>MENOR VALOR</v>
      </c>
    </row>
    <row r="2071" spans="2:21">
      <c r="B2071" s="24">
        <v>1964</v>
      </c>
      <c r="C2071" s="2" t="s">
        <v>592</v>
      </c>
      <c r="D2071" s="29">
        <v>1</v>
      </c>
      <c r="E2071" s="16" t="s">
        <v>8</v>
      </c>
      <c r="F2071" s="91">
        <v>566877.48</v>
      </c>
      <c r="G2071" s="68">
        <f t="shared" si="412"/>
        <v>596355.10895999998</v>
      </c>
      <c r="H2071" s="79">
        <v>1487200</v>
      </c>
      <c r="I2071" s="79">
        <v>282568</v>
      </c>
      <c r="J2071" s="79">
        <v>1769768</v>
      </c>
      <c r="K2071" s="79">
        <v>1430000</v>
      </c>
      <c r="L2071" s="79">
        <f t="shared" si="416"/>
        <v>271700</v>
      </c>
      <c r="M2071" s="79">
        <f t="shared" si="417"/>
        <v>1701700</v>
      </c>
      <c r="N2071" s="68">
        <f t="shared" si="410"/>
        <v>596355.10895999998</v>
      </c>
      <c r="O2071" s="80">
        <f t="shared" si="407"/>
        <v>1355941.03632</v>
      </c>
      <c r="P2071" s="68">
        <f t="shared" si="411"/>
        <v>1701700</v>
      </c>
      <c r="Q2071" s="68">
        <f t="shared" si="408"/>
        <v>1215536.7502568776</v>
      </c>
      <c r="R2071" s="69">
        <f t="shared" si="409"/>
        <v>658700.53813437384</v>
      </c>
      <c r="S2071" s="63">
        <f t="shared" si="413"/>
        <v>0.50938948671525308</v>
      </c>
      <c r="T2071" s="64">
        <f t="shared" si="414"/>
        <v>1701700</v>
      </c>
      <c r="U2071" s="44" t="str">
        <f t="shared" si="415"/>
        <v>MEDIA ARMONICA</v>
      </c>
    </row>
    <row r="2072" spans="2:21">
      <c r="B2072" s="24">
        <v>1965</v>
      </c>
      <c r="C2072" s="2" t="s">
        <v>593</v>
      </c>
      <c r="D2072" s="29">
        <v>1</v>
      </c>
      <c r="E2072" s="16" t="s">
        <v>8</v>
      </c>
      <c r="F2072" s="91">
        <v>87822</v>
      </c>
      <c r="G2072" s="68">
        <f t="shared" si="412"/>
        <v>92388.744000000006</v>
      </c>
      <c r="H2072" s="79">
        <v>121680</v>
      </c>
      <c r="I2072" s="79">
        <v>23119.200000000001</v>
      </c>
      <c r="J2072" s="79">
        <v>144799.20000000001</v>
      </c>
      <c r="K2072" s="79">
        <v>117000</v>
      </c>
      <c r="L2072" s="79">
        <f t="shared" si="416"/>
        <v>22230</v>
      </c>
      <c r="M2072" s="79">
        <f t="shared" si="417"/>
        <v>139230</v>
      </c>
      <c r="N2072" s="68">
        <f t="shared" si="410"/>
        <v>92388.744000000006</v>
      </c>
      <c r="O2072" s="80">
        <f t="shared" si="407"/>
        <v>125472.648</v>
      </c>
      <c r="P2072" s="68">
        <f t="shared" si="411"/>
        <v>139230</v>
      </c>
      <c r="Q2072" s="68">
        <f t="shared" si="408"/>
        <v>123038.0245171603</v>
      </c>
      <c r="R2072" s="69">
        <f t="shared" si="409"/>
        <v>28786.499006841863</v>
      </c>
      <c r="S2072" s="63">
        <f t="shared" si="413"/>
        <v>0.24910413376220608</v>
      </c>
      <c r="T2072" s="64">
        <f t="shared" si="414"/>
        <v>92389</v>
      </c>
      <c r="U2072" s="44" t="str">
        <f t="shared" si="415"/>
        <v>MENOR VALOR</v>
      </c>
    </row>
    <row r="2073" spans="2:21">
      <c r="B2073" s="24">
        <v>1966</v>
      </c>
      <c r="C2073" s="2" t="s">
        <v>594</v>
      </c>
      <c r="D2073" s="29">
        <v>1</v>
      </c>
      <c r="E2073" s="16" t="s">
        <v>8</v>
      </c>
      <c r="F2073" s="91">
        <v>87822</v>
      </c>
      <c r="G2073" s="68">
        <f t="shared" si="412"/>
        <v>92388.744000000006</v>
      </c>
      <c r="H2073" s="79">
        <v>121680</v>
      </c>
      <c r="I2073" s="79">
        <v>23119.200000000001</v>
      </c>
      <c r="J2073" s="79">
        <v>144799.20000000001</v>
      </c>
      <c r="K2073" s="79">
        <v>117000</v>
      </c>
      <c r="L2073" s="79">
        <f t="shared" si="416"/>
        <v>22230</v>
      </c>
      <c r="M2073" s="79">
        <f t="shared" si="417"/>
        <v>139230</v>
      </c>
      <c r="N2073" s="68">
        <f t="shared" si="410"/>
        <v>92388.744000000006</v>
      </c>
      <c r="O2073" s="80">
        <f t="shared" si="407"/>
        <v>125472.648</v>
      </c>
      <c r="P2073" s="68">
        <f t="shared" si="411"/>
        <v>139230</v>
      </c>
      <c r="Q2073" s="68">
        <f t="shared" si="408"/>
        <v>123038.0245171603</v>
      </c>
      <c r="R2073" s="69">
        <f t="shared" si="409"/>
        <v>28786.499006841863</v>
      </c>
      <c r="S2073" s="63">
        <f t="shared" si="413"/>
        <v>0.24910413376220608</v>
      </c>
      <c r="T2073" s="64">
        <f t="shared" si="414"/>
        <v>92389</v>
      </c>
      <c r="U2073" s="44" t="str">
        <f t="shared" si="415"/>
        <v>MENOR VALOR</v>
      </c>
    </row>
    <row r="2074" spans="2:21">
      <c r="B2074" s="24">
        <v>1967</v>
      </c>
      <c r="C2074" s="2" t="s">
        <v>595</v>
      </c>
      <c r="D2074" s="29">
        <v>1</v>
      </c>
      <c r="E2074" s="16" t="s">
        <v>8</v>
      </c>
      <c r="F2074" s="91">
        <v>191943.96</v>
      </c>
      <c r="G2074" s="68">
        <f t="shared" si="412"/>
        <v>201925.04592</v>
      </c>
      <c r="H2074" s="79">
        <v>273000</v>
      </c>
      <c r="I2074" s="79">
        <v>51870</v>
      </c>
      <c r="J2074" s="79">
        <v>324870</v>
      </c>
      <c r="K2074" s="79">
        <v>260000</v>
      </c>
      <c r="L2074" s="79">
        <f t="shared" si="416"/>
        <v>49400</v>
      </c>
      <c r="M2074" s="79">
        <f t="shared" si="417"/>
        <v>309400</v>
      </c>
      <c r="N2074" s="68">
        <f t="shared" si="410"/>
        <v>201925.04592</v>
      </c>
      <c r="O2074" s="80">
        <f t="shared" si="407"/>
        <v>278731.6819733333</v>
      </c>
      <c r="P2074" s="68">
        <f t="shared" si="411"/>
        <v>309400</v>
      </c>
      <c r="Q2074" s="68">
        <f t="shared" si="408"/>
        <v>272776.34301678132</v>
      </c>
      <c r="R2074" s="69">
        <f t="shared" si="409"/>
        <v>66964.727516595769</v>
      </c>
      <c r="S2074" s="63">
        <f t="shared" si="413"/>
        <v>0.25974135554864641</v>
      </c>
      <c r="T2074" s="64">
        <f t="shared" si="414"/>
        <v>201925</v>
      </c>
      <c r="U2074" s="44" t="str">
        <f t="shared" si="415"/>
        <v>MENOR VALOR</v>
      </c>
    </row>
    <row r="2075" spans="2:21">
      <c r="B2075" s="24">
        <v>1968</v>
      </c>
      <c r="C2075" s="2" t="s">
        <v>596</v>
      </c>
      <c r="D2075" s="29">
        <v>1</v>
      </c>
      <c r="E2075" s="16" t="s">
        <v>8</v>
      </c>
      <c r="F2075" s="91">
        <v>108069.43999999999</v>
      </c>
      <c r="G2075" s="68">
        <f t="shared" si="412"/>
        <v>113689.05088</v>
      </c>
      <c r="H2075" s="79">
        <v>120510</v>
      </c>
      <c r="I2075" s="79">
        <v>22896.9</v>
      </c>
      <c r="J2075" s="79">
        <v>143406.9</v>
      </c>
      <c r="K2075" s="79">
        <v>117000</v>
      </c>
      <c r="L2075" s="79">
        <f t="shared" si="416"/>
        <v>22230</v>
      </c>
      <c r="M2075" s="79">
        <f t="shared" si="417"/>
        <v>139230</v>
      </c>
      <c r="N2075" s="68">
        <f t="shared" si="410"/>
        <v>113689.05088</v>
      </c>
      <c r="O2075" s="80">
        <f t="shared" si="407"/>
        <v>132108.65029333334</v>
      </c>
      <c r="P2075" s="68">
        <f t="shared" si="411"/>
        <v>139230</v>
      </c>
      <c r="Q2075" s="68">
        <f t="shared" si="408"/>
        <v>131423.74462379282</v>
      </c>
      <c r="R2075" s="69">
        <f t="shared" si="409"/>
        <v>16087.972380422969</v>
      </c>
      <c r="S2075" s="63">
        <f t="shared" si="413"/>
        <v>0.13494284304985593</v>
      </c>
      <c r="T2075" s="64">
        <f t="shared" si="414"/>
        <v>113689</v>
      </c>
      <c r="U2075" s="44" t="str">
        <f t="shared" si="415"/>
        <v>MENOR VALOR</v>
      </c>
    </row>
    <row r="2076" spans="2:21">
      <c r="B2076" s="24">
        <v>1969</v>
      </c>
      <c r="C2076" s="2" t="s">
        <v>597</v>
      </c>
      <c r="D2076" s="29">
        <v>1</v>
      </c>
      <c r="E2076" s="16" t="s">
        <v>8</v>
      </c>
      <c r="F2076" s="91">
        <v>143606.6</v>
      </c>
      <c r="G2076" s="68">
        <f t="shared" si="412"/>
        <v>151074.14320000002</v>
      </c>
      <c r="H2076" s="79">
        <v>162240</v>
      </c>
      <c r="I2076" s="79">
        <v>30825.599999999999</v>
      </c>
      <c r="J2076" s="79">
        <v>193065.60000000001</v>
      </c>
      <c r="K2076" s="79">
        <v>156000</v>
      </c>
      <c r="L2076" s="79">
        <f t="shared" si="416"/>
        <v>29640</v>
      </c>
      <c r="M2076" s="79">
        <f t="shared" si="417"/>
        <v>185640</v>
      </c>
      <c r="N2076" s="68">
        <f t="shared" si="410"/>
        <v>151074.14320000002</v>
      </c>
      <c r="O2076" s="80">
        <f t="shared" si="407"/>
        <v>176593.24773333335</v>
      </c>
      <c r="P2076" s="68">
        <f t="shared" si="411"/>
        <v>185640</v>
      </c>
      <c r="Q2076" s="68">
        <f t="shared" si="408"/>
        <v>175599.06517671488</v>
      </c>
      <c r="R2076" s="69">
        <f t="shared" si="409"/>
        <v>22409.895269219669</v>
      </c>
      <c r="S2076" s="63">
        <f t="shared" si="413"/>
        <v>0.13966430830388588</v>
      </c>
      <c r="T2076" s="64">
        <f t="shared" si="414"/>
        <v>151074</v>
      </c>
      <c r="U2076" s="44" t="str">
        <f t="shared" si="415"/>
        <v>MENOR VALOR</v>
      </c>
    </row>
    <row r="2077" spans="2:21" ht="25.5">
      <c r="B2077" s="24">
        <v>1970</v>
      </c>
      <c r="C2077" s="2" t="s">
        <v>598</v>
      </c>
      <c r="D2077" s="29">
        <v>1</v>
      </c>
      <c r="E2077" s="2"/>
      <c r="F2077" s="91">
        <v>445502.71999999997</v>
      </c>
      <c r="G2077" s="68">
        <f t="shared" si="412"/>
        <v>468668.86143999995</v>
      </c>
      <c r="H2077" s="79">
        <v>787800</v>
      </c>
      <c r="I2077" s="79">
        <v>149682</v>
      </c>
      <c r="J2077" s="79">
        <v>937482</v>
      </c>
      <c r="K2077" s="79">
        <v>780000</v>
      </c>
      <c r="L2077" s="79">
        <f t="shared" si="416"/>
        <v>148200</v>
      </c>
      <c r="M2077" s="79">
        <f t="shared" si="417"/>
        <v>928200</v>
      </c>
      <c r="N2077" s="68">
        <f t="shared" si="410"/>
        <v>468668.86143999995</v>
      </c>
      <c r="O2077" s="80">
        <f t="shared" si="407"/>
        <v>778116.95381333341</v>
      </c>
      <c r="P2077" s="68">
        <f t="shared" si="411"/>
        <v>928200</v>
      </c>
      <c r="Q2077" s="68">
        <f t="shared" si="408"/>
        <v>741578.05104613176</v>
      </c>
      <c r="R2077" s="69">
        <f t="shared" si="409"/>
        <v>268030.09212795697</v>
      </c>
      <c r="S2077" s="63">
        <f t="shared" si="413"/>
        <v>0.36801141730279552</v>
      </c>
      <c r="T2077" s="64">
        <f t="shared" si="414"/>
        <v>928200</v>
      </c>
      <c r="U2077" s="44" t="str">
        <f t="shared" si="415"/>
        <v>MEDIA ARMONICA</v>
      </c>
    </row>
    <row r="2078" spans="2:21" ht="25.5">
      <c r="B2078" s="24">
        <v>1971</v>
      </c>
      <c r="C2078" s="2" t="s">
        <v>599</v>
      </c>
      <c r="D2078" s="29">
        <v>1</v>
      </c>
      <c r="E2078" s="16" t="s">
        <v>8</v>
      </c>
      <c r="F2078" s="91">
        <v>239929.53999999998</v>
      </c>
      <c r="G2078" s="68">
        <f t="shared" si="412"/>
        <v>252405.87607999999</v>
      </c>
      <c r="H2078" s="79">
        <v>328250</v>
      </c>
      <c r="I2078" s="79">
        <v>62367.5</v>
      </c>
      <c r="J2078" s="79">
        <v>390617.5</v>
      </c>
      <c r="K2078" s="79">
        <v>325000</v>
      </c>
      <c r="L2078" s="79">
        <f t="shared" si="416"/>
        <v>61750</v>
      </c>
      <c r="M2078" s="79">
        <f t="shared" si="417"/>
        <v>386750</v>
      </c>
      <c r="N2078" s="68">
        <f t="shared" si="410"/>
        <v>252405.87607999999</v>
      </c>
      <c r="O2078" s="80">
        <f t="shared" si="407"/>
        <v>343257.79202666663</v>
      </c>
      <c r="P2078" s="68">
        <f t="shared" si="411"/>
        <v>386750</v>
      </c>
      <c r="Q2078" s="68">
        <f t="shared" si="408"/>
        <v>336584.27842177742</v>
      </c>
      <c r="R2078" s="69">
        <f t="shared" si="409"/>
        <v>78703.826860246336</v>
      </c>
      <c r="S2078" s="63">
        <f t="shared" si="413"/>
        <v>0.25009606133858864</v>
      </c>
      <c r="T2078" s="64">
        <f t="shared" si="414"/>
        <v>252406</v>
      </c>
      <c r="U2078" s="44" t="str">
        <f t="shared" si="415"/>
        <v>MENOR VALOR</v>
      </c>
    </row>
    <row r="2079" spans="2:21" ht="25.5">
      <c r="B2079" s="24">
        <v>1972</v>
      </c>
      <c r="C2079" s="2" t="s">
        <v>600</v>
      </c>
      <c r="D2079" s="29">
        <v>1</v>
      </c>
      <c r="E2079" s="16" t="s">
        <v>8</v>
      </c>
      <c r="F2079" s="91">
        <v>239929.53999999998</v>
      </c>
      <c r="G2079" s="68">
        <f t="shared" si="412"/>
        <v>252405.87607999999</v>
      </c>
      <c r="H2079" s="79">
        <v>338000</v>
      </c>
      <c r="I2079" s="79">
        <v>64220</v>
      </c>
      <c r="J2079" s="79">
        <v>402220</v>
      </c>
      <c r="K2079" s="79">
        <v>325000</v>
      </c>
      <c r="L2079" s="79">
        <f t="shared" si="416"/>
        <v>61750</v>
      </c>
      <c r="M2079" s="79">
        <f t="shared" si="417"/>
        <v>386750</v>
      </c>
      <c r="N2079" s="68">
        <f t="shared" si="410"/>
        <v>252405.87607999999</v>
      </c>
      <c r="O2079" s="80">
        <f t="shared" si="407"/>
        <v>347125.29202666663</v>
      </c>
      <c r="P2079" s="68">
        <f t="shared" si="411"/>
        <v>386750</v>
      </c>
      <c r="Q2079" s="68">
        <f t="shared" si="408"/>
        <v>339884.33472956659</v>
      </c>
      <c r="R2079" s="69">
        <f t="shared" si="409"/>
        <v>82393.300959229819</v>
      </c>
      <c r="S2079" s="63">
        <f t="shared" si="413"/>
        <v>0.25737714190084693</v>
      </c>
      <c r="T2079" s="64">
        <f t="shared" si="414"/>
        <v>252406</v>
      </c>
      <c r="U2079" s="44" t="str">
        <f t="shared" si="415"/>
        <v>MENOR VALOR</v>
      </c>
    </row>
    <row r="2080" spans="2:21" ht="38.25">
      <c r="B2080" s="52" t="s">
        <v>601</v>
      </c>
      <c r="C2080" s="28"/>
      <c r="D2080" s="29"/>
      <c r="E2080" s="16" t="s">
        <v>8</v>
      </c>
      <c r="F2080" s="88"/>
      <c r="G2080" s="68"/>
      <c r="H2080" s="78"/>
      <c r="I2080" s="78"/>
      <c r="J2080" s="78"/>
      <c r="K2080" s="78"/>
      <c r="L2080" s="78"/>
      <c r="M2080" s="78"/>
      <c r="N2080" s="68"/>
      <c r="O2080" s="80"/>
      <c r="P2080" s="68"/>
      <c r="Q2080" s="68"/>
      <c r="R2080" s="69"/>
      <c r="S2080" s="63"/>
      <c r="T2080" s="64"/>
      <c r="U2080" s="44"/>
    </row>
    <row r="2081" spans="2:21" ht="25.5">
      <c r="B2081" s="24">
        <v>1973</v>
      </c>
      <c r="C2081" s="2" t="s">
        <v>602</v>
      </c>
      <c r="D2081" s="29">
        <v>1</v>
      </c>
      <c r="E2081" s="16" t="s">
        <v>8</v>
      </c>
      <c r="F2081" s="91">
        <v>970811.12</v>
      </c>
      <c r="G2081" s="68">
        <f t="shared" si="412"/>
        <v>1021293.29824</v>
      </c>
      <c r="H2081" s="79">
        <v>1501500</v>
      </c>
      <c r="I2081" s="79">
        <v>285285</v>
      </c>
      <c r="J2081" s="79">
        <v>1786785</v>
      </c>
      <c r="K2081" s="79">
        <v>1430000</v>
      </c>
      <c r="L2081" s="79">
        <f t="shared" si="416"/>
        <v>271700</v>
      </c>
      <c r="M2081" s="79">
        <f t="shared" si="417"/>
        <v>1701700</v>
      </c>
      <c r="N2081" s="68">
        <f t="shared" si="410"/>
        <v>1021293.29824</v>
      </c>
      <c r="O2081" s="80">
        <f t="shared" si="407"/>
        <v>1503259.4327466667</v>
      </c>
      <c r="P2081" s="68">
        <f t="shared" si="411"/>
        <v>1701700</v>
      </c>
      <c r="Q2081" s="68">
        <f t="shared" si="408"/>
        <v>1458932.703683421</v>
      </c>
      <c r="R2081" s="69">
        <f t="shared" si="409"/>
        <v>419557.3624842295</v>
      </c>
      <c r="S2081" s="63">
        <f t="shared" si="413"/>
        <v>0.29997230464331681</v>
      </c>
      <c r="T2081" s="64">
        <f t="shared" si="414"/>
        <v>1021293</v>
      </c>
      <c r="U2081" s="44" t="str">
        <f t="shared" si="415"/>
        <v>MENOR VALOR</v>
      </c>
    </row>
    <row r="2082" spans="2:21" ht="25.5">
      <c r="B2082" s="52" t="s">
        <v>603</v>
      </c>
      <c r="C2082" s="28"/>
      <c r="D2082" s="29"/>
      <c r="E2082" s="16"/>
      <c r="F2082" s="91"/>
      <c r="G2082" s="68"/>
      <c r="H2082" s="78"/>
      <c r="I2082" s="78"/>
      <c r="J2082" s="78"/>
      <c r="K2082" s="78"/>
      <c r="L2082" s="78"/>
      <c r="M2082" s="78"/>
      <c r="N2082" s="68"/>
      <c r="O2082" s="80"/>
      <c r="P2082" s="68"/>
      <c r="Q2082" s="68"/>
      <c r="R2082" s="69"/>
      <c r="S2082" s="63"/>
      <c r="T2082" s="64"/>
      <c r="U2082" s="44"/>
    </row>
    <row r="2083" spans="2:21">
      <c r="B2083" s="24">
        <v>1974</v>
      </c>
      <c r="C2083" s="2" t="s">
        <v>604</v>
      </c>
      <c r="D2083" s="29">
        <v>1</v>
      </c>
      <c r="E2083" s="16" t="s">
        <v>8</v>
      </c>
      <c r="F2083" s="91">
        <v>528857.36</v>
      </c>
      <c r="G2083" s="68">
        <f t="shared" si="412"/>
        <v>556357.94271999993</v>
      </c>
      <c r="H2083" s="79">
        <v>787800</v>
      </c>
      <c r="I2083" s="79">
        <v>149682</v>
      </c>
      <c r="J2083" s="79">
        <v>937482</v>
      </c>
      <c r="K2083" s="79">
        <v>780000</v>
      </c>
      <c r="L2083" s="79">
        <f t="shared" si="416"/>
        <v>148200</v>
      </c>
      <c r="M2083" s="79">
        <f t="shared" si="417"/>
        <v>928200</v>
      </c>
      <c r="N2083" s="68">
        <f t="shared" si="410"/>
        <v>556357.94271999993</v>
      </c>
      <c r="O2083" s="80">
        <f t="shared" si="407"/>
        <v>807346.64757333323</v>
      </c>
      <c r="P2083" s="68">
        <f t="shared" si="411"/>
        <v>928200</v>
      </c>
      <c r="Q2083" s="68">
        <f t="shared" si="408"/>
        <v>785210.80082557607</v>
      </c>
      <c r="R2083" s="69">
        <f t="shared" si="409"/>
        <v>217412.13479004675</v>
      </c>
      <c r="S2083" s="63">
        <f t="shared" si="413"/>
        <v>0.29145403739347275</v>
      </c>
      <c r="T2083" s="64">
        <f t="shared" si="414"/>
        <v>556358</v>
      </c>
      <c r="U2083" s="44" t="str">
        <f t="shared" si="415"/>
        <v>MENOR VALOR</v>
      </c>
    </row>
    <row r="2084" spans="2:21" ht="51">
      <c r="B2084" s="52" t="s">
        <v>605</v>
      </c>
      <c r="C2084" s="28"/>
      <c r="D2084" s="29"/>
      <c r="E2084" s="16"/>
      <c r="F2084" s="88"/>
      <c r="G2084" s="68"/>
      <c r="H2084" s="78"/>
      <c r="I2084" s="78"/>
      <c r="J2084" s="78"/>
      <c r="K2084" s="78"/>
      <c r="L2084" s="78"/>
      <c r="M2084" s="78"/>
      <c r="N2084" s="68"/>
      <c r="O2084" s="80"/>
      <c r="P2084" s="68"/>
      <c r="Q2084" s="68"/>
      <c r="R2084" s="69"/>
      <c r="S2084" s="63"/>
      <c r="T2084" s="64"/>
      <c r="U2084" s="44"/>
    </row>
    <row r="2085" spans="2:21">
      <c r="B2085" s="24">
        <v>1975</v>
      </c>
      <c r="C2085" s="2" t="s">
        <v>606</v>
      </c>
      <c r="D2085" s="29">
        <v>1</v>
      </c>
      <c r="E2085" s="16" t="s">
        <v>8</v>
      </c>
      <c r="F2085" s="91">
        <v>575831.06000000006</v>
      </c>
      <c r="G2085" s="68">
        <f t="shared" si="412"/>
        <v>605774.27512000001</v>
      </c>
      <c r="H2085" s="79">
        <v>811200</v>
      </c>
      <c r="I2085" s="79">
        <v>154128</v>
      </c>
      <c r="J2085" s="79">
        <v>965328</v>
      </c>
      <c r="K2085" s="79">
        <v>780000</v>
      </c>
      <c r="L2085" s="79">
        <f t="shared" si="416"/>
        <v>148200</v>
      </c>
      <c r="M2085" s="79">
        <f t="shared" si="417"/>
        <v>928200</v>
      </c>
      <c r="N2085" s="68">
        <f t="shared" si="410"/>
        <v>605774.27512000001</v>
      </c>
      <c r="O2085" s="80">
        <f t="shared" si="407"/>
        <v>833100.75837333326</v>
      </c>
      <c r="P2085" s="68">
        <f t="shared" si="411"/>
        <v>928200</v>
      </c>
      <c r="Q2085" s="68">
        <f t="shared" si="408"/>
        <v>815722.48079178622</v>
      </c>
      <c r="R2085" s="69">
        <f t="shared" si="409"/>
        <v>197743.82313297701</v>
      </c>
      <c r="S2085" s="63">
        <f t="shared" si="413"/>
        <v>0.25737700089863735</v>
      </c>
      <c r="T2085" s="64">
        <f t="shared" si="414"/>
        <v>605774</v>
      </c>
      <c r="U2085" s="44" t="str">
        <f t="shared" si="415"/>
        <v>MENOR VALOR</v>
      </c>
    </row>
    <row r="2086" spans="2:21" ht="25.5">
      <c r="B2086" s="24">
        <v>1976</v>
      </c>
      <c r="C2086" s="2" t="s">
        <v>607</v>
      </c>
      <c r="D2086" s="29">
        <v>1</v>
      </c>
      <c r="E2086" s="16" t="s">
        <v>11</v>
      </c>
      <c r="F2086" s="91">
        <v>624434.1</v>
      </c>
      <c r="G2086" s="68">
        <f t="shared" si="412"/>
        <v>656904.67319999996</v>
      </c>
      <c r="H2086" s="79">
        <v>919100</v>
      </c>
      <c r="I2086" s="79">
        <v>174629</v>
      </c>
      <c r="J2086" s="79">
        <v>1093729</v>
      </c>
      <c r="K2086" s="79">
        <v>910000</v>
      </c>
      <c r="L2086" s="79">
        <f t="shared" si="416"/>
        <v>172900</v>
      </c>
      <c r="M2086" s="79">
        <f t="shared" si="417"/>
        <v>1082900</v>
      </c>
      <c r="N2086" s="68">
        <f t="shared" si="410"/>
        <v>656904.67319999996</v>
      </c>
      <c r="O2086" s="80">
        <f t="shared" si="407"/>
        <v>944511.22440000006</v>
      </c>
      <c r="P2086" s="68">
        <f t="shared" si="411"/>
        <v>1082900</v>
      </c>
      <c r="Q2086" s="68">
        <f t="shared" si="408"/>
        <v>919743.67706567864</v>
      </c>
      <c r="R2086" s="69">
        <f t="shared" si="409"/>
        <v>249133.42415283906</v>
      </c>
      <c r="S2086" s="63">
        <f t="shared" si="413"/>
        <v>0.28577418950487599</v>
      </c>
      <c r="T2086" s="64">
        <f t="shared" si="414"/>
        <v>656905</v>
      </c>
      <c r="U2086" s="44" t="str">
        <f t="shared" si="415"/>
        <v>MENOR VALOR</v>
      </c>
    </row>
    <row r="2087" spans="2:21">
      <c r="B2087" s="24">
        <v>1977</v>
      </c>
      <c r="C2087" s="2" t="s">
        <v>608</v>
      </c>
      <c r="D2087" s="29">
        <v>1</v>
      </c>
      <c r="E2087" s="16" t="s">
        <v>8</v>
      </c>
      <c r="F2087" s="91">
        <v>287915.94</v>
      </c>
      <c r="G2087" s="68">
        <f t="shared" si="412"/>
        <v>302887.56887999998</v>
      </c>
      <c r="H2087" s="79">
        <v>405600</v>
      </c>
      <c r="I2087" s="79">
        <v>77064</v>
      </c>
      <c r="J2087" s="79">
        <v>482664</v>
      </c>
      <c r="K2087" s="79">
        <v>390000</v>
      </c>
      <c r="L2087" s="79">
        <f t="shared" si="416"/>
        <v>74100</v>
      </c>
      <c r="M2087" s="79">
        <f t="shared" si="417"/>
        <v>464100</v>
      </c>
      <c r="N2087" s="68">
        <f t="shared" si="410"/>
        <v>302887.56887999998</v>
      </c>
      <c r="O2087" s="80">
        <f t="shared" si="407"/>
        <v>416550.52295999997</v>
      </c>
      <c r="P2087" s="68">
        <f t="shared" si="411"/>
        <v>464100</v>
      </c>
      <c r="Q2087" s="68">
        <f t="shared" si="408"/>
        <v>407861.43399784894</v>
      </c>
      <c r="R2087" s="69">
        <f t="shared" si="409"/>
        <v>98871.663643554595</v>
      </c>
      <c r="S2087" s="63">
        <f t="shared" si="413"/>
        <v>0.25737629588779065</v>
      </c>
      <c r="T2087" s="64">
        <f t="shared" si="414"/>
        <v>302888</v>
      </c>
      <c r="U2087" s="44" t="str">
        <f t="shared" si="415"/>
        <v>MENOR VALOR</v>
      </c>
    </row>
    <row r="2088" spans="2:21">
      <c r="B2088" s="24">
        <v>1978</v>
      </c>
      <c r="C2088" s="2" t="s">
        <v>609</v>
      </c>
      <c r="D2088" s="29">
        <v>1</v>
      </c>
      <c r="E2088" s="16" t="s">
        <v>8</v>
      </c>
      <c r="F2088" s="91">
        <v>287915.94</v>
      </c>
      <c r="G2088" s="68">
        <f t="shared" si="412"/>
        <v>302887.56887999998</v>
      </c>
      <c r="H2088" s="79">
        <v>405600</v>
      </c>
      <c r="I2088" s="79">
        <v>77064</v>
      </c>
      <c r="J2088" s="79">
        <v>482664</v>
      </c>
      <c r="K2088" s="79">
        <v>390000</v>
      </c>
      <c r="L2088" s="79">
        <f t="shared" si="416"/>
        <v>74100</v>
      </c>
      <c r="M2088" s="79">
        <f t="shared" si="417"/>
        <v>464100</v>
      </c>
      <c r="N2088" s="68">
        <f t="shared" si="410"/>
        <v>302887.56887999998</v>
      </c>
      <c r="O2088" s="80">
        <f t="shared" si="407"/>
        <v>416550.52295999997</v>
      </c>
      <c r="P2088" s="68">
        <f t="shared" si="411"/>
        <v>464100</v>
      </c>
      <c r="Q2088" s="68">
        <f t="shared" si="408"/>
        <v>407861.43399784894</v>
      </c>
      <c r="R2088" s="69">
        <f t="shared" si="409"/>
        <v>98871.663643554595</v>
      </c>
      <c r="S2088" s="63">
        <f t="shared" si="413"/>
        <v>0.25737629588779065</v>
      </c>
      <c r="T2088" s="64">
        <f t="shared" si="414"/>
        <v>302888</v>
      </c>
      <c r="U2088" s="44" t="str">
        <f t="shared" si="415"/>
        <v>MENOR VALOR</v>
      </c>
    </row>
    <row r="2089" spans="2:21">
      <c r="B2089" s="24">
        <v>1979</v>
      </c>
      <c r="C2089" s="2" t="s">
        <v>610</v>
      </c>
      <c r="D2089" s="29">
        <v>1</v>
      </c>
      <c r="E2089" s="16" t="s">
        <v>8</v>
      </c>
      <c r="F2089" s="91">
        <v>52730.100000000006</v>
      </c>
      <c r="G2089" s="68">
        <f t="shared" si="412"/>
        <v>55472.065200000005</v>
      </c>
      <c r="H2089" s="79">
        <v>78780</v>
      </c>
      <c r="I2089" s="79">
        <v>14968.2</v>
      </c>
      <c r="J2089" s="79">
        <v>93748.2</v>
      </c>
      <c r="K2089" s="79">
        <v>78000</v>
      </c>
      <c r="L2089" s="79">
        <f t="shared" si="416"/>
        <v>14820</v>
      </c>
      <c r="M2089" s="79">
        <f t="shared" si="417"/>
        <v>92820</v>
      </c>
      <c r="N2089" s="68">
        <f t="shared" si="410"/>
        <v>55472.065200000005</v>
      </c>
      <c r="O2089" s="80">
        <f t="shared" si="407"/>
        <v>80680.088400000008</v>
      </c>
      <c r="P2089" s="68">
        <f t="shared" si="411"/>
        <v>92820</v>
      </c>
      <c r="Q2089" s="68">
        <f t="shared" si="408"/>
        <v>78443.978546436498</v>
      </c>
      <c r="R2089" s="69">
        <f t="shared" si="409"/>
        <v>21835.721056305912</v>
      </c>
      <c r="S2089" s="63">
        <f t="shared" si="413"/>
        <v>0.29284482725258265</v>
      </c>
      <c r="T2089" s="64">
        <f t="shared" si="414"/>
        <v>55472</v>
      </c>
      <c r="U2089" s="44" t="str">
        <f t="shared" si="415"/>
        <v>MENOR VALOR</v>
      </c>
    </row>
    <row r="2090" spans="2:21" ht="25.5">
      <c r="B2090" s="24">
        <v>1980</v>
      </c>
      <c r="C2090" s="2" t="s">
        <v>611</v>
      </c>
      <c r="D2090" s="29">
        <v>1</v>
      </c>
      <c r="E2090" s="16" t="s">
        <v>8</v>
      </c>
      <c r="F2090" s="91">
        <v>382048.66</v>
      </c>
      <c r="G2090" s="68">
        <f t="shared" si="412"/>
        <v>401915.19031999999</v>
      </c>
      <c r="H2090" s="79">
        <v>401700</v>
      </c>
      <c r="I2090" s="79">
        <v>76323</v>
      </c>
      <c r="J2090" s="79">
        <v>478023</v>
      </c>
      <c r="K2090" s="79">
        <v>390000</v>
      </c>
      <c r="L2090" s="79">
        <f t="shared" si="416"/>
        <v>74100</v>
      </c>
      <c r="M2090" s="79">
        <f t="shared" si="417"/>
        <v>464100</v>
      </c>
      <c r="N2090" s="68">
        <f t="shared" si="410"/>
        <v>401915.19031999999</v>
      </c>
      <c r="O2090" s="80">
        <f t="shared" ref="O2090:O2153" si="418">AVERAGE(M2090,J2090,G2090)</f>
        <v>448012.73010666668</v>
      </c>
      <c r="P2090" s="68">
        <f t="shared" si="411"/>
        <v>464100</v>
      </c>
      <c r="Q2090" s="68">
        <f t="shared" ref="Q2090:Q2153" si="419">GEOMEAN(M2090,J2090,G2090)</f>
        <v>446750.37670360308</v>
      </c>
      <c r="R2090" s="69">
        <f t="shared" ref="R2090:R2153" si="420">STDEVA(M2090,J2090,G2090)</f>
        <v>40524.065233358408</v>
      </c>
      <c r="S2090" s="63">
        <f t="shared" si="413"/>
        <v>0.10035847471338344</v>
      </c>
      <c r="T2090" s="64">
        <f t="shared" si="414"/>
        <v>401915</v>
      </c>
      <c r="U2090" s="44" t="str">
        <f t="shared" si="415"/>
        <v>MENOR VALOR</v>
      </c>
    </row>
    <row r="2091" spans="2:21">
      <c r="B2091" s="24">
        <v>1981</v>
      </c>
      <c r="C2091" s="2" t="s">
        <v>612</v>
      </c>
      <c r="D2091" s="29">
        <v>1</v>
      </c>
      <c r="E2091" s="16" t="s">
        <v>8</v>
      </c>
      <c r="F2091" s="91">
        <v>173699.78</v>
      </c>
      <c r="G2091" s="68">
        <f t="shared" si="412"/>
        <v>182732.16855999999</v>
      </c>
      <c r="H2091" s="79">
        <v>265200</v>
      </c>
      <c r="I2091" s="79">
        <v>50388</v>
      </c>
      <c r="J2091" s="79">
        <v>315588</v>
      </c>
      <c r="K2091" s="79">
        <v>260000</v>
      </c>
      <c r="L2091" s="79">
        <f t="shared" si="416"/>
        <v>49400</v>
      </c>
      <c r="M2091" s="79">
        <f t="shared" si="417"/>
        <v>309400</v>
      </c>
      <c r="N2091" s="68">
        <f t="shared" si="410"/>
        <v>182732.16855999999</v>
      </c>
      <c r="O2091" s="80">
        <f t="shared" si="418"/>
        <v>269240.05618666665</v>
      </c>
      <c r="P2091" s="68">
        <f t="shared" si="411"/>
        <v>309400</v>
      </c>
      <c r="Q2091" s="68">
        <f t="shared" si="419"/>
        <v>261307.53486874187</v>
      </c>
      <c r="R2091" s="69">
        <f t="shared" si="420"/>
        <v>74981.889828284489</v>
      </c>
      <c r="S2091" s="63">
        <f t="shared" si="413"/>
        <v>0.30070072930813607</v>
      </c>
      <c r="T2091" s="64">
        <f t="shared" si="414"/>
        <v>309400</v>
      </c>
      <c r="U2091" s="44" t="str">
        <f t="shared" si="415"/>
        <v>MEDIA ARMONICA</v>
      </c>
    </row>
    <row r="2092" spans="2:21" ht="25.5">
      <c r="B2092" s="24">
        <v>1982</v>
      </c>
      <c r="C2092" s="2" t="s">
        <v>613</v>
      </c>
      <c r="D2092" s="29">
        <v>1</v>
      </c>
      <c r="E2092" s="16" t="s">
        <v>8</v>
      </c>
      <c r="F2092" s="91">
        <v>1150856.06</v>
      </c>
      <c r="G2092" s="68">
        <f t="shared" si="412"/>
        <v>1210700.5751200002</v>
      </c>
      <c r="H2092" s="79">
        <v>2008500</v>
      </c>
      <c r="I2092" s="79">
        <v>381615</v>
      </c>
      <c r="J2092" s="79">
        <v>2390115</v>
      </c>
      <c r="K2092" s="79">
        <v>1950000</v>
      </c>
      <c r="L2092" s="79">
        <f t="shared" si="416"/>
        <v>370500</v>
      </c>
      <c r="M2092" s="79">
        <f t="shared" si="417"/>
        <v>2320500</v>
      </c>
      <c r="N2092" s="68">
        <f t="shared" si="410"/>
        <v>1210700.5751200002</v>
      </c>
      <c r="O2092" s="80">
        <f t="shared" si="418"/>
        <v>1973771.8583733335</v>
      </c>
      <c r="P2092" s="68">
        <f t="shared" si="411"/>
        <v>2320500</v>
      </c>
      <c r="Q2092" s="68">
        <f t="shared" si="419"/>
        <v>1886596.5662032841</v>
      </c>
      <c r="R2092" s="69">
        <f t="shared" si="420"/>
        <v>661755.16586624843</v>
      </c>
      <c r="S2092" s="63">
        <f t="shared" si="413"/>
        <v>0.35826207001081489</v>
      </c>
      <c r="T2092" s="64">
        <f t="shared" si="414"/>
        <v>2320500</v>
      </c>
      <c r="U2092" s="44" t="str">
        <f t="shared" si="415"/>
        <v>MEDIA ARMONICA</v>
      </c>
    </row>
    <row r="2093" spans="2:21" ht="25.5">
      <c r="B2093" s="24">
        <v>1983</v>
      </c>
      <c r="C2093" s="2" t="s">
        <v>614</v>
      </c>
      <c r="D2093" s="29">
        <v>1</v>
      </c>
      <c r="E2093" s="16" t="s">
        <v>8</v>
      </c>
      <c r="F2093" s="91">
        <v>767775.02</v>
      </c>
      <c r="G2093" s="68">
        <f t="shared" si="412"/>
        <v>807699.32104000007</v>
      </c>
      <c r="H2093" s="79">
        <v>1228500</v>
      </c>
      <c r="I2093" s="79">
        <v>233415</v>
      </c>
      <c r="J2093" s="79">
        <v>1461915</v>
      </c>
      <c r="K2093" s="79">
        <v>1170000</v>
      </c>
      <c r="L2093" s="79">
        <f t="shared" si="416"/>
        <v>222300</v>
      </c>
      <c r="M2093" s="79">
        <f t="shared" si="417"/>
        <v>1392300</v>
      </c>
      <c r="N2093" s="68">
        <f t="shared" si="410"/>
        <v>807699.32104000007</v>
      </c>
      <c r="O2093" s="80">
        <f t="shared" si="418"/>
        <v>1220638.1070133334</v>
      </c>
      <c r="P2093" s="68">
        <f t="shared" si="411"/>
        <v>1392300</v>
      </c>
      <c r="Q2093" s="68">
        <f t="shared" si="419"/>
        <v>1180234.2703463454</v>
      </c>
      <c r="R2093" s="69">
        <f t="shared" si="420"/>
        <v>359305.43104314141</v>
      </c>
      <c r="S2093" s="63">
        <f t="shared" si="413"/>
        <v>0.31564491784925308</v>
      </c>
      <c r="T2093" s="64">
        <f t="shared" si="414"/>
        <v>1392300</v>
      </c>
      <c r="U2093" s="44" t="str">
        <f t="shared" si="415"/>
        <v>MEDIA ARMONICA</v>
      </c>
    </row>
    <row r="2094" spans="2:21" ht="25.5">
      <c r="B2094" s="24">
        <v>1984</v>
      </c>
      <c r="C2094" s="2" t="s">
        <v>615</v>
      </c>
      <c r="D2094" s="29">
        <v>1</v>
      </c>
      <c r="E2094" s="16" t="s">
        <v>8</v>
      </c>
      <c r="F2094" s="91">
        <v>767775.02</v>
      </c>
      <c r="G2094" s="68">
        <f t="shared" si="412"/>
        <v>807699.32104000007</v>
      </c>
      <c r="H2094" s="79">
        <v>1205100</v>
      </c>
      <c r="I2094" s="79">
        <v>228969</v>
      </c>
      <c r="J2094" s="79">
        <v>1434069</v>
      </c>
      <c r="K2094" s="79">
        <v>1170000</v>
      </c>
      <c r="L2094" s="79">
        <f t="shared" si="416"/>
        <v>222300</v>
      </c>
      <c r="M2094" s="79">
        <f t="shared" si="417"/>
        <v>1392300</v>
      </c>
      <c r="N2094" s="68">
        <f t="shared" si="410"/>
        <v>807699.32104000007</v>
      </c>
      <c r="O2094" s="80">
        <f t="shared" si="418"/>
        <v>1211356.1070133334</v>
      </c>
      <c r="P2094" s="68">
        <f t="shared" si="411"/>
        <v>1392300</v>
      </c>
      <c r="Q2094" s="68">
        <f t="shared" si="419"/>
        <v>1172692.631366503</v>
      </c>
      <c r="R2094" s="69">
        <f t="shared" si="420"/>
        <v>350200.31837077363</v>
      </c>
      <c r="S2094" s="63">
        <f t="shared" si="413"/>
        <v>0.31124379958044701</v>
      </c>
      <c r="T2094" s="64">
        <f t="shared" si="414"/>
        <v>1392300</v>
      </c>
      <c r="U2094" s="44" t="str">
        <f t="shared" si="415"/>
        <v>MEDIA ARMONICA</v>
      </c>
    </row>
    <row r="2095" spans="2:21">
      <c r="B2095" s="24">
        <v>1985</v>
      </c>
      <c r="C2095" s="2" t="s">
        <v>616</v>
      </c>
      <c r="D2095" s="29">
        <v>1</v>
      </c>
      <c r="E2095" s="16" t="s">
        <v>8</v>
      </c>
      <c r="F2095" s="91">
        <v>117447.78</v>
      </c>
      <c r="G2095" s="68">
        <f t="shared" si="412"/>
        <v>123555.06456</v>
      </c>
      <c r="H2095" s="79">
        <v>177450</v>
      </c>
      <c r="I2095" s="79">
        <v>33715.5</v>
      </c>
      <c r="J2095" s="79">
        <v>211165.5</v>
      </c>
      <c r="K2095" s="79">
        <v>169000</v>
      </c>
      <c r="L2095" s="79">
        <f t="shared" si="416"/>
        <v>32110</v>
      </c>
      <c r="M2095" s="79">
        <f t="shared" si="417"/>
        <v>201110</v>
      </c>
      <c r="N2095" s="68">
        <f t="shared" si="410"/>
        <v>123555.06456</v>
      </c>
      <c r="O2095" s="80">
        <f t="shared" si="418"/>
        <v>178610.18818666667</v>
      </c>
      <c r="P2095" s="68">
        <f t="shared" si="411"/>
        <v>201110</v>
      </c>
      <c r="Q2095" s="68">
        <f t="shared" si="419"/>
        <v>173769.03700648539</v>
      </c>
      <c r="R2095" s="69">
        <f t="shared" si="420"/>
        <v>47943.490154797524</v>
      </c>
      <c r="S2095" s="63">
        <f t="shared" si="413"/>
        <v>0.28896961916530228</v>
      </c>
      <c r="T2095" s="64">
        <f t="shared" si="414"/>
        <v>123555</v>
      </c>
      <c r="U2095" s="44" t="str">
        <f t="shared" si="415"/>
        <v>MENOR VALOR</v>
      </c>
    </row>
    <row r="2096" spans="2:21">
      <c r="B2096" s="24">
        <v>1986</v>
      </c>
      <c r="C2096" s="2" t="s">
        <v>617</v>
      </c>
      <c r="D2096" s="29">
        <v>1</v>
      </c>
      <c r="E2096" s="2"/>
      <c r="F2096" s="91">
        <v>76777.42</v>
      </c>
      <c r="G2096" s="68">
        <f t="shared" si="412"/>
        <v>80769.845839999994</v>
      </c>
      <c r="H2096" s="79">
        <v>106080</v>
      </c>
      <c r="I2096" s="79">
        <v>20155.2</v>
      </c>
      <c r="J2096" s="79">
        <v>126235.2</v>
      </c>
      <c r="K2096" s="79">
        <v>104000</v>
      </c>
      <c r="L2096" s="79">
        <f t="shared" si="416"/>
        <v>19760</v>
      </c>
      <c r="M2096" s="79">
        <f t="shared" si="417"/>
        <v>123760</v>
      </c>
      <c r="N2096" s="68">
        <f t="shared" si="410"/>
        <v>80769.845839999994</v>
      </c>
      <c r="O2096" s="80">
        <f t="shared" si="418"/>
        <v>110255.01528000001</v>
      </c>
      <c r="P2096" s="68">
        <f t="shared" si="411"/>
        <v>123760</v>
      </c>
      <c r="Q2096" s="68">
        <f t="shared" si="419"/>
        <v>108061.25549883691</v>
      </c>
      <c r="R2096" s="69">
        <f t="shared" si="420"/>
        <v>25564.879550647776</v>
      </c>
      <c r="S2096" s="63">
        <f t="shared" si="413"/>
        <v>0.25255499330313314</v>
      </c>
      <c r="T2096" s="64">
        <f t="shared" si="414"/>
        <v>80770</v>
      </c>
      <c r="U2096" s="44" t="str">
        <f t="shared" si="415"/>
        <v>MENOR VALOR</v>
      </c>
    </row>
    <row r="2097" spans="2:21" ht="25.5">
      <c r="B2097" s="24">
        <v>1987</v>
      </c>
      <c r="C2097" s="2" t="s">
        <v>618</v>
      </c>
      <c r="D2097" s="29">
        <v>1</v>
      </c>
      <c r="E2097" s="16" t="s">
        <v>8</v>
      </c>
      <c r="F2097" s="91">
        <v>250086.05999999997</v>
      </c>
      <c r="G2097" s="68">
        <f t="shared" si="412"/>
        <v>263090.53511999996</v>
      </c>
      <c r="H2097" s="79">
        <v>540800</v>
      </c>
      <c r="I2097" s="79">
        <v>102752</v>
      </c>
      <c r="J2097" s="79">
        <v>643552</v>
      </c>
      <c r="K2097" s="79">
        <v>520000</v>
      </c>
      <c r="L2097" s="79">
        <f t="shared" si="416"/>
        <v>98800</v>
      </c>
      <c r="M2097" s="79">
        <f t="shared" si="417"/>
        <v>618800</v>
      </c>
      <c r="N2097" s="68">
        <f t="shared" si="410"/>
        <v>263090.53511999996</v>
      </c>
      <c r="O2097" s="80">
        <f t="shared" si="418"/>
        <v>508480.84503999999</v>
      </c>
      <c r="P2097" s="68">
        <f t="shared" si="411"/>
        <v>618800</v>
      </c>
      <c r="Q2097" s="68">
        <f t="shared" si="419"/>
        <v>471425.48645630933</v>
      </c>
      <c r="R2097" s="69">
        <f t="shared" si="420"/>
        <v>212874.3021784811</v>
      </c>
      <c r="S2097" s="63">
        <f t="shared" si="413"/>
        <v>0.44192551595450791</v>
      </c>
      <c r="T2097" s="64">
        <f t="shared" si="414"/>
        <v>618800</v>
      </c>
      <c r="U2097" s="44" t="str">
        <f t="shared" si="415"/>
        <v>MEDIA ARMONICA</v>
      </c>
    </row>
    <row r="2098" spans="2:21">
      <c r="B2098" s="24">
        <v>1988</v>
      </c>
      <c r="C2098" s="2" t="s">
        <v>619</v>
      </c>
      <c r="D2098" s="29">
        <v>1</v>
      </c>
      <c r="E2098" s="16" t="s">
        <v>8</v>
      </c>
      <c r="F2098" s="91">
        <v>253880.19999999998</v>
      </c>
      <c r="G2098" s="68">
        <f t="shared" si="412"/>
        <v>267081.97039999999</v>
      </c>
      <c r="H2098" s="79">
        <v>535600</v>
      </c>
      <c r="I2098" s="79">
        <v>101764</v>
      </c>
      <c r="J2098" s="79">
        <v>637364</v>
      </c>
      <c r="K2098" s="79">
        <v>520000</v>
      </c>
      <c r="L2098" s="79">
        <f t="shared" si="416"/>
        <v>98800</v>
      </c>
      <c r="M2098" s="79">
        <f t="shared" si="417"/>
        <v>618800</v>
      </c>
      <c r="N2098" s="68">
        <f t="shared" si="410"/>
        <v>267081.97039999999</v>
      </c>
      <c r="O2098" s="80">
        <f t="shared" si="418"/>
        <v>507748.6568</v>
      </c>
      <c r="P2098" s="68">
        <f t="shared" si="411"/>
        <v>618800</v>
      </c>
      <c r="Q2098" s="68">
        <f t="shared" si="419"/>
        <v>472274.10693477746</v>
      </c>
      <c r="R2098" s="69">
        <f t="shared" si="420"/>
        <v>208630.04572943682</v>
      </c>
      <c r="S2098" s="63">
        <f t="shared" si="413"/>
        <v>0.43447678693745362</v>
      </c>
      <c r="T2098" s="64">
        <f t="shared" si="414"/>
        <v>618800</v>
      </c>
      <c r="U2098" s="44" t="str">
        <f t="shared" si="415"/>
        <v>MEDIA ARMONICA</v>
      </c>
    </row>
    <row r="2099" spans="2:21">
      <c r="B2099" s="24">
        <v>1989</v>
      </c>
      <c r="C2099" s="2" t="s">
        <v>620</v>
      </c>
      <c r="D2099" s="29">
        <v>1</v>
      </c>
      <c r="E2099" s="16" t="s">
        <v>8</v>
      </c>
      <c r="F2099" s="91">
        <v>326034.45999999996</v>
      </c>
      <c r="G2099" s="68">
        <f t="shared" si="412"/>
        <v>342988.25191999995</v>
      </c>
      <c r="H2099" s="79">
        <v>1193400</v>
      </c>
      <c r="I2099" s="79">
        <v>226746</v>
      </c>
      <c r="J2099" s="79">
        <v>1420146</v>
      </c>
      <c r="K2099" s="79">
        <v>1170000</v>
      </c>
      <c r="L2099" s="79">
        <f t="shared" si="416"/>
        <v>222300</v>
      </c>
      <c r="M2099" s="79">
        <f t="shared" si="417"/>
        <v>1392300</v>
      </c>
      <c r="N2099" s="68">
        <f t="shared" si="410"/>
        <v>342988.25191999995</v>
      </c>
      <c r="O2099" s="80">
        <f t="shared" si="418"/>
        <v>1051811.4173066665</v>
      </c>
      <c r="P2099" s="68">
        <f t="shared" si="411"/>
        <v>1392300</v>
      </c>
      <c r="Q2099" s="68">
        <f t="shared" si="419"/>
        <v>878580.75831978733</v>
      </c>
      <c r="R2099" s="69">
        <f t="shared" si="420"/>
        <v>614016.74225592625</v>
      </c>
      <c r="S2099" s="63">
        <f t="shared" si="413"/>
        <v>0.6096110133621222</v>
      </c>
      <c r="T2099" s="64">
        <f t="shared" si="414"/>
        <v>878581</v>
      </c>
      <c r="U2099" s="44" t="str">
        <f t="shared" si="415"/>
        <v>MEDIA GEOMETRICA</v>
      </c>
    </row>
    <row r="2100" spans="2:21">
      <c r="B2100" s="24">
        <v>1990</v>
      </c>
      <c r="C2100" s="2" t="s">
        <v>621</v>
      </c>
      <c r="D2100" s="29">
        <v>1</v>
      </c>
      <c r="E2100" s="16" t="s">
        <v>8</v>
      </c>
      <c r="F2100" s="91">
        <v>76777.42</v>
      </c>
      <c r="G2100" s="68">
        <f t="shared" si="412"/>
        <v>80769.845839999994</v>
      </c>
      <c r="H2100" s="79">
        <v>106080</v>
      </c>
      <c r="I2100" s="79">
        <v>20155.2</v>
      </c>
      <c r="J2100" s="79">
        <v>126235.2</v>
      </c>
      <c r="K2100" s="79">
        <v>104000</v>
      </c>
      <c r="L2100" s="79">
        <f t="shared" si="416"/>
        <v>19760</v>
      </c>
      <c r="M2100" s="79">
        <f t="shared" si="417"/>
        <v>123760</v>
      </c>
      <c r="N2100" s="68">
        <f t="shared" si="410"/>
        <v>80769.845839999994</v>
      </c>
      <c r="O2100" s="80">
        <f t="shared" si="418"/>
        <v>110255.01528000001</v>
      </c>
      <c r="P2100" s="68">
        <f t="shared" si="411"/>
        <v>123760</v>
      </c>
      <c r="Q2100" s="68">
        <f t="shared" si="419"/>
        <v>108061.25549883691</v>
      </c>
      <c r="R2100" s="69">
        <f t="shared" si="420"/>
        <v>25564.879550647776</v>
      </c>
      <c r="S2100" s="63">
        <f t="shared" si="413"/>
        <v>0.25255499330313314</v>
      </c>
      <c r="T2100" s="64">
        <f t="shared" si="414"/>
        <v>80770</v>
      </c>
      <c r="U2100" s="44" t="str">
        <f t="shared" si="415"/>
        <v>MENOR VALOR</v>
      </c>
    </row>
    <row r="2101" spans="2:21" ht="25.5">
      <c r="B2101" s="24">
        <v>1991</v>
      </c>
      <c r="C2101" s="2" t="s">
        <v>622</v>
      </c>
      <c r="D2101" s="29">
        <v>1</v>
      </c>
      <c r="E2101" s="18" t="s">
        <v>8</v>
      </c>
      <c r="F2101" s="91">
        <v>56265.94</v>
      </c>
      <c r="G2101" s="68">
        <f t="shared" si="412"/>
        <v>59191.768880000003</v>
      </c>
      <c r="H2101" s="79">
        <v>81120</v>
      </c>
      <c r="I2101" s="79">
        <v>15412.8</v>
      </c>
      <c r="J2101" s="79">
        <v>96532.800000000003</v>
      </c>
      <c r="K2101" s="79">
        <v>78000</v>
      </c>
      <c r="L2101" s="79">
        <f t="shared" si="416"/>
        <v>14820</v>
      </c>
      <c r="M2101" s="79">
        <f t="shared" si="417"/>
        <v>92820</v>
      </c>
      <c r="N2101" s="68">
        <f t="shared" si="410"/>
        <v>59191.768880000003</v>
      </c>
      <c r="O2101" s="80">
        <f t="shared" si="418"/>
        <v>82848.189626666659</v>
      </c>
      <c r="P2101" s="68">
        <f t="shared" si="411"/>
        <v>92820</v>
      </c>
      <c r="Q2101" s="68">
        <f t="shared" si="419"/>
        <v>80945.478621992137</v>
      </c>
      <c r="R2101" s="69">
        <f t="shared" si="420"/>
        <v>20570.99664254245</v>
      </c>
      <c r="S2101" s="63">
        <f t="shared" si="413"/>
        <v>0.2687452111263674</v>
      </c>
      <c r="T2101" s="64">
        <f t="shared" si="414"/>
        <v>59192</v>
      </c>
      <c r="U2101" s="44" t="str">
        <f t="shared" si="415"/>
        <v>MENOR VALOR</v>
      </c>
    </row>
    <row r="2102" spans="2:21">
      <c r="B2102" s="24">
        <v>1992</v>
      </c>
      <c r="C2102" s="2" t="s">
        <v>623</v>
      </c>
      <c r="D2102" s="29">
        <v>1</v>
      </c>
      <c r="E2102" s="18" t="s">
        <v>8</v>
      </c>
      <c r="F2102" s="91">
        <v>149240</v>
      </c>
      <c r="G2102" s="68">
        <f t="shared" si="412"/>
        <v>157000.48000000001</v>
      </c>
      <c r="H2102" s="79">
        <v>204750</v>
      </c>
      <c r="I2102" s="79">
        <v>38902.5</v>
      </c>
      <c r="J2102" s="79">
        <v>243652.5</v>
      </c>
      <c r="K2102" s="79">
        <v>195000</v>
      </c>
      <c r="L2102" s="79">
        <f t="shared" si="416"/>
        <v>37050</v>
      </c>
      <c r="M2102" s="79">
        <f t="shared" si="417"/>
        <v>232050</v>
      </c>
      <c r="N2102" s="68">
        <f t="shared" si="410"/>
        <v>157000.48000000001</v>
      </c>
      <c r="O2102" s="80">
        <f t="shared" si="418"/>
        <v>210900.99333333332</v>
      </c>
      <c r="P2102" s="68">
        <f t="shared" si="411"/>
        <v>232050</v>
      </c>
      <c r="Q2102" s="68">
        <f t="shared" si="419"/>
        <v>207054.40525905794</v>
      </c>
      <c r="R2102" s="69">
        <f t="shared" si="420"/>
        <v>47038.319535886265</v>
      </c>
      <c r="S2102" s="63">
        <f t="shared" si="413"/>
        <v>0.24174286558372193</v>
      </c>
      <c r="T2102" s="64">
        <f t="shared" si="414"/>
        <v>157000</v>
      </c>
      <c r="U2102" s="44" t="str">
        <f t="shared" si="415"/>
        <v>MENOR VALOR</v>
      </c>
    </row>
    <row r="2103" spans="2:21" ht="25.5">
      <c r="B2103" s="24">
        <v>1993</v>
      </c>
      <c r="C2103" s="2" t="s">
        <v>624</v>
      </c>
      <c r="D2103" s="29">
        <v>1</v>
      </c>
      <c r="E2103" s="18" t="s">
        <v>8</v>
      </c>
      <c r="F2103" s="91">
        <v>169796.58</v>
      </c>
      <c r="G2103" s="68">
        <f t="shared" si="412"/>
        <v>178626.00215999997</v>
      </c>
      <c r="H2103" s="79">
        <v>273000</v>
      </c>
      <c r="I2103" s="79">
        <v>51870</v>
      </c>
      <c r="J2103" s="79">
        <v>324870</v>
      </c>
      <c r="K2103" s="79">
        <v>260000</v>
      </c>
      <c r="L2103" s="79">
        <f t="shared" si="416"/>
        <v>49400</v>
      </c>
      <c r="M2103" s="79">
        <f t="shared" si="417"/>
        <v>309400</v>
      </c>
      <c r="N2103" s="68">
        <f t="shared" si="410"/>
        <v>178626.00215999997</v>
      </c>
      <c r="O2103" s="80">
        <f t="shared" si="418"/>
        <v>270965.33405333332</v>
      </c>
      <c r="P2103" s="68">
        <f t="shared" si="411"/>
        <v>309400</v>
      </c>
      <c r="Q2103" s="68">
        <f t="shared" si="419"/>
        <v>261853.38879019135</v>
      </c>
      <c r="R2103" s="69">
        <f t="shared" si="420"/>
        <v>80341.423847728685</v>
      </c>
      <c r="S2103" s="63">
        <f t="shared" si="413"/>
        <v>0.31783963925277625</v>
      </c>
      <c r="T2103" s="64">
        <f t="shared" si="414"/>
        <v>309400</v>
      </c>
      <c r="U2103" s="44" t="str">
        <f t="shared" si="415"/>
        <v>MEDIA ARMONICA</v>
      </c>
    </row>
    <row r="2104" spans="2:21">
      <c r="B2104" s="24">
        <v>1994</v>
      </c>
      <c r="C2104" s="2" t="s">
        <v>625</v>
      </c>
      <c r="D2104" s="29">
        <v>1</v>
      </c>
      <c r="E2104" s="16" t="s">
        <v>8</v>
      </c>
      <c r="F2104" s="91">
        <v>658334.54</v>
      </c>
      <c r="G2104" s="68">
        <f t="shared" si="412"/>
        <v>692567.93608000001</v>
      </c>
      <c r="H2104" s="79">
        <v>919100</v>
      </c>
      <c r="I2104" s="79">
        <v>174629</v>
      </c>
      <c r="J2104" s="79">
        <v>1093729</v>
      </c>
      <c r="K2104" s="79">
        <v>910000</v>
      </c>
      <c r="L2104" s="79">
        <f t="shared" si="416"/>
        <v>172900</v>
      </c>
      <c r="M2104" s="79">
        <f t="shared" si="417"/>
        <v>1082900</v>
      </c>
      <c r="N2104" s="68">
        <f t="shared" si="410"/>
        <v>692567.93608000001</v>
      </c>
      <c r="O2104" s="80">
        <f t="shared" si="418"/>
        <v>956398.97869333334</v>
      </c>
      <c r="P2104" s="68">
        <f t="shared" si="411"/>
        <v>1082900</v>
      </c>
      <c r="Q2104" s="68">
        <f t="shared" si="419"/>
        <v>936095.4926522451</v>
      </c>
      <c r="R2104" s="69">
        <f t="shared" si="420"/>
        <v>228548.53115931168</v>
      </c>
      <c r="S2104" s="63">
        <f t="shared" si="413"/>
        <v>0.26015247213962855</v>
      </c>
      <c r="T2104" s="64">
        <f t="shared" si="414"/>
        <v>692568</v>
      </c>
      <c r="U2104" s="44" t="str">
        <f t="shared" si="415"/>
        <v>MENOR VALOR</v>
      </c>
    </row>
    <row r="2105" spans="2:21" ht="25.5">
      <c r="B2105" s="24">
        <v>1995</v>
      </c>
      <c r="C2105" s="2" t="s">
        <v>626</v>
      </c>
      <c r="D2105" s="29">
        <v>1</v>
      </c>
      <c r="E2105" s="16" t="s">
        <v>8</v>
      </c>
      <c r="F2105" s="91">
        <v>235559.75999999998</v>
      </c>
      <c r="G2105" s="68">
        <f t="shared" si="412"/>
        <v>247808.86751999997</v>
      </c>
      <c r="H2105" s="79">
        <v>334750</v>
      </c>
      <c r="I2105" s="79">
        <v>63602.5</v>
      </c>
      <c r="J2105" s="79">
        <v>398352.5</v>
      </c>
      <c r="K2105" s="79">
        <v>325000</v>
      </c>
      <c r="L2105" s="79">
        <f t="shared" si="416"/>
        <v>61750</v>
      </c>
      <c r="M2105" s="79">
        <f t="shared" si="417"/>
        <v>386750</v>
      </c>
      <c r="N2105" s="68">
        <f t="shared" si="410"/>
        <v>247808.86751999997</v>
      </c>
      <c r="O2105" s="80">
        <f t="shared" si="418"/>
        <v>344303.78917333332</v>
      </c>
      <c r="P2105" s="68">
        <f t="shared" si="411"/>
        <v>386750</v>
      </c>
      <c r="Q2105" s="68">
        <f t="shared" si="419"/>
        <v>336722.06087902479</v>
      </c>
      <c r="R2105" s="69">
        <f t="shared" si="420"/>
        <v>83768.17373098628</v>
      </c>
      <c r="S2105" s="63">
        <f t="shared" si="413"/>
        <v>0.26405514722413437</v>
      </c>
      <c r="T2105" s="64">
        <f t="shared" si="414"/>
        <v>247809</v>
      </c>
      <c r="U2105" s="44" t="str">
        <f t="shared" si="415"/>
        <v>MENOR VALOR</v>
      </c>
    </row>
    <row r="2106" spans="2:21">
      <c r="B2106" s="24">
        <v>1996</v>
      </c>
      <c r="C2106" s="2" t="s">
        <v>627</v>
      </c>
      <c r="D2106" s="29">
        <v>1</v>
      </c>
      <c r="E2106" s="16" t="s">
        <v>11</v>
      </c>
      <c r="F2106" s="91">
        <v>191943.96</v>
      </c>
      <c r="G2106" s="68">
        <f t="shared" si="412"/>
        <v>201925.04592</v>
      </c>
      <c r="H2106" s="79">
        <v>265200</v>
      </c>
      <c r="I2106" s="79">
        <v>50388</v>
      </c>
      <c r="J2106" s="79">
        <v>315588</v>
      </c>
      <c r="K2106" s="79">
        <v>260000</v>
      </c>
      <c r="L2106" s="79">
        <f t="shared" si="416"/>
        <v>49400</v>
      </c>
      <c r="M2106" s="79">
        <f t="shared" si="417"/>
        <v>309400</v>
      </c>
      <c r="N2106" s="68">
        <f t="shared" si="410"/>
        <v>201925.04592</v>
      </c>
      <c r="O2106" s="80">
        <f t="shared" si="418"/>
        <v>275637.6819733333</v>
      </c>
      <c r="P2106" s="68">
        <f t="shared" si="411"/>
        <v>309400</v>
      </c>
      <c r="Q2106" s="68">
        <f t="shared" si="419"/>
        <v>270153.3311000141</v>
      </c>
      <c r="R2106" s="69">
        <f t="shared" si="420"/>
        <v>63911.950145871859</v>
      </c>
      <c r="S2106" s="63">
        <f t="shared" si="413"/>
        <v>0.25255392891955541</v>
      </c>
      <c r="T2106" s="64">
        <f t="shared" si="414"/>
        <v>201925</v>
      </c>
      <c r="U2106" s="44" t="str">
        <f t="shared" si="415"/>
        <v>MENOR VALOR</v>
      </c>
    </row>
    <row r="2107" spans="2:21">
      <c r="B2107" s="24">
        <v>1997</v>
      </c>
      <c r="C2107" s="2" t="s">
        <v>628</v>
      </c>
      <c r="D2107" s="29">
        <v>1</v>
      </c>
      <c r="E2107" s="16" t="s">
        <v>11</v>
      </c>
      <c r="F2107" s="91">
        <v>191943.96</v>
      </c>
      <c r="G2107" s="68">
        <f t="shared" si="412"/>
        <v>201925.04592</v>
      </c>
      <c r="H2107" s="79">
        <v>265200</v>
      </c>
      <c r="I2107" s="79">
        <v>50388</v>
      </c>
      <c r="J2107" s="79">
        <v>315588</v>
      </c>
      <c r="K2107" s="79">
        <v>260000</v>
      </c>
      <c r="L2107" s="79">
        <f t="shared" si="416"/>
        <v>49400</v>
      </c>
      <c r="M2107" s="79">
        <f t="shared" si="417"/>
        <v>309400</v>
      </c>
      <c r="N2107" s="68">
        <f t="shared" si="410"/>
        <v>201925.04592</v>
      </c>
      <c r="O2107" s="80">
        <f t="shared" si="418"/>
        <v>275637.6819733333</v>
      </c>
      <c r="P2107" s="68">
        <f t="shared" si="411"/>
        <v>309400</v>
      </c>
      <c r="Q2107" s="68">
        <f t="shared" si="419"/>
        <v>270153.3311000141</v>
      </c>
      <c r="R2107" s="69">
        <f t="shared" si="420"/>
        <v>63911.950145871859</v>
      </c>
      <c r="S2107" s="63">
        <f t="shared" si="413"/>
        <v>0.25255392891955541</v>
      </c>
      <c r="T2107" s="64">
        <f t="shared" si="414"/>
        <v>201925</v>
      </c>
      <c r="U2107" s="44" t="str">
        <f t="shared" si="415"/>
        <v>MENOR VALOR</v>
      </c>
    </row>
    <row r="2108" spans="2:21" ht="51">
      <c r="B2108" s="52" t="s">
        <v>630</v>
      </c>
      <c r="C2108" s="28"/>
      <c r="D2108" s="29"/>
      <c r="E2108" s="16"/>
      <c r="F2108" s="88"/>
      <c r="G2108" s="68">
        <f t="shared" si="412"/>
        <v>0</v>
      </c>
      <c r="H2108" s="78"/>
      <c r="I2108" s="78"/>
      <c r="J2108" s="78"/>
      <c r="K2108" s="78"/>
      <c r="L2108" s="78"/>
      <c r="M2108" s="78"/>
      <c r="N2108" s="68"/>
      <c r="O2108" s="80"/>
      <c r="P2108" s="68"/>
      <c r="Q2108" s="68"/>
      <c r="R2108" s="69"/>
      <c r="S2108" s="63"/>
      <c r="T2108" s="64"/>
      <c r="U2108" s="44"/>
    </row>
    <row r="2109" spans="2:21">
      <c r="B2109" s="24">
        <v>1998</v>
      </c>
      <c r="C2109" s="2" t="s">
        <v>631</v>
      </c>
      <c r="D2109" s="29">
        <v>1</v>
      </c>
      <c r="E2109" s="16" t="s">
        <v>8</v>
      </c>
      <c r="F2109" s="91">
        <v>569789.29999999993</v>
      </c>
      <c r="G2109" s="68">
        <f t="shared" si="412"/>
        <v>599418.34359999991</v>
      </c>
      <c r="H2109" s="79">
        <v>803400</v>
      </c>
      <c r="I2109" s="79">
        <v>152646</v>
      </c>
      <c r="J2109" s="79">
        <v>956046</v>
      </c>
      <c r="K2109" s="79">
        <v>780000</v>
      </c>
      <c r="L2109" s="79">
        <f t="shared" si="416"/>
        <v>148200</v>
      </c>
      <c r="M2109" s="79">
        <f t="shared" si="417"/>
        <v>928200</v>
      </c>
      <c r="N2109" s="68">
        <f t="shared" si="410"/>
        <v>599418.34359999991</v>
      </c>
      <c r="O2109" s="80">
        <f t="shared" si="418"/>
        <v>827888.11453333322</v>
      </c>
      <c r="P2109" s="68">
        <f t="shared" si="411"/>
        <v>928200</v>
      </c>
      <c r="Q2109" s="68">
        <f t="shared" si="419"/>
        <v>810245.81033635919</v>
      </c>
      <c r="R2109" s="69">
        <f t="shared" si="420"/>
        <v>198349.88556020756</v>
      </c>
      <c r="S2109" s="63">
        <f t="shared" si="413"/>
        <v>0.2602018597897322</v>
      </c>
      <c r="T2109" s="64">
        <f t="shared" si="414"/>
        <v>599418</v>
      </c>
      <c r="U2109" s="44" t="str">
        <f t="shared" si="415"/>
        <v>MENOR VALOR</v>
      </c>
    </row>
    <row r="2110" spans="2:21" ht="25.5">
      <c r="B2110" s="24">
        <v>1999</v>
      </c>
      <c r="C2110" s="2" t="s">
        <v>632</v>
      </c>
      <c r="D2110" s="29">
        <v>1</v>
      </c>
      <c r="E2110" s="16" t="s">
        <v>8</v>
      </c>
      <c r="F2110" s="91">
        <v>236151.8</v>
      </c>
      <c r="G2110" s="68">
        <f t="shared" si="412"/>
        <v>248431.6936</v>
      </c>
      <c r="H2110" s="79">
        <v>262600</v>
      </c>
      <c r="I2110" s="79">
        <v>49894</v>
      </c>
      <c r="J2110" s="79">
        <v>312494</v>
      </c>
      <c r="K2110" s="79">
        <v>260000</v>
      </c>
      <c r="L2110" s="79">
        <f t="shared" si="416"/>
        <v>49400</v>
      </c>
      <c r="M2110" s="79">
        <f t="shared" si="417"/>
        <v>309400</v>
      </c>
      <c r="N2110" s="68">
        <f t="shared" si="410"/>
        <v>248431.6936</v>
      </c>
      <c r="O2110" s="80">
        <f t="shared" si="418"/>
        <v>290108.56453333335</v>
      </c>
      <c r="P2110" s="68">
        <f t="shared" si="411"/>
        <v>309400</v>
      </c>
      <c r="Q2110" s="68">
        <f t="shared" si="419"/>
        <v>288529.12864092871</v>
      </c>
      <c r="R2110" s="69">
        <f t="shared" si="420"/>
        <v>36126.366923554691</v>
      </c>
      <c r="S2110" s="63">
        <f t="shared" si="413"/>
        <v>0.13897187860997395</v>
      </c>
      <c r="T2110" s="64">
        <f t="shared" si="414"/>
        <v>248432</v>
      </c>
      <c r="U2110" s="44" t="str">
        <f t="shared" si="415"/>
        <v>MENOR VALOR</v>
      </c>
    </row>
    <row r="2111" spans="2:21">
      <c r="B2111" s="24">
        <v>2000</v>
      </c>
      <c r="C2111" s="2" t="s">
        <v>633</v>
      </c>
      <c r="D2111" s="29">
        <v>1</v>
      </c>
      <c r="E2111" s="16" t="s">
        <v>8</v>
      </c>
      <c r="F2111" s="91">
        <v>239660.58</v>
      </c>
      <c r="G2111" s="68">
        <f t="shared" si="412"/>
        <v>252122.93015999999</v>
      </c>
      <c r="H2111" s="79">
        <v>270400</v>
      </c>
      <c r="I2111" s="79">
        <v>51376</v>
      </c>
      <c r="J2111" s="79">
        <v>321776</v>
      </c>
      <c r="K2111" s="79">
        <v>260000</v>
      </c>
      <c r="L2111" s="79">
        <f t="shared" si="416"/>
        <v>49400</v>
      </c>
      <c r="M2111" s="79">
        <f t="shared" si="417"/>
        <v>309400</v>
      </c>
      <c r="N2111" s="68">
        <f t="shared" si="410"/>
        <v>252122.93015999999</v>
      </c>
      <c r="O2111" s="80">
        <f t="shared" si="418"/>
        <v>294432.97671999998</v>
      </c>
      <c r="P2111" s="68">
        <f t="shared" si="411"/>
        <v>309400</v>
      </c>
      <c r="Q2111" s="68">
        <f t="shared" si="419"/>
        <v>292793.95177405589</v>
      </c>
      <c r="R2111" s="69">
        <f t="shared" si="420"/>
        <v>37160.414071051768</v>
      </c>
      <c r="S2111" s="63">
        <f t="shared" si="413"/>
        <v>0.13890663166922601</v>
      </c>
      <c r="T2111" s="64">
        <f t="shared" si="414"/>
        <v>252123</v>
      </c>
      <c r="U2111" s="44" t="str">
        <f t="shared" si="415"/>
        <v>MENOR VALOR</v>
      </c>
    </row>
    <row r="2112" spans="2:21">
      <c r="B2112" s="24">
        <v>2001</v>
      </c>
      <c r="C2112" s="2" t="s">
        <v>634</v>
      </c>
      <c r="D2112" s="29">
        <v>1</v>
      </c>
      <c r="E2112" s="16" t="s">
        <v>8</v>
      </c>
      <c r="F2112" s="91">
        <v>693848.74</v>
      </c>
      <c r="G2112" s="68">
        <f t="shared" si="412"/>
        <v>729928.87448</v>
      </c>
      <c r="H2112" s="79">
        <v>795600</v>
      </c>
      <c r="I2112" s="79">
        <v>151164</v>
      </c>
      <c r="J2112" s="79">
        <v>946764</v>
      </c>
      <c r="K2112" s="79">
        <v>780000</v>
      </c>
      <c r="L2112" s="79">
        <f t="shared" si="416"/>
        <v>148200</v>
      </c>
      <c r="M2112" s="79">
        <f t="shared" si="417"/>
        <v>928200</v>
      </c>
      <c r="N2112" s="68">
        <f t="shared" si="410"/>
        <v>729928.87448</v>
      </c>
      <c r="O2112" s="80">
        <f t="shared" si="418"/>
        <v>868297.62482666655</v>
      </c>
      <c r="P2112" s="68">
        <f t="shared" si="411"/>
        <v>928200</v>
      </c>
      <c r="Q2112" s="68">
        <f t="shared" si="419"/>
        <v>862424.88853969646</v>
      </c>
      <c r="R2112" s="69">
        <f t="shared" si="420"/>
        <v>120189.80334609828</v>
      </c>
      <c r="S2112" s="63">
        <f t="shared" si="413"/>
        <v>0.15363194617915743</v>
      </c>
      <c r="T2112" s="64">
        <f t="shared" si="414"/>
        <v>729929</v>
      </c>
      <c r="U2112" s="44" t="str">
        <f t="shared" si="415"/>
        <v>MENOR VALOR</v>
      </c>
    </row>
    <row r="2113" spans="2:21" ht="25.5">
      <c r="B2113" s="24">
        <v>2002</v>
      </c>
      <c r="C2113" s="2" t="s">
        <v>635</v>
      </c>
      <c r="D2113" s="29">
        <v>1</v>
      </c>
      <c r="E2113" s="16" t="s">
        <v>8</v>
      </c>
      <c r="F2113" s="91">
        <v>145167.88</v>
      </c>
      <c r="G2113" s="68">
        <f t="shared" si="412"/>
        <v>152716.60975999999</v>
      </c>
      <c r="H2113" s="79">
        <v>163800</v>
      </c>
      <c r="I2113" s="79">
        <v>31122</v>
      </c>
      <c r="J2113" s="79">
        <v>194922</v>
      </c>
      <c r="K2113" s="79">
        <v>156000</v>
      </c>
      <c r="L2113" s="79">
        <f t="shared" si="416"/>
        <v>29640</v>
      </c>
      <c r="M2113" s="79">
        <f t="shared" si="417"/>
        <v>185640</v>
      </c>
      <c r="N2113" s="68">
        <f t="shared" ref="N2113:N2176" si="421">MIN(M2113,J2113,G2113)</f>
        <v>152716.60975999999</v>
      </c>
      <c r="O2113" s="80">
        <f t="shared" si="418"/>
        <v>177759.53658666668</v>
      </c>
      <c r="P2113" s="68">
        <f t="shared" ref="P2113:P2176" si="422">MEDIAN(M2113,J2113,G2113)</f>
        <v>185640</v>
      </c>
      <c r="Q2113" s="68">
        <f t="shared" si="419"/>
        <v>176796.1883756326</v>
      </c>
      <c r="R2113" s="69">
        <f t="shared" si="420"/>
        <v>22178.81915328958</v>
      </c>
      <c r="S2113" s="63">
        <f t="shared" si="413"/>
        <v>0.13619964794982786</v>
      </c>
      <c r="T2113" s="64">
        <f t="shared" si="414"/>
        <v>152717</v>
      </c>
      <c r="U2113" s="44" t="str">
        <f t="shared" si="415"/>
        <v>MENOR VALOR</v>
      </c>
    </row>
    <row r="2114" spans="2:21">
      <c r="B2114" s="24">
        <v>2003</v>
      </c>
      <c r="C2114" s="2" t="s">
        <v>636</v>
      </c>
      <c r="D2114" s="29">
        <v>1</v>
      </c>
      <c r="E2114" s="16" t="s">
        <v>11</v>
      </c>
      <c r="F2114" s="91">
        <v>144777.56</v>
      </c>
      <c r="G2114" s="68">
        <f t="shared" si="412"/>
        <v>152305.99312</v>
      </c>
      <c r="H2114" s="79">
        <v>159120</v>
      </c>
      <c r="I2114" s="79">
        <v>30232.799999999999</v>
      </c>
      <c r="J2114" s="79">
        <v>189352.8</v>
      </c>
      <c r="K2114" s="79">
        <v>156000</v>
      </c>
      <c r="L2114" s="79">
        <f t="shared" si="416"/>
        <v>29640</v>
      </c>
      <c r="M2114" s="79">
        <f t="shared" si="417"/>
        <v>185640</v>
      </c>
      <c r="N2114" s="68">
        <f t="shared" si="421"/>
        <v>152305.99312</v>
      </c>
      <c r="O2114" s="80">
        <f t="shared" si="418"/>
        <v>175766.26437333334</v>
      </c>
      <c r="P2114" s="68">
        <f t="shared" si="422"/>
        <v>185640</v>
      </c>
      <c r="Q2114" s="68">
        <f t="shared" si="419"/>
        <v>174939.04902577004</v>
      </c>
      <c r="R2114" s="69">
        <f t="shared" si="420"/>
        <v>20401.825075712801</v>
      </c>
      <c r="S2114" s="63">
        <f t="shared" si="413"/>
        <v>0.12937680884749747</v>
      </c>
      <c r="T2114" s="64">
        <f t="shared" si="414"/>
        <v>152306</v>
      </c>
      <c r="U2114" s="44" t="str">
        <f t="shared" si="415"/>
        <v>MENOR VALOR</v>
      </c>
    </row>
    <row r="2115" spans="2:21">
      <c r="B2115" s="24">
        <v>2004</v>
      </c>
      <c r="C2115" s="2" t="s">
        <v>637</v>
      </c>
      <c r="D2115" s="29">
        <v>1</v>
      </c>
      <c r="E2115" s="16" t="s">
        <v>8</v>
      </c>
      <c r="F2115" s="91">
        <v>119952.06</v>
      </c>
      <c r="G2115" s="68">
        <f t="shared" si="412"/>
        <v>126189.56711999999</v>
      </c>
      <c r="H2115" s="79">
        <v>160680</v>
      </c>
      <c r="I2115" s="79">
        <v>30529.200000000001</v>
      </c>
      <c r="J2115" s="79">
        <v>191209.2</v>
      </c>
      <c r="K2115" s="79">
        <v>156000</v>
      </c>
      <c r="L2115" s="79">
        <f t="shared" si="416"/>
        <v>29640</v>
      </c>
      <c r="M2115" s="79">
        <f t="shared" si="417"/>
        <v>185640</v>
      </c>
      <c r="N2115" s="68">
        <f t="shared" si="421"/>
        <v>126189.56711999999</v>
      </c>
      <c r="O2115" s="80">
        <f t="shared" si="418"/>
        <v>167679.58903999999</v>
      </c>
      <c r="P2115" s="68">
        <f t="shared" si="422"/>
        <v>185640</v>
      </c>
      <c r="Q2115" s="68">
        <f t="shared" si="419"/>
        <v>164842.0214371726</v>
      </c>
      <c r="R2115" s="69">
        <f t="shared" si="420"/>
        <v>36039.15143772908</v>
      </c>
      <c r="S2115" s="63">
        <f t="shared" si="413"/>
        <v>0.23448180251723305</v>
      </c>
      <c r="T2115" s="64">
        <f t="shared" si="414"/>
        <v>126190</v>
      </c>
      <c r="U2115" s="44" t="str">
        <f t="shared" si="415"/>
        <v>MENOR VALOR</v>
      </c>
    </row>
    <row r="2116" spans="2:21" ht="25.5">
      <c r="B2116" s="24">
        <v>2005</v>
      </c>
      <c r="C2116" s="2" t="s">
        <v>638</v>
      </c>
      <c r="D2116" s="29">
        <v>1</v>
      </c>
      <c r="E2116" s="16" t="s">
        <v>8</v>
      </c>
      <c r="F2116" s="91">
        <v>479859.07999999996</v>
      </c>
      <c r="G2116" s="68">
        <f t="shared" si="412"/>
        <v>504811.75215999997</v>
      </c>
      <c r="H2116" s="79">
        <v>682500</v>
      </c>
      <c r="I2116" s="79">
        <v>129675</v>
      </c>
      <c r="J2116" s="79">
        <v>812175</v>
      </c>
      <c r="K2116" s="79">
        <v>650000</v>
      </c>
      <c r="L2116" s="79">
        <f t="shared" si="416"/>
        <v>123500</v>
      </c>
      <c r="M2116" s="79">
        <f t="shared" si="417"/>
        <v>773500</v>
      </c>
      <c r="N2116" s="68">
        <f t="shared" si="421"/>
        <v>504811.75215999997</v>
      </c>
      <c r="O2116" s="80">
        <f t="shared" si="418"/>
        <v>696828.91738666664</v>
      </c>
      <c r="P2116" s="68">
        <f t="shared" si="422"/>
        <v>773500</v>
      </c>
      <c r="Q2116" s="68">
        <f t="shared" si="419"/>
        <v>681940.46910092304</v>
      </c>
      <c r="R2116" s="69">
        <f t="shared" si="420"/>
        <v>167412.31350325994</v>
      </c>
      <c r="S2116" s="63">
        <f t="shared" si="413"/>
        <v>0.25974219886737515</v>
      </c>
      <c r="T2116" s="64">
        <f t="shared" si="414"/>
        <v>504812</v>
      </c>
      <c r="U2116" s="44" t="str">
        <f t="shared" si="415"/>
        <v>MENOR VALOR</v>
      </c>
    </row>
    <row r="2117" spans="2:21" ht="25.5">
      <c r="B2117" s="24">
        <v>2006</v>
      </c>
      <c r="C2117" s="2" t="s">
        <v>639</v>
      </c>
      <c r="D2117" s="29">
        <v>1</v>
      </c>
      <c r="E2117" s="16" t="s">
        <v>8</v>
      </c>
      <c r="F2117" s="91">
        <v>479859.07999999996</v>
      </c>
      <c r="G2117" s="68">
        <f t="shared" si="412"/>
        <v>504811.75215999997</v>
      </c>
      <c r="H2117" s="79">
        <v>669500</v>
      </c>
      <c r="I2117" s="79">
        <v>127205</v>
      </c>
      <c r="J2117" s="79">
        <v>796705</v>
      </c>
      <c r="K2117" s="79">
        <v>650000</v>
      </c>
      <c r="L2117" s="79">
        <f t="shared" si="416"/>
        <v>123500</v>
      </c>
      <c r="M2117" s="79">
        <f t="shared" si="417"/>
        <v>773500</v>
      </c>
      <c r="N2117" s="68">
        <f t="shared" si="421"/>
        <v>504811.75215999997</v>
      </c>
      <c r="O2117" s="80">
        <f t="shared" si="418"/>
        <v>691672.25072000001</v>
      </c>
      <c r="P2117" s="68">
        <f t="shared" si="422"/>
        <v>773500</v>
      </c>
      <c r="Q2117" s="68">
        <f t="shared" si="419"/>
        <v>677582.9030202548</v>
      </c>
      <c r="R2117" s="69">
        <f t="shared" si="420"/>
        <v>162241.34013197391</v>
      </c>
      <c r="S2117" s="63">
        <f t="shared" si="413"/>
        <v>0.25498156770211511</v>
      </c>
      <c r="T2117" s="64">
        <f t="shared" si="414"/>
        <v>504812</v>
      </c>
      <c r="U2117" s="44" t="str">
        <f t="shared" si="415"/>
        <v>MENOR VALOR</v>
      </c>
    </row>
    <row r="2118" spans="2:21" ht="25.5">
      <c r="B2118" s="24">
        <v>2007</v>
      </c>
      <c r="C2118" s="2" t="s">
        <v>640</v>
      </c>
      <c r="D2118" s="29">
        <v>1</v>
      </c>
      <c r="E2118" s="16" t="s">
        <v>8</v>
      </c>
      <c r="F2118" s="91">
        <v>479859.07999999996</v>
      </c>
      <c r="G2118" s="68">
        <f t="shared" ref="G2118:G2181" si="423">F2118*5.2%+F2118</f>
        <v>504811.75215999997</v>
      </c>
      <c r="H2118" s="79">
        <v>663000</v>
      </c>
      <c r="I2118" s="79">
        <v>125970</v>
      </c>
      <c r="J2118" s="79">
        <v>788970</v>
      </c>
      <c r="K2118" s="79">
        <v>650000</v>
      </c>
      <c r="L2118" s="79">
        <f t="shared" si="416"/>
        <v>123500</v>
      </c>
      <c r="M2118" s="79">
        <f t="shared" si="417"/>
        <v>773500</v>
      </c>
      <c r="N2118" s="68">
        <f t="shared" si="421"/>
        <v>504811.75215999997</v>
      </c>
      <c r="O2118" s="80">
        <f t="shared" si="418"/>
        <v>689093.91738666664</v>
      </c>
      <c r="P2118" s="68">
        <f t="shared" si="422"/>
        <v>773500</v>
      </c>
      <c r="Q2118" s="68">
        <f t="shared" si="419"/>
        <v>675382.94304424641</v>
      </c>
      <c r="R2118" s="69">
        <f t="shared" si="420"/>
        <v>159780.37282617448</v>
      </c>
      <c r="S2118" s="63">
        <f t="shared" si="413"/>
        <v>0.25255478042635704</v>
      </c>
      <c r="T2118" s="64">
        <f t="shared" si="414"/>
        <v>504812</v>
      </c>
      <c r="U2118" s="44" t="str">
        <f t="shared" si="415"/>
        <v>MENOR VALOR</v>
      </c>
    </row>
    <row r="2119" spans="2:21">
      <c r="B2119" s="24">
        <v>2008</v>
      </c>
      <c r="C2119" s="2" t="s">
        <v>641</v>
      </c>
      <c r="D2119" s="29">
        <v>1</v>
      </c>
      <c r="E2119" s="16" t="s">
        <v>8</v>
      </c>
      <c r="F2119" s="91">
        <v>479859.07999999996</v>
      </c>
      <c r="G2119" s="68">
        <f t="shared" si="423"/>
        <v>504811.75215999997</v>
      </c>
      <c r="H2119" s="79">
        <v>682500</v>
      </c>
      <c r="I2119" s="79">
        <v>129675</v>
      </c>
      <c r="J2119" s="79">
        <v>812175</v>
      </c>
      <c r="K2119" s="79">
        <v>650000</v>
      </c>
      <c r="L2119" s="79">
        <f t="shared" si="416"/>
        <v>123500</v>
      </c>
      <c r="M2119" s="79">
        <f t="shared" si="417"/>
        <v>773500</v>
      </c>
      <c r="N2119" s="68">
        <f t="shared" si="421"/>
        <v>504811.75215999997</v>
      </c>
      <c r="O2119" s="80">
        <f t="shared" si="418"/>
        <v>696828.91738666664</v>
      </c>
      <c r="P2119" s="68">
        <f t="shared" si="422"/>
        <v>773500</v>
      </c>
      <c r="Q2119" s="68">
        <f t="shared" si="419"/>
        <v>681940.46910092304</v>
      </c>
      <c r="R2119" s="69">
        <f t="shared" si="420"/>
        <v>167412.31350325994</v>
      </c>
      <c r="S2119" s="63">
        <f t="shared" si="413"/>
        <v>0.25974219886737515</v>
      </c>
      <c r="T2119" s="64">
        <f t="shared" si="414"/>
        <v>504812</v>
      </c>
      <c r="U2119" s="44" t="str">
        <f t="shared" si="415"/>
        <v>MENOR VALOR</v>
      </c>
    </row>
    <row r="2120" spans="2:21" ht="25.5">
      <c r="B2120" s="24">
        <v>2009</v>
      </c>
      <c r="C2120" s="2" t="s">
        <v>642</v>
      </c>
      <c r="D2120" s="29">
        <v>1</v>
      </c>
      <c r="E2120" s="16" t="s">
        <v>8</v>
      </c>
      <c r="F2120" s="91">
        <v>6881862.2999999998</v>
      </c>
      <c r="G2120" s="68">
        <f t="shared" si="423"/>
        <v>7239719.1395999994</v>
      </c>
      <c r="H2120" s="79">
        <v>10920000</v>
      </c>
      <c r="I2120" s="79">
        <v>2074800</v>
      </c>
      <c r="J2120" s="79">
        <v>12994800</v>
      </c>
      <c r="K2120" s="79">
        <v>10400000</v>
      </c>
      <c r="L2120" s="79">
        <f t="shared" si="416"/>
        <v>1976000</v>
      </c>
      <c r="M2120" s="79">
        <f t="shared" si="417"/>
        <v>12376000</v>
      </c>
      <c r="N2120" s="68">
        <f t="shared" si="421"/>
        <v>7239719.1395999994</v>
      </c>
      <c r="O2120" s="80">
        <f t="shared" si="418"/>
        <v>10870173.046533333</v>
      </c>
      <c r="P2120" s="68">
        <f t="shared" si="422"/>
        <v>12376000</v>
      </c>
      <c r="Q2120" s="68">
        <f t="shared" si="419"/>
        <v>10520197.011829196</v>
      </c>
      <c r="R2120" s="69">
        <f t="shared" si="420"/>
        <v>3159252.2909346167</v>
      </c>
      <c r="S2120" s="63">
        <f t="shared" si="413"/>
        <v>0.3118266576700548</v>
      </c>
      <c r="T2120" s="64">
        <f t="shared" si="414"/>
        <v>12376000</v>
      </c>
      <c r="U2120" s="44" t="str">
        <f t="shared" si="415"/>
        <v>MEDIA ARMONICA</v>
      </c>
    </row>
    <row r="2121" spans="2:21" ht="25.5">
      <c r="B2121" s="52" t="s">
        <v>643</v>
      </c>
      <c r="C2121" s="28"/>
      <c r="D2121" s="29"/>
      <c r="E2121" s="16"/>
      <c r="F2121" s="88"/>
      <c r="G2121" s="68">
        <f t="shared" si="423"/>
        <v>0</v>
      </c>
      <c r="H2121" s="78"/>
      <c r="I2121" s="78"/>
      <c r="J2121" s="78"/>
      <c r="K2121" s="78"/>
      <c r="L2121" s="78"/>
      <c r="M2121" s="78"/>
      <c r="N2121" s="68"/>
      <c r="O2121" s="80"/>
      <c r="P2121" s="68"/>
      <c r="Q2121" s="68"/>
      <c r="R2121" s="69"/>
      <c r="S2121" s="63"/>
      <c r="T2121" s="64"/>
      <c r="U2121" s="44"/>
    </row>
    <row r="2122" spans="2:21" ht="25.5">
      <c r="B2122" s="24">
        <v>2010</v>
      </c>
      <c r="C2122" s="2" t="s">
        <v>644</v>
      </c>
      <c r="D2122" s="29">
        <v>1</v>
      </c>
      <c r="E2122" s="16" t="s">
        <v>11</v>
      </c>
      <c r="F2122" s="91">
        <v>243950</v>
      </c>
      <c r="G2122" s="68">
        <f t="shared" si="423"/>
        <v>256635.4</v>
      </c>
      <c r="H2122" s="79">
        <v>328250</v>
      </c>
      <c r="I2122" s="79">
        <v>62367.5</v>
      </c>
      <c r="J2122" s="79">
        <v>390617.5</v>
      </c>
      <c r="K2122" s="79">
        <v>325000</v>
      </c>
      <c r="L2122" s="79">
        <f t="shared" si="416"/>
        <v>61750</v>
      </c>
      <c r="M2122" s="79">
        <f t="shared" si="417"/>
        <v>386750</v>
      </c>
      <c r="N2122" s="68">
        <f t="shared" si="421"/>
        <v>256635.4</v>
      </c>
      <c r="O2122" s="80">
        <f t="shared" si="418"/>
        <v>344667.63333333336</v>
      </c>
      <c r="P2122" s="68">
        <f t="shared" si="422"/>
        <v>386750</v>
      </c>
      <c r="Q2122" s="68">
        <f t="shared" si="419"/>
        <v>338453.90319408948</v>
      </c>
      <c r="R2122" s="69">
        <f t="shared" si="420"/>
        <v>76262.670870507238</v>
      </c>
      <c r="S2122" s="63">
        <f t="shared" ref="S2122:S2185" si="424">1-N2122/Q2122</f>
        <v>0.24174194010452854</v>
      </c>
      <c r="T2122" s="64">
        <f t="shared" ref="T2122:T2185" si="425">ROUND(+IF(S2122&lt;=30%,N2122,IF(S2122&lt;=60%,P2122,IF(S2122&lt;=90%,Q2122,IF(S2122&lt;=100%,O2122)))),0)</f>
        <v>256635</v>
      </c>
      <c r="U2122" s="44" t="str">
        <f t="shared" ref="U2122:U2185" si="426">+IF(S2122&lt;=30%,"MENOR VALOR",IF(S2122&lt;=60%,"MEDIA ARMONICA",IF(S2122&lt;=90%,"MEDIA GEOMETRICA","PROMEDIO")))</f>
        <v>MENOR VALOR</v>
      </c>
    </row>
    <row r="2123" spans="2:21">
      <c r="B2123" s="24">
        <v>2011</v>
      </c>
      <c r="C2123" s="2" t="s">
        <v>645</v>
      </c>
      <c r="D2123" s="29">
        <v>1</v>
      </c>
      <c r="E2123" s="16" t="s">
        <v>8</v>
      </c>
      <c r="F2123" s="91">
        <v>362690.92000000004</v>
      </c>
      <c r="G2123" s="68">
        <f t="shared" si="423"/>
        <v>381550.84784000006</v>
      </c>
      <c r="H2123" s="79">
        <v>525200</v>
      </c>
      <c r="I2123" s="79">
        <v>99788</v>
      </c>
      <c r="J2123" s="79">
        <v>624988</v>
      </c>
      <c r="K2123" s="79">
        <v>520000</v>
      </c>
      <c r="L2123" s="79">
        <f t="shared" si="416"/>
        <v>98800</v>
      </c>
      <c r="M2123" s="79">
        <f t="shared" si="417"/>
        <v>618800</v>
      </c>
      <c r="N2123" s="68">
        <f t="shared" si="421"/>
        <v>381550.84784000006</v>
      </c>
      <c r="O2123" s="80">
        <f t="shared" si="418"/>
        <v>541779.61594666669</v>
      </c>
      <c r="P2123" s="68">
        <f t="shared" si="422"/>
        <v>618800</v>
      </c>
      <c r="Q2123" s="68">
        <f t="shared" si="419"/>
        <v>528434.87134695961</v>
      </c>
      <c r="R2123" s="69">
        <f t="shared" si="420"/>
        <v>138796.67298871052</v>
      </c>
      <c r="S2123" s="63">
        <f t="shared" si="424"/>
        <v>0.27796050463618716</v>
      </c>
      <c r="T2123" s="64">
        <f t="shared" si="425"/>
        <v>381551</v>
      </c>
      <c r="U2123" s="44" t="str">
        <f t="shared" si="426"/>
        <v>MENOR VALOR</v>
      </c>
    </row>
    <row r="2124" spans="2:21" ht="25.5">
      <c r="B2124" s="24">
        <v>2012</v>
      </c>
      <c r="C2124" s="2" t="s">
        <v>646</v>
      </c>
      <c r="D2124" s="29">
        <v>1</v>
      </c>
      <c r="E2124" s="16" t="s">
        <v>8</v>
      </c>
      <c r="F2124" s="91">
        <v>364515.42000000004</v>
      </c>
      <c r="G2124" s="68">
        <f t="shared" si="423"/>
        <v>383470.22184000007</v>
      </c>
      <c r="H2124" s="79">
        <v>393900</v>
      </c>
      <c r="I2124" s="79">
        <v>74841</v>
      </c>
      <c r="J2124" s="79">
        <v>468741</v>
      </c>
      <c r="K2124" s="79">
        <v>390000</v>
      </c>
      <c r="L2124" s="79">
        <f t="shared" si="416"/>
        <v>74100</v>
      </c>
      <c r="M2124" s="79">
        <f t="shared" si="417"/>
        <v>464100</v>
      </c>
      <c r="N2124" s="68">
        <f t="shared" si="421"/>
        <v>383470.22184000007</v>
      </c>
      <c r="O2124" s="80">
        <f t="shared" si="418"/>
        <v>438770.40727999998</v>
      </c>
      <c r="P2124" s="68">
        <f t="shared" si="422"/>
        <v>464100</v>
      </c>
      <c r="Q2124" s="68">
        <f t="shared" si="419"/>
        <v>436943.60259239865</v>
      </c>
      <c r="R2124" s="69">
        <f t="shared" si="420"/>
        <v>47947.550537267147</v>
      </c>
      <c r="S2124" s="63">
        <f t="shared" si="424"/>
        <v>0.12238050960155844</v>
      </c>
      <c r="T2124" s="64">
        <f t="shared" si="425"/>
        <v>383470</v>
      </c>
      <c r="U2124" s="44" t="str">
        <f t="shared" si="426"/>
        <v>MENOR VALOR</v>
      </c>
    </row>
    <row r="2125" spans="2:21" ht="25.5">
      <c r="B2125" s="24">
        <v>2013</v>
      </c>
      <c r="C2125" s="2" t="s">
        <v>647</v>
      </c>
      <c r="D2125" s="29">
        <v>1</v>
      </c>
      <c r="E2125" s="16" t="s">
        <v>8</v>
      </c>
      <c r="F2125" s="91">
        <v>328977.43999999994</v>
      </c>
      <c r="G2125" s="68">
        <f t="shared" si="423"/>
        <v>346084.26687999995</v>
      </c>
      <c r="H2125" s="79">
        <v>397800</v>
      </c>
      <c r="I2125" s="79">
        <v>75582</v>
      </c>
      <c r="J2125" s="79">
        <v>473382</v>
      </c>
      <c r="K2125" s="79">
        <v>390000</v>
      </c>
      <c r="L2125" s="79">
        <f t="shared" si="416"/>
        <v>74100</v>
      </c>
      <c r="M2125" s="79">
        <f t="shared" si="417"/>
        <v>464100</v>
      </c>
      <c r="N2125" s="68">
        <f t="shared" si="421"/>
        <v>346084.26687999995</v>
      </c>
      <c r="O2125" s="80">
        <f t="shared" si="418"/>
        <v>427855.42229333334</v>
      </c>
      <c r="P2125" s="68">
        <f t="shared" si="422"/>
        <v>464100</v>
      </c>
      <c r="Q2125" s="68">
        <f t="shared" si="419"/>
        <v>423644.64554382948</v>
      </c>
      <c r="R2125" s="69">
        <f t="shared" si="420"/>
        <v>70967.811536101362</v>
      </c>
      <c r="S2125" s="63">
        <f t="shared" si="424"/>
        <v>0.18307885979360328</v>
      </c>
      <c r="T2125" s="64">
        <f t="shared" si="425"/>
        <v>346084</v>
      </c>
      <c r="U2125" s="44" t="str">
        <f t="shared" si="426"/>
        <v>MENOR VALOR</v>
      </c>
    </row>
    <row r="2126" spans="2:21">
      <c r="B2126" s="24">
        <v>2014</v>
      </c>
      <c r="C2126" s="2" t="s">
        <v>648</v>
      </c>
      <c r="D2126" s="29">
        <v>1</v>
      </c>
      <c r="E2126" s="16" t="s">
        <v>8</v>
      </c>
      <c r="F2126" s="91">
        <v>235559.75999999998</v>
      </c>
      <c r="G2126" s="68">
        <f t="shared" si="423"/>
        <v>247808.86751999997</v>
      </c>
      <c r="H2126" s="79">
        <v>331500</v>
      </c>
      <c r="I2126" s="79">
        <v>62985</v>
      </c>
      <c r="J2126" s="79">
        <v>394485</v>
      </c>
      <c r="K2126" s="79">
        <v>325000</v>
      </c>
      <c r="L2126" s="79">
        <f t="shared" si="416"/>
        <v>61750</v>
      </c>
      <c r="M2126" s="79">
        <f t="shared" si="417"/>
        <v>386750</v>
      </c>
      <c r="N2126" s="68">
        <f t="shared" si="421"/>
        <v>247808.86751999997</v>
      </c>
      <c r="O2126" s="80">
        <f t="shared" si="418"/>
        <v>343014.62250666664</v>
      </c>
      <c r="P2126" s="68">
        <f t="shared" si="422"/>
        <v>386750</v>
      </c>
      <c r="Q2126" s="68">
        <f t="shared" si="419"/>
        <v>335628.79973906541</v>
      </c>
      <c r="R2126" s="69">
        <f t="shared" si="420"/>
        <v>82541.258732744755</v>
      </c>
      <c r="S2126" s="63">
        <f t="shared" si="424"/>
        <v>0.26165791579072184</v>
      </c>
      <c r="T2126" s="64">
        <f t="shared" si="425"/>
        <v>247809</v>
      </c>
      <c r="U2126" s="44" t="str">
        <f t="shared" si="426"/>
        <v>MENOR VALOR</v>
      </c>
    </row>
    <row r="2127" spans="2:21">
      <c r="B2127" s="24">
        <v>2015</v>
      </c>
      <c r="C2127" s="2" t="s">
        <v>649</v>
      </c>
      <c r="D2127" s="29">
        <v>1</v>
      </c>
      <c r="E2127" s="16" t="s">
        <v>8</v>
      </c>
      <c r="F2127" s="91">
        <v>234746.31999999998</v>
      </c>
      <c r="G2127" s="68">
        <f t="shared" si="423"/>
        <v>246953.12863999998</v>
      </c>
      <c r="H2127" s="79">
        <v>331500</v>
      </c>
      <c r="I2127" s="79">
        <v>62985</v>
      </c>
      <c r="J2127" s="79">
        <v>394485</v>
      </c>
      <c r="K2127" s="79">
        <v>325000</v>
      </c>
      <c r="L2127" s="79">
        <f t="shared" si="416"/>
        <v>61750</v>
      </c>
      <c r="M2127" s="79">
        <f t="shared" si="417"/>
        <v>386750</v>
      </c>
      <c r="N2127" s="68">
        <f t="shared" si="421"/>
        <v>246953.12863999998</v>
      </c>
      <c r="O2127" s="80">
        <f t="shared" si="418"/>
        <v>342729.37621333334</v>
      </c>
      <c r="P2127" s="68">
        <f t="shared" si="422"/>
        <v>386750</v>
      </c>
      <c r="Q2127" s="68">
        <f t="shared" si="419"/>
        <v>335242.02066967083</v>
      </c>
      <c r="R2127" s="69">
        <f t="shared" si="420"/>
        <v>83034.780397561684</v>
      </c>
      <c r="S2127" s="63">
        <f t="shared" si="424"/>
        <v>0.26335866802528884</v>
      </c>
      <c r="T2127" s="64">
        <f t="shared" si="425"/>
        <v>246953</v>
      </c>
      <c r="U2127" s="44" t="str">
        <f t="shared" si="426"/>
        <v>MENOR VALOR</v>
      </c>
    </row>
    <row r="2128" spans="2:21">
      <c r="B2128" s="24">
        <v>2016</v>
      </c>
      <c r="C2128" s="2" t="s">
        <v>650</v>
      </c>
      <c r="D2128" s="29">
        <v>1</v>
      </c>
      <c r="E2128" s="16" t="s">
        <v>8</v>
      </c>
      <c r="F2128" s="91">
        <v>291725.66000000003</v>
      </c>
      <c r="G2128" s="68">
        <f t="shared" si="423"/>
        <v>306895.39432000002</v>
      </c>
      <c r="H2128" s="79">
        <v>530400</v>
      </c>
      <c r="I2128" s="79">
        <v>100776</v>
      </c>
      <c r="J2128" s="79">
        <v>631176</v>
      </c>
      <c r="K2128" s="79">
        <v>520000</v>
      </c>
      <c r="L2128" s="79">
        <f t="shared" ref="L2128:L2191" si="427">+IFERROR(K2128*19%,"N/A")</f>
        <v>98800</v>
      </c>
      <c r="M2128" s="79">
        <f t="shared" ref="M2128:M2191" si="428">+IFERROR(L2128+K2128,"N/A")</f>
        <v>618800</v>
      </c>
      <c r="N2128" s="68">
        <f t="shared" si="421"/>
        <v>306895.39432000002</v>
      </c>
      <c r="O2128" s="80">
        <f t="shared" si="418"/>
        <v>518957.13143999997</v>
      </c>
      <c r="P2128" s="68">
        <f t="shared" si="422"/>
        <v>618800</v>
      </c>
      <c r="Q2128" s="68">
        <f t="shared" si="419"/>
        <v>493056.91142098949</v>
      </c>
      <c r="R2128" s="69">
        <f t="shared" si="420"/>
        <v>183755.07232934833</v>
      </c>
      <c r="S2128" s="63">
        <f t="shared" si="424"/>
        <v>0.3775659823213352</v>
      </c>
      <c r="T2128" s="64">
        <f t="shared" si="425"/>
        <v>618800</v>
      </c>
      <c r="U2128" s="44" t="str">
        <f t="shared" si="426"/>
        <v>MEDIA ARMONICA</v>
      </c>
    </row>
    <row r="2129" spans="2:21" ht="25.5">
      <c r="B2129" s="24">
        <v>2017</v>
      </c>
      <c r="C2129" s="2" t="s">
        <v>651</v>
      </c>
      <c r="D2129" s="29">
        <v>1</v>
      </c>
      <c r="E2129" s="16" t="s">
        <v>8</v>
      </c>
      <c r="F2129" s="91">
        <v>229982.12</v>
      </c>
      <c r="G2129" s="68">
        <f t="shared" si="423"/>
        <v>241941.19024</v>
      </c>
      <c r="H2129" s="79">
        <v>267800</v>
      </c>
      <c r="I2129" s="79">
        <v>50882</v>
      </c>
      <c r="J2129" s="79">
        <v>318682</v>
      </c>
      <c r="K2129" s="79">
        <v>260000</v>
      </c>
      <c r="L2129" s="79">
        <f t="shared" si="427"/>
        <v>49400</v>
      </c>
      <c r="M2129" s="79">
        <f t="shared" si="428"/>
        <v>309400</v>
      </c>
      <c r="N2129" s="68">
        <f t="shared" si="421"/>
        <v>241941.19024</v>
      </c>
      <c r="O2129" s="80">
        <f t="shared" si="418"/>
        <v>290007.73008000001</v>
      </c>
      <c r="P2129" s="68">
        <f t="shared" si="422"/>
        <v>309400</v>
      </c>
      <c r="Q2129" s="68">
        <f t="shared" si="419"/>
        <v>287869.65374869801</v>
      </c>
      <c r="R2129" s="69">
        <f t="shared" si="420"/>
        <v>41884.759401752752</v>
      </c>
      <c r="S2129" s="63">
        <f t="shared" si="424"/>
        <v>0.15954604075354273</v>
      </c>
      <c r="T2129" s="64">
        <f t="shared" si="425"/>
        <v>241941</v>
      </c>
      <c r="U2129" s="44" t="str">
        <f t="shared" si="426"/>
        <v>MENOR VALOR</v>
      </c>
    </row>
    <row r="2130" spans="2:21">
      <c r="B2130" s="24">
        <v>2018</v>
      </c>
      <c r="C2130" s="2" t="s">
        <v>652</v>
      </c>
      <c r="D2130" s="29">
        <v>1</v>
      </c>
      <c r="E2130" s="16" t="s">
        <v>8</v>
      </c>
      <c r="F2130" s="91">
        <v>164488.71999999997</v>
      </c>
      <c r="G2130" s="68">
        <f t="shared" si="423"/>
        <v>173042.13343999998</v>
      </c>
      <c r="H2130" s="79">
        <v>196950</v>
      </c>
      <c r="I2130" s="79">
        <v>37420.5</v>
      </c>
      <c r="J2130" s="79">
        <v>234370.5</v>
      </c>
      <c r="K2130" s="79">
        <v>195000</v>
      </c>
      <c r="L2130" s="79">
        <f t="shared" si="427"/>
        <v>37050</v>
      </c>
      <c r="M2130" s="79">
        <f t="shared" si="428"/>
        <v>232050</v>
      </c>
      <c r="N2130" s="68">
        <f t="shared" si="421"/>
        <v>173042.13343999998</v>
      </c>
      <c r="O2130" s="80">
        <f t="shared" si="418"/>
        <v>213154.21114666667</v>
      </c>
      <c r="P2130" s="68">
        <f t="shared" si="422"/>
        <v>232050</v>
      </c>
      <c r="Q2130" s="68">
        <f t="shared" si="419"/>
        <v>211127.81836759811</v>
      </c>
      <c r="R2130" s="69">
        <f t="shared" si="420"/>
        <v>34757.449036454673</v>
      </c>
      <c r="S2130" s="63">
        <f t="shared" si="424"/>
        <v>0.18039159984728548</v>
      </c>
      <c r="T2130" s="64">
        <f t="shared" si="425"/>
        <v>173042</v>
      </c>
      <c r="U2130" s="44" t="str">
        <f t="shared" si="426"/>
        <v>MENOR VALOR</v>
      </c>
    </row>
    <row r="2131" spans="2:21">
      <c r="B2131" s="24">
        <v>2019</v>
      </c>
      <c r="C2131" s="2" t="s">
        <v>653</v>
      </c>
      <c r="D2131" s="29">
        <v>1</v>
      </c>
      <c r="E2131" s="16" t="s">
        <v>216</v>
      </c>
      <c r="F2131" s="91">
        <v>232306.81999999998</v>
      </c>
      <c r="G2131" s="68">
        <f t="shared" si="423"/>
        <v>244386.77463999999</v>
      </c>
      <c r="H2131" s="79">
        <v>341250</v>
      </c>
      <c r="I2131" s="79">
        <v>64837.5</v>
      </c>
      <c r="J2131" s="79">
        <v>406087.5</v>
      </c>
      <c r="K2131" s="79">
        <v>325000</v>
      </c>
      <c r="L2131" s="79">
        <f t="shared" si="427"/>
        <v>61750</v>
      </c>
      <c r="M2131" s="79">
        <f t="shared" si="428"/>
        <v>386750</v>
      </c>
      <c r="N2131" s="68">
        <f t="shared" si="421"/>
        <v>244386.77463999999</v>
      </c>
      <c r="O2131" s="80">
        <f t="shared" si="418"/>
        <v>345741.42488000001</v>
      </c>
      <c r="P2131" s="68">
        <f t="shared" si="422"/>
        <v>386750</v>
      </c>
      <c r="Q2131" s="68">
        <f t="shared" si="419"/>
        <v>337320.35432172351</v>
      </c>
      <c r="R2131" s="69">
        <f t="shared" si="420"/>
        <v>88306.616799179101</v>
      </c>
      <c r="S2131" s="63">
        <f t="shared" si="424"/>
        <v>0.27550540158951375</v>
      </c>
      <c r="T2131" s="64">
        <f t="shared" si="425"/>
        <v>244387</v>
      </c>
      <c r="U2131" s="44" t="str">
        <f t="shared" si="426"/>
        <v>MENOR VALOR</v>
      </c>
    </row>
    <row r="2132" spans="2:21" ht="25.5">
      <c r="B2132" s="24">
        <v>2020</v>
      </c>
      <c r="C2132" s="2" t="s">
        <v>654</v>
      </c>
      <c r="D2132" s="29">
        <v>1</v>
      </c>
      <c r="E2132" s="16" t="s">
        <v>216</v>
      </c>
      <c r="F2132" s="91">
        <v>1193992.1600000001</v>
      </c>
      <c r="G2132" s="68">
        <f t="shared" si="423"/>
        <v>1256079.7523200002</v>
      </c>
      <c r="H2132" s="79">
        <v>1313000</v>
      </c>
      <c r="I2132" s="79">
        <v>249470</v>
      </c>
      <c r="J2132" s="79">
        <v>1562470</v>
      </c>
      <c r="K2132" s="79">
        <v>1300000</v>
      </c>
      <c r="L2132" s="79">
        <f t="shared" si="427"/>
        <v>247000</v>
      </c>
      <c r="M2132" s="79">
        <f t="shared" si="428"/>
        <v>1547000</v>
      </c>
      <c r="N2132" s="68">
        <f t="shared" si="421"/>
        <v>1256079.7523200002</v>
      </c>
      <c r="O2132" s="80">
        <f t="shared" si="418"/>
        <v>1455183.2507733332</v>
      </c>
      <c r="P2132" s="68">
        <f t="shared" si="422"/>
        <v>1547000</v>
      </c>
      <c r="Q2132" s="68">
        <f t="shared" si="419"/>
        <v>1448015.0376761775</v>
      </c>
      <c r="R2132" s="69">
        <f t="shared" si="420"/>
        <v>172602.09311380712</v>
      </c>
      <c r="S2132" s="63">
        <f t="shared" si="424"/>
        <v>0.13255061609318741</v>
      </c>
      <c r="T2132" s="64">
        <f t="shared" si="425"/>
        <v>1256080</v>
      </c>
      <c r="U2132" s="44" t="str">
        <f t="shared" si="426"/>
        <v>MENOR VALOR</v>
      </c>
    </row>
    <row r="2133" spans="2:21">
      <c r="B2133" s="24">
        <v>2021</v>
      </c>
      <c r="C2133" s="2" t="s">
        <v>655</v>
      </c>
      <c r="D2133" s="29">
        <v>1</v>
      </c>
      <c r="E2133" s="16" t="s">
        <v>216</v>
      </c>
      <c r="F2133" s="91">
        <v>295638.7</v>
      </c>
      <c r="G2133" s="68">
        <f t="shared" si="423"/>
        <v>311011.91240000003</v>
      </c>
      <c r="H2133" s="79">
        <v>409500</v>
      </c>
      <c r="I2133" s="79">
        <v>77805</v>
      </c>
      <c r="J2133" s="79">
        <v>487305</v>
      </c>
      <c r="K2133" s="79">
        <v>390000</v>
      </c>
      <c r="L2133" s="79">
        <f t="shared" si="427"/>
        <v>74100</v>
      </c>
      <c r="M2133" s="79">
        <f t="shared" si="428"/>
        <v>464100</v>
      </c>
      <c r="N2133" s="68">
        <f t="shared" si="421"/>
        <v>311011.91240000003</v>
      </c>
      <c r="O2133" s="80">
        <f t="shared" si="418"/>
        <v>420805.6374666667</v>
      </c>
      <c r="P2133" s="68">
        <f t="shared" si="422"/>
        <v>464100</v>
      </c>
      <c r="Q2133" s="68">
        <f t="shared" si="419"/>
        <v>412790.61979682988</v>
      </c>
      <c r="R2133" s="69">
        <f t="shared" si="420"/>
        <v>95789.428196754088</v>
      </c>
      <c r="S2133" s="63">
        <f t="shared" si="424"/>
        <v>0.24656254894290963</v>
      </c>
      <c r="T2133" s="64">
        <f t="shared" si="425"/>
        <v>311012</v>
      </c>
      <c r="U2133" s="44" t="str">
        <f t="shared" si="426"/>
        <v>MENOR VALOR</v>
      </c>
    </row>
    <row r="2134" spans="2:21">
      <c r="B2134" s="24">
        <v>2022</v>
      </c>
      <c r="C2134" s="2" t="s">
        <v>656</v>
      </c>
      <c r="D2134" s="29">
        <v>1</v>
      </c>
      <c r="E2134" s="16" t="s">
        <v>216</v>
      </c>
      <c r="F2134" s="91">
        <v>1117119.6199999999</v>
      </c>
      <c r="G2134" s="68">
        <f t="shared" si="423"/>
        <v>1175209.8402399998</v>
      </c>
      <c r="H2134" s="79">
        <v>1228500</v>
      </c>
      <c r="I2134" s="79">
        <v>233415</v>
      </c>
      <c r="J2134" s="79">
        <v>1461915</v>
      </c>
      <c r="K2134" s="79">
        <v>1170000</v>
      </c>
      <c r="L2134" s="79">
        <f t="shared" si="427"/>
        <v>222300</v>
      </c>
      <c r="M2134" s="79">
        <f t="shared" si="428"/>
        <v>1392300</v>
      </c>
      <c r="N2134" s="68">
        <f t="shared" si="421"/>
        <v>1175209.8402399998</v>
      </c>
      <c r="O2134" s="80">
        <f t="shared" si="418"/>
        <v>1343141.6134133332</v>
      </c>
      <c r="P2134" s="68">
        <f t="shared" si="422"/>
        <v>1392300</v>
      </c>
      <c r="Q2134" s="68">
        <f t="shared" si="419"/>
        <v>1337386.0479646835</v>
      </c>
      <c r="R2134" s="69">
        <f t="shared" si="420"/>
        <v>149540.5376047075</v>
      </c>
      <c r="S2134" s="63">
        <f t="shared" si="424"/>
        <v>0.12126357080776595</v>
      </c>
      <c r="T2134" s="64">
        <f t="shared" si="425"/>
        <v>1175210</v>
      </c>
      <c r="U2134" s="44" t="str">
        <f t="shared" si="426"/>
        <v>MENOR VALOR</v>
      </c>
    </row>
    <row r="2135" spans="2:21" ht="25.5">
      <c r="B2135" s="24">
        <v>2023</v>
      </c>
      <c r="C2135" s="2" t="s">
        <v>657</v>
      </c>
      <c r="D2135" s="29">
        <v>1</v>
      </c>
      <c r="E2135" s="16" t="s">
        <v>216</v>
      </c>
      <c r="F2135" s="91">
        <v>878220</v>
      </c>
      <c r="G2135" s="68">
        <f t="shared" si="423"/>
        <v>923887.44</v>
      </c>
      <c r="H2135" s="79">
        <v>1205100</v>
      </c>
      <c r="I2135" s="79">
        <v>228969</v>
      </c>
      <c r="J2135" s="79">
        <v>1434069</v>
      </c>
      <c r="K2135" s="79">
        <v>1170000</v>
      </c>
      <c r="L2135" s="79">
        <f t="shared" si="427"/>
        <v>222300</v>
      </c>
      <c r="M2135" s="79">
        <f t="shared" si="428"/>
        <v>1392300</v>
      </c>
      <c r="N2135" s="68">
        <f t="shared" si="421"/>
        <v>923887.44</v>
      </c>
      <c r="O2135" s="80">
        <f t="shared" si="418"/>
        <v>1250085.48</v>
      </c>
      <c r="P2135" s="68">
        <f t="shared" si="422"/>
        <v>1392300</v>
      </c>
      <c r="Q2135" s="68">
        <f t="shared" si="419"/>
        <v>1226424.0112823672</v>
      </c>
      <c r="R2135" s="69">
        <f t="shared" si="420"/>
        <v>283266.71762692375</v>
      </c>
      <c r="S2135" s="63">
        <f t="shared" si="424"/>
        <v>0.246681872255608</v>
      </c>
      <c r="T2135" s="64">
        <f t="shared" si="425"/>
        <v>923887</v>
      </c>
      <c r="U2135" s="44" t="str">
        <f t="shared" si="426"/>
        <v>MENOR VALOR</v>
      </c>
    </row>
    <row r="2136" spans="2:21">
      <c r="B2136" s="24">
        <v>2024</v>
      </c>
      <c r="C2136" s="2" t="s">
        <v>658</v>
      </c>
      <c r="D2136" s="29">
        <v>1</v>
      </c>
      <c r="E2136" s="16" t="s">
        <v>216</v>
      </c>
      <c r="F2136" s="91">
        <v>1193992.1600000001</v>
      </c>
      <c r="G2136" s="68">
        <f t="shared" si="423"/>
        <v>1256079.7523200002</v>
      </c>
      <c r="H2136" s="79">
        <v>1365000</v>
      </c>
      <c r="I2136" s="79">
        <v>259350</v>
      </c>
      <c r="J2136" s="79">
        <v>1624350</v>
      </c>
      <c r="K2136" s="79">
        <v>1300000</v>
      </c>
      <c r="L2136" s="79">
        <f t="shared" si="427"/>
        <v>247000</v>
      </c>
      <c r="M2136" s="79">
        <f t="shared" si="428"/>
        <v>1547000</v>
      </c>
      <c r="N2136" s="68">
        <f t="shared" si="421"/>
        <v>1256079.7523200002</v>
      </c>
      <c r="O2136" s="80">
        <f t="shared" si="418"/>
        <v>1475809.91744</v>
      </c>
      <c r="P2136" s="68">
        <f t="shared" si="422"/>
        <v>1547000</v>
      </c>
      <c r="Q2136" s="68">
        <f t="shared" si="419"/>
        <v>1466883.8049837349</v>
      </c>
      <c r="R2136" s="69">
        <f t="shared" si="420"/>
        <v>194182.29765544427</v>
      </c>
      <c r="S2136" s="63">
        <f t="shared" si="424"/>
        <v>0.14370875999007438</v>
      </c>
      <c r="T2136" s="64">
        <f t="shared" si="425"/>
        <v>1256080</v>
      </c>
      <c r="U2136" s="44" t="str">
        <f t="shared" si="426"/>
        <v>MENOR VALOR</v>
      </c>
    </row>
    <row r="2137" spans="2:21" ht="25.5">
      <c r="B2137" s="24">
        <v>2025</v>
      </c>
      <c r="C2137" s="2" t="s">
        <v>659</v>
      </c>
      <c r="D2137" s="29">
        <v>1</v>
      </c>
      <c r="E2137" s="16" t="s">
        <v>216</v>
      </c>
      <c r="F2137" s="91">
        <v>437501.98</v>
      </c>
      <c r="G2137" s="68">
        <f t="shared" si="423"/>
        <v>460252.08295999997</v>
      </c>
      <c r="H2137" s="79">
        <v>669500</v>
      </c>
      <c r="I2137" s="79">
        <v>127205</v>
      </c>
      <c r="J2137" s="79">
        <v>796705</v>
      </c>
      <c r="K2137" s="79">
        <v>650000</v>
      </c>
      <c r="L2137" s="79">
        <f t="shared" si="427"/>
        <v>123500</v>
      </c>
      <c r="M2137" s="79">
        <f t="shared" si="428"/>
        <v>773500</v>
      </c>
      <c r="N2137" s="68">
        <f t="shared" si="421"/>
        <v>460252.08295999997</v>
      </c>
      <c r="O2137" s="80">
        <f t="shared" si="418"/>
        <v>676819.02765333338</v>
      </c>
      <c r="P2137" s="68">
        <f t="shared" si="422"/>
        <v>773500</v>
      </c>
      <c r="Q2137" s="68">
        <f t="shared" si="419"/>
        <v>657029.00338639086</v>
      </c>
      <c r="R2137" s="69">
        <f t="shared" si="420"/>
        <v>187911.01393107325</v>
      </c>
      <c r="S2137" s="63">
        <f t="shared" si="424"/>
        <v>0.29949502900508751</v>
      </c>
      <c r="T2137" s="64">
        <f t="shared" si="425"/>
        <v>460252</v>
      </c>
      <c r="U2137" s="44" t="str">
        <f t="shared" si="426"/>
        <v>MENOR VALOR</v>
      </c>
    </row>
    <row r="2138" spans="2:21">
      <c r="B2138" s="24">
        <v>2026</v>
      </c>
      <c r="C2138" s="2" t="s">
        <v>660</v>
      </c>
      <c r="D2138" s="29">
        <v>1</v>
      </c>
      <c r="E2138" s="16" t="s">
        <v>8</v>
      </c>
      <c r="F2138" s="91">
        <v>287915.94</v>
      </c>
      <c r="G2138" s="68">
        <f t="shared" si="423"/>
        <v>302887.56887999998</v>
      </c>
      <c r="H2138" s="79">
        <v>405600</v>
      </c>
      <c r="I2138" s="79">
        <v>77064</v>
      </c>
      <c r="J2138" s="79">
        <v>482664</v>
      </c>
      <c r="K2138" s="79">
        <v>390000</v>
      </c>
      <c r="L2138" s="79">
        <f t="shared" si="427"/>
        <v>74100</v>
      </c>
      <c r="M2138" s="79">
        <f t="shared" si="428"/>
        <v>464100</v>
      </c>
      <c r="N2138" s="68">
        <f t="shared" si="421"/>
        <v>302887.56887999998</v>
      </c>
      <c r="O2138" s="80">
        <f t="shared" si="418"/>
        <v>416550.52295999997</v>
      </c>
      <c r="P2138" s="68">
        <f t="shared" si="422"/>
        <v>464100</v>
      </c>
      <c r="Q2138" s="68">
        <f t="shared" si="419"/>
        <v>407861.43399784894</v>
      </c>
      <c r="R2138" s="69">
        <f t="shared" si="420"/>
        <v>98871.663643554595</v>
      </c>
      <c r="S2138" s="63">
        <f t="shared" si="424"/>
        <v>0.25737629588779065</v>
      </c>
      <c r="T2138" s="64">
        <f t="shared" si="425"/>
        <v>302888</v>
      </c>
      <c r="U2138" s="44" t="str">
        <f t="shared" si="426"/>
        <v>MENOR VALOR</v>
      </c>
    </row>
    <row r="2139" spans="2:21">
      <c r="B2139" s="24">
        <v>2027</v>
      </c>
      <c r="C2139" s="2" t="s">
        <v>661</v>
      </c>
      <c r="D2139" s="29">
        <v>1</v>
      </c>
      <c r="E2139" s="16" t="s">
        <v>8</v>
      </c>
      <c r="F2139" s="91">
        <v>297066.31999999995</v>
      </c>
      <c r="G2139" s="68">
        <f t="shared" si="423"/>
        <v>312513.76863999997</v>
      </c>
      <c r="H2139" s="79">
        <v>397800</v>
      </c>
      <c r="I2139" s="79">
        <v>75582</v>
      </c>
      <c r="J2139" s="79">
        <v>473382</v>
      </c>
      <c r="K2139" s="79">
        <v>390000</v>
      </c>
      <c r="L2139" s="79">
        <f t="shared" si="427"/>
        <v>74100</v>
      </c>
      <c r="M2139" s="79">
        <f t="shared" si="428"/>
        <v>464100</v>
      </c>
      <c r="N2139" s="68">
        <f t="shared" si="421"/>
        <v>312513.76863999997</v>
      </c>
      <c r="O2139" s="80">
        <f t="shared" si="418"/>
        <v>416665.25621333328</v>
      </c>
      <c r="P2139" s="68">
        <f t="shared" si="422"/>
        <v>464100</v>
      </c>
      <c r="Q2139" s="68">
        <f t="shared" si="419"/>
        <v>409478.23398339376</v>
      </c>
      <c r="R2139" s="69">
        <f t="shared" si="420"/>
        <v>90317.153153781808</v>
      </c>
      <c r="S2139" s="63">
        <f t="shared" si="424"/>
        <v>0.23680004770980367</v>
      </c>
      <c r="T2139" s="64">
        <f t="shared" si="425"/>
        <v>312514</v>
      </c>
      <c r="U2139" s="44" t="str">
        <f t="shared" si="426"/>
        <v>MENOR VALOR</v>
      </c>
    </row>
    <row r="2140" spans="2:21">
      <c r="B2140" s="24">
        <v>2028</v>
      </c>
      <c r="C2140" s="2" t="s">
        <v>662</v>
      </c>
      <c r="D2140" s="29">
        <v>1</v>
      </c>
      <c r="E2140" s="16" t="s">
        <v>8</v>
      </c>
      <c r="F2140" s="91">
        <v>308001.02</v>
      </c>
      <c r="G2140" s="68">
        <f t="shared" si="423"/>
        <v>324017.07304000005</v>
      </c>
      <c r="H2140" s="79">
        <v>401700</v>
      </c>
      <c r="I2140" s="79">
        <v>76323</v>
      </c>
      <c r="J2140" s="79">
        <v>478023</v>
      </c>
      <c r="K2140" s="79">
        <v>390000</v>
      </c>
      <c r="L2140" s="79">
        <f t="shared" si="427"/>
        <v>74100</v>
      </c>
      <c r="M2140" s="79">
        <f t="shared" si="428"/>
        <v>464100</v>
      </c>
      <c r="N2140" s="68">
        <f t="shared" si="421"/>
        <v>324017.07304000005</v>
      </c>
      <c r="O2140" s="80">
        <f t="shared" si="418"/>
        <v>422046.69101333339</v>
      </c>
      <c r="P2140" s="68">
        <f t="shared" si="422"/>
        <v>464100</v>
      </c>
      <c r="Q2140" s="68">
        <f t="shared" si="419"/>
        <v>415791.95815039624</v>
      </c>
      <c r="R2140" s="69">
        <f t="shared" si="420"/>
        <v>85181.083476603948</v>
      </c>
      <c r="S2140" s="63">
        <f t="shared" si="424"/>
        <v>0.22072308834121379</v>
      </c>
      <c r="T2140" s="64">
        <f t="shared" si="425"/>
        <v>324017</v>
      </c>
      <c r="U2140" s="44" t="str">
        <f t="shared" si="426"/>
        <v>MENOR VALOR</v>
      </c>
    </row>
    <row r="2141" spans="2:21">
      <c r="B2141" s="24">
        <v>2029</v>
      </c>
      <c r="C2141" s="2" t="s">
        <v>663</v>
      </c>
      <c r="D2141" s="29">
        <v>1</v>
      </c>
      <c r="E2141" s="16" t="s">
        <v>8</v>
      </c>
      <c r="F2141" s="91">
        <v>390320</v>
      </c>
      <c r="G2141" s="68">
        <f t="shared" si="423"/>
        <v>410616.64</v>
      </c>
      <c r="H2141" s="79">
        <v>540800</v>
      </c>
      <c r="I2141" s="79">
        <v>102752</v>
      </c>
      <c r="J2141" s="79">
        <v>643552</v>
      </c>
      <c r="K2141" s="79">
        <v>520000</v>
      </c>
      <c r="L2141" s="79">
        <f t="shared" si="427"/>
        <v>98800</v>
      </c>
      <c r="M2141" s="79">
        <f t="shared" si="428"/>
        <v>618800</v>
      </c>
      <c r="N2141" s="68">
        <f t="shared" si="421"/>
        <v>410616.64</v>
      </c>
      <c r="O2141" s="80">
        <f t="shared" si="418"/>
        <v>557656.21333333338</v>
      </c>
      <c r="P2141" s="68">
        <f t="shared" si="422"/>
        <v>618800</v>
      </c>
      <c r="Q2141" s="68">
        <f t="shared" si="419"/>
        <v>546835.66452071245</v>
      </c>
      <c r="R2141" s="69">
        <f t="shared" si="420"/>
        <v>127939.9955859638</v>
      </c>
      <c r="S2141" s="63">
        <f t="shared" si="424"/>
        <v>0.24910413376220619</v>
      </c>
      <c r="T2141" s="64">
        <f t="shared" si="425"/>
        <v>410617</v>
      </c>
      <c r="U2141" s="44" t="str">
        <f t="shared" si="426"/>
        <v>MENOR VALOR</v>
      </c>
    </row>
    <row r="2142" spans="2:21">
      <c r="B2142" s="24">
        <v>2030</v>
      </c>
      <c r="C2142" s="2" t="s">
        <v>664</v>
      </c>
      <c r="D2142" s="29">
        <v>1</v>
      </c>
      <c r="E2142" s="16" t="s">
        <v>8</v>
      </c>
      <c r="F2142" s="91">
        <v>365292.78</v>
      </c>
      <c r="G2142" s="68">
        <f t="shared" si="423"/>
        <v>384288.00456000003</v>
      </c>
      <c r="H2142" s="79">
        <v>525200</v>
      </c>
      <c r="I2142" s="79">
        <v>99788</v>
      </c>
      <c r="J2142" s="79">
        <v>624988</v>
      </c>
      <c r="K2142" s="79">
        <v>520000</v>
      </c>
      <c r="L2142" s="79">
        <f t="shared" si="427"/>
        <v>98800</v>
      </c>
      <c r="M2142" s="79">
        <f t="shared" si="428"/>
        <v>618800</v>
      </c>
      <c r="N2142" s="68">
        <f t="shared" si="421"/>
        <v>384288.00456000003</v>
      </c>
      <c r="O2142" s="80">
        <f t="shared" si="418"/>
        <v>542692.00152000005</v>
      </c>
      <c r="P2142" s="68">
        <f t="shared" si="422"/>
        <v>618800</v>
      </c>
      <c r="Q2142" s="68">
        <f t="shared" si="419"/>
        <v>529695.4844934115</v>
      </c>
      <c r="R2142" s="69">
        <f t="shared" si="420"/>
        <v>137216.77202761234</v>
      </c>
      <c r="S2142" s="63">
        <f t="shared" si="424"/>
        <v>0.27451145835701396</v>
      </c>
      <c r="T2142" s="64">
        <f t="shared" si="425"/>
        <v>384288</v>
      </c>
      <c r="U2142" s="44" t="str">
        <f t="shared" si="426"/>
        <v>MENOR VALOR</v>
      </c>
    </row>
    <row r="2143" spans="2:21">
      <c r="B2143" s="24">
        <v>2031</v>
      </c>
      <c r="C2143" s="2" t="s">
        <v>665</v>
      </c>
      <c r="D2143" s="29">
        <v>1</v>
      </c>
      <c r="E2143" s="16" t="s">
        <v>8</v>
      </c>
      <c r="F2143" s="91">
        <v>303999.42</v>
      </c>
      <c r="G2143" s="68">
        <f t="shared" si="423"/>
        <v>319807.38983999996</v>
      </c>
      <c r="H2143" s="79">
        <v>397800</v>
      </c>
      <c r="I2143" s="79">
        <v>75582</v>
      </c>
      <c r="J2143" s="79">
        <v>473382</v>
      </c>
      <c r="K2143" s="79">
        <v>390000</v>
      </c>
      <c r="L2143" s="79">
        <f t="shared" si="427"/>
        <v>74100</v>
      </c>
      <c r="M2143" s="79">
        <f t="shared" si="428"/>
        <v>464100</v>
      </c>
      <c r="N2143" s="68">
        <f t="shared" si="421"/>
        <v>319807.38983999996</v>
      </c>
      <c r="O2143" s="80">
        <f t="shared" si="418"/>
        <v>419096.46327999997</v>
      </c>
      <c r="P2143" s="68">
        <f t="shared" si="422"/>
        <v>464100</v>
      </c>
      <c r="Q2143" s="68">
        <f t="shared" si="419"/>
        <v>412639.3124345676</v>
      </c>
      <c r="R2143" s="69">
        <f t="shared" si="420"/>
        <v>86112.014024933407</v>
      </c>
      <c r="S2143" s="63">
        <f t="shared" si="424"/>
        <v>0.22497110623527428</v>
      </c>
      <c r="T2143" s="64">
        <f t="shared" si="425"/>
        <v>319807</v>
      </c>
      <c r="U2143" s="44" t="str">
        <f t="shared" si="426"/>
        <v>MENOR VALOR</v>
      </c>
    </row>
    <row r="2144" spans="2:21">
      <c r="B2144" s="24">
        <v>2032</v>
      </c>
      <c r="C2144" s="2" t="s">
        <v>666</v>
      </c>
      <c r="D2144" s="29">
        <v>1</v>
      </c>
      <c r="E2144" s="16" t="s">
        <v>8</v>
      </c>
      <c r="F2144" s="91">
        <v>295094.22000000003</v>
      </c>
      <c r="G2144" s="68">
        <f t="shared" si="423"/>
        <v>310439.11944000004</v>
      </c>
      <c r="H2144" s="79">
        <v>530400</v>
      </c>
      <c r="I2144" s="79">
        <v>100776</v>
      </c>
      <c r="J2144" s="79">
        <v>631176</v>
      </c>
      <c r="K2144" s="79">
        <v>520000</v>
      </c>
      <c r="L2144" s="79">
        <f t="shared" si="427"/>
        <v>98800</v>
      </c>
      <c r="M2144" s="79">
        <f t="shared" si="428"/>
        <v>618800</v>
      </c>
      <c r="N2144" s="68">
        <f t="shared" si="421"/>
        <v>310439.11944000004</v>
      </c>
      <c r="O2144" s="80">
        <f t="shared" si="418"/>
        <v>520138.37314666668</v>
      </c>
      <c r="P2144" s="68">
        <f t="shared" si="422"/>
        <v>618800</v>
      </c>
      <c r="Q2144" s="68">
        <f t="shared" si="419"/>
        <v>494947.43156070303</v>
      </c>
      <c r="R2144" s="69">
        <f t="shared" si="420"/>
        <v>181710.27515759715</v>
      </c>
      <c r="S2144" s="63">
        <f t="shared" si="424"/>
        <v>0.37278365409210912</v>
      </c>
      <c r="T2144" s="64">
        <f t="shared" si="425"/>
        <v>618800</v>
      </c>
      <c r="U2144" s="44" t="str">
        <f t="shared" si="426"/>
        <v>MEDIA ARMONICA</v>
      </c>
    </row>
    <row r="2145" spans="2:21">
      <c r="B2145" s="24">
        <v>2033</v>
      </c>
      <c r="C2145" s="2" t="s">
        <v>667</v>
      </c>
      <c r="D2145" s="29">
        <v>1</v>
      </c>
      <c r="E2145" s="16" t="s">
        <v>8</v>
      </c>
      <c r="F2145" s="91">
        <v>292419.38</v>
      </c>
      <c r="G2145" s="68">
        <f t="shared" si="423"/>
        <v>307625.18776</v>
      </c>
      <c r="H2145" s="79">
        <v>525200</v>
      </c>
      <c r="I2145" s="79">
        <v>99788</v>
      </c>
      <c r="J2145" s="79">
        <v>624988</v>
      </c>
      <c r="K2145" s="79">
        <v>520000</v>
      </c>
      <c r="L2145" s="79">
        <f t="shared" si="427"/>
        <v>98800</v>
      </c>
      <c r="M2145" s="79">
        <f t="shared" si="428"/>
        <v>618800</v>
      </c>
      <c r="N2145" s="68">
        <f t="shared" si="421"/>
        <v>307625.18776</v>
      </c>
      <c r="O2145" s="80">
        <f t="shared" si="418"/>
        <v>517137.72925333335</v>
      </c>
      <c r="P2145" s="68">
        <f t="shared" si="422"/>
        <v>618800</v>
      </c>
      <c r="Q2145" s="68">
        <f t="shared" si="419"/>
        <v>491829.55773528543</v>
      </c>
      <c r="R2145" s="69">
        <f t="shared" si="420"/>
        <v>181469.5611342208</v>
      </c>
      <c r="S2145" s="63">
        <f t="shared" si="424"/>
        <v>0.37452887301748683</v>
      </c>
      <c r="T2145" s="64">
        <f t="shared" si="425"/>
        <v>618800</v>
      </c>
      <c r="U2145" s="44" t="str">
        <f t="shared" si="426"/>
        <v>MEDIA ARMONICA</v>
      </c>
    </row>
    <row r="2146" spans="2:21">
      <c r="B2146" s="24">
        <v>2034</v>
      </c>
      <c r="C2146" s="2" t="s">
        <v>668</v>
      </c>
      <c r="D2146" s="29">
        <v>1</v>
      </c>
      <c r="E2146" s="16"/>
      <c r="F2146" s="91">
        <v>99864.51999999999</v>
      </c>
      <c r="G2146" s="68">
        <f t="shared" si="423"/>
        <v>105057.47503999999</v>
      </c>
      <c r="H2146" s="79">
        <v>118170</v>
      </c>
      <c r="I2146" s="79">
        <v>22452.3</v>
      </c>
      <c r="J2146" s="79">
        <v>140622.29999999999</v>
      </c>
      <c r="K2146" s="79">
        <v>117000</v>
      </c>
      <c r="L2146" s="79">
        <f t="shared" si="427"/>
        <v>22230</v>
      </c>
      <c r="M2146" s="79">
        <f t="shared" si="428"/>
        <v>139230</v>
      </c>
      <c r="N2146" s="68">
        <f t="shared" si="421"/>
        <v>105057.47503999999</v>
      </c>
      <c r="O2146" s="80">
        <f t="shared" si="418"/>
        <v>128303.25834666665</v>
      </c>
      <c r="P2146" s="68">
        <f t="shared" si="422"/>
        <v>139230</v>
      </c>
      <c r="Q2146" s="68">
        <f t="shared" si="419"/>
        <v>127175.85310553871</v>
      </c>
      <c r="R2146" s="69">
        <f t="shared" si="420"/>
        <v>20143.471795543956</v>
      </c>
      <c r="S2146" s="63">
        <f t="shared" si="424"/>
        <v>0.17391963588546533</v>
      </c>
      <c r="T2146" s="64">
        <f t="shared" si="425"/>
        <v>105057</v>
      </c>
      <c r="U2146" s="44" t="str">
        <f t="shared" si="426"/>
        <v>MENOR VALOR</v>
      </c>
    </row>
    <row r="2147" spans="2:21">
      <c r="B2147" s="24">
        <v>2035</v>
      </c>
      <c r="C2147" s="2" t="s">
        <v>669</v>
      </c>
      <c r="D2147" s="29">
        <v>1</v>
      </c>
      <c r="E2147" s="16" t="s">
        <v>8</v>
      </c>
      <c r="F2147" s="91">
        <v>232583.97999999998</v>
      </c>
      <c r="G2147" s="68">
        <f t="shared" si="423"/>
        <v>244678.34696</v>
      </c>
      <c r="H2147" s="79">
        <v>265200</v>
      </c>
      <c r="I2147" s="79">
        <v>50388</v>
      </c>
      <c r="J2147" s="79">
        <v>315588</v>
      </c>
      <c r="K2147" s="79">
        <v>260000</v>
      </c>
      <c r="L2147" s="79">
        <f t="shared" si="427"/>
        <v>49400</v>
      </c>
      <c r="M2147" s="79">
        <f t="shared" si="428"/>
        <v>309400</v>
      </c>
      <c r="N2147" s="68">
        <f t="shared" si="421"/>
        <v>244678.34696</v>
      </c>
      <c r="O2147" s="80">
        <f t="shared" si="418"/>
        <v>289888.78232</v>
      </c>
      <c r="P2147" s="68">
        <f t="shared" si="422"/>
        <v>309400</v>
      </c>
      <c r="Q2147" s="68">
        <f t="shared" si="419"/>
        <v>288013.01228675281</v>
      </c>
      <c r="R2147" s="69">
        <f t="shared" si="420"/>
        <v>39275.443155750021</v>
      </c>
      <c r="S2147" s="63">
        <f t="shared" si="424"/>
        <v>0.1504607898882282</v>
      </c>
      <c r="T2147" s="64">
        <f t="shared" si="425"/>
        <v>244678</v>
      </c>
      <c r="U2147" s="44" t="str">
        <f t="shared" si="426"/>
        <v>MENOR VALOR</v>
      </c>
    </row>
    <row r="2148" spans="2:21">
      <c r="B2148" s="24">
        <v>2036</v>
      </c>
      <c r="C2148" s="2" t="s">
        <v>670</v>
      </c>
      <c r="D2148" s="29">
        <v>1</v>
      </c>
      <c r="E2148" s="16" t="s">
        <v>8</v>
      </c>
      <c r="F2148" s="91">
        <v>229982.12</v>
      </c>
      <c r="G2148" s="68">
        <f t="shared" si="423"/>
        <v>241941.19024</v>
      </c>
      <c r="H2148" s="79">
        <v>262600</v>
      </c>
      <c r="I2148" s="79">
        <v>49894</v>
      </c>
      <c r="J2148" s="79">
        <v>312494</v>
      </c>
      <c r="K2148" s="79">
        <v>260000</v>
      </c>
      <c r="L2148" s="79">
        <f t="shared" si="427"/>
        <v>49400</v>
      </c>
      <c r="M2148" s="79">
        <f t="shared" si="428"/>
        <v>309400</v>
      </c>
      <c r="N2148" s="68">
        <f t="shared" si="421"/>
        <v>241941.19024</v>
      </c>
      <c r="O2148" s="80">
        <f t="shared" si="418"/>
        <v>287945.06341333332</v>
      </c>
      <c r="P2148" s="68">
        <f t="shared" si="422"/>
        <v>309400</v>
      </c>
      <c r="Q2148" s="68">
        <f t="shared" si="419"/>
        <v>285994.2281738359</v>
      </c>
      <c r="R2148" s="69">
        <f t="shared" si="420"/>
        <v>39870.546387165174</v>
      </c>
      <c r="S2148" s="63">
        <f t="shared" si="424"/>
        <v>0.15403470977413969</v>
      </c>
      <c r="T2148" s="64">
        <f t="shared" si="425"/>
        <v>241941</v>
      </c>
      <c r="U2148" s="44" t="str">
        <f t="shared" si="426"/>
        <v>MENOR VALOR</v>
      </c>
    </row>
    <row r="2149" spans="2:21" ht="25.5">
      <c r="B2149" s="24">
        <v>2037</v>
      </c>
      <c r="C2149" s="2" t="s">
        <v>671</v>
      </c>
      <c r="D2149" s="29">
        <v>1</v>
      </c>
      <c r="E2149" s="16" t="s">
        <v>8</v>
      </c>
      <c r="F2149" s="91">
        <v>233234.24</v>
      </c>
      <c r="G2149" s="68">
        <f t="shared" si="423"/>
        <v>245362.42048</v>
      </c>
      <c r="H2149" s="79">
        <v>267800</v>
      </c>
      <c r="I2149" s="79">
        <v>50882</v>
      </c>
      <c r="J2149" s="79">
        <v>318682</v>
      </c>
      <c r="K2149" s="79">
        <v>260000</v>
      </c>
      <c r="L2149" s="79">
        <f t="shared" si="427"/>
        <v>49400</v>
      </c>
      <c r="M2149" s="79">
        <f t="shared" si="428"/>
        <v>309400</v>
      </c>
      <c r="N2149" s="68">
        <f t="shared" si="421"/>
        <v>245362.42048</v>
      </c>
      <c r="O2149" s="80">
        <f t="shared" si="418"/>
        <v>291148.14016000001</v>
      </c>
      <c r="P2149" s="68">
        <f t="shared" si="422"/>
        <v>309400</v>
      </c>
      <c r="Q2149" s="68">
        <f t="shared" si="419"/>
        <v>289220.20541679894</v>
      </c>
      <c r="R2149" s="69">
        <f t="shared" si="420"/>
        <v>39922.274183238485</v>
      </c>
      <c r="S2149" s="63">
        <f t="shared" si="424"/>
        <v>0.15164149708556818</v>
      </c>
      <c r="T2149" s="64">
        <f t="shared" si="425"/>
        <v>245362</v>
      </c>
      <c r="U2149" s="44" t="str">
        <f t="shared" si="426"/>
        <v>MENOR VALOR</v>
      </c>
    </row>
    <row r="2150" spans="2:21" ht="51">
      <c r="B2150" s="52" t="s">
        <v>672</v>
      </c>
      <c r="C2150" s="28"/>
      <c r="D2150" s="29"/>
      <c r="E2150" s="16"/>
      <c r="F2150" s="88"/>
      <c r="G2150" s="68">
        <f t="shared" si="423"/>
        <v>0</v>
      </c>
      <c r="H2150" s="78"/>
      <c r="I2150" s="78"/>
      <c r="J2150" s="78"/>
      <c r="K2150" s="78">
        <v>0</v>
      </c>
      <c r="L2150" s="78">
        <f t="shared" si="427"/>
        <v>0</v>
      </c>
      <c r="M2150" s="78">
        <f t="shared" si="428"/>
        <v>0</v>
      </c>
      <c r="N2150" s="68"/>
      <c r="O2150" s="80">
        <f t="shared" si="418"/>
        <v>0</v>
      </c>
      <c r="P2150" s="68"/>
      <c r="Q2150" s="68" t="e">
        <f t="shared" si="419"/>
        <v>#NUM!</v>
      </c>
      <c r="R2150" s="69">
        <f t="shared" si="420"/>
        <v>0</v>
      </c>
      <c r="S2150" s="63" t="e">
        <f t="shared" si="424"/>
        <v>#NUM!</v>
      </c>
      <c r="T2150" s="64" t="e">
        <f t="shared" si="425"/>
        <v>#NUM!</v>
      </c>
      <c r="U2150" s="44" t="e">
        <f t="shared" si="426"/>
        <v>#NUM!</v>
      </c>
    </row>
    <row r="2151" spans="2:21">
      <c r="B2151" s="24">
        <v>2038</v>
      </c>
      <c r="C2151" s="2" t="s">
        <v>673</v>
      </c>
      <c r="D2151" s="29">
        <v>1</v>
      </c>
      <c r="E2151" s="16" t="s">
        <v>8</v>
      </c>
      <c r="F2151" s="91">
        <v>698594.89999999991</v>
      </c>
      <c r="G2151" s="68">
        <f t="shared" si="423"/>
        <v>734921.83479999995</v>
      </c>
      <c r="H2151" s="79">
        <v>1060800</v>
      </c>
      <c r="I2151" s="79">
        <v>201552</v>
      </c>
      <c r="J2151" s="79">
        <v>1262352</v>
      </c>
      <c r="K2151" s="79">
        <v>1040000</v>
      </c>
      <c r="L2151" s="79">
        <f t="shared" si="427"/>
        <v>197600</v>
      </c>
      <c r="M2151" s="79">
        <f t="shared" si="428"/>
        <v>1237600</v>
      </c>
      <c r="N2151" s="68">
        <f t="shared" si="421"/>
        <v>734921.83479999995</v>
      </c>
      <c r="O2151" s="80">
        <f t="shared" si="418"/>
        <v>1078291.2782666667</v>
      </c>
      <c r="P2151" s="68">
        <f t="shared" si="422"/>
        <v>1237600</v>
      </c>
      <c r="Q2151" s="68">
        <f t="shared" si="419"/>
        <v>1047130.0941842971</v>
      </c>
      <c r="R2151" s="69">
        <f t="shared" si="420"/>
        <v>297624.08572888811</v>
      </c>
      <c r="S2151" s="63">
        <f t="shared" si="424"/>
        <v>0.2981561327654364</v>
      </c>
      <c r="T2151" s="64">
        <f t="shared" si="425"/>
        <v>734922</v>
      </c>
      <c r="U2151" s="44" t="str">
        <f t="shared" si="426"/>
        <v>MENOR VALOR</v>
      </c>
    </row>
    <row r="2152" spans="2:21" ht="25.5">
      <c r="B2152" s="24">
        <v>2039</v>
      </c>
      <c r="C2152" s="2" t="s">
        <v>674</v>
      </c>
      <c r="D2152" s="29">
        <v>1</v>
      </c>
      <c r="E2152" s="16" t="s">
        <v>8</v>
      </c>
      <c r="F2152" s="91">
        <v>479859.07999999996</v>
      </c>
      <c r="G2152" s="68">
        <f t="shared" si="423"/>
        <v>504811.75215999997</v>
      </c>
      <c r="H2152" s="79">
        <v>669500</v>
      </c>
      <c r="I2152" s="79">
        <v>127205</v>
      </c>
      <c r="J2152" s="79">
        <v>796705</v>
      </c>
      <c r="K2152" s="79">
        <v>650000</v>
      </c>
      <c r="L2152" s="79">
        <f t="shared" si="427"/>
        <v>123500</v>
      </c>
      <c r="M2152" s="79">
        <f t="shared" si="428"/>
        <v>773500</v>
      </c>
      <c r="N2152" s="68">
        <f t="shared" si="421"/>
        <v>504811.75215999997</v>
      </c>
      <c r="O2152" s="80">
        <f t="shared" si="418"/>
        <v>691672.25072000001</v>
      </c>
      <c r="P2152" s="68">
        <f t="shared" si="422"/>
        <v>773500</v>
      </c>
      <c r="Q2152" s="68">
        <f t="shared" si="419"/>
        <v>677582.9030202548</v>
      </c>
      <c r="R2152" s="69">
        <f t="shared" si="420"/>
        <v>162241.34013197391</v>
      </c>
      <c r="S2152" s="63">
        <f t="shared" si="424"/>
        <v>0.25498156770211511</v>
      </c>
      <c r="T2152" s="64">
        <f t="shared" si="425"/>
        <v>504812</v>
      </c>
      <c r="U2152" s="44" t="str">
        <f t="shared" si="426"/>
        <v>MENOR VALOR</v>
      </c>
    </row>
    <row r="2153" spans="2:21" ht="25.5">
      <c r="B2153" s="24">
        <v>2040</v>
      </c>
      <c r="C2153" s="2" t="s">
        <v>675</v>
      </c>
      <c r="D2153" s="29">
        <v>1</v>
      </c>
      <c r="E2153" s="16" t="s">
        <v>8</v>
      </c>
      <c r="F2153" s="91">
        <v>479859.07999999996</v>
      </c>
      <c r="G2153" s="68">
        <f t="shared" si="423"/>
        <v>504811.75215999997</v>
      </c>
      <c r="H2153" s="79">
        <v>663000</v>
      </c>
      <c r="I2153" s="79">
        <v>125970</v>
      </c>
      <c r="J2153" s="79">
        <v>788970</v>
      </c>
      <c r="K2153" s="79">
        <v>650000</v>
      </c>
      <c r="L2153" s="79">
        <f t="shared" si="427"/>
        <v>123500</v>
      </c>
      <c r="M2153" s="79">
        <f t="shared" si="428"/>
        <v>773500</v>
      </c>
      <c r="N2153" s="68">
        <f t="shared" si="421"/>
        <v>504811.75215999997</v>
      </c>
      <c r="O2153" s="80">
        <f t="shared" si="418"/>
        <v>689093.91738666664</v>
      </c>
      <c r="P2153" s="68">
        <f t="shared" si="422"/>
        <v>773500</v>
      </c>
      <c r="Q2153" s="68">
        <f t="shared" si="419"/>
        <v>675382.94304424641</v>
      </c>
      <c r="R2153" s="69">
        <f t="shared" si="420"/>
        <v>159780.37282617448</v>
      </c>
      <c r="S2153" s="63">
        <f t="shared" si="424"/>
        <v>0.25255478042635704</v>
      </c>
      <c r="T2153" s="64">
        <f t="shared" si="425"/>
        <v>504812</v>
      </c>
      <c r="U2153" s="44" t="str">
        <f t="shared" si="426"/>
        <v>MENOR VALOR</v>
      </c>
    </row>
    <row r="2154" spans="2:21" ht="25.5">
      <c r="B2154" s="24">
        <v>2041</v>
      </c>
      <c r="C2154" s="2" t="s">
        <v>676</v>
      </c>
      <c r="D2154" s="29">
        <v>1</v>
      </c>
      <c r="E2154" s="16" t="s">
        <v>8</v>
      </c>
      <c r="F2154" s="91">
        <v>479859.07999999996</v>
      </c>
      <c r="G2154" s="68">
        <f t="shared" si="423"/>
        <v>504811.75215999997</v>
      </c>
      <c r="H2154" s="79">
        <v>676000</v>
      </c>
      <c r="I2154" s="79">
        <v>128440</v>
      </c>
      <c r="J2154" s="79">
        <v>804440</v>
      </c>
      <c r="K2154" s="79">
        <v>650000</v>
      </c>
      <c r="L2154" s="79">
        <f t="shared" si="427"/>
        <v>123500</v>
      </c>
      <c r="M2154" s="79">
        <f t="shared" si="428"/>
        <v>773500</v>
      </c>
      <c r="N2154" s="68">
        <f t="shared" si="421"/>
        <v>504811.75215999997</v>
      </c>
      <c r="O2154" s="80">
        <f t="shared" ref="O2154:O2217" si="429">AVERAGE(M2154,J2154,G2154)</f>
        <v>694250.58405333327</v>
      </c>
      <c r="P2154" s="68">
        <f t="shared" si="422"/>
        <v>773500</v>
      </c>
      <c r="Q2154" s="68">
        <f t="shared" ref="Q2154:Q2217" si="430">GEOMEAN(M2154,J2154,G2154)</f>
        <v>679768.66945913318</v>
      </c>
      <c r="R2154" s="69">
        <f t="shared" ref="R2154:R2217" si="431">STDEVA(M2154,J2154,G2154)</f>
        <v>164786.60191845964</v>
      </c>
      <c r="S2154" s="63">
        <f t="shared" si="424"/>
        <v>0.25737714190084693</v>
      </c>
      <c r="T2154" s="64">
        <f t="shared" si="425"/>
        <v>504812</v>
      </c>
      <c r="U2154" s="44" t="str">
        <f t="shared" si="426"/>
        <v>MENOR VALOR</v>
      </c>
    </row>
    <row r="2155" spans="2:21" ht="25.5">
      <c r="B2155" s="24">
        <v>2042</v>
      </c>
      <c r="C2155" s="2" t="s">
        <v>677</v>
      </c>
      <c r="D2155" s="29">
        <v>1</v>
      </c>
      <c r="E2155" s="16" t="s">
        <v>8</v>
      </c>
      <c r="F2155" s="91">
        <v>479859.07999999996</v>
      </c>
      <c r="G2155" s="68">
        <f t="shared" si="423"/>
        <v>504811.75215999997</v>
      </c>
      <c r="H2155" s="79">
        <v>669500</v>
      </c>
      <c r="I2155" s="79">
        <v>127205</v>
      </c>
      <c r="J2155" s="79">
        <v>796705</v>
      </c>
      <c r="K2155" s="79">
        <v>650000</v>
      </c>
      <c r="L2155" s="79">
        <f t="shared" si="427"/>
        <v>123500</v>
      </c>
      <c r="M2155" s="79">
        <f t="shared" si="428"/>
        <v>773500</v>
      </c>
      <c r="N2155" s="68">
        <f t="shared" si="421"/>
        <v>504811.75215999997</v>
      </c>
      <c r="O2155" s="80">
        <f t="shared" si="429"/>
        <v>691672.25072000001</v>
      </c>
      <c r="P2155" s="68">
        <f t="shared" si="422"/>
        <v>773500</v>
      </c>
      <c r="Q2155" s="68">
        <f t="shared" si="430"/>
        <v>677582.9030202548</v>
      </c>
      <c r="R2155" s="69">
        <f t="shared" si="431"/>
        <v>162241.34013197391</v>
      </c>
      <c r="S2155" s="63">
        <f t="shared" si="424"/>
        <v>0.25498156770211511</v>
      </c>
      <c r="T2155" s="64">
        <f t="shared" si="425"/>
        <v>504812</v>
      </c>
      <c r="U2155" s="44" t="str">
        <f t="shared" si="426"/>
        <v>MENOR VALOR</v>
      </c>
    </row>
    <row r="2156" spans="2:21" ht="25.5">
      <c r="B2156" s="24">
        <v>2043</v>
      </c>
      <c r="C2156" s="2" t="s">
        <v>678</v>
      </c>
      <c r="D2156" s="29">
        <v>1</v>
      </c>
      <c r="E2156" s="2"/>
      <c r="F2156" s="91">
        <v>268899.32</v>
      </c>
      <c r="G2156" s="68">
        <f t="shared" si="423"/>
        <v>282882.08464000002</v>
      </c>
      <c r="H2156" s="79">
        <v>405600</v>
      </c>
      <c r="I2156" s="79">
        <v>77064</v>
      </c>
      <c r="J2156" s="79">
        <v>482664</v>
      </c>
      <c r="K2156" s="79">
        <v>390000</v>
      </c>
      <c r="L2156" s="79">
        <f t="shared" si="427"/>
        <v>74100</v>
      </c>
      <c r="M2156" s="79">
        <f t="shared" si="428"/>
        <v>464100</v>
      </c>
      <c r="N2156" s="68">
        <f t="shared" si="421"/>
        <v>282882.08464000002</v>
      </c>
      <c r="O2156" s="80">
        <f t="shared" si="429"/>
        <v>409882.02821333334</v>
      </c>
      <c r="P2156" s="68">
        <f t="shared" si="422"/>
        <v>464100</v>
      </c>
      <c r="Q2156" s="68">
        <f t="shared" si="430"/>
        <v>398676.50280976656</v>
      </c>
      <c r="R2156" s="69">
        <f t="shared" si="431"/>
        <v>110376.15129511605</v>
      </c>
      <c r="S2156" s="63">
        <f t="shared" si="424"/>
        <v>0.29044706009428223</v>
      </c>
      <c r="T2156" s="64">
        <f t="shared" si="425"/>
        <v>282882</v>
      </c>
      <c r="U2156" s="44" t="str">
        <f t="shared" si="426"/>
        <v>MENOR VALOR</v>
      </c>
    </row>
    <row r="2157" spans="2:21">
      <c r="B2157" s="24">
        <v>2044</v>
      </c>
      <c r="C2157" s="2" t="s">
        <v>679</v>
      </c>
      <c r="D2157" s="29">
        <v>1</v>
      </c>
      <c r="E2157" s="16" t="s">
        <v>8</v>
      </c>
      <c r="F2157" s="91">
        <v>383887.92</v>
      </c>
      <c r="G2157" s="68">
        <f t="shared" si="423"/>
        <v>403850.09184000001</v>
      </c>
      <c r="H2157" s="79">
        <v>530400</v>
      </c>
      <c r="I2157" s="79">
        <v>100776</v>
      </c>
      <c r="J2157" s="79">
        <v>631176</v>
      </c>
      <c r="K2157" s="79">
        <v>520000</v>
      </c>
      <c r="L2157" s="79">
        <f t="shared" si="427"/>
        <v>98800</v>
      </c>
      <c r="M2157" s="79">
        <f t="shared" si="428"/>
        <v>618800</v>
      </c>
      <c r="N2157" s="68">
        <f t="shared" si="421"/>
        <v>403850.09184000001</v>
      </c>
      <c r="O2157" s="80">
        <f t="shared" si="429"/>
        <v>551275.36394666659</v>
      </c>
      <c r="P2157" s="68">
        <f t="shared" si="422"/>
        <v>618800</v>
      </c>
      <c r="Q2157" s="68">
        <f t="shared" si="430"/>
        <v>540306.66220002819</v>
      </c>
      <c r="R2157" s="69">
        <f t="shared" si="431"/>
        <v>127823.90029174372</v>
      </c>
      <c r="S2157" s="63">
        <f t="shared" si="424"/>
        <v>0.25255392891955541</v>
      </c>
      <c r="T2157" s="64">
        <f t="shared" si="425"/>
        <v>403850</v>
      </c>
      <c r="U2157" s="44" t="str">
        <f t="shared" si="426"/>
        <v>MENOR VALOR</v>
      </c>
    </row>
    <row r="2158" spans="2:21">
      <c r="B2158" s="24">
        <v>2045</v>
      </c>
      <c r="C2158" s="2" t="s">
        <v>680</v>
      </c>
      <c r="D2158" s="29">
        <v>1</v>
      </c>
      <c r="E2158" s="16" t="s">
        <v>8</v>
      </c>
      <c r="F2158" s="91">
        <v>329953.24</v>
      </c>
      <c r="G2158" s="68">
        <f t="shared" si="423"/>
        <v>347110.80848000001</v>
      </c>
      <c r="H2158" s="79">
        <v>405600</v>
      </c>
      <c r="I2158" s="79">
        <v>77064</v>
      </c>
      <c r="J2158" s="79">
        <v>482664</v>
      </c>
      <c r="K2158" s="79">
        <v>390000</v>
      </c>
      <c r="L2158" s="79">
        <f t="shared" si="427"/>
        <v>74100</v>
      </c>
      <c r="M2158" s="79">
        <f t="shared" si="428"/>
        <v>464100</v>
      </c>
      <c r="N2158" s="68">
        <f t="shared" si="421"/>
        <v>347110.80848000001</v>
      </c>
      <c r="O2158" s="80">
        <f t="shared" si="429"/>
        <v>431291.60282666673</v>
      </c>
      <c r="P2158" s="68">
        <f t="shared" si="422"/>
        <v>464100</v>
      </c>
      <c r="Q2158" s="68">
        <f t="shared" si="430"/>
        <v>426816.83177761204</v>
      </c>
      <c r="R2158" s="69">
        <f t="shared" si="431"/>
        <v>73491.22482736854</v>
      </c>
      <c r="S2158" s="63">
        <f t="shared" si="424"/>
        <v>0.18674526720432139</v>
      </c>
      <c r="T2158" s="64">
        <f t="shared" si="425"/>
        <v>347111</v>
      </c>
      <c r="U2158" s="44" t="str">
        <f t="shared" si="426"/>
        <v>MENOR VALOR</v>
      </c>
    </row>
    <row r="2159" spans="2:21" ht="25.5">
      <c r="B2159" s="24">
        <v>2046</v>
      </c>
      <c r="C2159" s="2" t="s">
        <v>681</v>
      </c>
      <c r="D2159" s="29">
        <v>1</v>
      </c>
      <c r="E2159" s="16" t="s">
        <v>8</v>
      </c>
      <c r="F2159" s="91">
        <v>328001.63999999996</v>
      </c>
      <c r="G2159" s="68">
        <f t="shared" si="423"/>
        <v>345057.72527999996</v>
      </c>
      <c r="H2159" s="79">
        <v>409500</v>
      </c>
      <c r="I2159" s="79">
        <v>77805</v>
      </c>
      <c r="J2159" s="79">
        <v>487305</v>
      </c>
      <c r="K2159" s="79">
        <v>390000</v>
      </c>
      <c r="L2159" s="79">
        <f t="shared" si="427"/>
        <v>74100</v>
      </c>
      <c r="M2159" s="79">
        <f t="shared" si="428"/>
        <v>464100</v>
      </c>
      <c r="N2159" s="68">
        <f t="shared" si="421"/>
        <v>345057.72527999996</v>
      </c>
      <c r="O2159" s="80">
        <f t="shared" si="429"/>
        <v>432154.24175999995</v>
      </c>
      <c r="P2159" s="68">
        <f t="shared" si="422"/>
        <v>464100</v>
      </c>
      <c r="Q2159" s="68">
        <f t="shared" si="430"/>
        <v>427334.60577910533</v>
      </c>
      <c r="R2159" s="69">
        <f t="shared" si="431"/>
        <v>76314.942137586637</v>
      </c>
      <c r="S2159" s="63">
        <f t="shared" si="424"/>
        <v>0.19253502849155013</v>
      </c>
      <c r="T2159" s="64">
        <f t="shared" si="425"/>
        <v>345058</v>
      </c>
      <c r="U2159" s="44" t="str">
        <f t="shared" si="426"/>
        <v>MENOR VALOR</v>
      </c>
    </row>
    <row r="2160" spans="2:21" ht="25.5">
      <c r="B2160" s="24">
        <v>2047</v>
      </c>
      <c r="C2160" s="2" t="s">
        <v>682</v>
      </c>
      <c r="D2160" s="29">
        <v>1</v>
      </c>
      <c r="E2160" s="16" t="s">
        <v>8</v>
      </c>
      <c r="F2160" s="91">
        <v>327025.83999999997</v>
      </c>
      <c r="G2160" s="68">
        <f t="shared" si="423"/>
        <v>344031.18367999996</v>
      </c>
      <c r="H2160" s="79">
        <v>397800</v>
      </c>
      <c r="I2160" s="79">
        <v>75582</v>
      </c>
      <c r="J2160" s="79">
        <v>473382</v>
      </c>
      <c r="K2160" s="79">
        <v>390000</v>
      </c>
      <c r="L2160" s="79">
        <f t="shared" si="427"/>
        <v>74100</v>
      </c>
      <c r="M2160" s="79">
        <f t="shared" si="428"/>
        <v>464100</v>
      </c>
      <c r="N2160" s="68">
        <f t="shared" si="421"/>
        <v>344031.18367999996</v>
      </c>
      <c r="O2160" s="80">
        <f t="shared" si="429"/>
        <v>427171.06122666667</v>
      </c>
      <c r="P2160" s="68">
        <f t="shared" si="422"/>
        <v>464100</v>
      </c>
      <c r="Q2160" s="68">
        <f t="shared" si="430"/>
        <v>422805.25139177829</v>
      </c>
      <c r="R2160" s="69">
        <f t="shared" si="431"/>
        <v>72150.663959911122</v>
      </c>
      <c r="S2160" s="63">
        <f t="shared" si="424"/>
        <v>0.18631288862300577</v>
      </c>
      <c r="T2160" s="64">
        <f t="shared" si="425"/>
        <v>344031</v>
      </c>
      <c r="U2160" s="44" t="str">
        <f t="shared" si="426"/>
        <v>MENOR VALOR</v>
      </c>
    </row>
    <row r="2161" spans="2:21">
      <c r="B2161" s="129" t="s">
        <v>809</v>
      </c>
      <c r="C2161" s="130"/>
      <c r="D2161" s="131"/>
      <c r="E2161" s="16"/>
      <c r="F2161" s="88"/>
      <c r="G2161" s="68">
        <f t="shared" si="423"/>
        <v>0</v>
      </c>
      <c r="H2161" s="78"/>
      <c r="I2161" s="78"/>
      <c r="J2161" s="78"/>
      <c r="K2161" s="79"/>
      <c r="L2161" s="79"/>
      <c r="M2161" s="79"/>
      <c r="N2161" s="68"/>
      <c r="O2161" s="80"/>
      <c r="P2161" s="68"/>
      <c r="Q2161" s="68"/>
      <c r="R2161" s="69"/>
      <c r="S2161" s="63"/>
      <c r="T2161" s="64"/>
      <c r="U2161" s="44"/>
    </row>
    <row r="2162" spans="2:21" ht="25.5">
      <c r="B2162" s="52" t="s">
        <v>520</v>
      </c>
      <c r="C2162" s="28"/>
      <c r="D2162" s="29"/>
      <c r="E2162" s="16"/>
      <c r="F2162" s="88"/>
      <c r="G2162" s="68">
        <f t="shared" si="423"/>
        <v>0</v>
      </c>
      <c r="H2162" s="78"/>
      <c r="I2162" s="78"/>
      <c r="J2162" s="78"/>
      <c r="K2162" s="78"/>
      <c r="L2162" s="78"/>
      <c r="M2162" s="78"/>
      <c r="N2162" s="68"/>
      <c r="O2162" s="80"/>
      <c r="P2162" s="68"/>
      <c r="Q2162" s="68"/>
      <c r="R2162" s="69"/>
      <c r="S2162" s="63"/>
      <c r="T2162" s="64"/>
      <c r="U2162" s="44"/>
    </row>
    <row r="2163" spans="2:21">
      <c r="B2163" s="24">
        <v>2048</v>
      </c>
      <c r="C2163" s="2" t="s">
        <v>686</v>
      </c>
      <c r="D2163" s="29">
        <v>1</v>
      </c>
      <c r="E2163" s="16" t="s">
        <v>8</v>
      </c>
      <c r="F2163" s="91">
        <v>565886.1</v>
      </c>
      <c r="G2163" s="68">
        <f t="shared" si="423"/>
        <v>595312.17720000003</v>
      </c>
      <c r="H2163" s="79">
        <v>811200</v>
      </c>
      <c r="I2163" s="79">
        <v>154128</v>
      </c>
      <c r="J2163" s="79">
        <v>965328</v>
      </c>
      <c r="K2163" s="79">
        <v>780000</v>
      </c>
      <c r="L2163" s="79">
        <f t="shared" si="427"/>
        <v>148200</v>
      </c>
      <c r="M2163" s="79">
        <f t="shared" si="428"/>
        <v>928200</v>
      </c>
      <c r="N2163" s="68">
        <f t="shared" si="421"/>
        <v>595312.17720000003</v>
      </c>
      <c r="O2163" s="80">
        <f t="shared" si="429"/>
        <v>829613.3923999999</v>
      </c>
      <c r="P2163" s="68">
        <f t="shared" si="422"/>
        <v>928200</v>
      </c>
      <c r="Q2163" s="68">
        <f t="shared" si="430"/>
        <v>810999.17276418745</v>
      </c>
      <c r="R2163" s="69">
        <f t="shared" si="431"/>
        <v>203758.2309482189</v>
      </c>
      <c r="S2163" s="63">
        <f t="shared" si="424"/>
        <v>0.26595217702756191</v>
      </c>
      <c r="T2163" s="64">
        <f t="shared" si="425"/>
        <v>595312</v>
      </c>
      <c r="U2163" s="44" t="str">
        <f t="shared" si="426"/>
        <v>MENOR VALOR</v>
      </c>
    </row>
    <row r="2164" spans="2:21">
      <c r="B2164" s="24">
        <v>2049</v>
      </c>
      <c r="C2164" s="2" t="s">
        <v>810</v>
      </c>
      <c r="D2164" s="29">
        <v>1</v>
      </c>
      <c r="E2164" s="16" t="s">
        <v>8</v>
      </c>
      <c r="F2164" s="91">
        <v>479859.07999999996</v>
      </c>
      <c r="G2164" s="68">
        <f t="shared" si="423"/>
        <v>504811.75215999997</v>
      </c>
      <c r="H2164" s="79">
        <v>676000</v>
      </c>
      <c r="I2164" s="79">
        <v>128440</v>
      </c>
      <c r="J2164" s="79">
        <v>804440</v>
      </c>
      <c r="K2164" s="79">
        <v>650000</v>
      </c>
      <c r="L2164" s="79">
        <f t="shared" si="427"/>
        <v>123500</v>
      </c>
      <c r="M2164" s="79">
        <f t="shared" si="428"/>
        <v>773500</v>
      </c>
      <c r="N2164" s="68">
        <f t="shared" si="421"/>
        <v>504811.75215999997</v>
      </c>
      <c r="O2164" s="80">
        <f t="shared" si="429"/>
        <v>694250.58405333327</v>
      </c>
      <c r="P2164" s="68">
        <f t="shared" si="422"/>
        <v>773500</v>
      </c>
      <c r="Q2164" s="68">
        <f t="shared" si="430"/>
        <v>679768.66945913318</v>
      </c>
      <c r="R2164" s="69">
        <f t="shared" si="431"/>
        <v>164786.60191845964</v>
      </c>
      <c r="S2164" s="63">
        <f t="shared" si="424"/>
        <v>0.25737714190084693</v>
      </c>
      <c r="T2164" s="64">
        <f t="shared" si="425"/>
        <v>504812</v>
      </c>
      <c r="U2164" s="44" t="str">
        <f t="shared" si="426"/>
        <v>MENOR VALOR</v>
      </c>
    </row>
    <row r="2165" spans="2:21">
      <c r="B2165" s="24">
        <v>2050</v>
      </c>
      <c r="C2165" s="2" t="s">
        <v>811</v>
      </c>
      <c r="D2165" s="29">
        <v>1</v>
      </c>
      <c r="E2165" s="16" t="s">
        <v>8</v>
      </c>
      <c r="F2165" s="91">
        <v>556128.1</v>
      </c>
      <c r="G2165" s="68">
        <f t="shared" si="423"/>
        <v>585046.76119999995</v>
      </c>
      <c r="H2165" s="79">
        <v>819000</v>
      </c>
      <c r="I2165" s="79">
        <v>155610</v>
      </c>
      <c r="J2165" s="79">
        <v>974610</v>
      </c>
      <c r="K2165" s="79">
        <v>780000</v>
      </c>
      <c r="L2165" s="79">
        <f t="shared" si="427"/>
        <v>148200</v>
      </c>
      <c r="M2165" s="79">
        <f t="shared" si="428"/>
        <v>928200</v>
      </c>
      <c r="N2165" s="68">
        <f t="shared" si="421"/>
        <v>585046.76119999995</v>
      </c>
      <c r="O2165" s="80">
        <f t="shared" si="429"/>
        <v>829285.58706666669</v>
      </c>
      <c r="P2165" s="68">
        <f t="shared" si="422"/>
        <v>928200</v>
      </c>
      <c r="Q2165" s="68">
        <f t="shared" si="430"/>
        <v>808886.65202639869</v>
      </c>
      <c r="R2165" s="69">
        <f t="shared" si="431"/>
        <v>212786.10168558007</v>
      </c>
      <c r="S2165" s="63">
        <f t="shared" si="424"/>
        <v>0.27672590500243976</v>
      </c>
      <c r="T2165" s="64">
        <f t="shared" si="425"/>
        <v>585047</v>
      </c>
      <c r="U2165" s="44" t="str">
        <f t="shared" si="426"/>
        <v>MENOR VALOR</v>
      </c>
    </row>
    <row r="2166" spans="2:21">
      <c r="B2166" s="24">
        <v>2051</v>
      </c>
      <c r="C2166" s="2" t="s">
        <v>688</v>
      </c>
      <c r="D2166" s="29">
        <v>1</v>
      </c>
      <c r="E2166" s="16" t="s">
        <v>8</v>
      </c>
      <c r="F2166" s="91">
        <v>565886.1</v>
      </c>
      <c r="G2166" s="68">
        <f t="shared" si="423"/>
        <v>595312.17720000003</v>
      </c>
      <c r="H2166" s="79">
        <v>803400</v>
      </c>
      <c r="I2166" s="79">
        <v>152646</v>
      </c>
      <c r="J2166" s="79">
        <v>956046</v>
      </c>
      <c r="K2166" s="79">
        <v>780000</v>
      </c>
      <c r="L2166" s="79">
        <f t="shared" si="427"/>
        <v>148200</v>
      </c>
      <c r="M2166" s="79">
        <f t="shared" si="428"/>
        <v>928200</v>
      </c>
      <c r="N2166" s="68">
        <f t="shared" si="421"/>
        <v>595312.17720000003</v>
      </c>
      <c r="O2166" s="80">
        <f t="shared" si="429"/>
        <v>826519.3923999999</v>
      </c>
      <c r="P2166" s="68">
        <f t="shared" si="422"/>
        <v>928200</v>
      </c>
      <c r="Q2166" s="68">
        <f t="shared" si="430"/>
        <v>808391.44037899747</v>
      </c>
      <c r="R2166" s="69">
        <f t="shared" si="431"/>
        <v>200714.80313969008</v>
      </c>
      <c r="S2166" s="63">
        <f t="shared" si="424"/>
        <v>0.26358426442405136</v>
      </c>
      <c r="T2166" s="64">
        <f t="shared" si="425"/>
        <v>595312</v>
      </c>
      <c r="U2166" s="44" t="str">
        <f t="shared" si="426"/>
        <v>MENOR VALOR</v>
      </c>
    </row>
    <row r="2167" spans="2:21">
      <c r="B2167" s="24">
        <v>2052</v>
      </c>
      <c r="C2167" s="2" t="s">
        <v>812</v>
      </c>
      <c r="D2167" s="29">
        <v>1</v>
      </c>
      <c r="E2167" s="16" t="s">
        <v>11</v>
      </c>
      <c r="F2167" s="91">
        <v>93274.18</v>
      </c>
      <c r="G2167" s="68">
        <f t="shared" si="423"/>
        <v>98124.437359999996</v>
      </c>
      <c r="H2167" s="79">
        <v>273000</v>
      </c>
      <c r="I2167" s="79">
        <v>51870</v>
      </c>
      <c r="J2167" s="79">
        <v>324870</v>
      </c>
      <c r="K2167" s="79">
        <v>260000</v>
      </c>
      <c r="L2167" s="79">
        <f t="shared" si="427"/>
        <v>49400</v>
      </c>
      <c r="M2167" s="79">
        <f t="shared" si="428"/>
        <v>309400</v>
      </c>
      <c r="N2167" s="68">
        <f t="shared" si="421"/>
        <v>98124.437359999996</v>
      </c>
      <c r="O2167" s="80">
        <f t="shared" si="429"/>
        <v>244131.47912</v>
      </c>
      <c r="P2167" s="68">
        <f t="shared" si="422"/>
        <v>309400</v>
      </c>
      <c r="Q2167" s="68">
        <f t="shared" si="430"/>
        <v>214454.76439807625</v>
      </c>
      <c r="R2167" s="69">
        <f t="shared" si="431"/>
        <v>126682.17083563808</v>
      </c>
      <c r="S2167" s="63">
        <f t="shared" si="424"/>
        <v>0.54244692284915164</v>
      </c>
      <c r="T2167" s="64">
        <f t="shared" si="425"/>
        <v>309400</v>
      </c>
      <c r="U2167" s="44" t="str">
        <f t="shared" si="426"/>
        <v>MEDIA ARMONICA</v>
      </c>
    </row>
    <row r="2168" spans="2:21">
      <c r="B2168" s="24">
        <v>2053</v>
      </c>
      <c r="C2168" s="2" t="s">
        <v>532</v>
      </c>
      <c r="D2168" s="29">
        <v>1</v>
      </c>
      <c r="E2168" s="16" t="s">
        <v>11</v>
      </c>
      <c r="F2168" s="91">
        <v>873606.67999999993</v>
      </c>
      <c r="G2168" s="68">
        <f t="shared" si="423"/>
        <v>919034.2273599999</v>
      </c>
      <c r="H2168" s="79">
        <v>1193400</v>
      </c>
      <c r="I2168" s="79">
        <v>226746</v>
      </c>
      <c r="J2168" s="79">
        <v>1420146</v>
      </c>
      <c r="K2168" s="79">
        <v>1170000</v>
      </c>
      <c r="L2168" s="79">
        <f t="shared" si="427"/>
        <v>222300</v>
      </c>
      <c r="M2168" s="79">
        <f t="shared" si="428"/>
        <v>1392300</v>
      </c>
      <c r="N2168" s="68">
        <f t="shared" si="421"/>
        <v>919034.2273599999</v>
      </c>
      <c r="O2168" s="80">
        <f t="shared" si="429"/>
        <v>1243826.7424533332</v>
      </c>
      <c r="P2168" s="68">
        <f t="shared" si="422"/>
        <v>1392300</v>
      </c>
      <c r="Q2168" s="68">
        <f t="shared" si="430"/>
        <v>1220297.8179063771</v>
      </c>
      <c r="R2168" s="69">
        <f t="shared" si="431"/>
        <v>281622.94530895422</v>
      </c>
      <c r="S2168" s="63">
        <f t="shared" si="424"/>
        <v>0.24687710338058688</v>
      </c>
      <c r="T2168" s="64">
        <f t="shared" si="425"/>
        <v>919034</v>
      </c>
      <c r="U2168" s="44" t="str">
        <f t="shared" si="426"/>
        <v>MENOR VALOR</v>
      </c>
    </row>
    <row r="2169" spans="2:21">
      <c r="B2169" s="24">
        <v>2054</v>
      </c>
      <c r="C2169" s="2" t="s">
        <v>813</v>
      </c>
      <c r="D2169" s="29">
        <v>1</v>
      </c>
      <c r="E2169" s="16" t="s">
        <v>11</v>
      </c>
      <c r="F2169" s="91">
        <v>522185.83999999997</v>
      </c>
      <c r="G2169" s="68">
        <f t="shared" si="423"/>
        <v>549339.50367999997</v>
      </c>
      <c r="H2169" s="79">
        <v>811200</v>
      </c>
      <c r="I2169" s="79">
        <v>154128</v>
      </c>
      <c r="J2169" s="79">
        <v>965328</v>
      </c>
      <c r="K2169" s="79">
        <v>780000</v>
      </c>
      <c r="L2169" s="79">
        <f t="shared" si="427"/>
        <v>148200</v>
      </c>
      <c r="M2169" s="79">
        <f t="shared" si="428"/>
        <v>928200</v>
      </c>
      <c r="N2169" s="68">
        <f t="shared" si="421"/>
        <v>549339.50367999997</v>
      </c>
      <c r="O2169" s="80">
        <f t="shared" si="429"/>
        <v>814289.16789333336</v>
      </c>
      <c r="P2169" s="68">
        <f t="shared" si="422"/>
        <v>928200</v>
      </c>
      <c r="Q2169" s="68">
        <f t="shared" si="430"/>
        <v>789561.14120676205</v>
      </c>
      <c r="R2169" s="69">
        <f t="shared" si="431"/>
        <v>230202.87904600255</v>
      </c>
      <c r="S2169" s="63">
        <f t="shared" si="424"/>
        <v>0.30424703672676734</v>
      </c>
      <c r="T2169" s="64">
        <f t="shared" si="425"/>
        <v>928200</v>
      </c>
      <c r="U2169" s="44" t="str">
        <f t="shared" si="426"/>
        <v>MEDIA ARMONICA</v>
      </c>
    </row>
    <row r="2170" spans="2:21" ht="25.5">
      <c r="B2170" s="24">
        <v>2055</v>
      </c>
      <c r="C2170" s="2" t="s">
        <v>814</v>
      </c>
      <c r="D2170" s="29">
        <v>1</v>
      </c>
      <c r="E2170" s="16" t="s">
        <v>8</v>
      </c>
      <c r="F2170" s="91">
        <v>43587.92</v>
      </c>
      <c r="G2170" s="68">
        <f t="shared" si="423"/>
        <v>45854.491839999995</v>
      </c>
      <c r="H2170" s="79">
        <v>65650</v>
      </c>
      <c r="I2170" s="79">
        <v>12473.5</v>
      </c>
      <c r="J2170" s="79">
        <v>78123.5</v>
      </c>
      <c r="K2170" s="79">
        <v>65000</v>
      </c>
      <c r="L2170" s="79">
        <f t="shared" si="427"/>
        <v>12350</v>
      </c>
      <c r="M2170" s="79">
        <f t="shared" si="428"/>
        <v>77350</v>
      </c>
      <c r="N2170" s="68">
        <f t="shared" si="421"/>
        <v>45854.491839999995</v>
      </c>
      <c r="O2170" s="80">
        <f t="shared" si="429"/>
        <v>67109.330613333339</v>
      </c>
      <c r="P2170" s="68">
        <f t="shared" si="422"/>
        <v>77350</v>
      </c>
      <c r="Q2170" s="68">
        <f t="shared" si="430"/>
        <v>65194.050557480317</v>
      </c>
      <c r="R2170" s="69">
        <f t="shared" si="431"/>
        <v>18411.292839526363</v>
      </c>
      <c r="S2170" s="63">
        <f t="shared" si="424"/>
        <v>0.29664606742649025</v>
      </c>
      <c r="T2170" s="64">
        <f t="shared" si="425"/>
        <v>45854</v>
      </c>
      <c r="U2170" s="44" t="str">
        <f t="shared" si="426"/>
        <v>MENOR VALOR</v>
      </c>
    </row>
    <row r="2171" spans="2:21" ht="25.5">
      <c r="B2171" s="24">
        <v>2056</v>
      </c>
      <c r="C2171" s="2" t="s">
        <v>815</v>
      </c>
      <c r="D2171" s="29">
        <v>1</v>
      </c>
      <c r="E2171" s="16" t="s">
        <v>8</v>
      </c>
      <c r="F2171" s="91">
        <v>43587.92</v>
      </c>
      <c r="G2171" s="68">
        <f t="shared" si="423"/>
        <v>45854.491839999995</v>
      </c>
      <c r="H2171" s="79">
        <v>66950</v>
      </c>
      <c r="I2171" s="79">
        <v>12720.5</v>
      </c>
      <c r="J2171" s="79">
        <v>79670.5</v>
      </c>
      <c r="K2171" s="79">
        <v>65000</v>
      </c>
      <c r="L2171" s="79">
        <f t="shared" si="427"/>
        <v>12350</v>
      </c>
      <c r="M2171" s="79">
        <f t="shared" si="428"/>
        <v>77350</v>
      </c>
      <c r="N2171" s="68">
        <f t="shared" si="421"/>
        <v>45854.491839999995</v>
      </c>
      <c r="O2171" s="80">
        <f t="shared" si="429"/>
        <v>67624.997279999996</v>
      </c>
      <c r="P2171" s="68">
        <f t="shared" si="422"/>
        <v>77350</v>
      </c>
      <c r="Q2171" s="68">
        <f t="shared" si="430"/>
        <v>65621.564743780735</v>
      </c>
      <c r="R2171" s="69">
        <f t="shared" si="431"/>
        <v>18889.477504613558</v>
      </c>
      <c r="S2171" s="63">
        <f t="shared" si="424"/>
        <v>0.30122830781254961</v>
      </c>
      <c r="T2171" s="64">
        <f t="shared" si="425"/>
        <v>77350</v>
      </c>
      <c r="U2171" s="44" t="str">
        <f t="shared" si="426"/>
        <v>MEDIA ARMONICA</v>
      </c>
    </row>
    <row r="2172" spans="2:21">
      <c r="B2172" s="24">
        <v>2057</v>
      </c>
      <c r="C2172" s="2" t="s">
        <v>691</v>
      </c>
      <c r="D2172" s="29">
        <v>1</v>
      </c>
      <c r="E2172" s="16" t="s">
        <v>11</v>
      </c>
      <c r="F2172" s="91">
        <v>43912.639999999992</v>
      </c>
      <c r="G2172" s="68">
        <f t="shared" si="423"/>
        <v>46196.097279999994</v>
      </c>
      <c r="H2172" s="79">
        <v>66300</v>
      </c>
      <c r="I2172" s="79">
        <v>12597</v>
      </c>
      <c r="J2172" s="79">
        <v>78897</v>
      </c>
      <c r="K2172" s="79">
        <v>65000</v>
      </c>
      <c r="L2172" s="79">
        <f t="shared" si="427"/>
        <v>12350</v>
      </c>
      <c r="M2172" s="79">
        <f t="shared" si="428"/>
        <v>77350</v>
      </c>
      <c r="N2172" s="68">
        <f t="shared" si="421"/>
        <v>46196.097279999994</v>
      </c>
      <c r="O2172" s="80">
        <f t="shared" si="429"/>
        <v>67481.032426666658</v>
      </c>
      <c r="P2172" s="68">
        <f t="shared" si="422"/>
        <v>77350</v>
      </c>
      <c r="Q2172" s="68">
        <f t="shared" si="430"/>
        <v>65570.530650723813</v>
      </c>
      <c r="R2172" s="69">
        <f t="shared" si="431"/>
        <v>18449.516264616657</v>
      </c>
      <c r="S2172" s="63">
        <f t="shared" si="424"/>
        <v>0.29547470759274619</v>
      </c>
      <c r="T2172" s="64">
        <f t="shared" si="425"/>
        <v>46196</v>
      </c>
      <c r="U2172" s="44" t="str">
        <f t="shared" si="426"/>
        <v>MENOR VALOR</v>
      </c>
    </row>
    <row r="2173" spans="2:21">
      <c r="B2173" s="24">
        <v>2058</v>
      </c>
      <c r="C2173" s="2" t="s">
        <v>816</v>
      </c>
      <c r="D2173" s="29">
        <v>1</v>
      </c>
      <c r="E2173" s="16" t="s">
        <v>11</v>
      </c>
      <c r="F2173" s="91">
        <v>383887.92</v>
      </c>
      <c r="G2173" s="68">
        <f t="shared" si="423"/>
        <v>403850.09184000001</v>
      </c>
      <c r="H2173" s="79">
        <v>540800</v>
      </c>
      <c r="I2173" s="79">
        <v>102752</v>
      </c>
      <c r="J2173" s="79">
        <v>643552</v>
      </c>
      <c r="K2173" s="79">
        <v>520000</v>
      </c>
      <c r="L2173" s="79">
        <f t="shared" si="427"/>
        <v>98800</v>
      </c>
      <c r="M2173" s="79">
        <f t="shared" si="428"/>
        <v>618800</v>
      </c>
      <c r="N2173" s="68">
        <f t="shared" si="421"/>
        <v>403850.09184000001</v>
      </c>
      <c r="O2173" s="80">
        <f t="shared" si="429"/>
        <v>555400.69727999996</v>
      </c>
      <c r="P2173" s="68">
        <f t="shared" si="422"/>
        <v>618800</v>
      </c>
      <c r="Q2173" s="68">
        <f t="shared" si="430"/>
        <v>543815.24533046526</v>
      </c>
      <c r="R2173" s="69">
        <f t="shared" si="431"/>
        <v>131828.88485807288</v>
      </c>
      <c r="S2173" s="63">
        <f t="shared" si="424"/>
        <v>0.25737629588779054</v>
      </c>
      <c r="T2173" s="64">
        <f t="shared" si="425"/>
        <v>403850</v>
      </c>
      <c r="U2173" s="44" t="str">
        <f t="shared" si="426"/>
        <v>MENOR VALOR</v>
      </c>
    </row>
    <row r="2174" spans="2:21">
      <c r="B2174" s="24">
        <v>2059</v>
      </c>
      <c r="C2174" s="2" t="s">
        <v>817</v>
      </c>
      <c r="D2174" s="29">
        <v>1</v>
      </c>
      <c r="E2174" s="16" t="s">
        <v>11</v>
      </c>
      <c r="F2174" s="91">
        <v>383887.92</v>
      </c>
      <c r="G2174" s="68">
        <f t="shared" si="423"/>
        <v>403850.09184000001</v>
      </c>
      <c r="H2174" s="79"/>
      <c r="I2174" s="79"/>
      <c r="J2174" s="79"/>
      <c r="K2174" s="79"/>
      <c r="L2174" s="79"/>
      <c r="M2174" s="79"/>
      <c r="N2174" s="68">
        <f t="shared" si="421"/>
        <v>403850.09184000001</v>
      </c>
      <c r="O2174" s="80">
        <f t="shared" si="429"/>
        <v>403850.09184000001</v>
      </c>
      <c r="P2174" s="68">
        <f t="shared" si="422"/>
        <v>403850.09184000001</v>
      </c>
      <c r="Q2174" s="68">
        <f t="shared" si="430"/>
        <v>403850.09184000001</v>
      </c>
      <c r="R2174" s="69" t="e">
        <f t="shared" si="431"/>
        <v>#DIV/0!</v>
      </c>
      <c r="S2174" s="63">
        <f t="shared" si="424"/>
        <v>0</v>
      </c>
      <c r="T2174" s="64">
        <f t="shared" si="425"/>
        <v>403850</v>
      </c>
      <c r="U2174" s="44" t="str">
        <f t="shared" si="426"/>
        <v>MENOR VALOR</v>
      </c>
    </row>
    <row r="2175" spans="2:21">
      <c r="B2175" s="24">
        <v>2060</v>
      </c>
      <c r="C2175" s="2" t="s">
        <v>818</v>
      </c>
      <c r="D2175" s="29">
        <v>1</v>
      </c>
      <c r="E2175" s="16" t="s">
        <v>11</v>
      </c>
      <c r="F2175" s="91">
        <v>139872.32000000001</v>
      </c>
      <c r="G2175" s="68">
        <f t="shared" si="423"/>
        <v>147145.68064000001</v>
      </c>
      <c r="H2175" s="79">
        <v>204750</v>
      </c>
      <c r="I2175" s="79">
        <v>38902.5</v>
      </c>
      <c r="J2175" s="79">
        <v>243652.5</v>
      </c>
      <c r="K2175" s="79">
        <v>195000</v>
      </c>
      <c r="L2175" s="79">
        <f t="shared" si="427"/>
        <v>37050</v>
      </c>
      <c r="M2175" s="79">
        <f t="shared" si="428"/>
        <v>232050</v>
      </c>
      <c r="N2175" s="68">
        <f t="shared" si="421"/>
        <v>147145.68064000001</v>
      </c>
      <c r="O2175" s="80">
        <f t="shared" si="429"/>
        <v>207616.06021333335</v>
      </c>
      <c r="P2175" s="68">
        <f t="shared" si="422"/>
        <v>232050</v>
      </c>
      <c r="Q2175" s="68">
        <f t="shared" si="430"/>
        <v>202628.24717107794</v>
      </c>
      <c r="R2175" s="69">
        <f t="shared" si="431"/>
        <v>52689.226658490239</v>
      </c>
      <c r="S2175" s="63">
        <f t="shared" si="424"/>
        <v>0.27381457079986626</v>
      </c>
      <c r="T2175" s="64">
        <f t="shared" si="425"/>
        <v>147146</v>
      </c>
      <c r="U2175" s="44" t="str">
        <f t="shared" si="426"/>
        <v>MENOR VALOR</v>
      </c>
    </row>
    <row r="2176" spans="2:21">
      <c r="B2176" s="24">
        <v>2061</v>
      </c>
      <c r="C2176" s="2" t="s">
        <v>819</v>
      </c>
      <c r="D2176" s="29">
        <v>1</v>
      </c>
      <c r="E2176" s="16" t="s">
        <v>11</v>
      </c>
      <c r="F2176" s="91">
        <v>191943.96</v>
      </c>
      <c r="G2176" s="68">
        <f t="shared" si="423"/>
        <v>201925.04592</v>
      </c>
      <c r="H2176" s="79">
        <v>265200</v>
      </c>
      <c r="I2176" s="79">
        <v>50388</v>
      </c>
      <c r="J2176" s="79">
        <v>315588</v>
      </c>
      <c r="K2176" s="79">
        <v>260000</v>
      </c>
      <c r="L2176" s="79">
        <f t="shared" si="427"/>
        <v>49400</v>
      </c>
      <c r="M2176" s="79">
        <f t="shared" si="428"/>
        <v>309400</v>
      </c>
      <c r="N2176" s="68">
        <f t="shared" si="421"/>
        <v>201925.04592</v>
      </c>
      <c r="O2176" s="80">
        <f t="shared" si="429"/>
        <v>275637.6819733333</v>
      </c>
      <c r="P2176" s="68">
        <f t="shared" si="422"/>
        <v>309400</v>
      </c>
      <c r="Q2176" s="68">
        <f t="shared" si="430"/>
        <v>270153.3311000141</v>
      </c>
      <c r="R2176" s="69">
        <f t="shared" si="431"/>
        <v>63911.950145871859</v>
      </c>
      <c r="S2176" s="63">
        <f t="shared" si="424"/>
        <v>0.25255392891955541</v>
      </c>
      <c r="T2176" s="64">
        <f t="shared" si="425"/>
        <v>201925</v>
      </c>
      <c r="U2176" s="44" t="str">
        <f t="shared" si="426"/>
        <v>MENOR VALOR</v>
      </c>
    </row>
    <row r="2177" spans="2:21">
      <c r="B2177" s="24">
        <v>2062</v>
      </c>
      <c r="C2177" s="2" t="s">
        <v>820</v>
      </c>
      <c r="D2177" s="29">
        <v>1</v>
      </c>
      <c r="E2177" s="16" t="s">
        <v>8</v>
      </c>
      <c r="F2177" s="91">
        <v>383887.92</v>
      </c>
      <c r="G2177" s="68">
        <f t="shared" si="423"/>
        <v>403850.09184000001</v>
      </c>
      <c r="H2177" s="79">
        <v>540800</v>
      </c>
      <c r="I2177" s="79">
        <v>102752</v>
      </c>
      <c r="J2177" s="79">
        <v>643552</v>
      </c>
      <c r="K2177" s="79">
        <v>520000</v>
      </c>
      <c r="L2177" s="79">
        <f t="shared" si="427"/>
        <v>98800</v>
      </c>
      <c r="M2177" s="79">
        <f t="shared" si="428"/>
        <v>618800</v>
      </c>
      <c r="N2177" s="68">
        <f t="shared" ref="N2177:N2240" si="432">MIN(M2177,J2177,G2177)</f>
        <v>403850.09184000001</v>
      </c>
      <c r="O2177" s="80">
        <f t="shared" si="429"/>
        <v>555400.69727999996</v>
      </c>
      <c r="P2177" s="68">
        <f t="shared" ref="P2177:P2240" si="433">MEDIAN(M2177,J2177,G2177)</f>
        <v>618800</v>
      </c>
      <c r="Q2177" s="68">
        <f t="shared" si="430"/>
        <v>543815.24533046526</v>
      </c>
      <c r="R2177" s="69">
        <f t="shared" si="431"/>
        <v>131828.88485807288</v>
      </c>
      <c r="S2177" s="63">
        <f t="shared" si="424"/>
        <v>0.25737629588779054</v>
      </c>
      <c r="T2177" s="64">
        <f t="shared" si="425"/>
        <v>403850</v>
      </c>
      <c r="U2177" s="44" t="str">
        <f t="shared" si="426"/>
        <v>MENOR VALOR</v>
      </c>
    </row>
    <row r="2178" spans="2:21" ht="25.5">
      <c r="B2178" s="24">
        <v>2063</v>
      </c>
      <c r="C2178" s="2" t="s">
        <v>821</v>
      </c>
      <c r="D2178" s="29">
        <v>1</v>
      </c>
      <c r="E2178" s="16" t="s">
        <v>8</v>
      </c>
      <c r="F2178" s="91">
        <v>365292.78</v>
      </c>
      <c r="G2178" s="68">
        <f t="shared" si="423"/>
        <v>384288.00456000003</v>
      </c>
      <c r="H2178" s="79">
        <v>535600</v>
      </c>
      <c r="I2178" s="79">
        <v>101764</v>
      </c>
      <c r="J2178" s="79">
        <v>637364</v>
      </c>
      <c r="K2178" s="79">
        <v>520000</v>
      </c>
      <c r="L2178" s="79">
        <f t="shared" si="427"/>
        <v>98800</v>
      </c>
      <c r="M2178" s="79">
        <f t="shared" si="428"/>
        <v>618800</v>
      </c>
      <c r="N2178" s="68">
        <f t="shared" si="432"/>
        <v>384288.00456000003</v>
      </c>
      <c r="O2178" s="80">
        <f t="shared" si="429"/>
        <v>546817.3348533333</v>
      </c>
      <c r="P2178" s="68">
        <f t="shared" si="433"/>
        <v>618800</v>
      </c>
      <c r="Q2178" s="68">
        <f t="shared" si="430"/>
        <v>533168.99675570836</v>
      </c>
      <c r="R2178" s="69">
        <f t="shared" si="431"/>
        <v>141060.24573989486</v>
      </c>
      <c r="S2178" s="63">
        <f t="shared" si="424"/>
        <v>0.27923790224419931</v>
      </c>
      <c r="T2178" s="64">
        <f t="shared" si="425"/>
        <v>384288</v>
      </c>
      <c r="U2178" s="44" t="str">
        <f t="shared" si="426"/>
        <v>MENOR VALOR</v>
      </c>
    </row>
    <row r="2179" spans="2:21" ht="25.5">
      <c r="B2179" s="24">
        <v>2064</v>
      </c>
      <c r="C2179" s="2" t="s">
        <v>822</v>
      </c>
      <c r="D2179" s="29">
        <v>1</v>
      </c>
      <c r="E2179" s="17" t="s">
        <v>11</v>
      </c>
      <c r="F2179" s="91">
        <v>383887.92</v>
      </c>
      <c r="G2179" s="68">
        <f t="shared" si="423"/>
        <v>403850.09184000001</v>
      </c>
      <c r="H2179" s="79">
        <v>525200</v>
      </c>
      <c r="I2179" s="79">
        <v>99788</v>
      </c>
      <c r="J2179" s="79">
        <v>624988</v>
      </c>
      <c r="K2179" s="79">
        <v>520000</v>
      </c>
      <c r="L2179" s="79">
        <f t="shared" si="427"/>
        <v>98800</v>
      </c>
      <c r="M2179" s="79">
        <f t="shared" si="428"/>
        <v>618800</v>
      </c>
      <c r="N2179" s="68">
        <f t="shared" si="432"/>
        <v>403850.09184000001</v>
      </c>
      <c r="O2179" s="80">
        <f t="shared" si="429"/>
        <v>549212.69727999996</v>
      </c>
      <c r="P2179" s="68">
        <f t="shared" si="433"/>
        <v>618800</v>
      </c>
      <c r="Q2179" s="68">
        <f t="shared" si="430"/>
        <v>538535.15223040339</v>
      </c>
      <c r="R2179" s="69">
        <f t="shared" si="431"/>
        <v>125925.72466032881</v>
      </c>
      <c r="S2179" s="63">
        <f t="shared" si="424"/>
        <v>0.25009520703075772</v>
      </c>
      <c r="T2179" s="64">
        <f t="shared" si="425"/>
        <v>403850</v>
      </c>
      <c r="U2179" s="44" t="str">
        <f t="shared" si="426"/>
        <v>MENOR VALOR</v>
      </c>
    </row>
    <row r="2180" spans="2:21" ht="25.5">
      <c r="B2180" s="24">
        <v>2065</v>
      </c>
      <c r="C2180" s="2" t="s">
        <v>823</v>
      </c>
      <c r="D2180" s="29">
        <v>1</v>
      </c>
      <c r="E2180" s="17" t="s">
        <v>8</v>
      </c>
      <c r="F2180" s="91">
        <v>383887.92</v>
      </c>
      <c r="G2180" s="68">
        <f t="shared" si="423"/>
        <v>403850.09184000001</v>
      </c>
      <c r="H2180" s="79">
        <v>530400</v>
      </c>
      <c r="I2180" s="79">
        <v>100776</v>
      </c>
      <c r="J2180" s="79">
        <v>631176</v>
      </c>
      <c r="K2180" s="79">
        <v>520000</v>
      </c>
      <c r="L2180" s="79">
        <f t="shared" si="427"/>
        <v>98800</v>
      </c>
      <c r="M2180" s="79">
        <f t="shared" si="428"/>
        <v>618800</v>
      </c>
      <c r="N2180" s="68">
        <f t="shared" si="432"/>
        <v>403850.09184000001</v>
      </c>
      <c r="O2180" s="80">
        <f t="shared" si="429"/>
        <v>551275.36394666659</v>
      </c>
      <c r="P2180" s="68">
        <f t="shared" si="433"/>
        <v>618800</v>
      </c>
      <c r="Q2180" s="68">
        <f t="shared" si="430"/>
        <v>540306.66220002819</v>
      </c>
      <c r="R2180" s="69">
        <f t="shared" si="431"/>
        <v>127823.90029174372</v>
      </c>
      <c r="S2180" s="63">
        <f t="shared" si="424"/>
        <v>0.25255392891955541</v>
      </c>
      <c r="T2180" s="64">
        <f t="shared" si="425"/>
        <v>403850</v>
      </c>
      <c r="U2180" s="44" t="str">
        <f t="shared" si="426"/>
        <v>MENOR VALOR</v>
      </c>
    </row>
    <row r="2181" spans="2:21" ht="25.5">
      <c r="B2181" s="24">
        <v>2066</v>
      </c>
      <c r="C2181" s="2" t="s">
        <v>824</v>
      </c>
      <c r="D2181" s="29">
        <v>1</v>
      </c>
      <c r="E2181" s="17" t="s">
        <v>8</v>
      </c>
      <c r="F2181" s="91">
        <v>383887.92</v>
      </c>
      <c r="G2181" s="68">
        <f t="shared" si="423"/>
        <v>403850.09184000001</v>
      </c>
      <c r="H2181" s="79">
        <v>535600</v>
      </c>
      <c r="I2181" s="79">
        <v>101764</v>
      </c>
      <c r="J2181" s="79">
        <v>637364</v>
      </c>
      <c r="K2181" s="79">
        <v>520000</v>
      </c>
      <c r="L2181" s="79">
        <f t="shared" si="427"/>
        <v>98800</v>
      </c>
      <c r="M2181" s="79">
        <f t="shared" si="428"/>
        <v>618800</v>
      </c>
      <c r="N2181" s="68">
        <f t="shared" si="432"/>
        <v>403850.09184000001</v>
      </c>
      <c r="O2181" s="80">
        <f t="shared" si="429"/>
        <v>553338.03061333334</v>
      </c>
      <c r="P2181" s="68">
        <f t="shared" si="433"/>
        <v>618800</v>
      </c>
      <c r="Q2181" s="68">
        <f t="shared" si="430"/>
        <v>542066.63118333276</v>
      </c>
      <c r="R2181" s="69">
        <f t="shared" si="431"/>
        <v>129792.67468938694</v>
      </c>
      <c r="S2181" s="63">
        <f t="shared" si="424"/>
        <v>0.25498071895996566</v>
      </c>
      <c r="T2181" s="64">
        <f t="shared" si="425"/>
        <v>403850</v>
      </c>
      <c r="U2181" s="44" t="str">
        <f t="shared" si="426"/>
        <v>MENOR VALOR</v>
      </c>
    </row>
    <row r="2182" spans="2:21">
      <c r="B2182" s="24">
        <v>2067</v>
      </c>
      <c r="C2182" s="2" t="s">
        <v>825</v>
      </c>
      <c r="D2182" s="29">
        <v>1</v>
      </c>
      <c r="E2182" s="17" t="s">
        <v>11</v>
      </c>
      <c r="F2182" s="91">
        <v>618671.96</v>
      </c>
      <c r="G2182" s="68">
        <f t="shared" ref="G2182:G2245" si="434">F2182*5.2%+F2182</f>
        <v>650842.90191999997</v>
      </c>
      <c r="H2182" s="79">
        <v>1228500</v>
      </c>
      <c r="I2182" s="79">
        <v>233415</v>
      </c>
      <c r="J2182" s="79">
        <v>1461915</v>
      </c>
      <c r="K2182" s="79">
        <v>1170000</v>
      </c>
      <c r="L2182" s="79">
        <f t="shared" si="427"/>
        <v>222300</v>
      </c>
      <c r="M2182" s="79">
        <f t="shared" si="428"/>
        <v>1392300</v>
      </c>
      <c r="N2182" s="68">
        <f t="shared" si="432"/>
        <v>650842.90191999997</v>
      </c>
      <c r="O2182" s="80">
        <f t="shared" si="429"/>
        <v>1168352.6339733333</v>
      </c>
      <c r="P2182" s="68">
        <f t="shared" si="433"/>
        <v>1392300</v>
      </c>
      <c r="Q2182" s="68">
        <f t="shared" si="430"/>
        <v>1098273.1661527618</v>
      </c>
      <c r="R2182" s="69">
        <f t="shared" si="431"/>
        <v>449526.19960763643</v>
      </c>
      <c r="S2182" s="63">
        <f t="shared" si="424"/>
        <v>0.40739433323323815</v>
      </c>
      <c r="T2182" s="64">
        <f t="shared" si="425"/>
        <v>1392300</v>
      </c>
      <c r="U2182" s="44" t="str">
        <f t="shared" si="426"/>
        <v>MEDIA ARMONICA</v>
      </c>
    </row>
    <row r="2183" spans="2:21">
      <c r="B2183" s="24">
        <v>2068</v>
      </c>
      <c r="C2183" s="2" t="s">
        <v>826</v>
      </c>
      <c r="D2183" s="29">
        <v>1</v>
      </c>
      <c r="E2183" s="17" t="s">
        <v>11</v>
      </c>
      <c r="F2183" s="91">
        <v>292419.38</v>
      </c>
      <c r="G2183" s="68">
        <f t="shared" si="434"/>
        <v>307625.18776</v>
      </c>
      <c r="H2183" s="79">
        <v>540800</v>
      </c>
      <c r="I2183" s="79">
        <v>102752</v>
      </c>
      <c r="J2183" s="79">
        <v>643552</v>
      </c>
      <c r="K2183" s="79">
        <v>520000</v>
      </c>
      <c r="L2183" s="79">
        <f t="shared" si="427"/>
        <v>98800</v>
      </c>
      <c r="M2183" s="79">
        <f t="shared" si="428"/>
        <v>618800</v>
      </c>
      <c r="N2183" s="68">
        <f t="shared" si="432"/>
        <v>307625.18776</v>
      </c>
      <c r="O2183" s="80">
        <f t="shared" si="429"/>
        <v>523325.72925333335</v>
      </c>
      <c r="P2183" s="68">
        <f t="shared" si="433"/>
        <v>618800</v>
      </c>
      <c r="Q2183" s="68">
        <f t="shared" si="430"/>
        <v>496651.72364859522</v>
      </c>
      <c r="R2183" s="69">
        <f t="shared" si="431"/>
        <v>187211.66650715927</v>
      </c>
      <c r="S2183" s="63">
        <f t="shared" si="424"/>
        <v>0.38060179173432307</v>
      </c>
      <c r="T2183" s="64">
        <f t="shared" si="425"/>
        <v>618800</v>
      </c>
      <c r="U2183" s="44" t="str">
        <f t="shared" si="426"/>
        <v>MEDIA ARMONICA</v>
      </c>
    </row>
    <row r="2184" spans="2:21" ht="25.5">
      <c r="B2184" s="24">
        <v>2069</v>
      </c>
      <c r="C2184" s="2" t="s">
        <v>827</v>
      </c>
      <c r="D2184" s="29">
        <v>1</v>
      </c>
      <c r="E2184" s="17" t="s">
        <v>8</v>
      </c>
      <c r="F2184" s="91">
        <v>143996.92000000001</v>
      </c>
      <c r="G2184" s="68">
        <f t="shared" si="434"/>
        <v>151484.75984000001</v>
      </c>
      <c r="H2184" s="79">
        <v>157560</v>
      </c>
      <c r="I2184" s="79">
        <v>29936.400000000001</v>
      </c>
      <c r="J2184" s="79">
        <v>187496.4</v>
      </c>
      <c r="K2184" s="79">
        <v>156000</v>
      </c>
      <c r="L2184" s="79">
        <f t="shared" si="427"/>
        <v>29640</v>
      </c>
      <c r="M2184" s="79">
        <f t="shared" si="428"/>
        <v>185640</v>
      </c>
      <c r="N2184" s="68">
        <f t="shared" si="432"/>
        <v>151484.75984000001</v>
      </c>
      <c r="O2184" s="80">
        <f t="shared" si="429"/>
        <v>174873.71994666671</v>
      </c>
      <c r="P2184" s="68">
        <f t="shared" si="433"/>
        <v>185640</v>
      </c>
      <c r="Q2184" s="68">
        <f t="shared" si="430"/>
        <v>174051.51665513951</v>
      </c>
      <c r="R2184" s="69">
        <f t="shared" si="431"/>
        <v>20276.689729673166</v>
      </c>
      <c r="S2184" s="63">
        <f t="shared" si="424"/>
        <v>0.12965561719207874</v>
      </c>
      <c r="T2184" s="64">
        <f t="shared" si="425"/>
        <v>151485</v>
      </c>
      <c r="U2184" s="44" t="str">
        <f t="shared" si="426"/>
        <v>MENOR VALOR</v>
      </c>
    </row>
    <row r="2185" spans="2:21">
      <c r="B2185" s="24">
        <v>2070</v>
      </c>
      <c r="C2185" s="2" t="s">
        <v>828</v>
      </c>
      <c r="D2185" s="29">
        <v>1</v>
      </c>
      <c r="E2185" s="17" t="s">
        <v>8</v>
      </c>
      <c r="F2185" s="91">
        <v>383887.92</v>
      </c>
      <c r="G2185" s="68">
        <f t="shared" si="434"/>
        <v>403850.09184000001</v>
      </c>
      <c r="H2185" s="79">
        <v>535600</v>
      </c>
      <c r="I2185" s="79">
        <v>101764</v>
      </c>
      <c r="J2185" s="79">
        <v>637364</v>
      </c>
      <c r="K2185" s="79">
        <v>520000</v>
      </c>
      <c r="L2185" s="79">
        <f t="shared" si="427"/>
        <v>98800</v>
      </c>
      <c r="M2185" s="79">
        <f t="shared" si="428"/>
        <v>618800</v>
      </c>
      <c r="N2185" s="68">
        <f t="shared" si="432"/>
        <v>403850.09184000001</v>
      </c>
      <c r="O2185" s="80">
        <f t="shared" si="429"/>
        <v>553338.03061333334</v>
      </c>
      <c r="P2185" s="68">
        <f t="shared" si="433"/>
        <v>618800</v>
      </c>
      <c r="Q2185" s="68">
        <f t="shared" si="430"/>
        <v>542066.63118333276</v>
      </c>
      <c r="R2185" s="69">
        <f t="shared" si="431"/>
        <v>129792.67468938694</v>
      </c>
      <c r="S2185" s="63">
        <f t="shared" si="424"/>
        <v>0.25498071895996566</v>
      </c>
      <c r="T2185" s="64">
        <f t="shared" si="425"/>
        <v>403850</v>
      </c>
      <c r="U2185" s="44" t="str">
        <f t="shared" si="426"/>
        <v>MENOR VALOR</v>
      </c>
    </row>
    <row r="2186" spans="2:21">
      <c r="B2186" s="24">
        <v>2071</v>
      </c>
      <c r="C2186" s="2" t="s">
        <v>829</v>
      </c>
      <c r="D2186" s="29">
        <v>1</v>
      </c>
      <c r="E2186" s="17" t="s">
        <v>8</v>
      </c>
      <c r="F2186" s="91">
        <v>429274.1</v>
      </c>
      <c r="G2186" s="68">
        <f t="shared" si="434"/>
        <v>451596.35319999995</v>
      </c>
      <c r="H2186" s="79">
        <v>530400</v>
      </c>
      <c r="I2186" s="79">
        <v>100776</v>
      </c>
      <c r="J2186" s="79">
        <v>631176</v>
      </c>
      <c r="K2186" s="79">
        <v>520000</v>
      </c>
      <c r="L2186" s="79">
        <f t="shared" si="427"/>
        <v>98800</v>
      </c>
      <c r="M2186" s="79">
        <f t="shared" si="428"/>
        <v>618800</v>
      </c>
      <c r="N2186" s="68">
        <f t="shared" si="432"/>
        <v>451596.35319999995</v>
      </c>
      <c r="O2186" s="80">
        <f t="shared" si="429"/>
        <v>567190.7844</v>
      </c>
      <c r="P2186" s="68">
        <f t="shared" si="433"/>
        <v>618800</v>
      </c>
      <c r="Q2186" s="68">
        <f t="shared" si="430"/>
        <v>560811.70485708606</v>
      </c>
      <c r="R2186" s="69">
        <f t="shared" si="431"/>
        <v>100298.78233228269</v>
      </c>
      <c r="S2186" s="63">
        <f t="shared" ref="S2186:S2249" si="435">1-N2186/Q2186</f>
        <v>0.19474513586501896</v>
      </c>
      <c r="T2186" s="64">
        <f t="shared" ref="T2186:T2249" si="436">ROUND(+IF(S2186&lt;=30%,N2186,IF(S2186&lt;=60%,P2186,IF(S2186&lt;=90%,Q2186,IF(S2186&lt;=100%,O2186)))),0)</f>
        <v>451596</v>
      </c>
      <c r="U2186" s="44" t="str">
        <f t="shared" ref="U2186:U2249" si="437">+IF(S2186&lt;=30%,"MENOR VALOR",IF(S2186&lt;=60%,"MEDIA ARMONICA",IF(S2186&lt;=90%,"MEDIA GEOMETRICA","PROMEDIO")))</f>
        <v>MENOR VALOR</v>
      </c>
    </row>
    <row r="2187" spans="2:21">
      <c r="B2187" s="24">
        <v>2072</v>
      </c>
      <c r="C2187" s="2" t="s">
        <v>830</v>
      </c>
      <c r="D2187" s="29">
        <v>1</v>
      </c>
      <c r="E2187" s="17" t="s">
        <v>8</v>
      </c>
      <c r="F2187" s="91">
        <v>366594.12000000005</v>
      </c>
      <c r="G2187" s="68">
        <f t="shared" si="434"/>
        <v>385657.01424000005</v>
      </c>
      <c r="H2187" s="79">
        <v>530400</v>
      </c>
      <c r="I2187" s="79">
        <v>100776</v>
      </c>
      <c r="J2187" s="79">
        <v>631176</v>
      </c>
      <c r="K2187" s="79">
        <v>520000</v>
      </c>
      <c r="L2187" s="79">
        <f t="shared" si="427"/>
        <v>98800</v>
      </c>
      <c r="M2187" s="79">
        <f t="shared" si="428"/>
        <v>618800</v>
      </c>
      <c r="N2187" s="68">
        <f t="shared" si="432"/>
        <v>385657.01424000005</v>
      </c>
      <c r="O2187" s="80">
        <f t="shared" si="429"/>
        <v>545211.00474666664</v>
      </c>
      <c r="P2187" s="68">
        <f t="shared" si="433"/>
        <v>618800</v>
      </c>
      <c r="Q2187" s="68">
        <f t="shared" si="430"/>
        <v>532068.24348142114</v>
      </c>
      <c r="R2187" s="69">
        <f t="shared" si="431"/>
        <v>138316.29787899606</v>
      </c>
      <c r="S2187" s="63">
        <f t="shared" si="435"/>
        <v>0.27517377899388484</v>
      </c>
      <c r="T2187" s="64">
        <f t="shared" si="436"/>
        <v>385657</v>
      </c>
      <c r="U2187" s="44" t="str">
        <f t="shared" si="437"/>
        <v>MENOR VALOR</v>
      </c>
    </row>
    <row r="2188" spans="2:21">
      <c r="B2188" s="24">
        <v>2073</v>
      </c>
      <c r="C2188" s="2" t="s">
        <v>831</v>
      </c>
      <c r="D2188" s="29">
        <v>1</v>
      </c>
      <c r="E2188" s="17" t="s">
        <v>8</v>
      </c>
      <c r="F2188" s="91">
        <v>358787.72000000003</v>
      </c>
      <c r="G2188" s="68">
        <f t="shared" si="434"/>
        <v>377444.68144000001</v>
      </c>
      <c r="H2188" s="79">
        <v>530400</v>
      </c>
      <c r="I2188" s="79">
        <v>100776</v>
      </c>
      <c r="J2188" s="79">
        <v>631176</v>
      </c>
      <c r="K2188" s="79">
        <v>520000</v>
      </c>
      <c r="L2188" s="79">
        <f t="shared" si="427"/>
        <v>98800</v>
      </c>
      <c r="M2188" s="79">
        <f t="shared" si="428"/>
        <v>618800</v>
      </c>
      <c r="N2188" s="68">
        <f t="shared" si="432"/>
        <v>377444.68144000001</v>
      </c>
      <c r="O2188" s="80">
        <f t="shared" si="429"/>
        <v>542473.56047999999</v>
      </c>
      <c r="P2188" s="68">
        <f t="shared" si="433"/>
        <v>618800</v>
      </c>
      <c r="Q2188" s="68">
        <f t="shared" si="430"/>
        <v>528264.42387385643</v>
      </c>
      <c r="R2188" s="69">
        <f t="shared" si="431"/>
        <v>143053.10039247395</v>
      </c>
      <c r="S2188" s="63">
        <f t="shared" si="435"/>
        <v>0.28550047214587837</v>
      </c>
      <c r="T2188" s="64">
        <f t="shared" si="436"/>
        <v>377445</v>
      </c>
      <c r="U2188" s="44" t="str">
        <f t="shared" si="437"/>
        <v>MENOR VALOR</v>
      </c>
    </row>
    <row r="2189" spans="2:21">
      <c r="B2189" s="24">
        <v>2074</v>
      </c>
      <c r="C2189" s="2" t="s">
        <v>832</v>
      </c>
      <c r="D2189" s="29">
        <v>1</v>
      </c>
      <c r="E2189" s="17" t="s">
        <v>8</v>
      </c>
      <c r="F2189" s="91">
        <v>461360.7</v>
      </c>
      <c r="G2189" s="68">
        <f t="shared" si="434"/>
        <v>485351.45640000002</v>
      </c>
      <c r="H2189" s="79">
        <v>682500</v>
      </c>
      <c r="I2189" s="79">
        <v>129675</v>
      </c>
      <c r="J2189" s="79">
        <v>812175</v>
      </c>
      <c r="K2189" s="79">
        <v>650000</v>
      </c>
      <c r="L2189" s="79">
        <f t="shared" si="427"/>
        <v>123500</v>
      </c>
      <c r="M2189" s="79">
        <f t="shared" si="428"/>
        <v>773500</v>
      </c>
      <c r="N2189" s="68">
        <f t="shared" si="432"/>
        <v>485351.45640000002</v>
      </c>
      <c r="O2189" s="80">
        <f t="shared" si="429"/>
        <v>690342.15213333338</v>
      </c>
      <c r="P2189" s="68">
        <f t="shared" si="433"/>
        <v>773500</v>
      </c>
      <c r="Q2189" s="68">
        <f t="shared" si="430"/>
        <v>673062.54617281526</v>
      </c>
      <c r="R2189" s="69">
        <f t="shared" si="431"/>
        <v>178577.23233709554</v>
      </c>
      <c r="S2189" s="63">
        <f t="shared" si="435"/>
        <v>0.27889100476647022</v>
      </c>
      <c r="T2189" s="64">
        <f t="shared" si="436"/>
        <v>485351</v>
      </c>
      <c r="U2189" s="44" t="str">
        <f t="shared" si="437"/>
        <v>MENOR VALOR</v>
      </c>
    </row>
    <row r="2190" spans="2:21">
      <c r="B2190" s="24">
        <v>2075</v>
      </c>
      <c r="C2190" s="2" t="s">
        <v>833</v>
      </c>
      <c r="D2190" s="29">
        <v>1</v>
      </c>
      <c r="E2190" s="17" t="s">
        <v>8</v>
      </c>
      <c r="F2190" s="91">
        <v>432622.98</v>
      </c>
      <c r="G2190" s="68">
        <f t="shared" si="434"/>
        <v>455119.37495999999</v>
      </c>
      <c r="H2190" s="79">
        <v>676000</v>
      </c>
      <c r="I2190" s="79">
        <v>128440</v>
      </c>
      <c r="J2190" s="79">
        <v>804440</v>
      </c>
      <c r="K2190" s="79">
        <v>650000</v>
      </c>
      <c r="L2190" s="79">
        <f t="shared" si="427"/>
        <v>123500</v>
      </c>
      <c r="M2190" s="79">
        <f t="shared" si="428"/>
        <v>773500</v>
      </c>
      <c r="N2190" s="68">
        <f t="shared" si="432"/>
        <v>455119.37495999999</v>
      </c>
      <c r="O2190" s="80">
        <f t="shared" si="429"/>
        <v>677686.45831999998</v>
      </c>
      <c r="P2190" s="68">
        <f t="shared" si="433"/>
        <v>773500</v>
      </c>
      <c r="Q2190" s="68">
        <f t="shared" si="430"/>
        <v>656689.03772793524</v>
      </c>
      <c r="R2190" s="69">
        <f t="shared" si="431"/>
        <v>193368.56219802855</v>
      </c>
      <c r="S2190" s="63">
        <f t="shared" si="435"/>
        <v>0.30694842031373315</v>
      </c>
      <c r="T2190" s="64">
        <f t="shared" si="436"/>
        <v>773500</v>
      </c>
      <c r="U2190" s="44" t="str">
        <f t="shared" si="437"/>
        <v>MEDIA ARMONICA</v>
      </c>
    </row>
    <row r="2191" spans="2:21">
      <c r="B2191" s="24">
        <v>2076</v>
      </c>
      <c r="C2191" s="2" t="s">
        <v>726</v>
      </c>
      <c r="D2191" s="29">
        <v>1</v>
      </c>
      <c r="E2191" s="17" t="s">
        <v>8</v>
      </c>
      <c r="F2191" s="91">
        <v>243950</v>
      </c>
      <c r="G2191" s="68">
        <f t="shared" si="434"/>
        <v>256635.4</v>
      </c>
      <c r="H2191" s="79">
        <v>331500</v>
      </c>
      <c r="I2191" s="79">
        <v>62985</v>
      </c>
      <c r="J2191" s="79">
        <v>394485</v>
      </c>
      <c r="K2191" s="79">
        <v>325000</v>
      </c>
      <c r="L2191" s="79">
        <f t="shared" si="427"/>
        <v>61750</v>
      </c>
      <c r="M2191" s="79">
        <f t="shared" si="428"/>
        <v>386750</v>
      </c>
      <c r="N2191" s="68">
        <f t="shared" si="432"/>
        <v>256635.4</v>
      </c>
      <c r="O2191" s="80">
        <f t="shared" si="429"/>
        <v>345956.8</v>
      </c>
      <c r="P2191" s="68">
        <f t="shared" si="433"/>
        <v>386750</v>
      </c>
      <c r="Q2191" s="68">
        <f t="shared" si="430"/>
        <v>339567.24642021605</v>
      </c>
      <c r="R2191" s="69">
        <f t="shared" si="431"/>
        <v>77451.222906549199</v>
      </c>
      <c r="S2191" s="63">
        <f t="shared" si="435"/>
        <v>0.24422804995034031</v>
      </c>
      <c r="T2191" s="64">
        <f t="shared" si="436"/>
        <v>256635</v>
      </c>
      <c r="U2191" s="44" t="str">
        <f t="shared" si="437"/>
        <v>MENOR VALOR</v>
      </c>
    </row>
    <row r="2192" spans="2:21">
      <c r="B2192" s="24">
        <v>2077</v>
      </c>
      <c r="C2192" s="2" t="s">
        <v>834</v>
      </c>
      <c r="D2192" s="29">
        <v>1</v>
      </c>
      <c r="E2192" s="17" t="s">
        <v>11</v>
      </c>
      <c r="F2192" s="91">
        <v>230680.75999999998</v>
      </c>
      <c r="G2192" s="68">
        <f t="shared" si="434"/>
        <v>242676.15951999999</v>
      </c>
      <c r="H2192" s="79">
        <v>341250</v>
      </c>
      <c r="I2192" s="79">
        <v>64837.5</v>
      </c>
      <c r="J2192" s="79">
        <v>406087.5</v>
      </c>
      <c r="K2192" s="79">
        <v>325000</v>
      </c>
      <c r="L2192" s="79">
        <f t="shared" ref="L2192:L2255" si="438">+IFERROR(K2192*19%,"N/A")</f>
        <v>61750</v>
      </c>
      <c r="M2192" s="79">
        <f t="shared" ref="M2192:M2255" si="439">+IFERROR(L2192+K2192,"N/A")</f>
        <v>386750</v>
      </c>
      <c r="N2192" s="68">
        <f t="shared" si="432"/>
        <v>242676.15951999999</v>
      </c>
      <c r="O2192" s="80">
        <f t="shared" si="429"/>
        <v>345171.21983999998</v>
      </c>
      <c r="P2192" s="68">
        <f t="shared" si="433"/>
        <v>386750</v>
      </c>
      <c r="Q2192" s="68">
        <f t="shared" si="430"/>
        <v>336531.47246437834</v>
      </c>
      <c r="R2192" s="69">
        <f t="shared" si="431"/>
        <v>89288.368610154575</v>
      </c>
      <c r="S2192" s="63">
        <f t="shared" si="435"/>
        <v>0.27889015032409159</v>
      </c>
      <c r="T2192" s="64">
        <f t="shared" si="436"/>
        <v>242676</v>
      </c>
      <c r="U2192" s="44" t="str">
        <f t="shared" si="437"/>
        <v>MENOR VALOR</v>
      </c>
    </row>
    <row r="2193" spans="2:21">
      <c r="B2193" s="24">
        <v>2078</v>
      </c>
      <c r="C2193" s="2" t="s">
        <v>835</v>
      </c>
      <c r="D2193" s="29">
        <v>1</v>
      </c>
      <c r="E2193" s="17" t="s">
        <v>8</v>
      </c>
      <c r="F2193" s="91">
        <v>233120.25999999998</v>
      </c>
      <c r="G2193" s="68">
        <f t="shared" si="434"/>
        <v>245242.51351999998</v>
      </c>
      <c r="H2193" s="79">
        <v>328250</v>
      </c>
      <c r="I2193" s="79">
        <v>62367.5</v>
      </c>
      <c r="J2193" s="79">
        <v>390617.5</v>
      </c>
      <c r="K2193" s="79">
        <v>325000</v>
      </c>
      <c r="L2193" s="79">
        <f t="shared" si="438"/>
        <v>61750</v>
      </c>
      <c r="M2193" s="79">
        <f t="shared" si="439"/>
        <v>386750</v>
      </c>
      <c r="N2193" s="68">
        <f t="shared" si="432"/>
        <v>245242.51351999998</v>
      </c>
      <c r="O2193" s="80">
        <f t="shared" si="429"/>
        <v>340870.00450666668</v>
      </c>
      <c r="P2193" s="68">
        <f t="shared" si="433"/>
        <v>386750</v>
      </c>
      <c r="Q2193" s="68">
        <f t="shared" si="430"/>
        <v>333369.54762091947</v>
      </c>
      <c r="R2193" s="69">
        <f t="shared" si="431"/>
        <v>82838.409951943439</v>
      </c>
      <c r="S2193" s="63">
        <f t="shared" si="435"/>
        <v>0.26435238230316804</v>
      </c>
      <c r="T2193" s="64">
        <f t="shared" si="436"/>
        <v>245243</v>
      </c>
      <c r="U2193" s="44" t="str">
        <f t="shared" si="437"/>
        <v>MENOR VALOR</v>
      </c>
    </row>
    <row r="2194" spans="2:21">
      <c r="B2194" s="24">
        <v>2079</v>
      </c>
      <c r="C2194" s="2" t="s">
        <v>836</v>
      </c>
      <c r="D2194" s="29">
        <v>1</v>
      </c>
      <c r="E2194" s="17" t="s">
        <v>8</v>
      </c>
      <c r="F2194" s="91">
        <v>43587.92</v>
      </c>
      <c r="G2194" s="68">
        <f t="shared" si="434"/>
        <v>45854.491839999995</v>
      </c>
      <c r="H2194" s="79">
        <v>65650</v>
      </c>
      <c r="I2194" s="79">
        <v>12473.5</v>
      </c>
      <c r="J2194" s="79">
        <v>78123.5</v>
      </c>
      <c r="K2194" s="79">
        <v>65000</v>
      </c>
      <c r="L2194" s="79">
        <f t="shared" si="438"/>
        <v>12350</v>
      </c>
      <c r="M2194" s="79">
        <f t="shared" si="439"/>
        <v>77350</v>
      </c>
      <c r="N2194" s="68">
        <f t="shared" si="432"/>
        <v>45854.491839999995</v>
      </c>
      <c r="O2194" s="80">
        <f t="shared" si="429"/>
        <v>67109.330613333339</v>
      </c>
      <c r="P2194" s="68">
        <f t="shared" si="433"/>
        <v>77350</v>
      </c>
      <c r="Q2194" s="68">
        <f t="shared" si="430"/>
        <v>65194.050557480317</v>
      </c>
      <c r="R2194" s="69">
        <f t="shared" si="431"/>
        <v>18411.292839526363</v>
      </c>
      <c r="S2194" s="63">
        <f t="shared" si="435"/>
        <v>0.29664606742649025</v>
      </c>
      <c r="T2194" s="64">
        <f t="shared" si="436"/>
        <v>45854</v>
      </c>
      <c r="U2194" s="44" t="str">
        <f t="shared" si="437"/>
        <v>MENOR VALOR</v>
      </c>
    </row>
    <row r="2195" spans="2:21">
      <c r="B2195" s="24">
        <v>2080</v>
      </c>
      <c r="C2195" s="2" t="s">
        <v>837</v>
      </c>
      <c r="D2195" s="29">
        <v>1</v>
      </c>
      <c r="E2195" s="17" t="s">
        <v>11</v>
      </c>
      <c r="F2195" s="91">
        <v>43587.92</v>
      </c>
      <c r="G2195" s="68">
        <f t="shared" si="434"/>
        <v>45854.491839999995</v>
      </c>
      <c r="H2195" s="79">
        <v>68250</v>
      </c>
      <c r="I2195" s="79">
        <v>12967.5</v>
      </c>
      <c r="J2195" s="79">
        <v>81217.5</v>
      </c>
      <c r="K2195" s="79">
        <v>65000</v>
      </c>
      <c r="L2195" s="79">
        <f t="shared" si="438"/>
        <v>12350</v>
      </c>
      <c r="M2195" s="79">
        <f t="shared" si="439"/>
        <v>77350</v>
      </c>
      <c r="N2195" s="68">
        <f t="shared" si="432"/>
        <v>45854.491839999995</v>
      </c>
      <c r="O2195" s="80">
        <f t="shared" si="429"/>
        <v>68140.663946666667</v>
      </c>
      <c r="P2195" s="68">
        <f t="shared" si="433"/>
        <v>77350</v>
      </c>
      <c r="Q2195" s="68">
        <f t="shared" si="430"/>
        <v>66043.579973818691</v>
      </c>
      <c r="R2195" s="69">
        <f t="shared" si="431"/>
        <v>19397.022695209558</v>
      </c>
      <c r="S2195" s="63">
        <f t="shared" si="435"/>
        <v>0.30569342458149829</v>
      </c>
      <c r="T2195" s="64">
        <f t="shared" si="436"/>
        <v>77350</v>
      </c>
      <c r="U2195" s="44" t="str">
        <f t="shared" si="437"/>
        <v>MEDIA ARMONICA</v>
      </c>
    </row>
    <row r="2196" spans="2:21">
      <c r="B2196" s="24">
        <v>2081</v>
      </c>
      <c r="C2196" s="2" t="s">
        <v>838</v>
      </c>
      <c r="D2196" s="29">
        <v>1</v>
      </c>
      <c r="E2196" s="17" t="s">
        <v>11</v>
      </c>
      <c r="F2196" s="91">
        <v>42936.84</v>
      </c>
      <c r="G2196" s="68">
        <f t="shared" si="434"/>
        <v>45169.555679999998</v>
      </c>
      <c r="H2196" s="79">
        <v>68250</v>
      </c>
      <c r="I2196" s="79">
        <v>12967.5</v>
      </c>
      <c r="J2196" s="79">
        <v>81217.5</v>
      </c>
      <c r="K2196" s="79">
        <v>65000</v>
      </c>
      <c r="L2196" s="79">
        <f t="shared" si="438"/>
        <v>12350</v>
      </c>
      <c r="M2196" s="79">
        <f t="shared" si="439"/>
        <v>77350</v>
      </c>
      <c r="N2196" s="68">
        <f t="shared" si="432"/>
        <v>45169.555679999998</v>
      </c>
      <c r="O2196" s="80">
        <f t="shared" si="429"/>
        <v>67912.351893333325</v>
      </c>
      <c r="P2196" s="68">
        <f t="shared" si="433"/>
        <v>77350</v>
      </c>
      <c r="Q2196" s="68">
        <f t="shared" si="430"/>
        <v>65713.09432344306</v>
      </c>
      <c r="R2196" s="69">
        <f t="shared" si="431"/>
        <v>19790.540006867112</v>
      </c>
      <c r="S2196" s="63">
        <f t="shared" si="435"/>
        <v>0.31262473415612968</v>
      </c>
      <c r="T2196" s="64">
        <f t="shared" si="436"/>
        <v>77350</v>
      </c>
      <c r="U2196" s="44" t="str">
        <f t="shared" si="437"/>
        <v>MEDIA ARMONICA</v>
      </c>
    </row>
    <row r="2197" spans="2:21">
      <c r="B2197" s="24">
        <v>2082</v>
      </c>
      <c r="C2197" s="2" t="s">
        <v>839</v>
      </c>
      <c r="D2197" s="29">
        <v>1</v>
      </c>
      <c r="E2197" s="17" t="s">
        <v>11</v>
      </c>
      <c r="F2197" s="91">
        <v>43750.28</v>
      </c>
      <c r="G2197" s="68">
        <f t="shared" si="434"/>
        <v>46025.294560000002</v>
      </c>
      <c r="H2197" s="79">
        <v>65650</v>
      </c>
      <c r="I2197" s="79">
        <v>12473.5</v>
      </c>
      <c r="J2197" s="79">
        <v>78123.5</v>
      </c>
      <c r="K2197" s="79">
        <v>65000</v>
      </c>
      <c r="L2197" s="79">
        <f t="shared" si="438"/>
        <v>12350</v>
      </c>
      <c r="M2197" s="79">
        <f t="shared" si="439"/>
        <v>77350</v>
      </c>
      <c r="N2197" s="68">
        <f t="shared" si="432"/>
        <v>46025.294560000002</v>
      </c>
      <c r="O2197" s="80">
        <f t="shared" si="429"/>
        <v>67166.264853333341</v>
      </c>
      <c r="P2197" s="68">
        <f t="shared" si="433"/>
        <v>77350</v>
      </c>
      <c r="Q2197" s="68">
        <f t="shared" si="430"/>
        <v>65274.897044748061</v>
      </c>
      <c r="R2197" s="69">
        <f t="shared" si="431"/>
        <v>18312.70171957709</v>
      </c>
      <c r="S2197" s="63">
        <f t="shared" si="435"/>
        <v>0.29490054149839307</v>
      </c>
      <c r="T2197" s="64">
        <f t="shared" si="436"/>
        <v>46025</v>
      </c>
      <c r="U2197" s="44" t="str">
        <f t="shared" si="437"/>
        <v>MENOR VALOR</v>
      </c>
    </row>
    <row r="2198" spans="2:21">
      <c r="B2198" s="24">
        <v>2083</v>
      </c>
      <c r="C2198" s="2" t="s">
        <v>840</v>
      </c>
      <c r="D2198" s="29">
        <v>1</v>
      </c>
      <c r="E2198" s="17" t="s">
        <v>8</v>
      </c>
      <c r="F2198" s="91">
        <v>42612.119999999995</v>
      </c>
      <c r="G2198" s="68">
        <f t="shared" si="434"/>
        <v>44827.950239999998</v>
      </c>
      <c r="H2198" s="79">
        <v>66300</v>
      </c>
      <c r="I2198" s="79">
        <v>12597</v>
      </c>
      <c r="J2198" s="79">
        <v>78897</v>
      </c>
      <c r="K2198" s="79">
        <v>65000</v>
      </c>
      <c r="L2198" s="79">
        <f t="shared" si="438"/>
        <v>12350</v>
      </c>
      <c r="M2198" s="79">
        <f t="shared" si="439"/>
        <v>77350</v>
      </c>
      <c r="N2198" s="68">
        <f t="shared" si="432"/>
        <v>44827.950239999998</v>
      </c>
      <c r="O2198" s="80">
        <f t="shared" si="429"/>
        <v>67024.983413333335</v>
      </c>
      <c r="P2198" s="68">
        <f t="shared" si="433"/>
        <v>77350</v>
      </c>
      <c r="Q2198" s="68">
        <f t="shared" si="430"/>
        <v>64916.719189783289</v>
      </c>
      <c r="R2198" s="69">
        <f t="shared" si="431"/>
        <v>19238.750310858144</v>
      </c>
      <c r="S2198" s="63">
        <f t="shared" si="435"/>
        <v>0.30945447028914086</v>
      </c>
      <c r="T2198" s="64">
        <f t="shared" si="436"/>
        <v>77350</v>
      </c>
      <c r="U2198" s="44" t="str">
        <f t="shared" si="437"/>
        <v>MEDIA ARMONICA</v>
      </c>
    </row>
    <row r="2199" spans="2:21" ht="25.5">
      <c r="B2199" s="24">
        <v>2084</v>
      </c>
      <c r="C2199" s="2" t="s">
        <v>841</v>
      </c>
      <c r="D2199" s="29">
        <v>1</v>
      </c>
      <c r="E2199" s="17" t="s">
        <v>11</v>
      </c>
      <c r="F2199" s="91">
        <v>42936.84</v>
      </c>
      <c r="G2199" s="68">
        <f t="shared" si="434"/>
        <v>45169.555679999998</v>
      </c>
      <c r="H2199" s="79">
        <v>65650</v>
      </c>
      <c r="I2199" s="79">
        <v>12473.5</v>
      </c>
      <c r="J2199" s="79">
        <v>78123.5</v>
      </c>
      <c r="K2199" s="79">
        <v>65000</v>
      </c>
      <c r="L2199" s="79">
        <f t="shared" si="438"/>
        <v>12350</v>
      </c>
      <c r="M2199" s="79">
        <f t="shared" si="439"/>
        <v>77350</v>
      </c>
      <c r="N2199" s="68">
        <f t="shared" si="432"/>
        <v>45169.555679999998</v>
      </c>
      <c r="O2199" s="80">
        <f t="shared" si="429"/>
        <v>66881.018559999997</v>
      </c>
      <c r="P2199" s="68">
        <f t="shared" si="433"/>
        <v>77350</v>
      </c>
      <c r="Q2199" s="68">
        <f t="shared" si="430"/>
        <v>64867.81599830513</v>
      </c>
      <c r="R2199" s="69">
        <f t="shared" si="431"/>
        <v>18806.6554935936</v>
      </c>
      <c r="S2199" s="63">
        <f t="shared" si="435"/>
        <v>0.30366769738046695</v>
      </c>
      <c r="T2199" s="64">
        <f t="shared" si="436"/>
        <v>77350</v>
      </c>
      <c r="U2199" s="44" t="str">
        <f t="shared" si="437"/>
        <v>MEDIA ARMONICA</v>
      </c>
    </row>
    <row r="2200" spans="2:21">
      <c r="B2200" s="24">
        <v>2085</v>
      </c>
      <c r="C2200" s="2" t="s">
        <v>842</v>
      </c>
      <c r="D2200" s="29">
        <v>1</v>
      </c>
      <c r="E2200" s="17" t="s">
        <v>8</v>
      </c>
      <c r="F2200" s="91">
        <v>43912.639999999992</v>
      </c>
      <c r="G2200" s="68">
        <f t="shared" si="434"/>
        <v>46196.097279999994</v>
      </c>
      <c r="H2200" s="79">
        <v>66950</v>
      </c>
      <c r="I2200" s="79">
        <v>12720.5</v>
      </c>
      <c r="J2200" s="79">
        <v>79670.5</v>
      </c>
      <c r="K2200" s="79">
        <v>65000</v>
      </c>
      <c r="L2200" s="79">
        <f t="shared" si="438"/>
        <v>12350</v>
      </c>
      <c r="M2200" s="79">
        <f t="shared" si="439"/>
        <v>77350</v>
      </c>
      <c r="N2200" s="68">
        <f t="shared" si="432"/>
        <v>46196.097279999994</v>
      </c>
      <c r="O2200" s="80">
        <f t="shared" si="429"/>
        <v>67738.865760000001</v>
      </c>
      <c r="P2200" s="68">
        <f t="shared" si="433"/>
        <v>77350</v>
      </c>
      <c r="Q2200" s="68">
        <f t="shared" si="430"/>
        <v>65784.116949464238</v>
      </c>
      <c r="R2200" s="69">
        <f t="shared" si="431"/>
        <v>18692.627835584328</v>
      </c>
      <c r="S2200" s="63">
        <f t="shared" si="435"/>
        <v>0.29776214347472174</v>
      </c>
      <c r="T2200" s="64">
        <f t="shared" si="436"/>
        <v>46196</v>
      </c>
      <c r="U2200" s="44" t="str">
        <f t="shared" si="437"/>
        <v>MENOR VALOR</v>
      </c>
    </row>
    <row r="2201" spans="2:21">
      <c r="B2201" s="24">
        <v>2086</v>
      </c>
      <c r="C2201" s="2" t="s">
        <v>843</v>
      </c>
      <c r="D2201" s="29">
        <v>1</v>
      </c>
      <c r="E2201" s="17" t="s">
        <v>8</v>
      </c>
      <c r="F2201" s="91">
        <v>43912.639999999992</v>
      </c>
      <c r="G2201" s="68">
        <f t="shared" si="434"/>
        <v>46196.097279999994</v>
      </c>
      <c r="H2201" s="79">
        <v>67600</v>
      </c>
      <c r="I2201" s="79">
        <v>12844</v>
      </c>
      <c r="J2201" s="79">
        <v>80444</v>
      </c>
      <c r="K2201" s="79">
        <v>65000</v>
      </c>
      <c r="L2201" s="79">
        <f t="shared" si="438"/>
        <v>12350</v>
      </c>
      <c r="M2201" s="79">
        <f t="shared" si="439"/>
        <v>77350</v>
      </c>
      <c r="N2201" s="68">
        <f t="shared" si="432"/>
        <v>46196.097279999994</v>
      </c>
      <c r="O2201" s="80">
        <f t="shared" si="429"/>
        <v>67996.699093333329</v>
      </c>
      <c r="P2201" s="68">
        <f t="shared" si="433"/>
        <v>77350</v>
      </c>
      <c r="Q2201" s="68">
        <f t="shared" si="430"/>
        <v>65996.325248107052</v>
      </c>
      <c r="R2201" s="69">
        <f t="shared" si="431"/>
        <v>18943.148855658488</v>
      </c>
      <c r="S2201" s="63">
        <f t="shared" si="435"/>
        <v>0.30002015860231523</v>
      </c>
      <c r="T2201" s="64">
        <f t="shared" si="436"/>
        <v>77350</v>
      </c>
      <c r="U2201" s="44" t="str">
        <f t="shared" si="437"/>
        <v>MEDIA ARMONICA</v>
      </c>
    </row>
    <row r="2202" spans="2:21">
      <c r="B2202" s="24">
        <v>2087</v>
      </c>
      <c r="C2202" s="2" t="s">
        <v>844</v>
      </c>
      <c r="D2202" s="29">
        <v>1</v>
      </c>
      <c r="E2202" s="17" t="s">
        <v>8</v>
      </c>
      <c r="F2202" s="91">
        <v>91851.48</v>
      </c>
      <c r="G2202" s="68">
        <f t="shared" si="434"/>
        <v>96627.756959999999</v>
      </c>
      <c r="H2202" s="79">
        <v>262600</v>
      </c>
      <c r="I2202" s="79">
        <v>49894</v>
      </c>
      <c r="J2202" s="79">
        <v>312494</v>
      </c>
      <c r="K2202" s="79">
        <v>260000</v>
      </c>
      <c r="L2202" s="79">
        <f t="shared" si="438"/>
        <v>49400</v>
      </c>
      <c r="M2202" s="79">
        <f t="shared" si="439"/>
        <v>309400</v>
      </c>
      <c r="N2202" s="68">
        <f t="shared" si="432"/>
        <v>96627.756959999999</v>
      </c>
      <c r="O2202" s="80">
        <f t="shared" si="429"/>
        <v>239507.25232</v>
      </c>
      <c r="P2202" s="68">
        <f t="shared" si="433"/>
        <v>309400</v>
      </c>
      <c r="Q2202" s="68">
        <f t="shared" si="430"/>
        <v>210614.35267592422</v>
      </c>
      <c r="R2202" s="69">
        <f t="shared" si="431"/>
        <v>123746.94280969605</v>
      </c>
      <c r="S2202" s="63">
        <f t="shared" si="435"/>
        <v>0.54121000904110872</v>
      </c>
      <c r="T2202" s="64">
        <f t="shared" si="436"/>
        <v>309400</v>
      </c>
      <c r="U2202" s="44" t="str">
        <f t="shared" si="437"/>
        <v>MEDIA ARMONICA</v>
      </c>
    </row>
    <row r="2203" spans="2:21" ht="25.5">
      <c r="B2203" s="24">
        <v>2088</v>
      </c>
      <c r="C2203" s="2" t="s">
        <v>845</v>
      </c>
      <c r="D2203" s="29">
        <v>1</v>
      </c>
      <c r="E2203" s="17" t="s">
        <v>8</v>
      </c>
      <c r="F2203" s="91">
        <v>328977.43999999994</v>
      </c>
      <c r="G2203" s="68">
        <f t="shared" si="434"/>
        <v>346084.26687999995</v>
      </c>
      <c r="H2203" s="79">
        <v>397800</v>
      </c>
      <c r="I2203" s="79">
        <v>75582</v>
      </c>
      <c r="J2203" s="79">
        <v>473382</v>
      </c>
      <c r="K2203" s="79">
        <v>390000</v>
      </c>
      <c r="L2203" s="79">
        <f t="shared" si="438"/>
        <v>74100</v>
      </c>
      <c r="M2203" s="79">
        <f t="shared" si="439"/>
        <v>464100</v>
      </c>
      <c r="N2203" s="68">
        <f t="shared" si="432"/>
        <v>346084.26687999995</v>
      </c>
      <c r="O2203" s="80">
        <f t="shared" si="429"/>
        <v>427855.42229333334</v>
      </c>
      <c r="P2203" s="68">
        <f t="shared" si="433"/>
        <v>464100</v>
      </c>
      <c r="Q2203" s="68">
        <f t="shared" si="430"/>
        <v>423644.64554382948</v>
      </c>
      <c r="R2203" s="69">
        <f t="shared" si="431"/>
        <v>70967.811536101362</v>
      </c>
      <c r="S2203" s="63">
        <f t="shared" si="435"/>
        <v>0.18307885979360328</v>
      </c>
      <c r="T2203" s="64">
        <f t="shared" si="436"/>
        <v>346084</v>
      </c>
      <c r="U2203" s="44" t="str">
        <f t="shared" si="437"/>
        <v>MENOR VALOR</v>
      </c>
    </row>
    <row r="2204" spans="2:21">
      <c r="B2204" s="24">
        <v>2089</v>
      </c>
      <c r="C2204" s="2" t="s">
        <v>731</v>
      </c>
      <c r="D2204" s="29">
        <v>1</v>
      </c>
      <c r="E2204" s="16" t="s">
        <v>11</v>
      </c>
      <c r="F2204" s="91">
        <v>215287.72</v>
      </c>
      <c r="G2204" s="68">
        <f t="shared" si="434"/>
        <v>226482.68144000001</v>
      </c>
      <c r="H2204" s="79">
        <v>273000</v>
      </c>
      <c r="I2204" s="79">
        <v>51870</v>
      </c>
      <c r="J2204" s="79">
        <v>324870</v>
      </c>
      <c r="K2204" s="79">
        <v>260000</v>
      </c>
      <c r="L2204" s="79">
        <f t="shared" si="438"/>
        <v>49400</v>
      </c>
      <c r="M2204" s="79">
        <f t="shared" si="439"/>
        <v>309400</v>
      </c>
      <c r="N2204" s="68">
        <f t="shared" si="432"/>
        <v>226482.68144000001</v>
      </c>
      <c r="O2204" s="80">
        <f t="shared" si="429"/>
        <v>286917.56047999999</v>
      </c>
      <c r="P2204" s="68">
        <f t="shared" si="433"/>
        <v>309400</v>
      </c>
      <c r="Q2204" s="68">
        <f t="shared" si="430"/>
        <v>283414.22127847932</v>
      </c>
      <c r="R2204" s="69">
        <f t="shared" si="431"/>
        <v>52906.626980318833</v>
      </c>
      <c r="S2204" s="63">
        <f t="shared" si="435"/>
        <v>0.20087749860138138</v>
      </c>
      <c r="T2204" s="64">
        <f t="shared" si="436"/>
        <v>226483</v>
      </c>
      <c r="U2204" s="44" t="str">
        <f t="shared" si="437"/>
        <v>MENOR VALOR</v>
      </c>
    </row>
    <row r="2205" spans="2:21">
      <c r="B2205" s="24">
        <v>2090</v>
      </c>
      <c r="C2205" s="2" t="s">
        <v>846</v>
      </c>
      <c r="D2205" s="29">
        <v>1</v>
      </c>
      <c r="E2205" s="16" t="s">
        <v>8</v>
      </c>
      <c r="F2205" s="91">
        <v>143957.56000000003</v>
      </c>
      <c r="G2205" s="68">
        <f t="shared" si="434"/>
        <v>151443.35312000004</v>
      </c>
      <c r="H2205" s="79">
        <v>196950</v>
      </c>
      <c r="I2205" s="79">
        <v>37420.5</v>
      </c>
      <c r="J2205" s="79">
        <v>234370.5</v>
      </c>
      <c r="K2205" s="79">
        <v>195000</v>
      </c>
      <c r="L2205" s="79">
        <f t="shared" si="438"/>
        <v>37050</v>
      </c>
      <c r="M2205" s="79">
        <f t="shared" si="439"/>
        <v>232050</v>
      </c>
      <c r="N2205" s="68">
        <f t="shared" si="432"/>
        <v>151443.35312000004</v>
      </c>
      <c r="O2205" s="80">
        <f t="shared" si="429"/>
        <v>205954.6177066667</v>
      </c>
      <c r="P2205" s="68">
        <f t="shared" si="433"/>
        <v>232050</v>
      </c>
      <c r="Q2205" s="68">
        <f t="shared" si="430"/>
        <v>201950.49036410378</v>
      </c>
      <c r="R2205" s="69">
        <f t="shared" si="431"/>
        <v>47222.3956951644</v>
      </c>
      <c r="S2205" s="63">
        <f t="shared" si="435"/>
        <v>0.25009663087741263</v>
      </c>
      <c r="T2205" s="64">
        <f t="shared" si="436"/>
        <v>151443</v>
      </c>
      <c r="U2205" s="44" t="str">
        <f t="shared" si="437"/>
        <v>MENOR VALOR</v>
      </c>
    </row>
    <row r="2206" spans="2:21">
      <c r="B2206" s="24">
        <v>2091</v>
      </c>
      <c r="C2206" s="2" t="s">
        <v>847</v>
      </c>
      <c r="D2206" s="29">
        <v>1</v>
      </c>
      <c r="E2206" s="16" t="s">
        <v>8</v>
      </c>
      <c r="F2206" s="91">
        <v>88241.84</v>
      </c>
      <c r="G2206" s="68">
        <f t="shared" si="434"/>
        <v>92830.415679999991</v>
      </c>
      <c r="H2206" s="79">
        <v>200850</v>
      </c>
      <c r="I2206" s="79">
        <v>38161.5</v>
      </c>
      <c r="J2206" s="79">
        <v>239011.5</v>
      </c>
      <c r="K2206" s="79">
        <v>195000</v>
      </c>
      <c r="L2206" s="79">
        <f t="shared" si="438"/>
        <v>37050</v>
      </c>
      <c r="M2206" s="79">
        <f t="shared" si="439"/>
        <v>232050</v>
      </c>
      <c r="N2206" s="68">
        <f t="shared" si="432"/>
        <v>92830.415679999991</v>
      </c>
      <c r="O2206" s="80">
        <f t="shared" si="429"/>
        <v>187963.97189333334</v>
      </c>
      <c r="P2206" s="68">
        <f t="shared" si="433"/>
        <v>232050</v>
      </c>
      <c r="Q2206" s="68">
        <f t="shared" si="430"/>
        <v>172675.30102777746</v>
      </c>
      <c r="R2206" s="69">
        <f t="shared" si="431"/>
        <v>82461.571406983843</v>
      </c>
      <c r="S2206" s="63">
        <f t="shared" si="435"/>
        <v>0.46239899321173439</v>
      </c>
      <c r="T2206" s="64">
        <f t="shared" si="436"/>
        <v>232050</v>
      </c>
      <c r="U2206" s="44" t="str">
        <f t="shared" si="437"/>
        <v>MEDIA ARMONICA</v>
      </c>
    </row>
    <row r="2207" spans="2:21">
      <c r="B2207" s="24">
        <v>2092</v>
      </c>
      <c r="C2207" s="2" t="s">
        <v>848</v>
      </c>
      <c r="D2207" s="29">
        <v>1</v>
      </c>
      <c r="E2207" s="16" t="s">
        <v>8</v>
      </c>
      <c r="F2207" s="91">
        <v>200952.48</v>
      </c>
      <c r="G2207" s="68">
        <f t="shared" si="434"/>
        <v>211402.00896000001</v>
      </c>
      <c r="H2207" s="79">
        <v>535600</v>
      </c>
      <c r="I2207" s="79">
        <v>101764</v>
      </c>
      <c r="J2207" s="79">
        <v>637364</v>
      </c>
      <c r="K2207" s="79">
        <v>520000</v>
      </c>
      <c r="L2207" s="79">
        <f t="shared" si="438"/>
        <v>98800</v>
      </c>
      <c r="M2207" s="79">
        <f t="shared" si="439"/>
        <v>618800</v>
      </c>
      <c r="N2207" s="68">
        <f t="shared" si="432"/>
        <v>211402.00896000001</v>
      </c>
      <c r="O2207" s="80">
        <f t="shared" si="429"/>
        <v>489188.66965333332</v>
      </c>
      <c r="P2207" s="68">
        <f t="shared" si="433"/>
        <v>618800</v>
      </c>
      <c r="Q2207" s="68">
        <f t="shared" si="430"/>
        <v>436866.73981861741</v>
      </c>
      <c r="R2207" s="69">
        <f t="shared" si="431"/>
        <v>240749.30356776709</v>
      </c>
      <c r="S2207" s="63">
        <f t="shared" si="435"/>
        <v>0.51609497887668909</v>
      </c>
      <c r="T2207" s="64">
        <f t="shared" si="436"/>
        <v>618800</v>
      </c>
      <c r="U2207" s="44" t="str">
        <f t="shared" si="437"/>
        <v>MEDIA ARMONICA</v>
      </c>
    </row>
    <row r="2208" spans="2:21">
      <c r="B2208" s="24">
        <v>2093</v>
      </c>
      <c r="C2208" s="2" t="s">
        <v>729</v>
      </c>
      <c r="D2208" s="29">
        <v>1</v>
      </c>
      <c r="E2208" s="16" t="s">
        <v>8</v>
      </c>
      <c r="F2208" s="91">
        <v>191943.96</v>
      </c>
      <c r="G2208" s="68">
        <f t="shared" si="434"/>
        <v>201925.04592</v>
      </c>
      <c r="H2208" s="79">
        <v>270400</v>
      </c>
      <c r="I2208" s="79">
        <v>51376</v>
      </c>
      <c r="J2208" s="79">
        <v>321776</v>
      </c>
      <c r="K2208" s="79">
        <v>260000</v>
      </c>
      <c r="L2208" s="79">
        <f t="shared" si="438"/>
        <v>49400</v>
      </c>
      <c r="M2208" s="79">
        <f t="shared" si="439"/>
        <v>309400</v>
      </c>
      <c r="N2208" s="68">
        <f t="shared" si="432"/>
        <v>201925.04592</v>
      </c>
      <c r="O2208" s="80">
        <f t="shared" si="429"/>
        <v>277700.34863999998</v>
      </c>
      <c r="P2208" s="68">
        <f t="shared" si="433"/>
        <v>309400</v>
      </c>
      <c r="Q2208" s="68">
        <f t="shared" si="430"/>
        <v>271907.62266523263</v>
      </c>
      <c r="R2208" s="69">
        <f t="shared" si="431"/>
        <v>65914.44242903644</v>
      </c>
      <c r="S2208" s="63">
        <f t="shared" si="435"/>
        <v>0.25737629588779054</v>
      </c>
      <c r="T2208" s="64">
        <f t="shared" si="436"/>
        <v>201925</v>
      </c>
      <c r="U2208" s="44" t="str">
        <f t="shared" si="437"/>
        <v>MENOR VALOR</v>
      </c>
    </row>
    <row r="2209" spans="2:21" ht="25.5">
      <c r="B2209" s="24">
        <v>2094</v>
      </c>
      <c r="C2209" s="2" t="s">
        <v>849</v>
      </c>
      <c r="D2209" s="29">
        <v>1</v>
      </c>
      <c r="E2209" s="16" t="s">
        <v>11</v>
      </c>
      <c r="F2209" s="91">
        <v>291725.66000000003</v>
      </c>
      <c r="G2209" s="68">
        <f t="shared" si="434"/>
        <v>306895.39432000002</v>
      </c>
      <c r="H2209" s="79">
        <v>530400</v>
      </c>
      <c r="I2209" s="79">
        <v>100776</v>
      </c>
      <c r="J2209" s="79">
        <v>631176</v>
      </c>
      <c r="K2209" s="79">
        <v>520000</v>
      </c>
      <c r="L2209" s="79">
        <f t="shared" si="438"/>
        <v>98800</v>
      </c>
      <c r="M2209" s="79">
        <f t="shared" si="439"/>
        <v>618800</v>
      </c>
      <c r="N2209" s="68">
        <f t="shared" si="432"/>
        <v>306895.39432000002</v>
      </c>
      <c r="O2209" s="80">
        <f t="shared" si="429"/>
        <v>518957.13143999997</v>
      </c>
      <c r="P2209" s="68">
        <f t="shared" si="433"/>
        <v>618800</v>
      </c>
      <c r="Q2209" s="68">
        <f t="shared" si="430"/>
        <v>493056.91142098949</v>
      </c>
      <c r="R2209" s="69">
        <f t="shared" si="431"/>
        <v>183755.07232934833</v>
      </c>
      <c r="S2209" s="63">
        <f t="shared" si="435"/>
        <v>0.3775659823213352</v>
      </c>
      <c r="T2209" s="64">
        <f t="shared" si="436"/>
        <v>618800</v>
      </c>
      <c r="U2209" s="44" t="str">
        <f t="shared" si="437"/>
        <v>MEDIA ARMONICA</v>
      </c>
    </row>
    <row r="2210" spans="2:21">
      <c r="B2210" s="24">
        <v>2095</v>
      </c>
      <c r="C2210" s="2" t="s">
        <v>850</v>
      </c>
      <c r="D2210" s="29">
        <v>1</v>
      </c>
      <c r="E2210" s="16" t="s">
        <v>8</v>
      </c>
      <c r="F2210" s="91">
        <v>296375.06</v>
      </c>
      <c r="G2210" s="68">
        <f t="shared" si="434"/>
        <v>311786.56312000001</v>
      </c>
      <c r="H2210" s="79">
        <v>546000</v>
      </c>
      <c r="I2210" s="79">
        <v>103740</v>
      </c>
      <c r="J2210" s="79">
        <v>649740</v>
      </c>
      <c r="K2210" s="79">
        <v>520000</v>
      </c>
      <c r="L2210" s="79">
        <f t="shared" si="438"/>
        <v>98800</v>
      </c>
      <c r="M2210" s="79">
        <f t="shared" si="439"/>
        <v>618800</v>
      </c>
      <c r="N2210" s="68">
        <f t="shared" si="432"/>
        <v>311786.56312000001</v>
      </c>
      <c r="O2210" s="80">
        <f t="shared" si="429"/>
        <v>526775.52104000002</v>
      </c>
      <c r="P2210" s="68">
        <f t="shared" si="433"/>
        <v>618800</v>
      </c>
      <c r="Q2210" s="68">
        <f t="shared" si="430"/>
        <v>500475.05344092462</v>
      </c>
      <c r="R2210" s="69">
        <f t="shared" si="431"/>
        <v>186827.48705863822</v>
      </c>
      <c r="S2210" s="63">
        <f t="shared" si="435"/>
        <v>0.37701877251149973</v>
      </c>
      <c r="T2210" s="64">
        <f t="shared" si="436"/>
        <v>618800</v>
      </c>
      <c r="U2210" s="44" t="str">
        <f t="shared" si="437"/>
        <v>MEDIA ARMONICA</v>
      </c>
    </row>
    <row r="2211" spans="2:21" ht="25.5">
      <c r="B2211" s="24">
        <v>2096</v>
      </c>
      <c r="C2211" s="2" t="s">
        <v>851</v>
      </c>
      <c r="D2211" s="29">
        <v>1</v>
      </c>
      <c r="E2211" s="16" t="s">
        <v>8</v>
      </c>
      <c r="F2211" s="91">
        <v>164000.81999999998</v>
      </c>
      <c r="G2211" s="68">
        <f t="shared" si="434"/>
        <v>172528.86263999998</v>
      </c>
      <c r="H2211" s="79">
        <v>196950</v>
      </c>
      <c r="I2211" s="79">
        <v>37420.5</v>
      </c>
      <c r="J2211" s="79">
        <v>234370.5</v>
      </c>
      <c r="K2211" s="79">
        <v>195000</v>
      </c>
      <c r="L2211" s="79">
        <f t="shared" si="438"/>
        <v>37050</v>
      </c>
      <c r="M2211" s="79">
        <f t="shared" si="439"/>
        <v>232050</v>
      </c>
      <c r="N2211" s="68">
        <f t="shared" si="432"/>
        <v>172528.86263999998</v>
      </c>
      <c r="O2211" s="80">
        <f t="shared" si="429"/>
        <v>212983.12087999997</v>
      </c>
      <c r="P2211" s="68">
        <f t="shared" si="433"/>
        <v>232050</v>
      </c>
      <c r="Q2211" s="68">
        <f t="shared" si="430"/>
        <v>210918.86527932147</v>
      </c>
      <c r="R2211" s="69">
        <f t="shared" si="431"/>
        <v>35053.622314590684</v>
      </c>
      <c r="S2211" s="63">
        <f t="shared" si="435"/>
        <v>0.18201312902229638</v>
      </c>
      <c r="T2211" s="64">
        <f t="shared" si="436"/>
        <v>172529</v>
      </c>
      <c r="U2211" s="44" t="str">
        <f t="shared" si="437"/>
        <v>MENOR VALOR</v>
      </c>
    </row>
    <row r="2212" spans="2:21">
      <c r="B2212" s="24">
        <v>2097</v>
      </c>
      <c r="C2212" s="2" t="s">
        <v>852</v>
      </c>
      <c r="D2212" s="29">
        <v>1</v>
      </c>
      <c r="E2212" s="16" t="s">
        <v>8</v>
      </c>
      <c r="F2212" s="91">
        <v>237926.28</v>
      </c>
      <c r="G2212" s="68">
        <f t="shared" si="434"/>
        <v>250298.44656000001</v>
      </c>
      <c r="H2212" s="79">
        <v>273000</v>
      </c>
      <c r="I2212" s="79">
        <v>51870</v>
      </c>
      <c r="J2212" s="79">
        <v>324870</v>
      </c>
      <c r="K2212" s="79">
        <v>260000</v>
      </c>
      <c r="L2212" s="79">
        <f t="shared" si="438"/>
        <v>49400</v>
      </c>
      <c r="M2212" s="79">
        <f t="shared" si="439"/>
        <v>309400</v>
      </c>
      <c r="N2212" s="68">
        <f t="shared" si="432"/>
        <v>250298.44656000001</v>
      </c>
      <c r="O2212" s="80">
        <f t="shared" si="429"/>
        <v>294856.14885333338</v>
      </c>
      <c r="P2212" s="68">
        <f t="shared" si="433"/>
        <v>309400</v>
      </c>
      <c r="Q2212" s="68">
        <f t="shared" si="430"/>
        <v>293019.16336403484</v>
      </c>
      <c r="R2212" s="69">
        <f t="shared" si="431"/>
        <v>39355.709245876729</v>
      </c>
      <c r="S2212" s="63">
        <f t="shared" si="435"/>
        <v>0.14579495864221137</v>
      </c>
      <c r="T2212" s="64">
        <f t="shared" si="436"/>
        <v>250298</v>
      </c>
      <c r="U2212" s="44" t="str">
        <f t="shared" si="437"/>
        <v>MENOR VALOR</v>
      </c>
    </row>
    <row r="2213" spans="2:21">
      <c r="B2213" s="24">
        <v>2098</v>
      </c>
      <c r="C2213" s="2" t="s">
        <v>853</v>
      </c>
      <c r="D2213" s="29">
        <v>1</v>
      </c>
      <c r="E2213" s="16" t="s">
        <v>8</v>
      </c>
      <c r="F2213" s="91">
        <v>191943.96</v>
      </c>
      <c r="G2213" s="68">
        <f t="shared" si="434"/>
        <v>201925.04592</v>
      </c>
      <c r="H2213" s="79">
        <v>267800</v>
      </c>
      <c r="I2213" s="79">
        <v>50882</v>
      </c>
      <c r="J2213" s="79">
        <v>318682</v>
      </c>
      <c r="K2213" s="79">
        <v>260000</v>
      </c>
      <c r="L2213" s="79">
        <f t="shared" si="438"/>
        <v>49400</v>
      </c>
      <c r="M2213" s="79">
        <f t="shared" si="439"/>
        <v>309400</v>
      </c>
      <c r="N2213" s="68">
        <f t="shared" si="432"/>
        <v>201925.04592</v>
      </c>
      <c r="O2213" s="80">
        <f t="shared" si="429"/>
        <v>276669.01530666667</v>
      </c>
      <c r="P2213" s="68">
        <f t="shared" si="433"/>
        <v>309400</v>
      </c>
      <c r="Q2213" s="68">
        <f t="shared" si="430"/>
        <v>271033.31559166638</v>
      </c>
      <c r="R2213" s="69">
        <f t="shared" si="431"/>
        <v>64896.337344693471</v>
      </c>
      <c r="S2213" s="63">
        <f t="shared" si="435"/>
        <v>0.25498071895996566</v>
      </c>
      <c r="T2213" s="64">
        <f t="shared" si="436"/>
        <v>201925</v>
      </c>
      <c r="U2213" s="44" t="str">
        <f t="shared" si="437"/>
        <v>MENOR VALOR</v>
      </c>
    </row>
    <row r="2214" spans="2:21">
      <c r="B2214" s="24">
        <v>2099</v>
      </c>
      <c r="C2214" s="2" t="s">
        <v>854</v>
      </c>
      <c r="D2214" s="29">
        <v>1</v>
      </c>
      <c r="E2214" s="16" t="s">
        <v>8</v>
      </c>
      <c r="F2214" s="91">
        <v>191943.96</v>
      </c>
      <c r="G2214" s="68">
        <f t="shared" si="434"/>
        <v>201925.04592</v>
      </c>
      <c r="H2214" s="79">
        <v>273000</v>
      </c>
      <c r="I2214" s="79">
        <v>51870</v>
      </c>
      <c r="J2214" s="79">
        <v>324870</v>
      </c>
      <c r="K2214" s="79">
        <v>260000</v>
      </c>
      <c r="L2214" s="79">
        <f t="shared" si="438"/>
        <v>49400</v>
      </c>
      <c r="M2214" s="79">
        <f t="shared" si="439"/>
        <v>309400</v>
      </c>
      <c r="N2214" s="68">
        <f t="shared" si="432"/>
        <v>201925.04592</v>
      </c>
      <c r="O2214" s="80">
        <f t="shared" si="429"/>
        <v>278731.6819733333</v>
      </c>
      <c r="P2214" s="68">
        <f t="shared" si="433"/>
        <v>309400</v>
      </c>
      <c r="Q2214" s="68">
        <f t="shared" si="430"/>
        <v>272776.34301678132</v>
      </c>
      <c r="R2214" s="69">
        <f t="shared" si="431"/>
        <v>66964.727516595769</v>
      </c>
      <c r="S2214" s="63">
        <f t="shared" si="435"/>
        <v>0.25974135554864641</v>
      </c>
      <c r="T2214" s="64">
        <f t="shared" si="436"/>
        <v>201925</v>
      </c>
      <c r="U2214" s="44" t="str">
        <f t="shared" si="437"/>
        <v>MENOR VALOR</v>
      </c>
    </row>
    <row r="2215" spans="2:21" ht="25.5">
      <c r="B2215" s="24">
        <v>2100</v>
      </c>
      <c r="C2215" s="2" t="s">
        <v>855</v>
      </c>
      <c r="D2215" s="29">
        <v>1</v>
      </c>
      <c r="E2215" s="16" t="s">
        <v>8</v>
      </c>
      <c r="F2215" s="91">
        <v>191943.96</v>
      </c>
      <c r="G2215" s="68">
        <f t="shared" si="434"/>
        <v>201925.04592</v>
      </c>
      <c r="H2215" s="79">
        <v>273000</v>
      </c>
      <c r="I2215" s="79">
        <v>51870</v>
      </c>
      <c r="J2215" s="79">
        <v>324870</v>
      </c>
      <c r="K2215" s="79">
        <v>260000</v>
      </c>
      <c r="L2215" s="79">
        <f t="shared" si="438"/>
        <v>49400</v>
      </c>
      <c r="M2215" s="79">
        <f t="shared" si="439"/>
        <v>309400</v>
      </c>
      <c r="N2215" s="68">
        <f t="shared" si="432"/>
        <v>201925.04592</v>
      </c>
      <c r="O2215" s="80">
        <f t="shared" si="429"/>
        <v>278731.6819733333</v>
      </c>
      <c r="P2215" s="68">
        <f t="shared" si="433"/>
        <v>309400</v>
      </c>
      <c r="Q2215" s="68">
        <f t="shared" si="430"/>
        <v>272776.34301678132</v>
      </c>
      <c r="R2215" s="69">
        <f t="shared" si="431"/>
        <v>66964.727516595769</v>
      </c>
      <c r="S2215" s="63">
        <f t="shared" si="435"/>
        <v>0.25974135554864641</v>
      </c>
      <c r="T2215" s="64">
        <f t="shared" si="436"/>
        <v>201925</v>
      </c>
      <c r="U2215" s="44" t="str">
        <f t="shared" si="437"/>
        <v>MENOR VALOR</v>
      </c>
    </row>
    <row r="2216" spans="2:21" ht="25.5">
      <c r="B2216" s="24">
        <v>2101</v>
      </c>
      <c r="C2216" s="2" t="s">
        <v>856</v>
      </c>
      <c r="D2216" s="29">
        <v>1</v>
      </c>
      <c r="E2216" s="16" t="s">
        <v>8</v>
      </c>
      <c r="F2216" s="91">
        <v>191943.96</v>
      </c>
      <c r="G2216" s="68">
        <f t="shared" si="434"/>
        <v>201925.04592</v>
      </c>
      <c r="H2216" s="79">
        <v>265200</v>
      </c>
      <c r="I2216" s="79">
        <v>50388</v>
      </c>
      <c r="J2216" s="79">
        <v>315588</v>
      </c>
      <c r="K2216" s="79">
        <v>260000</v>
      </c>
      <c r="L2216" s="79">
        <f t="shared" si="438"/>
        <v>49400</v>
      </c>
      <c r="M2216" s="79">
        <f t="shared" si="439"/>
        <v>309400</v>
      </c>
      <c r="N2216" s="68">
        <f t="shared" si="432"/>
        <v>201925.04592</v>
      </c>
      <c r="O2216" s="80">
        <f t="shared" si="429"/>
        <v>275637.6819733333</v>
      </c>
      <c r="P2216" s="68">
        <f t="shared" si="433"/>
        <v>309400</v>
      </c>
      <c r="Q2216" s="68">
        <f t="shared" si="430"/>
        <v>270153.3311000141</v>
      </c>
      <c r="R2216" s="69">
        <f t="shared" si="431"/>
        <v>63911.950145871859</v>
      </c>
      <c r="S2216" s="63">
        <f t="shared" si="435"/>
        <v>0.25255392891955541</v>
      </c>
      <c r="T2216" s="64">
        <f t="shared" si="436"/>
        <v>201925</v>
      </c>
      <c r="U2216" s="44" t="str">
        <f t="shared" si="437"/>
        <v>MENOR VALOR</v>
      </c>
    </row>
    <row r="2217" spans="2:21">
      <c r="B2217" s="24">
        <v>2102</v>
      </c>
      <c r="C2217" s="2" t="s">
        <v>857</v>
      </c>
      <c r="D2217" s="29">
        <v>1</v>
      </c>
      <c r="E2217" s="16" t="s">
        <v>8</v>
      </c>
      <c r="F2217" s="91">
        <v>191943.96</v>
      </c>
      <c r="G2217" s="68">
        <f t="shared" si="434"/>
        <v>201925.04592</v>
      </c>
      <c r="H2217" s="79">
        <v>273000</v>
      </c>
      <c r="I2217" s="79">
        <v>51870</v>
      </c>
      <c r="J2217" s="79">
        <v>324870</v>
      </c>
      <c r="K2217" s="79">
        <v>260000</v>
      </c>
      <c r="L2217" s="79">
        <f t="shared" si="438"/>
        <v>49400</v>
      </c>
      <c r="M2217" s="79">
        <f t="shared" si="439"/>
        <v>309400</v>
      </c>
      <c r="N2217" s="68">
        <f t="shared" si="432"/>
        <v>201925.04592</v>
      </c>
      <c r="O2217" s="80">
        <f t="shared" si="429"/>
        <v>278731.6819733333</v>
      </c>
      <c r="P2217" s="68">
        <f t="shared" si="433"/>
        <v>309400</v>
      </c>
      <c r="Q2217" s="68">
        <f t="shared" si="430"/>
        <v>272776.34301678132</v>
      </c>
      <c r="R2217" s="69">
        <f t="shared" si="431"/>
        <v>66964.727516595769</v>
      </c>
      <c r="S2217" s="63">
        <f t="shared" si="435"/>
        <v>0.25974135554864641</v>
      </c>
      <c r="T2217" s="64">
        <f t="shared" si="436"/>
        <v>201925</v>
      </c>
      <c r="U2217" s="44" t="str">
        <f t="shared" si="437"/>
        <v>MENOR VALOR</v>
      </c>
    </row>
    <row r="2218" spans="2:21">
      <c r="B2218" s="24">
        <v>2103</v>
      </c>
      <c r="C2218" s="2" t="s">
        <v>858</v>
      </c>
      <c r="D2218" s="29">
        <v>1</v>
      </c>
      <c r="E2218" s="16" t="s">
        <v>8</v>
      </c>
      <c r="F2218" s="91">
        <v>191943.96</v>
      </c>
      <c r="G2218" s="68">
        <f t="shared" si="434"/>
        <v>201925.04592</v>
      </c>
      <c r="H2218" s="79">
        <v>267800</v>
      </c>
      <c r="I2218" s="79">
        <v>50882</v>
      </c>
      <c r="J2218" s="79">
        <v>318682</v>
      </c>
      <c r="K2218" s="79">
        <v>260000</v>
      </c>
      <c r="L2218" s="79">
        <f t="shared" si="438"/>
        <v>49400</v>
      </c>
      <c r="M2218" s="79">
        <f t="shared" si="439"/>
        <v>309400</v>
      </c>
      <c r="N2218" s="68">
        <f t="shared" si="432"/>
        <v>201925.04592</v>
      </c>
      <c r="O2218" s="80">
        <f t="shared" ref="O2218:O2281" si="440">AVERAGE(M2218,J2218,G2218)</f>
        <v>276669.01530666667</v>
      </c>
      <c r="P2218" s="68">
        <f t="shared" si="433"/>
        <v>309400</v>
      </c>
      <c r="Q2218" s="68">
        <f t="shared" ref="Q2218:Q2281" si="441">GEOMEAN(M2218,J2218,G2218)</f>
        <v>271033.31559166638</v>
      </c>
      <c r="R2218" s="69">
        <f t="shared" ref="R2218:R2281" si="442">STDEVA(M2218,J2218,G2218)</f>
        <v>64896.337344693471</v>
      </c>
      <c r="S2218" s="63">
        <f t="shared" si="435"/>
        <v>0.25498071895996566</v>
      </c>
      <c r="T2218" s="64">
        <f t="shared" si="436"/>
        <v>201925</v>
      </c>
      <c r="U2218" s="44" t="str">
        <f t="shared" si="437"/>
        <v>MENOR VALOR</v>
      </c>
    </row>
    <row r="2219" spans="2:21" ht="25.5">
      <c r="B2219" s="24">
        <v>2104</v>
      </c>
      <c r="C2219" s="2" t="s">
        <v>859</v>
      </c>
      <c r="D2219" s="29">
        <v>1</v>
      </c>
      <c r="E2219" s="16" t="s">
        <v>8</v>
      </c>
      <c r="F2219" s="91">
        <v>191943.96</v>
      </c>
      <c r="G2219" s="68">
        <f t="shared" si="434"/>
        <v>201925.04592</v>
      </c>
      <c r="H2219" s="79">
        <v>273000</v>
      </c>
      <c r="I2219" s="79">
        <v>51870</v>
      </c>
      <c r="J2219" s="79">
        <v>324870</v>
      </c>
      <c r="K2219" s="79">
        <v>260000</v>
      </c>
      <c r="L2219" s="79">
        <f t="shared" si="438"/>
        <v>49400</v>
      </c>
      <c r="M2219" s="79">
        <f t="shared" si="439"/>
        <v>309400</v>
      </c>
      <c r="N2219" s="68">
        <f t="shared" si="432"/>
        <v>201925.04592</v>
      </c>
      <c r="O2219" s="80">
        <f t="shared" si="440"/>
        <v>278731.6819733333</v>
      </c>
      <c r="P2219" s="68">
        <f t="shared" si="433"/>
        <v>309400</v>
      </c>
      <c r="Q2219" s="68">
        <f t="shared" si="441"/>
        <v>272776.34301678132</v>
      </c>
      <c r="R2219" s="69">
        <f t="shared" si="442"/>
        <v>66964.727516595769</v>
      </c>
      <c r="S2219" s="63">
        <f t="shared" si="435"/>
        <v>0.25974135554864641</v>
      </c>
      <c r="T2219" s="64">
        <f t="shared" si="436"/>
        <v>201925</v>
      </c>
      <c r="U2219" s="44" t="str">
        <f t="shared" si="437"/>
        <v>MENOR VALOR</v>
      </c>
    </row>
    <row r="2220" spans="2:21">
      <c r="B2220" s="24">
        <v>2105</v>
      </c>
      <c r="C2220" s="2" t="s">
        <v>860</v>
      </c>
      <c r="D2220" s="29">
        <v>1</v>
      </c>
      <c r="E2220" s="16" t="s">
        <v>11</v>
      </c>
      <c r="F2220" s="91">
        <v>191943.96</v>
      </c>
      <c r="G2220" s="68">
        <f t="shared" si="434"/>
        <v>201925.04592</v>
      </c>
      <c r="H2220" s="79">
        <v>262600</v>
      </c>
      <c r="I2220" s="79">
        <v>49894</v>
      </c>
      <c r="J2220" s="79">
        <v>312494</v>
      </c>
      <c r="K2220" s="79">
        <v>260000</v>
      </c>
      <c r="L2220" s="79">
        <f t="shared" si="438"/>
        <v>49400</v>
      </c>
      <c r="M2220" s="79">
        <f t="shared" si="439"/>
        <v>309400</v>
      </c>
      <c r="N2220" s="68">
        <f t="shared" si="432"/>
        <v>201925.04592</v>
      </c>
      <c r="O2220" s="80">
        <f t="shared" si="440"/>
        <v>274606.34863999998</v>
      </c>
      <c r="P2220" s="68">
        <f t="shared" si="433"/>
        <v>309400</v>
      </c>
      <c r="Q2220" s="68">
        <f t="shared" si="441"/>
        <v>269267.57611520169</v>
      </c>
      <c r="R2220" s="69">
        <f t="shared" si="442"/>
        <v>62962.862330164404</v>
      </c>
      <c r="S2220" s="63">
        <f t="shared" si="435"/>
        <v>0.25009520703075772</v>
      </c>
      <c r="T2220" s="64">
        <f t="shared" si="436"/>
        <v>201925</v>
      </c>
      <c r="U2220" s="44" t="str">
        <f t="shared" si="437"/>
        <v>MENOR VALOR</v>
      </c>
    </row>
    <row r="2221" spans="2:21">
      <c r="B2221" s="30" t="s">
        <v>725</v>
      </c>
      <c r="C2221" s="28"/>
      <c r="D2221" s="29"/>
      <c r="E2221" s="2"/>
      <c r="F2221" s="88"/>
      <c r="G2221" s="68">
        <f t="shared" si="434"/>
        <v>0</v>
      </c>
      <c r="H2221" s="78"/>
      <c r="I2221" s="78"/>
      <c r="J2221" s="78"/>
      <c r="K2221" s="78"/>
      <c r="L2221" s="78"/>
      <c r="M2221" s="78"/>
      <c r="N2221" s="68"/>
      <c r="O2221" s="80"/>
      <c r="P2221" s="68"/>
      <c r="Q2221" s="68"/>
      <c r="R2221" s="69"/>
      <c r="S2221" s="63"/>
      <c r="T2221" s="64"/>
      <c r="U2221" s="44"/>
    </row>
    <row r="2222" spans="2:21" ht="25.5">
      <c r="B2222" s="24">
        <v>2106</v>
      </c>
      <c r="C2222" s="2" t="s">
        <v>861</v>
      </c>
      <c r="D2222" s="29">
        <v>1</v>
      </c>
      <c r="E2222" s="16" t="s">
        <v>8</v>
      </c>
      <c r="F2222" s="91">
        <v>191943.96</v>
      </c>
      <c r="G2222" s="68">
        <f t="shared" si="434"/>
        <v>201925.04592</v>
      </c>
      <c r="H2222" s="79">
        <v>262600</v>
      </c>
      <c r="I2222" s="79">
        <v>49894</v>
      </c>
      <c r="J2222" s="79">
        <v>312494</v>
      </c>
      <c r="K2222" s="79">
        <v>260000</v>
      </c>
      <c r="L2222" s="79">
        <f t="shared" si="438"/>
        <v>49400</v>
      </c>
      <c r="M2222" s="79">
        <f t="shared" si="439"/>
        <v>309400</v>
      </c>
      <c r="N2222" s="68">
        <f t="shared" si="432"/>
        <v>201925.04592</v>
      </c>
      <c r="O2222" s="80">
        <f t="shared" si="440"/>
        <v>274606.34863999998</v>
      </c>
      <c r="P2222" s="68">
        <f t="shared" si="433"/>
        <v>309400</v>
      </c>
      <c r="Q2222" s="68">
        <f t="shared" si="441"/>
        <v>269267.57611520169</v>
      </c>
      <c r="R2222" s="69">
        <f t="shared" si="442"/>
        <v>62962.862330164404</v>
      </c>
      <c r="S2222" s="63">
        <f t="shared" si="435"/>
        <v>0.25009520703075772</v>
      </c>
      <c r="T2222" s="64">
        <f t="shared" si="436"/>
        <v>201925</v>
      </c>
      <c r="U2222" s="44" t="str">
        <f t="shared" si="437"/>
        <v>MENOR VALOR</v>
      </c>
    </row>
    <row r="2223" spans="2:21">
      <c r="B2223" s="24">
        <v>2107</v>
      </c>
      <c r="C2223" s="2" t="s">
        <v>834</v>
      </c>
      <c r="D2223" s="29">
        <v>1</v>
      </c>
      <c r="E2223" s="16" t="s">
        <v>8</v>
      </c>
      <c r="F2223" s="91">
        <v>191943.96</v>
      </c>
      <c r="G2223" s="68">
        <f t="shared" si="434"/>
        <v>201925.04592</v>
      </c>
      <c r="H2223" s="79">
        <v>267800</v>
      </c>
      <c r="I2223" s="79">
        <v>50882</v>
      </c>
      <c r="J2223" s="79">
        <v>318682</v>
      </c>
      <c r="K2223" s="79">
        <v>260000</v>
      </c>
      <c r="L2223" s="79">
        <f t="shared" si="438"/>
        <v>49400</v>
      </c>
      <c r="M2223" s="79">
        <f t="shared" si="439"/>
        <v>309400</v>
      </c>
      <c r="N2223" s="68">
        <f t="shared" si="432"/>
        <v>201925.04592</v>
      </c>
      <c r="O2223" s="80">
        <f t="shared" si="440"/>
        <v>276669.01530666667</v>
      </c>
      <c r="P2223" s="68">
        <f t="shared" si="433"/>
        <v>309400</v>
      </c>
      <c r="Q2223" s="68">
        <f t="shared" si="441"/>
        <v>271033.31559166638</v>
      </c>
      <c r="R2223" s="69">
        <f t="shared" si="442"/>
        <v>64896.337344693471</v>
      </c>
      <c r="S2223" s="63">
        <f t="shared" si="435"/>
        <v>0.25498071895996566</v>
      </c>
      <c r="T2223" s="64">
        <f t="shared" si="436"/>
        <v>201925</v>
      </c>
      <c r="U2223" s="44" t="str">
        <f t="shared" si="437"/>
        <v>MENOR VALOR</v>
      </c>
    </row>
    <row r="2224" spans="2:21">
      <c r="B2224" s="24">
        <v>2108</v>
      </c>
      <c r="C2224" s="2" t="s">
        <v>862</v>
      </c>
      <c r="D2224" s="29">
        <v>1</v>
      </c>
      <c r="E2224" s="16" t="s">
        <v>8</v>
      </c>
      <c r="F2224" s="91">
        <v>191943.96</v>
      </c>
      <c r="G2224" s="68">
        <f t="shared" si="434"/>
        <v>201925.04592</v>
      </c>
      <c r="H2224" s="79">
        <v>265200</v>
      </c>
      <c r="I2224" s="79">
        <v>50388</v>
      </c>
      <c r="J2224" s="79">
        <v>315588</v>
      </c>
      <c r="K2224" s="79">
        <v>260000</v>
      </c>
      <c r="L2224" s="79">
        <f t="shared" si="438"/>
        <v>49400</v>
      </c>
      <c r="M2224" s="79">
        <f t="shared" si="439"/>
        <v>309400</v>
      </c>
      <c r="N2224" s="68">
        <f t="shared" si="432"/>
        <v>201925.04592</v>
      </c>
      <c r="O2224" s="80">
        <f t="shared" si="440"/>
        <v>275637.6819733333</v>
      </c>
      <c r="P2224" s="68">
        <f t="shared" si="433"/>
        <v>309400</v>
      </c>
      <c r="Q2224" s="68">
        <f t="shared" si="441"/>
        <v>270153.3311000141</v>
      </c>
      <c r="R2224" s="69">
        <f t="shared" si="442"/>
        <v>63911.950145871859</v>
      </c>
      <c r="S2224" s="63">
        <f t="shared" si="435"/>
        <v>0.25255392891955541</v>
      </c>
      <c r="T2224" s="64">
        <f t="shared" si="436"/>
        <v>201925</v>
      </c>
      <c r="U2224" s="44" t="str">
        <f t="shared" si="437"/>
        <v>MENOR VALOR</v>
      </c>
    </row>
    <row r="2225" spans="2:21" ht="25.5">
      <c r="B2225" s="24">
        <v>2109</v>
      </c>
      <c r="C2225" s="2" t="s">
        <v>863</v>
      </c>
      <c r="D2225" s="29">
        <v>1</v>
      </c>
      <c r="E2225" s="16" t="s">
        <v>8</v>
      </c>
      <c r="F2225" s="91">
        <v>191943.96</v>
      </c>
      <c r="G2225" s="68">
        <f t="shared" si="434"/>
        <v>201925.04592</v>
      </c>
      <c r="H2225" s="79">
        <v>262600</v>
      </c>
      <c r="I2225" s="79">
        <v>49894</v>
      </c>
      <c r="J2225" s="79">
        <v>312494</v>
      </c>
      <c r="K2225" s="79">
        <v>260000</v>
      </c>
      <c r="L2225" s="79">
        <f t="shared" si="438"/>
        <v>49400</v>
      </c>
      <c r="M2225" s="79">
        <f t="shared" si="439"/>
        <v>309400</v>
      </c>
      <c r="N2225" s="68">
        <f t="shared" si="432"/>
        <v>201925.04592</v>
      </c>
      <c r="O2225" s="80">
        <f t="shared" si="440"/>
        <v>274606.34863999998</v>
      </c>
      <c r="P2225" s="68">
        <f t="shared" si="433"/>
        <v>309400</v>
      </c>
      <c r="Q2225" s="68">
        <f t="shared" si="441"/>
        <v>269267.57611520169</v>
      </c>
      <c r="R2225" s="69">
        <f t="shared" si="442"/>
        <v>62962.862330164404</v>
      </c>
      <c r="S2225" s="63">
        <f t="shared" si="435"/>
        <v>0.25009520703075772</v>
      </c>
      <c r="T2225" s="64">
        <f t="shared" si="436"/>
        <v>201925</v>
      </c>
      <c r="U2225" s="44" t="str">
        <f t="shared" si="437"/>
        <v>MENOR VALOR</v>
      </c>
    </row>
    <row r="2226" spans="2:21" ht="25.5">
      <c r="B2226" s="24">
        <v>2110</v>
      </c>
      <c r="C2226" s="2" t="s">
        <v>864</v>
      </c>
      <c r="D2226" s="29">
        <v>1</v>
      </c>
      <c r="E2226" s="16" t="s">
        <v>8</v>
      </c>
      <c r="F2226" s="91">
        <v>191943.96</v>
      </c>
      <c r="G2226" s="68">
        <f t="shared" si="434"/>
        <v>201925.04592</v>
      </c>
      <c r="H2226" s="79">
        <v>267800</v>
      </c>
      <c r="I2226" s="79">
        <v>50882</v>
      </c>
      <c r="J2226" s="79">
        <v>318682</v>
      </c>
      <c r="K2226" s="79">
        <v>260000</v>
      </c>
      <c r="L2226" s="79">
        <f t="shared" si="438"/>
        <v>49400</v>
      </c>
      <c r="M2226" s="79">
        <f t="shared" si="439"/>
        <v>309400</v>
      </c>
      <c r="N2226" s="68">
        <f t="shared" si="432"/>
        <v>201925.04592</v>
      </c>
      <c r="O2226" s="80">
        <f t="shared" si="440"/>
        <v>276669.01530666667</v>
      </c>
      <c r="P2226" s="68">
        <f t="shared" si="433"/>
        <v>309400</v>
      </c>
      <c r="Q2226" s="68">
        <f t="shared" si="441"/>
        <v>271033.31559166638</v>
      </c>
      <c r="R2226" s="69">
        <f t="shared" si="442"/>
        <v>64896.337344693471</v>
      </c>
      <c r="S2226" s="63">
        <f t="shared" si="435"/>
        <v>0.25498071895996566</v>
      </c>
      <c r="T2226" s="64">
        <f t="shared" si="436"/>
        <v>201925</v>
      </c>
      <c r="U2226" s="44" t="str">
        <f t="shared" si="437"/>
        <v>MENOR VALOR</v>
      </c>
    </row>
    <row r="2227" spans="2:21">
      <c r="B2227" s="24">
        <v>2111</v>
      </c>
      <c r="C2227" s="2" t="s">
        <v>852</v>
      </c>
      <c r="D2227" s="29">
        <v>1</v>
      </c>
      <c r="E2227" s="16" t="s">
        <v>8</v>
      </c>
      <c r="F2227" s="91">
        <v>333856.43999999994</v>
      </c>
      <c r="G2227" s="68">
        <f t="shared" si="434"/>
        <v>351216.97487999994</v>
      </c>
      <c r="H2227" s="79">
        <v>409500</v>
      </c>
      <c r="I2227" s="79">
        <v>77805</v>
      </c>
      <c r="J2227" s="79">
        <v>487305</v>
      </c>
      <c r="K2227" s="79">
        <v>390000</v>
      </c>
      <c r="L2227" s="79">
        <f t="shared" si="438"/>
        <v>74100</v>
      </c>
      <c r="M2227" s="79">
        <f t="shared" si="439"/>
        <v>464100</v>
      </c>
      <c r="N2227" s="68">
        <f t="shared" si="432"/>
        <v>351216.97487999994</v>
      </c>
      <c r="O2227" s="80">
        <f t="shared" si="440"/>
        <v>434207.32495999994</v>
      </c>
      <c r="P2227" s="68">
        <f t="shared" si="433"/>
        <v>464100</v>
      </c>
      <c r="Q2227" s="68">
        <f t="shared" si="441"/>
        <v>429862.25367018307</v>
      </c>
      <c r="R2227" s="69">
        <f t="shared" si="442"/>
        <v>72802.243516603121</v>
      </c>
      <c r="S2227" s="63">
        <f t="shared" si="435"/>
        <v>0.18295460491984639</v>
      </c>
      <c r="T2227" s="64">
        <f t="shared" si="436"/>
        <v>351217</v>
      </c>
      <c r="U2227" s="44" t="str">
        <f t="shared" si="437"/>
        <v>MENOR VALOR</v>
      </c>
    </row>
    <row r="2228" spans="2:21">
      <c r="B2228" s="24">
        <v>2112</v>
      </c>
      <c r="C2228" s="2" t="s">
        <v>865</v>
      </c>
      <c r="D2228" s="29">
        <v>1</v>
      </c>
      <c r="E2228" s="16" t="s">
        <v>11</v>
      </c>
      <c r="F2228" s="91">
        <v>191943.96</v>
      </c>
      <c r="G2228" s="68">
        <f t="shared" si="434"/>
        <v>201925.04592</v>
      </c>
      <c r="H2228" s="79">
        <v>262600</v>
      </c>
      <c r="I2228" s="79">
        <v>49894</v>
      </c>
      <c r="J2228" s="79">
        <v>312494</v>
      </c>
      <c r="K2228" s="79">
        <v>260000</v>
      </c>
      <c r="L2228" s="79">
        <f t="shared" si="438"/>
        <v>49400</v>
      </c>
      <c r="M2228" s="79">
        <f t="shared" si="439"/>
        <v>309400</v>
      </c>
      <c r="N2228" s="68">
        <f t="shared" si="432"/>
        <v>201925.04592</v>
      </c>
      <c r="O2228" s="80">
        <f t="shared" si="440"/>
        <v>274606.34863999998</v>
      </c>
      <c r="P2228" s="68">
        <f t="shared" si="433"/>
        <v>309400</v>
      </c>
      <c r="Q2228" s="68">
        <f t="shared" si="441"/>
        <v>269267.57611520169</v>
      </c>
      <c r="R2228" s="69">
        <f t="shared" si="442"/>
        <v>62962.862330164404</v>
      </c>
      <c r="S2228" s="63">
        <f t="shared" si="435"/>
        <v>0.25009520703075772</v>
      </c>
      <c r="T2228" s="64">
        <f t="shared" si="436"/>
        <v>201925</v>
      </c>
      <c r="U2228" s="44" t="str">
        <f t="shared" si="437"/>
        <v>MENOR VALOR</v>
      </c>
    </row>
    <row r="2229" spans="2:21">
      <c r="B2229" s="24">
        <v>2113</v>
      </c>
      <c r="C2229" s="2" t="s">
        <v>866</v>
      </c>
      <c r="D2229" s="29">
        <v>1</v>
      </c>
      <c r="E2229" s="16" t="s">
        <v>8</v>
      </c>
      <c r="F2229" s="91">
        <v>469492.63999999996</v>
      </c>
      <c r="G2229" s="68">
        <f t="shared" si="434"/>
        <v>493906.25727999996</v>
      </c>
      <c r="H2229" s="79">
        <v>682500</v>
      </c>
      <c r="I2229" s="79">
        <v>129675</v>
      </c>
      <c r="J2229" s="79">
        <v>812175</v>
      </c>
      <c r="K2229" s="79">
        <v>650000</v>
      </c>
      <c r="L2229" s="79">
        <f t="shared" si="438"/>
        <v>123500</v>
      </c>
      <c r="M2229" s="79">
        <f t="shared" si="439"/>
        <v>773500</v>
      </c>
      <c r="N2229" s="68">
        <f t="shared" si="432"/>
        <v>493906.25727999996</v>
      </c>
      <c r="O2229" s="80">
        <f t="shared" si="440"/>
        <v>693193.75242666667</v>
      </c>
      <c r="P2229" s="68">
        <f t="shared" si="433"/>
        <v>773500</v>
      </c>
      <c r="Q2229" s="68">
        <f t="shared" si="441"/>
        <v>676994.00226884149</v>
      </c>
      <c r="R2229" s="69">
        <f t="shared" si="442"/>
        <v>173667.98264972272</v>
      </c>
      <c r="S2229" s="63">
        <f t="shared" si="435"/>
        <v>0.27044219649694246</v>
      </c>
      <c r="T2229" s="64">
        <f t="shared" si="436"/>
        <v>493906</v>
      </c>
      <c r="U2229" s="44" t="str">
        <f t="shared" si="437"/>
        <v>MENOR VALOR</v>
      </c>
    </row>
    <row r="2230" spans="2:21">
      <c r="B2230" s="30" t="s">
        <v>867</v>
      </c>
      <c r="C2230" s="28"/>
      <c r="D2230" s="29"/>
      <c r="E2230" s="16"/>
      <c r="F2230" s="88"/>
      <c r="G2230" s="68">
        <f t="shared" si="434"/>
        <v>0</v>
      </c>
      <c r="H2230" s="78"/>
      <c r="I2230" s="78"/>
      <c r="J2230" s="78"/>
      <c r="K2230" s="78"/>
      <c r="L2230" s="78"/>
      <c r="M2230" s="78"/>
      <c r="N2230" s="68"/>
      <c r="O2230" s="80"/>
      <c r="P2230" s="68"/>
      <c r="Q2230" s="68"/>
      <c r="R2230" s="69"/>
      <c r="S2230" s="63"/>
      <c r="T2230" s="64"/>
      <c r="U2230" s="44"/>
    </row>
    <row r="2231" spans="2:21">
      <c r="B2231" s="24">
        <v>2114</v>
      </c>
      <c r="C2231" s="2" t="s">
        <v>868</v>
      </c>
      <c r="D2231" s="29">
        <v>1</v>
      </c>
      <c r="E2231" s="16" t="s">
        <v>8</v>
      </c>
      <c r="F2231" s="91">
        <v>282942.64</v>
      </c>
      <c r="G2231" s="68">
        <f t="shared" si="434"/>
        <v>297655.65728000004</v>
      </c>
      <c r="H2231" s="79">
        <v>405600</v>
      </c>
      <c r="I2231" s="79">
        <v>77064</v>
      </c>
      <c r="J2231" s="79">
        <v>482664</v>
      </c>
      <c r="K2231" s="79">
        <v>390000</v>
      </c>
      <c r="L2231" s="79">
        <f t="shared" si="438"/>
        <v>74100</v>
      </c>
      <c r="M2231" s="79">
        <f t="shared" si="439"/>
        <v>464100</v>
      </c>
      <c r="N2231" s="68">
        <f t="shared" si="432"/>
        <v>297655.65728000004</v>
      </c>
      <c r="O2231" s="80">
        <f t="shared" si="440"/>
        <v>414806.55242666666</v>
      </c>
      <c r="P2231" s="68">
        <f t="shared" si="433"/>
        <v>464100</v>
      </c>
      <c r="Q2231" s="68">
        <f t="shared" si="441"/>
        <v>405499.39051828446</v>
      </c>
      <c r="R2231" s="69">
        <f t="shared" si="442"/>
        <v>101879.36346114945</v>
      </c>
      <c r="S2231" s="63">
        <f t="shared" si="435"/>
        <v>0.26595288614477364</v>
      </c>
      <c r="T2231" s="64">
        <f t="shared" si="436"/>
        <v>297656</v>
      </c>
      <c r="U2231" s="44" t="str">
        <f t="shared" si="437"/>
        <v>MENOR VALOR</v>
      </c>
    </row>
    <row r="2232" spans="2:21" ht="25.5">
      <c r="B2232" s="24">
        <v>2115</v>
      </c>
      <c r="C2232" s="2" t="s">
        <v>869</v>
      </c>
      <c r="D2232" s="29">
        <v>1</v>
      </c>
      <c r="E2232" s="16" t="s">
        <v>8</v>
      </c>
      <c r="F2232" s="91">
        <v>471801.76</v>
      </c>
      <c r="G2232" s="68">
        <f t="shared" si="434"/>
        <v>496335.45152</v>
      </c>
      <c r="H2232" s="79">
        <v>937300</v>
      </c>
      <c r="I2232" s="79">
        <v>178087</v>
      </c>
      <c r="J2232" s="79">
        <v>1115387</v>
      </c>
      <c r="K2232" s="79">
        <v>910000</v>
      </c>
      <c r="L2232" s="79">
        <f t="shared" si="438"/>
        <v>172900</v>
      </c>
      <c r="M2232" s="79">
        <f t="shared" si="439"/>
        <v>1082900</v>
      </c>
      <c r="N2232" s="68">
        <f t="shared" si="432"/>
        <v>496335.45152</v>
      </c>
      <c r="O2232" s="80">
        <f t="shared" si="440"/>
        <v>898207.48384</v>
      </c>
      <c r="P2232" s="68">
        <f t="shared" si="433"/>
        <v>1082900</v>
      </c>
      <c r="Q2232" s="68">
        <f t="shared" si="441"/>
        <v>843198.33997279499</v>
      </c>
      <c r="R2232" s="69">
        <f t="shared" si="442"/>
        <v>348410.24534735683</v>
      </c>
      <c r="S2232" s="63">
        <f t="shared" si="435"/>
        <v>0.41136571552546719</v>
      </c>
      <c r="T2232" s="64">
        <f t="shared" si="436"/>
        <v>1082900</v>
      </c>
      <c r="U2232" s="44" t="str">
        <f t="shared" si="437"/>
        <v>MEDIA ARMONICA</v>
      </c>
    </row>
    <row r="2233" spans="2:21" ht="25.5">
      <c r="B2233" s="24">
        <v>2116</v>
      </c>
      <c r="C2233" s="2" t="s">
        <v>870</v>
      </c>
      <c r="D2233" s="29">
        <v>1</v>
      </c>
      <c r="E2233" s="16" t="s">
        <v>8</v>
      </c>
      <c r="F2233" s="91">
        <v>261092.91999999998</v>
      </c>
      <c r="G2233" s="68">
        <f t="shared" si="434"/>
        <v>274669.75183999998</v>
      </c>
      <c r="H2233" s="79">
        <v>397800</v>
      </c>
      <c r="I2233" s="79">
        <v>75582</v>
      </c>
      <c r="J2233" s="79">
        <v>473382</v>
      </c>
      <c r="K2233" s="79">
        <v>390000</v>
      </c>
      <c r="L2233" s="79">
        <f t="shared" si="438"/>
        <v>74100</v>
      </c>
      <c r="M2233" s="79">
        <f t="shared" si="439"/>
        <v>464100</v>
      </c>
      <c r="N2233" s="68">
        <f t="shared" si="432"/>
        <v>274669.75183999998</v>
      </c>
      <c r="O2233" s="80">
        <f t="shared" si="440"/>
        <v>404050.58394666668</v>
      </c>
      <c r="P2233" s="68">
        <f t="shared" si="433"/>
        <v>464100</v>
      </c>
      <c r="Q2233" s="68">
        <f t="shared" si="441"/>
        <v>392233.5282721172</v>
      </c>
      <c r="R2233" s="69">
        <f t="shared" si="442"/>
        <v>112143.1614877166</v>
      </c>
      <c r="S2233" s="63">
        <f t="shared" si="435"/>
        <v>0.29972903374684423</v>
      </c>
      <c r="T2233" s="64">
        <f t="shared" si="436"/>
        <v>274670</v>
      </c>
      <c r="U2233" s="44" t="str">
        <f t="shared" si="437"/>
        <v>MENOR VALOR</v>
      </c>
    </row>
    <row r="2234" spans="2:21" ht="25.5">
      <c r="B2234" s="24">
        <v>2117</v>
      </c>
      <c r="C2234" s="2" t="s">
        <v>871</v>
      </c>
      <c r="D2234" s="29">
        <v>1</v>
      </c>
      <c r="E2234" s="16" t="s">
        <v>8</v>
      </c>
      <c r="F2234" s="91">
        <v>235559.75999999998</v>
      </c>
      <c r="G2234" s="68">
        <f t="shared" si="434"/>
        <v>247808.86751999997</v>
      </c>
      <c r="H2234" s="79">
        <v>328250</v>
      </c>
      <c r="I2234" s="79">
        <v>62367.5</v>
      </c>
      <c r="J2234" s="79">
        <v>390617.5</v>
      </c>
      <c r="K2234" s="79">
        <v>325000</v>
      </c>
      <c r="L2234" s="79">
        <f t="shared" si="438"/>
        <v>61750</v>
      </c>
      <c r="M2234" s="79">
        <f t="shared" si="439"/>
        <v>386750</v>
      </c>
      <c r="N2234" s="68">
        <f t="shared" si="432"/>
        <v>247808.86751999997</v>
      </c>
      <c r="O2234" s="80">
        <f t="shared" si="440"/>
        <v>341725.45584000001</v>
      </c>
      <c r="P2234" s="68">
        <f t="shared" si="433"/>
        <v>386750</v>
      </c>
      <c r="Q2234" s="68">
        <f t="shared" si="441"/>
        <v>334528.36954557121</v>
      </c>
      <c r="R2234" s="69">
        <f t="shared" si="442"/>
        <v>81357.135890552236</v>
      </c>
      <c r="S2234" s="63">
        <f t="shared" si="435"/>
        <v>0.25922914144283915</v>
      </c>
      <c r="T2234" s="64">
        <f t="shared" si="436"/>
        <v>247809</v>
      </c>
      <c r="U2234" s="44" t="str">
        <f t="shared" si="437"/>
        <v>MENOR VALOR</v>
      </c>
    </row>
    <row r="2235" spans="2:21">
      <c r="B2235" s="24">
        <v>2118</v>
      </c>
      <c r="C2235" s="2" t="s">
        <v>872</v>
      </c>
      <c r="D2235" s="29">
        <v>1</v>
      </c>
      <c r="E2235" s="16" t="s">
        <v>8</v>
      </c>
      <c r="F2235" s="91">
        <v>467866.58</v>
      </c>
      <c r="G2235" s="68">
        <f t="shared" si="434"/>
        <v>492195.64216000005</v>
      </c>
      <c r="H2235" s="79">
        <v>676000</v>
      </c>
      <c r="I2235" s="79">
        <v>128440</v>
      </c>
      <c r="J2235" s="79">
        <v>804440</v>
      </c>
      <c r="K2235" s="79">
        <v>650000</v>
      </c>
      <c r="L2235" s="79">
        <f t="shared" si="438"/>
        <v>123500</v>
      </c>
      <c r="M2235" s="79">
        <f t="shared" si="439"/>
        <v>773500</v>
      </c>
      <c r="N2235" s="68">
        <f t="shared" si="432"/>
        <v>492195.64216000005</v>
      </c>
      <c r="O2235" s="80">
        <f t="shared" si="440"/>
        <v>690045.21405333339</v>
      </c>
      <c r="P2235" s="68">
        <f t="shared" si="433"/>
        <v>773500</v>
      </c>
      <c r="Q2235" s="68">
        <f t="shared" si="441"/>
        <v>674057.9675173373</v>
      </c>
      <c r="R2235" s="69">
        <f t="shared" si="442"/>
        <v>172039.70682310956</v>
      </c>
      <c r="S2235" s="63">
        <f t="shared" si="435"/>
        <v>0.26980220414449685</v>
      </c>
      <c r="T2235" s="64">
        <f t="shared" si="436"/>
        <v>492196</v>
      </c>
      <c r="U2235" s="44" t="str">
        <f t="shared" si="437"/>
        <v>MENOR VALOR</v>
      </c>
    </row>
    <row r="2236" spans="2:21">
      <c r="B2236" s="24">
        <v>2119</v>
      </c>
      <c r="C2236" s="2" t="s">
        <v>873</v>
      </c>
      <c r="D2236" s="29">
        <v>1</v>
      </c>
      <c r="E2236" s="16" t="s">
        <v>8</v>
      </c>
      <c r="F2236" s="91">
        <v>235559.75999999998</v>
      </c>
      <c r="G2236" s="68">
        <f t="shared" si="434"/>
        <v>247808.86751999997</v>
      </c>
      <c r="H2236" s="79">
        <v>334750</v>
      </c>
      <c r="I2236" s="79">
        <v>63602.5</v>
      </c>
      <c r="J2236" s="79">
        <v>398352.5</v>
      </c>
      <c r="K2236" s="79">
        <v>325000</v>
      </c>
      <c r="L2236" s="79">
        <f t="shared" si="438"/>
        <v>61750</v>
      </c>
      <c r="M2236" s="79">
        <f t="shared" si="439"/>
        <v>386750</v>
      </c>
      <c r="N2236" s="68">
        <f t="shared" si="432"/>
        <v>247808.86751999997</v>
      </c>
      <c r="O2236" s="80">
        <f t="shared" si="440"/>
        <v>344303.78917333332</v>
      </c>
      <c r="P2236" s="68">
        <f t="shared" si="433"/>
        <v>386750</v>
      </c>
      <c r="Q2236" s="68">
        <f t="shared" si="441"/>
        <v>336722.06087902479</v>
      </c>
      <c r="R2236" s="69">
        <f t="shared" si="442"/>
        <v>83768.17373098628</v>
      </c>
      <c r="S2236" s="63">
        <f t="shared" si="435"/>
        <v>0.26405514722413437</v>
      </c>
      <c r="T2236" s="64">
        <f t="shared" si="436"/>
        <v>247809</v>
      </c>
      <c r="U2236" s="44" t="str">
        <f t="shared" si="437"/>
        <v>MENOR VALOR</v>
      </c>
    </row>
    <row r="2237" spans="2:21">
      <c r="B2237" s="24">
        <v>2120</v>
      </c>
      <c r="C2237" s="2" t="s">
        <v>874</v>
      </c>
      <c r="D2237" s="29">
        <v>1</v>
      </c>
      <c r="E2237" s="16" t="s">
        <v>8</v>
      </c>
      <c r="F2237" s="91">
        <v>592749.30000000005</v>
      </c>
      <c r="G2237" s="68">
        <f t="shared" si="434"/>
        <v>623572.26360000006</v>
      </c>
      <c r="H2237" s="79">
        <v>1050400</v>
      </c>
      <c r="I2237" s="79">
        <v>199576</v>
      </c>
      <c r="J2237" s="79">
        <v>1249976</v>
      </c>
      <c r="K2237" s="79">
        <v>1040000</v>
      </c>
      <c r="L2237" s="79">
        <f t="shared" si="438"/>
        <v>197600</v>
      </c>
      <c r="M2237" s="79">
        <f t="shared" si="439"/>
        <v>1237600</v>
      </c>
      <c r="N2237" s="68">
        <f t="shared" si="432"/>
        <v>623572.26360000006</v>
      </c>
      <c r="O2237" s="80">
        <f t="shared" si="440"/>
        <v>1037049.4212000001</v>
      </c>
      <c r="P2237" s="68">
        <f t="shared" si="433"/>
        <v>1237600</v>
      </c>
      <c r="Q2237" s="68">
        <f t="shared" si="441"/>
        <v>988074.2656303409</v>
      </c>
      <c r="R2237" s="69">
        <f t="shared" si="442"/>
        <v>358135.18570049939</v>
      </c>
      <c r="S2237" s="63">
        <f t="shared" si="435"/>
        <v>0.36890142240250245</v>
      </c>
      <c r="T2237" s="64">
        <f t="shared" si="436"/>
        <v>1237600</v>
      </c>
      <c r="U2237" s="44" t="str">
        <f t="shared" si="437"/>
        <v>MEDIA ARMONICA</v>
      </c>
    </row>
    <row r="2238" spans="2:21">
      <c r="B2238" s="24">
        <v>2121</v>
      </c>
      <c r="C2238" s="2" t="s">
        <v>875</v>
      </c>
      <c r="D2238" s="29">
        <v>1</v>
      </c>
      <c r="E2238" s="16" t="s">
        <v>8</v>
      </c>
      <c r="F2238" s="91">
        <v>658910.17999999993</v>
      </c>
      <c r="G2238" s="68">
        <f t="shared" si="434"/>
        <v>693173.50935999991</v>
      </c>
      <c r="H2238" s="79">
        <v>1339000</v>
      </c>
      <c r="I2238" s="79">
        <v>254410</v>
      </c>
      <c r="J2238" s="79">
        <v>1593410</v>
      </c>
      <c r="K2238" s="79">
        <v>1300000</v>
      </c>
      <c r="L2238" s="79">
        <f t="shared" si="438"/>
        <v>247000</v>
      </c>
      <c r="M2238" s="79">
        <f t="shared" si="439"/>
        <v>1547000</v>
      </c>
      <c r="N2238" s="68">
        <f t="shared" si="432"/>
        <v>693173.50935999991</v>
      </c>
      <c r="O2238" s="80">
        <f t="shared" si="440"/>
        <v>1277861.1697866668</v>
      </c>
      <c r="P2238" s="68">
        <f t="shared" si="433"/>
        <v>1547000</v>
      </c>
      <c r="Q2238" s="68">
        <f t="shared" si="441"/>
        <v>1195510.1557362915</v>
      </c>
      <c r="R2238" s="69">
        <f t="shared" si="442"/>
        <v>506885.80293435598</v>
      </c>
      <c r="S2238" s="63">
        <f t="shared" si="435"/>
        <v>0.42018601344872075</v>
      </c>
      <c r="T2238" s="64">
        <f t="shared" si="436"/>
        <v>1547000</v>
      </c>
      <c r="U2238" s="44" t="str">
        <f t="shared" si="437"/>
        <v>MEDIA ARMONICA</v>
      </c>
    </row>
    <row r="2239" spans="2:21" ht="25.5">
      <c r="B2239" s="24">
        <v>2122</v>
      </c>
      <c r="C2239" s="2" t="s">
        <v>876</v>
      </c>
      <c r="D2239" s="29">
        <v>1</v>
      </c>
      <c r="E2239" s="16" t="s">
        <v>8</v>
      </c>
      <c r="F2239" s="91">
        <v>657697.4</v>
      </c>
      <c r="G2239" s="68">
        <f t="shared" si="434"/>
        <v>691897.66480000003</v>
      </c>
      <c r="H2239" s="79">
        <v>1326000</v>
      </c>
      <c r="I2239" s="79">
        <v>251940</v>
      </c>
      <c r="J2239" s="79">
        <v>1577940</v>
      </c>
      <c r="K2239" s="79">
        <v>1300000</v>
      </c>
      <c r="L2239" s="79">
        <f t="shared" si="438"/>
        <v>247000</v>
      </c>
      <c r="M2239" s="79">
        <f t="shared" si="439"/>
        <v>1547000</v>
      </c>
      <c r="N2239" s="68">
        <f t="shared" si="432"/>
        <v>691897.66480000003</v>
      </c>
      <c r="O2239" s="80">
        <f t="shared" si="440"/>
        <v>1272279.2216</v>
      </c>
      <c r="P2239" s="68">
        <f t="shared" si="433"/>
        <v>1547000</v>
      </c>
      <c r="Q2239" s="68">
        <f t="shared" si="441"/>
        <v>1190897.0551323593</v>
      </c>
      <c r="R2239" s="69">
        <f t="shared" si="442"/>
        <v>502863.18666730204</v>
      </c>
      <c r="S2239" s="63">
        <f t="shared" si="435"/>
        <v>0.41901135634003162</v>
      </c>
      <c r="T2239" s="64">
        <f t="shared" si="436"/>
        <v>1547000</v>
      </c>
      <c r="U2239" s="44" t="str">
        <f t="shared" si="437"/>
        <v>MEDIA ARMONICA</v>
      </c>
    </row>
    <row r="2240" spans="2:21" ht="25.5">
      <c r="B2240" s="24">
        <v>2123</v>
      </c>
      <c r="C2240" s="2" t="s">
        <v>877</v>
      </c>
      <c r="D2240" s="29">
        <v>1</v>
      </c>
      <c r="E2240" s="16" t="s">
        <v>8</v>
      </c>
      <c r="F2240" s="91">
        <v>655219.36</v>
      </c>
      <c r="G2240" s="68">
        <f t="shared" si="434"/>
        <v>689290.76671999996</v>
      </c>
      <c r="H2240" s="79">
        <v>1352000</v>
      </c>
      <c r="I2240" s="79">
        <v>256880</v>
      </c>
      <c r="J2240" s="79">
        <v>1608880</v>
      </c>
      <c r="K2240" s="79">
        <v>1300000</v>
      </c>
      <c r="L2240" s="79">
        <f t="shared" si="438"/>
        <v>247000</v>
      </c>
      <c r="M2240" s="79">
        <f t="shared" si="439"/>
        <v>1547000</v>
      </c>
      <c r="N2240" s="68">
        <f t="shared" si="432"/>
        <v>689290.76671999996</v>
      </c>
      <c r="O2240" s="80">
        <f t="shared" si="440"/>
        <v>1281723.5889066665</v>
      </c>
      <c r="P2240" s="68">
        <f t="shared" si="433"/>
        <v>1547000</v>
      </c>
      <c r="Q2240" s="68">
        <f t="shared" si="441"/>
        <v>1197123.0947457335</v>
      </c>
      <c r="R2240" s="69">
        <f t="shared" si="442"/>
        <v>513993.93985050486</v>
      </c>
      <c r="S2240" s="63">
        <f t="shared" si="435"/>
        <v>0.42421061815167482</v>
      </c>
      <c r="T2240" s="64">
        <f t="shared" si="436"/>
        <v>1547000</v>
      </c>
      <c r="U2240" s="44" t="str">
        <f t="shared" si="437"/>
        <v>MEDIA ARMONICA</v>
      </c>
    </row>
    <row r="2241" spans="2:21">
      <c r="B2241" s="24">
        <v>2124</v>
      </c>
      <c r="C2241" s="2" t="s">
        <v>874</v>
      </c>
      <c r="D2241" s="29">
        <v>1</v>
      </c>
      <c r="E2241" s="16" t="s">
        <v>8</v>
      </c>
      <c r="F2241" s="91">
        <v>592749.30000000005</v>
      </c>
      <c r="G2241" s="68">
        <f t="shared" si="434"/>
        <v>623572.26360000006</v>
      </c>
      <c r="H2241" s="79">
        <v>1050400</v>
      </c>
      <c r="I2241" s="79">
        <v>199576</v>
      </c>
      <c r="J2241" s="79">
        <v>1249976</v>
      </c>
      <c r="K2241" s="79">
        <v>1040000</v>
      </c>
      <c r="L2241" s="79">
        <f t="shared" si="438"/>
        <v>197600</v>
      </c>
      <c r="M2241" s="79">
        <f t="shared" si="439"/>
        <v>1237600</v>
      </c>
      <c r="N2241" s="68">
        <f t="shared" ref="N2241:N2304" si="443">MIN(M2241,J2241,G2241)</f>
        <v>623572.26360000006</v>
      </c>
      <c r="O2241" s="80">
        <f t="shared" si="440"/>
        <v>1037049.4212000001</v>
      </c>
      <c r="P2241" s="68">
        <f t="shared" ref="P2241:P2304" si="444">MEDIAN(M2241,J2241,G2241)</f>
        <v>1237600</v>
      </c>
      <c r="Q2241" s="68">
        <f t="shared" si="441"/>
        <v>988074.2656303409</v>
      </c>
      <c r="R2241" s="69">
        <f t="shared" si="442"/>
        <v>358135.18570049939</v>
      </c>
      <c r="S2241" s="63">
        <f t="shared" si="435"/>
        <v>0.36890142240250245</v>
      </c>
      <c r="T2241" s="64">
        <f t="shared" si="436"/>
        <v>1237600</v>
      </c>
      <c r="U2241" s="44" t="str">
        <f t="shared" si="437"/>
        <v>MEDIA ARMONICA</v>
      </c>
    </row>
    <row r="2242" spans="2:21">
      <c r="B2242" s="24">
        <v>2125</v>
      </c>
      <c r="C2242" s="2" t="s">
        <v>878</v>
      </c>
      <c r="D2242" s="29">
        <v>1</v>
      </c>
      <c r="E2242" s="16" t="s">
        <v>8</v>
      </c>
      <c r="F2242" s="91">
        <v>651362.9</v>
      </c>
      <c r="G2242" s="68">
        <f t="shared" si="434"/>
        <v>685233.77080000006</v>
      </c>
      <c r="H2242" s="79">
        <v>1352000</v>
      </c>
      <c r="I2242" s="79">
        <v>256880</v>
      </c>
      <c r="J2242" s="79">
        <v>1608880</v>
      </c>
      <c r="K2242" s="79">
        <v>1300000</v>
      </c>
      <c r="L2242" s="79">
        <f t="shared" si="438"/>
        <v>247000</v>
      </c>
      <c r="M2242" s="79">
        <f t="shared" si="439"/>
        <v>1547000</v>
      </c>
      <c r="N2242" s="68">
        <f t="shared" si="443"/>
        <v>685233.77080000006</v>
      </c>
      <c r="O2242" s="80">
        <f t="shared" si="440"/>
        <v>1280371.2569333334</v>
      </c>
      <c r="P2242" s="68">
        <f t="shared" si="444"/>
        <v>1547000</v>
      </c>
      <c r="Q2242" s="68">
        <f t="shared" si="441"/>
        <v>1194769.8143793615</v>
      </c>
      <c r="R2242" s="69">
        <f t="shared" si="442"/>
        <v>516332.01929652557</v>
      </c>
      <c r="S2242" s="63">
        <f t="shared" si="435"/>
        <v>0.42647214337604145</v>
      </c>
      <c r="T2242" s="64">
        <f t="shared" si="436"/>
        <v>1547000</v>
      </c>
      <c r="U2242" s="44" t="str">
        <f t="shared" si="437"/>
        <v>MEDIA ARMONICA</v>
      </c>
    </row>
    <row r="2243" spans="2:21">
      <c r="B2243" s="24">
        <v>2126</v>
      </c>
      <c r="C2243" s="2" t="s">
        <v>879</v>
      </c>
      <c r="D2243" s="29">
        <v>1</v>
      </c>
      <c r="E2243" s="16" t="s">
        <v>8</v>
      </c>
      <c r="F2243" s="91">
        <v>652667.5199999999</v>
      </c>
      <c r="G2243" s="68">
        <f t="shared" si="434"/>
        <v>686606.23103999987</v>
      </c>
      <c r="H2243" s="79">
        <v>1339000</v>
      </c>
      <c r="I2243" s="79">
        <v>254410</v>
      </c>
      <c r="J2243" s="79">
        <v>1593410</v>
      </c>
      <c r="K2243" s="79">
        <v>1300000</v>
      </c>
      <c r="L2243" s="79">
        <f t="shared" si="438"/>
        <v>247000</v>
      </c>
      <c r="M2243" s="79">
        <f t="shared" si="439"/>
        <v>1547000</v>
      </c>
      <c r="N2243" s="68">
        <f t="shared" si="443"/>
        <v>686606.23103999987</v>
      </c>
      <c r="O2243" s="80">
        <f t="shared" si="440"/>
        <v>1275672.0770133333</v>
      </c>
      <c r="P2243" s="68">
        <f t="shared" si="444"/>
        <v>1547000</v>
      </c>
      <c r="Q2243" s="68">
        <f t="shared" si="441"/>
        <v>1191722.6605065372</v>
      </c>
      <c r="R2243" s="69">
        <f t="shared" si="442"/>
        <v>510673.47708120593</v>
      </c>
      <c r="S2243" s="63">
        <f t="shared" si="435"/>
        <v>0.423854010841616</v>
      </c>
      <c r="T2243" s="64">
        <f t="shared" si="436"/>
        <v>1547000</v>
      </c>
      <c r="U2243" s="44" t="str">
        <f t="shared" si="437"/>
        <v>MEDIA ARMONICA</v>
      </c>
    </row>
    <row r="2244" spans="2:21">
      <c r="B2244" s="24">
        <v>2127</v>
      </c>
      <c r="C2244" s="2" t="s">
        <v>880</v>
      </c>
      <c r="D2244" s="29">
        <v>1</v>
      </c>
      <c r="E2244" s="16" t="s">
        <v>8</v>
      </c>
      <c r="F2244" s="91">
        <v>658910.17999999993</v>
      </c>
      <c r="G2244" s="68">
        <f t="shared" si="434"/>
        <v>693173.50935999991</v>
      </c>
      <c r="H2244" s="79">
        <v>1313000</v>
      </c>
      <c r="I2244" s="79">
        <v>249470</v>
      </c>
      <c r="J2244" s="79">
        <v>1562470</v>
      </c>
      <c r="K2244" s="79">
        <v>1300000</v>
      </c>
      <c r="L2244" s="79">
        <f t="shared" si="438"/>
        <v>247000</v>
      </c>
      <c r="M2244" s="79">
        <f t="shared" si="439"/>
        <v>1547000</v>
      </c>
      <c r="N2244" s="68">
        <f t="shared" si="443"/>
        <v>693173.50935999991</v>
      </c>
      <c r="O2244" s="80">
        <f t="shared" si="440"/>
        <v>1267547.8364533333</v>
      </c>
      <c r="P2244" s="68">
        <f t="shared" si="444"/>
        <v>1547000</v>
      </c>
      <c r="Q2244" s="68">
        <f t="shared" si="441"/>
        <v>1187721.5948655007</v>
      </c>
      <c r="R2244" s="69">
        <f t="shared" si="442"/>
        <v>497482.89512599271</v>
      </c>
      <c r="S2244" s="63">
        <f t="shared" si="435"/>
        <v>0.41638384588056943</v>
      </c>
      <c r="T2244" s="64">
        <f t="shared" si="436"/>
        <v>1547000</v>
      </c>
      <c r="U2244" s="44" t="str">
        <f t="shared" si="437"/>
        <v>MEDIA ARMONICA</v>
      </c>
    </row>
    <row r="2245" spans="2:21" ht="25.5">
      <c r="B2245" s="24">
        <v>2128</v>
      </c>
      <c r="C2245" s="2" t="s">
        <v>881</v>
      </c>
      <c r="D2245" s="29">
        <v>1</v>
      </c>
      <c r="E2245" s="2"/>
      <c r="F2245" s="91">
        <v>469492.63999999996</v>
      </c>
      <c r="G2245" s="68">
        <f t="shared" si="434"/>
        <v>493906.25727999996</v>
      </c>
      <c r="H2245" s="79">
        <v>663000</v>
      </c>
      <c r="I2245" s="79">
        <v>125970</v>
      </c>
      <c r="J2245" s="79">
        <v>788970</v>
      </c>
      <c r="K2245" s="79">
        <v>650000</v>
      </c>
      <c r="L2245" s="79">
        <f t="shared" si="438"/>
        <v>123500</v>
      </c>
      <c r="M2245" s="79">
        <f t="shared" si="439"/>
        <v>773500</v>
      </c>
      <c r="N2245" s="68">
        <f t="shared" si="443"/>
        <v>493906.25727999996</v>
      </c>
      <c r="O2245" s="80">
        <f t="shared" si="440"/>
        <v>685458.75242666667</v>
      </c>
      <c r="P2245" s="68">
        <f t="shared" si="444"/>
        <v>773500</v>
      </c>
      <c r="Q2245" s="68">
        <f t="shared" si="441"/>
        <v>670484.04133934167</v>
      </c>
      <c r="R2245" s="69">
        <f t="shared" si="442"/>
        <v>166069.56079512337</v>
      </c>
      <c r="S2245" s="63">
        <f t="shared" si="435"/>
        <v>0.26335866802528884</v>
      </c>
      <c r="T2245" s="64">
        <f t="shared" si="436"/>
        <v>493906</v>
      </c>
      <c r="U2245" s="44" t="str">
        <f t="shared" si="437"/>
        <v>MENOR VALOR</v>
      </c>
    </row>
    <row r="2246" spans="2:21">
      <c r="B2246" s="24">
        <v>2129</v>
      </c>
      <c r="C2246" s="2" t="s">
        <v>882</v>
      </c>
      <c r="D2246" s="29">
        <v>1</v>
      </c>
      <c r="E2246" s="16" t="s">
        <v>8</v>
      </c>
      <c r="F2246" s="91">
        <v>467866.58</v>
      </c>
      <c r="G2246" s="68">
        <f t="shared" ref="G2246:G2309" si="445">F2246*5.2%+F2246</f>
        <v>492195.64216000005</v>
      </c>
      <c r="H2246" s="79">
        <v>656500</v>
      </c>
      <c r="I2246" s="79">
        <v>124735</v>
      </c>
      <c r="J2246" s="79">
        <v>781235</v>
      </c>
      <c r="K2246" s="79">
        <v>650000</v>
      </c>
      <c r="L2246" s="79">
        <f t="shared" si="438"/>
        <v>123500</v>
      </c>
      <c r="M2246" s="79">
        <f t="shared" si="439"/>
        <v>773500</v>
      </c>
      <c r="N2246" s="68">
        <f t="shared" si="443"/>
        <v>492195.64216000005</v>
      </c>
      <c r="O2246" s="80">
        <f t="shared" si="440"/>
        <v>682310.21405333339</v>
      </c>
      <c r="P2246" s="68">
        <f t="shared" si="444"/>
        <v>773500</v>
      </c>
      <c r="Q2246" s="68">
        <f t="shared" si="441"/>
        <v>667513.30211141019</v>
      </c>
      <c r="R2246" s="69">
        <f t="shared" si="442"/>
        <v>164689.46654503755</v>
      </c>
      <c r="S2246" s="63">
        <f t="shared" si="435"/>
        <v>0.26264294568642021</v>
      </c>
      <c r="T2246" s="64">
        <f t="shared" si="436"/>
        <v>492196</v>
      </c>
      <c r="U2246" s="44" t="str">
        <f t="shared" si="437"/>
        <v>MENOR VALOR</v>
      </c>
    </row>
    <row r="2247" spans="2:21">
      <c r="B2247" s="24">
        <v>2130</v>
      </c>
      <c r="C2247" s="2" t="s">
        <v>883</v>
      </c>
      <c r="D2247" s="29">
        <v>1</v>
      </c>
      <c r="E2247" s="16" t="s">
        <v>8</v>
      </c>
      <c r="F2247" s="91">
        <v>461360.7</v>
      </c>
      <c r="G2247" s="68">
        <f t="shared" si="445"/>
        <v>485351.45640000002</v>
      </c>
      <c r="H2247" s="79">
        <v>663000</v>
      </c>
      <c r="I2247" s="79">
        <v>125970</v>
      </c>
      <c r="J2247" s="79">
        <v>788970</v>
      </c>
      <c r="K2247" s="79">
        <v>650000</v>
      </c>
      <c r="L2247" s="79">
        <f t="shared" si="438"/>
        <v>123500</v>
      </c>
      <c r="M2247" s="79">
        <f t="shared" si="439"/>
        <v>773500</v>
      </c>
      <c r="N2247" s="68">
        <f t="shared" si="443"/>
        <v>485351.45640000002</v>
      </c>
      <c r="O2247" s="80">
        <f t="shared" si="440"/>
        <v>682607.15213333338</v>
      </c>
      <c r="P2247" s="68">
        <f t="shared" si="444"/>
        <v>773500</v>
      </c>
      <c r="Q2247" s="68">
        <f t="shared" si="441"/>
        <v>666590.39004733949</v>
      </c>
      <c r="R2247" s="69">
        <f t="shared" si="442"/>
        <v>171003.47174671933</v>
      </c>
      <c r="S2247" s="63">
        <f t="shared" si="435"/>
        <v>0.2718895086898393</v>
      </c>
      <c r="T2247" s="64">
        <f t="shared" si="436"/>
        <v>485351</v>
      </c>
      <c r="U2247" s="44" t="str">
        <f t="shared" si="437"/>
        <v>MENOR VALOR</v>
      </c>
    </row>
    <row r="2248" spans="2:21" ht="25.5">
      <c r="B2248" s="24">
        <v>2131</v>
      </c>
      <c r="C2248" s="2" t="s">
        <v>884</v>
      </c>
      <c r="D2248" s="29">
        <v>1</v>
      </c>
      <c r="E2248" s="16" t="s">
        <v>8</v>
      </c>
      <c r="F2248" s="91">
        <v>469492.63999999996</v>
      </c>
      <c r="G2248" s="68">
        <f t="shared" si="445"/>
        <v>493906.25727999996</v>
      </c>
      <c r="H2248" s="79">
        <v>656500</v>
      </c>
      <c r="I2248" s="79">
        <v>124735</v>
      </c>
      <c r="J2248" s="79">
        <v>781235</v>
      </c>
      <c r="K2248" s="79">
        <v>650000</v>
      </c>
      <c r="L2248" s="79">
        <f t="shared" si="438"/>
        <v>123500</v>
      </c>
      <c r="M2248" s="79">
        <f t="shared" si="439"/>
        <v>773500</v>
      </c>
      <c r="N2248" s="68">
        <f t="shared" si="443"/>
        <v>493906.25727999996</v>
      </c>
      <c r="O2248" s="80">
        <f t="shared" si="440"/>
        <v>682880.4190933333</v>
      </c>
      <c r="P2248" s="68">
        <f t="shared" si="444"/>
        <v>773500</v>
      </c>
      <c r="Q2248" s="68">
        <f t="shared" si="441"/>
        <v>668285.71722675231</v>
      </c>
      <c r="R2248" s="69">
        <f t="shared" si="442"/>
        <v>163702.11645253343</v>
      </c>
      <c r="S2248" s="63">
        <f t="shared" si="435"/>
        <v>0.26093548829741731</v>
      </c>
      <c r="T2248" s="64">
        <f t="shared" si="436"/>
        <v>493906</v>
      </c>
      <c r="U2248" s="44" t="str">
        <f t="shared" si="437"/>
        <v>MENOR VALOR</v>
      </c>
    </row>
    <row r="2249" spans="2:21">
      <c r="B2249" s="24">
        <v>2132</v>
      </c>
      <c r="C2249" s="2" t="s">
        <v>885</v>
      </c>
      <c r="D2249" s="29">
        <v>1</v>
      </c>
      <c r="E2249" s="16" t="s">
        <v>8</v>
      </c>
      <c r="F2249" s="91">
        <v>471118.7</v>
      </c>
      <c r="G2249" s="68">
        <f t="shared" si="445"/>
        <v>495616.87239999999</v>
      </c>
      <c r="H2249" s="79">
        <v>682500</v>
      </c>
      <c r="I2249" s="79">
        <v>129675</v>
      </c>
      <c r="J2249" s="79">
        <v>812175</v>
      </c>
      <c r="K2249" s="79">
        <v>650000</v>
      </c>
      <c r="L2249" s="79">
        <f t="shared" si="438"/>
        <v>123500</v>
      </c>
      <c r="M2249" s="79">
        <f t="shared" si="439"/>
        <v>773500</v>
      </c>
      <c r="N2249" s="68">
        <f t="shared" si="443"/>
        <v>495616.87239999999</v>
      </c>
      <c r="O2249" s="80">
        <f t="shared" si="440"/>
        <v>693763.9574666667</v>
      </c>
      <c r="P2249" s="68">
        <f t="shared" si="444"/>
        <v>773500</v>
      </c>
      <c r="Q2249" s="68">
        <f t="shared" si="441"/>
        <v>677774.67791990854</v>
      </c>
      <c r="R2249" s="69">
        <f t="shared" si="442"/>
        <v>172686.53507602328</v>
      </c>
      <c r="S2249" s="63">
        <f t="shared" si="435"/>
        <v>0.26875864716420372</v>
      </c>
      <c r="T2249" s="64">
        <f t="shared" si="436"/>
        <v>495617</v>
      </c>
      <c r="U2249" s="44" t="str">
        <f t="shared" si="437"/>
        <v>MENOR VALOR</v>
      </c>
    </row>
    <row r="2250" spans="2:21">
      <c r="B2250" s="24">
        <v>2133</v>
      </c>
      <c r="C2250" s="2" t="s">
        <v>886</v>
      </c>
      <c r="D2250" s="29">
        <v>1</v>
      </c>
      <c r="E2250" s="16" t="s">
        <v>8</v>
      </c>
      <c r="F2250" s="91">
        <v>461360.7</v>
      </c>
      <c r="G2250" s="68">
        <f t="shared" si="445"/>
        <v>485351.45640000002</v>
      </c>
      <c r="H2250" s="79">
        <v>682500</v>
      </c>
      <c r="I2250" s="79">
        <v>129675</v>
      </c>
      <c r="J2250" s="79">
        <v>812175</v>
      </c>
      <c r="K2250" s="79">
        <v>650000</v>
      </c>
      <c r="L2250" s="79">
        <f t="shared" si="438"/>
        <v>123500</v>
      </c>
      <c r="M2250" s="79">
        <f t="shared" si="439"/>
        <v>773500</v>
      </c>
      <c r="N2250" s="68">
        <f t="shared" si="443"/>
        <v>485351.45640000002</v>
      </c>
      <c r="O2250" s="80">
        <f t="shared" si="440"/>
        <v>690342.15213333338</v>
      </c>
      <c r="P2250" s="68">
        <f t="shared" si="444"/>
        <v>773500</v>
      </c>
      <c r="Q2250" s="68">
        <f t="shared" si="441"/>
        <v>673062.54617281526</v>
      </c>
      <c r="R2250" s="69">
        <f t="shared" si="442"/>
        <v>178577.23233709554</v>
      </c>
      <c r="S2250" s="63">
        <f t="shared" ref="S2250:S2313" si="446">1-N2250/Q2250</f>
        <v>0.27889100476647022</v>
      </c>
      <c r="T2250" s="64">
        <f t="shared" ref="T2250:T2313" si="447">ROUND(+IF(S2250&lt;=30%,N2250,IF(S2250&lt;=60%,P2250,IF(S2250&lt;=90%,Q2250,IF(S2250&lt;=100%,O2250)))),0)</f>
        <v>485351</v>
      </c>
      <c r="U2250" s="44" t="str">
        <f t="shared" ref="U2250:U2313" si="448">+IF(S2250&lt;=30%,"MENOR VALOR",IF(S2250&lt;=60%,"MEDIA ARMONICA",IF(S2250&lt;=90%,"MEDIA GEOMETRICA","PROMEDIO")))</f>
        <v>MENOR VALOR</v>
      </c>
    </row>
    <row r="2251" spans="2:21">
      <c r="B2251" s="24">
        <v>2134</v>
      </c>
      <c r="C2251" s="2" t="s">
        <v>887</v>
      </c>
      <c r="D2251" s="29">
        <v>1</v>
      </c>
      <c r="E2251" s="16" t="s">
        <v>8</v>
      </c>
      <c r="F2251" s="91">
        <v>466239.7</v>
      </c>
      <c r="G2251" s="68">
        <f t="shared" si="445"/>
        <v>490484.16440000001</v>
      </c>
      <c r="H2251" s="79">
        <v>663000</v>
      </c>
      <c r="I2251" s="79">
        <v>125970</v>
      </c>
      <c r="J2251" s="79">
        <v>788970</v>
      </c>
      <c r="K2251" s="79">
        <v>650000</v>
      </c>
      <c r="L2251" s="79">
        <f t="shared" si="438"/>
        <v>123500</v>
      </c>
      <c r="M2251" s="79">
        <f t="shared" si="439"/>
        <v>773500</v>
      </c>
      <c r="N2251" s="68">
        <f t="shared" si="443"/>
        <v>490484.16440000001</v>
      </c>
      <c r="O2251" s="80">
        <f t="shared" si="440"/>
        <v>684318.05480000004</v>
      </c>
      <c r="P2251" s="68">
        <f t="shared" si="444"/>
        <v>773500</v>
      </c>
      <c r="Q2251" s="68">
        <f t="shared" si="441"/>
        <v>668931.93958390551</v>
      </c>
      <c r="R2251" s="69">
        <f t="shared" si="442"/>
        <v>168043.18797767241</v>
      </c>
      <c r="S2251" s="63">
        <f t="shared" si="446"/>
        <v>0.26676521873795567</v>
      </c>
      <c r="T2251" s="64">
        <f t="shared" si="447"/>
        <v>490484</v>
      </c>
      <c r="U2251" s="44" t="str">
        <f t="shared" si="448"/>
        <v>MENOR VALOR</v>
      </c>
    </row>
    <row r="2252" spans="2:21">
      <c r="B2252" s="24">
        <v>2135</v>
      </c>
      <c r="C2252" s="2" t="s">
        <v>888</v>
      </c>
      <c r="D2252" s="29">
        <v>1</v>
      </c>
      <c r="E2252" s="16" t="s">
        <v>11</v>
      </c>
      <c r="F2252" s="91">
        <v>471118.7</v>
      </c>
      <c r="G2252" s="68">
        <f t="shared" si="445"/>
        <v>495616.87239999999</v>
      </c>
      <c r="H2252" s="79">
        <v>656500</v>
      </c>
      <c r="I2252" s="79">
        <v>124735</v>
      </c>
      <c r="J2252" s="79">
        <v>781235</v>
      </c>
      <c r="K2252" s="79">
        <v>650000</v>
      </c>
      <c r="L2252" s="79">
        <f t="shared" si="438"/>
        <v>123500</v>
      </c>
      <c r="M2252" s="79">
        <f t="shared" si="439"/>
        <v>773500</v>
      </c>
      <c r="N2252" s="68">
        <f t="shared" si="443"/>
        <v>495616.87239999999</v>
      </c>
      <c r="O2252" s="80">
        <f t="shared" si="440"/>
        <v>683450.62413333333</v>
      </c>
      <c r="P2252" s="68">
        <f t="shared" si="444"/>
        <v>773500</v>
      </c>
      <c r="Q2252" s="68">
        <f t="shared" si="441"/>
        <v>669056.35091869987</v>
      </c>
      <c r="R2252" s="69">
        <f t="shared" si="442"/>
        <v>162714.76968583569</v>
      </c>
      <c r="S2252" s="63">
        <f t="shared" si="446"/>
        <v>0.25923000100147819</v>
      </c>
      <c r="T2252" s="64">
        <f t="shared" si="447"/>
        <v>495617</v>
      </c>
      <c r="U2252" s="44" t="str">
        <f t="shared" si="448"/>
        <v>MENOR VALOR</v>
      </c>
    </row>
    <row r="2253" spans="2:21">
      <c r="B2253" s="24">
        <v>2136</v>
      </c>
      <c r="C2253" s="2" t="s">
        <v>889</v>
      </c>
      <c r="D2253" s="29">
        <v>1</v>
      </c>
      <c r="E2253" s="16" t="s">
        <v>11</v>
      </c>
      <c r="F2253" s="91">
        <v>466239.7</v>
      </c>
      <c r="G2253" s="68">
        <f t="shared" si="445"/>
        <v>490484.16440000001</v>
      </c>
      <c r="H2253" s="79">
        <v>663000</v>
      </c>
      <c r="I2253" s="79">
        <v>125970</v>
      </c>
      <c r="J2253" s="79">
        <v>788970</v>
      </c>
      <c r="K2253" s="79">
        <v>650000</v>
      </c>
      <c r="L2253" s="79">
        <f t="shared" si="438"/>
        <v>123500</v>
      </c>
      <c r="M2253" s="79">
        <f t="shared" si="439"/>
        <v>773500</v>
      </c>
      <c r="N2253" s="68">
        <f t="shared" si="443"/>
        <v>490484.16440000001</v>
      </c>
      <c r="O2253" s="80">
        <f t="shared" si="440"/>
        <v>684318.05480000004</v>
      </c>
      <c r="P2253" s="68">
        <f t="shared" si="444"/>
        <v>773500</v>
      </c>
      <c r="Q2253" s="68">
        <f t="shared" si="441"/>
        <v>668931.93958390551</v>
      </c>
      <c r="R2253" s="69">
        <f t="shared" si="442"/>
        <v>168043.18797767241</v>
      </c>
      <c r="S2253" s="63">
        <f t="shared" si="446"/>
        <v>0.26676521873795567</v>
      </c>
      <c r="T2253" s="64">
        <f t="shared" si="447"/>
        <v>490484</v>
      </c>
      <c r="U2253" s="44" t="str">
        <f t="shared" si="448"/>
        <v>MENOR VALOR</v>
      </c>
    </row>
    <row r="2254" spans="2:21">
      <c r="B2254" s="24">
        <v>2137</v>
      </c>
      <c r="C2254" s="2" t="s">
        <v>890</v>
      </c>
      <c r="D2254" s="29">
        <v>1</v>
      </c>
      <c r="E2254" s="16" t="s">
        <v>11</v>
      </c>
      <c r="F2254" s="91">
        <v>464613.63999999996</v>
      </c>
      <c r="G2254" s="68">
        <f t="shared" si="445"/>
        <v>488773.54927999998</v>
      </c>
      <c r="H2254" s="79">
        <v>663000</v>
      </c>
      <c r="I2254" s="79">
        <v>125970</v>
      </c>
      <c r="J2254" s="79">
        <v>788970</v>
      </c>
      <c r="K2254" s="79">
        <v>650000</v>
      </c>
      <c r="L2254" s="79">
        <f t="shared" si="438"/>
        <v>123500</v>
      </c>
      <c r="M2254" s="79">
        <f t="shared" si="439"/>
        <v>773500</v>
      </c>
      <c r="N2254" s="68">
        <f t="shared" si="443"/>
        <v>488773.54927999998</v>
      </c>
      <c r="O2254" s="80">
        <f t="shared" si="440"/>
        <v>683747.84976000001</v>
      </c>
      <c r="P2254" s="68">
        <f t="shared" si="444"/>
        <v>773500</v>
      </c>
      <c r="Q2254" s="68">
        <f t="shared" si="441"/>
        <v>668153.37693888217</v>
      </c>
      <c r="R2254" s="69">
        <f t="shared" si="442"/>
        <v>169029.77137400684</v>
      </c>
      <c r="S2254" s="63">
        <f t="shared" si="446"/>
        <v>0.26847103352332613</v>
      </c>
      <c r="T2254" s="64">
        <f t="shared" si="447"/>
        <v>488774</v>
      </c>
      <c r="U2254" s="44" t="str">
        <f t="shared" si="448"/>
        <v>MENOR VALOR</v>
      </c>
    </row>
    <row r="2255" spans="2:21">
      <c r="B2255" s="24">
        <v>2138</v>
      </c>
      <c r="C2255" s="2" t="s">
        <v>891</v>
      </c>
      <c r="D2255" s="29">
        <v>1</v>
      </c>
      <c r="E2255" s="16" t="s">
        <v>8</v>
      </c>
      <c r="F2255" s="91">
        <v>469492.63999999996</v>
      </c>
      <c r="G2255" s="68">
        <f t="shared" si="445"/>
        <v>493906.25727999996</v>
      </c>
      <c r="H2255" s="79">
        <v>676000</v>
      </c>
      <c r="I2255" s="79">
        <v>128440</v>
      </c>
      <c r="J2255" s="79">
        <v>804440</v>
      </c>
      <c r="K2255" s="79">
        <v>650000</v>
      </c>
      <c r="L2255" s="79">
        <f t="shared" si="438"/>
        <v>123500</v>
      </c>
      <c r="M2255" s="79">
        <f t="shared" si="439"/>
        <v>773500</v>
      </c>
      <c r="N2255" s="68">
        <f t="shared" si="443"/>
        <v>493906.25727999996</v>
      </c>
      <c r="O2255" s="80">
        <f t="shared" si="440"/>
        <v>690615.4190933333</v>
      </c>
      <c r="P2255" s="68">
        <f t="shared" si="444"/>
        <v>773500</v>
      </c>
      <c r="Q2255" s="68">
        <f t="shared" si="441"/>
        <v>674837.95581282175</v>
      </c>
      <c r="R2255" s="69">
        <f t="shared" si="442"/>
        <v>171056.10674856958</v>
      </c>
      <c r="S2255" s="63">
        <f t="shared" si="446"/>
        <v>0.26811132505861357</v>
      </c>
      <c r="T2255" s="64">
        <f t="shared" si="447"/>
        <v>493906</v>
      </c>
      <c r="U2255" s="44" t="str">
        <f t="shared" si="448"/>
        <v>MENOR VALOR</v>
      </c>
    </row>
    <row r="2256" spans="2:21">
      <c r="B2256" s="24">
        <v>2139</v>
      </c>
      <c r="C2256" s="2" t="s">
        <v>860</v>
      </c>
      <c r="D2256" s="29">
        <v>1</v>
      </c>
      <c r="E2256" s="16" t="s">
        <v>8</v>
      </c>
      <c r="F2256" s="91">
        <v>469492.63999999996</v>
      </c>
      <c r="G2256" s="68">
        <f t="shared" si="445"/>
        <v>493906.25727999996</v>
      </c>
      <c r="H2256" s="79">
        <v>682500</v>
      </c>
      <c r="I2256" s="79">
        <v>129675</v>
      </c>
      <c r="J2256" s="79">
        <v>812175</v>
      </c>
      <c r="K2256" s="79">
        <v>650000</v>
      </c>
      <c r="L2256" s="79">
        <f t="shared" ref="L2256:L2319" si="449">+IFERROR(K2256*19%,"N/A")</f>
        <v>123500</v>
      </c>
      <c r="M2256" s="79">
        <f t="shared" ref="M2256:M2319" si="450">+IFERROR(L2256+K2256,"N/A")</f>
        <v>773500</v>
      </c>
      <c r="N2256" s="68">
        <f t="shared" si="443"/>
        <v>493906.25727999996</v>
      </c>
      <c r="O2256" s="80">
        <f t="shared" si="440"/>
        <v>693193.75242666667</v>
      </c>
      <c r="P2256" s="68">
        <f t="shared" si="444"/>
        <v>773500</v>
      </c>
      <c r="Q2256" s="68">
        <f t="shared" si="441"/>
        <v>676994.00226884149</v>
      </c>
      <c r="R2256" s="69">
        <f t="shared" si="442"/>
        <v>173667.98264972272</v>
      </c>
      <c r="S2256" s="63">
        <f t="shared" si="446"/>
        <v>0.27044219649694246</v>
      </c>
      <c r="T2256" s="64">
        <f t="shared" si="447"/>
        <v>493906</v>
      </c>
      <c r="U2256" s="44" t="str">
        <f t="shared" si="448"/>
        <v>MENOR VALOR</v>
      </c>
    </row>
    <row r="2257" spans="2:21">
      <c r="B2257" s="24">
        <v>2140</v>
      </c>
      <c r="C2257" s="2" t="s">
        <v>892</v>
      </c>
      <c r="D2257" s="29">
        <v>1</v>
      </c>
      <c r="E2257" s="16" t="s">
        <v>8</v>
      </c>
      <c r="F2257" s="91">
        <v>471118.7</v>
      </c>
      <c r="G2257" s="68">
        <f t="shared" si="445"/>
        <v>495616.87239999999</v>
      </c>
      <c r="H2257" s="79">
        <v>682500</v>
      </c>
      <c r="I2257" s="79">
        <v>129675</v>
      </c>
      <c r="J2257" s="79">
        <v>812175</v>
      </c>
      <c r="K2257" s="79">
        <v>650000</v>
      </c>
      <c r="L2257" s="79">
        <f t="shared" si="449"/>
        <v>123500</v>
      </c>
      <c r="M2257" s="79">
        <f t="shared" si="450"/>
        <v>773500</v>
      </c>
      <c r="N2257" s="68">
        <f t="shared" si="443"/>
        <v>495616.87239999999</v>
      </c>
      <c r="O2257" s="80">
        <f t="shared" si="440"/>
        <v>693763.9574666667</v>
      </c>
      <c r="P2257" s="68">
        <f t="shared" si="444"/>
        <v>773500</v>
      </c>
      <c r="Q2257" s="68">
        <f t="shared" si="441"/>
        <v>677774.67791990854</v>
      </c>
      <c r="R2257" s="69">
        <f t="shared" si="442"/>
        <v>172686.53507602328</v>
      </c>
      <c r="S2257" s="63">
        <f t="shared" si="446"/>
        <v>0.26875864716420372</v>
      </c>
      <c r="T2257" s="64">
        <f t="shared" si="447"/>
        <v>495617</v>
      </c>
      <c r="U2257" s="44" t="str">
        <f t="shared" si="448"/>
        <v>MENOR VALOR</v>
      </c>
    </row>
    <row r="2258" spans="2:21">
      <c r="B2258" s="24">
        <v>2141</v>
      </c>
      <c r="C2258" s="2" t="s">
        <v>760</v>
      </c>
      <c r="D2258" s="29">
        <v>1</v>
      </c>
      <c r="E2258" s="16" t="s">
        <v>8</v>
      </c>
      <c r="F2258" s="91">
        <v>627779.70000000007</v>
      </c>
      <c r="G2258" s="68">
        <f t="shared" si="445"/>
        <v>660424.24440000008</v>
      </c>
      <c r="H2258" s="79">
        <v>1228500</v>
      </c>
      <c r="I2258" s="79">
        <v>233415</v>
      </c>
      <c r="J2258" s="79">
        <v>1461915</v>
      </c>
      <c r="K2258" s="79">
        <v>1170000</v>
      </c>
      <c r="L2258" s="79">
        <f t="shared" si="449"/>
        <v>222300</v>
      </c>
      <c r="M2258" s="79">
        <f t="shared" si="450"/>
        <v>1392300</v>
      </c>
      <c r="N2258" s="68">
        <f t="shared" si="443"/>
        <v>660424.24440000008</v>
      </c>
      <c r="O2258" s="80">
        <f t="shared" si="440"/>
        <v>1171546.4148000001</v>
      </c>
      <c r="P2258" s="68">
        <f t="shared" si="444"/>
        <v>1392300</v>
      </c>
      <c r="Q2258" s="68">
        <f t="shared" si="441"/>
        <v>1103636.3200856065</v>
      </c>
      <c r="R2258" s="69">
        <f t="shared" si="442"/>
        <v>444011.22380189295</v>
      </c>
      <c r="S2258" s="63">
        <f t="shared" si="446"/>
        <v>0.40159250617198561</v>
      </c>
      <c r="T2258" s="64">
        <f t="shared" si="447"/>
        <v>1392300</v>
      </c>
      <c r="U2258" s="44" t="str">
        <f t="shared" si="448"/>
        <v>MEDIA ARMONICA</v>
      </c>
    </row>
    <row r="2259" spans="2:21">
      <c r="B2259" s="24">
        <v>2142</v>
      </c>
      <c r="C2259" s="2" t="s">
        <v>893</v>
      </c>
      <c r="D2259" s="29">
        <v>1</v>
      </c>
      <c r="E2259" s="16" t="s">
        <v>8</v>
      </c>
      <c r="F2259" s="91">
        <v>383887.92</v>
      </c>
      <c r="G2259" s="68">
        <f t="shared" si="445"/>
        <v>403850.09184000001</v>
      </c>
      <c r="H2259" s="79">
        <v>608400</v>
      </c>
      <c r="I2259" s="79">
        <v>115596</v>
      </c>
      <c r="J2259" s="79">
        <v>723996</v>
      </c>
      <c r="K2259" s="79">
        <v>585000</v>
      </c>
      <c r="L2259" s="79">
        <f t="shared" si="449"/>
        <v>111150</v>
      </c>
      <c r="M2259" s="79">
        <f t="shared" si="450"/>
        <v>696150</v>
      </c>
      <c r="N2259" s="68">
        <f t="shared" si="443"/>
        <v>403850.09184000001</v>
      </c>
      <c r="O2259" s="80">
        <f t="shared" si="440"/>
        <v>607998.69727999996</v>
      </c>
      <c r="P2259" s="68">
        <f t="shared" si="444"/>
        <v>696150</v>
      </c>
      <c r="Q2259" s="68">
        <f t="shared" si="441"/>
        <v>588237.97792836104</v>
      </c>
      <c r="R2259" s="69">
        <f t="shared" si="442"/>
        <v>177345.255804385</v>
      </c>
      <c r="S2259" s="63">
        <f t="shared" si="446"/>
        <v>0.31345797620502636</v>
      </c>
      <c r="T2259" s="64">
        <f t="shared" si="447"/>
        <v>696150</v>
      </c>
      <c r="U2259" s="44" t="str">
        <f t="shared" si="448"/>
        <v>MEDIA ARMONICA</v>
      </c>
    </row>
    <row r="2260" spans="2:21">
      <c r="B2260" s="24">
        <v>2143</v>
      </c>
      <c r="C2260" s="2" t="s">
        <v>759</v>
      </c>
      <c r="D2260" s="29">
        <v>1</v>
      </c>
      <c r="E2260" s="16" t="s">
        <v>8</v>
      </c>
      <c r="F2260" s="91">
        <v>622689.14</v>
      </c>
      <c r="G2260" s="68">
        <f t="shared" si="445"/>
        <v>655068.97528000001</v>
      </c>
      <c r="H2260" s="79">
        <v>1216800</v>
      </c>
      <c r="I2260" s="79">
        <v>231192</v>
      </c>
      <c r="J2260" s="79">
        <v>1447992</v>
      </c>
      <c r="K2260" s="79">
        <v>1170000</v>
      </c>
      <c r="L2260" s="79">
        <f t="shared" si="449"/>
        <v>222300</v>
      </c>
      <c r="M2260" s="79">
        <f t="shared" si="450"/>
        <v>1392300</v>
      </c>
      <c r="N2260" s="68">
        <f t="shared" si="443"/>
        <v>655068.97528000001</v>
      </c>
      <c r="O2260" s="80">
        <f t="shared" si="440"/>
        <v>1165120.3250933334</v>
      </c>
      <c r="P2260" s="68">
        <f t="shared" si="444"/>
        <v>1392300</v>
      </c>
      <c r="Q2260" s="68">
        <f t="shared" si="441"/>
        <v>1097139.8903213702</v>
      </c>
      <c r="R2260" s="69">
        <f t="shared" si="442"/>
        <v>442594.26600533695</v>
      </c>
      <c r="S2260" s="63">
        <f t="shared" si="446"/>
        <v>0.40293030901636473</v>
      </c>
      <c r="T2260" s="64">
        <f t="shared" si="447"/>
        <v>1392300</v>
      </c>
      <c r="U2260" s="44" t="str">
        <f t="shared" si="448"/>
        <v>MEDIA ARMONICA</v>
      </c>
    </row>
    <row r="2261" spans="2:21">
      <c r="B2261" s="24">
        <v>2144</v>
      </c>
      <c r="C2261" s="2" t="s">
        <v>894</v>
      </c>
      <c r="D2261" s="29">
        <v>1</v>
      </c>
      <c r="E2261" s="16" t="s">
        <v>11</v>
      </c>
      <c r="F2261" s="91">
        <v>433875.93999999994</v>
      </c>
      <c r="G2261" s="68">
        <f t="shared" si="445"/>
        <v>456437.48887999996</v>
      </c>
      <c r="H2261" s="79">
        <v>608400</v>
      </c>
      <c r="I2261" s="79">
        <v>115596</v>
      </c>
      <c r="J2261" s="79">
        <v>723996</v>
      </c>
      <c r="K2261" s="79">
        <v>585000</v>
      </c>
      <c r="L2261" s="79">
        <f t="shared" si="449"/>
        <v>111150</v>
      </c>
      <c r="M2261" s="79">
        <f t="shared" si="450"/>
        <v>696150</v>
      </c>
      <c r="N2261" s="68">
        <f t="shared" si="443"/>
        <v>456437.48887999996</v>
      </c>
      <c r="O2261" s="80">
        <f t="shared" si="440"/>
        <v>625527.82962666673</v>
      </c>
      <c r="P2261" s="68">
        <f t="shared" si="444"/>
        <v>696150</v>
      </c>
      <c r="Q2261" s="68">
        <f t="shared" si="441"/>
        <v>612736.05185618484</v>
      </c>
      <c r="R2261" s="69">
        <f t="shared" si="442"/>
        <v>147096.93208686507</v>
      </c>
      <c r="S2261" s="63">
        <f t="shared" si="446"/>
        <v>0.25508302066232869</v>
      </c>
      <c r="T2261" s="64">
        <f t="shared" si="447"/>
        <v>456437</v>
      </c>
      <c r="U2261" s="44" t="str">
        <f t="shared" si="448"/>
        <v>MENOR VALOR</v>
      </c>
    </row>
    <row r="2262" spans="2:21">
      <c r="B2262" s="24">
        <v>2145</v>
      </c>
      <c r="C2262" s="2" t="s">
        <v>895</v>
      </c>
      <c r="D2262" s="29">
        <v>1</v>
      </c>
      <c r="E2262" s="16" t="s">
        <v>8</v>
      </c>
      <c r="F2262" s="91">
        <v>383887.92</v>
      </c>
      <c r="G2262" s="68">
        <f t="shared" si="445"/>
        <v>403850.09184000001</v>
      </c>
      <c r="H2262" s="79">
        <v>530400</v>
      </c>
      <c r="I2262" s="79">
        <v>100776</v>
      </c>
      <c r="J2262" s="79">
        <v>631176</v>
      </c>
      <c r="K2262" s="79">
        <v>520000</v>
      </c>
      <c r="L2262" s="79">
        <f t="shared" si="449"/>
        <v>98800</v>
      </c>
      <c r="M2262" s="79">
        <f t="shared" si="450"/>
        <v>618800</v>
      </c>
      <c r="N2262" s="68">
        <f t="shared" si="443"/>
        <v>403850.09184000001</v>
      </c>
      <c r="O2262" s="80">
        <f t="shared" si="440"/>
        <v>551275.36394666659</v>
      </c>
      <c r="P2262" s="68">
        <f t="shared" si="444"/>
        <v>618800</v>
      </c>
      <c r="Q2262" s="68">
        <f t="shared" si="441"/>
        <v>540306.66220002819</v>
      </c>
      <c r="R2262" s="69">
        <f t="shared" si="442"/>
        <v>127823.90029174372</v>
      </c>
      <c r="S2262" s="63">
        <f t="shared" si="446"/>
        <v>0.25255392891955541</v>
      </c>
      <c r="T2262" s="64">
        <f t="shared" si="447"/>
        <v>403850</v>
      </c>
      <c r="U2262" s="44" t="str">
        <f t="shared" si="448"/>
        <v>MENOR VALOR</v>
      </c>
    </row>
    <row r="2263" spans="2:21">
      <c r="B2263" s="24">
        <v>2146</v>
      </c>
      <c r="C2263" s="2" t="s">
        <v>896</v>
      </c>
      <c r="D2263" s="29">
        <v>1</v>
      </c>
      <c r="E2263" s="16" t="s">
        <v>8</v>
      </c>
      <c r="F2263" s="91">
        <v>383887.92</v>
      </c>
      <c r="G2263" s="68">
        <f t="shared" si="445"/>
        <v>403850.09184000001</v>
      </c>
      <c r="H2263" s="79">
        <v>530400</v>
      </c>
      <c r="I2263" s="79">
        <v>100776</v>
      </c>
      <c r="J2263" s="79">
        <v>631176</v>
      </c>
      <c r="K2263" s="79">
        <v>520000</v>
      </c>
      <c r="L2263" s="79">
        <f t="shared" si="449"/>
        <v>98800</v>
      </c>
      <c r="M2263" s="79">
        <f t="shared" si="450"/>
        <v>618800</v>
      </c>
      <c r="N2263" s="68">
        <f t="shared" si="443"/>
        <v>403850.09184000001</v>
      </c>
      <c r="O2263" s="80">
        <f t="shared" si="440"/>
        <v>551275.36394666659</v>
      </c>
      <c r="P2263" s="68">
        <f t="shared" si="444"/>
        <v>618800</v>
      </c>
      <c r="Q2263" s="68">
        <f t="shared" si="441"/>
        <v>540306.66220002819</v>
      </c>
      <c r="R2263" s="69">
        <f t="shared" si="442"/>
        <v>127823.90029174372</v>
      </c>
      <c r="S2263" s="63">
        <f t="shared" si="446"/>
        <v>0.25255392891955541</v>
      </c>
      <c r="T2263" s="64">
        <f t="shared" si="447"/>
        <v>403850</v>
      </c>
      <c r="U2263" s="44" t="str">
        <f t="shared" si="448"/>
        <v>MENOR VALOR</v>
      </c>
    </row>
    <row r="2264" spans="2:21" ht="25.5">
      <c r="B2264" s="24">
        <v>2147</v>
      </c>
      <c r="C2264" s="2" t="s">
        <v>897</v>
      </c>
      <c r="D2264" s="29">
        <v>1</v>
      </c>
      <c r="E2264" s="16" t="s">
        <v>8</v>
      </c>
      <c r="F2264" s="91">
        <v>467866.58</v>
      </c>
      <c r="G2264" s="68">
        <f t="shared" si="445"/>
        <v>492195.64216000005</v>
      </c>
      <c r="H2264" s="79">
        <v>682500</v>
      </c>
      <c r="I2264" s="79">
        <v>129675</v>
      </c>
      <c r="J2264" s="79">
        <v>812175</v>
      </c>
      <c r="K2264" s="79">
        <v>650000</v>
      </c>
      <c r="L2264" s="79">
        <f t="shared" si="449"/>
        <v>123500</v>
      </c>
      <c r="M2264" s="79">
        <f t="shared" si="450"/>
        <v>773500</v>
      </c>
      <c r="N2264" s="68">
        <f t="shared" si="443"/>
        <v>492195.64216000005</v>
      </c>
      <c r="O2264" s="80">
        <f t="shared" si="440"/>
        <v>692623.54738666664</v>
      </c>
      <c r="P2264" s="68">
        <f t="shared" si="444"/>
        <v>773500</v>
      </c>
      <c r="Q2264" s="68">
        <f t="shared" si="441"/>
        <v>676211.5219810413</v>
      </c>
      <c r="R2264" s="69">
        <f t="shared" si="442"/>
        <v>174649.49986018348</v>
      </c>
      <c r="S2264" s="63">
        <f t="shared" si="446"/>
        <v>0.27212769058111441</v>
      </c>
      <c r="T2264" s="64">
        <f t="shared" si="447"/>
        <v>492196</v>
      </c>
      <c r="U2264" s="44" t="str">
        <f t="shared" si="448"/>
        <v>MENOR VALOR</v>
      </c>
    </row>
    <row r="2265" spans="2:21" ht="25.5">
      <c r="B2265" s="24">
        <v>2148</v>
      </c>
      <c r="C2265" s="2" t="s">
        <v>898</v>
      </c>
      <c r="D2265" s="29">
        <v>1</v>
      </c>
      <c r="E2265" s="16" t="s">
        <v>8</v>
      </c>
      <c r="F2265" s="91">
        <v>469492.63999999996</v>
      </c>
      <c r="G2265" s="68">
        <f t="shared" si="445"/>
        <v>493906.25727999996</v>
      </c>
      <c r="H2265" s="79">
        <v>663000</v>
      </c>
      <c r="I2265" s="79">
        <v>125970</v>
      </c>
      <c r="J2265" s="79">
        <v>788970</v>
      </c>
      <c r="K2265" s="79">
        <v>650000</v>
      </c>
      <c r="L2265" s="79">
        <f t="shared" si="449"/>
        <v>123500</v>
      </c>
      <c r="M2265" s="79">
        <f t="shared" si="450"/>
        <v>773500</v>
      </c>
      <c r="N2265" s="68">
        <f t="shared" si="443"/>
        <v>493906.25727999996</v>
      </c>
      <c r="O2265" s="80">
        <f t="shared" si="440"/>
        <v>685458.75242666667</v>
      </c>
      <c r="P2265" s="68">
        <f t="shared" si="444"/>
        <v>773500</v>
      </c>
      <c r="Q2265" s="68">
        <f t="shared" si="441"/>
        <v>670484.04133934167</v>
      </c>
      <c r="R2265" s="69">
        <f t="shared" si="442"/>
        <v>166069.56079512337</v>
      </c>
      <c r="S2265" s="63">
        <f t="shared" si="446"/>
        <v>0.26335866802528884</v>
      </c>
      <c r="T2265" s="64">
        <f t="shared" si="447"/>
        <v>493906</v>
      </c>
      <c r="U2265" s="44" t="str">
        <f t="shared" si="448"/>
        <v>MENOR VALOR</v>
      </c>
    </row>
    <row r="2266" spans="2:21" ht="25.5">
      <c r="B2266" s="24">
        <v>2149</v>
      </c>
      <c r="C2266" s="2" t="s">
        <v>899</v>
      </c>
      <c r="D2266" s="29">
        <v>1</v>
      </c>
      <c r="E2266" s="16" t="s">
        <v>8</v>
      </c>
      <c r="F2266" s="91">
        <v>459734.63999999996</v>
      </c>
      <c r="G2266" s="68">
        <f t="shared" si="445"/>
        <v>483640.84127999994</v>
      </c>
      <c r="H2266" s="79">
        <v>663000</v>
      </c>
      <c r="I2266" s="79">
        <v>125970</v>
      </c>
      <c r="J2266" s="79">
        <v>788970</v>
      </c>
      <c r="K2266" s="79">
        <v>650000</v>
      </c>
      <c r="L2266" s="79">
        <f t="shared" si="449"/>
        <v>123500</v>
      </c>
      <c r="M2266" s="79">
        <f t="shared" si="450"/>
        <v>773500</v>
      </c>
      <c r="N2266" s="68">
        <f t="shared" si="443"/>
        <v>483640.84127999994</v>
      </c>
      <c r="O2266" s="80">
        <f t="shared" si="440"/>
        <v>682036.94709333323</v>
      </c>
      <c r="P2266" s="68">
        <f t="shared" si="444"/>
        <v>773500</v>
      </c>
      <c r="Q2266" s="68">
        <f t="shared" si="441"/>
        <v>665806.33837511251</v>
      </c>
      <c r="R2266" s="69">
        <f t="shared" si="442"/>
        <v>171990.09077973542</v>
      </c>
      <c r="S2266" s="63">
        <f t="shared" si="446"/>
        <v>0.27360132608482512</v>
      </c>
      <c r="T2266" s="64">
        <f t="shared" si="447"/>
        <v>483641</v>
      </c>
      <c r="U2266" s="44" t="str">
        <f t="shared" si="448"/>
        <v>MENOR VALOR</v>
      </c>
    </row>
    <row r="2267" spans="2:21">
      <c r="B2267" s="24">
        <v>2150</v>
      </c>
      <c r="C2267" s="2" t="s">
        <v>900</v>
      </c>
      <c r="D2267" s="29">
        <v>1</v>
      </c>
      <c r="E2267" s="16" t="s">
        <v>8</v>
      </c>
      <c r="F2267" s="91">
        <v>240512.56</v>
      </c>
      <c r="G2267" s="68">
        <f t="shared" si="445"/>
        <v>253019.21312</v>
      </c>
      <c r="H2267" s="79">
        <v>265200</v>
      </c>
      <c r="I2267" s="79">
        <v>50388</v>
      </c>
      <c r="J2267" s="79">
        <v>315588</v>
      </c>
      <c r="K2267" s="79">
        <v>260000</v>
      </c>
      <c r="L2267" s="79">
        <f t="shared" si="449"/>
        <v>49400</v>
      </c>
      <c r="M2267" s="79">
        <f t="shared" si="450"/>
        <v>309400</v>
      </c>
      <c r="N2267" s="68">
        <f t="shared" si="443"/>
        <v>253019.21312</v>
      </c>
      <c r="O2267" s="80">
        <f t="shared" si="440"/>
        <v>292669.07104000001</v>
      </c>
      <c r="P2267" s="68">
        <f t="shared" si="444"/>
        <v>309400</v>
      </c>
      <c r="Q2267" s="68">
        <f t="shared" si="441"/>
        <v>291249.21517592348</v>
      </c>
      <c r="R2267" s="69">
        <f t="shared" si="442"/>
        <v>34476.894593439531</v>
      </c>
      <c r="S2267" s="63">
        <f t="shared" si="446"/>
        <v>0.13126216334293428</v>
      </c>
      <c r="T2267" s="64">
        <f t="shared" si="447"/>
        <v>253019</v>
      </c>
      <c r="U2267" s="44" t="str">
        <f t="shared" si="448"/>
        <v>MENOR VALOR</v>
      </c>
    </row>
    <row r="2268" spans="2:21">
      <c r="B2268" s="24">
        <v>2151</v>
      </c>
      <c r="C2268" s="2" t="s">
        <v>900</v>
      </c>
      <c r="D2268" s="29">
        <v>1</v>
      </c>
      <c r="E2268" s="16" t="s">
        <v>8</v>
      </c>
      <c r="F2268" s="91">
        <v>235248.97999999998</v>
      </c>
      <c r="G2268" s="68">
        <f t="shared" si="445"/>
        <v>247481.92695999998</v>
      </c>
      <c r="H2268" s="79">
        <v>270400</v>
      </c>
      <c r="I2268" s="79">
        <v>51376</v>
      </c>
      <c r="J2268" s="79">
        <v>321776</v>
      </c>
      <c r="K2268" s="79">
        <v>260000</v>
      </c>
      <c r="L2268" s="79">
        <f t="shared" si="449"/>
        <v>49400</v>
      </c>
      <c r="M2268" s="79">
        <f t="shared" si="450"/>
        <v>309400</v>
      </c>
      <c r="N2268" s="68">
        <f t="shared" si="443"/>
        <v>247481.92695999998</v>
      </c>
      <c r="O2268" s="80">
        <f t="shared" si="440"/>
        <v>292885.9756533333</v>
      </c>
      <c r="P2268" s="68">
        <f t="shared" si="444"/>
        <v>309400</v>
      </c>
      <c r="Q2268" s="68">
        <f t="shared" si="441"/>
        <v>290986.25977730966</v>
      </c>
      <c r="R2268" s="69">
        <f t="shared" si="442"/>
        <v>39804.988033033645</v>
      </c>
      <c r="S2268" s="63">
        <f t="shared" si="446"/>
        <v>0.14950648477561568</v>
      </c>
      <c r="T2268" s="64">
        <f t="shared" si="447"/>
        <v>247482</v>
      </c>
      <c r="U2268" s="44" t="str">
        <f t="shared" si="448"/>
        <v>MENOR VALOR</v>
      </c>
    </row>
    <row r="2269" spans="2:21" ht="25.5">
      <c r="B2269" s="24">
        <v>2152</v>
      </c>
      <c r="C2269" s="2" t="s">
        <v>901</v>
      </c>
      <c r="D2269" s="29">
        <v>1</v>
      </c>
      <c r="E2269" s="16" t="s">
        <v>8</v>
      </c>
      <c r="F2269" s="91">
        <v>242187</v>
      </c>
      <c r="G2269" s="68">
        <f t="shared" si="445"/>
        <v>254780.72399999999</v>
      </c>
      <c r="H2269" s="79">
        <v>273000</v>
      </c>
      <c r="I2269" s="79">
        <v>51870</v>
      </c>
      <c r="J2269" s="79">
        <v>324870</v>
      </c>
      <c r="K2269" s="79">
        <v>260000</v>
      </c>
      <c r="L2269" s="79">
        <f t="shared" si="449"/>
        <v>49400</v>
      </c>
      <c r="M2269" s="79">
        <f t="shared" si="450"/>
        <v>309400</v>
      </c>
      <c r="N2269" s="68">
        <f t="shared" si="443"/>
        <v>254780.72399999999</v>
      </c>
      <c r="O2269" s="80">
        <f t="shared" si="440"/>
        <v>296350.24133333331</v>
      </c>
      <c r="P2269" s="68">
        <f t="shared" si="444"/>
        <v>309400</v>
      </c>
      <c r="Q2269" s="68">
        <f t="shared" si="441"/>
        <v>294757.92805041053</v>
      </c>
      <c r="R2269" s="69">
        <f t="shared" si="442"/>
        <v>36821.852255077225</v>
      </c>
      <c r="S2269" s="63">
        <f t="shared" si="446"/>
        <v>0.13562723932424137</v>
      </c>
      <c r="T2269" s="64">
        <f t="shared" si="447"/>
        <v>254781</v>
      </c>
      <c r="U2269" s="44" t="str">
        <f t="shared" si="448"/>
        <v>MENOR VALOR</v>
      </c>
    </row>
    <row r="2270" spans="2:21" ht="25.5">
      <c r="B2270" s="24">
        <v>2153</v>
      </c>
      <c r="C2270" s="2" t="s">
        <v>901</v>
      </c>
      <c r="D2270" s="29">
        <v>1</v>
      </c>
      <c r="E2270" s="16" t="s">
        <v>11</v>
      </c>
      <c r="F2270" s="91">
        <v>240512.56</v>
      </c>
      <c r="G2270" s="68">
        <f t="shared" si="445"/>
        <v>253019.21312</v>
      </c>
      <c r="H2270" s="79">
        <v>270400</v>
      </c>
      <c r="I2270" s="79">
        <v>51376</v>
      </c>
      <c r="J2270" s="79">
        <v>321776</v>
      </c>
      <c r="K2270" s="79">
        <v>260000</v>
      </c>
      <c r="L2270" s="79">
        <f t="shared" si="449"/>
        <v>49400</v>
      </c>
      <c r="M2270" s="79">
        <f t="shared" si="450"/>
        <v>309400</v>
      </c>
      <c r="N2270" s="68">
        <f t="shared" si="443"/>
        <v>253019.21312</v>
      </c>
      <c r="O2270" s="80">
        <f t="shared" si="440"/>
        <v>294731.73770666664</v>
      </c>
      <c r="P2270" s="68">
        <f t="shared" si="444"/>
        <v>309400</v>
      </c>
      <c r="Q2270" s="68">
        <f t="shared" si="441"/>
        <v>293140.49683985556</v>
      </c>
      <c r="R2270" s="69">
        <f t="shared" si="442"/>
        <v>36650.271138764685</v>
      </c>
      <c r="S2270" s="63">
        <f t="shared" si="446"/>
        <v>0.13686707961668654</v>
      </c>
      <c r="T2270" s="64">
        <f t="shared" si="447"/>
        <v>253019</v>
      </c>
      <c r="U2270" s="44" t="str">
        <f t="shared" si="448"/>
        <v>MENOR VALOR</v>
      </c>
    </row>
    <row r="2271" spans="2:21" ht="25.5">
      <c r="B2271" s="24">
        <v>2154</v>
      </c>
      <c r="C2271" s="2" t="s">
        <v>902</v>
      </c>
      <c r="D2271" s="29">
        <v>1</v>
      </c>
      <c r="E2271" s="16" t="s">
        <v>8</v>
      </c>
      <c r="F2271" s="91">
        <v>658910.17999999993</v>
      </c>
      <c r="G2271" s="68">
        <f t="shared" si="445"/>
        <v>693173.50935999991</v>
      </c>
      <c r="H2271" s="79">
        <v>1326000</v>
      </c>
      <c r="I2271" s="79">
        <v>251940</v>
      </c>
      <c r="J2271" s="79">
        <v>1577940</v>
      </c>
      <c r="K2271" s="79">
        <v>1300000</v>
      </c>
      <c r="L2271" s="79">
        <f t="shared" si="449"/>
        <v>247000</v>
      </c>
      <c r="M2271" s="79">
        <f t="shared" si="450"/>
        <v>1547000</v>
      </c>
      <c r="N2271" s="68">
        <f t="shared" si="443"/>
        <v>693173.50935999991</v>
      </c>
      <c r="O2271" s="80">
        <f t="shared" si="440"/>
        <v>1272704.50312</v>
      </c>
      <c r="P2271" s="68">
        <f t="shared" si="444"/>
        <v>1547000</v>
      </c>
      <c r="Q2271" s="68">
        <f t="shared" si="441"/>
        <v>1191628.6019340805</v>
      </c>
      <c r="R2271" s="69">
        <f t="shared" si="442"/>
        <v>502126.92662945279</v>
      </c>
      <c r="S2271" s="63">
        <f t="shared" si="446"/>
        <v>0.41829735520367661</v>
      </c>
      <c r="T2271" s="64">
        <f t="shared" si="447"/>
        <v>1547000</v>
      </c>
      <c r="U2271" s="44" t="str">
        <f t="shared" si="448"/>
        <v>MEDIA ARMONICA</v>
      </c>
    </row>
    <row r="2272" spans="2:21">
      <c r="B2272" s="24">
        <v>2155</v>
      </c>
      <c r="C2272" s="2" t="s">
        <v>903</v>
      </c>
      <c r="D2272" s="29">
        <v>1</v>
      </c>
      <c r="E2272" s="2"/>
      <c r="F2272" s="91">
        <v>383887.92</v>
      </c>
      <c r="G2272" s="68">
        <f t="shared" si="445"/>
        <v>403850.09184000001</v>
      </c>
      <c r="H2272" s="79">
        <v>540800</v>
      </c>
      <c r="I2272" s="79">
        <v>102752</v>
      </c>
      <c r="J2272" s="79">
        <v>643552</v>
      </c>
      <c r="K2272" s="79">
        <v>520000</v>
      </c>
      <c r="L2272" s="79">
        <f t="shared" si="449"/>
        <v>98800</v>
      </c>
      <c r="M2272" s="79">
        <f t="shared" si="450"/>
        <v>618800</v>
      </c>
      <c r="N2272" s="68">
        <f t="shared" si="443"/>
        <v>403850.09184000001</v>
      </c>
      <c r="O2272" s="80">
        <f t="shared" si="440"/>
        <v>555400.69727999996</v>
      </c>
      <c r="P2272" s="68">
        <f t="shared" si="444"/>
        <v>618800</v>
      </c>
      <c r="Q2272" s="68">
        <f t="shared" si="441"/>
        <v>543815.24533046526</v>
      </c>
      <c r="R2272" s="69">
        <f t="shared" si="442"/>
        <v>131828.88485807288</v>
      </c>
      <c r="S2272" s="63">
        <f t="shared" si="446"/>
        <v>0.25737629588779054</v>
      </c>
      <c r="T2272" s="64">
        <f t="shared" si="447"/>
        <v>403850</v>
      </c>
      <c r="U2272" s="44" t="str">
        <f t="shared" si="448"/>
        <v>MENOR VALOR</v>
      </c>
    </row>
    <row r="2273" spans="2:21">
      <c r="B2273" s="24">
        <v>2156</v>
      </c>
      <c r="C2273" s="2" t="s">
        <v>904</v>
      </c>
      <c r="D2273" s="29">
        <v>1</v>
      </c>
      <c r="E2273" s="16" t="s">
        <v>8</v>
      </c>
      <c r="F2273" s="91">
        <v>383887.92</v>
      </c>
      <c r="G2273" s="68">
        <f t="shared" si="445"/>
        <v>403850.09184000001</v>
      </c>
      <c r="H2273" s="79">
        <v>535600</v>
      </c>
      <c r="I2273" s="79">
        <v>101764</v>
      </c>
      <c r="J2273" s="79">
        <v>637364</v>
      </c>
      <c r="K2273" s="79">
        <v>520000</v>
      </c>
      <c r="L2273" s="79">
        <f t="shared" si="449"/>
        <v>98800</v>
      </c>
      <c r="M2273" s="79">
        <f t="shared" si="450"/>
        <v>618800</v>
      </c>
      <c r="N2273" s="68">
        <f t="shared" si="443"/>
        <v>403850.09184000001</v>
      </c>
      <c r="O2273" s="80">
        <f t="shared" si="440"/>
        <v>553338.03061333334</v>
      </c>
      <c r="P2273" s="68">
        <f t="shared" si="444"/>
        <v>618800</v>
      </c>
      <c r="Q2273" s="68">
        <f t="shared" si="441"/>
        <v>542066.63118333276</v>
      </c>
      <c r="R2273" s="69">
        <f t="shared" si="442"/>
        <v>129792.67468938694</v>
      </c>
      <c r="S2273" s="63">
        <f t="shared" si="446"/>
        <v>0.25498071895996566</v>
      </c>
      <c r="T2273" s="64">
        <f t="shared" si="447"/>
        <v>403850</v>
      </c>
      <c r="U2273" s="44" t="str">
        <f t="shared" si="448"/>
        <v>MENOR VALOR</v>
      </c>
    </row>
    <row r="2274" spans="2:21" ht="25.5">
      <c r="B2274" s="24">
        <v>2157</v>
      </c>
      <c r="C2274" s="2" t="s">
        <v>905</v>
      </c>
      <c r="D2274" s="29">
        <v>1</v>
      </c>
      <c r="E2274" s="16" t="s">
        <v>8</v>
      </c>
      <c r="F2274" s="91">
        <v>383887.92</v>
      </c>
      <c r="G2274" s="68">
        <f t="shared" si="445"/>
        <v>403850.09184000001</v>
      </c>
      <c r="H2274" s="79">
        <v>525200</v>
      </c>
      <c r="I2274" s="79">
        <v>99788</v>
      </c>
      <c r="J2274" s="79">
        <v>624988</v>
      </c>
      <c r="K2274" s="79">
        <v>520000</v>
      </c>
      <c r="L2274" s="79">
        <f t="shared" si="449"/>
        <v>98800</v>
      </c>
      <c r="M2274" s="79">
        <f t="shared" si="450"/>
        <v>618800</v>
      </c>
      <c r="N2274" s="68">
        <f t="shared" si="443"/>
        <v>403850.09184000001</v>
      </c>
      <c r="O2274" s="80">
        <f t="shared" si="440"/>
        <v>549212.69727999996</v>
      </c>
      <c r="P2274" s="68">
        <f t="shared" si="444"/>
        <v>618800</v>
      </c>
      <c r="Q2274" s="68">
        <f t="shared" si="441"/>
        <v>538535.15223040339</v>
      </c>
      <c r="R2274" s="69">
        <f t="shared" si="442"/>
        <v>125925.72466032881</v>
      </c>
      <c r="S2274" s="63">
        <f t="shared" si="446"/>
        <v>0.25009520703075772</v>
      </c>
      <c r="T2274" s="64">
        <f t="shared" si="447"/>
        <v>403850</v>
      </c>
      <c r="U2274" s="44" t="str">
        <f t="shared" si="448"/>
        <v>MENOR VALOR</v>
      </c>
    </row>
    <row r="2275" spans="2:21">
      <c r="B2275" s="24">
        <v>2158</v>
      </c>
      <c r="C2275" s="2" t="s">
        <v>906</v>
      </c>
      <c r="D2275" s="29">
        <v>1</v>
      </c>
      <c r="E2275" s="16" t="s">
        <v>8</v>
      </c>
      <c r="F2275" s="91">
        <v>464613.63999999996</v>
      </c>
      <c r="G2275" s="68">
        <f t="shared" si="445"/>
        <v>488773.54927999998</v>
      </c>
      <c r="H2275" s="79">
        <v>676000</v>
      </c>
      <c r="I2275" s="79">
        <v>128440</v>
      </c>
      <c r="J2275" s="79">
        <v>804440</v>
      </c>
      <c r="K2275" s="79">
        <v>650000</v>
      </c>
      <c r="L2275" s="79">
        <f t="shared" si="449"/>
        <v>123500</v>
      </c>
      <c r="M2275" s="79">
        <f t="shared" si="450"/>
        <v>773500</v>
      </c>
      <c r="N2275" s="68">
        <f t="shared" si="443"/>
        <v>488773.54927999998</v>
      </c>
      <c r="O2275" s="80">
        <f t="shared" si="440"/>
        <v>688904.51642666664</v>
      </c>
      <c r="P2275" s="68">
        <f t="shared" si="444"/>
        <v>773500</v>
      </c>
      <c r="Q2275" s="68">
        <f t="shared" si="441"/>
        <v>672492.15680386999</v>
      </c>
      <c r="R2275" s="69">
        <f t="shared" si="442"/>
        <v>174007.5398030073</v>
      </c>
      <c r="S2275" s="63">
        <f t="shared" si="446"/>
        <v>0.27319070663518674</v>
      </c>
      <c r="T2275" s="64">
        <f t="shared" si="447"/>
        <v>488774</v>
      </c>
      <c r="U2275" s="44" t="str">
        <f t="shared" si="448"/>
        <v>MENOR VALOR</v>
      </c>
    </row>
    <row r="2276" spans="2:21">
      <c r="B2276" s="24">
        <v>2159</v>
      </c>
      <c r="C2276" s="2" t="s">
        <v>907</v>
      </c>
      <c r="D2276" s="29">
        <v>1</v>
      </c>
      <c r="E2276" s="16" t="s">
        <v>8</v>
      </c>
      <c r="F2276" s="91">
        <v>461360.7</v>
      </c>
      <c r="G2276" s="68">
        <f t="shared" si="445"/>
        <v>485351.45640000002</v>
      </c>
      <c r="H2276" s="79">
        <v>676000</v>
      </c>
      <c r="I2276" s="79">
        <v>128440</v>
      </c>
      <c r="J2276" s="79">
        <v>804440</v>
      </c>
      <c r="K2276" s="79">
        <v>650000</v>
      </c>
      <c r="L2276" s="79">
        <f t="shared" si="449"/>
        <v>123500</v>
      </c>
      <c r="M2276" s="79">
        <f t="shared" si="450"/>
        <v>773500</v>
      </c>
      <c r="N2276" s="68">
        <f t="shared" si="443"/>
        <v>485351.45640000002</v>
      </c>
      <c r="O2276" s="80">
        <f t="shared" si="440"/>
        <v>687763.81880000001</v>
      </c>
      <c r="P2276" s="68">
        <f t="shared" si="444"/>
        <v>773500</v>
      </c>
      <c r="Q2276" s="68">
        <f t="shared" si="441"/>
        <v>670919.02036240615</v>
      </c>
      <c r="R2276" s="69">
        <f t="shared" si="442"/>
        <v>175975.55011779789</v>
      </c>
      <c r="S2276" s="63">
        <f t="shared" si="446"/>
        <v>0.27658712650920114</v>
      </c>
      <c r="T2276" s="64">
        <f t="shared" si="447"/>
        <v>485351</v>
      </c>
      <c r="U2276" s="44" t="str">
        <f t="shared" si="448"/>
        <v>MENOR VALOR</v>
      </c>
    </row>
    <row r="2277" spans="2:21">
      <c r="B2277" s="24">
        <v>2160</v>
      </c>
      <c r="C2277" s="2" t="s">
        <v>908</v>
      </c>
      <c r="D2277" s="29">
        <v>1</v>
      </c>
      <c r="E2277" s="16" t="s">
        <v>8</v>
      </c>
      <c r="F2277" s="91">
        <v>462987.58</v>
      </c>
      <c r="G2277" s="68">
        <f t="shared" si="445"/>
        <v>487062.93416</v>
      </c>
      <c r="H2277" s="79">
        <v>669500</v>
      </c>
      <c r="I2277" s="79">
        <v>127205</v>
      </c>
      <c r="J2277" s="79">
        <v>796705</v>
      </c>
      <c r="K2277" s="79">
        <v>650000</v>
      </c>
      <c r="L2277" s="79">
        <f t="shared" si="449"/>
        <v>123500</v>
      </c>
      <c r="M2277" s="79">
        <f t="shared" si="450"/>
        <v>773500</v>
      </c>
      <c r="N2277" s="68">
        <f t="shared" si="443"/>
        <v>487062.93416</v>
      </c>
      <c r="O2277" s="80">
        <f t="shared" si="440"/>
        <v>685755.97805333335</v>
      </c>
      <c r="P2277" s="68">
        <f t="shared" si="444"/>
        <v>773500</v>
      </c>
      <c r="Q2277" s="68">
        <f t="shared" si="441"/>
        <v>669546.86437770526</v>
      </c>
      <c r="R2277" s="69">
        <f t="shared" si="442"/>
        <v>172463.94485500036</v>
      </c>
      <c r="S2277" s="63">
        <f t="shared" si="446"/>
        <v>0.27254840538654557</v>
      </c>
      <c r="T2277" s="64">
        <f t="shared" si="447"/>
        <v>487063</v>
      </c>
      <c r="U2277" s="44" t="str">
        <f t="shared" si="448"/>
        <v>MENOR VALOR</v>
      </c>
    </row>
    <row r="2278" spans="2:21">
      <c r="B2278" s="24">
        <v>2161</v>
      </c>
      <c r="C2278" s="2" t="s">
        <v>909</v>
      </c>
      <c r="D2278" s="29">
        <v>1</v>
      </c>
      <c r="E2278" s="16" t="s">
        <v>8</v>
      </c>
      <c r="F2278" s="91">
        <v>456481.7</v>
      </c>
      <c r="G2278" s="68">
        <f t="shared" si="445"/>
        <v>480218.74840000004</v>
      </c>
      <c r="H2278" s="79">
        <v>669500</v>
      </c>
      <c r="I2278" s="79">
        <v>127205</v>
      </c>
      <c r="J2278" s="79">
        <v>796705</v>
      </c>
      <c r="K2278" s="79">
        <v>650000</v>
      </c>
      <c r="L2278" s="79">
        <f t="shared" si="449"/>
        <v>123500</v>
      </c>
      <c r="M2278" s="79">
        <f t="shared" si="450"/>
        <v>773500</v>
      </c>
      <c r="N2278" s="68">
        <f t="shared" si="443"/>
        <v>480218.74840000004</v>
      </c>
      <c r="O2278" s="80">
        <f t="shared" si="440"/>
        <v>683474.58279999997</v>
      </c>
      <c r="P2278" s="68">
        <f t="shared" si="444"/>
        <v>773500</v>
      </c>
      <c r="Q2278" s="68">
        <f t="shared" si="441"/>
        <v>666395.9117893012</v>
      </c>
      <c r="R2278" s="69">
        <f t="shared" si="442"/>
        <v>176406.6854444021</v>
      </c>
      <c r="S2278" s="63">
        <f t="shared" si="446"/>
        <v>0.27937921000956867</v>
      </c>
      <c r="T2278" s="64">
        <f t="shared" si="447"/>
        <v>480219</v>
      </c>
      <c r="U2278" s="44" t="str">
        <f t="shared" si="448"/>
        <v>MENOR VALOR</v>
      </c>
    </row>
    <row r="2279" spans="2:21">
      <c r="B2279" s="24">
        <v>2162</v>
      </c>
      <c r="C2279" s="2" t="s">
        <v>910</v>
      </c>
      <c r="D2279" s="29">
        <v>1</v>
      </c>
      <c r="E2279" s="16" t="s">
        <v>8</v>
      </c>
      <c r="F2279" s="91">
        <v>459734.63999999996</v>
      </c>
      <c r="G2279" s="68">
        <f t="shared" si="445"/>
        <v>483640.84127999994</v>
      </c>
      <c r="H2279" s="79">
        <v>656500</v>
      </c>
      <c r="I2279" s="79">
        <v>124735</v>
      </c>
      <c r="J2279" s="79">
        <v>781235</v>
      </c>
      <c r="K2279" s="79">
        <v>650000</v>
      </c>
      <c r="L2279" s="79">
        <f t="shared" si="449"/>
        <v>123500</v>
      </c>
      <c r="M2279" s="79">
        <f t="shared" si="450"/>
        <v>773500</v>
      </c>
      <c r="N2279" s="68">
        <f t="shared" si="443"/>
        <v>483640.84127999994</v>
      </c>
      <c r="O2279" s="80">
        <f t="shared" si="440"/>
        <v>679458.61375999998</v>
      </c>
      <c r="P2279" s="68">
        <f t="shared" si="444"/>
        <v>773500</v>
      </c>
      <c r="Q2279" s="68">
        <f t="shared" si="441"/>
        <v>663623.35110364645</v>
      </c>
      <c r="R2279" s="69">
        <f t="shared" si="442"/>
        <v>169627.26069391667</v>
      </c>
      <c r="S2279" s="63">
        <f t="shared" si="446"/>
        <v>0.27121183955375372</v>
      </c>
      <c r="T2279" s="64">
        <f t="shared" si="447"/>
        <v>483641</v>
      </c>
      <c r="U2279" s="44" t="str">
        <f t="shared" si="448"/>
        <v>MENOR VALOR</v>
      </c>
    </row>
    <row r="2280" spans="2:21">
      <c r="B2280" s="24">
        <v>2163</v>
      </c>
      <c r="C2280" s="2" t="s">
        <v>908</v>
      </c>
      <c r="D2280" s="29">
        <v>1</v>
      </c>
      <c r="E2280" s="16" t="s">
        <v>8</v>
      </c>
      <c r="F2280" s="91">
        <v>459734.63999999996</v>
      </c>
      <c r="G2280" s="68">
        <f t="shared" si="445"/>
        <v>483640.84127999994</v>
      </c>
      <c r="H2280" s="79">
        <v>656500</v>
      </c>
      <c r="I2280" s="79">
        <v>124735</v>
      </c>
      <c r="J2280" s="79">
        <v>781235</v>
      </c>
      <c r="K2280" s="79">
        <v>650000</v>
      </c>
      <c r="L2280" s="79">
        <f t="shared" si="449"/>
        <v>123500</v>
      </c>
      <c r="M2280" s="79">
        <f t="shared" si="450"/>
        <v>773500</v>
      </c>
      <c r="N2280" s="68">
        <f t="shared" si="443"/>
        <v>483640.84127999994</v>
      </c>
      <c r="O2280" s="80">
        <f t="shared" si="440"/>
        <v>679458.61375999998</v>
      </c>
      <c r="P2280" s="68">
        <f t="shared" si="444"/>
        <v>773500</v>
      </c>
      <c r="Q2280" s="68">
        <f t="shared" si="441"/>
        <v>663623.35110364645</v>
      </c>
      <c r="R2280" s="69">
        <f t="shared" si="442"/>
        <v>169627.26069391667</v>
      </c>
      <c r="S2280" s="63">
        <f t="shared" si="446"/>
        <v>0.27121183955375372</v>
      </c>
      <c r="T2280" s="64">
        <f t="shared" si="447"/>
        <v>483641</v>
      </c>
      <c r="U2280" s="44" t="str">
        <f t="shared" si="448"/>
        <v>MENOR VALOR</v>
      </c>
    </row>
    <row r="2281" spans="2:21" ht="25.5">
      <c r="B2281" s="24">
        <v>2164</v>
      </c>
      <c r="C2281" s="2" t="s">
        <v>911</v>
      </c>
      <c r="D2281" s="29">
        <v>1</v>
      </c>
      <c r="E2281" s="16" t="s">
        <v>8</v>
      </c>
      <c r="F2281" s="91">
        <v>537798.64</v>
      </c>
      <c r="G2281" s="68">
        <f t="shared" si="445"/>
        <v>565764.16928000003</v>
      </c>
      <c r="H2281" s="79">
        <v>787800</v>
      </c>
      <c r="I2281" s="79">
        <v>149682</v>
      </c>
      <c r="J2281" s="79">
        <v>937482</v>
      </c>
      <c r="K2281" s="79">
        <v>780000</v>
      </c>
      <c r="L2281" s="79">
        <f t="shared" si="449"/>
        <v>148200</v>
      </c>
      <c r="M2281" s="79">
        <f t="shared" si="450"/>
        <v>928200</v>
      </c>
      <c r="N2281" s="68">
        <f t="shared" si="443"/>
        <v>565764.16928000003</v>
      </c>
      <c r="O2281" s="80">
        <f t="shared" si="440"/>
        <v>810482.05642666668</v>
      </c>
      <c r="P2281" s="68">
        <f t="shared" si="444"/>
        <v>928200</v>
      </c>
      <c r="Q2281" s="68">
        <f t="shared" si="441"/>
        <v>789611.22541120718</v>
      </c>
      <c r="R2281" s="69">
        <f t="shared" si="442"/>
        <v>211982.71650808319</v>
      </c>
      <c r="S2281" s="63">
        <f t="shared" si="446"/>
        <v>0.28349021509241323</v>
      </c>
      <c r="T2281" s="64">
        <f t="shared" si="447"/>
        <v>565764</v>
      </c>
      <c r="U2281" s="44" t="str">
        <f t="shared" si="448"/>
        <v>MENOR VALOR</v>
      </c>
    </row>
    <row r="2282" spans="2:21">
      <c r="B2282" s="24">
        <v>2165</v>
      </c>
      <c r="C2282" s="2" t="s">
        <v>912</v>
      </c>
      <c r="D2282" s="29">
        <v>1</v>
      </c>
      <c r="E2282" s="16" t="s">
        <v>8</v>
      </c>
      <c r="F2282" s="91">
        <v>528040.64</v>
      </c>
      <c r="G2282" s="68">
        <f t="shared" si="445"/>
        <v>555498.75328000006</v>
      </c>
      <c r="H2282" s="79">
        <v>803400</v>
      </c>
      <c r="I2282" s="79">
        <v>152646</v>
      </c>
      <c r="J2282" s="79">
        <v>956046</v>
      </c>
      <c r="K2282" s="79">
        <v>780000</v>
      </c>
      <c r="L2282" s="79">
        <f t="shared" si="449"/>
        <v>148200</v>
      </c>
      <c r="M2282" s="79">
        <f t="shared" si="450"/>
        <v>928200</v>
      </c>
      <c r="N2282" s="68">
        <f t="shared" si="443"/>
        <v>555498.75328000006</v>
      </c>
      <c r="O2282" s="80">
        <f t="shared" ref="O2282:O2345" si="451">AVERAGE(M2282,J2282,G2282)</f>
        <v>813248.25109333324</v>
      </c>
      <c r="P2282" s="68">
        <f t="shared" si="444"/>
        <v>928200</v>
      </c>
      <c r="Q2282" s="68">
        <f t="shared" ref="Q2282:Q2345" si="452">GEOMEAN(M2282,J2282,G2282)</f>
        <v>789952.80792330485</v>
      </c>
      <c r="R2282" s="69">
        <f t="shared" ref="R2282:R2345" si="453">STDEVA(M2282,J2282,G2282)</f>
        <v>223651.40877327218</v>
      </c>
      <c r="S2282" s="63">
        <f t="shared" si="446"/>
        <v>0.29679501394476659</v>
      </c>
      <c r="T2282" s="64">
        <f t="shared" si="447"/>
        <v>555499</v>
      </c>
      <c r="U2282" s="44" t="str">
        <f t="shared" si="448"/>
        <v>MENOR VALOR</v>
      </c>
    </row>
    <row r="2283" spans="2:21" ht="25.5">
      <c r="B2283" s="24">
        <v>2166</v>
      </c>
      <c r="C2283" s="2" t="s">
        <v>913</v>
      </c>
      <c r="D2283" s="29">
        <v>1</v>
      </c>
      <c r="E2283" s="16" t="s">
        <v>8</v>
      </c>
      <c r="F2283" s="91">
        <v>522185.83999999997</v>
      </c>
      <c r="G2283" s="68">
        <f t="shared" si="445"/>
        <v>549339.50367999997</v>
      </c>
      <c r="H2283" s="79">
        <v>819000</v>
      </c>
      <c r="I2283" s="79">
        <v>155610</v>
      </c>
      <c r="J2283" s="79">
        <v>974610</v>
      </c>
      <c r="K2283" s="79">
        <v>780000</v>
      </c>
      <c r="L2283" s="79">
        <f t="shared" si="449"/>
        <v>148200</v>
      </c>
      <c r="M2283" s="79">
        <f t="shared" si="450"/>
        <v>928200</v>
      </c>
      <c r="N2283" s="68">
        <f t="shared" si="443"/>
        <v>549339.50367999997</v>
      </c>
      <c r="O2283" s="80">
        <f t="shared" si="451"/>
        <v>817383.16789333336</v>
      </c>
      <c r="P2283" s="68">
        <f t="shared" si="444"/>
        <v>928200</v>
      </c>
      <c r="Q2283" s="68">
        <f t="shared" si="452"/>
        <v>792083.71790187282</v>
      </c>
      <c r="R2283" s="69">
        <f t="shared" si="453"/>
        <v>233289.57642527155</v>
      </c>
      <c r="S2283" s="63">
        <f t="shared" si="446"/>
        <v>0.30646282550141402</v>
      </c>
      <c r="T2283" s="64">
        <f t="shared" si="447"/>
        <v>928200</v>
      </c>
      <c r="U2283" s="44" t="str">
        <f t="shared" si="448"/>
        <v>MEDIA ARMONICA</v>
      </c>
    </row>
    <row r="2284" spans="2:21">
      <c r="B2284" s="24">
        <v>2167</v>
      </c>
      <c r="C2284" s="2" t="s">
        <v>914</v>
      </c>
      <c r="D2284" s="29">
        <v>1</v>
      </c>
      <c r="E2284" s="16" t="s">
        <v>8</v>
      </c>
      <c r="F2284" s="91">
        <v>522185.83999999997</v>
      </c>
      <c r="G2284" s="68">
        <f t="shared" si="445"/>
        <v>549339.50367999997</v>
      </c>
      <c r="H2284" s="79">
        <v>819000</v>
      </c>
      <c r="I2284" s="79">
        <v>155610</v>
      </c>
      <c r="J2284" s="79">
        <v>974610</v>
      </c>
      <c r="K2284" s="79">
        <v>780000</v>
      </c>
      <c r="L2284" s="79">
        <f t="shared" si="449"/>
        <v>148200</v>
      </c>
      <c r="M2284" s="79">
        <f t="shared" si="450"/>
        <v>928200</v>
      </c>
      <c r="N2284" s="68">
        <f t="shared" si="443"/>
        <v>549339.50367999997</v>
      </c>
      <c r="O2284" s="80">
        <f t="shared" si="451"/>
        <v>817383.16789333336</v>
      </c>
      <c r="P2284" s="68">
        <f t="shared" si="444"/>
        <v>928200</v>
      </c>
      <c r="Q2284" s="68">
        <f t="shared" si="452"/>
        <v>792083.71790187282</v>
      </c>
      <c r="R2284" s="69">
        <f t="shared" si="453"/>
        <v>233289.57642527155</v>
      </c>
      <c r="S2284" s="63">
        <f t="shared" si="446"/>
        <v>0.30646282550141402</v>
      </c>
      <c r="T2284" s="64">
        <f t="shared" si="447"/>
        <v>928200</v>
      </c>
      <c r="U2284" s="44" t="str">
        <f t="shared" si="448"/>
        <v>MEDIA ARMONICA</v>
      </c>
    </row>
    <row r="2285" spans="2:21">
      <c r="B2285" s="24">
        <v>2168</v>
      </c>
      <c r="C2285" s="2" t="s">
        <v>915</v>
      </c>
      <c r="D2285" s="29">
        <v>1</v>
      </c>
      <c r="E2285" s="16" t="s">
        <v>8</v>
      </c>
      <c r="F2285" s="91">
        <v>537798.64</v>
      </c>
      <c r="G2285" s="68">
        <f t="shared" si="445"/>
        <v>565764.16928000003</v>
      </c>
      <c r="H2285" s="79">
        <v>795600</v>
      </c>
      <c r="I2285" s="79">
        <v>151164</v>
      </c>
      <c r="J2285" s="79">
        <v>946764</v>
      </c>
      <c r="K2285" s="79">
        <v>780000</v>
      </c>
      <c r="L2285" s="79">
        <f t="shared" si="449"/>
        <v>148200</v>
      </c>
      <c r="M2285" s="79">
        <f t="shared" si="450"/>
        <v>928200</v>
      </c>
      <c r="N2285" s="68">
        <f t="shared" si="443"/>
        <v>565764.16928000003</v>
      </c>
      <c r="O2285" s="80">
        <f t="shared" si="451"/>
        <v>813576.05642666668</v>
      </c>
      <c r="P2285" s="68">
        <f t="shared" si="444"/>
        <v>928200</v>
      </c>
      <c r="Q2285" s="68">
        <f t="shared" si="452"/>
        <v>792208.64946449385</v>
      </c>
      <c r="R2285" s="69">
        <f t="shared" si="453"/>
        <v>214812.02033963127</v>
      </c>
      <c r="S2285" s="63">
        <f t="shared" si="446"/>
        <v>0.28583944436552489</v>
      </c>
      <c r="T2285" s="64">
        <f t="shared" si="447"/>
        <v>565764</v>
      </c>
      <c r="U2285" s="44" t="str">
        <f t="shared" si="448"/>
        <v>MENOR VALOR</v>
      </c>
    </row>
    <row r="2286" spans="2:21">
      <c r="B2286" s="24">
        <v>2169</v>
      </c>
      <c r="C2286" s="2" t="s">
        <v>916</v>
      </c>
      <c r="D2286" s="29">
        <v>1</v>
      </c>
      <c r="E2286" s="16" t="s">
        <v>8</v>
      </c>
      <c r="F2286" s="91">
        <v>535847.04</v>
      </c>
      <c r="G2286" s="68">
        <f t="shared" si="445"/>
        <v>563711.08608000004</v>
      </c>
      <c r="H2286" s="79">
        <v>819000</v>
      </c>
      <c r="I2286" s="79">
        <v>155610</v>
      </c>
      <c r="J2286" s="79">
        <v>974610</v>
      </c>
      <c r="K2286" s="79">
        <v>780000</v>
      </c>
      <c r="L2286" s="79">
        <f t="shared" si="449"/>
        <v>148200</v>
      </c>
      <c r="M2286" s="79">
        <f t="shared" si="450"/>
        <v>928200</v>
      </c>
      <c r="N2286" s="68">
        <f t="shared" si="443"/>
        <v>563711.08608000004</v>
      </c>
      <c r="O2286" s="80">
        <f t="shared" si="451"/>
        <v>822173.6953599999</v>
      </c>
      <c r="P2286" s="68">
        <f t="shared" si="444"/>
        <v>928200</v>
      </c>
      <c r="Q2286" s="68">
        <f t="shared" si="452"/>
        <v>798931.72623914934</v>
      </c>
      <c r="R2286" s="69">
        <f t="shared" si="453"/>
        <v>225034.80246812853</v>
      </c>
      <c r="S2286" s="63">
        <f t="shared" si="446"/>
        <v>0.29441895024799558</v>
      </c>
      <c r="T2286" s="64">
        <f t="shared" si="447"/>
        <v>563711</v>
      </c>
      <c r="U2286" s="44" t="str">
        <f t="shared" si="448"/>
        <v>MENOR VALOR</v>
      </c>
    </row>
    <row r="2287" spans="2:21">
      <c r="B2287" s="24">
        <v>2170</v>
      </c>
      <c r="C2287" s="2" t="s">
        <v>917</v>
      </c>
      <c r="D2287" s="29">
        <v>1</v>
      </c>
      <c r="E2287" s="16" t="s">
        <v>8</v>
      </c>
      <c r="F2287" s="91">
        <v>522185.83999999997</v>
      </c>
      <c r="G2287" s="68">
        <f t="shared" si="445"/>
        <v>549339.50367999997</v>
      </c>
      <c r="H2287" s="79">
        <v>787800</v>
      </c>
      <c r="I2287" s="79">
        <v>149682</v>
      </c>
      <c r="J2287" s="79">
        <v>937482</v>
      </c>
      <c r="K2287" s="79">
        <v>780000</v>
      </c>
      <c r="L2287" s="79">
        <f t="shared" si="449"/>
        <v>148200</v>
      </c>
      <c r="M2287" s="79">
        <f t="shared" si="450"/>
        <v>928200</v>
      </c>
      <c r="N2287" s="68">
        <f t="shared" si="443"/>
        <v>549339.50367999997</v>
      </c>
      <c r="O2287" s="80">
        <f t="shared" si="451"/>
        <v>805007.16789333336</v>
      </c>
      <c r="P2287" s="68">
        <f t="shared" si="444"/>
        <v>928200</v>
      </c>
      <c r="Q2287" s="68">
        <f t="shared" si="452"/>
        <v>781895.01494502136</v>
      </c>
      <c r="R2287" s="69">
        <f t="shared" si="453"/>
        <v>221463.32602538553</v>
      </c>
      <c r="S2287" s="63">
        <f t="shared" si="446"/>
        <v>0.29742549424154274</v>
      </c>
      <c r="T2287" s="64">
        <f t="shared" si="447"/>
        <v>549340</v>
      </c>
      <c r="U2287" s="44" t="str">
        <f t="shared" si="448"/>
        <v>MENOR VALOR</v>
      </c>
    </row>
    <row r="2288" spans="2:21">
      <c r="B2288" s="24">
        <v>2171</v>
      </c>
      <c r="C2288" s="2" t="s">
        <v>918</v>
      </c>
      <c r="D2288" s="29">
        <v>1</v>
      </c>
      <c r="E2288" s="16" t="s">
        <v>8</v>
      </c>
      <c r="F2288" s="91">
        <v>535847.04</v>
      </c>
      <c r="G2288" s="68">
        <f t="shared" si="445"/>
        <v>563711.08608000004</v>
      </c>
      <c r="H2288" s="79">
        <v>787800</v>
      </c>
      <c r="I2288" s="79">
        <v>149682</v>
      </c>
      <c r="J2288" s="79">
        <v>937482</v>
      </c>
      <c r="K2288" s="79">
        <v>780000</v>
      </c>
      <c r="L2288" s="79">
        <f t="shared" si="449"/>
        <v>148200</v>
      </c>
      <c r="M2288" s="79">
        <f t="shared" si="450"/>
        <v>928200</v>
      </c>
      <c r="N2288" s="68">
        <f t="shared" si="443"/>
        <v>563711.08608000004</v>
      </c>
      <c r="O2288" s="80">
        <f t="shared" si="451"/>
        <v>809797.6953599999</v>
      </c>
      <c r="P2288" s="68">
        <f t="shared" si="444"/>
        <v>928200</v>
      </c>
      <c r="Q2288" s="68">
        <f t="shared" si="452"/>
        <v>788654.93622632429</v>
      </c>
      <c r="R2288" s="69">
        <f t="shared" si="453"/>
        <v>213167.78211351659</v>
      </c>
      <c r="S2288" s="63">
        <f t="shared" si="446"/>
        <v>0.28522467788342221</v>
      </c>
      <c r="T2288" s="64">
        <f t="shared" si="447"/>
        <v>563711</v>
      </c>
      <c r="U2288" s="44" t="str">
        <f t="shared" si="448"/>
        <v>MENOR VALOR</v>
      </c>
    </row>
    <row r="2289" spans="2:21">
      <c r="B2289" s="24">
        <v>2172</v>
      </c>
      <c r="C2289" s="2" t="s">
        <v>919</v>
      </c>
      <c r="D2289" s="29">
        <v>1</v>
      </c>
      <c r="E2289" s="16" t="s">
        <v>8</v>
      </c>
      <c r="F2289" s="91">
        <v>531943.84</v>
      </c>
      <c r="G2289" s="68">
        <f t="shared" si="445"/>
        <v>559604.91967999993</v>
      </c>
      <c r="H2289" s="79">
        <v>811200</v>
      </c>
      <c r="I2289" s="79">
        <v>154128</v>
      </c>
      <c r="J2289" s="79">
        <v>965328</v>
      </c>
      <c r="K2289" s="79">
        <v>780000</v>
      </c>
      <c r="L2289" s="79">
        <f t="shared" si="449"/>
        <v>148200</v>
      </c>
      <c r="M2289" s="79">
        <f t="shared" si="450"/>
        <v>928200</v>
      </c>
      <c r="N2289" s="68">
        <f t="shared" si="443"/>
        <v>559604.91967999993</v>
      </c>
      <c r="O2289" s="80">
        <f t="shared" si="451"/>
        <v>817710.97322666657</v>
      </c>
      <c r="P2289" s="68">
        <f t="shared" si="444"/>
        <v>928200</v>
      </c>
      <c r="Q2289" s="68">
        <f t="shared" si="452"/>
        <v>794448.95316436654</v>
      </c>
      <c r="R2289" s="69">
        <f t="shared" si="453"/>
        <v>224295.95015085771</v>
      </c>
      <c r="S2289" s="63">
        <f t="shared" si="446"/>
        <v>0.29560619665865284</v>
      </c>
      <c r="T2289" s="64">
        <f t="shared" si="447"/>
        <v>559605</v>
      </c>
      <c r="U2289" s="44" t="str">
        <f t="shared" si="448"/>
        <v>MENOR VALOR</v>
      </c>
    </row>
    <row r="2290" spans="2:21">
      <c r="B2290" s="24">
        <v>2173</v>
      </c>
      <c r="C2290" s="2" t="s">
        <v>920</v>
      </c>
      <c r="D2290" s="29">
        <v>1</v>
      </c>
      <c r="E2290" s="16" t="s">
        <v>11</v>
      </c>
      <c r="F2290" s="91">
        <v>528040.64</v>
      </c>
      <c r="G2290" s="68">
        <f t="shared" si="445"/>
        <v>555498.75328000006</v>
      </c>
      <c r="H2290" s="79">
        <v>811200</v>
      </c>
      <c r="I2290" s="79">
        <v>154128</v>
      </c>
      <c r="J2290" s="79">
        <v>965328</v>
      </c>
      <c r="K2290" s="79">
        <v>780000</v>
      </c>
      <c r="L2290" s="79">
        <f t="shared" si="449"/>
        <v>148200</v>
      </c>
      <c r="M2290" s="79">
        <f t="shared" si="450"/>
        <v>928200</v>
      </c>
      <c r="N2290" s="68">
        <f t="shared" si="443"/>
        <v>555498.75328000006</v>
      </c>
      <c r="O2290" s="80">
        <f t="shared" si="451"/>
        <v>816342.25109333324</v>
      </c>
      <c r="P2290" s="68">
        <f t="shared" si="444"/>
        <v>928200</v>
      </c>
      <c r="Q2290" s="68">
        <f t="shared" si="452"/>
        <v>792501.06043699733</v>
      </c>
      <c r="R2290" s="69">
        <f t="shared" si="453"/>
        <v>226658.59758593093</v>
      </c>
      <c r="S2290" s="63">
        <f t="shared" si="446"/>
        <v>0.29905613883508309</v>
      </c>
      <c r="T2290" s="64">
        <f t="shared" si="447"/>
        <v>555499</v>
      </c>
      <c r="U2290" s="44" t="str">
        <f t="shared" si="448"/>
        <v>MENOR VALOR</v>
      </c>
    </row>
    <row r="2291" spans="2:21">
      <c r="B2291" s="24">
        <v>2174</v>
      </c>
      <c r="C2291" s="2" t="s">
        <v>921</v>
      </c>
      <c r="D2291" s="29">
        <v>1</v>
      </c>
      <c r="E2291" s="16" t="s">
        <v>8</v>
      </c>
      <c r="F2291" s="91">
        <v>235248.97999999998</v>
      </c>
      <c r="G2291" s="68">
        <f t="shared" si="445"/>
        <v>247481.92695999998</v>
      </c>
      <c r="H2291" s="79">
        <v>267800</v>
      </c>
      <c r="I2291" s="79">
        <v>50882</v>
      </c>
      <c r="J2291" s="79">
        <v>318682</v>
      </c>
      <c r="K2291" s="79">
        <v>260000</v>
      </c>
      <c r="L2291" s="79">
        <f t="shared" si="449"/>
        <v>49400</v>
      </c>
      <c r="M2291" s="79">
        <f t="shared" si="450"/>
        <v>309400</v>
      </c>
      <c r="N2291" s="68">
        <f t="shared" si="443"/>
        <v>247481.92695999998</v>
      </c>
      <c r="O2291" s="80">
        <f t="shared" si="451"/>
        <v>291854.64231999998</v>
      </c>
      <c r="P2291" s="68">
        <f t="shared" si="444"/>
        <v>309400</v>
      </c>
      <c r="Q2291" s="68">
        <f t="shared" si="452"/>
        <v>290050.60618017928</v>
      </c>
      <c r="R2291" s="69">
        <f t="shared" si="453"/>
        <v>38707.134772735539</v>
      </c>
      <c r="S2291" s="63">
        <f t="shared" si="446"/>
        <v>0.14676293830510267</v>
      </c>
      <c r="T2291" s="64">
        <f t="shared" si="447"/>
        <v>247482</v>
      </c>
      <c r="U2291" s="44" t="str">
        <f t="shared" si="448"/>
        <v>MENOR VALOR</v>
      </c>
    </row>
    <row r="2292" spans="2:21">
      <c r="B2292" s="24">
        <v>2175</v>
      </c>
      <c r="C2292" s="2" t="s">
        <v>922</v>
      </c>
      <c r="D2292" s="29">
        <v>1</v>
      </c>
      <c r="E2292" s="16" t="s">
        <v>8</v>
      </c>
      <c r="F2292" s="91">
        <v>326050.03999999998</v>
      </c>
      <c r="G2292" s="68">
        <f t="shared" si="445"/>
        <v>343004.64207999996</v>
      </c>
      <c r="H2292" s="79">
        <v>409500</v>
      </c>
      <c r="I2292" s="79">
        <v>77805</v>
      </c>
      <c r="J2292" s="79">
        <v>487305</v>
      </c>
      <c r="K2292" s="79">
        <v>390000</v>
      </c>
      <c r="L2292" s="79">
        <f t="shared" si="449"/>
        <v>74100</v>
      </c>
      <c r="M2292" s="79">
        <f t="shared" si="450"/>
        <v>464100</v>
      </c>
      <c r="N2292" s="68">
        <f t="shared" si="443"/>
        <v>343004.64207999996</v>
      </c>
      <c r="O2292" s="80">
        <f t="shared" si="451"/>
        <v>431469.88069333328</v>
      </c>
      <c r="P2292" s="68">
        <f t="shared" si="444"/>
        <v>464100</v>
      </c>
      <c r="Q2292" s="68">
        <f t="shared" si="452"/>
        <v>426485.37651875918</v>
      </c>
      <c r="R2292" s="69">
        <f t="shared" si="453"/>
        <v>77486.720400566366</v>
      </c>
      <c r="S2292" s="63">
        <f t="shared" si="446"/>
        <v>0.19574114151388089</v>
      </c>
      <c r="T2292" s="64">
        <f t="shared" si="447"/>
        <v>343005</v>
      </c>
      <c r="U2292" s="44" t="str">
        <f t="shared" si="448"/>
        <v>MENOR VALOR</v>
      </c>
    </row>
    <row r="2293" spans="2:21">
      <c r="B2293" s="24">
        <v>2176</v>
      </c>
      <c r="C2293" s="2" t="s">
        <v>923</v>
      </c>
      <c r="D2293" s="29">
        <v>1</v>
      </c>
      <c r="E2293" s="2"/>
      <c r="F2293" s="91">
        <v>330929.03999999998</v>
      </c>
      <c r="G2293" s="68">
        <f t="shared" si="445"/>
        <v>348137.35008</v>
      </c>
      <c r="H2293" s="79">
        <v>393900</v>
      </c>
      <c r="I2293" s="79">
        <v>74841</v>
      </c>
      <c r="J2293" s="79">
        <v>468741</v>
      </c>
      <c r="K2293" s="79">
        <v>390000</v>
      </c>
      <c r="L2293" s="79">
        <f t="shared" si="449"/>
        <v>74100</v>
      </c>
      <c r="M2293" s="79">
        <f t="shared" si="450"/>
        <v>464100</v>
      </c>
      <c r="N2293" s="68">
        <f t="shared" si="443"/>
        <v>348137.35008</v>
      </c>
      <c r="O2293" s="80">
        <f t="shared" si="451"/>
        <v>426992.78336</v>
      </c>
      <c r="P2293" s="68">
        <f t="shared" si="444"/>
        <v>464100</v>
      </c>
      <c r="Q2293" s="68">
        <f t="shared" si="452"/>
        <v>423088.9764443888</v>
      </c>
      <c r="R2293" s="69">
        <f t="shared" si="453"/>
        <v>68330.222000096182</v>
      </c>
      <c r="S2293" s="63">
        <f t="shared" si="446"/>
        <v>0.17715334252921744</v>
      </c>
      <c r="T2293" s="64">
        <f t="shared" si="447"/>
        <v>348137</v>
      </c>
      <c r="U2293" s="44" t="str">
        <f t="shared" si="448"/>
        <v>MENOR VALOR</v>
      </c>
    </row>
    <row r="2294" spans="2:21">
      <c r="B2294" s="24">
        <v>2177</v>
      </c>
      <c r="C2294" s="2" t="s">
        <v>924</v>
      </c>
      <c r="D2294" s="29">
        <v>1</v>
      </c>
      <c r="E2294" s="16" t="s">
        <v>8</v>
      </c>
      <c r="F2294" s="91">
        <v>333856.43999999994</v>
      </c>
      <c r="G2294" s="68">
        <f t="shared" si="445"/>
        <v>351216.97487999994</v>
      </c>
      <c r="H2294" s="79">
        <v>409500</v>
      </c>
      <c r="I2294" s="79">
        <v>77805</v>
      </c>
      <c r="J2294" s="79">
        <v>487305</v>
      </c>
      <c r="K2294" s="79">
        <v>390000</v>
      </c>
      <c r="L2294" s="79">
        <f t="shared" si="449"/>
        <v>74100</v>
      </c>
      <c r="M2294" s="79">
        <f t="shared" si="450"/>
        <v>464100</v>
      </c>
      <c r="N2294" s="68">
        <f t="shared" si="443"/>
        <v>351216.97487999994</v>
      </c>
      <c r="O2294" s="80">
        <f t="shared" si="451"/>
        <v>434207.32495999994</v>
      </c>
      <c r="P2294" s="68">
        <f t="shared" si="444"/>
        <v>464100</v>
      </c>
      <c r="Q2294" s="68">
        <f t="shared" si="452"/>
        <v>429862.25367018307</v>
      </c>
      <c r="R2294" s="69">
        <f t="shared" si="453"/>
        <v>72802.243516603121</v>
      </c>
      <c r="S2294" s="63">
        <f t="shared" si="446"/>
        <v>0.18295460491984639</v>
      </c>
      <c r="T2294" s="64">
        <f t="shared" si="447"/>
        <v>351217</v>
      </c>
      <c r="U2294" s="44" t="str">
        <f t="shared" si="448"/>
        <v>MENOR VALOR</v>
      </c>
    </row>
    <row r="2295" spans="2:21">
      <c r="B2295" s="24">
        <v>2178</v>
      </c>
      <c r="C2295" s="2" t="s">
        <v>874</v>
      </c>
      <c r="D2295" s="29">
        <v>1</v>
      </c>
      <c r="E2295" s="16" t="s">
        <v>8</v>
      </c>
      <c r="F2295" s="91">
        <v>461360.7</v>
      </c>
      <c r="G2295" s="68">
        <f t="shared" si="445"/>
        <v>485351.45640000002</v>
      </c>
      <c r="H2295" s="79">
        <v>676000</v>
      </c>
      <c r="I2295" s="79">
        <v>128440</v>
      </c>
      <c r="J2295" s="79">
        <v>804440</v>
      </c>
      <c r="K2295" s="79">
        <v>650000</v>
      </c>
      <c r="L2295" s="79">
        <f t="shared" si="449"/>
        <v>123500</v>
      </c>
      <c r="M2295" s="79">
        <f t="shared" si="450"/>
        <v>773500</v>
      </c>
      <c r="N2295" s="68">
        <f t="shared" si="443"/>
        <v>485351.45640000002</v>
      </c>
      <c r="O2295" s="80">
        <f t="shared" si="451"/>
        <v>687763.81880000001</v>
      </c>
      <c r="P2295" s="68">
        <f t="shared" si="444"/>
        <v>773500</v>
      </c>
      <c r="Q2295" s="68">
        <f t="shared" si="452"/>
        <v>670919.02036240615</v>
      </c>
      <c r="R2295" s="69">
        <f t="shared" si="453"/>
        <v>175975.55011779789</v>
      </c>
      <c r="S2295" s="63">
        <f t="shared" si="446"/>
        <v>0.27658712650920114</v>
      </c>
      <c r="T2295" s="64">
        <f t="shared" si="447"/>
        <v>485351</v>
      </c>
      <c r="U2295" s="44" t="str">
        <f t="shared" si="448"/>
        <v>MENOR VALOR</v>
      </c>
    </row>
    <row r="2296" spans="2:21">
      <c r="B2296" s="24">
        <v>2179</v>
      </c>
      <c r="C2296" s="2" t="s">
        <v>925</v>
      </c>
      <c r="D2296" s="29">
        <v>1</v>
      </c>
      <c r="E2296" s="16" t="s">
        <v>8</v>
      </c>
      <c r="F2296" s="91">
        <v>242187</v>
      </c>
      <c r="G2296" s="68">
        <f t="shared" si="445"/>
        <v>254780.72399999999</v>
      </c>
      <c r="H2296" s="79">
        <v>262600</v>
      </c>
      <c r="I2296" s="79">
        <v>49894</v>
      </c>
      <c r="J2296" s="79">
        <v>312494</v>
      </c>
      <c r="K2296" s="79">
        <v>260000</v>
      </c>
      <c r="L2296" s="79">
        <f t="shared" si="449"/>
        <v>49400</v>
      </c>
      <c r="M2296" s="79">
        <f t="shared" si="450"/>
        <v>309400</v>
      </c>
      <c r="N2296" s="68">
        <f t="shared" si="443"/>
        <v>254780.72399999999</v>
      </c>
      <c r="O2296" s="80">
        <f t="shared" si="451"/>
        <v>292224.908</v>
      </c>
      <c r="P2296" s="68">
        <f t="shared" si="444"/>
        <v>309400</v>
      </c>
      <c r="Q2296" s="68">
        <f t="shared" si="452"/>
        <v>290966.40841024206</v>
      </c>
      <c r="R2296" s="69">
        <f t="shared" si="453"/>
        <v>32464.494383393569</v>
      </c>
      <c r="S2296" s="63">
        <f t="shared" si="446"/>
        <v>0.12436378689880523</v>
      </c>
      <c r="T2296" s="64">
        <f t="shared" si="447"/>
        <v>254781</v>
      </c>
      <c r="U2296" s="44" t="str">
        <f t="shared" si="448"/>
        <v>MENOR VALOR</v>
      </c>
    </row>
    <row r="2297" spans="2:21">
      <c r="B2297" s="24">
        <v>2180</v>
      </c>
      <c r="C2297" s="2" t="s">
        <v>926</v>
      </c>
      <c r="D2297" s="29">
        <v>1</v>
      </c>
      <c r="E2297" s="16" t="s">
        <v>8</v>
      </c>
      <c r="F2297" s="91">
        <v>531943.84</v>
      </c>
      <c r="G2297" s="68">
        <f t="shared" si="445"/>
        <v>559604.91967999993</v>
      </c>
      <c r="H2297" s="79">
        <v>803400</v>
      </c>
      <c r="I2297" s="79">
        <v>152646</v>
      </c>
      <c r="J2297" s="79">
        <v>956046</v>
      </c>
      <c r="K2297" s="79">
        <v>780000</v>
      </c>
      <c r="L2297" s="79">
        <f t="shared" si="449"/>
        <v>148200</v>
      </c>
      <c r="M2297" s="79">
        <f t="shared" si="450"/>
        <v>928200</v>
      </c>
      <c r="N2297" s="68">
        <f t="shared" si="443"/>
        <v>559604.91967999993</v>
      </c>
      <c r="O2297" s="80">
        <f t="shared" si="451"/>
        <v>814616.97322666657</v>
      </c>
      <c r="P2297" s="68">
        <f t="shared" si="444"/>
        <v>928200</v>
      </c>
      <c r="Q2297" s="68">
        <f t="shared" si="452"/>
        <v>791894.43728676601</v>
      </c>
      <c r="R2297" s="69">
        <f t="shared" si="453"/>
        <v>221285.35993048895</v>
      </c>
      <c r="S2297" s="63">
        <f t="shared" si="446"/>
        <v>0.29333394284552583</v>
      </c>
      <c r="T2297" s="64">
        <f t="shared" si="447"/>
        <v>559605</v>
      </c>
      <c r="U2297" s="44" t="str">
        <f t="shared" si="448"/>
        <v>MENOR VALOR</v>
      </c>
    </row>
    <row r="2298" spans="2:21">
      <c r="B2298" s="24">
        <v>2181</v>
      </c>
      <c r="C2298" s="2" t="s">
        <v>927</v>
      </c>
      <c r="D2298" s="29">
        <v>1</v>
      </c>
      <c r="E2298" s="16" t="s">
        <v>8</v>
      </c>
      <c r="F2298" s="91">
        <v>535847.04</v>
      </c>
      <c r="G2298" s="68">
        <f t="shared" si="445"/>
        <v>563711.08608000004</v>
      </c>
      <c r="H2298" s="79">
        <v>795600</v>
      </c>
      <c r="I2298" s="79">
        <v>151164</v>
      </c>
      <c r="J2298" s="79">
        <v>946764</v>
      </c>
      <c r="K2298" s="79">
        <v>780000</v>
      </c>
      <c r="L2298" s="79">
        <f t="shared" si="449"/>
        <v>148200</v>
      </c>
      <c r="M2298" s="79">
        <f t="shared" si="450"/>
        <v>928200</v>
      </c>
      <c r="N2298" s="68">
        <f t="shared" si="443"/>
        <v>563711.08608000004</v>
      </c>
      <c r="O2298" s="80">
        <f t="shared" si="451"/>
        <v>812891.6953599999</v>
      </c>
      <c r="P2298" s="68">
        <f t="shared" si="444"/>
        <v>928200</v>
      </c>
      <c r="Q2298" s="68">
        <f t="shared" si="452"/>
        <v>791249.21456884756</v>
      </c>
      <c r="R2298" s="69">
        <f t="shared" si="453"/>
        <v>215996.2674558617</v>
      </c>
      <c r="S2298" s="63">
        <f t="shared" si="446"/>
        <v>0.28756822035246288</v>
      </c>
      <c r="T2298" s="64">
        <f t="shared" si="447"/>
        <v>563711</v>
      </c>
      <c r="U2298" s="44" t="str">
        <f t="shared" si="448"/>
        <v>MENOR VALOR</v>
      </c>
    </row>
    <row r="2299" spans="2:21" ht="25.5">
      <c r="B2299" s="24">
        <v>2182</v>
      </c>
      <c r="C2299" s="2" t="s">
        <v>928</v>
      </c>
      <c r="D2299" s="29">
        <v>1</v>
      </c>
      <c r="E2299" s="2"/>
      <c r="F2299" s="91">
        <v>535847.04</v>
      </c>
      <c r="G2299" s="68">
        <f t="shared" si="445"/>
        <v>563711.08608000004</v>
      </c>
      <c r="H2299" s="79">
        <v>803400</v>
      </c>
      <c r="I2299" s="79">
        <v>152646</v>
      </c>
      <c r="J2299" s="79">
        <v>956046</v>
      </c>
      <c r="K2299" s="79">
        <v>780000</v>
      </c>
      <c r="L2299" s="79">
        <f t="shared" si="449"/>
        <v>148200</v>
      </c>
      <c r="M2299" s="79">
        <f t="shared" si="450"/>
        <v>928200</v>
      </c>
      <c r="N2299" s="68">
        <f t="shared" si="443"/>
        <v>563711.08608000004</v>
      </c>
      <c r="O2299" s="80">
        <f t="shared" si="451"/>
        <v>815985.6953599999</v>
      </c>
      <c r="P2299" s="68">
        <f t="shared" si="444"/>
        <v>928200</v>
      </c>
      <c r="Q2299" s="68">
        <f t="shared" si="452"/>
        <v>793826.59177540452</v>
      </c>
      <c r="R2299" s="69">
        <f t="shared" si="453"/>
        <v>218919.41164394881</v>
      </c>
      <c r="S2299" s="63">
        <f t="shared" si="446"/>
        <v>0.28988132682825329</v>
      </c>
      <c r="T2299" s="64">
        <f t="shared" si="447"/>
        <v>563711</v>
      </c>
      <c r="U2299" s="44" t="str">
        <f t="shared" si="448"/>
        <v>MENOR VALOR</v>
      </c>
    </row>
    <row r="2300" spans="2:21" ht="25.5">
      <c r="B2300" s="24">
        <v>2183</v>
      </c>
      <c r="C2300" s="2" t="s">
        <v>929</v>
      </c>
      <c r="D2300" s="29">
        <v>1</v>
      </c>
      <c r="E2300" s="16" t="s">
        <v>8</v>
      </c>
      <c r="F2300" s="91">
        <v>524137.43999999994</v>
      </c>
      <c r="G2300" s="68">
        <f t="shared" si="445"/>
        <v>551392.58687999996</v>
      </c>
      <c r="H2300" s="79">
        <v>787800</v>
      </c>
      <c r="I2300" s="79">
        <v>149682</v>
      </c>
      <c r="J2300" s="79">
        <v>937482</v>
      </c>
      <c r="K2300" s="79">
        <v>780000</v>
      </c>
      <c r="L2300" s="79">
        <f t="shared" si="449"/>
        <v>148200</v>
      </c>
      <c r="M2300" s="79">
        <f t="shared" si="450"/>
        <v>928200</v>
      </c>
      <c r="N2300" s="68">
        <f t="shared" si="443"/>
        <v>551392.58687999996</v>
      </c>
      <c r="O2300" s="80">
        <f t="shared" si="451"/>
        <v>805691.52895999991</v>
      </c>
      <c r="P2300" s="68">
        <f t="shared" si="444"/>
        <v>928200</v>
      </c>
      <c r="Q2300" s="68">
        <f t="shared" si="452"/>
        <v>782867.88011082914</v>
      </c>
      <c r="R2300" s="69">
        <f t="shared" si="453"/>
        <v>220278.23959314614</v>
      </c>
      <c r="S2300" s="63">
        <f t="shared" si="446"/>
        <v>0.29567606375428213</v>
      </c>
      <c r="T2300" s="64">
        <f t="shared" si="447"/>
        <v>551393</v>
      </c>
      <c r="U2300" s="44" t="str">
        <f t="shared" si="448"/>
        <v>MENOR VALOR</v>
      </c>
    </row>
    <row r="2301" spans="2:21" ht="25.5">
      <c r="B2301" s="24">
        <v>2184</v>
      </c>
      <c r="C2301" s="2" t="s">
        <v>930</v>
      </c>
      <c r="D2301" s="29">
        <v>1</v>
      </c>
      <c r="E2301" s="16" t="s">
        <v>8</v>
      </c>
      <c r="F2301" s="91">
        <v>528040.64</v>
      </c>
      <c r="G2301" s="68">
        <f t="shared" si="445"/>
        <v>555498.75328000006</v>
      </c>
      <c r="H2301" s="79">
        <v>811200</v>
      </c>
      <c r="I2301" s="79">
        <v>154128</v>
      </c>
      <c r="J2301" s="79">
        <v>965328</v>
      </c>
      <c r="K2301" s="79">
        <v>780000</v>
      </c>
      <c r="L2301" s="79">
        <f t="shared" si="449"/>
        <v>148200</v>
      </c>
      <c r="M2301" s="79">
        <f t="shared" si="450"/>
        <v>928200</v>
      </c>
      <c r="N2301" s="68">
        <f t="shared" si="443"/>
        <v>555498.75328000006</v>
      </c>
      <c r="O2301" s="80">
        <f t="shared" si="451"/>
        <v>816342.25109333324</v>
      </c>
      <c r="P2301" s="68">
        <f t="shared" si="444"/>
        <v>928200</v>
      </c>
      <c r="Q2301" s="68">
        <f t="shared" si="452"/>
        <v>792501.06043699733</v>
      </c>
      <c r="R2301" s="69">
        <f t="shared" si="453"/>
        <v>226658.59758593093</v>
      </c>
      <c r="S2301" s="63">
        <f t="shared" si="446"/>
        <v>0.29905613883508309</v>
      </c>
      <c r="T2301" s="64">
        <f t="shared" si="447"/>
        <v>555499</v>
      </c>
      <c r="U2301" s="44" t="str">
        <f t="shared" si="448"/>
        <v>MENOR VALOR</v>
      </c>
    </row>
    <row r="2302" spans="2:21" ht="25.5">
      <c r="B2302" s="24">
        <v>2185</v>
      </c>
      <c r="C2302" s="2" t="s">
        <v>931</v>
      </c>
      <c r="D2302" s="29">
        <v>1</v>
      </c>
      <c r="E2302" s="16" t="s">
        <v>8</v>
      </c>
      <c r="F2302" s="91">
        <v>238798.76</v>
      </c>
      <c r="G2302" s="68">
        <f t="shared" si="445"/>
        <v>251216.29552000001</v>
      </c>
      <c r="H2302" s="79">
        <v>265200</v>
      </c>
      <c r="I2302" s="79">
        <v>50388</v>
      </c>
      <c r="J2302" s="79">
        <v>315588</v>
      </c>
      <c r="K2302" s="79">
        <v>260000</v>
      </c>
      <c r="L2302" s="79">
        <f t="shared" si="449"/>
        <v>49400</v>
      </c>
      <c r="M2302" s="79">
        <f t="shared" si="450"/>
        <v>309400</v>
      </c>
      <c r="N2302" s="68">
        <f t="shared" si="443"/>
        <v>251216.29552000001</v>
      </c>
      <c r="O2302" s="80">
        <f t="shared" si="451"/>
        <v>292068.09850666666</v>
      </c>
      <c r="P2302" s="68">
        <f t="shared" si="444"/>
        <v>309400</v>
      </c>
      <c r="Q2302" s="68">
        <f t="shared" si="452"/>
        <v>290555.78889852704</v>
      </c>
      <c r="R2302" s="69">
        <f t="shared" si="453"/>
        <v>35513.73243473671</v>
      </c>
      <c r="S2302" s="63">
        <f t="shared" si="446"/>
        <v>0.13539394113488423</v>
      </c>
      <c r="T2302" s="64">
        <f t="shared" si="447"/>
        <v>251216</v>
      </c>
      <c r="U2302" s="44" t="str">
        <f t="shared" si="448"/>
        <v>MENOR VALOR</v>
      </c>
    </row>
    <row r="2303" spans="2:21">
      <c r="B2303" s="24">
        <v>2186</v>
      </c>
      <c r="C2303" s="2" t="s">
        <v>932</v>
      </c>
      <c r="D2303" s="29">
        <v>1</v>
      </c>
      <c r="E2303" s="16" t="s">
        <v>8</v>
      </c>
      <c r="F2303" s="91">
        <v>524137.43999999994</v>
      </c>
      <c r="G2303" s="68">
        <f t="shared" si="445"/>
        <v>551392.58687999996</v>
      </c>
      <c r="H2303" s="79">
        <v>819000</v>
      </c>
      <c r="I2303" s="79">
        <v>155610</v>
      </c>
      <c r="J2303" s="79">
        <v>974610</v>
      </c>
      <c r="K2303" s="79">
        <v>780000</v>
      </c>
      <c r="L2303" s="79">
        <f t="shared" si="449"/>
        <v>148200</v>
      </c>
      <c r="M2303" s="79">
        <f t="shared" si="450"/>
        <v>928200</v>
      </c>
      <c r="N2303" s="68">
        <f t="shared" si="443"/>
        <v>551392.58687999996</v>
      </c>
      <c r="O2303" s="80">
        <f t="shared" si="451"/>
        <v>818067.52895999991</v>
      </c>
      <c r="P2303" s="68">
        <f t="shared" si="444"/>
        <v>928200</v>
      </c>
      <c r="Q2303" s="68">
        <f t="shared" si="452"/>
        <v>793069.26026091247</v>
      </c>
      <c r="R2303" s="69">
        <f t="shared" si="453"/>
        <v>232110.13673475909</v>
      </c>
      <c r="S2303" s="63">
        <f t="shared" si="446"/>
        <v>0.30473589822584113</v>
      </c>
      <c r="T2303" s="64">
        <f t="shared" si="447"/>
        <v>928200</v>
      </c>
      <c r="U2303" s="44" t="str">
        <f t="shared" si="448"/>
        <v>MEDIA ARMONICA</v>
      </c>
    </row>
    <row r="2304" spans="2:21">
      <c r="B2304" s="24">
        <v>2187</v>
      </c>
      <c r="C2304" s="2" t="s">
        <v>933</v>
      </c>
      <c r="D2304" s="29">
        <v>1</v>
      </c>
      <c r="E2304" s="16" t="s">
        <v>8</v>
      </c>
      <c r="F2304" s="91">
        <v>240512.56</v>
      </c>
      <c r="G2304" s="68">
        <f t="shared" si="445"/>
        <v>253019.21312</v>
      </c>
      <c r="H2304" s="79">
        <v>262600</v>
      </c>
      <c r="I2304" s="79">
        <v>49894</v>
      </c>
      <c r="J2304" s="79">
        <v>312494</v>
      </c>
      <c r="K2304" s="79">
        <v>260000</v>
      </c>
      <c r="L2304" s="79">
        <f t="shared" si="449"/>
        <v>49400</v>
      </c>
      <c r="M2304" s="79">
        <f t="shared" si="450"/>
        <v>309400</v>
      </c>
      <c r="N2304" s="68">
        <f t="shared" si="443"/>
        <v>253019.21312</v>
      </c>
      <c r="O2304" s="80">
        <f t="shared" si="451"/>
        <v>291637.73770666664</v>
      </c>
      <c r="P2304" s="68">
        <f t="shared" si="444"/>
        <v>309400</v>
      </c>
      <c r="Q2304" s="68">
        <f t="shared" si="452"/>
        <v>290294.29286156828</v>
      </c>
      <c r="R2304" s="69">
        <f t="shared" si="453"/>
        <v>33480.382912061104</v>
      </c>
      <c r="S2304" s="63">
        <f t="shared" si="446"/>
        <v>0.12840445250965893</v>
      </c>
      <c r="T2304" s="64">
        <f t="shared" si="447"/>
        <v>253019</v>
      </c>
      <c r="U2304" s="44" t="str">
        <f t="shared" si="448"/>
        <v>MENOR VALOR</v>
      </c>
    </row>
    <row r="2305" spans="2:21">
      <c r="B2305" s="24">
        <v>2188</v>
      </c>
      <c r="C2305" s="2" t="s">
        <v>934</v>
      </c>
      <c r="D2305" s="29">
        <v>1</v>
      </c>
      <c r="E2305" s="16" t="s">
        <v>8</v>
      </c>
      <c r="F2305" s="91">
        <v>531943.84</v>
      </c>
      <c r="G2305" s="68">
        <f t="shared" si="445"/>
        <v>559604.91967999993</v>
      </c>
      <c r="H2305" s="79">
        <v>811200</v>
      </c>
      <c r="I2305" s="79">
        <v>154128</v>
      </c>
      <c r="J2305" s="79">
        <v>965328</v>
      </c>
      <c r="K2305" s="79">
        <v>780000</v>
      </c>
      <c r="L2305" s="79">
        <f t="shared" si="449"/>
        <v>148200</v>
      </c>
      <c r="M2305" s="79">
        <f t="shared" si="450"/>
        <v>928200</v>
      </c>
      <c r="N2305" s="68">
        <f t="shared" ref="N2305:N2368" si="454">MIN(M2305,J2305,G2305)</f>
        <v>559604.91967999993</v>
      </c>
      <c r="O2305" s="80">
        <f t="shared" si="451"/>
        <v>817710.97322666657</v>
      </c>
      <c r="P2305" s="68">
        <f t="shared" ref="P2305:P2368" si="455">MEDIAN(M2305,J2305,G2305)</f>
        <v>928200</v>
      </c>
      <c r="Q2305" s="68">
        <f t="shared" si="452"/>
        <v>794448.95316436654</v>
      </c>
      <c r="R2305" s="69">
        <f t="shared" si="453"/>
        <v>224295.95015085771</v>
      </c>
      <c r="S2305" s="63">
        <f t="shared" si="446"/>
        <v>0.29560619665865284</v>
      </c>
      <c r="T2305" s="64">
        <f t="shared" si="447"/>
        <v>559605</v>
      </c>
      <c r="U2305" s="44" t="str">
        <f t="shared" si="448"/>
        <v>MENOR VALOR</v>
      </c>
    </row>
    <row r="2306" spans="2:21">
      <c r="B2306" s="24">
        <v>2189</v>
      </c>
      <c r="C2306" s="2" t="s">
        <v>935</v>
      </c>
      <c r="D2306" s="29">
        <v>1</v>
      </c>
      <c r="E2306" s="16" t="s">
        <v>8</v>
      </c>
      <c r="F2306" s="91">
        <v>533895.43999999994</v>
      </c>
      <c r="G2306" s="68">
        <f t="shared" si="445"/>
        <v>561658.00287999993</v>
      </c>
      <c r="H2306" s="79">
        <v>819000</v>
      </c>
      <c r="I2306" s="79">
        <v>155610</v>
      </c>
      <c r="J2306" s="79">
        <v>974610</v>
      </c>
      <c r="K2306" s="79">
        <v>780000</v>
      </c>
      <c r="L2306" s="79">
        <f t="shared" si="449"/>
        <v>148200</v>
      </c>
      <c r="M2306" s="79">
        <f t="shared" si="450"/>
        <v>928200</v>
      </c>
      <c r="N2306" s="68">
        <f t="shared" si="454"/>
        <v>561658.00287999993</v>
      </c>
      <c r="O2306" s="80">
        <f t="shared" si="451"/>
        <v>821489.33429333335</v>
      </c>
      <c r="P2306" s="68">
        <f t="shared" si="455"/>
        <v>928200</v>
      </c>
      <c r="Q2306" s="68">
        <f t="shared" si="452"/>
        <v>797960.62081388501</v>
      </c>
      <c r="R2306" s="69">
        <f t="shared" si="453"/>
        <v>226213.86476743402</v>
      </c>
      <c r="S2306" s="63">
        <f t="shared" si="446"/>
        <v>0.29613318222754748</v>
      </c>
      <c r="T2306" s="64">
        <f t="shared" si="447"/>
        <v>561658</v>
      </c>
      <c r="U2306" s="44" t="str">
        <f t="shared" si="448"/>
        <v>MENOR VALOR</v>
      </c>
    </row>
    <row r="2307" spans="2:21" ht="25.5">
      <c r="B2307" s="24">
        <v>2190</v>
      </c>
      <c r="C2307" s="2" t="s">
        <v>936</v>
      </c>
      <c r="D2307" s="29">
        <v>1</v>
      </c>
      <c r="E2307" s="16" t="s">
        <v>8</v>
      </c>
      <c r="F2307" s="91">
        <v>533895.43999999994</v>
      </c>
      <c r="G2307" s="68">
        <f t="shared" si="445"/>
        <v>561658.00287999993</v>
      </c>
      <c r="H2307" s="79">
        <v>787800</v>
      </c>
      <c r="I2307" s="79">
        <v>149682</v>
      </c>
      <c r="J2307" s="79">
        <v>937482</v>
      </c>
      <c r="K2307" s="79">
        <v>780000</v>
      </c>
      <c r="L2307" s="79">
        <f t="shared" si="449"/>
        <v>148200</v>
      </c>
      <c r="M2307" s="79">
        <f t="shared" si="450"/>
        <v>928200</v>
      </c>
      <c r="N2307" s="68">
        <f t="shared" si="454"/>
        <v>561658.00287999993</v>
      </c>
      <c r="O2307" s="80">
        <f t="shared" si="451"/>
        <v>809113.33429333335</v>
      </c>
      <c r="P2307" s="68">
        <f t="shared" si="455"/>
        <v>928200</v>
      </c>
      <c r="Q2307" s="68">
        <f t="shared" si="452"/>
        <v>787696.32228964148</v>
      </c>
      <c r="R2307" s="69">
        <f t="shared" si="453"/>
        <v>214352.85084332764</v>
      </c>
      <c r="S2307" s="63">
        <f t="shared" si="446"/>
        <v>0.28696124764503561</v>
      </c>
      <c r="T2307" s="64">
        <f t="shared" si="447"/>
        <v>561658</v>
      </c>
      <c r="U2307" s="44" t="str">
        <f t="shared" si="448"/>
        <v>MENOR VALOR</v>
      </c>
    </row>
    <row r="2308" spans="2:21">
      <c r="B2308" s="24">
        <v>2191</v>
      </c>
      <c r="C2308" s="2" t="s">
        <v>937</v>
      </c>
      <c r="D2308" s="29">
        <v>1</v>
      </c>
      <c r="E2308" s="16" t="s">
        <v>8</v>
      </c>
      <c r="F2308" s="91">
        <v>522185.83999999997</v>
      </c>
      <c r="G2308" s="68">
        <f t="shared" si="445"/>
        <v>549339.50367999997</v>
      </c>
      <c r="H2308" s="79">
        <v>795600</v>
      </c>
      <c r="I2308" s="79">
        <v>151164</v>
      </c>
      <c r="J2308" s="79">
        <v>946764</v>
      </c>
      <c r="K2308" s="79">
        <v>780000</v>
      </c>
      <c r="L2308" s="79">
        <f t="shared" si="449"/>
        <v>148200</v>
      </c>
      <c r="M2308" s="79">
        <f t="shared" si="450"/>
        <v>928200</v>
      </c>
      <c r="N2308" s="68">
        <f t="shared" si="454"/>
        <v>549339.50367999997</v>
      </c>
      <c r="O2308" s="80">
        <f t="shared" si="451"/>
        <v>808101.16789333336</v>
      </c>
      <c r="P2308" s="68">
        <f t="shared" si="455"/>
        <v>928200</v>
      </c>
      <c r="Q2308" s="68">
        <f t="shared" si="452"/>
        <v>784467.05654423439</v>
      </c>
      <c r="R2308" s="69">
        <f t="shared" si="453"/>
        <v>224286.3229754332</v>
      </c>
      <c r="S2308" s="63">
        <f t="shared" si="446"/>
        <v>0.29972903374684423</v>
      </c>
      <c r="T2308" s="64">
        <f t="shared" si="447"/>
        <v>549340</v>
      </c>
      <c r="U2308" s="44" t="str">
        <f t="shared" si="448"/>
        <v>MENOR VALOR</v>
      </c>
    </row>
    <row r="2309" spans="2:21">
      <c r="B2309" s="24">
        <v>2192</v>
      </c>
      <c r="C2309" s="2" t="s">
        <v>938</v>
      </c>
      <c r="D2309" s="29">
        <v>1</v>
      </c>
      <c r="E2309" s="16" t="s">
        <v>11</v>
      </c>
      <c r="F2309" s="91">
        <v>522185.83999999997</v>
      </c>
      <c r="G2309" s="68">
        <f t="shared" si="445"/>
        <v>549339.50367999997</v>
      </c>
      <c r="H2309" s="79">
        <v>819000</v>
      </c>
      <c r="I2309" s="79">
        <v>155610</v>
      </c>
      <c r="J2309" s="79">
        <v>974610</v>
      </c>
      <c r="K2309" s="79">
        <v>780000</v>
      </c>
      <c r="L2309" s="79">
        <f t="shared" si="449"/>
        <v>148200</v>
      </c>
      <c r="M2309" s="79">
        <f t="shared" si="450"/>
        <v>928200</v>
      </c>
      <c r="N2309" s="68">
        <f t="shared" si="454"/>
        <v>549339.50367999997</v>
      </c>
      <c r="O2309" s="80">
        <f t="shared" si="451"/>
        <v>817383.16789333336</v>
      </c>
      <c r="P2309" s="68">
        <f t="shared" si="455"/>
        <v>928200</v>
      </c>
      <c r="Q2309" s="68">
        <f t="shared" si="452"/>
        <v>792083.71790187282</v>
      </c>
      <c r="R2309" s="69">
        <f t="shared" si="453"/>
        <v>233289.57642527155</v>
      </c>
      <c r="S2309" s="63">
        <f t="shared" si="446"/>
        <v>0.30646282550141402</v>
      </c>
      <c r="T2309" s="64">
        <f t="shared" si="447"/>
        <v>928200</v>
      </c>
      <c r="U2309" s="44" t="str">
        <f t="shared" si="448"/>
        <v>MEDIA ARMONICA</v>
      </c>
    </row>
    <row r="2310" spans="2:21">
      <c r="B2310" s="24">
        <v>2193</v>
      </c>
      <c r="C2310" s="2" t="s">
        <v>939</v>
      </c>
      <c r="D2310" s="29">
        <v>1</v>
      </c>
      <c r="E2310" s="16" t="s">
        <v>11</v>
      </c>
      <c r="F2310" s="91">
        <v>2957389.04</v>
      </c>
      <c r="G2310" s="68">
        <f t="shared" ref="G2310:G2373" si="456">F2310*5.2%+F2310</f>
        <v>3111173.2700800002</v>
      </c>
      <c r="H2310" s="79">
        <v>5252000</v>
      </c>
      <c r="I2310" s="79">
        <v>997880</v>
      </c>
      <c r="J2310" s="79">
        <v>6249880</v>
      </c>
      <c r="K2310" s="79">
        <v>5200000</v>
      </c>
      <c r="L2310" s="79">
        <f t="shared" si="449"/>
        <v>988000</v>
      </c>
      <c r="M2310" s="79">
        <f t="shared" si="450"/>
        <v>6188000</v>
      </c>
      <c r="N2310" s="68">
        <f t="shared" si="454"/>
        <v>3111173.2700800002</v>
      </c>
      <c r="O2310" s="80">
        <f t="shared" si="451"/>
        <v>5183017.7566933334</v>
      </c>
      <c r="P2310" s="68">
        <f t="shared" si="455"/>
        <v>6188000</v>
      </c>
      <c r="Q2310" s="68">
        <f t="shared" si="452"/>
        <v>4936836.3094888972</v>
      </c>
      <c r="R2310" s="69">
        <f t="shared" si="453"/>
        <v>1794536.6995780708</v>
      </c>
      <c r="S2310" s="63">
        <f t="shared" si="446"/>
        <v>0.36980424809707835</v>
      </c>
      <c r="T2310" s="64">
        <f t="shared" si="447"/>
        <v>6188000</v>
      </c>
      <c r="U2310" s="44" t="str">
        <f t="shared" si="448"/>
        <v>MEDIA ARMONICA</v>
      </c>
    </row>
    <row r="2311" spans="2:21">
      <c r="B2311" s="24">
        <v>2194</v>
      </c>
      <c r="C2311" s="2" t="s">
        <v>940</v>
      </c>
      <c r="D2311" s="29">
        <v>1</v>
      </c>
      <c r="E2311" s="16" t="s">
        <v>8</v>
      </c>
      <c r="F2311" s="91">
        <v>2917259.0599999996</v>
      </c>
      <c r="G2311" s="68">
        <f t="shared" si="456"/>
        <v>3068956.5311199995</v>
      </c>
      <c r="H2311" s="79">
        <v>5460000</v>
      </c>
      <c r="I2311" s="79">
        <v>1037400</v>
      </c>
      <c r="J2311" s="79">
        <v>6497400</v>
      </c>
      <c r="K2311" s="79">
        <v>5200000</v>
      </c>
      <c r="L2311" s="79">
        <f t="shared" si="449"/>
        <v>988000</v>
      </c>
      <c r="M2311" s="79">
        <f t="shared" si="450"/>
        <v>6188000</v>
      </c>
      <c r="N2311" s="68">
        <f t="shared" si="454"/>
        <v>3068956.5311199995</v>
      </c>
      <c r="O2311" s="80">
        <f t="shared" si="451"/>
        <v>5251452.1770399995</v>
      </c>
      <c r="P2311" s="68">
        <f t="shared" si="455"/>
        <v>6188000</v>
      </c>
      <c r="Q2311" s="68">
        <f t="shared" si="452"/>
        <v>4978443.1105614947</v>
      </c>
      <c r="R2311" s="69">
        <f t="shared" si="453"/>
        <v>1896417.0225308621</v>
      </c>
      <c r="S2311" s="63">
        <f t="shared" si="446"/>
        <v>0.38355094896848851</v>
      </c>
      <c r="T2311" s="64">
        <f t="shared" si="447"/>
        <v>6188000</v>
      </c>
      <c r="U2311" s="44" t="str">
        <f t="shared" si="448"/>
        <v>MEDIA ARMONICA</v>
      </c>
    </row>
    <row r="2312" spans="2:21">
      <c r="B2312" s="24">
        <v>2195</v>
      </c>
      <c r="C2312" s="2" t="s">
        <v>941</v>
      </c>
      <c r="D2312" s="29">
        <v>1</v>
      </c>
      <c r="E2312" s="16" t="s">
        <v>8</v>
      </c>
      <c r="F2312" s="91">
        <v>2976199.84</v>
      </c>
      <c r="G2312" s="68">
        <f t="shared" si="456"/>
        <v>3130962.2316799997</v>
      </c>
      <c r="H2312" s="79">
        <v>5460000</v>
      </c>
      <c r="I2312" s="79">
        <v>1037400</v>
      </c>
      <c r="J2312" s="79">
        <v>6497400</v>
      </c>
      <c r="K2312" s="79">
        <v>5200000</v>
      </c>
      <c r="L2312" s="79">
        <f t="shared" si="449"/>
        <v>988000</v>
      </c>
      <c r="M2312" s="79">
        <f t="shared" si="450"/>
        <v>6188000</v>
      </c>
      <c r="N2312" s="68">
        <f t="shared" si="454"/>
        <v>3130962.2316799997</v>
      </c>
      <c r="O2312" s="80">
        <f t="shared" si="451"/>
        <v>5272120.7438933337</v>
      </c>
      <c r="P2312" s="68">
        <f t="shared" si="455"/>
        <v>6188000</v>
      </c>
      <c r="Q2312" s="68">
        <f t="shared" si="452"/>
        <v>5011748.2336144149</v>
      </c>
      <c r="R2312" s="69">
        <f t="shared" si="453"/>
        <v>1860739.6166088663</v>
      </c>
      <c r="S2312" s="63">
        <f t="shared" si="446"/>
        <v>0.37527543568923738</v>
      </c>
      <c r="T2312" s="64">
        <f t="shared" si="447"/>
        <v>6188000</v>
      </c>
      <c r="U2312" s="44" t="str">
        <f t="shared" si="448"/>
        <v>MEDIA ARMONICA</v>
      </c>
    </row>
    <row r="2313" spans="2:21">
      <c r="B2313" s="24">
        <v>2196</v>
      </c>
      <c r="C2313" s="2" t="s">
        <v>942</v>
      </c>
      <c r="D2313" s="29">
        <v>1</v>
      </c>
      <c r="E2313" s="16" t="s">
        <v>8</v>
      </c>
      <c r="F2313" s="91">
        <v>2976199.84</v>
      </c>
      <c r="G2313" s="68">
        <f t="shared" si="456"/>
        <v>3130962.2316799997</v>
      </c>
      <c r="H2313" s="79">
        <v>5408000</v>
      </c>
      <c r="I2313" s="79">
        <v>1027520</v>
      </c>
      <c r="J2313" s="79">
        <v>6435520</v>
      </c>
      <c r="K2313" s="79">
        <v>5200000</v>
      </c>
      <c r="L2313" s="79">
        <f t="shared" si="449"/>
        <v>988000</v>
      </c>
      <c r="M2313" s="79">
        <f t="shared" si="450"/>
        <v>6188000</v>
      </c>
      <c r="N2313" s="68">
        <f t="shared" si="454"/>
        <v>3130962.2316799997</v>
      </c>
      <c r="O2313" s="80">
        <f t="shared" si="451"/>
        <v>5251494.0772266667</v>
      </c>
      <c r="P2313" s="68">
        <f t="shared" si="455"/>
        <v>6188000</v>
      </c>
      <c r="Q2313" s="68">
        <f t="shared" si="452"/>
        <v>4995787.1438834369</v>
      </c>
      <c r="R2313" s="69">
        <f t="shared" si="453"/>
        <v>1840599.9072539269</v>
      </c>
      <c r="S2313" s="63">
        <f t="shared" si="446"/>
        <v>0.37327949700311491</v>
      </c>
      <c r="T2313" s="64">
        <f t="shared" si="447"/>
        <v>6188000</v>
      </c>
      <c r="U2313" s="44" t="str">
        <f t="shared" si="448"/>
        <v>MEDIA ARMONICA</v>
      </c>
    </row>
    <row r="2314" spans="2:21">
      <c r="B2314" s="24">
        <v>2197</v>
      </c>
      <c r="C2314" s="2" t="s">
        <v>943</v>
      </c>
      <c r="D2314" s="29">
        <v>1</v>
      </c>
      <c r="E2314" s="16" t="s">
        <v>8</v>
      </c>
      <c r="F2314" s="91">
        <v>2917259.0599999996</v>
      </c>
      <c r="G2314" s="68">
        <f t="shared" si="456"/>
        <v>3068956.5311199995</v>
      </c>
      <c r="H2314" s="79">
        <v>5408000</v>
      </c>
      <c r="I2314" s="79">
        <v>1027520</v>
      </c>
      <c r="J2314" s="79">
        <v>6435520</v>
      </c>
      <c r="K2314" s="79">
        <v>5200000</v>
      </c>
      <c r="L2314" s="79">
        <f t="shared" si="449"/>
        <v>988000</v>
      </c>
      <c r="M2314" s="79">
        <f t="shared" si="450"/>
        <v>6188000</v>
      </c>
      <c r="N2314" s="68">
        <f t="shared" si="454"/>
        <v>3068956.5311199995</v>
      </c>
      <c r="O2314" s="80">
        <f t="shared" si="451"/>
        <v>5230825.5103733325</v>
      </c>
      <c r="P2314" s="68">
        <f t="shared" si="455"/>
        <v>6188000</v>
      </c>
      <c r="Q2314" s="68">
        <f t="shared" si="452"/>
        <v>4962588.0888197236</v>
      </c>
      <c r="R2314" s="69">
        <f t="shared" si="453"/>
        <v>1876319.4424706553</v>
      </c>
      <c r="S2314" s="63">
        <f t="shared" ref="S2314:S2377" si="457">1-N2314/Q2314</f>
        <v>0.38158144980154818</v>
      </c>
      <c r="T2314" s="64">
        <f t="shared" ref="T2314:T2377" si="458">ROUND(+IF(S2314&lt;=30%,N2314,IF(S2314&lt;=60%,P2314,IF(S2314&lt;=90%,Q2314,IF(S2314&lt;=100%,O2314)))),0)</f>
        <v>6188000</v>
      </c>
      <c r="U2314" s="44" t="str">
        <f t="shared" ref="U2314:U2377" si="459">+IF(S2314&lt;=30%,"MENOR VALOR",IF(S2314&lt;=60%,"MEDIA ARMONICA",IF(S2314&lt;=90%,"MEDIA GEOMETRICA","PROMEDIO")))</f>
        <v>MEDIA ARMONICA</v>
      </c>
    </row>
    <row r="2315" spans="2:21">
      <c r="B2315" s="24">
        <v>2198</v>
      </c>
      <c r="C2315" s="2" t="s">
        <v>944</v>
      </c>
      <c r="D2315" s="29">
        <v>1</v>
      </c>
      <c r="E2315" s="16" t="s">
        <v>8</v>
      </c>
      <c r="F2315" s="91">
        <v>2209086.56</v>
      </c>
      <c r="G2315" s="68">
        <f t="shared" si="456"/>
        <v>2323959.0611200002</v>
      </c>
      <c r="H2315" s="79">
        <v>5460000</v>
      </c>
      <c r="I2315" s="79">
        <v>1037400</v>
      </c>
      <c r="J2315" s="79">
        <v>6497400</v>
      </c>
      <c r="K2315" s="79">
        <v>5200000</v>
      </c>
      <c r="L2315" s="79">
        <f t="shared" si="449"/>
        <v>988000</v>
      </c>
      <c r="M2315" s="79">
        <f t="shared" si="450"/>
        <v>6188000</v>
      </c>
      <c r="N2315" s="68">
        <f t="shared" si="454"/>
        <v>2323959.0611200002</v>
      </c>
      <c r="O2315" s="80">
        <f t="shared" si="451"/>
        <v>5003119.6870400002</v>
      </c>
      <c r="P2315" s="68">
        <f t="shared" si="455"/>
        <v>6188000</v>
      </c>
      <c r="Q2315" s="68">
        <f t="shared" si="452"/>
        <v>4537738.4578734227</v>
      </c>
      <c r="R2315" s="69">
        <f t="shared" si="453"/>
        <v>2325372.7302542357</v>
      </c>
      <c r="S2315" s="63">
        <f t="shared" si="457"/>
        <v>0.48785962816175477</v>
      </c>
      <c r="T2315" s="64">
        <f t="shared" si="458"/>
        <v>6188000</v>
      </c>
      <c r="U2315" s="44" t="str">
        <f t="shared" si="459"/>
        <v>MEDIA ARMONICA</v>
      </c>
    </row>
    <row r="2316" spans="2:21">
      <c r="B2316" s="24">
        <v>2199</v>
      </c>
      <c r="C2316" s="2" t="s">
        <v>945</v>
      </c>
      <c r="D2316" s="29">
        <v>1</v>
      </c>
      <c r="E2316" s="16" t="s">
        <v>8</v>
      </c>
      <c r="F2316" s="91">
        <v>2963748.14</v>
      </c>
      <c r="G2316" s="68">
        <f t="shared" si="456"/>
        <v>3117863.0432800003</v>
      </c>
      <c r="H2316" s="79">
        <v>5252000</v>
      </c>
      <c r="I2316" s="79">
        <v>997880</v>
      </c>
      <c r="J2316" s="79">
        <v>6249880</v>
      </c>
      <c r="K2316" s="79">
        <v>5200000</v>
      </c>
      <c r="L2316" s="79">
        <f t="shared" si="449"/>
        <v>988000</v>
      </c>
      <c r="M2316" s="79">
        <f t="shared" si="450"/>
        <v>6188000</v>
      </c>
      <c r="N2316" s="68">
        <f t="shared" si="454"/>
        <v>3117863.0432800003</v>
      </c>
      <c r="O2316" s="80">
        <f t="shared" si="451"/>
        <v>5185247.6810933333</v>
      </c>
      <c r="P2316" s="68">
        <f t="shared" si="455"/>
        <v>6188000</v>
      </c>
      <c r="Q2316" s="68">
        <f t="shared" si="452"/>
        <v>4940372.2394090695</v>
      </c>
      <c r="R2316" s="69">
        <f t="shared" si="453"/>
        <v>1790674.9325603242</v>
      </c>
      <c r="S2316" s="63">
        <f t="shared" si="457"/>
        <v>0.36890118958871487</v>
      </c>
      <c r="T2316" s="64">
        <f t="shared" si="458"/>
        <v>6188000</v>
      </c>
      <c r="U2316" s="44" t="str">
        <f t="shared" si="459"/>
        <v>MEDIA ARMONICA</v>
      </c>
    </row>
    <row r="2317" spans="2:21">
      <c r="B2317" s="24">
        <v>2200</v>
      </c>
      <c r="C2317" s="2" t="s">
        <v>946</v>
      </c>
      <c r="D2317" s="29">
        <v>1</v>
      </c>
      <c r="E2317" s="16" t="s">
        <v>8</v>
      </c>
      <c r="F2317" s="91">
        <v>2191190.88</v>
      </c>
      <c r="G2317" s="68">
        <f t="shared" si="456"/>
        <v>2305132.8057599999</v>
      </c>
      <c r="H2317" s="79">
        <v>5304000</v>
      </c>
      <c r="I2317" s="79">
        <v>1007760</v>
      </c>
      <c r="J2317" s="79">
        <v>6311760</v>
      </c>
      <c r="K2317" s="79">
        <v>5200000</v>
      </c>
      <c r="L2317" s="79">
        <f t="shared" si="449"/>
        <v>988000</v>
      </c>
      <c r="M2317" s="79">
        <f t="shared" si="450"/>
        <v>6188000</v>
      </c>
      <c r="N2317" s="68">
        <f t="shared" si="454"/>
        <v>2305132.8057599999</v>
      </c>
      <c r="O2317" s="80">
        <f t="shared" si="451"/>
        <v>4934964.2685866663</v>
      </c>
      <c r="P2317" s="68">
        <f t="shared" si="455"/>
        <v>6188000</v>
      </c>
      <c r="Q2317" s="68">
        <f t="shared" si="452"/>
        <v>4481935.247149609</v>
      </c>
      <c r="R2317" s="69">
        <f t="shared" si="453"/>
        <v>2278341.3432922619</v>
      </c>
      <c r="S2317" s="63">
        <f t="shared" si="457"/>
        <v>0.48568359901540237</v>
      </c>
      <c r="T2317" s="64">
        <f t="shared" si="458"/>
        <v>6188000</v>
      </c>
      <c r="U2317" s="44" t="str">
        <f t="shared" si="459"/>
        <v>MEDIA ARMONICA</v>
      </c>
    </row>
    <row r="2318" spans="2:21">
      <c r="B2318" s="24">
        <v>2201</v>
      </c>
      <c r="C2318" s="2" t="s">
        <v>698</v>
      </c>
      <c r="D2318" s="29">
        <v>1</v>
      </c>
      <c r="E2318" s="16" t="s">
        <v>8</v>
      </c>
      <c r="F2318" s="91">
        <v>1790844.74</v>
      </c>
      <c r="G2318" s="68">
        <f t="shared" si="456"/>
        <v>1883968.6664799999</v>
      </c>
      <c r="H2318" s="79">
        <v>2626000</v>
      </c>
      <c r="I2318" s="79">
        <v>498940</v>
      </c>
      <c r="J2318" s="79">
        <v>3124940</v>
      </c>
      <c r="K2318" s="79">
        <v>2600000</v>
      </c>
      <c r="L2318" s="79">
        <f t="shared" si="449"/>
        <v>494000</v>
      </c>
      <c r="M2318" s="79">
        <f t="shared" si="450"/>
        <v>3094000</v>
      </c>
      <c r="N2318" s="68">
        <f t="shared" si="454"/>
        <v>1883968.6664799999</v>
      </c>
      <c r="O2318" s="80">
        <f t="shared" si="451"/>
        <v>2700969.5554933334</v>
      </c>
      <c r="P2318" s="68">
        <f t="shared" si="455"/>
        <v>3094000</v>
      </c>
      <c r="Q2318" s="68">
        <f t="shared" si="452"/>
        <v>2631147.667805329</v>
      </c>
      <c r="R2318" s="69">
        <f t="shared" si="453"/>
        <v>707712.6255666432</v>
      </c>
      <c r="S2318" s="63">
        <f t="shared" si="457"/>
        <v>0.28397456002481225</v>
      </c>
      <c r="T2318" s="64">
        <f t="shared" si="458"/>
        <v>1883969</v>
      </c>
      <c r="U2318" s="44" t="str">
        <f t="shared" si="459"/>
        <v>MENOR VALOR</v>
      </c>
    </row>
    <row r="2319" spans="2:21">
      <c r="B2319" s="24">
        <v>2202</v>
      </c>
      <c r="C2319" s="2" t="s">
        <v>947</v>
      </c>
      <c r="D2319" s="29">
        <v>1</v>
      </c>
      <c r="E2319" s="16" t="s">
        <v>8</v>
      </c>
      <c r="F2319" s="91">
        <v>1823371.68</v>
      </c>
      <c r="G2319" s="68">
        <f t="shared" si="456"/>
        <v>1918187.0073599999</v>
      </c>
      <c r="H2319" s="79">
        <v>2704000</v>
      </c>
      <c r="I2319" s="79">
        <v>513760</v>
      </c>
      <c r="J2319" s="79">
        <v>3217760</v>
      </c>
      <c r="K2319" s="79">
        <v>2600000</v>
      </c>
      <c r="L2319" s="79">
        <f t="shared" si="449"/>
        <v>494000</v>
      </c>
      <c r="M2319" s="79">
        <f t="shared" si="450"/>
        <v>3094000</v>
      </c>
      <c r="N2319" s="68">
        <f t="shared" si="454"/>
        <v>1918187.0073599999</v>
      </c>
      <c r="O2319" s="80">
        <f t="shared" si="451"/>
        <v>2743315.6691200002</v>
      </c>
      <c r="P2319" s="68">
        <f t="shared" si="455"/>
        <v>3094000</v>
      </c>
      <c r="Q2319" s="68">
        <f t="shared" si="452"/>
        <v>2672934.4044256606</v>
      </c>
      <c r="R2319" s="69">
        <f t="shared" si="453"/>
        <v>717256.65960197593</v>
      </c>
      <c r="S2319" s="63">
        <f t="shared" si="457"/>
        <v>0.28236659897676575</v>
      </c>
      <c r="T2319" s="64">
        <f t="shared" si="458"/>
        <v>1918187</v>
      </c>
      <c r="U2319" s="44" t="str">
        <f t="shared" si="459"/>
        <v>MENOR VALOR</v>
      </c>
    </row>
    <row r="2320" spans="2:21">
      <c r="B2320" s="24">
        <v>2203</v>
      </c>
      <c r="C2320" s="2" t="s">
        <v>948</v>
      </c>
      <c r="D2320" s="29">
        <v>1</v>
      </c>
      <c r="E2320" s="16" t="s">
        <v>8</v>
      </c>
      <c r="F2320" s="91">
        <v>1836382.62</v>
      </c>
      <c r="G2320" s="68">
        <f t="shared" si="456"/>
        <v>1931874.51624</v>
      </c>
      <c r="H2320" s="79">
        <v>2704000</v>
      </c>
      <c r="I2320" s="79">
        <v>513760</v>
      </c>
      <c r="J2320" s="79">
        <v>3217760</v>
      </c>
      <c r="K2320" s="79">
        <v>2600000</v>
      </c>
      <c r="L2320" s="79">
        <f t="shared" ref="L2320:L2383" si="460">+IFERROR(K2320*19%,"N/A")</f>
        <v>494000</v>
      </c>
      <c r="M2320" s="79">
        <f t="shared" ref="M2320:M2383" si="461">+IFERROR(L2320+K2320,"N/A")</f>
        <v>3094000</v>
      </c>
      <c r="N2320" s="68">
        <f t="shared" si="454"/>
        <v>1931874.51624</v>
      </c>
      <c r="O2320" s="80">
        <f t="shared" si="451"/>
        <v>2747878.1720799999</v>
      </c>
      <c r="P2320" s="68">
        <f t="shared" si="455"/>
        <v>3094000</v>
      </c>
      <c r="Q2320" s="68">
        <f t="shared" si="452"/>
        <v>2679277.0490557309</v>
      </c>
      <c r="R2320" s="69">
        <f t="shared" si="453"/>
        <v>709383.96454824484</v>
      </c>
      <c r="S2320" s="63">
        <f t="shared" si="457"/>
        <v>0.27895679287035324</v>
      </c>
      <c r="T2320" s="64">
        <f t="shared" si="458"/>
        <v>1931875</v>
      </c>
      <c r="U2320" s="44" t="str">
        <f t="shared" si="459"/>
        <v>MENOR VALOR</v>
      </c>
    </row>
    <row r="2321" spans="2:21">
      <c r="B2321" s="24">
        <v>2204</v>
      </c>
      <c r="C2321" s="2" t="s">
        <v>949</v>
      </c>
      <c r="D2321" s="29">
        <v>1</v>
      </c>
      <c r="E2321" s="16" t="s">
        <v>8</v>
      </c>
      <c r="F2321" s="91">
        <v>1823371.68</v>
      </c>
      <c r="G2321" s="68">
        <f t="shared" si="456"/>
        <v>1918187.0073599999</v>
      </c>
      <c r="H2321" s="79">
        <v>2626000</v>
      </c>
      <c r="I2321" s="79">
        <v>498940</v>
      </c>
      <c r="J2321" s="79">
        <v>3124940</v>
      </c>
      <c r="K2321" s="79">
        <v>2600000</v>
      </c>
      <c r="L2321" s="79">
        <f t="shared" si="460"/>
        <v>494000</v>
      </c>
      <c r="M2321" s="79">
        <f t="shared" si="461"/>
        <v>3094000</v>
      </c>
      <c r="N2321" s="68">
        <f t="shared" si="454"/>
        <v>1918187.0073599999</v>
      </c>
      <c r="O2321" s="80">
        <f t="shared" si="451"/>
        <v>2712375.6691200002</v>
      </c>
      <c r="P2321" s="68">
        <f t="shared" si="455"/>
        <v>3094000</v>
      </c>
      <c r="Q2321" s="68">
        <f t="shared" si="452"/>
        <v>2646981.9460734683</v>
      </c>
      <c r="R2321" s="69">
        <f t="shared" si="453"/>
        <v>687961.5132775259</v>
      </c>
      <c r="S2321" s="63">
        <f t="shared" si="457"/>
        <v>0.27533052871575581</v>
      </c>
      <c r="T2321" s="64">
        <f t="shared" si="458"/>
        <v>1918187</v>
      </c>
      <c r="U2321" s="44" t="str">
        <f t="shared" si="459"/>
        <v>MENOR VALOR</v>
      </c>
    </row>
    <row r="2322" spans="2:21">
      <c r="B2322" s="24">
        <v>2205</v>
      </c>
      <c r="C2322" s="2" t="s">
        <v>950</v>
      </c>
      <c r="D2322" s="29">
        <v>1</v>
      </c>
      <c r="E2322" s="16" t="s">
        <v>8</v>
      </c>
      <c r="F2322" s="91">
        <v>1803855.68</v>
      </c>
      <c r="G2322" s="68">
        <f t="shared" si="456"/>
        <v>1897656.17536</v>
      </c>
      <c r="H2322" s="79">
        <v>2704000</v>
      </c>
      <c r="I2322" s="79">
        <v>513760</v>
      </c>
      <c r="J2322" s="79">
        <v>3217760</v>
      </c>
      <c r="K2322" s="79">
        <v>2600000</v>
      </c>
      <c r="L2322" s="79">
        <f t="shared" si="460"/>
        <v>494000</v>
      </c>
      <c r="M2322" s="79">
        <f t="shared" si="461"/>
        <v>3094000</v>
      </c>
      <c r="N2322" s="68">
        <f t="shared" si="454"/>
        <v>1897656.17536</v>
      </c>
      <c r="O2322" s="80">
        <f t="shared" si="451"/>
        <v>2736472.0584533331</v>
      </c>
      <c r="P2322" s="68">
        <f t="shared" si="455"/>
        <v>3094000</v>
      </c>
      <c r="Q2322" s="68">
        <f t="shared" si="452"/>
        <v>2663363.8170273304</v>
      </c>
      <c r="R2322" s="69">
        <f t="shared" si="453"/>
        <v>729066.66272518341</v>
      </c>
      <c r="S2322" s="63">
        <f t="shared" si="457"/>
        <v>0.28749644970470556</v>
      </c>
      <c r="T2322" s="64">
        <f t="shared" si="458"/>
        <v>1897656</v>
      </c>
      <c r="U2322" s="44" t="str">
        <f t="shared" si="459"/>
        <v>MENOR VALOR</v>
      </c>
    </row>
    <row r="2323" spans="2:21">
      <c r="B2323" s="24">
        <v>2206</v>
      </c>
      <c r="C2323" s="2" t="s">
        <v>951</v>
      </c>
      <c r="D2323" s="29">
        <v>1</v>
      </c>
      <c r="E2323" s="2"/>
      <c r="F2323" s="91">
        <v>1842887.6799999999</v>
      </c>
      <c r="G2323" s="68">
        <f t="shared" si="456"/>
        <v>1938717.8393599999</v>
      </c>
      <c r="H2323" s="79">
        <v>2652000</v>
      </c>
      <c r="I2323" s="79">
        <v>503880</v>
      </c>
      <c r="J2323" s="79">
        <v>3155880</v>
      </c>
      <c r="K2323" s="79">
        <v>2600000</v>
      </c>
      <c r="L2323" s="79">
        <f t="shared" si="460"/>
        <v>494000</v>
      </c>
      <c r="M2323" s="79">
        <f t="shared" si="461"/>
        <v>3094000</v>
      </c>
      <c r="N2323" s="68">
        <f t="shared" si="454"/>
        <v>1938717.8393599999</v>
      </c>
      <c r="O2323" s="80">
        <f t="shared" si="451"/>
        <v>2729532.6131199999</v>
      </c>
      <c r="P2323" s="68">
        <f t="shared" si="455"/>
        <v>3094000</v>
      </c>
      <c r="Q2323" s="68">
        <f t="shared" si="452"/>
        <v>2665130.4156567766</v>
      </c>
      <c r="R2323" s="69">
        <f t="shared" si="453"/>
        <v>685564.21172477386</v>
      </c>
      <c r="S2323" s="63">
        <f t="shared" si="457"/>
        <v>0.27256173732787659</v>
      </c>
      <c r="T2323" s="64">
        <f t="shared" si="458"/>
        <v>1938718</v>
      </c>
      <c r="U2323" s="44" t="str">
        <f t="shared" si="459"/>
        <v>MENOR VALOR</v>
      </c>
    </row>
    <row r="2324" spans="2:21">
      <c r="B2324" s="24">
        <v>2207</v>
      </c>
      <c r="C2324" s="2" t="s">
        <v>952</v>
      </c>
      <c r="D2324" s="29">
        <v>1</v>
      </c>
      <c r="E2324" s="16" t="s">
        <v>8</v>
      </c>
      <c r="F2324" s="91">
        <v>1823371.68</v>
      </c>
      <c r="G2324" s="68">
        <f t="shared" si="456"/>
        <v>1918187.0073599999</v>
      </c>
      <c r="H2324" s="79">
        <v>2626000</v>
      </c>
      <c r="I2324" s="79">
        <v>498940</v>
      </c>
      <c r="J2324" s="79">
        <v>3124940</v>
      </c>
      <c r="K2324" s="79">
        <v>2600000</v>
      </c>
      <c r="L2324" s="79">
        <f t="shared" si="460"/>
        <v>494000</v>
      </c>
      <c r="M2324" s="79">
        <f t="shared" si="461"/>
        <v>3094000</v>
      </c>
      <c r="N2324" s="68">
        <f t="shared" si="454"/>
        <v>1918187.0073599999</v>
      </c>
      <c r="O2324" s="80">
        <f t="shared" si="451"/>
        <v>2712375.6691200002</v>
      </c>
      <c r="P2324" s="68">
        <f t="shared" si="455"/>
        <v>3094000</v>
      </c>
      <c r="Q2324" s="68">
        <f t="shared" si="452"/>
        <v>2646981.9460734683</v>
      </c>
      <c r="R2324" s="69">
        <f t="shared" si="453"/>
        <v>687961.5132775259</v>
      </c>
      <c r="S2324" s="63">
        <f t="shared" si="457"/>
        <v>0.27533052871575581</v>
      </c>
      <c r="T2324" s="64">
        <f t="shared" si="458"/>
        <v>1918187</v>
      </c>
      <c r="U2324" s="44" t="str">
        <f t="shared" si="459"/>
        <v>MENOR VALOR</v>
      </c>
    </row>
    <row r="2325" spans="2:21">
      <c r="B2325" s="24">
        <v>2208</v>
      </c>
      <c r="C2325" s="2" t="s">
        <v>953</v>
      </c>
      <c r="D2325" s="29">
        <v>1</v>
      </c>
      <c r="E2325" s="16" t="s">
        <v>8</v>
      </c>
      <c r="F2325" s="91">
        <v>1823371.68</v>
      </c>
      <c r="G2325" s="68">
        <f t="shared" si="456"/>
        <v>1918187.0073599999</v>
      </c>
      <c r="H2325" s="79">
        <v>2704000</v>
      </c>
      <c r="I2325" s="79">
        <v>513760</v>
      </c>
      <c r="J2325" s="79">
        <v>3217760</v>
      </c>
      <c r="K2325" s="79">
        <v>2600000</v>
      </c>
      <c r="L2325" s="79">
        <f t="shared" si="460"/>
        <v>494000</v>
      </c>
      <c r="M2325" s="79">
        <f t="shared" si="461"/>
        <v>3094000</v>
      </c>
      <c r="N2325" s="68">
        <f t="shared" si="454"/>
        <v>1918187.0073599999</v>
      </c>
      <c r="O2325" s="80">
        <f t="shared" si="451"/>
        <v>2743315.6691200002</v>
      </c>
      <c r="P2325" s="68">
        <f t="shared" si="455"/>
        <v>3094000</v>
      </c>
      <c r="Q2325" s="68">
        <f t="shared" si="452"/>
        <v>2672934.4044256606</v>
      </c>
      <c r="R2325" s="69">
        <f t="shared" si="453"/>
        <v>717256.65960197593</v>
      </c>
      <c r="S2325" s="63">
        <f t="shared" si="457"/>
        <v>0.28236659897676575</v>
      </c>
      <c r="T2325" s="64">
        <f t="shared" si="458"/>
        <v>1918187</v>
      </c>
      <c r="U2325" s="44" t="str">
        <f t="shared" si="459"/>
        <v>MENOR VALOR</v>
      </c>
    </row>
    <row r="2326" spans="2:21">
      <c r="B2326" s="24">
        <v>2209</v>
      </c>
      <c r="C2326" s="2" t="s">
        <v>954</v>
      </c>
      <c r="D2326" s="29">
        <v>1</v>
      </c>
      <c r="E2326" s="16" t="s">
        <v>8</v>
      </c>
      <c r="F2326" s="91">
        <v>1842887.6799999999</v>
      </c>
      <c r="G2326" s="68">
        <f t="shared" si="456"/>
        <v>1938717.8393599999</v>
      </c>
      <c r="H2326" s="79">
        <v>2730000</v>
      </c>
      <c r="I2326" s="79">
        <v>518700</v>
      </c>
      <c r="J2326" s="79">
        <v>3248700</v>
      </c>
      <c r="K2326" s="79">
        <v>2600000</v>
      </c>
      <c r="L2326" s="79">
        <f t="shared" si="460"/>
        <v>494000</v>
      </c>
      <c r="M2326" s="79">
        <f t="shared" si="461"/>
        <v>3094000</v>
      </c>
      <c r="N2326" s="68">
        <f t="shared" si="454"/>
        <v>1938717.8393599999</v>
      </c>
      <c r="O2326" s="80">
        <f t="shared" si="451"/>
        <v>2760472.6131199999</v>
      </c>
      <c r="P2326" s="68">
        <f t="shared" si="455"/>
        <v>3094000</v>
      </c>
      <c r="Q2326" s="68">
        <f t="shared" si="452"/>
        <v>2691007.0865515671</v>
      </c>
      <c r="R2326" s="69">
        <f t="shared" si="453"/>
        <v>715851.73300622229</v>
      </c>
      <c r="S2326" s="63">
        <f t="shared" si="457"/>
        <v>0.27955676926722628</v>
      </c>
      <c r="T2326" s="64">
        <f t="shared" si="458"/>
        <v>1938718</v>
      </c>
      <c r="U2326" s="44" t="str">
        <f t="shared" si="459"/>
        <v>MENOR VALOR</v>
      </c>
    </row>
    <row r="2327" spans="2:21">
      <c r="B2327" s="24">
        <v>2210</v>
      </c>
      <c r="C2327" s="2" t="s">
        <v>712</v>
      </c>
      <c r="D2327" s="29">
        <v>1</v>
      </c>
      <c r="E2327" s="16" t="s">
        <v>8</v>
      </c>
      <c r="F2327" s="91">
        <v>1803855.68</v>
      </c>
      <c r="G2327" s="68">
        <f t="shared" si="456"/>
        <v>1897656.17536</v>
      </c>
      <c r="H2327" s="79">
        <v>2652000</v>
      </c>
      <c r="I2327" s="79">
        <v>503880</v>
      </c>
      <c r="J2327" s="79">
        <v>3155880</v>
      </c>
      <c r="K2327" s="79">
        <v>2600000</v>
      </c>
      <c r="L2327" s="79">
        <f t="shared" si="460"/>
        <v>494000</v>
      </c>
      <c r="M2327" s="79">
        <f t="shared" si="461"/>
        <v>3094000</v>
      </c>
      <c r="N2327" s="68">
        <f t="shared" si="454"/>
        <v>1897656.17536</v>
      </c>
      <c r="O2327" s="80">
        <f t="shared" si="451"/>
        <v>2715845.3917866666</v>
      </c>
      <c r="P2327" s="68">
        <f t="shared" si="455"/>
        <v>3094000</v>
      </c>
      <c r="Q2327" s="68">
        <f t="shared" si="452"/>
        <v>2646180.3462826661</v>
      </c>
      <c r="R2327" s="69">
        <f t="shared" si="453"/>
        <v>709247.82622695586</v>
      </c>
      <c r="S2327" s="63">
        <f t="shared" si="457"/>
        <v>0.2828696736313483</v>
      </c>
      <c r="T2327" s="64">
        <f t="shared" si="458"/>
        <v>1897656</v>
      </c>
      <c r="U2327" s="44" t="str">
        <f t="shared" si="459"/>
        <v>MENOR VALOR</v>
      </c>
    </row>
    <row r="2328" spans="2:21">
      <c r="B2328" s="24">
        <v>2211</v>
      </c>
      <c r="C2328" s="2" t="s">
        <v>955</v>
      </c>
      <c r="D2328" s="29">
        <v>1</v>
      </c>
      <c r="E2328" s="16" t="s">
        <v>8</v>
      </c>
      <c r="F2328" s="91">
        <v>1816866.62</v>
      </c>
      <c r="G2328" s="68">
        <f t="shared" si="456"/>
        <v>1911343.6842400001</v>
      </c>
      <c r="H2328" s="79">
        <v>2678000</v>
      </c>
      <c r="I2328" s="79">
        <v>508820</v>
      </c>
      <c r="J2328" s="79">
        <v>3186820</v>
      </c>
      <c r="K2328" s="79">
        <v>2600000</v>
      </c>
      <c r="L2328" s="79">
        <f t="shared" si="460"/>
        <v>494000</v>
      </c>
      <c r="M2328" s="79">
        <f t="shared" si="461"/>
        <v>3094000</v>
      </c>
      <c r="N2328" s="68">
        <f t="shared" si="454"/>
        <v>1911343.6842400001</v>
      </c>
      <c r="O2328" s="80">
        <f t="shared" si="451"/>
        <v>2730721.2280800003</v>
      </c>
      <c r="P2328" s="68">
        <f t="shared" si="455"/>
        <v>3094000</v>
      </c>
      <c r="Q2328" s="68">
        <f t="shared" si="452"/>
        <v>2661167.4929373553</v>
      </c>
      <c r="R2328" s="69">
        <f t="shared" si="453"/>
        <v>711117.82259478851</v>
      </c>
      <c r="S2328" s="63">
        <f t="shared" si="457"/>
        <v>0.28176498122999061</v>
      </c>
      <c r="T2328" s="64">
        <f t="shared" si="458"/>
        <v>1911344</v>
      </c>
      <c r="U2328" s="44" t="str">
        <f t="shared" si="459"/>
        <v>MENOR VALOR</v>
      </c>
    </row>
    <row r="2329" spans="2:21">
      <c r="B2329" s="24">
        <v>2212</v>
      </c>
      <c r="C2329" s="2" t="s">
        <v>532</v>
      </c>
      <c r="D2329" s="29">
        <v>1</v>
      </c>
      <c r="E2329" s="16" t="s">
        <v>8</v>
      </c>
      <c r="F2329" s="91">
        <v>863747</v>
      </c>
      <c r="G2329" s="68">
        <f t="shared" si="456"/>
        <v>908661.84400000004</v>
      </c>
      <c r="H2329" s="79">
        <v>1216800</v>
      </c>
      <c r="I2329" s="79">
        <v>231192</v>
      </c>
      <c r="J2329" s="79">
        <v>1447992</v>
      </c>
      <c r="K2329" s="79">
        <v>1170000</v>
      </c>
      <c r="L2329" s="79">
        <f t="shared" si="460"/>
        <v>222300</v>
      </c>
      <c r="M2329" s="79">
        <f t="shared" si="461"/>
        <v>1392300</v>
      </c>
      <c r="N2329" s="68">
        <f t="shared" si="454"/>
        <v>908661.84400000004</v>
      </c>
      <c r="O2329" s="80">
        <f t="shared" si="451"/>
        <v>1249651.2813333333</v>
      </c>
      <c r="P2329" s="68">
        <f t="shared" si="455"/>
        <v>1392300</v>
      </c>
      <c r="Q2329" s="68">
        <f t="shared" si="452"/>
        <v>1223583.9147896965</v>
      </c>
      <c r="R2329" s="69">
        <f t="shared" si="453"/>
        <v>296615.486776529</v>
      </c>
      <c r="S2329" s="63">
        <f t="shared" si="457"/>
        <v>0.25737676589498459</v>
      </c>
      <c r="T2329" s="64">
        <f t="shared" si="458"/>
        <v>908662</v>
      </c>
      <c r="U2329" s="44" t="str">
        <f t="shared" si="459"/>
        <v>MENOR VALOR</v>
      </c>
    </row>
    <row r="2330" spans="2:21">
      <c r="B2330" s="24">
        <v>2213</v>
      </c>
      <c r="C2330" s="2" t="s">
        <v>872</v>
      </c>
      <c r="D2330" s="29">
        <v>1</v>
      </c>
      <c r="E2330" s="16" t="s">
        <v>8</v>
      </c>
      <c r="F2330" s="91">
        <v>689945.54</v>
      </c>
      <c r="G2330" s="68">
        <f t="shared" si="456"/>
        <v>725822.70808000001</v>
      </c>
      <c r="H2330" s="79">
        <v>803400</v>
      </c>
      <c r="I2330" s="79">
        <v>152646</v>
      </c>
      <c r="J2330" s="79">
        <v>956046</v>
      </c>
      <c r="K2330" s="79">
        <v>780000</v>
      </c>
      <c r="L2330" s="79">
        <f t="shared" si="460"/>
        <v>148200</v>
      </c>
      <c r="M2330" s="79">
        <f t="shared" si="461"/>
        <v>928200</v>
      </c>
      <c r="N2330" s="68">
        <f t="shared" si="454"/>
        <v>725822.70808000001</v>
      </c>
      <c r="O2330" s="80">
        <f t="shared" si="451"/>
        <v>870022.90269333345</v>
      </c>
      <c r="P2330" s="68">
        <f t="shared" si="455"/>
        <v>928200</v>
      </c>
      <c r="Q2330" s="68">
        <f t="shared" si="452"/>
        <v>863608.61911339604</v>
      </c>
      <c r="R2330" s="69">
        <f t="shared" si="453"/>
        <v>125654.77318388002</v>
      </c>
      <c r="S2330" s="63">
        <f t="shared" si="457"/>
        <v>0.15954670667234749</v>
      </c>
      <c r="T2330" s="64">
        <f t="shared" si="458"/>
        <v>725823</v>
      </c>
      <c r="U2330" s="44" t="str">
        <f t="shared" si="459"/>
        <v>MENOR VALOR</v>
      </c>
    </row>
    <row r="2331" spans="2:21" ht="25.5">
      <c r="B2331" s="24">
        <v>2214</v>
      </c>
      <c r="C2331" s="2" t="s">
        <v>956</v>
      </c>
      <c r="D2331" s="29">
        <v>1</v>
      </c>
      <c r="E2331" s="16" t="s">
        <v>8</v>
      </c>
      <c r="F2331" s="91">
        <v>569789.29999999993</v>
      </c>
      <c r="G2331" s="68">
        <f t="shared" si="456"/>
        <v>599418.34359999991</v>
      </c>
      <c r="H2331" s="79">
        <v>795600</v>
      </c>
      <c r="I2331" s="79">
        <v>151164</v>
      </c>
      <c r="J2331" s="79">
        <v>946764</v>
      </c>
      <c r="K2331" s="79">
        <v>780000</v>
      </c>
      <c r="L2331" s="79">
        <f t="shared" si="460"/>
        <v>148200</v>
      </c>
      <c r="M2331" s="79">
        <f t="shared" si="461"/>
        <v>928200</v>
      </c>
      <c r="N2331" s="68">
        <f t="shared" si="454"/>
        <v>599418.34359999991</v>
      </c>
      <c r="O2331" s="80">
        <f t="shared" si="451"/>
        <v>824794.11453333322</v>
      </c>
      <c r="P2331" s="68">
        <f t="shared" si="455"/>
        <v>928200</v>
      </c>
      <c r="Q2331" s="68">
        <f t="shared" si="452"/>
        <v>807615.12360338052</v>
      </c>
      <c r="R2331" s="69">
        <f t="shared" si="453"/>
        <v>195401.72495872655</v>
      </c>
      <c r="S2331" s="63">
        <f t="shared" si="457"/>
        <v>0.25779207684281302</v>
      </c>
      <c r="T2331" s="64">
        <f t="shared" si="458"/>
        <v>599418</v>
      </c>
      <c r="U2331" s="44" t="str">
        <f t="shared" si="459"/>
        <v>MENOR VALOR</v>
      </c>
    </row>
    <row r="2332" spans="2:21">
      <c r="B2332" s="24">
        <v>2215</v>
      </c>
      <c r="C2332" s="2" t="s">
        <v>957</v>
      </c>
      <c r="D2332" s="29">
        <v>1</v>
      </c>
      <c r="E2332" s="16" t="s">
        <v>11</v>
      </c>
      <c r="F2332" s="91">
        <v>767775.02</v>
      </c>
      <c r="G2332" s="68">
        <f t="shared" si="456"/>
        <v>807699.32104000007</v>
      </c>
      <c r="H2332" s="79">
        <v>1050400</v>
      </c>
      <c r="I2332" s="79">
        <v>199576</v>
      </c>
      <c r="J2332" s="79">
        <v>1249976</v>
      </c>
      <c r="K2332" s="79">
        <v>1040000</v>
      </c>
      <c r="L2332" s="79">
        <f t="shared" si="460"/>
        <v>197600</v>
      </c>
      <c r="M2332" s="79">
        <f t="shared" si="461"/>
        <v>1237600</v>
      </c>
      <c r="N2332" s="68">
        <f t="shared" si="454"/>
        <v>807699.32104000007</v>
      </c>
      <c r="O2332" s="80">
        <f t="shared" si="451"/>
        <v>1098425.1070133334</v>
      </c>
      <c r="P2332" s="68">
        <f t="shared" si="455"/>
        <v>1237600</v>
      </c>
      <c r="Q2332" s="68">
        <f t="shared" si="452"/>
        <v>1077069.9210164393</v>
      </c>
      <c r="R2332" s="69">
        <f t="shared" si="453"/>
        <v>251851.94721573946</v>
      </c>
      <c r="S2332" s="63">
        <f t="shared" si="457"/>
        <v>0.25009574097309495</v>
      </c>
      <c r="T2332" s="64">
        <f t="shared" si="458"/>
        <v>807699</v>
      </c>
      <c r="U2332" s="44" t="str">
        <f t="shared" si="459"/>
        <v>MENOR VALOR</v>
      </c>
    </row>
    <row r="2333" spans="2:21">
      <c r="B2333" s="24">
        <v>2216</v>
      </c>
      <c r="C2333" s="2" t="s">
        <v>958</v>
      </c>
      <c r="D2333" s="29">
        <v>1</v>
      </c>
      <c r="E2333" s="16" t="s">
        <v>8</v>
      </c>
      <c r="F2333" s="91">
        <v>767775.02</v>
      </c>
      <c r="G2333" s="68">
        <f t="shared" si="456"/>
        <v>807699.32104000007</v>
      </c>
      <c r="H2333" s="79">
        <v>1050400</v>
      </c>
      <c r="I2333" s="79">
        <v>199576</v>
      </c>
      <c r="J2333" s="79">
        <v>1249976</v>
      </c>
      <c r="K2333" s="79">
        <v>1040000</v>
      </c>
      <c r="L2333" s="79">
        <f t="shared" si="460"/>
        <v>197600</v>
      </c>
      <c r="M2333" s="79">
        <f t="shared" si="461"/>
        <v>1237600</v>
      </c>
      <c r="N2333" s="68">
        <f t="shared" si="454"/>
        <v>807699.32104000007</v>
      </c>
      <c r="O2333" s="80">
        <f t="shared" si="451"/>
        <v>1098425.1070133334</v>
      </c>
      <c r="P2333" s="68">
        <f t="shared" si="455"/>
        <v>1237600</v>
      </c>
      <c r="Q2333" s="68">
        <f t="shared" si="452"/>
        <v>1077069.9210164393</v>
      </c>
      <c r="R2333" s="69">
        <f t="shared" si="453"/>
        <v>251851.94721573946</v>
      </c>
      <c r="S2333" s="63">
        <f t="shared" si="457"/>
        <v>0.25009574097309495</v>
      </c>
      <c r="T2333" s="64">
        <f t="shared" si="458"/>
        <v>807699</v>
      </c>
      <c r="U2333" s="44" t="str">
        <f t="shared" si="459"/>
        <v>MENOR VALOR</v>
      </c>
    </row>
    <row r="2334" spans="2:21">
      <c r="B2334" s="24">
        <v>2217</v>
      </c>
      <c r="C2334" s="2" t="s">
        <v>959</v>
      </c>
      <c r="D2334" s="29">
        <v>1</v>
      </c>
      <c r="E2334" s="16" t="s">
        <v>8</v>
      </c>
      <c r="F2334" s="91">
        <v>767775.02</v>
      </c>
      <c r="G2334" s="68">
        <f t="shared" si="456"/>
        <v>807699.32104000007</v>
      </c>
      <c r="H2334" s="79">
        <v>1071200</v>
      </c>
      <c r="I2334" s="79">
        <v>203528</v>
      </c>
      <c r="J2334" s="79">
        <v>1274728</v>
      </c>
      <c r="K2334" s="79">
        <v>1040000</v>
      </c>
      <c r="L2334" s="79">
        <f t="shared" si="460"/>
        <v>197600</v>
      </c>
      <c r="M2334" s="79">
        <f t="shared" si="461"/>
        <v>1237600</v>
      </c>
      <c r="N2334" s="68">
        <f t="shared" si="454"/>
        <v>807699.32104000007</v>
      </c>
      <c r="O2334" s="80">
        <f t="shared" si="451"/>
        <v>1106675.7736799999</v>
      </c>
      <c r="P2334" s="68">
        <f t="shared" si="455"/>
        <v>1237600</v>
      </c>
      <c r="Q2334" s="68">
        <f t="shared" si="452"/>
        <v>1084132.8764078368</v>
      </c>
      <c r="R2334" s="69">
        <f t="shared" si="453"/>
        <v>259585.8461490123</v>
      </c>
      <c r="S2334" s="63">
        <f t="shared" si="457"/>
        <v>0.25498124942375233</v>
      </c>
      <c r="T2334" s="64">
        <f t="shared" si="458"/>
        <v>807699</v>
      </c>
      <c r="U2334" s="44" t="str">
        <f t="shared" si="459"/>
        <v>MENOR VALOR</v>
      </c>
    </row>
    <row r="2335" spans="2:21">
      <c r="B2335" s="24">
        <v>2218</v>
      </c>
      <c r="C2335" s="2" t="s">
        <v>960</v>
      </c>
      <c r="D2335" s="29">
        <v>1</v>
      </c>
      <c r="E2335" s="16" t="s">
        <v>8</v>
      </c>
      <c r="F2335" s="91">
        <v>287915.94</v>
      </c>
      <c r="G2335" s="68">
        <f t="shared" si="456"/>
        <v>302887.56887999998</v>
      </c>
      <c r="H2335" s="79">
        <v>401700</v>
      </c>
      <c r="I2335" s="79">
        <v>76323</v>
      </c>
      <c r="J2335" s="79">
        <v>478023</v>
      </c>
      <c r="K2335" s="79">
        <v>390000</v>
      </c>
      <c r="L2335" s="79">
        <f t="shared" si="460"/>
        <v>74100</v>
      </c>
      <c r="M2335" s="79">
        <f t="shared" si="461"/>
        <v>464100</v>
      </c>
      <c r="N2335" s="68">
        <f t="shared" si="454"/>
        <v>302887.56887999998</v>
      </c>
      <c r="O2335" s="80">
        <f t="shared" si="451"/>
        <v>415003.52295999997</v>
      </c>
      <c r="P2335" s="68">
        <f t="shared" si="455"/>
        <v>464100</v>
      </c>
      <c r="Q2335" s="68">
        <f t="shared" si="452"/>
        <v>406549.97338749957</v>
      </c>
      <c r="R2335" s="69">
        <f t="shared" si="453"/>
        <v>97344.50601703985</v>
      </c>
      <c r="S2335" s="63">
        <f t="shared" si="457"/>
        <v>0.25498071895996577</v>
      </c>
      <c r="T2335" s="64">
        <f t="shared" si="458"/>
        <v>302888</v>
      </c>
      <c r="U2335" s="44" t="str">
        <f t="shared" si="459"/>
        <v>MENOR VALOR</v>
      </c>
    </row>
    <row r="2336" spans="2:21">
      <c r="B2336" s="24">
        <v>2219</v>
      </c>
      <c r="C2336" s="2" t="s">
        <v>699</v>
      </c>
      <c r="D2336" s="29">
        <v>1</v>
      </c>
      <c r="E2336" s="16" t="s">
        <v>8</v>
      </c>
      <c r="F2336" s="91">
        <v>3492973.68</v>
      </c>
      <c r="G2336" s="68">
        <f t="shared" si="456"/>
        <v>3674608.3113600002</v>
      </c>
      <c r="H2336" s="79">
        <v>5460000</v>
      </c>
      <c r="I2336" s="79">
        <v>1037400</v>
      </c>
      <c r="J2336" s="79">
        <v>6497400</v>
      </c>
      <c r="K2336" s="79">
        <v>5200000</v>
      </c>
      <c r="L2336" s="79">
        <f t="shared" si="460"/>
        <v>988000</v>
      </c>
      <c r="M2336" s="79">
        <f t="shared" si="461"/>
        <v>6188000</v>
      </c>
      <c r="N2336" s="68">
        <f t="shared" si="454"/>
        <v>3674608.3113600002</v>
      </c>
      <c r="O2336" s="80">
        <f t="shared" si="451"/>
        <v>5453336.1037866669</v>
      </c>
      <c r="P2336" s="68">
        <f t="shared" si="455"/>
        <v>6188000</v>
      </c>
      <c r="Q2336" s="68">
        <f t="shared" si="452"/>
        <v>5286484.794393939</v>
      </c>
      <c r="R2336" s="69">
        <f t="shared" si="453"/>
        <v>1548171.9896908384</v>
      </c>
      <c r="S2336" s="63">
        <f t="shared" si="457"/>
        <v>0.30490515829029829</v>
      </c>
      <c r="T2336" s="64">
        <f t="shared" si="458"/>
        <v>6188000</v>
      </c>
      <c r="U2336" s="44" t="str">
        <f t="shared" si="459"/>
        <v>MEDIA ARMONICA</v>
      </c>
    </row>
    <row r="2337" spans="2:21">
      <c r="B2337" s="24">
        <v>2220</v>
      </c>
      <c r="C2337" s="2" t="s">
        <v>961</v>
      </c>
      <c r="D2337" s="29">
        <v>1</v>
      </c>
      <c r="E2337" s="16" t="s">
        <v>8</v>
      </c>
      <c r="F2337" s="91">
        <v>243950</v>
      </c>
      <c r="G2337" s="68">
        <f t="shared" si="456"/>
        <v>256635.4</v>
      </c>
      <c r="H2337" s="79">
        <v>334750</v>
      </c>
      <c r="I2337" s="79">
        <v>63602.5</v>
      </c>
      <c r="J2337" s="79">
        <v>398352.5</v>
      </c>
      <c r="K2337" s="79">
        <v>325000</v>
      </c>
      <c r="L2337" s="79">
        <f t="shared" si="460"/>
        <v>61750</v>
      </c>
      <c r="M2337" s="79">
        <f t="shared" si="461"/>
        <v>386750</v>
      </c>
      <c r="N2337" s="68">
        <f t="shared" si="454"/>
        <v>256635.4</v>
      </c>
      <c r="O2337" s="80">
        <f t="shared" si="451"/>
        <v>347245.96666666667</v>
      </c>
      <c r="P2337" s="68">
        <f t="shared" si="455"/>
        <v>386750</v>
      </c>
      <c r="Q2337" s="68">
        <f t="shared" si="452"/>
        <v>340673.33646732423</v>
      </c>
      <c r="R2337" s="69">
        <f t="shared" si="453"/>
        <v>78685.19934081196</v>
      </c>
      <c r="S2337" s="63">
        <f t="shared" si="457"/>
        <v>0.246681872255608</v>
      </c>
      <c r="T2337" s="64">
        <f t="shared" si="458"/>
        <v>256635</v>
      </c>
      <c r="U2337" s="44" t="str">
        <f t="shared" si="459"/>
        <v>MENOR VALOR</v>
      </c>
    </row>
    <row r="2338" spans="2:21">
      <c r="B2338" s="24">
        <v>2221</v>
      </c>
      <c r="C2338" s="2" t="s">
        <v>962</v>
      </c>
      <c r="D2338" s="29">
        <v>1</v>
      </c>
      <c r="E2338" s="16" t="s">
        <v>8</v>
      </c>
      <c r="F2338" s="91">
        <v>328233.7</v>
      </c>
      <c r="G2338" s="68">
        <f t="shared" si="456"/>
        <v>345301.85240000003</v>
      </c>
      <c r="H2338" s="79">
        <v>676000</v>
      </c>
      <c r="I2338" s="79">
        <v>128440</v>
      </c>
      <c r="J2338" s="79">
        <v>804440</v>
      </c>
      <c r="K2338" s="79">
        <v>650000</v>
      </c>
      <c r="L2338" s="79">
        <f t="shared" si="460"/>
        <v>123500</v>
      </c>
      <c r="M2338" s="79">
        <f t="shared" si="461"/>
        <v>773500</v>
      </c>
      <c r="N2338" s="68">
        <f t="shared" si="454"/>
        <v>345301.85240000003</v>
      </c>
      <c r="O2338" s="80">
        <f t="shared" si="451"/>
        <v>641080.61746666662</v>
      </c>
      <c r="P2338" s="68">
        <f t="shared" si="455"/>
        <v>773500</v>
      </c>
      <c r="Q2338" s="68">
        <f t="shared" si="452"/>
        <v>598941.34636094945</v>
      </c>
      <c r="R2338" s="69">
        <f t="shared" si="453"/>
        <v>256618.64565590656</v>
      </c>
      <c r="S2338" s="63">
        <f t="shared" si="457"/>
        <v>0.42347968712130735</v>
      </c>
      <c r="T2338" s="64">
        <f t="shared" si="458"/>
        <v>773500</v>
      </c>
      <c r="U2338" s="44" t="str">
        <f t="shared" si="459"/>
        <v>MEDIA ARMONICA</v>
      </c>
    </row>
    <row r="2339" spans="2:21">
      <c r="B2339" s="24">
        <v>2222</v>
      </c>
      <c r="C2339" s="2" t="s">
        <v>963</v>
      </c>
      <c r="D2339" s="29">
        <v>1</v>
      </c>
      <c r="E2339" s="16" t="s">
        <v>8</v>
      </c>
      <c r="F2339" s="91">
        <v>287915.94</v>
      </c>
      <c r="G2339" s="68">
        <f t="shared" si="456"/>
        <v>302887.56887999998</v>
      </c>
      <c r="H2339" s="79">
        <v>401700</v>
      </c>
      <c r="I2339" s="79">
        <v>76323</v>
      </c>
      <c r="J2339" s="79">
        <v>478023</v>
      </c>
      <c r="K2339" s="79">
        <v>390000</v>
      </c>
      <c r="L2339" s="79">
        <f t="shared" si="460"/>
        <v>74100</v>
      </c>
      <c r="M2339" s="79">
        <f t="shared" si="461"/>
        <v>464100</v>
      </c>
      <c r="N2339" s="68">
        <f t="shared" si="454"/>
        <v>302887.56887999998</v>
      </c>
      <c r="O2339" s="80">
        <f t="shared" si="451"/>
        <v>415003.52295999997</v>
      </c>
      <c r="P2339" s="68">
        <f t="shared" si="455"/>
        <v>464100</v>
      </c>
      <c r="Q2339" s="68">
        <f t="shared" si="452"/>
        <v>406549.97338749957</v>
      </c>
      <c r="R2339" s="69">
        <f t="shared" si="453"/>
        <v>97344.50601703985</v>
      </c>
      <c r="S2339" s="63">
        <f t="shared" si="457"/>
        <v>0.25498071895996577</v>
      </c>
      <c r="T2339" s="64">
        <f t="shared" si="458"/>
        <v>302888</v>
      </c>
      <c r="U2339" s="44" t="str">
        <f t="shared" si="459"/>
        <v>MENOR VALOR</v>
      </c>
    </row>
    <row r="2340" spans="2:21">
      <c r="B2340" s="24">
        <v>2223</v>
      </c>
      <c r="C2340" s="2" t="s">
        <v>780</v>
      </c>
      <c r="D2340" s="29">
        <v>1</v>
      </c>
      <c r="E2340" s="16" t="s">
        <v>8</v>
      </c>
      <c r="F2340" s="91">
        <v>32823.78</v>
      </c>
      <c r="G2340" s="68">
        <f t="shared" si="456"/>
        <v>34530.616560000002</v>
      </c>
      <c r="H2340" s="79">
        <v>66300</v>
      </c>
      <c r="I2340" s="79">
        <v>12597</v>
      </c>
      <c r="J2340" s="79">
        <v>78897</v>
      </c>
      <c r="K2340" s="79">
        <v>65000</v>
      </c>
      <c r="L2340" s="79">
        <f t="shared" si="460"/>
        <v>12350</v>
      </c>
      <c r="M2340" s="79">
        <f t="shared" si="461"/>
        <v>77350</v>
      </c>
      <c r="N2340" s="68">
        <f t="shared" si="454"/>
        <v>34530.616560000002</v>
      </c>
      <c r="O2340" s="80">
        <f t="shared" si="451"/>
        <v>63592.538853333332</v>
      </c>
      <c r="P2340" s="68">
        <f t="shared" si="455"/>
        <v>77350</v>
      </c>
      <c r="Q2340" s="68">
        <f t="shared" si="452"/>
        <v>59507.957877662157</v>
      </c>
      <c r="R2340" s="69">
        <f t="shared" si="453"/>
        <v>25180.246182033436</v>
      </c>
      <c r="S2340" s="63">
        <f t="shared" si="457"/>
        <v>0.41973111174493927</v>
      </c>
      <c r="T2340" s="64">
        <f t="shared" si="458"/>
        <v>77350</v>
      </c>
      <c r="U2340" s="44" t="str">
        <f t="shared" si="459"/>
        <v>MEDIA ARMONICA</v>
      </c>
    </row>
    <row r="2341" spans="2:21">
      <c r="B2341" s="24">
        <v>2224</v>
      </c>
      <c r="C2341" s="2" t="s">
        <v>781</v>
      </c>
      <c r="D2341" s="29">
        <v>1</v>
      </c>
      <c r="E2341" s="16" t="s">
        <v>8</v>
      </c>
      <c r="F2341" s="91">
        <v>14850.199999999997</v>
      </c>
      <c r="G2341" s="68">
        <f t="shared" si="456"/>
        <v>15622.410399999997</v>
      </c>
      <c r="H2341" s="79">
        <v>26520</v>
      </c>
      <c r="I2341" s="79">
        <v>5038.8</v>
      </c>
      <c r="J2341" s="79">
        <v>31558.799999999999</v>
      </c>
      <c r="K2341" s="79">
        <v>26000</v>
      </c>
      <c r="L2341" s="79">
        <f t="shared" si="460"/>
        <v>4940</v>
      </c>
      <c r="M2341" s="79">
        <f t="shared" si="461"/>
        <v>30940</v>
      </c>
      <c r="N2341" s="68">
        <f t="shared" si="454"/>
        <v>15622.410399999997</v>
      </c>
      <c r="O2341" s="80">
        <f t="shared" si="451"/>
        <v>26040.403466666667</v>
      </c>
      <c r="P2341" s="68">
        <f t="shared" si="455"/>
        <v>30940</v>
      </c>
      <c r="Q2341" s="68">
        <f t="shared" si="452"/>
        <v>24800.643200971819</v>
      </c>
      <c r="R2341" s="69">
        <f t="shared" si="453"/>
        <v>9027.5502221165243</v>
      </c>
      <c r="S2341" s="63">
        <f t="shared" si="457"/>
        <v>0.37008043406762015</v>
      </c>
      <c r="T2341" s="64">
        <f t="shared" si="458"/>
        <v>30940</v>
      </c>
      <c r="U2341" s="44" t="str">
        <f t="shared" si="459"/>
        <v>MEDIA ARMONICA</v>
      </c>
    </row>
    <row r="2342" spans="2:21" ht="25.5">
      <c r="B2342" s="24">
        <v>2225</v>
      </c>
      <c r="C2342" s="2" t="s">
        <v>964</v>
      </c>
      <c r="D2342" s="29">
        <v>1</v>
      </c>
      <c r="E2342" s="2"/>
      <c r="F2342" s="91">
        <v>975800</v>
      </c>
      <c r="G2342" s="68">
        <f t="shared" si="456"/>
        <v>1026541.6</v>
      </c>
      <c r="H2342" s="79">
        <v>1326000</v>
      </c>
      <c r="I2342" s="79">
        <v>251940</v>
      </c>
      <c r="J2342" s="79">
        <v>1577940</v>
      </c>
      <c r="K2342" s="79">
        <v>1300000</v>
      </c>
      <c r="L2342" s="79">
        <f t="shared" si="460"/>
        <v>247000</v>
      </c>
      <c r="M2342" s="79">
        <f t="shared" si="461"/>
        <v>1547000</v>
      </c>
      <c r="N2342" s="68">
        <f t="shared" si="454"/>
        <v>1026541.6</v>
      </c>
      <c r="O2342" s="80">
        <f t="shared" si="451"/>
        <v>1383827.2</v>
      </c>
      <c r="P2342" s="68">
        <f t="shared" si="455"/>
        <v>1547000</v>
      </c>
      <c r="Q2342" s="68">
        <f t="shared" si="452"/>
        <v>1358268.9856808642</v>
      </c>
      <c r="R2342" s="69">
        <f t="shared" si="453"/>
        <v>309804.8916261968</v>
      </c>
      <c r="S2342" s="63">
        <f t="shared" si="457"/>
        <v>0.24422804995034031</v>
      </c>
      <c r="T2342" s="64">
        <f t="shared" si="458"/>
        <v>1026542</v>
      </c>
      <c r="U2342" s="44" t="str">
        <f t="shared" si="459"/>
        <v>MENOR VALOR</v>
      </c>
    </row>
    <row r="2343" spans="2:21" ht="25.5">
      <c r="B2343" s="24">
        <v>2226</v>
      </c>
      <c r="C2343" s="2" t="s">
        <v>965</v>
      </c>
      <c r="D2343" s="29">
        <v>1</v>
      </c>
      <c r="E2343" s="16" t="s">
        <v>8</v>
      </c>
      <c r="F2343" s="91">
        <v>1288110.94</v>
      </c>
      <c r="G2343" s="68">
        <f t="shared" si="456"/>
        <v>1355092.70888</v>
      </c>
      <c r="H2343" s="79">
        <v>1989000</v>
      </c>
      <c r="I2343" s="79">
        <v>377910</v>
      </c>
      <c r="J2343" s="79">
        <v>2366910</v>
      </c>
      <c r="K2343" s="79">
        <v>1950000</v>
      </c>
      <c r="L2343" s="79">
        <f t="shared" si="460"/>
        <v>370500</v>
      </c>
      <c r="M2343" s="79">
        <f t="shared" si="461"/>
        <v>2320500</v>
      </c>
      <c r="N2343" s="68">
        <f t="shared" si="454"/>
        <v>1355092.70888</v>
      </c>
      <c r="O2343" s="80">
        <f t="shared" si="451"/>
        <v>2014167.5696266666</v>
      </c>
      <c r="P2343" s="68">
        <f t="shared" si="455"/>
        <v>2320500</v>
      </c>
      <c r="Q2343" s="68">
        <f t="shared" si="452"/>
        <v>1952438.8553792487</v>
      </c>
      <c r="R2343" s="69">
        <f t="shared" si="453"/>
        <v>571247.07970910426</v>
      </c>
      <c r="S2343" s="63">
        <f t="shared" si="457"/>
        <v>0.3059487086386723</v>
      </c>
      <c r="T2343" s="64">
        <f t="shared" si="458"/>
        <v>2320500</v>
      </c>
      <c r="U2343" s="44" t="str">
        <f t="shared" si="459"/>
        <v>MEDIA ARMONICA</v>
      </c>
    </row>
    <row r="2344" spans="2:21" ht="25.5">
      <c r="B2344" s="24">
        <v>2227</v>
      </c>
      <c r="C2344" s="2" t="s">
        <v>966</v>
      </c>
      <c r="D2344" s="29">
        <v>1</v>
      </c>
      <c r="E2344" s="16" t="s">
        <v>8</v>
      </c>
      <c r="F2344" s="91">
        <v>587644.80000000005</v>
      </c>
      <c r="G2344" s="68">
        <f t="shared" si="456"/>
        <v>618202.32960000006</v>
      </c>
      <c r="H2344" s="79">
        <v>676000</v>
      </c>
      <c r="I2344" s="79">
        <v>128440</v>
      </c>
      <c r="J2344" s="79">
        <v>804440</v>
      </c>
      <c r="K2344" s="79">
        <v>650000</v>
      </c>
      <c r="L2344" s="79">
        <f t="shared" si="460"/>
        <v>123500</v>
      </c>
      <c r="M2344" s="79">
        <f t="shared" si="461"/>
        <v>773500</v>
      </c>
      <c r="N2344" s="68">
        <f t="shared" si="454"/>
        <v>618202.32960000006</v>
      </c>
      <c r="O2344" s="80">
        <f t="shared" si="451"/>
        <v>732047.44319999998</v>
      </c>
      <c r="P2344" s="68">
        <f t="shared" si="455"/>
        <v>773500</v>
      </c>
      <c r="Q2344" s="68">
        <f t="shared" si="452"/>
        <v>727268.65640882007</v>
      </c>
      <c r="R2344" s="69">
        <f t="shared" si="453"/>
        <v>99799.064714795182</v>
      </c>
      <c r="S2344" s="63">
        <f t="shared" si="457"/>
        <v>0.14996703879331008</v>
      </c>
      <c r="T2344" s="64">
        <f t="shared" si="458"/>
        <v>618202</v>
      </c>
      <c r="U2344" s="44" t="str">
        <f t="shared" si="459"/>
        <v>MENOR VALOR</v>
      </c>
    </row>
    <row r="2345" spans="2:21">
      <c r="B2345" s="24">
        <v>2228</v>
      </c>
      <c r="C2345" s="2" t="s">
        <v>967</v>
      </c>
      <c r="D2345" s="29">
        <v>1</v>
      </c>
      <c r="E2345" s="16" t="s">
        <v>8</v>
      </c>
      <c r="F2345" s="91">
        <v>98400.819999999992</v>
      </c>
      <c r="G2345" s="68">
        <f t="shared" si="456"/>
        <v>103517.66264</v>
      </c>
      <c r="H2345" s="79">
        <v>122850</v>
      </c>
      <c r="I2345" s="79">
        <v>23341.5</v>
      </c>
      <c r="J2345" s="79">
        <v>146191.5</v>
      </c>
      <c r="K2345" s="79">
        <v>117000</v>
      </c>
      <c r="L2345" s="79">
        <f t="shared" si="460"/>
        <v>22230</v>
      </c>
      <c r="M2345" s="79">
        <f t="shared" si="461"/>
        <v>139230</v>
      </c>
      <c r="N2345" s="68">
        <f t="shared" si="454"/>
        <v>103517.66264</v>
      </c>
      <c r="O2345" s="80">
        <f t="shared" si="451"/>
        <v>129646.38754666667</v>
      </c>
      <c r="P2345" s="68">
        <f t="shared" si="455"/>
        <v>139230</v>
      </c>
      <c r="Q2345" s="68">
        <f t="shared" si="452"/>
        <v>128200.52417772971</v>
      </c>
      <c r="R2345" s="69">
        <f t="shared" si="453"/>
        <v>22894.285738993894</v>
      </c>
      <c r="S2345" s="63">
        <f t="shared" si="457"/>
        <v>0.19253323413491541</v>
      </c>
      <c r="T2345" s="64">
        <f t="shared" si="458"/>
        <v>103518</v>
      </c>
      <c r="U2345" s="44" t="str">
        <f t="shared" si="459"/>
        <v>MENOR VALOR</v>
      </c>
    </row>
    <row r="2346" spans="2:21" ht="25.5">
      <c r="B2346" s="24">
        <v>2229</v>
      </c>
      <c r="C2346" s="2" t="s">
        <v>968</v>
      </c>
      <c r="D2346" s="29">
        <v>1</v>
      </c>
      <c r="E2346" s="16" t="s">
        <v>8</v>
      </c>
      <c r="F2346" s="91">
        <v>185248.66</v>
      </c>
      <c r="G2346" s="68">
        <f t="shared" si="456"/>
        <v>194881.59032000002</v>
      </c>
      <c r="H2346" s="79">
        <v>262600</v>
      </c>
      <c r="I2346" s="79">
        <v>49894</v>
      </c>
      <c r="J2346" s="79">
        <v>312494</v>
      </c>
      <c r="K2346" s="79">
        <v>260000</v>
      </c>
      <c r="L2346" s="79">
        <f t="shared" si="460"/>
        <v>49400</v>
      </c>
      <c r="M2346" s="79">
        <f t="shared" si="461"/>
        <v>309400</v>
      </c>
      <c r="N2346" s="68">
        <f t="shared" si="454"/>
        <v>194881.59032000002</v>
      </c>
      <c r="O2346" s="80">
        <f t="shared" ref="O2346:O2409" si="462">AVERAGE(M2346,J2346,G2346)</f>
        <v>272258.53010666667</v>
      </c>
      <c r="P2346" s="68">
        <f t="shared" si="455"/>
        <v>309400</v>
      </c>
      <c r="Q2346" s="68">
        <f t="shared" ref="Q2346:Q2409" si="463">GEOMEAN(M2346,J2346,G2346)</f>
        <v>266099.62907259708</v>
      </c>
      <c r="R2346" s="69">
        <f t="shared" ref="R2346:R2409" si="464">STDEVA(M2346,J2346,G2346)</f>
        <v>67028.25014172832</v>
      </c>
      <c r="S2346" s="63">
        <f t="shared" si="457"/>
        <v>0.26763674568357787</v>
      </c>
      <c r="T2346" s="64">
        <f t="shared" si="458"/>
        <v>194882</v>
      </c>
      <c r="U2346" s="44" t="str">
        <f t="shared" si="459"/>
        <v>MENOR VALOR</v>
      </c>
    </row>
    <row r="2347" spans="2:21" ht="25.5">
      <c r="B2347" s="24">
        <v>2230</v>
      </c>
      <c r="C2347" s="2" t="s">
        <v>969</v>
      </c>
      <c r="D2347" s="29">
        <v>1</v>
      </c>
      <c r="E2347" s="18" t="s">
        <v>8</v>
      </c>
      <c r="F2347" s="91">
        <v>665761.27999999991</v>
      </c>
      <c r="G2347" s="68">
        <f t="shared" si="456"/>
        <v>700380.86655999988</v>
      </c>
      <c r="H2347" s="79">
        <v>811200</v>
      </c>
      <c r="I2347" s="79">
        <v>154128</v>
      </c>
      <c r="J2347" s="79">
        <v>965328</v>
      </c>
      <c r="K2347" s="79">
        <v>780000</v>
      </c>
      <c r="L2347" s="79">
        <f t="shared" si="460"/>
        <v>148200</v>
      </c>
      <c r="M2347" s="79">
        <f t="shared" si="461"/>
        <v>928200</v>
      </c>
      <c r="N2347" s="68">
        <f t="shared" si="454"/>
        <v>700380.86655999988</v>
      </c>
      <c r="O2347" s="80">
        <f t="shared" si="462"/>
        <v>864636.28885333333</v>
      </c>
      <c r="P2347" s="68">
        <f t="shared" si="455"/>
        <v>928200</v>
      </c>
      <c r="Q2347" s="68">
        <f t="shared" si="463"/>
        <v>856150.76072544244</v>
      </c>
      <c r="R2347" s="69">
        <f t="shared" si="464"/>
        <v>143455.58514944895</v>
      </c>
      <c r="S2347" s="63">
        <f t="shared" si="457"/>
        <v>0.18194213135248982</v>
      </c>
      <c r="T2347" s="64">
        <f t="shared" si="458"/>
        <v>700381</v>
      </c>
      <c r="U2347" s="44" t="str">
        <f t="shared" si="459"/>
        <v>MENOR VALOR</v>
      </c>
    </row>
    <row r="2348" spans="2:21" ht="25.5">
      <c r="B2348" s="24">
        <v>2231</v>
      </c>
      <c r="C2348" s="2" t="s">
        <v>970</v>
      </c>
      <c r="D2348" s="29">
        <v>1</v>
      </c>
      <c r="E2348" s="18" t="s">
        <v>8</v>
      </c>
      <c r="F2348" s="91">
        <v>1727494</v>
      </c>
      <c r="G2348" s="68">
        <f t="shared" si="456"/>
        <v>1817323.6880000001</v>
      </c>
      <c r="H2348" s="79">
        <v>2730000</v>
      </c>
      <c r="I2348" s="79">
        <v>518700</v>
      </c>
      <c r="J2348" s="79">
        <v>3248700</v>
      </c>
      <c r="K2348" s="79">
        <v>2600000</v>
      </c>
      <c r="L2348" s="79">
        <f t="shared" si="460"/>
        <v>494000</v>
      </c>
      <c r="M2348" s="79">
        <f t="shared" si="461"/>
        <v>3094000</v>
      </c>
      <c r="N2348" s="68">
        <f t="shared" si="454"/>
        <v>1817323.6880000001</v>
      </c>
      <c r="O2348" s="80">
        <f t="shared" si="462"/>
        <v>2720007.8960000002</v>
      </c>
      <c r="P2348" s="68">
        <f t="shared" si="455"/>
        <v>3094000</v>
      </c>
      <c r="Q2348" s="68">
        <f t="shared" si="463"/>
        <v>2633625.8021300277</v>
      </c>
      <c r="R2348" s="69">
        <f t="shared" si="464"/>
        <v>785564.83311655407</v>
      </c>
      <c r="S2348" s="63">
        <f t="shared" si="457"/>
        <v>0.30995371987539677</v>
      </c>
      <c r="T2348" s="64">
        <f t="shared" si="458"/>
        <v>3094000</v>
      </c>
      <c r="U2348" s="44" t="str">
        <f t="shared" si="459"/>
        <v>MEDIA ARMONICA</v>
      </c>
    </row>
    <row r="2349" spans="2:21" ht="25.5">
      <c r="B2349" s="24">
        <v>2232</v>
      </c>
      <c r="C2349" s="2" t="s">
        <v>971</v>
      </c>
      <c r="D2349" s="29">
        <v>1</v>
      </c>
      <c r="E2349" s="18" t="s">
        <v>8</v>
      </c>
      <c r="F2349" s="91">
        <v>1485008.52</v>
      </c>
      <c r="G2349" s="68">
        <f t="shared" si="456"/>
        <v>1562228.9630400001</v>
      </c>
      <c r="H2349" s="79">
        <v>2678000</v>
      </c>
      <c r="I2349" s="79">
        <v>508820</v>
      </c>
      <c r="J2349" s="79">
        <v>3186820</v>
      </c>
      <c r="K2349" s="79">
        <v>2600000</v>
      </c>
      <c r="L2349" s="79">
        <f t="shared" si="460"/>
        <v>494000</v>
      </c>
      <c r="M2349" s="79">
        <f t="shared" si="461"/>
        <v>3094000</v>
      </c>
      <c r="N2349" s="68">
        <f t="shared" si="454"/>
        <v>1562228.9630400001</v>
      </c>
      <c r="O2349" s="80">
        <f t="shared" si="462"/>
        <v>2614349.6543466668</v>
      </c>
      <c r="P2349" s="68">
        <f t="shared" si="455"/>
        <v>3094000</v>
      </c>
      <c r="Q2349" s="68">
        <f t="shared" si="463"/>
        <v>2488136.350979384</v>
      </c>
      <c r="R2349" s="69">
        <f t="shared" si="464"/>
        <v>912344.42504282063</v>
      </c>
      <c r="S2349" s="63">
        <f t="shared" si="457"/>
        <v>0.37212887773410286</v>
      </c>
      <c r="T2349" s="64">
        <f t="shared" si="458"/>
        <v>3094000</v>
      </c>
      <c r="U2349" s="44" t="str">
        <f t="shared" si="459"/>
        <v>MEDIA ARMONICA</v>
      </c>
    </row>
    <row r="2350" spans="2:21" ht="25.5">
      <c r="B2350" s="24">
        <v>2233</v>
      </c>
      <c r="C2350" s="2" t="s">
        <v>972</v>
      </c>
      <c r="D2350" s="29">
        <v>1</v>
      </c>
      <c r="E2350" s="16" t="s">
        <v>8</v>
      </c>
      <c r="F2350" s="91">
        <v>390320</v>
      </c>
      <c r="G2350" s="68">
        <f t="shared" si="456"/>
        <v>410616.64</v>
      </c>
      <c r="H2350" s="79">
        <v>540800</v>
      </c>
      <c r="I2350" s="79">
        <v>102752</v>
      </c>
      <c r="J2350" s="79">
        <v>643552</v>
      </c>
      <c r="K2350" s="79">
        <v>520000</v>
      </c>
      <c r="L2350" s="79">
        <f t="shared" si="460"/>
        <v>98800</v>
      </c>
      <c r="M2350" s="79">
        <f t="shared" si="461"/>
        <v>618800</v>
      </c>
      <c r="N2350" s="68">
        <f t="shared" si="454"/>
        <v>410616.64</v>
      </c>
      <c r="O2350" s="80">
        <f t="shared" si="462"/>
        <v>557656.21333333338</v>
      </c>
      <c r="P2350" s="68">
        <f t="shared" si="455"/>
        <v>618800</v>
      </c>
      <c r="Q2350" s="68">
        <f t="shared" si="463"/>
        <v>546835.66452071245</v>
      </c>
      <c r="R2350" s="69">
        <f t="shared" si="464"/>
        <v>127939.9955859638</v>
      </c>
      <c r="S2350" s="63">
        <f t="shared" si="457"/>
        <v>0.24910413376220619</v>
      </c>
      <c r="T2350" s="64">
        <f t="shared" si="458"/>
        <v>410617</v>
      </c>
      <c r="U2350" s="44" t="str">
        <f t="shared" si="459"/>
        <v>MENOR VALOR</v>
      </c>
    </row>
    <row r="2351" spans="2:21" ht="25.5">
      <c r="B2351" s="24">
        <v>2234</v>
      </c>
      <c r="C2351" s="2" t="s">
        <v>973</v>
      </c>
      <c r="D2351" s="29">
        <v>1</v>
      </c>
      <c r="E2351" s="16" t="s">
        <v>8</v>
      </c>
      <c r="F2351" s="91">
        <v>424069.56</v>
      </c>
      <c r="G2351" s="68">
        <f t="shared" si="456"/>
        <v>446121.17712000001</v>
      </c>
      <c r="H2351" s="79">
        <v>530400</v>
      </c>
      <c r="I2351" s="79">
        <v>100776</v>
      </c>
      <c r="J2351" s="79">
        <v>631176</v>
      </c>
      <c r="K2351" s="79">
        <v>520000</v>
      </c>
      <c r="L2351" s="79">
        <f t="shared" si="460"/>
        <v>98800</v>
      </c>
      <c r="M2351" s="79">
        <f t="shared" si="461"/>
        <v>618800</v>
      </c>
      <c r="N2351" s="68">
        <f t="shared" si="454"/>
        <v>446121.17712000001</v>
      </c>
      <c r="O2351" s="80">
        <f t="shared" si="462"/>
        <v>565365.72570666671</v>
      </c>
      <c r="P2351" s="68">
        <f t="shared" si="455"/>
        <v>618800</v>
      </c>
      <c r="Q2351" s="68">
        <f t="shared" si="463"/>
        <v>558536.04709981987</v>
      </c>
      <c r="R2351" s="69">
        <f t="shared" si="464"/>
        <v>103454.03868253957</v>
      </c>
      <c r="S2351" s="63">
        <f t="shared" si="457"/>
        <v>0.20126699174302254</v>
      </c>
      <c r="T2351" s="64">
        <f t="shared" si="458"/>
        <v>446121</v>
      </c>
      <c r="U2351" s="44" t="str">
        <f t="shared" si="459"/>
        <v>MENOR VALOR</v>
      </c>
    </row>
    <row r="2352" spans="2:21" ht="25.5">
      <c r="B2352" s="24">
        <v>2235</v>
      </c>
      <c r="C2352" s="2" t="s">
        <v>974</v>
      </c>
      <c r="D2352" s="29">
        <v>1</v>
      </c>
      <c r="E2352" s="16" t="s">
        <v>11</v>
      </c>
      <c r="F2352" s="91">
        <v>1080265.54</v>
      </c>
      <c r="G2352" s="68">
        <f t="shared" si="456"/>
        <v>1136439.3480800001</v>
      </c>
      <c r="H2352" s="79">
        <v>1591200</v>
      </c>
      <c r="I2352" s="79">
        <v>302328</v>
      </c>
      <c r="J2352" s="79">
        <v>1893528</v>
      </c>
      <c r="K2352" s="79">
        <v>1560000</v>
      </c>
      <c r="L2352" s="79">
        <f t="shared" si="460"/>
        <v>296400</v>
      </c>
      <c r="M2352" s="79">
        <f t="shared" si="461"/>
        <v>1856400</v>
      </c>
      <c r="N2352" s="68">
        <f t="shared" si="454"/>
        <v>1136439.3480800001</v>
      </c>
      <c r="O2352" s="80">
        <f t="shared" si="462"/>
        <v>1628789.1160266667</v>
      </c>
      <c r="P2352" s="68">
        <f t="shared" si="455"/>
        <v>1856400</v>
      </c>
      <c r="Q2352" s="68">
        <f t="shared" si="463"/>
        <v>1586706.1968123994</v>
      </c>
      <c r="R2352" s="69">
        <f t="shared" si="464"/>
        <v>426791.33378485206</v>
      </c>
      <c r="S2352" s="63">
        <f t="shared" si="457"/>
        <v>0.28377455740511959</v>
      </c>
      <c r="T2352" s="64">
        <f t="shared" si="458"/>
        <v>1136439</v>
      </c>
      <c r="U2352" s="44" t="str">
        <f t="shared" si="459"/>
        <v>MENOR VALOR</v>
      </c>
    </row>
    <row r="2353" spans="2:21" ht="38.25">
      <c r="B2353" s="24">
        <v>2236</v>
      </c>
      <c r="C2353" s="2" t="s">
        <v>975</v>
      </c>
      <c r="D2353" s="29">
        <v>1</v>
      </c>
      <c r="E2353" s="16" t="s">
        <v>11</v>
      </c>
      <c r="F2353" s="91">
        <v>780640</v>
      </c>
      <c r="G2353" s="68">
        <f t="shared" si="456"/>
        <v>821233.28</v>
      </c>
      <c r="H2353" s="79">
        <v>1092000</v>
      </c>
      <c r="I2353" s="79">
        <v>207480</v>
      </c>
      <c r="J2353" s="79">
        <v>1299480</v>
      </c>
      <c r="K2353" s="79">
        <v>1040000</v>
      </c>
      <c r="L2353" s="79">
        <f t="shared" si="460"/>
        <v>197600</v>
      </c>
      <c r="M2353" s="79">
        <f t="shared" si="461"/>
        <v>1237600</v>
      </c>
      <c r="N2353" s="68">
        <f t="shared" si="454"/>
        <v>821233.28</v>
      </c>
      <c r="O2353" s="80">
        <f t="shared" si="462"/>
        <v>1119437.76</v>
      </c>
      <c r="P2353" s="68">
        <f t="shared" si="455"/>
        <v>1237600</v>
      </c>
      <c r="Q2353" s="68">
        <f t="shared" si="463"/>
        <v>1097165.5103818772</v>
      </c>
      <c r="R2353" s="69">
        <f t="shared" si="464"/>
        <v>260099.43775228108</v>
      </c>
      <c r="S2353" s="63">
        <f t="shared" si="457"/>
        <v>0.2514955380668471</v>
      </c>
      <c r="T2353" s="64">
        <f t="shared" si="458"/>
        <v>821233</v>
      </c>
      <c r="U2353" s="44" t="str">
        <f t="shared" si="459"/>
        <v>MENOR VALOR</v>
      </c>
    </row>
    <row r="2354" spans="2:21">
      <c r="B2354" s="24">
        <v>2237</v>
      </c>
      <c r="C2354" s="2" t="s">
        <v>976</v>
      </c>
      <c r="D2354" s="29">
        <v>1</v>
      </c>
      <c r="E2354" s="16" t="s">
        <v>11</v>
      </c>
      <c r="F2354" s="91">
        <v>29637.26</v>
      </c>
      <c r="G2354" s="68">
        <f t="shared" si="456"/>
        <v>31178.397519999999</v>
      </c>
      <c r="H2354" s="79">
        <v>54600</v>
      </c>
      <c r="I2354" s="79">
        <v>10374</v>
      </c>
      <c r="J2354" s="79">
        <v>64974</v>
      </c>
      <c r="K2354" s="79">
        <v>52000</v>
      </c>
      <c r="L2354" s="79">
        <f t="shared" si="460"/>
        <v>9880</v>
      </c>
      <c r="M2354" s="79">
        <f t="shared" si="461"/>
        <v>61880</v>
      </c>
      <c r="N2354" s="68">
        <f t="shared" si="454"/>
        <v>31178.397519999999</v>
      </c>
      <c r="O2354" s="80">
        <f t="shared" si="462"/>
        <v>52677.465839999997</v>
      </c>
      <c r="P2354" s="68">
        <f t="shared" si="455"/>
        <v>61880</v>
      </c>
      <c r="Q2354" s="68">
        <f t="shared" si="463"/>
        <v>50047.366874047351</v>
      </c>
      <c r="R2354" s="69">
        <f t="shared" si="464"/>
        <v>18682.897606394497</v>
      </c>
      <c r="S2354" s="63">
        <f t="shared" si="457"/>
        <v>0.37702221980097972</v>
      </c>
      <c r="T2354" s="64">
        <f t="shared" si="458"/>
        <v>61880</v>
      </c>
      <c r="U2354" s="44" t="str">
        <f t="shared" si="459"/>
        <v>MEDIA ARMONICA</v>
      </c>
    </row>
    <row r="2355" spans="2:21" ht="25.5">
      <c r="B2355" s="24">
        <v>2238</v>
      </c>
      <c r="C2355" s="2" t="s">
        <v>977</v>
      </c>
      <c r="D2355" s="29">
        <v>1</v>
      </c>
      <c r="E2355" s="16" t="s">
        <v>8</v>
      </c>
      <c r="F2355" s="91">
        <v>1071843.32</v>
      </c>
      <c r="G2355" s="68">
        <f t="shared" si="456"/>
        <v>1127579.17264</v>
      </c>
      <c r="H2355" s="79">
        <v>937300</v>
      </c>
      <c r="I2355" s="79">
        <v>178087</v>
      </c>
      <c r="J2355" s="79">
        <v>1115387</v>
      </c>
      <c r="K2355" s="79">
        <v>910000</v>
      </c>
      <c r="L2355" s="79">
        <f t="shared" si="460"/>
        <v>172900</v>
      </c>
      <c r="M2355" s="79">
        <f t="shared" si="461"/>
        <v>1082900</v>
      </c>
      <c r="N2355" s="68">
        <f t="shared" si="454"/>
        <v>1082900</v>
      </c>
      <c r="O2355" s="80">
        <f t="shared" si="462"/>
        <v>1108622.0575466666</v>
      </c>
      <c r="P2355" s="68">
        <f t="shared" si="455"/>
        <v>1115387</v>
      </c>
      <c r="Q2355" s="68">
        <f t="shared" si="463"/>
        <v>1108460.7660348304</v>
      </c>
      <c r="R2355" s="69">
        <f t="shared" si="464"/>
        <v>23095.03088862223</v>
      </c>
      <c r="S2355" s="63">
        <f t="shared" si="457"/>
        <v>2.3059693963067285E-2</v>
      </c>
      <c r="T2355" s="64">
        <f t="shared" si="458"/>
        <v>1082900</v>
      </c>
      <c r="U2355" s="44" t="str">
        <f t="shared" si="459"/>
        <v>MENOR VALOR</v>
      </c>
    </row>
    <row r="2356" spans="2:21">
      <c r="B2356" s="24">
        <v>2239</v>
      </c>
      <c r="C2356" s="2" t="s">
        <v>978</v>
      </c>
      <c r="D2356" s="29">
        <v>1</v>
      </c>
      <c r="E2356" s="16" t="s">
        <v>8</v>
      </c>
      <c r="F2356" s="91">
        <v>235559.75999999998</v>
      </c>
      <c r="G2356" s="68">
        <f t="shared" si="456"/>
        <v>247808.86751999997</v>
      </c>
      <c r="H2356" s="79">
        <v>334750</v>
      </c>
      <c r="I2356" s="79">
        <v>63602.5</v>
      </c>
      <c r="J2356" s="79">
        <v>398352.5</v>
      </c>
      <c r="K2356" s="79">
        <v>325000</v>
      </c>
      <c r="L2356" s="79">
        <f t="shared" si="460"/>
        <v>61750</v>
      </c>
      <c r="M2356" s="79">
        <f t="shared" si="461"/>
        <v>386750</v>
      </c>
      <c r="N2356" s="68">
        <f t="shared" si="454"/>
        <v>247808.86751999997</v>
      </c>
      <c r="O2356" s="80">
        <f t="shared" si="462"/>
        <v>344303.78917333332</v>
      </c>
      <c r="P2356" s="68">
        <f t="shared" si="455"/>
        <v>386750</v>
      </c>
      <c r="Q2356" s="68">
        <f t="shared" si="463"/>
        <v>336722.06087902479</v>
      </c>
      <c r="R2356" s="69">
        <f t="shared" si="464"/>
        <v>83768.17373098628</v>
      </c>
      <c r="S2356" s="63">
        <f t="shared" si="457"/>
        <v>0.26405514722413437</v>
      </c>
      <c r="T2356" s="64">
        <f t="shared" si="458"/>
        <v>247809</v>
      </c>
      <c r="U2356" s="44" t="str">
        <f t="shared" si="459"/>
        <v>MENOR VALOR</v>
      </c>
    </row>
    <row r="2357" spans="2:21" ht="25.5">
      <c r="B2357" s="24">
        <v>2240</v>
      </c>
      <c r="C2357" s="2" t="s">
        <v>979</v>
      </c>
      <c r="D2357" s="29">
        <v>1</v>
      </c>
      <c r="E2357" s="16" t="s">
        <v>8</v>
      </c>
      <c r="F2357" s="91">
        <v>1288110.94</v>
      </c>
      <c r="G2357" s="68">
        <f t="shared" si="456"/>
        <v>1355092.70888</v>
      </c>
      <c r="H2357" s="79">
        <v>1989000</v>
      </c>
      <c r="I2357" s="79">
        <v>377910</v>
      </c>
      <c r="J2357" s="79">
        <v>2366910</v>
      </c>
      <c r="K2357" s="79">
        <v>1950000</v>
      </c>
      <c r="L2357" s="79">
        <f t="shared" si="460"/>
        <v>370500</v>
      </c>
      <c r="M2357" s="79">
        <f t="shared" si="461"/>
        <v>2320500</v>
      </c>
      <c r="N2357" s="68">
        <f t="shared" si="454"/>
        <v>1355092.70888</v>
      </c>
      <c r="O2357" s="80">
        <f t="shared" si="462"/>
        <v>2014167.5696266666</v>
      </c>
      <c r="P2357" s="68">
        <f t="shared" si="455"/>
        <v>2320500</v>
      </c>
      <c r="Q2357" s="68">
        <f t="shared" si="463"/>
        <v>1952438.8553792487</v>
      </c>
      <c r="R2357" s="69">
        <f t="shared" si="464"/>
        <v>571247.07970910426</v>
      </c>
      <c r="S2357" s="63">
        <f t="shared" si="457"/>
        <v>0.3059487086386723</v>
      </c>
      <c r="T2357" s="64">
        <f t="shared" si="458"/>
        <v>2320500</v>
      </c>
      <c r="U2357" s="44" t="str">
        <f t="shared" si="459"/>
        <v>MEDIA ARMONICA</v>
      </c>
    </row>
    <row r="2358" spans="2:21" ht="25.5">
      <c r="B2358" s="24">
        <v>2241</v>
      </c>
      <c r="C2358" s="2" t="s">
        <v>980</v>
      </c>
      <c r="D2358" s="29">
        <v>1</v>
      </c>
      <c r="E2358" s="16" t="s">
        <v>8</v>
      </c>
      <c r="F2358" s="91">
        <v>626710.42000000004</v>
      </c>
      <c r="G2358" s="68">
        <f t="shared" si="456"/>
        <v>659299.36184000003</v>
      </c>
      <c r="H2358" s="79">
        <v>928200</v>
      </c>
      <c r="I2358" s="79">
        <v>176358</v>
      </c>
      <c r="J2358" s="79">
        <v>1104558</v>
      </c>
      <c r="K2358" s="79">
        <v>910000</v>
      </c>
      <c r="L2358" s="79">
        <f t="shared" si="460"/>
        <v>172900</v>
      </c>
      <c r="M2358" s="79">
        <f t="shared" si="461"/>
        <v>1082900</v>
      </c>
      <c r="N2358" s="68">
        <f t="shared" si="454"/>
        <v>659299.36184000003</v>
      </c>
      <c r="O2358" s="80">
        <f t="shared" si="462"/>
        <v>948919.1206133333</v>
      </c>
      <c r="P2358" s="68">
        <f t="shared" si="455"/>
        <v>1082900</v>
      </c>
      <c r="Q2358" s="68">
        <f t="shared" si="463"/>
        <v>923889.10319279996</v>
      </c>
      <c r="R2358" s="69">
        <f t="shared" si="464"/>
        <v>251051.72922117639</v>
      </c>
      <c r="S2358" s="63">
        <f t="shared" si="457"/>
        <v>0.28638690556953628</v>
      </c>
      <c r="T2358" s="64">
        <f t="shared" si="458"/>
        <v>659299</v>
      </c>
      <c r="U2358" s="44" t="str">
        <f t="shared" si="459"/>
        <v>MENOR VALOR</v>
      </c>
    </row>
    <row r="2359" spans="2:21" ht="25.5">
      <c r="B2359" s="24">
        <v>2242</v>
      </c>
      <c r="C2359" s="2" t="s">
        <v>981</v>
      </c>
      <c r="D2359" s="29">
        <v>1</v>
      </c>
      <c r="E2359" s="16" t="s">
        <v>8</v>
      </c>
      <c r="F2359" s="91">
        <v>695800.34</v>
      </c>
      <c r="G2359" s="68">
        <f t="shared" si="456"/>
        <v>731981.95767999999</v>
      </c>
      <c r="H2359" s="79">
        <v>795600</v>
      </c>
      <c r="I2359" s="79">
        <v>151164</v>
      </c>
      <c r="J2359" s="79">
        <v>946764</v>
      </c>
      <c r="K2359" s="79">
        <v>780000</v>
      </c>
      <c r="L2359" s="79">
        <f t="shared" si="460"/>
        <v>148200</v>
      </c>
      <c r="M2359" s="79">
        <f t="shared" si="461"/>
        <v>928200</v>
      </c>
      <c r="N2359" s="68">
        <f t="shared" si="454"/>
        <v>731981.95767999999</v>
      </c>
      <c r="O2359" s="80">
        <f t="shared" si="462"/>
        <v>868981.98589333333</v>
      </c>
      <c r="P2359" s="68">
        <f t="shared" si="455"/>
        <v>928200</v>
      </c>
      <c r="Q2359" s="68">
        <f t="shared" si="463"/>
        <v>863232.71726903762</v>
      </c>
      <c r="R2359" s="69">
        <f t="shared" si="464"/>
        <v>119008.03049307461</v>
      </c>
      <c r="S2359" s="63">
        <f t="shared" si="457"/>
        <v>0.15204562682038802</v>
      </c>
      <c r="T2359" s="64">
        <f t="shared" si="458"/>
        <v>731982</v>
      </c>
      <c r="U2359" s="44" t="str">
        <f t="shared" si="459"/>
        <v>MENOR VALOR</v>
      </c>
    </row>
    <row r="2360" spans="2:21" ht="25.5">
      <c r="B2360" s="24">
        <v>2243</v>
      </c>
      <c r="C2360" s="2" t="s">
        <v>982</v>
      </c>
      <c r="D2360" s="29">
        <v>1</v>
      </c>
      <c r="E2360" s="16" t="s">
        <v>11</v>
      </c>
      <c r="F2360" s="91">
        <v>358198.13999999996</v>
      </c>
      <c r="G2360" s="68">
        <f t="shared" si="456"/>
        <v>376824.44327999995</v>
      </c>
      <c r="H2360" s="79">
        <v>405600</v>
      </c>
      <c r="I2360" s="79">
        <v>77064</v>
      </c>
      <c r="J2360" s="79">
        <v>482664</v>
      </c>
      <c r="K2360" s="79">
        <v>390000</v>
      </c>
      <c r="L2360" s="79">
        <f t="shared" si="460"/>
        <v>74100</v>
      </c>
      <c r="M2360" s="79">
        <f t="shared" si="461"/>
        <v>464100</v>
      </c>
      <c r="N2360" s="68">
        <f t="shared" si="454"/>
        <v>376824.44327999995</v>
      </c>
      <c r="O2360" s="80">
        <f t="shared" si="462"/>
        <v>441196.14776000002</v>
      </c>
      <c r="P2360" s="68">
        <f t="shared" si="455"/>
        <v>464100</v>
      </c>
      <c r="Q2360" s="68">
        <f t="shared" si="463"/>
        <v>438663.85150237859</v>
      </c>
      <c r="R2360" s="69">
        <f t="shared" si="464"/>
        <v>56514.97834419916</v>
      </c>
      <c r="S2360" s="63">
        <f t="shared" si="457"/>
        <v>0.14097220003559674</v>
      </c>
      <c r="T2360" s="64">
        <f t="shared" si="458"/>
        <v>376824</v>
      </c>
      <c r="U2360" s="44" t="str">
        <f t="shared" si="459"/>
        <v>MENOR VALOR</v>
      </c>
    </row>
    <row r="2361" spans="2:21" ht="25.5">
      <c r="B2361" s="24">
        <v>2244</v>
      </c>
      <c r="C2361" s="2" t="s">
        <v>983</v>
      </c>
      <c r="D2361" s="29">
        <v>1</v>
      </c>
      <c r="E2361" s="16" t="s">
        <v>8</v>
      </c>
      <c r="F2361" s="91">
        <v>356890.24</v>
      </c>
      <c r="G2361" s="68">
        <f t="shared" si="456"/>
        <v>375448.53247999999</v>
      </c>
      <c r="H2361" s="79">
        <v>401700</v>
      </c>
      <c r="I2361" s="79">
        <v>76323</v>
      </c>
      <c r="J2361" s="79">
        <v>478023</v>
      </c>
      <c r="K2361" s="79">
        <v>390000</v>
      </c>
      <c r="L2361" s="79">
        <f t="shared" si="460"/>
        <v>74100</v>
      </c>
      <c r="M2361" s="79">
        <f t="shared" si="461"/>
        <v>464100</v>
      </c>
      <c r="N2361" s="68">
        <f t="shared" si="454"/>
        <v>375448.53247999999</v>
      </c>
      <c r="O2361" s="80">
        <f t="shared" si="462"/>
        <v>439190.51082666666</v>
      </c>
      <c r="P2361" s="68">
        <f t="shared" si="455"/>
        <v>464100</v>
      </c>
      <c r="Q2361" s="68">
        <f t="shared" si="463"/>
        <v>436720.51244133571</v>
      </c>
      <c r="R2361" s="69">
        <f t="shared" si="464"/>
        <v>55639.395529697809</v>
      </c>
      <c r="S2361" s="63">
        <f t="shared" si="457"/>
        <v>0.14030021081175192</v>
      </c>
      <c r="T2361" s="64">
        <f t="shared" si="458"/>
        <v>375449</v>
      </c>
      <c r="U2361" s="44" t="str">
        <f t="shared" si="459"/>
        <v>MENOR VALOR</v>
      </c>
    </row>
    <row r="2362" spans="2:21" ht="25.5">
      <c r="B2362" s="24">
        <v>2245</v>
      </c>
      <c r="C2362" s="2" t="s">
        <v>984</v>
      </c>
      <c r="D2362" s="29">
        <v>1</v>
      </c>
      <c r="E2362" s="16" t="s">
        <v>8</v>
      </c>
      <c r="F2362" s="91">
        <v>892860.28</v>
      </c>
      <c r="G2362" s="68">
        <f t="shared" si="456"/>
        <v>939289.01456000004</v>
      </c>
      <c r="H2362" s="79">
        <v>1638000</v>
      </c>
      <c r="I2362" s="79">
        <v>311220</v>
      </c>
      <c r="J2362" s="79">
        <v>1949220</v>
      </c>
      <c r="K2362" s="79">
        <v>1560000</v>
      </c>
      <c r="L2362" s="79">
        <f t="shared" si="460"/>
        <v>296400</v>
      </c>
      <c r="M2362" s="79">
        <f t="shared" si="461"/>
        <v>1856400</v>
      </c>
      <c r="N2362" s="68">
        <f t="shared" si="454"/>
        <v>939289.01456000004</v>
      </c>
      <c r="O2362" s="80">
        <f t="shared" si="462"/>
        <v>1581636.3381866666</v>
      </c>
      <c r="P2362" s="68">
        <f t="shared" si="455"/>
        <v>1856400</v>
      </c>
      <c r="Q2362" s="68">
        <f t="shared" si="463"/>
        <v>1503524.6541953059</v>
      </c>
      <c r="R2362" s="69">
        <f t="shared" si="464"/>
        <v>558221.68645418668</v>
      </c>
      <c r="S2362" s="63">
        <f t="shared" si="457"/>
        <v>0.37527528269051746</v>
      </c>
      <c r="T2362" s="64">
        <f t="shared" si="458"/>
        <v>1856400</v>
      </c>
      <c r="U2362" s="44" t="str">
        <f t="shared" si="459"/>
        <v>MEDIA ARMONICA</v>
      </c>
    </row>
    <row r="2363" spans="2:21" ht="25.5">
      <c r="B2363" s="24">
        <v>2246</v>
      </c>
      <c r="C2363" s="2" t="s">
        <v>985</v>
      </c>
      <c r="D2363" s="29">
        <v>1</v>
      </c>
      <c r="E2363" s="16" t="s">
        <v>8</v>
      </c>
      <c r="F2363" s="91">
        <v>575831.06000000006</v>
      </c>
      <c r="G2363" s="68">
        <f t="shared" si="456"/>
        <v>605774.27512000001</v>
      </c>
      <c r="H2363" s="79">
        <v>6695000</v>
      </c>
      <c r="I2363" s="79">
        <v>1272050</v>
      </c>
      <c r="J2363" s="79">
        <v>7967050</v>
      </c>
      <c r="K2363" s="79">
        <v>6500000</v>
      </c>
      <c r="L2363" s="79">
        <f t="shared" si="460"/>
        <v>1235000</v>
      </c>
      <c r="M2363" s="79">
        <f t="shared" si="461"/>
        <v>7735000</v>
      </c>
      <c r="N2363" s="68">
        <f t="shared" si="454"/>
        <v>605774.27512000001</v>
      </c>
      <c r="O2363" s="80">
        <f t="shared" si="462"/>
        <v>5435941.4250400001</v>
      </c>
      <c r="P2363" s="68">
        <f t="shared" si="455"/>
        <v>7735000</v>
      </c>
      <c r="Q2363" s="68">
        <f t="shared" si="463"/>
        <v>3342126.5908625484</v>
      </c>
      <c r="R2363" s="69">
        <f t="shared" si="464"/>
        <v>4184656.2371059498</v>
      </c>
      <c r="S2363" s="63">
        <f t="shared" si="457"/>
        <v>0.81874586175873743</v>
      </c>
      <c r="T2363" s="64">
        <f t="shared" si="458"/>
        <v>3342127</v>
      </c>
      <c r="U2363" s="44" t="str">
        <f t="shared" si="459"/>
        <v>MEDIA GEOMETRICA</v>
      </c>
    </row>
    <row r="2364" spans="2:21" ht="25.5">
      <c r="B2364" s="24">
        <v>2247</v>
      </c>
      <c r="C2364" s="2" t="s">
        <v>986</v>
      </c>
      <c r="D2364" s="29">
        <v>1</v>
      </c>
      <c r="E2364" s="16" t="s">
        <v>8</v>
      </c>
      <c r="F2364" s="91">
        <v>487900</v>
      </c>
      <c r="G2364" s="68">
        <f t="shared" si="456"/>
        <v>513270.8</v>
      </c>
      <c r="H2364" s="79">
        <v>676000</v>
      </c>
      <c r="I2364" s="79">
        <v>128440</v>
      </c>
      <c r="J2364" s="79">
        <v>804440</v>
      </c>
      <c r="K2364" s="79">
        <v>650000</v>
      </c>
      <c r="L2364" s="79">
        <f t="shared" si="460"/>
        <v>123500</v>
      </c>
      <c r="M2364" s="79">
        <f t="shared" si="461"/>
        <v>773500</v>
      </c>
      <c r="N2364" s="68">
        <f t="shared" si="454"/>
        <v>513270.8</v>
      </c>
      <c r="O2364" s="80">
        <f t="shared" si="462"/>
        <v>697070.26666666672</v>
      </c>
      <c r="P2364" s="68">
        <f t="shared" si="455"/>
        <v>773500</v>
      </c>
      <c r="Q2364" s="68">
        <f t="shared" si="463"/>
        <v>683544.5806508906</v>
      </c>
      <c r="R2364" s="69">
        <f t="shared" si="464"/>
        <v>159924.99448245499</v>
      </c>
      <c r="S2364" s="63">
        <f t="shared" si="457"/>
        <v>0.24910413376220619</v>
      </c>
      <c r="T2364" s="64">
        <f t="shared" si="458"/>
        <v>513271</v>
      </c>
      <c r="U2364" s="44" t="str">
        <f t="shared" si="459"/>
        <v>MENOR VALOR</v>
      </c>
    </row>
    <row r="2365" spans="2:21" ht="25.5">
      <c r="B2365" s="24">
        <v>2248</v>
      </c>
      <c r="C2365" s="2" t="s">
        <v>987</v>
      </c>
      <c r="D2365" s="29">
        <v>1</v>
      </c>
      <c r="E2365" s="16" t="s">
        <v>8</v>
      </c>
      <c r="F2365" s="91">
        <v>487900</v>
      </c>
      <c r="G2365" s="68">
        <f t="shared" si="456"/>
        <v>513270.8</v>
      </c>
      <c r="H2365" s="79">
        <v>656500</v>
      </c>
      <c r="I2365" s="79">
        <v>124735</v>
      </c>
      <c r="J2365" s="79">
        <v>781235</v>
      </c>
      <c r="K2365" s="79">
        <v>650000</v>
      </c>
      <c r="L2365" s="79">
        <f t="shared" si="460"/>
        <v>123500</v>
      </c>
      <c r="M2365" s="79">
        <f t="shared" si="461"/>
        <v>773500</v>
      </c>
      <c r="N2365" s="68">
        <f t="shared" si="454"/>
        <v>513270.8</v>
      </c>
      <c r="O2365" s="80">
        <f t="shared" si="462"/>
        <v>689335.26666666672</v>
      </c>
      <c r="P2365" s="68">
        <f t="shared" si="455"/>
        <v>773500</v>
      </c>
      <c r="Q2365" s="68">
        <f t="shared" si="463"/>
        <v>676907.80638817896</v>
      </c>
      <c r="R2365" s="69">
        <f t="shared" si="464"/>
        <v>152525.34174101448</v>
      </c>
      <c r="S2365" s="63">
        <f t="shared" si="457"/>
        <v>0.24174194010452854</v>
      </c>
      <c r="T2365" s="64">
        <f t="shared" si="458"/>
        <v>513271</v>
      </c>
      <c r="U2365" s="44" t="str">
        <f t="shared" si="459"/>
        <v>MENOR VALOR</v>
      </c>
    </row>
    <row r="2366" spans="2:21" ht="25.5">
      <c r="B2366" s="24">
        <v>2249</v>
      </c>
      <c r="C2366" s="2" t="s">
        <v>988</v>
      </c>
      <c r="D2366" s="29">
        <v>1</v>
      </c>
      <c r="E2366" s="16" t="s">
        <v>8</v>
      </c>
      <c r="F2366" s="91">
        <v>1736728.0199999998</v>
      </c>
      <c r="G2366" s="68">
        <f t="shared" si="456"/>
        <v>1827037.8770399997</v>
      </c>
      <c r="H2366" s="79">
        <v>2652000</v>
      </c>
      <c r="I2366" s="79">
        <v>503880</v>
      </c>
      <c r="J2366" s="79">
        <v>3155880</v>
      </c>
      <c r="K2366" s="79">
        <v>2600000</v>
      </c>
      <c r="L2366" s="79">
        <f t="shared" si="460"/>
        <v>494000</v>
      </c>
      <c r="M2366" s="79">
        <f t="shared" si="461"/>
        <v>3094000</v>
      </c>
      <c r="N2366" s="68">
        <f t="shared" si="454"/>
        <v>1827037.8770399997</v>
      </c>
      <c r="O2366" s="80">
        <f t="shared" si="462"/>
        <v>2692305.9590133331</v>
      </c>
      <c r="P2366" s="68">
        <f t="shared" si="455"/>
        <v>3094000</v>
      </c>
      <c r="Q2366" s="68">
        <f t="shared" si="463"/>
        <v>2612940.0593264317</v>
      </c>
      <c r="R2366" s="69">
        <f t="shared" si="464"/>
        <v>749982.61570609582</v>
      </c>
      <c r="S2366" s="63">
        <f t="shared" si="457"/>
        <v>0.3007731384733805</v>
      </c>
      <c r="T2366" s="64">
        <f t="shared" si="458"/>
        <v>3094000</v>
      </c>
      <c r="U2366" s="44" t="str">
        <f t="shared" si="459"/>
        <v>MEDIA ARMONICA</v>
      </c>
    </row>
    <row r="2367" spans="2:21" ht="25.5">
      <c r="B2367" s="24">
        <v>2250</v>
      </c>
      <c r="C2367" s="2" t="s">
        <v>989</v>
      </c>
      <c r="D2367" s="29">
        <v>1</v>
      </c>
      <c r="E2367" s="16" t="s">
        <v>8</v>
      </c>
      <c r="F2367" s="91">
        <v>111225.62</v>
      </c>
      <c r="G2367" s="68">
        <f t="shared" si="456"/>
        <v>117009.35223999999</v>
      </c>
      <c r="H2367" s="79">
        <v>163800</v>
      </c>
      <c r="I2367" s="79">
        <v>31122</v>
      </c>
      <c r="J2367" s="79">
        <v>194922</v>
      </c>
      <c r="K2367" s="79">
        <v>156000</v>
      </c>
      <c r="L2367" s="79">
        <f t="shared" si="460"/>
        <v>29640</v>
      </c>
      <c r="M2367" s="79">
        <f t="shared" si="461"/>
        <v>185640</v>
      </c>
      <c r="N2367" s="68">
        <f t="shared" si="454"/>
        <v>117009.35223999999</v>
      </c>
      <c r="O2367" s="80">
        <f t="shared" si="462"/>
        <v>165857.11741333333</v>
      </c>
      <c r="P2367" s="68">
        <f t="shared" si="455"/>
        <v>185640</v>
      </c>
      <c r="Q2367" s="68">
        <f t="shared" si="463"/>
        <v>161777.33040527973</v>
      </c>
      <c r="R2367" s="69">
        <f t="shared" si="464"/>
        <v>42557.220337115985</v>
      </c>
      <c r="S2367" s="63">
        <f t="shared" si="457"/>
        <v>0.27672590500243965</v>
      </c>
      <c r="T2367" s="64">
        <f t="shared" si="458"/>
        <v>117009</v>
      </c>
      <c r="U2367" s="44" t="str">
        <f t="shared" si="459"/>
        <v>MENOR VALOR</v>
      </c>
    </row>
    <row r="2368" spans="2:21" ht="25.5">
      <c r="B2368" s="24">
        <v>2251</v>
      </c>
      <c r="C2368" s="2" t="s">
        <v>990</v>
      </c>
      <c r="D2368" s="29">
        <v>1</v>
      </c>
      <c r="E2368" s="16" t="s">
        <v>11</v>
      </c>
      <c r="F2368" s="91">
        <v>113957.85999999999</v>
      </c>
      <c r="G2368" s="68">
        <f t="shared" si="456"/>
        <v>119883.66871999999</v>
      </c>
      <c r="H2368" s="79">
        <v>162240</v>
      </c>
      <c r="I2368" s="79">
        <v>30825.599999999999</v>
      </c>
      <c r="J2368" s="79">
        <v>193065.60000000001</v>
      </c>
      <c r="K2368" s="79">
        <v>156000</v>
      </c>
      <c r="L2368" s="79">
        <f t="shared" si="460"/>
        <v>29640</v>
      </c>
      <c r="M2368" s="79">
        <f t="shared" si="461"/>
        <v>185640</v>
      </c>
      <c r="N2368" s="68">
        <f t="shared" si="454"/>
        <v>119883.66871999999</v>
      </c>
      <c r="O2368" s="80">
        <f t="shared" si="462"/>
        <v>166196.42290666664</v>
      </c>
      <c r="P2368" s="68">
        <f t="shared" si="455"/>
        <v>185640</v>
      </c>
      <c r="Q2368" s="68">
        <f t="shared" si="463"/>
        <v>162571.90492031045</v>
      </c>
      <c r="R2368" s="69">
        <f t="shared" si="464"/>
        <v>40279.502033987119</v>
      </c>
      <c r="S2368" s="63">
        <f t="shared" si="457"/>
        <v>0.26258064836747408</v>
      </c>
      <c r="T2368" s="64">
        <f t="shared" si="458"/>
        <v>119884</v>
      </c>
      <c r="U2368" s="44" t="str">
        <f t="shared" si="459"/>
        <v>MENOR VALOR</v>
      </c>
    </row>
    <row r="2369" spans="2:21" ht="25.5">
      <c r="B2369" s="24">
        <v>2252</v>
      </c>
      <c r="C2369" s="2" t="s">
        <v>991</v>
      </c>
      <c r="D2369" s="29">
        <v>1</v>
      </c>
      <c r="E2369" s="16" t="s">
        <v>8</v>
      </c>
      <c r="F2369" s="91">
        <v>383887.92</v>
      </c>
      <c r="G2369" s="68">
        <f t="shared" si="456"/>
        <v>403850.09184000001</v>
      </c>
      <c r="H2369" s="79">
        <v>540800</v>
      </c>
      <c r="I2369" s="79">
        <v>102752</v>
      </c>
      <c r="J2369" s="79">
        <v>643552</v>
      </c>
      <c r="K2369" s="79">
        <v>520000</v>
      </c>
      <c r="L2369" s="79">
        <f t="shared" si="460"/>
        <v>98800</v>
      </c>
      <c r="M2369" s="79">
        <f t="shared" si="461"/>
        <v>618800</v>
      </c>
      <c r="N2369" s="68">
        <f t="shared" ref="N2369:N2410" si="465">MIN(M2369,J2369,G2369)</f>
        <v>403850.09184000001</v>
      </c>
      <c r="O2369" s="80">
        <f t="shared" si="462"/>
        <v>555400.69727999996</v>
      </c>
      <c r="P2369" s="68">
        <f t="shared" ref="P2369:P2410" si="466">MEDIAN(M2369,J2369,G2369)</f>
        <v>618800</v>
      </c>
      <c r="Q2369" s="68">
        <f t="shared" si="463"/>
        <v>543815.24533046526</v>
      </c>
      <c r="R2369" s="69">
        <f t="shared" si="464"/>
        <v>131828.88485807288</v>
      </c>
      <c r="S2369" s="63">
        <f t="shared" si="457"/>
        <v>0.25737629588779054</v>
      </c>
      <c r="T2369" s="64">
        <f t="shared" si="458"/>
        <v>403850</v>
      </c>
      <c r="U2369" s="44" t="str">
        <f t="shared" si="459"/>
        <v>MENOR VALOR</v>
      </c>
    </row>
    <row r="2370" spans="2:21" ht="25.5">
      <c r="B2370" s="24">
        <v>2253</v>
      </c>
      <c r="C2370" s="2" t="s">
        <v>992</v>
      </c>
      <c r="D2370" s="29">
        <v>1</v>
      </c>
      <c r="E2370" s="16" t="s">
        <v>8</v>
      </c>
      <c r="F2370" s="91">
        <v>461360.7</v>
      </c>
      <c r="G2370" s="68">
        <f t="shared" si="456"/>
        <v>485351.45640000002</v>
      </c>
      <c r="H2370" s="79">
        <v>656500</v>
      </c>
      <c r="I2370" s="79">
        <v>124735</v>
      </c>
      <c r="J2370" s="79">
        <v>781235</v>
      </c>
      <c r="K2370" s="79">
        <v>650000</v>
      </c>
      <c r="L2370" s="79">
        <f t="shared" si="460"/>
        <v>123500</v>
      </c>
      <c r="M2370" s="79">
        <f t="shared" si="461"/>
        <v>773500</v>
      </c>
      <c r="N2370" s="68">
        <f t="shared" si="465"/>
        <v>485351.45640000002</v>
      </c>
      <c r="O2370" s="80">
        <f t="shared" si="462"/>
        <v>680028.81880000001</v>
      </c>
      <c r="P2370" s="68">
        <f t="shared" si="466"/>
        <v>773500</v>
      </c>
      <c r="Q2370" s="68">
        <f t="shared" si="463"/>
        <v>664404.83209619974</v>
      </c>
      <c r="R2370" s="69">
        <f t="shared" si="464"/>
        <v>168639.89483368324</v>
      </c>
      <c r="S2370" s="63">
        <f t="shared" si="457"/>
        <v>0.26949439113994045</v>
      </c>
      <c r="T2370" s="64">
        <f t="shared" si="458"/>
        <v>485351</v>
      </c>
      <c r="U2370" s="44" t="str">
        <f t="shared" si="459"/>
        <v>MENOR VALOR</v>
      </c>
    </row>
    <row r="2371" spans="2:21" ht="25.5">
      <c r="B2371" s="24">
        <v>2254</v>
      </c>
      <c r="C2371" s="2" t="s">
        <v>993</v>
      </c>
      <c r="D2371" s="29">
        <v>1</v>
      </c>
      <c r="E2371" s="16" t="s">
        <v>8</v>
      </c>
      <c r="F2371" s="91">
        <v>459734.63999999996</v>
      </c>
      <c r="G2371" s="68">
        <f t="shared" si="456"/>
        <v>483640.84127999994</v>
      </c>
      <c r="H2371" s="79">
        <v>669500</v>
      </c>
      <c r="I2371" s="79">
        <v>127205</v>
      </c>
      <c r="J2371" s="79">
        <v>796705</v>
      </c>
      <c r="K2371" s="79">
        <v>650000</v>
      </c>
      <c r="L2371" s="79">
        <f t="shared" si="460"/>
        <v>123500</v>
      </c>
      <c r="M2371" s="79">
        <f t="shared" si="461"/>
        <v>773500</v>
      </c>
      <c r="N2371" s="68">
        <f t="shared" si="465"/>
        <v>483640.84127999994</v>
      </c>
      <c r="O2371" s="80">
        <f t="shared" si="462"/>
        <v>684615.28042666661</v>
      </c>
      <c r="P2371" s="68">
        <f t="shared" si="466"/>
        <v>773500</v>
      </c>
      <c r="Q2371" s="68">
        <f t="shared" si="463"/>
        <v>667975.10397880943</v>
      </c>
      <c r="R2371" s="69">
        <f t="shared" si="464"/>
        <v>174435.2656402599</v>
      </c>
      <c r="S2371" s="63">
        <f t="shared" si="457"/>
        <v>0.27595977993912968</v>
      </c>
      <c r="T2371" s="64">
        <f t="shared" si="458"/>
        <v>483641</v>
      </c>
      <c r="U2371" s="44" t="str">
        <f t="shared" si="459"/>
        <v>MENOR VALOR</v>
      </c>
    </row>
    <row r="2372" spans="2:21" ht="25.5">
      <c r="B2372" s="24">
        <v>2255</v>
      </c>
      <c r="C2372" s="2" t="s">
        <v>994</v>
      </c>
      <c r="D2372" s="29">
        <v>1</v>
      </c>
      <c r="E2372" s="16" t="s">
        <v>8</v>
      </c>
      <c r="F2372" s="91">
        <v>1095878.3400000001</v>
      </c>
      <c r="G2372" s="68">
        <f t="shared" si="456"/>
        <v>1152864.0136800001</v>
      </c>
      <c r="H2372" s="79">
        <v>1606800</v>
      </c>
      <c r="I2372" s="79">
        <v>305292</v>
      </c>
      <c r="J2372" s="79">
        <v>1912092</v>
      </c>
      <c r="K2372" s="79">
        <v>1560000</v>
      </c>
      <c r="L2372" s="79">
        <f t="shared" si="460"/>
        <v>296400</v>
      </c>
      <c r="M2372" s="79">
        <f t="shared" si="461"/>
        <v>1856400</v>
      </c>
      <c r="N2372" s="68">
        <f t="shared" si="465"/>
        <v>1152864.0136800001</v>
      </c>
      <c r="O2372" s="80">
        <f t="shared" si="462"/>
        <v>1640452.00456</v>
      </c>
      <c r="P2372" s="68">
        <f t="shared" si="466"/>
        <v>1856400</v>
      </c>
      <c r="Q2372" s="68">
        <f t="shared" si="463"/>
        <v>1599506.9902671252</v>
      </c>
      <c r="R2372" s="69">
        <f t="shared" si="464"/>
        <v>423180.73721968534</v>
      </c>
      <c r="S2372" s="63">
        <f t="shared" si="457"/>
        <v>0.27923790224419942</v>
      </c>
      <c r="T2372" s="64">
        <f t="shared" si="458"/>
        <v>1152864</v>
      </c>
      <c r="U2372" s="44" t="str">
        <f t="shared" si="459"/>
        <v>MENOR VALOR</v>
      </c>
    </row>
    <row r="2373" spans="2:21" ht="25.5">
      <c r="B2373" s="24">
        <v>2256</v>
      </c>
      <c r="C2373" s="2" t="s">
        <v>995</v>
      </c>
      <c r="D2373" s="29">
        <v>1</v>
      </c>
      <c r="E2373" s="16" t="s">
        <v>8</v>
      </c>
      <c r="F2373" s="91">
        <v>863747</v>
      </c>
      <c r="G2373" s="68">
        <f t="shared" si="456"/>
        <v>908661.84400000004</v>
      </c>
      <c r="H2373" s="79">
        <v>1228500</v>
      </c>
      <c r="I2373" s="79">
        <v>233415</v>
      </c>
      <c r="J2373" s="79">
        <v>1461915</v>
      </c>
      <c r="K2373" s="79">
        <v>1170000</v>
      </c>
      <c r="L2373" s="79">
        <f t="shared" si="460"/>
        <v>222300</v>
      </c>
      <c r="M2373" s="79">
        <f t="shared" si="461"/>
        <v>1392300</v>
      </c>
      <c r="N2373" s="68">
        <f t="shared" si="465"/>
        <v>908661.84400000004</v>
      </c>
      <c r="O2373" s="80">
        <f t="shared" si="462"/>
        <v>1254292.2813333333</v>
      </c>
      <c r="P2373" s="68">
        <f t="shared" si="466"/>
        <v>1392300</v>
      </c>
      <c r="Q2373" s="68">
        <f t="shared" si="463"/>
        <v>1227493.1551345841</v>
      </c>
      <c r="R2373" s="69">
        <f t="shared" si="464"/>
        <v>301341.76853644656</v>
      </c>
      <c r="S2373" s="63">
        <f t="shared" si="457"/>
        <v>0.25974182405899193</v>
      </c>
      <c r="T2373" s="64">
        <f t="shared" si="458"/>
        <v>908662</v>
      </c>
      <c r="U2373" s="44" t="str">
        <f t="shared" si="459"/>
        <v>MENOR VALOR</v>
      </c>
    </row>
    <row r="2374" spans="2:21" ht="25.5">
      <c r="B2374" s="24">
        <v>2257</v>
      </c>
      <c r="C2374" s="2" t="s">
        <v>996</v>
      </c>
      <c r="D2374" s="29">
        <v>1</v>
      </c>
      <c r="E2374" s="16" t="s">
        <v>8</v>
      </c>
      <c r="F2374" s="91">
        <v>1095878.3400000001</v>
      </c>
      <c r="G2374" s="68">
        <f t="shared" ref="G2374:G2437" si="467">F2374*5.2%+F2374</f>
        <v>1152864.0136800001</v>
      </c>
      <c r="H2374" s="79">
        <v>1606800</v>
      </c>
      <c r="I2374" s="79">
        <v>305292</v>
      </c>
      <c r="J2374" s="79">
        <v>1912092</v>
      </c>
      <c r="K2374" s="79">
        <v>1560000</v>
      </c>
      <c r="L2374" s="79">
        <f t="shared" si="460"/>
        <v>296400</v>
      </c>
      <c r="M2374" s="79">
        <f t="shared" si="461"/>
        <v>1856400</v>
      </c>
      <c r="N2374" s="68">
        <f t="shared" si="465"/>
        <v>1152864.0136800001</v>
      </c>
      <c r="O2374" s="80">
        <f t="shared" si="462"/>
        <v>1640452.00456</v>
      </c>
      <c r="P2374" s="68">
        <f t="shared" si="466"/>
        <v>1856400</v>
      </c>
      <c r="Q2374" s="68">
        <f t="shared" si="463"/>
        <v>1599506.9902671252</v>
      </c>
      <c r="R2374" s="69">
        <f t="shared" si="464"/>
        <v>423180.73721968534</v>
      </c>
      <c r="S2374" s="63">
        <f t="shared" si="457"/>
        <v>0.27923790224419942</v>
      </c>
      <c r="T2374" s="64">
        <f t="shared" si="458"/>
        <v>1152864</v>
      </c>
      <c r="U2374" s="44" t="str">
        <f t="shared" si="459"/>
        <v>MENOR VALOR</v>
      </c>
    </row>
    <row r="2375" spans="2:21" ht="25.5">
      <c r="B2375" s="24">
        <v>2258</v>
      </c>
      <c r="C2375" s="2" t="s">
        <v>997</v>
      </c>
      <c r="D2375" s="29">
        <v>1</v>
      </c>
      <c r="E2375" s="16" t="s">
        <v>8</v>
      </c>
      <c r="F2375" s="91">
        <v>693848.74</v>
      </c>
      <c r="G2375" s="68">
        <f t="shared" si="467"/>
        <v>729928.87448</v>
      </c>
      <c r="H2375" s="79">
        <v>787800</v>
      </c>
      <c r="I2375" s="79">
        <v>149682</v>
      </c>
      <c r="J2375" s="79">
        <v>937482</v>
      </c>
      <c r="K2375" s="79">
        <v>780000</v>
      </c>
      <c r="L2375" s="79">
        <f t="shared" si="460"/>
        <v>148200</v>
      </c>
      <c r="M2375" s="79">
        <f t="shared" si="461"/>
        <v>928200</v>
      </c>
      <c r="N2375" s="68">
        <f t="shared" si="465"/>
        <v>729928.87448</v>
      </c>
      <c r="O2375" s="80">
        <f t="shared" si="462"/>
        <v>865203.62482666655</v>
      </c>
      <c r="P2375" s="68">
        <f t="shared" si="466"/>
        <v>928200</v>
      </c>
      <c r="Q2375" s="68">
        <f t="shared" si="463"/>
        <v>859597.24565652374</v>
      </c>
      <c r="R2375" s="69">
        <f t="shared" si="464"/>
        <v>117243.26181924014</v>
      </c>
      <c r="S2375" s="63">
        <f t="shared" si="457"/>
        <v>0.150847820687802</v>
      </c>
      <c r="T2375" s="64">
        <f t="shared" si="458"/>
        <v>729929</v>
      </c>
      <c r="U2375" s="44" t="str">
        <f t="shared" si="459"/>
        <v>MENOR VALOR</v>
      </c>
    </row>
    <row r="2376" spans="2:21" ht="25.5">
      <c r="B2376" s="24">
        <v>2259</v>
      </c>
      <c r="C2376" s="2" t="s">
        <v>998</v>
      </c>
      <c r="D2376" s="29">
        <v>1</v>
      </c>
      <c r="E2376" s="16" t="s">
        <v>8</v>
      </c>
      <c r="F2376" s="91">
        <v>376326.69999999995</v>
      </c>
      <c r="G2376" s="68">
        <f t="shared" si="467"/>
        <v>395895.68839999993</v>
      </c>
      <c r="H2376" s="79">
        <v>409500</v>
      </c>
      <c r="I2376" s="79">
        <v>77805</v>
      </c>
      <c r="J2376" s="79">
        <v>487305</v>
      </c>
      <c r="K2376" s="79">
        <v>390000</v>
      </c>
      <c r="L2376" s="79">
        <f t="shared" si="460"/>
        <v>74100</v>
      </c>
      <c r="M2376" s="79">
        <f t="shared" si="461"/>
        <v>464100</v>
      </c>
      <c r="N2376" s="68">
        <f t="shared" si="465"/>
        <v>395895.68839999993</v>
      </c>
      <c r="O2376" s="80">
        <f t="shared" si="462"/>
        <v>449100.22946666664</v>
      </c>
      <c r="P2376" s="68">
        <f t="shared" si="466"/>
        <v>464100</v>
      </c>
      <c r="Q2376" s="68">
        <f t="shared" si="463"/>
        <v>447367.47116397001</v>
      </c>
      <c r="R2376" s="69">
        <f t="shared" si="464"/>
        <v>47514.843984127416</v>
      </c>
      <c r="S2376" s="63">
        <f t="shared" si="457"/>
        <v>0.11505481753076441</v>
      </c>
      <c r="T2376" s="64">
        <f t="shared" si="458"/>
        <v>395896</v>
      </c>
      <c r="U2376" s="44" t="str">
        <f t="shared" si="459"/>
        <v>MENOR VALOR</v>
      </c>
    </row>
    <row r="2377" spans="2:21" ht="25.5">
      <c r="B2377" s="24">
        <v>2260</v>
      </c>
      <c r="C2377" s="2" t="s">
        <v>999</v>
      </c>
      <c r="D2377" s="29">
        <v>1</v>
      </c>
      <c r="E2377" s="16" t="s">
        <v>216</v>
      </c>
      <c r="F2377" s="91">
        <v>497689.16000000003</v>
      </c>
      <c r="G2377" s="68">
        <f t="shared" si="467"/>
        <v>523568.99632000003</v>
      </c>
      <c r="H2377" s="79">
        <v>530400</v>
      </c>
      <c r="I2377" s="79">
        <v>100776</v>
      </c>
      <c r="J2377" s="79">
        <v>631176</v>
      </c>
      <c r="K2377" s="79">
        <v>520000</v>
      </c>
      <c r="L2377" s="79">
        <f t="shared" si="460"/>
        <v>98800</v>
      </c>
      <c r="M2377" s="79">
        <f t="shared" si="461"/>
        <v>618800</v>
      </c>
      <c r="N2377" s="68">
        <f t="shared" si="465"/>
        <v>523568.99632000003</v>
      </c>
      <c r="O2377" s="80">
        <f t="shared" si="462"/>
        <v>591181.66544000001</v>
      </c>
      <c r="P2377" s="68">
        <f t="shared" si="466"/>
        <v>618800</v>
      </c>
      <c r="Q2377" s="68">
        <f t="shared" si="463"/>
        <v>589148.66930212872</v>
      </c>
      <c r="R2377" s="69">
        <f t="shared" si="464"/>
        <v>58880.354220639238</v>
      </c>
      <c r="S2377" s="63">
        <f t="shared" si="457"/>
        <v>0.11131260477904592</v>
      </c>
      <c r="T2377" s="64">
        <f t="shared" si="458"/>
        <v>523569</v>
      </c>
      <c r="U2377" s="44" t="str">
        <f t="shared" si="459"/>
        <v>MENOR VALOR</v>
      </c>
    </row>
    <row r="2378" spans="2:21" ht="25.5">
      <c r="B2378" s="24">
        <v>2261</v>
      </c>
      <c r="C2378" s="2" t="s">
        <v>1000</v>
      </c>
      <c r="D2378" s="29">
        <v>1</v>
      </c>
      <c r="E2378" s="16" t="s">
        <v>216</v>
      </c>
      <c r="F2378" s="91">
        <v>1315222.5999999999</v>
      </c>
      <c r="G2378" s="68">
        <f t="shared" si="467"/>
        <v>1383614.1751999999</v>
      </c>
      <c r="H2378" s="79">
        <v>2047500</v>
      </c>
      <c r="I2378" s="79">
        <v>389025</v>
      </c>
      <c r="J2378" s="79">
        <v>2436525</v>
      </c>
      <c r="K2378" s="79">
        <v>1950000</v>
      </c>
      <c r="L2378" s="79">
        <f t="shared" si="460"/>
        <v>370500</v>
      </c>
      <c r="M2378" s="79">
        <f t="shared" si="461"/>
        <v>2320500</v>
      </c>
      <c r="N2378" s="68">
        <f t="shared" si="465"/>
        <v>1383614.1751999999</v>
      </c>
      <c r="O2378" s="80">
        <f t="shared" si="462"/>
        <v>2046879.7250666667</v>
      </c>
      <c r="P2378" s="68">
        <f t="shared" si="466"/>
        <v>2320500</v>
      </c>
      <c r="Q2378" s="68">
        <f t="shared" si="463"/>
        <v>1985130.8980848184</v>
      </c>
      <c r="R2378" s="69">
        <f t="shared" si="464"/>
        <v>577326.89387053438</v>
      </c>
      <c r="S2378" s="63">
        <f t="shared" ref="S2378:S2441" si="468">1-N2378/Q2378</f>
        <v>0.30301111300274441</v>
      </c>
      <c r="T2378" s="64">
        <f t="shared" ref="T2378:T2441" si="469">ROUND(+IF(S2378&lt;=30%,N2378,IF(S2378&lt;=60%,P2378,IF(S2378&lt;=90%,Q2378,IF(S2378&lt;=100%,O2378)))),0)</f>
        <v>2320500</v>
      </c>
      <c r="U2378" s="44" t="str">
        <f t="shared" ref="U2378:U2441" si="470">+IF(S2378&lt;=30%,"MENOR VALOR",IF(S2378&lt;=60%,"MEDIA ARMONICA",IF(S2378&lt;=90%,"MEDIA GEOMETRICA","PROMEDIO")))</f>
        <v>MEDIA ARMONICA</v>
      </c>
    </row>
    <row r="2379" spans="2:21" ht="25.5">
      <c r="B2379" s="24">
        <v>2262</v>
      </c>
      <c r="C2379" s="2" t="s">
        <v>1001</v>
      </c>
      <c r="D2379" s="29">
        <v>1</v>
      </c>
      <c r="E2379" s="16" t="s">
        <v>216</v>
      </c>
      <c r="F2379" s="91">
        <v>390320</v>
      </c>
      <c r="G2379" s="68">
        <f t="shared" si="467"/>
        <v>410616.64</v>
      </c>
      <c r="H2379" s="79">
        <v>540800</v>
      </c>
      <c r="I2379" s="79">
        <v>102752</v>
      </c>
      <c r="J2379" s="79">
        <v>643552</v>
      </c>
      <c r="K2379" s="79">
        <v>520000</v>
      </c>
      <c r="L2379" s="79">
        <f t="shared" si="460"/>
        <v>98800</v>
      </c>
      <c r="M2379" s="79">
        <f t="shared" si="461"/>
        <v>618800</v>
      </c>
      <c r="N2379" s="68">
        <f t="shared" si="465"/>
        <v>410616.64</v>
      </c>
      <c r="O2379" s="80">
        <f t="shared" si="462"/>
        <v>557656.21333333338</v>
      </c>
      <c r="P2379" s="68">
        <f t="shared" si="466"/>
        <v>618800</v>
      </c>
      <c r="Q2379" s="68">
        <f t="shared" si="463"/>
        <v>546835.66452071245</v>
      </c>
      <c r="R2379" s="69">
        <f t="shared" si="464"/>
        <v>127939.9955859638</v>
      </c>
      <c r="S2379" s="63">
        <f t="shared" si="468"/>
        <v>0.24910413376220619</v>
      </c>
      <c r="T2379" s="64">
        <f t="shared" si="469"/>
        <v>410617</v>
      </c>
      <c r="U2379" s="44" t="str">
        <f t="shared" si="470"/>
        <v>MENOR VALOR</v>
      </c>
    </row>
    <row r="2380" spans="2:21" ht="25.5">
      <c r="B2380" s="24">
        <v>2263</v>
      </c>
      <c r="C2380" s="2" t="s">
        <v>1002</v>
      </c>
      <c r="D2380" s="29">
        <v>1</v>
      </c>
      <c r="E2380" s="16" t="s">
        <v>216</v>
      </c>
      <c r="F2380" s="91">
        <v>863747</v>
      </c>
      <c r="G2380" s="68">
        <f t="shared" si="467"/>
        <v>908661.84400000004</v>
      </c>
      <c r="H2380" s="79">
        <v>1228500</v>
      </c>
      <c r="I2380" s="79">
        <v>233415</v>
      </c>
      <c r="J2380" s="79">
        <v>1461915</v>
      </c>
      <c r="K2380" s="79">
        <v>1170000</v>
      </c>
      <c r="L2380" s="79">
        <f t="shared" si="460"/>
        <v>222300</v>
      </c>
      <c r="M2380" s="79">
        <f t="shared" si="461"/>
        <v>1392300</v>
      </c>
      <c r="N2380" s="68">
        <f t="shared" si="465"/>
        <v>908661.84400000004</v>
      </c>
      <c r="O2380" s="80">
        <f t="shared" si="462"/>
        <v>1254292.2813333333</v>
      </c>
      <c r="P2380" s="68">
        <f t="shared" si="466"/>
        <v>1392300</v>
      </c>
      <c r="Q2380" s="68">
        <f t="shared" si="463"/>
        <v>1227493.1551345841</v>
      </c>
      <c r="R2380" s="69">
        <f t="shared" si="464"/>
        <v>301341.76853644656</v>
      </c>
      <c r="S2380" s="63">
        <f t="shared" si="468"/>
        <v>0.25974182405899193</v>
      </c>
      <c r="T2380" s="64">
        <f t="shared" si="469"/>
        <v>908662</v>
      </c>
      <c r="U2380" s="44" t="str">
        <f t="shared" si="470"/>
        <v>MENOR VALOR</v>
      </c>
    </row>
    <row r="2381" spans="2:21" ht="25.5">
      <c r="B2381" s="24">
        <v>2264</v>
      </c>
      <c r="C2381" s="2" t="s">
        <v>1003</v>
      </c>
      <c r="D2381" s="29">
        <v>1</v>
      </c>
      <c r="E2381" s="16" t="s">
        <v>216</v>
      </c>
      <c r="F2381" s="91">
        <v>427972.76</v>
      </c>
      <c r="G2381" s="68">
        <f t="shared" si="467"/>
        <v>450227.34351999999</v>
      </c>
      <c r="H2381" s="79">
        <v>540800</v>
      </c>
      <c r="I2381" s="79">
        <v>102752</v>
      </c>
      <c r="J2381" s="79">
        <v>643552</v>
      </c>
      <c r="K2381" s="79">
        <v>520000</v>
      </c>
      <c r="L2381" s="79">
        <f t="shared" si="460"/>
        <v>98800</v>
      </c>
      <c r="M2381" s="79">
        <f t="shared" si="461"/>
        <v>618800</v>
      </c>
      <c r="N2381" s="68">
        <f t="shared" si="465"/>
        <v>450227.34351999999</v>
      </c>
      <c r="O2381" s="80">
        <f t="shared" si="462"/>
        <v>570859.78117333341</v>
      </c>
      <c r="P2381" s="68">
        <f t="shared" si="466"/>
        <v>618800</v>
      </c>
      <c r="Q2381" s="68">
        <f t="shared" si="463"/>
        <v>563882.48574922688</v>
      </c>
      <c r="R2381" s="69">
        <f t="shared" si="464"/>
        <v>105201.25539478565</v>
      </c>
      <c r="S2381" s="63">
        <f t="shared" si="468"/>
        <v>0.20155820601204533</v>
      </c>
      <c r="T2381" s="64">
        <f t="shared" si="469"/>
        <v>450227</v>
      </c>
      <c r="U2381" s="44" t="str">
        <f t="shared" si="470"/>
        <v>MENOR VALOR</v>
      </c>
    </row>
    <row r="2382" spans="2:21" ht="25.5">
      <c r="B2382" s="24">
        <v>2265</v>
      </c>
      <c r="C2382" s="2" t="s">
        <v>798</v>
      </c>
      <c r="D2382" s="29">
        <v>1</v>
      </c>
      <c r="E2382" s="16" t="s">
        <v>216</v>
      </c>
      <c r="F2382" s="91">
        <v>425370.89999999997</v>
      </c>
      <c r="G2382" s="68">
        <f t="shared" si="467"/>
        <v>447490.18679999997</v>
      </c>
      <c r="H2382" s="79">
        <v>525200</v>
      </c>
      <c r="I2382" s="79">
        <v>99788</v>
      </c>
      <c r="J2382" s="79">
        <v>624988</v>
      </c>
      <c r="K2382" s="79">
        <v>520000</v>
      </c>
      <c r="L2382" s="79">
        <f t="shared" si="460"/>
        <v>98800</v>
      </c>
      <c r="M2382" s="79">
        <f t="shared" si="461"/>
        <v>618800</v>
      </c>
      <c r="N2382" s="68">
        <f t="shared" si="465"/>
        <v>447490.18679999997</v>
      </c>
      <c r="O2382" s="80">
        <f t="shared" si="462"/>
        <v>563759.39560000005</v>
      </c>
      <c r="P2382" s="68">
        <f t="shared" si="466"/>
        <v>618800</v>
      </c>
      <c r="Q2382" s="68">
        <f t="shared" si="463"/>
        <v>557273.63904433267</v>
      </c>
      <c r="R2382" s="69">
        <f t="shared" si="464"/>
        <v>100739.61247807865</v>
      </c>
      <c r="S2382" s="63">
        <f t="shared" si="468"/>
        <v>0.19700097860828314</v>
      </c>
      <c r="T2382" s="64">
        <f t="shared" si="469"/>
        <v>447490</v>
      </c>
      <c r="U2382" s="44" t="str">
        <f t="shared" si="470"/>
        <v>MENOR VALOR</v>
      </c>
    </row>
    <row r="2383" spans="2:21" ht="25.5">
      <c r="B2383" s="24">
        <v>2266</v>
      </c>
      <c r="C2383" s="2" t="s">
        <v>1004</v>
      </c>
      <c r="D2383" s="29">
        <v>1</v>
      </c>
      <c r="E2383" s="16" t="s">
        <v>216</v>
      </c>
      <c r="F2383" s="91">
        <v>1103684.74</v>
      </c>
      <c r="G2383" s="68">
        <f t="shared" si="467"/>
        <v>1161076.3464800001</v>
      </c>
      <c r="H2383" s="79">
        <v>1575600</v>
      </c>
      <c r="I2383" s="79">
        <v>299364</v>
      </c>
      <c r="J2383" s="79">
        <v>1874964</v>
      </c>
      <c r="K2383" s="79">
        <v>1560000</v>
      </c>
      <c r="L2383" s="79">
        <f t="shared" si="460"/>
        <v>296400</v>
      </c>
      <c r="M2383" s="79">
        <f t="shared" si="461"/>
        <v>1856400</v>
      </c>
      <c r="N2383" s="68">
        <f t="shared" si="465"/>
        <v>1161076.3464800001</v>
      </c>
      <c r="O2383" s="80">
        <f t="shared" si="462"/>
        <v>1630813.4488266667</v>
      </c>
      <c r="P2383" s="68">
        <f t="shared" si="466"/>
        <v>1856400</v>
      </c>
      <c r="Q2383" s="68">
        <f t="shared" si="463"/>
        <v>1592850.771901242</v>
      </c>
      <c r="R2383" s="69">
        <f t="shared" si="464"/>
        <v>406910.14304731053</v>
      </c>
      <c r="S2383" s="63">
        <f t="shared" si="468"/>
        <v>0.27107023020484955</v>
      </c>
      <c r="T2383" s="64">
        <f t="shared" si="469"/>
        <v>1161076</v>
      </c>
      <c r="U2383" s="44" t="str">
        <f t="shared" si="470"/>
        <v>MENOR VALOR</v>
      </c>
    </row>
    <row r="2384" spans="2:21" ht="25.5">
      <c r="B2384" s="24">
        <v>2267</v>
      </c>
      <c r="C2384" s="2" t="s">
        <v>803</v>
      </c>
      <c r="D2384" s="29">
        <v>1</v>
      </c>
      <c r="E2384" s="16" t="s">
        <v>8</v>
      </c>
      <c r="F2384" s="91">
        <v>863747</v>
      </c>
      <c r="G2384" s="68">
        <f t="shared" si="467"/>
        <v>908661.84400000004</v>
      </c>
      <c r="H2384" s="79">
        <v>1313000</v>
      </c>
      <c r="I2384" s="79">
        <v>249470</v>
      </c>
      <c r="J2384" s="79">
        <v>1562470</v>
      </c>
      <c r="K2384" s="79">
        <v>1300000</v>
      </c>
      <c r="L2384" s="79">
        <f t="shared" ref="L2384:L2447" si="471">+IFERROR(K2384*19%,"N/A")</f>
        <v>247000</v>
      </c>
      <c r="M2384" s="79">
        <f t="shared" ref="M2384:M2447" si="472">+IFERROR(L2384+K2384,"N/A")</f>
        <v>1547000</v>
      </c>
      <c r="N2384" s="68">
        <f t="shared" si="465"/>
        <v>908661.84400000004</v>
      </c>
      <c r="O2384" s="80">
        <f t="shared" si="462"/>
        <v>1339377.2813333333</v>
      </c>
      <c r="P2384" s="68">
        <f t="shared" si="466"/>
        <v>1547000</v>
      </c>
      <c r="Q2384" s="68">
        <f t="shared" si="463"/>
        <v>1299874.5204425207</v>
      </c>
      <c r="R2384" s="69">
        <f t="shared" si="464"/>
        <v>373090.70102715452</v>
      </c>
      <c r="S2384" s="63">
        <f t="shared" si="468"/>
        <v>0.30096187769673244</v>
      </c>
      <c r="T2384" s="64">
        <f t="shared" si="469"/>
        <v>1547000</v>
      </c>
      <c r="U2384" s="44" t="str">
        <f t="shared" si="470"/>
        <v>MEDIA ARMONICA</v>
      </c>
    </row>
    <row r="2385" spans="2:21" ht="25.5">
      <c r="B2385" s="24">
        <v>2268</v>
      </c>
      <c r="C2385" s="2" t="s">
        <v>1005</v>
      </c>
      <c r="D2385" s="29">
        <v>1</v>
      </c>
      <c r="E2385" s="16" t="s">
        <v>8</v>
      </c>
      <c r="F2385" s="91">
        <v>686042.34</v>
      </c>
      <c r="G2385" s="68">
        <f t="shared" si="467"/>
        <v>721716.54168000002</v>
      </c>
      <c r="H2385" s="79">
        <v>819000</v>
      </c>
      <c r="I2385" s="79">
        <v>155610</v>
      </c>
      <c r="J2385" s="79">
        <v>974610</v>
      </c>
      <c r="K2385" s="79">
        <v>780000</v>
      </c>
      <c r="L2385" s="79">
        <f t="shared" si="471"/>
        <v>148200</v>
      </c>
      <c r="M2385" s="79">
        <f t="shared" si="472"/>
        <v>928200</v>
      </c>
      <c r="N2385" s="68">
        <f t="shared" si="465"/>
        <v>721716.54168000002</v>
      </c>
      <c r="O2385" s="80">
        <f t="shared" si="462"/>
        <v>874842.18055999989</v>
      </c>
      <c r="P2385" s="68">
        <f t="shared" si="466"/>
        <v>928200</v>
      </c>
      <c r="Q2385" s="68">
        <f t="shared" si="463"/>
        <v>867520.39880079799</v>
      </c>
      <c r="R2385" s="69">
        <f t="shared" si="464"/>
        <v>134625.65872376037</v>
      </c>
      <c r="S2385" s="63">
        <f t="shared" si="468"/>
        <v>0.16806965844532007</v>
      </c>
      <c r="T2385" s="64">
        <f t="shared" si="469"/>
        <v>721717</v>
      </c>
      <c r="U2385" s="44" t="str">
        <f t="shared" si="470"/>
        <v>MENOR VALOR</v>
      </c>
    </row>
    <row r="2386" spans="2:21" ht="25.5">
      <c r="B2386" s="24">
        <v>2269</v>
      </c>
      <c r="C2386" s="2" t="s">
        <v>1006</v>
      </c>
      <c r="D2386" s="29">
        <v>1</v>
      </c>
      <c r="E2386" s="16" t="s">
        <v>8</v>
      </c>
      <c r="F2386" s="91">
        <v>1925660.94</v>
      </c>
      <c r="G2386" s="68">
        <f t="shared" si="467"/>
        <v>2025795.3088799999</v>
      </c>
      <c r="H2386" s="79">
        <v>6630000</v>
      </c>
      <c r="I2386" s="79">
        <v>1259700</v>
      </c>
      <c r="J2386" s="79">
        <v>7889700</v>
      </c>
      <c r="K2386" s="79">
        <v>6500000</v>
      </c>
      <c r="L2386" s="79">
        <f t="shared" si="471"/>
        <v>1235000</v>
      </c>
      <c r="M2386" s="79">
        <f t="shared" si="472"/>
        <v>7735000</v>
      </c>
      <c r="N2386" s="68">
        <f t="shared" si="465"/>
        <v>2025795.3088799999</v>
      </c>
      <c r="O2386" s="80">
        <f t="shared" si="462"/>
        <v>5883498.4362933338</v>
      </c>
      <c r="P2386" s="68">
        <f t="shared" si="466"/>
        <v>7735000</v>
      </c>
      <c r="Q2386" s="68">
        <f t="shared" si="463"/>
        <v>4981637.5119183045</v>
      </c>
      <c r="R2386" s="69">
        <f t="shared" si="464"/>
        <v>3341764.2177360379</v>
      </c>
      <c r="S2386" s="63">
        <f t="shared" si="468"/>
        <v>0.59334750791614366</v>
      </c>
      <c r="T2386" s="64">
        <f t="shared" si="469"/>
        <v>7735000</v>
      </c>
      <c r="U2386" s="44" t="str">
        <f t="shared" si="470"/>
        <v>MEDIA ARMONICA</v>
      </c>
    </row>
    <row r="2387" spans="2:21" ht="25.5">
      <c r="B2387" s="24">
        <v>2270</v>
      </c>
      <c r="C2387" s="2" t="s">
        <v>1007</v>
      </c>
      <c r="D2387" s="29">
        <v>1</v>
      </c>
      <c r="E2387" s="16" t="s">
        <v>8</v>
      </c>
      <c r="F2387" s="91">
        <v>467866.58</v>
      </c>
      <c r="G2387" s="68">
        <f t="shared" si="467"/>
        <v>492195.64216000005</v>
      </c>
      <c r="H2387" s="79">
        <v>656500</v>
      </c>
      <c r="I2387" s="79">
        <v>124735</v>
      </c>
      <c r="J2387" s="79">
        <v>781235</v>
      </c>
      <c r="K2387" s="79">
        <v>650000</v>
      </c>
      <c r="L2387" s="79">
        <f t="shared" si="471"/>
        <v>123500</v>
      </c>
      <c r="M2387" s="79">
        <f t="shared" si="472"/>
        <v>773500</v>
      </c>
      <c r="N2387" s="68">
        <f t="shared" si="465"/>
        <v>492195.64216000005</v>
      </c>
      <c r="O2387" s="80">
        <f t="shared" si="462"/>
        <v>682310.21405333339</v>
      </c>
      <c r="P2387" s="68">
        <f t="shared" si="466"/>
        <v>773500</v>
      </c>
      <c r="Q2387" s="68">
        <f t="shared" si="463"/>
        <v>667513.30211141019</v>
      </c>
      <c r="R2387" s="69">
        <f t="shared" si="464"/>
        <v>164689.46654503755</v>
      </c>
      <c r="S2387" s="63">
        <f t="shared" si="468"/>
        <v>0.26264294568642021</v>
      </c>
      <c r="T2387" s="64">
        <f t="shared" si="469"/>
        <v>492196</v>
      </c>
      <c r="U2387" s="44" t="str">
        <f t="shared" si="470"/>
        <v>MENOR VALOR</v>
      </c>
    </row>
    <row r="2388" spans="2:21" ht="25.5">
      <c r="B2388" s="24">
        <v>2271</v>
      </c>
      <c r="C2388" s="2" t="s">
        <v>805</v>
      </c>
      <c r="D2388" s="29">
        <v>1</v>
      </c>
      <c r="E2388" s="16" t="s">
        <v>8</v>
      </c>
      <c r="F2388" s="91">
        <v>55417.240000000005</v>
      </c>
      <c r="G2388" s="68">
        <f t="shared" si="467"/>
        <v>58298.936480000004</v>
      </c>
      <c r="H2388" s="79">
        <v>80340</v>
      </c>
      <c r="I2388" s="79">
        <v>15264.6</v>
      </c>
      <c r="J2388" s="79">
        <v>95604.6</v>
      </c>
      <c r="K2388" s="79">
        <v>78000</v>
      </c>
      <c r="L2388" s="79">
        <f t="shared" si="471"/>
        <v>14820</v>
      </c>
      <c r="M2388" s="79">
        <f t="shared" si="472"/>
        <v>92820</v>
      </c>
      <c r="N2388" s="68">
        <f t="shared" si="465"/>
        <v>58298.936480000004</v>
      </c>
      <c r="O2388" s="80">
        <f t="shared" si="462"/>
        <v>82241.17882666667</v>
      </c>
      <c r="P2388" s="68">
        <f t="shared" si="466"/>
        <v>92820</v>
      </c>
      <c r="Q2388" s="68">
        <f t="shared" si="463"/>
        <v>80277.467181275264</v>
      </c>
      <c r="R2388" s="69">
        <f t="shared" si="464"/>
        <v>20781.283062647719</v>
      </c>
      <c r="S2388" s="63">
        <f t="shared" si="468"/>
        <v>0.27378206454428045</v>
      </c>
      <c r="T2388" s="64">
        <f t="shared" si="469"/>
        <v>58299</v>
      </c>
      <c r="U2388" s="44" t="str">
        <f t="shared" si="470"/>
        <v>MENOR VALOR</v>
      </c>
    </row>
    <row r="2389" spans="2:21">
      <c r="B2389" s="24">
        <v>2272</v>
      </c>
      <c r="C2389" s="2" t="s">
        <v>806</v>
      </c>
      <c r="D2389" s="29">
        <v>1</v>
      </c>
      <c r="E2389" s="16" t="s">
        <v>8</v>
      </c>
      <c r="F2389" s="91">
        <v>115166.54</v>
      </c>
      <c r="G2389" s="68">
        <f t="shared" si="467"/>
        <v>121155.20008</v>
      </c>
      <c r="H2389" s="79">
        <v>163800</v>
      </c>
      <c r="I2389" s="79">
        <v>31122</v>
      </c>
      <c r="J2389" s="79">
        <v>194922</v>
      </c>
      <c r="K2389" s="79">
        <v>156000</v>
      </c>
      <c r="L2389" s="79">
        <f t="shared" si="471"/>
        <v>29640</v>
      </c>
      <c r="M2389" s="79">
        <f t="shared" si="472"/>
        <v>185640</v>
      </c>
      <c r="N2389" s="68">
        <f t="shared" si="465"/>
        <v>121155.20008</v>
      </c>
      <c r="O2389" s="80">
        <f t="shared" si="462"/>
        <v>167239.06669333333</v>
      </c>
      <c r="P2389" s="68">
        <f t="shared" si="466"/>
        <v>185640</v>
      </c>
      <c r="Q2389" s="68">
        <f t="shared" si="463"/>
        <v>163665.8834981937</v>
      </c>
      <c r="R2389" s="69">
        <f t="shared" si="464"/>
        <v>40178.737567606906</v>
      </c>
      <c r="S2389" s="63">
        <f t="shared" si="468"/>
        <v>0.25974065278340597</v>
      </c>
      <c r="T2389" s="64">
        <f t="shared" si="469"/>
        <v>121155</v>
      </c>
      <c r="U2389" s="44" t="str">
        <f t="shared" si="470"/>
        <v>MENOR VALOR</v>
      </c>
    </row>
    <row r="2390" spans="2:21">
      <c r="B2390" s="24">
        <v>2273</v>
      </c>
      <c r="C2390" s="2" t="s">
        <v>807</v>
      </c>
      <c r="D2390" s="29">
        <v>1</v>
      </c>
      <c r="E2390" s="16" t="s">
        <v>8</v>
      </c>
      <c r="F2390" s="91">
        <v>97704.639999999999</v>
      </c>
      <c r="G2390" s="68">
        <f t="shared" si="467"/>
        <v>102785.28128</v>
      </c>
      <c r="H2390" s="79">
        <v>196950</v>
      </c>
      <c r="I2390" s="79">
        <v>37420.5</v>
      </c>
      <c r="J2390" s="79">
        <v>234370.5</v>
      </c>
      <c r="K2390" s="79">
        <v>195000</v>
      </c>
      <c r="L2390" s="79">
        <f t="shared" si="471"/>
        <v>37050</v>
      </c>
      <c r="M2390" s="79">
        <f t="shared" si="472"/>
        <v>232050</v>
      </c>
      <c r="N2390" s="68">
        <f t="shared" si="465"/>
        <v>102785.28128</v>
      </c>
      <c r="O2390" s="80">
        <f t="shared" si="462"/>
        <v>189735.26042666667</v>
      </c>
      <c r="P2390" s="68">
        <f t="shared" si="466"/>
        <v>232050</v>
      </c>
      <c r="Q2390" s="68">
        <f t="shared" si="463"/>
        <v>177475.53035591089</v>
      </c>
      <c r="R2390" s="69">
        <f t="shared" si="464"/>
        <v>75309.828941956992</v>
      </c>
      <c r="S2390" s="63">
        <f t="shared" si="468"/>
        <v>0.42084815256574504</v>
      </c>
      <c r="T2390" s="64">
        <f t="shared" si="469"/>
        <v>232050</v>
      </c>
      <c r="U2390" s="44" t="str">
        <f t="shared" si="470"/>
        <v>MEDIA ARMONICA</v>
      </c>
    </row>
    <row r="2391" spans="2:21">
      <c r="B2391" s="129" t="s">
        <v>337</v>
      </c>
      <c r="C2391" s="130"/>
      <c r="D2391" s="131"/>
      <c r="E2391" s="16"/>
      <c r="F2391" s="88"/>
      <c r="G2391" s="68">
        <f t="shared" si="467"/>
        <v>0</v>
      </c>
      <c r="H2391" s="78"/>
      <c r="I2391" s="78"/>
      <c r="J2391" s="78"/>
      <c r="K2391" s="78"/>
      <c r="L2391" s="78"/>
      <c r="M2391" s="78"/>
      <c r="N2391" s="68"/>
      <c r="O2391" s="80"/>
      <c r="P2391" s="68"/>
      <c r="Q2391" s="68"/>
      <c r="R2391" s="69"/>
      <c r="S2391" s="63"/>
      <c r="T2391" s="64"/>
      <c r="U2391" s="44"/>
    </row>
    <row r="2392" spans="2:21">
      <c r="B2392" s="24">
        <v>2274</v>
      </c>
      <c r="C2392" s="2" t="s">
        <v>1008</v>
      </c>
      <c r="D2392" s="29">
        <v>1</v>
      </c>
      <c r="E2392" s="16" t="s">
        <v>8</v>
      </c>
      <c r="F2392" s="91">
        <v>370497.32</v>
      </c>
      <c r="G2392" s="68">
        <f t="shared" si="467"/>
        <v>389763.18064000004</v>
      </c>
      <c r="H2392" s="79">
        <v>530400</v>
      </c>
      <c r="I2392" s="79">
        <v>100776</v>
      </c>
      <c r="J2392" s="79">
        <v>631176</v>
      </c>
      <c r="K2392" s="79">
        <v>520000</v>
      </c>
      <c r="L2392" s="79">
        <f t="shared" si="471"/>
        <v>98800</v>
      </c>
      <c r="M2392" s="79">
        <f t="shared" si="472"/>
        <v>618800</v>
      </c>
      <c r="N2392" s="68">
        <f t="shared" si="465"/>
        <v>389763.18064000004</v>
      </c>
      <c r="O2392" s="80">
        <f t="shared" si="462"/>
        <v>546579.72687999997</v>
      </c>
      <c r="P2392" s="68">
        <f t="shared" si="466"/>
        <v>618800</v>
      </c>
      <c r="Q2392" s="68">
        <f t="shared" si="463"/>
        <v>533949.92620785721</v>
      </c>
      <c r="R2392" s="69">
        <f t="shared" si="464"/>
        <v>135948.01662761235</v>
      </c>
      <c r="S2392" s="63">
        <f t="shared" si="468"/>
        <v>0.27003795391803809</v>
      </c>
      <c r="T2392" s="64">
        <f t="shared" si="469"/>
        <v>389763</v>
      </c>
      <c r="U2392" s="44" t="str">
        <f t="shared" si="470"/>
        <v>MENOR VALOR</v>
      </c>
    </row>
    <row r="2393" spans="2:21" ht="25.5">
      <c r="B2393" s="24">
        <v>2275</v>
      </c>
      <c r="C2393" s="2" t="s">
        <v>1009</v>
      </c>
      <c r="D2393" s="29">
        <v>1</v>
      </c>
      <c r="E2393" s="16" t="s">
        <v>8</v>
      </c>
      <c r="F2393" s="91">
        <v>916216.34</v>
      </c>
      <c r="G2393" s="68">
        <f t="shared" si="467"/>
        <v>963859.58967999998</v>
      </c>
      <c r="H2393" s="79">
        <v>1326000</v>
      </c>
      <c r="I2393" s="79">
        <v>251940</v>
      </c>
      <c r="J2393" s="79">
        <v>1577940</v>
      </c>
      <c r="K2393" s="79">
        <v>1300000</v>
      </c>
      <c r="L2393" s="79">
        <f t="shared" si="471"/>
        <v>247000</v>
      </c>
      <c r="M2393" s="79">
        <f t="shared" si="472"/>
        <v>1547000</v>
      </c>
      <c r="N2393" s="68">
        <f t="shared" si="465"/>
        <v>963859.58967999998</v>
      </c>
      <c r="O2393" s="80">
        <f t="shared" si="462"/>
        <v>1362933.1965600001</v>
      </c>
      <c r="P2393" s="68">
        <f t="shared" si="466"/>
        <v>1547000</v>
      </c>
      <c r="Q2393" s="68">
        <f t="shared" si="463"/>
        <v>1330040.474705026</v>
      </c>
      <c r="R2393" s="69">
        <f t="shared" si="464"/>
        <v>345953.94011509564</v>
      </c>
      <c r="S2393" s="63">
        <f t="shared" si="468"/>
        <v>0.27531559526881089</v>
      </c>
      <c r="T2393" s="64">
        <f t="shared" si="469"/>
        <v>963860</v>
      </c>
      <c r="U2393" s="44" t="str">
        <f t="shared" si="470"/>
        <v>MENOR VALOR</v>
      </c>
    </row>
    <row r="2394" spans="2:21" ht="25.5">
      <c r="B2394" s="24">
        <v>2276</v>
      </c>
      <c r="C2394" s="2" t="s">
        <v>1010</v>
      </c>
      <c r="D2394" s="29">
        <v>1</v>
      </c>
      <c r="E2394" s="16" t="s">
        <v>8</v>
      </c>
      <c r="F2394" s="91">
        <v>878220</v>
      </c>
      <c r="G2394" s="68">
        <f t="shared" si="467"/>
        <v>923887.44</v>
      </c>
      <c r="H2394" s="79">
        <v>1228500</v>
      </c>
      <c r="I2394" s="79">
        <v>233415</v>
      </c>
      <c r="J2394" s="79">
        <v>1461915</v>
      </c>
      <c r="K2394" s="79">
        <v>1170000</v>
      </c>
      <c r="L2394" s="79">
        <f t="shared" si="471"/>
        <v>222300</v>
      </c>
      <c r="M2394" s="79">
        <f t="shared" si="472"/>
        <v>1392300</v>
      </c>
      <c r="N2394" s="68">
        <f t="shared" si="465"/>
        <v>923887.44</v>
      </c>
      <c r="O2394" s="80">
        <f t="shared" si="462"/>
        <v>1259367.48</v>
      </c>
      <c r="P2394" s="68">
        <f t="shared" si="466"/>
        <v>1392300</v>
      </c>
      <c r="Q2394" s="68">
        <f t="shared" si="463"/>
        <v>1234311.1991796119</v>
      </c>
      <c r="R2394" s="69">
        <f t="shared" si="464"/>
        <v>292611.86747131648</v>
      </c>
      <c r="S2394" s="63">
        <f t="shared" si="468"/>
        <v>0.25149553806684721</v>
      </c>
      <c r="T2394" s="64">
        <f t="shared" si="469"/>
        <v>923887</v>
      </c>
      <c r="U2394" s="44" t="str">
        <f t="shared" si="470"/>
        <v>MENOR VALOR</v>
      </c>
    </row>
    <row r="2395" spans="2:21" ht="25.5">
      <c r="B2395" s="24">
        <v>2277</v>
      </c>
      <c r="C2395" s="2" t="s">
        <v>1011</v>
      </c>
      <c r="D2395" s="29">
        <v>1</v>
      </c>
      <c r="E2395" s="16" t="s">
        <v>8</v>
      </c>
      <c r="F2395" s="91">
        <v>959718.98</v>
      </c>
      <c r="G2395" s="68">
        <f t="shared" si="467"/>
        <v>1009624.36696</v>
      </c>
      <c r="H2395" s="79">
        <v>1365000</v>
      </c>
      <c r="I2395" s="79">
        <v>259350</v>
      </c>
      <c r="J2395" s="79">
        <v>1624350</v>
      </c>
      <c r="K2395" s="79">
        <v>1300000</v>
      </c>
      <c r="L2395" s="79">
        <f t="shared" si="471"/>
        <v>247000</v>
      </c>
      <c r="M2395" s="79">
        <f t="shared" si="472"/>
        <v>1547000</v>
      </c>
      <c r="N2395" s="68">
        <f t="shared" si="465"/>
        <v>1009624.36696</v>
      </c>
      <c r="O2395" s="80">
        <f t="shared" si="462"/>
        <v>1393658.1223200001</v>
      </c>
      <c r="P2395" s="68">
        <f t="shared" si="466"/>
        <v>1547000</v>
      </c>
      <c r="Q2395" s="68">
        <f t="shared" si="463"/>
        <v>1363881.3266429871</v>
      </c>
      <c r="R2395" s="69">
        <f t="shared" si="464"/>
        <v>334824.13229474396</v>
      </c>
      <c r="S2395" s="63">
        <f t="shared" si="468"/>
        <v>0.25974177720795077</v>
      </c>
      <c r="T2395" s="64">
        <f t="shared" si="469"/>
        <v>1009624</v>
      </c>
      <c r="U2395" s="44" t="str">
        <f t="shared" si="470"/>
        <v>MENOR VALOR</v>
      </c>
    </row>
    <row r="2396" spans="2:21" ht="25.5">
      <c r="B2396" s="24">
        <v>2278</v>
      </c>
      <c r="C2396" s="2" t="s">
        <v>1012</v>
      </c>
      <c r="D2396" s="29">
        <v>1</v>
      </c>
      <c r="E2396" s="16" t="s">
        <v>8</v>
      </c>
      <c r="F2396" s="91">
        <v>585479.99999999988</v>
      </c>
      <c r="G2396" s="68">
        <f t="shared" si="467"/>
        <v>615924.95999999985</v>
      </c>
      <c r="H2396" s="79">
        <v>795600</v>
      </c>
      <c r="I2396" s="79">
        <v>151164</v>
      </c>
      <c r="J2396" s="79">
        <v>946764</v>
      </c>
      <c r="K2396" s="79">
        <v>780000</v>
      </c>
      <c r="L2396" s="79">
        <f t="shared" si="471"/>
        <v>148200</v>
      </c>
      <c r="M2396" s="79">
        <f t="shared" si="472"/>
        <v>928200</v>
      </c>
      <c r="N2396" s="68">
        <f t="shared" si="465"/>
        <v>615924.95999999985</v>
      </c>
      <c r="O2396" s="80">
        <f t="shared" si="462"/>
        <v>830296.32</v>
      </c>
      <c r="P2396" s="68">
        <f t="shared" si="466"/>
        <v>928200</v>
      </c>
      <c r="Q2396" s="68">
        <f t="shared" si="463"/>
        <v>814961.39140851842</v>
      </c>
      <c r="R2396" s="69">
        <f t="shared" si="464"/>
        <v>185882.93497571835</v>
      </c>
      <c r="S2396" s="63">
        <f t="shared" si="468"/>
        <v>0.24422804995034042</v>
      </c>
      <c r="T2396" s="64">
        <f t="shared" si="469"/>
        <v>615925</v>
      </c>
      <c r="U2396" s="44" t="str">
        <f t="shared" si="470"/>
        <v>MENOR VALOR</v>
      </c>
    </row>
    <row r="2397" spans="2:21">
      <c r="B2397" s="24">
        <v>2279</v>
      </c>
      <c r="C2397" s="2" t="s">
        <v>1013</v>
      </c>
      <c r="D2397" s="29">
        <v>1</v>
      </c>
      <c r="E2397" s="16" t="s">
        <v>8</v>
      </c>
      <c r="F2397" s="91">
        <v>89285.7</v>
      </c>
      <c r="G2397" s="68">
        <f t="shared" si="467"/>
        <v>93928.556400000001</v>
      </c>
      <c r="H2397" s="79">
        <v>163800</v>
      </c>
      <c r="I2397" s="79">
        <v>31122</v>
      </c>
      <c r="J2397" s="79">
        <v>194922</v>
      </c>
      <c r="K2397" s="79">
        <v>156000</v>
      </c>
      <c r="L2397" s="79">
        <f t="shared" si="471"/>
        <v>29640</v>
      </c>
      <c r="M2397" s="79">
        <f t="shared" si="472"/>
        <v>185640</v>
      </c>
      <c r="N2397" s="68">
        <f t="shared" si="465"/>
        <v>93928.556400000001</v>
      </c>
      <c r="O2397" s="80">
        <f t="shared" si="462"/>
        <v>158163.51879999999</v>
      </c>
      <c r="P2397" s="68">
        <f t="shared" si="466"/>
        <v>185640</v>
      </c>
      <c r="Q2397" s="68">
        <f t="shared" si="463"/>
        <v>150352.28130834637</v>
      </c>
      <c r="R2397" s="69">
        <f t="shared" si="464"/>
        <v>55822.367173894228</v>
      </c>
      <c r="S2397" s="63">
        <f t="shared" si="468"/>
        <v>0.37527681267855939</v>
      </c>
      <c r="T2397" s="64">
        <f t="shared" si="469"/>
        <v>185640</v>
      </c>
      <c r="U2397" s="44" t="str">
        <f t="shared" si="470"/>
        <v>MEDIA ARMONICA</v>
      </c>
    </row>
    <row r="2398" spans="2:21" ht="25.5">
      <c r="B2398" s="24">
        <v>2280</v>
      </c>
      <c r="C2398" s="2" t="s">
        <v>1014</v>
      </c>
      <c r="D2398" s="29">
        <v>1</v>
      </c>
      <c r="E2398" s="16" t="s">
        <v>8</v>
      </c>
      <c r="F2398" s="91">
        <v>185248.66</v>
      </c>
      <c r="G2398" s="68">
        <f t="shared" si="467"/>
        <v>194881.59032000002</v>
      </c>
      <c r="H2398" s="79">
        <v>267800</v>
      </c>
      <c r="I2398" s="79">
        <v>50882</v>
      </c>
      <c r="J2398" s="79">
        <v>318682</v>
      </c>
      <c r="K2398" s="79">
        <v>260000</v>
      </c>
      <c r="L2398" s="79">
        <f t="shared" si="471"/>
        <v>49400</v>
      </c>
      <c r="M2398" s="79">
        <f t="shared" si="472"/>
        <v>309400</v>
      </c>
      <c r="N2398" s="68">
        <f t="shared" si="465"/>
        <v>194881.59032000002</v>
      </c>
      <c r="O2398" s="80">
        <f t="shared" si="462"/>
        <v>274321.1967733333</v>
      </c>
      <c r="P2398" s="68">
        <f t="shared" si="466"/>
        <v>309400</v>
      </c>
      <c r="Q2398" s="68">
        <f t="shared" si="463"/>
        <v>267844.59453225223</v>
      </c>
      <c r="R2398" s="69">
        <f t="shared" si="464"/>
        <v>68953.079598342578</v>
      </c>
      <c r="S2398" s="63">
        <f t="shared" si="468"/>
        <v>0.27240797724393295</v>
      </c>
      <c r="T2398" s="64">
        <f t="shared" si="469"/>
        <v>194882</v>
      </c>
      <c r="U2398" s="44" t="str">
        <f t="shared" si="470"/>
        <v>MENOR VALOR</v>
      </c>
    </row>
    <row r="2399" spans="2:21">
      <c r="B2399" s="24">
        <v>2281</v>
      </c>
      <c r="C2399" s="2" t="s">
        <v>1015</v>
      </c>
      <c r="D2399" s="29">
        <v>1</v>
      </c>
      <c r="E2399" s="16" t="s">
        <v>8</v>
      </c>
      <c r="F2399" s="91">
        <v>139384.42000000001</v>
      </c>
      <c r="G2399" s="68">
        <f t="shared" si="467"/>
        <v>146632.40984000001</v>
      </c>
      <c r="H2399" s="79">
        <v>202800</v>
      </c>
      <c r="I2399" s="79">
        <v>38532</v>
      </c>
      <c r="J2399" s="79">
        <v>241332</v>
      </c>
      <c r="K2399" s="79">
        <v>195000</v>
      </c>
      <c r="L2399" s="79">
        <f t="shared" si="471"/>
        <v>37050</v>
      </c>
      <c r="M2399" s="79">
        <f t="shared" si="472"/>
        <v>232050</v>
      </c>
      <c r="N2399" s="68">
        <f t="shared" si="465"/>
        <v>146632.40984000001</v>
      </c>
      <c r="O2399" s="80">
        <f t="shared" si="462"/>
        <v>206671.46994666665</v>
      </c>
      <c r="P2399" s="68">
        <f t="shared" si="466"/>
        <v>232050</v>
      </c>
      <c r="Q2399" s="68">
        <f t="shared" si="463"/>
        <v>201747.80529254483</v>
      </c>
      <c r="R2399" s="69">
        <f t="shared" si="464"/>
        <v>52202.063511598441</v>
      </c>
      <c r="S2399" s="63">
        <f t="shared" si="468"/>
        <v>0.27318956641250514</v>
      </c>
      <c r="T2399" s="64">
        <f t="shared" si="469"/>
        <v>146632</v>
      </c>
      <c r="U2399" s="44" t="str">
        <f t="shared" si="470"/>
        <v>MENOR VALOR</v>
      </c>
    </row>
    <row r="2400" spans="2:21">
      <c r="B2400" s="24">
        <v>2282</v>
      </c>
      <c r="C2400" s="2" t="s">
        <v>1016</v>
      </c>
      <c r="D2400" s="29">
        <v>1</v>
      </c>
      <c r="E2400" s="16" t="s">
        <v>8</v>
      </c>
      <c r="F2400" s="91">
        <v>479859.07999999996</v>
      </c>
      <c r="G2400" s="68">
        <f t="shared" si="467"/>
        <v>504811.75215999997</v>
      </c>
      <c r="H2400" s="79">
        <v>676000</v>
      </c>
      <c r="I2400" s="79">
        <v>128440</v>
      </c>
      <c r="J2400" s="79">
        <v>804440</v>
      </c>
      <c r="K2400" s="79">
        <v>650000</v>
      </c>
      <c r="L2400" s="79">
        <f t="shared" si="471"/>
        <v>123500</v>
      </c>
      <c r="M2400" s="79">
        <f t="shared" si="472"/>
        <v>773500</v>
      </c>
      <c r="N2400" s="68">
        <f t="shared" si="465"/>
        <v>504811.75215999997</v>
      </c>
      <c r="O2400" s="80">
        <f t="shared" si="462"/>
        <v>694250.58405333327</v>
      </c>
      <c r="P2400" s="68">
        <f t="shared" si="466"/>
        <v>773500</v>
      </c>
      <c r="Q2400" s="68">
        <f t="shared" si="463"/>
        <v>679768.66945913318</v>
      </c>
      <c r="R2400" s="69">
        <f t="shared" si="464"/>
        <v>164786.60191845964</v>
      </c>
      <c r="S2400" s="63">
        <f t="shared" si="468"/>
        <v>0.25737714190084693</v>
      </c>
      <c r="T2400" s="64">
        <f t="shared" si="469"/>
        <v>504812</v>
      </c>
      <c r="U2400" s="44" t="str">
        <f t="shared" si="470"/>
        <v>MENOR VALOR</v>
      </c>
    </row>
    <row r="2401" spans="2:21">
      <c r="B2401" s="24">
        <v>2283</v>
      </c>
      <c r="C2401" s="2" t="s">
        <v>1017</v>
      </c>
      <c r="D2401" s="29">
        <v>1</v>
      </c>
      <c r="E2401" s="16" t="s">
        <v>8</v>
      </c>
      <c r="F2401" s="91">
        <v>390320</v>
      </c>
      <c r="G2401" s="68">
        <f t="shared" si="467"/>
        <v>410616.64</v>
      </c>
      <c r="H2401" s="79">
        <v>540800</v>
      </c>
      <c r="I2401" s="79">
        <v>102752</v>
      </c>
      <c r="J2401" s="79">
        <v>643552</v>
      </c>
      <c r="K2401" s="79">
        <v>520000</v>
      </c>
      <c r="L2401" s="79">
        <f t="shared" si="471"/>
        <v>98800</v>
      </c>
      <c r="M2401" s="79">
        <f t="shared" si="472"/>
        <v>618800</v>
      </c>
      <c r="N2401" s="68">
        <f t="shared" si="465"/>
        <v>410616.64</v>
      </c>
      <c r="O2401" s="80">
        <f t="shared" si="462"/>
        <v>557656.21333333338</v>
      </c>
      <c r="P2401" s="68">
        <f t="shared" si="466"/>
        <v>618800</v>
      </c>
      <c r="Q2401" s="68">
        <f t="shared" si="463"/>
        <v>546835.66452071245</v>
      </c>
      <c r="R2401" s="69">
        <f t="shared" si="464"/>
        <v>127939.9955859638</v>
      </c>
      <c r="S2401" s="63">
        <f t="shared" si="468"/>
        <v>0.24910413376220619</v>
      </c>
      <c r="T2401" s="64">
        <f t="shared" si="469"/>
        <v>410617</v>
      </c>
      <c r="U2401" s="44" t="str">
        <f t="shared" si="470"/>
        <v>MENOR VALOR</v>
      </c>
    </row>
    <row r="2402" spans="2:21" ht="25.5">
      <c r="B2402" s="24">
        <v>2284</v>
      </c>
      <c r="C2402" s="2" t="s">
        <v>1018</v>
      </c>
      <c r="D2402" s="29">
        <v>1</v>
      </c>
      <c r="E2402" s="16" t="s">
        <v>8</v>
      </c>
      <c r="F2402" s="91">
        <v>1630249.38</v>
      </c>
      <c r="G2402" s="68">
        <f t="shared" si="467"/>
        <v>1715022.3477599998</v>
      </c>
      <c r="H2402" s="79">
        <v>1989000</v>
      </c>
      <c r="I2402" s="79">
        <v>377910</v>
      </c>
      <c r="J2402" s="79">
        <v>2366910</v>
      </c>
      <c r="K2402" s="79">
        <v>1950000</v>
      </c>
      <c r="L2402" s="79">
        <f t="shared" si="471"/>
        <v>370500</v>
      </c>
      <c r="M2402" s="79">
        <f t="shared" si="472"/>
        <v>2320500</v>
      </c>
      <c r="N2402" s="68">
        <f t="shared" si="465"/>
        <v>1715022.3477599998</v>
      </c>
      <c r="O2402" s="80">
        <f t="shared" si="462"/>
        <v>2134144.1159199998</v>
      </c>
      <c r="P2402" s="68">
        <f t="shared" si="466"/>
        <v>2320500</v>
      </c>
      <c r="Q2402" s="68">
        <f t="shared" si="463"/>
        <v>2111921.153795057</v>
      </c>
      <c r="R2402" s="69">
        <f t="shared" si="464"/>
        <v>363711.10023502831</v>
      </c>
      <c r="S2402" s="63">
        <f t="shared" si="468"/>
        <v>0.1879325870295121</v>
      </c>
      <c r="T2402" s="64">
        <f t="shared" si="469"/>
        <v>1715022</v>
      </c>
      <c r="U2402" s="44" t="str">
        <f t="shared" si="470"/>
        <v>MENOR VALOR</v>
      </c>
    </row>
    <row r="2403" spans="2:21" ht="25.5">
      <c r="B2403" s="24">
        <v>2285</v>
      </c>
      <c r="C2403" s="2" t="s">
        <v>1019</v>
      </c>
      <c r="D2403" s="29">
        <v>1</v>
      </c>
      <c r="E2403" s="16" t="s">
        <v>8</v>
      </c>
      <c r="F2403" s="91">
        <v>488860.22</v>
      </c>
      <c r="G2403" s="68">
        <f t="shared" si="467"/>
        <v>514280.95143999998</v>
      </c>
      <c r="H2403" s="79">
        <v>535600</v>
      </c>
      <c r="I2403" s="79">
        <v>101764</v>
      </c>
      <c r="J2403" s="79">
        <v>637364</v>
      </c>
      <c r="K2403" s="79">
        <v>520000</v>
      </c>
      <c r="L2403" s="79">
        <f t="shared" si="471"/>
        <v>98800</v>
      </c>
      <c r="M2403" s="79">
        <f t="shared" si="472"/>
        <v>618800</v>
      </c>
      <c r="N2403" s="68">
        <f t="shared" si="465"/>
        <v>514280.95143999998</v>
      </c>
      <c r="O2403" s="80">
        <f t="shared" si="462"/>
        <v>590148.3171466667</v>
      </c>
      <c r="P2403" s="68">
        <f t="shared" si="466"/>
        <v>618800</v>
      </c>
      <c r="Q2403" s="68">
        <f t="shared" si="463"/>
        <v>587551.70537744125</v>
      </c>
      <c r="R2403" s="69">
        <f t="shared" si="464"/>
        <v>66355.470071817195</v>
      </c>
      <c r="S2403" s="63">
        <f t="shared" si="468"/>
        <v>0.12470520171560462</v>
      </c>
      <c r="T2403" s="64">
        <f t="shared" si="469"/>
        <v>514281</v>
      </c>
      <c r="U2403" s="44" t="str">
        <f t="shared" si="470"/>
        <v>MENOR VALOR</v>
      </c>
    </row>
    <row r="2404" spans="2:21" ht="25.5">
      <c r="B2404" s="24">
        <v>2286</v>
      </c>
      <c r="C2404" s="2" t="s">
        <v>1020</v>
      </c>
      <c r="D2404" s="29">
        <v>1</v>
      </c>
      <c r="E2404" s="16" t="s">
        <v>8</v>
      </c>
      <c r="F2404" s="91">
        <v>575831.06000000006</v>
      </c>
      <c r="G2404" s="68">
        <f t="shared" si="467"/>
        <v>605774.27512000001</v>
      </c>
      <c r="H2404" s="79">
        <v>787800</v>
      </c>
      <c r="I2404" s="79">
        <v>149682</v>
      </c>
      <c r="J2404" s="79">
        <v>937482</v>
      </c>
      <c r="K2404" s="79">
        <v>780000</v>
      </c>
      <c r="L2404" s="79">
        <f t="shared" si="471"/>
        <v>148200</v>
      </c>
      <c r="M2404" s="79">
        <f t="shared" si="472"/>
        <v>928200</v>
      </c>
      <c r="N2404" s="68">
        <f t="shared" si="465"/>
        <v>605774.27512000001</v>
      </c>
      <c r="O2404" s="80">
        <f t="shared" si="462"/>
        <v>823818.75837333326</v>
      </c>
      <c r="P2404" s="68">
        <f t="shared" si="466"/>
        <v>928200</v>
      </c>
      <c r="Q2404" s="68">
        <f t="shared" si="463"/>
        <v>807802.344901192</v>
      </c>
      <c r="R2404" s="69">
        <f t="shared" si="464"/>
        <v>188889.08488557488</v>
      </c>
      <c r="S2404" s="63">
        <f t="shared" si="468"/>
        <v>0.25009591895391625</v>
      </c>
      <c r="T2404" s="64">
        <f t="shared" si="469"/>
        <v>605774</v>
      </c>
      <c r="U2404" s="44" t="str">
        <f t="shared" si="470"/>
        <v>MENOR VALOR</v>
      </c>
    </row>
    <row r="2405" spans="2:21" ht="25.5">
      <c r="B2405" s="24">
        <v>2287</v>
      </c>
      <c r="C2405" s="2" t="s">
        <v>1021</v>
      </c>
      <c r="D2405" s="29">
        <v>1</v>
      </c>
      <c r="E2405" s="16" t="s">
        <v>8</v>
      </c>
      <c r="F2405" s="91">
        <v>1158029.42</v>
      </c>
      <c r="G2405" s="68">
        <f t="shared" si="467"/>
        <v>1218246.9498399999</v>
      </c>
      <c r="H2405" s="79">
        <v>1228500</v>
      </c>
      <c r="I2405" s="79">
        <v>233415</v>
      </c>
      <c r="J2405" s="79">
        <v>1461915</v>
      </c>
      <c r="K2405" s="79">
        <v>1170000</v>
      </c>
      <c r="L2405" s="79">
        <f t="shared" si="471"/>
        <v>222300</v>
      </c>
      <c r="M2405" s="79">
        <f t="shared" si="472"/>
        <v>1392300</v>
      </c>
      <c r="N2405" s="68">
        <f t="shared" si="465"/>
        <v>1218246.9498399999</v>
      </c>
      <c r="O2405" s="80">
        <f t="shared" si="462"/>
        <v>1357487.3166133333</v>
      </c>
      <c r="P2405" s="68">
        <f t="shared" si="466"/>
        <v>1392300</v>
      </c>
      <c r="Q2405" s="68">
        <f t="shared" si="463"/>
        <v>1353516.0999037083</v>
      </c>
      <c r="R2405" s="69">
        <f t="shared" si="464"/>
        <v>125508.85172221642</v>
      </c>
      <c r="S2405" s="63">
        <f t="shared" si="468"/>
        <v>9.993907724727602E-2</v>
      </c>
      <c r="T2405" s="64">
        <f t="shared" si="469"/>
        <v>1218247</v>
      </c>
      <c r="U2405" s="44" t="str">
        <f t="shared" si="470"/>
        <v>MENOR VALOR</v>
      </c>
    </row>
    <row r="2406" spans="2:21" ht="25.5">
      <c r="B2406" s="24">
        <v>2288</v>
      </c>
      <c r="C2406" s="2" t="s">
        <v>1022</v>
      </c>
      <c r="D2406" s="29">
        <v>1</v>
      </c>
      <c r="E2406" s="16" t="s">
        <v>8</v>
      </c>
      <c r="F2406" s="91">
        <v>191943.96</v>
      </c>
      <c r="G2406" s="68">
        <f t="shared" si="467"/>
        <v>201925.04592</v>
      </c>
      <c r="H2406" s="79">
        <v>265200</v>
      </c>
      <c r="I2406" s="79">
        <v>50388</v>
      </c>
      <c r="J2406" s="79">
        <v>315588</v>
      </c>
      <c r="K2406" s="79">
        <v>260000</v>
      </c>
      <c r="L2406" s="79">
        <f t="shared" si="471"/>
        <v>49400</v>
      </c>
      <c r="M2406" s="79">
        <f t="shared" si="472"/>
        <v>309400</v>
      </c>
      <c r="N2406" s="68">
        <f t="shared" si="465"/>
        <v>201925.04592</v>
      </c>
      <c r="O2406" s="80">
        <f t="shared" si="462"/>
        <v>275637.6819733333</v>
      </c>
      <c r="P2406" s="68">
        <f t="shared" si="466"/>
        <v>309400</v>
      </c>
      <c r="Q2406" s="68">
        <f t="shared" si="463"/>
        <v>270153.3311000141</v>
      </c>
      <c r="R2406" s="69">
        <f t="shared" si="464"/>
        <v>63911.950145871859</v>
      </c>
      <c r="S2406" s="63">
        <f t="shared" si="468"/>
        <v>0.25255392891955541</v>
      </c>
      <c r="T2406" s="64">
        <f t="shared" si="469"/>
        <v>201925</v>
      </c>
      <c r="U2406" s="44" t="str">
        <f t="shared" si="470"/>
        <v>MENOR VALOR</v>
      </c>
    </row>
    <row r="2407" spans="2:21" ht="38.25">
      <c r="B2407" s="24">
        <v>2289</v>
      </c>
      <c r="C2407" s="2" t="s">
        <v>1023</v>
      </c>
      <c r="D2407" s="29">
        <v>1</v>
      </c>
      <c r="E2407" s="16" t="s">
        <v>8</v>
      </c>
      <c r="F2407" s="91">
        <v>1432161.98</v>
      </c>
      <c r="G2407" s="68">
        <f t="shared" si="467"/>
        <v>1506634.4029600001</v>
      </c>
      <c r="H2407" s="79">
        <v>1575600</v>
      </c>
      <c r="I2407" s="79">
        <v>299364</v>
      </c>
      <c r="J2407" s="79">
        <v>1874964</v>
      </c>
      <c r="K2407" s="79">
        <v>1560000</v>
      </c>
      <c r="L2407" s="79">
        <f t="shared" si="471"/>
        <v>296400</v>
      </c>
      <c r="M2407" s="79">
        <f t="shared" si="472"/>
        <v>1856400</v>
      </c>
      <c r="N2407" s="68">
        <f t="shared" si="465"/>
        <v>1506634.4029600001</v>
      </c>
      <c r="O2407" s="80">
        <f t="shared" si="462"/>
        <v>1745999.4676533334</v>
      </c>
      <c r="P2407" s="68">
        <f t="shared" si="466"/>
        <v>1856400</v>
      </c>
      <c r="Q2407" s="68">
        <f t="shared" si="463"/>
        <v>1737363.89145477</v>
      </c>
      <c r="R2407" s="69">
        <f t="shared" si="464"/>
        <v>207503.93049466008</v>
      </c>
      <c r="S2407" s="63">
        <f t="shared" si="468"/>
        <v>0.13280435355518416</v>
      </c>
      <c r="T2407" s="64">
        <f t="shared" si="469"/>
        <v>1506634</v>
      </c>
      <c r="U2407" s="44" t="str">
        <f t="shared" si="470"/>
        <v>MENOR VALOR</v>
      </c>
    </row>
    <row r="2408" spans="2:21">
      <c r="B2408" s="24">
        <v>2290</v>
      </c>
      <c r="C2408" s="2" t="s">
        <v>1024</v>
      </c>
      <c r="D2408" s="29">
        <v>1</v>
      </c>
      <c r="E2408" s="16" t="s">
        <v>8</v>
      </c>
      <c r="F2408" s="91">
        <v>424069.56</v>
      </c>
      <c r="G2408" s="68">
        <f t="shared" si="467"/>
        <v>446121.17712000001</v>
      </c>
      <c r="H2408" s="79">
        <v>530400</v>
      </c>
      <c r="I2408" s="79">
        <v>100776</v>
      </c>
      <c r="J2408" s="79">
        <v>631176</v>
      </c>
      <c r="K2408" s="79">
        <v>520000</v>
      </c>
      <c r="L2408" s="79">
        <f t="shared" si="471"/>
        <v>98800</v>
      </c>
      <c r="M2408" s="79">
        <f t="shared" si="472"/>
        <v>618800</v>
      </c>
      <c r="N2408" s="68">
        <f t="shared" si="465"/>
        <v>446121.17712000001</v>
      </c>
      <c r="O2408" s="80">
        <f t="shared" si="462"/>
        <v>565365.72570666671</v>
      </c>
      <c r="P2408" s="68">
        <f t="shared" si="466"/>
        <v>618800</v>
      </c>
      <c r="Q2408" s="68">
        <f t="shared" si="463"/>
        <v>558536.04709981987</v>
      </c>
      <c r="R2408" s="69">
        <f t="shared" si="464"/>
        <v>103454.03868253957</v>
      </c>
      <c r="S2408" s="63">
        <f t="shared" si="468"/>
        <v>0.20126699174302254</v>
      </c>
      <c r="T2408" s="64">
        <f t="shared" si="469"/>
        <v>446121</v>
      </c>
      <c r="U2408" s="44" t="str">
        <f t="shared" si="470"/>
        <v>MENOR VALOR</v>
      </c>
    </row>
    <row r="2409" spans="2:21">
      <c r="B2409" s="24">
        <v>2291</v>
      </c>
      <c r="C2409" s="2" t="s">
        <v>1025</v>
      </c>
      <c r="D2409" s="29">
        <v>1</v>
      </c>
      <c r="E2409" s="16" t="s">
        <v>8</v>
      </c>
      <c r="F2409" s="91">
        <v>452892.56</v>
      </c>
      <c r="G2409" s="68">
        <f t="shared" si="467"/>
        <v>476442.97311999998</v>
      </c>
      <c r="H2409" s="79">
        <v>663000</v>
      </c>
      <c r="I2409" s="79">
        <v>125970</v>
      </c>
      <c r="J2409" s="79">
        <v>788970</v>
      </c>
      <c r="K2409" s="79">
        <v>650000</v>
      </c>
      <c r="L2409" s="79">
        <f t="shared" si="471"/>
        <v>123500</v>
      </c>
      <c r="M2409" s="79">
        <f t="shared" si="472"/>
        <v>773500</v>
      </c>
      <c r="N2409" s="68">
        <f t="shared" si="465"/>
        <v>476442.97311999998</v>
      </c>
      <c r="O2409" s="80">
        <f t="shared" si="462"/>
        <v>679637.65770666662</v>
      </c>
      <c r="P2409" s="68">
        <f t="shared" si="466"/>
        <v>773500</v>
      </c>
      <c r="Q2409" s="68">
        <f t="shared" si="463"/>
        <v>662486.82323054282</v>
      </c>
      <c r="R2409" s="69">
        <f t="shared" si="464"/>
        <v>176141.67623877747</v>
      </c>
      <c r="S2409" s="63">
        <f t="shared" si="468"/>
        <v>0.28082649131543602</v>
      </c>
      <c r="T2409" s="64">
        <f t="shared" si="469"/>
        <v>476443</v>
      </c>
      <c r="U2409" s="44" t="str">
        <f t="shared" si="470"/>
        <v>MENOR VALOR</v>
      </c>
    </row>
    <row r="2410" spans="2:21">
      <c r="B2410" s="24">
        <v>2292</v>
      </c>
      <c r="C2410" s="2" t="s">
        <v>1026</v>
      </c>
      <c r="D2410" s="29">
        <v>1</v>
      </c>
      <c r="E2410" s="16" t="s">
        <v>8</v>
      </c>
      <c r="F2410" s="91">
        <v>624137.26</v>
      </c>
      <c r="G2410" s="68">
        <f t="shared" si="467"/>
        <v>656592.39752</v>
      </c>
      <c r="H2410" s="79">
        <v>1092000</v>
      </c>
      <c r="I2410" s="79">
        <v>207480</v>
      </c>
      <c r="J2410" s="79">
        <v>1299480</v>
      </c>
      <c r="K2410" s="79">
        <v>1040000</v>
      </c>
      <c r="L2410" s="79">
        <f t="shared" si="471"/>
        <v>197600</v>
      </c>
      <c r="M2410" s="79">
        <f t="shared" si="472"/>
        <v>1237600</v>
      </c>
      <c r="N2410" s="68">
        <f t="shared" si="465"/>
        <v>656592.39752</v>
      </c>
      <c r="O2410" s="80">
        <f t="shared" ref="O2410" si="473">AVERAGE(M2410,J2410,G2410)</f>
        <v>1064557.46584</v>
      </c>
      <c r="P2410" s="68">
        <f t="shared" si="466"/>
        <v>1237600</v>
      </c>
      <c r="Q2410" s="68">
        <f t="shared" ref="Q2410" si="474">GEOMEAN(M2410,J2410,G2410)</f>
        <v>1018314.4740827996</v>
      </c>
      <c r="R2410" s="69">
        <f t="shared" ref="R2410" si="475">STDEVA(M2410,J2410,G2410)</f>
        <v>354660.26888701017</v>
      </c>
      <c r="S2410" s="63">
        <f t="shared" si="468"/>
        <v>0.35521647366213105</v>
      </c>
      <c r="T2410" s="64">
        <f t="shared" si="469"/>
        <v>1237600</v>
      </c>
      <c r="U2410" s="44" t="str">
        <f t="shared" si="470"/>
        <v>MEDIA ARMONICA</v>
      </c>
    </row>
    <row r="2411" spans="2:21">
      <c r="B2411" s="24">
        <v>2293</v>
      </c>
      <c r="C2411" s="2" t="s">
        <v>1027</v>
      </c>
      <c r="D2411" s="29">
        <v>1</v>
      </c>
      <c r="E2411" s="16" t="s">
        <v>8</v>
      </c>
      <c r="F2411" s="91">
        <v>262068.71999999997</v>
      </c>
      <c r="G2411" s="68">
        <f t="shared" si="467"/>
        <v>275696.29343999998</v>
      </c>
      <c r="H2411" s="79">
        <v>393900</v>
      </c>
      <c r="I2411" s="79">
        <v>74841</v>
      </c>
      <c r="J2411" s="79">
        <v>468741</v>
      </c>
      <c r="K2411" s="79">
        <v>390000</v>
      </c>
      <c r="L2411" s="79">
        <f t="shared" si="471"/>
        <v>74100</v>
      </c>
      <c r="M2411" s="79">
        <f t="shared" si="472"/>
        <v>464100</v>
      </c>
      <c r="N2411" s="68">
        <f>MIN(M2411,J2411,G2411)</f>
        <v>275696.29343999998</v>
      </c>
      <c r="O2411" s="80">
        <f>AVERAGE(M2411,J2411,G2411)</f>
        <v>402845.76447999995</v>
      </c>
      <c r="P2411" s="68">
        <f>MEDIAN(M2411,J2411,G2411)</f>
        <v>464100</v>
      </c>
      <c r="Q2411" s="68">
        <f>GEOMEAN(M2411,J2411,G2411)</f>
        <v>391433.94005541457</v>
      </c>
      <c r="R2411" s="69">
        <f>STDEVA(M2411,J2411,G2411)</f>
        <v>110139.11979657307</v>
      </c>
      <c r="S2411" s="63">
        <f t="shared" si="468"/>
        <v>0.29567606375428213</v>
      </c>
      <c r="T2411" s="64">
        <f t="shared" si="469"/>
        <v>275696</v>
      </c>
      <c r="U2411" s="44" t="str">
        <f t="shared" si="470"/>
        <v>MENOR VALOR</v>
      </c>
    </row>
    <row r="2412" spans="2:21">
      <c r="B2412" s="24">
        <v>2294</v>
      </c>
      <c r="C2412" s="2" t="s">
        <v>1028</v>
      </c>
      <c r="D2412" s="29">
        <v>1</v>
      </c>
      <c r="E2412" s="16" t="s">
        <v>8</v>
      </c>
      <c r="F2412" s="91">
        <v>215287.72</v>
      </c>
      <c r="G2412" s="68">
        <f t="shared" si="467"/>
        <v>226482.68144000001</v>
      </c>
      <c r="H2412" s="79">
        <v>270400</v>
      </c>
      <c r="I2412" s="79">
        <v>51376</v>
      </c>
      <c r="J2412" s="79">
        <v>321776</v>
      </c>
      <c r="K2412" s="79">
        <v>260000</v>
      </c>
      <c r="L2412" s="79">
        <f t="shared" si="471"/>
        <v>49400</v>
      </c>
      <c r="M2412" s="79">
        <f t="shared" si="472"/>
        <v>309400</v>
      </c>
      <c r="N2412" s="68">
        <f>MIN(M2412,J2412,G2412)</f>
        <v>226482.68144000001</v>
      </c>
      <c r="O2412" s="80">
        <f>AVERAGE(M2412,J2412,G2412)</f>
        <v>285886.22714666667</v>
      </c>
      <c r="P2412" s="68">
        <f>MEDIAN(M2412,J2412,G2412)</f>
        <v>309400</v>
      </c>
      <c r="Q2412" s="68">
        <f>GEOMEAN(M2412,J2412,G2412)</f>
        <v>282511.62210429879</v>
      </c>
      <c r="R2412" s="69">
        <f>STDEVA(M2412,J2412,G2412)</f>
        <v>51815.801411278502</v>
      </c>
      <c r="S2412" s="63">
        <f t="shared" si="468"/>
        <v>0.19832437422207638</v>
      </c>
      <c r="T2412" s="64">
        <f t="shared" si="469"/>
        <v>226483</v>
      </c>
      <c r="U2412" s="44" t="str">
        <f t="shared" si="470"/>
        <v>MENOR VALOR</v>
      </c>
    </row>
    <row r="2413" spans="2:21">
      <c r="B2413" s="24">
        <v>2295</v>
      </c>
      <c r="C2413" s="2" t="s">
        <v>1029</v>
      </c>
      <c r="D2413" s="29">
        <v>1</v>
      </c>
      <c r="E2413" s="16" t="s">
        <v>11</v>
      </c>
      <c r="F2413" s="91">
        <v>79806.5</v>
      </c>
      <c r="G2413" s="68">
        <f t="shared" si="467"/>
        <v>83956.437999999995</v>
      </c>
      <c r="H2413" s="79">
        <v>162240</v>
      </c>
      <c r="I2413" s="79">
        <v>30825.599999999999</v>
      </c>
      <c r="J2413" s="79">
        <v>193065.60000000001</v>
      </c>
      <c r="K2413" s="79">
        <v>156000</v>
      </c>
      <c r="L2413" s="79">
        <f t="shared" si="471"/>
        <v>29640</v>
      </c>
      <c r="M2413" s="79">
        <f t="shared" si="472"/>
        <v>185640</v>
      </c>
      <c r="N2413" s="68">
        <f>MIN(M2413,J2413,G2413)</f>
        <v>83956.437999999995</v>
      </c>
      <c r="O2413" s="80">
        <f>AVERAGE(M2413,J2413,G2413)</f>
        <v>154220.6793333333</v>
      </c>
      <c r="P2413" s="68">
        <f>MEDIAN(M2413,J2413,G2413)</f>
        <v>185640</v>
      </c>
      <c r="Q2413" s="68">
        <f>GEOMEAN(M2413,J2413,G2413)</f>
        <v>144369.95500768657</v>
      </c>
      <c r="R2413" s="69">
        <f>STDEVA(M2413,J2413,G2413)</f>
        <v>60963.780980609219</v>
      </c>
      <c r="S2413" s="63">
        <f t="shared" si="468"/>
        <v>0.41846322529137059</v>
      </c>
      <c r="T2413" s="64">
        <f t="shared" si="469"/>
        <v>185640</v>
      </c>
      <c r="U2413" s="44" t="str">
        <f t="shared" si="470"/>
        <v>MEDIA ARMONICA</v>
      </c>
    </row>
    <row r="2414" spans="2:21" ht="25.5">
      <c r="B2414" s="24">
        <v>2296</v>
      </c>
      <c r="C2414" s="2" t="s">
        <v>815</v>
      </c>
      <c r="D2414" s="29">
        <v>1</v>
      </c>
      <c r="E2414" s="16" t="s">
        <v>11</v>
      </c>
      <c r="F2414" s="91">
        <v>47985.579999999994</v>
      </c>
      <c r="G2414" s="68">
        <f t="shared" si="467"/>
        <v>50480.830159999998</v>
      </c>
      <c r="H2414" s="79">
        <v>66950</v>
      </c>
      <c r="I2414" s="79">
        <v>12720.5</v>
      </c>
      <c r="J2414" s="79">
        <v>79670.5</v>
      </c>
      <c r="K2414" s="79">
        <v>65000</v>
      </c>
      <c r="L2414" s="79">
        <f t="shared" si="471"/>
        <v>12350</v>
      </c>
      <c r="M2414" s="79">
        <f t="shared" si="472"/>
        <v>77350</v>
      </c>
      <c r="N2414" s="68">
        <f>MIN(M2414,J2414,G2414)</f>
        <v>50480.830159999998</v>
      </c>
      <c r="O2414" s="80">
        <f>AVERAGE(M2414,J2414,G2414)</f>
        <v>69167.110053333337</v>
      </c>
      <c r="P2414" s="68">
        <f>MEDIAN(M2414,J2414,G2414)</f>
        <v>77350</v>
      </c>
      <c r="Q2414" s="68">
        <f>GEOMEAN(M2414,J2414,G2414)</f>
        <v>67758.135918021348</v>
      </c>
      <c r="R2414" s="69">
        <f>STDEVA(M2414,J2414,G2414)</f>
        <v>16224.332721301467</v>
      </c>
      <c r="S2414" s="63">
        <f t="shared" si="468"/>
        <v>0.25498496267554749</v>
      </c>
      <c r="T2414" s="64">
        <f t="shared" si="469"/>
        <v>50481</v>
      </c>
      <c r="U2414" s="44" t="str">
        <f t="shared" si="470"/>
        <v>MENOR VALOR</v>
      </c>
    </row>
    <row r="2415" spans="2:21" ht="25.5">
      <c r="B2415" s="24">
        <v>2297</v>
      </c>
      <c r="C2415" s="2" t="s">
        <v>1030</v>
      </c>
      <c r="D2415" s="29">
        <v>1</v>
      </c>
      <c r="E2415" s="16" t="s">
        <v>11</v>
      </c>
      <c r="F2415" s="91">
        <v>571740.89999999991</v>
      </c>
      <c r="G2415" s="68">
        <f t="shared" si="467"/>
        <v>601471.4267999999</v>
      </c>
      <c r="H2415" s="79">
        <v>811200</v>
      </c>
      <c r="I2415" s="79">
        <v>154128</v>
      </c>
      <c r="J2415" s="79">
        <v>965328</v>
      </c>
      <c r="K2415" s="79">
        <v>780000</v>
      </c>
      <c r="L2415" s="79">
        <f t="shared" si="471"/>
        <v>148200</v>
      </c>
      <c r="M2415" s="79">
        <f t="shared" si="472"/>
        <v>928200</v>
      </c>
      <c r="N2415" s="68">
        <f>MIN(M2415,J2415,G2415)</f>
        <v>601471.4267999999</v>
      </c>
      <c r="O2415" s="80">
        <f>AVERAGE(M2415,J2415,G2415)</f>
        <v>831666.47560000001</v>
      </c>
      <c r="P2415" s="68">
        <f>MEDIAN(M2415,J2415,G2415)</f>
        <v>928200</v>
      </c>
      <c r="Q2415" s="68">
        <f>GEOMEAN(M2415,J2415,G2415)</f>
        <v>813786.51574660023</v>
      </c>
      <c r="R2415" s="69">
        <f>STDEVA(M2415,J2415,G2415)</f>
        <v>200217.23818149534</v>
      </c>
      <c r="S2415" s="63">
        <f t="shared" si="468"/>
        <v>0.2608977721286202</v>
      </c>
      <c r="T2415" s="64">
        <f t="shared" si="469"/>
        <v>601471</v>
      </c>
      <c r="U2415" s="44" t="str">
        <f t="shared" si="470"/>
        <v>MENOR VALOR</v>
      </c>
    </row>
    <row r="2416" spans="2:21" ht="25.5">
      <c r="B2416" s="24">
        <v>2298</v>
      </c>
      <c r="C2416" s="2" t="s">
        <v>1031</v>
      </c>
      <c r="D2416" s="29">
        <v>1</v>
      </c>
      <c r="E2416" s="16" t="s">
        <v>8</v>
      </c>
      <c r="F2416" s="91">
        <v>291725.66000000003</v>
      </c>
      <c r="G2416" s="68">
        <f t="shared" si="467"/>
        <v>306895.39432000002</v>
      </c>
      <c r="H2416" s="79">
        <v>535600</v>
      </c>
      <c r="I2416" s="79">
        <v>101764</v>
      </c>
      <c r="J2416" s="79">
        <v>637364</v>
      </c>
      <c r="K2416" s="79">
        <v>520000</v>
      </c>
      <c r="L2416" s="79">
        <f t="shared" si="471"/>
        <v>98800</v>
      </c>
      <c r="M2416" s="79">
        <f t="shared" si="472"/>
        <v>618800</v>
      </c>
      <c r="N2416" s="68">
        <f t="shared" ref="N2416:N2479" si="476">MIN(M2416,J2416,G2416)</f>
        <v>306895.39432000002</v>
      </c>
      <c r="O2416" s="80">
        <f t="shared" ref="O2416:O2479" si="477">AVERAGE(M2416,J2416,G2416)</f>
        <v>521019.79810666665</v>
      </c>
      <c r="P2416" s="68">
        <f t="shared" ref="P2416:P2479" si="478">MEDIAN(M2416,J2416,G2416)</f>
        <v>618800</v>
      </c>
      <c r="Q2416" s="68">
        <f t="shared" ref="Q2416:Q2479" si="479">GEOMEAN(M2416,J2416,G2416)</f>
        <v>494662.97133439395</v>
      </c>
      <c r="R2416" s="69">
        <f t="shared" ref="R2416:R2479" si="480">STDEVA(M2416,J2416,G2416)</f>
        <v>185669.33173452917</v>
      </c>
      <c r="S2416" s="63">
        <f t="shared" si="468"/>
        <v>0.37958688621441683</v>
      </c>
      <c r="T2416" s="64">
        <f t="shared" si="469"/>
        <v>618800</v>
      </c>
      <c r="U2416" s="44" t="str">
        <f t="shared" si="470"/>
        <v>MEDIA ARMONICA</v>
      </c>
    </row>
    <row r="2417" spans="2:21">
      <c r="B2417" s="24">
        <v>2299</v>
      </c>
      <c r="C2417" s="2" t="s">
        <v>1032</v>
      </c>
      <c r="D2417" s="29">
        <v>1</v>
      </c>
      <c r="E2417" s="16" t="s">
        <v>8</v>
      </c>
      <c r="F2417" s="91">
        <v>561982.89999999991</v>
      </c>
      <c r="G2417" s="68">
        <f t="shared" si="467"/>
        <v>591206.01079999993</v>
      </c>
      <c r="H2417" s="79">
        <v>795600</v>
      </c>
      <c r="I2417" s="79">
        <v>151164</v>
      </c>
      <c r="J2417" s="79">
        <v>946764</v>
      </c>
      <c r="K2417" s="79">
        <v>780000</v>
      </c>
      <c r="L2417" s="79">
        <f t="shared" si="471"/>
        <v>148200</v>
      </c>
      <c r="M2417" s="79">
        <f t="shared" si="472"/>
        <v>928200</v>
      </c>
      <c r="N2417" s="68">
        <f t="shared" si="476"/>
        <v>591206.01079999993</v>
      </c>
      <c r="O2417" s="80">
        <f t="shared" si="477"/>
        <v>822056.67026666657</v>
      </c>
      <c r="P2417" s="68">
        <f t="shared" si="478"/>
        <v>928200</v>
      </c>
      <c r="Q2417" s="68">
        <f t="shared" si="479"/>
        <v>803909.90614789061</v>
      </c>
      <c r="R2417" s="69">
        <f t="shared" si="480"/>
        <v>200137.89185495646</v>
      </c>
      <c r="S2417" s="63">
        <f t="shared" si="468"/>
        <v>0.26458673256945886</v>
      </c>
      <c r="T2417" s="64">
        <f t="shared" si="469"/>
        <v>591206</v>
      </c>
      <c r="U2417" s="44" t="str">
        <f t="shared" si="470"/>
        <v>MENOR VALOR</v>
      </c>
    </row>
    <row r="2418" spans="2:21" ht="25.5">
      <c r="B2418" s="24">
        <v>2300</v>
      </c>
      <c r="C2418" s="2" t="s">
        <v>1033</v>
      </c>
      <c r="D2418" s="29">
        <v>1</v>
      </c>
      <c r="E2418" s="16" t="s">
        <v>11</v>
      </c>
      <c r="F2418" s="91">
        <v>925974.34</v>
      </c>
      <c r="G2418" s="68">
        <f t="shared" si="467"/>
        <v>974125.00567999994</v>
      </c>
      <c r="H2418" s="79">
        <v>1313000</v>
      </c>
      <c r="I2418" s="79">
        <v>249470</v>
      </c>
      <c r="J2418" s="79">
        <v>1562470</v>
      </c>
      <c r="K2418" s="79">
        <v>1300000</v>
      </c>
      <c r="L2418" s="79">
        <f t="shared" si="471"/>
        <v>247000</v>
      </c>
      <c r="M2418" s="79">
        <f t="shared" si="472"/>
        <v>1547000</v>
      </c>
      <c r="N2418" s="68">
        <f t="shared" si="476"/>
        <v>974125.00567999994</v>
      </c>
      <c r="O2418" s="80">
        <f t="shared" si="477"/>
        <v>1361198.3352266666</v>
      </c>
      <c r="P2418" s="68">
        <f t="shared" si="478"/>
        <v>1547000</v>
      </c>
      <c r="Q2418" s="68">
        <f t="shared" si="479"/>
        <v>1330369.3507564964</v>
      </c>
      <c r="R2418" s="69">
        <f t="shared" si="480"/>
        <v>335304.56611826335</v>
      </c>
      <c r="S2418" s="63">
        <f t="shared" si="468"/>
        <v>0.2677785269736731</v>
      </c>
      <c r="T2418" s="64">
        <f t="shared" si="469"/>
        <v>974125</v>
      </c>
      <c r="U2418" s="44" t="str">
        <f t="shared" si="470"/>
        <v>MENOR VALOR</v>
      </c>
    </row>
    <row r="2419" spans="2:21">
      <c r="B2419" s="24">
        <v>2301</v>
      </c>
      <c r="C2419" s="2" t="s">
        <v>1034</v>
      </c>
      <c r="D2419" s="29">
        <v>1</v>
      </c>
      <c r="E2419" s="16" t="s">
        <v>11</v>
      </c>
      <c r="F2419" s="91">
        <v>369195.98</v>
      </c>
      <c r="G2419" s="68">
        <f t="shared" si="467"/>
        <v>388394.17095999996</v>
      </c>
      <c r="H2419" s="79">
        <v>535600</v>
      </c>
      <c r="I2419" s="79">
        <v>101764</v>
      </c>
      <c r="J2419" s="79">
        <v>637364</v>
      </c>
      <c r="K2419" s="79">
        <v>520000</v>
      </c>
      <c r="L2419" s="79">
        <f t="shared" si="471"/>
        <v>98800</v>
      </c>
      <c r="M2419" s="79">
        <f t="shared" si="472"/>
        <v>618800</v>
      </c>
      <c r="N2419" s="68">
        <f t="shared" si="476"/>
        <v>388394.17095999996</v>
      </c>
      <c r="O2419" s="80">
        <f t="shared" si="477"/>
        <v>548186.05698666663</v>
      </c>
      <c r="P2419" s="68">
        <f t="shared" si="478"/>
        <v>618800</v>
      </c>
      <c r="Q2419" s="68">
        <f t="shared" si="479"/>
        <v>535061.26589917578</v>
      </c>
      <c r="R2419" s="69">
        <f t="shared" si="480"/>
        <v>138694.77515021741</v>
      </c>
      <c r="S2419" s="63">
        <f t="shared" si="468"/>
        <v>0.27411271248106572</v>
      </c>
      <c r="T2419" s="64">
        <f t="shared" si="469"/>
        <v>388394</v>
      </c>
      <c r="U2419" s="44" t="str">
        <f t="shared" si="470"/>
        <v>MENOR VALOR</v>
      </c>
    </row>
    <row r="2420" spans="2:21" ht="25.5">
      <c r="B2420" s="24">
        <v>2302</v>
      </c>
      <c r="C2420" s="2" t="s">
        <v>1035</v>
      </c>
      <c r="D2420" s="29">
        <v>1</v>
      </c>
      <c r="E2420" s="16" t="s">
        <v>11</v>
      </c>
      <c r="F2420" s="91">
        <v>467866.58</v>
      </c>
      <c r="G2420" s="68">
        <f t="shared" si="467"/>
        <v>492195.64216000005</v>
      </c>
      <c r="H2420" s="79">
        <v>656500</v>
      </c>
      <c r="I2420" s="79">
        <v>124735</v>
      </c>
      <c r="J2420" s="79">
        <v>781235</v>
      </c>
      <c r="K2420" s="79">
        <v>650000</v>
      </c>
      <c r="L2420" s="79">
        <f t="shared" si="471"/>
        <v>123500</v>
      </c>
      <c r="M2420" s="79">
        <f t="shared" si="472"/>
        <v>773500</v>
      </c>
      <c r="N2420" s="68">
        <f t="shared" si="476"/>
        <v>492195.64216000005</v>
      </c>
      <c r="O2420" s="80">
        <f t="shared" si="477"/>
        <v>682310.21405333339</v>
      </c>
      <c r="P2420" s="68">
        <f t="shared" si="478"/>
        <v>773500</v>
      </c>
      <c r="Q2420" s="68">
        <f t="shared" si="479"/>
        <v>667513.30211141019</v>
      </c>
      <c r="R2420" s="69">
        <f t="shared" si="480"/>
        <v>164689.46654503755</v>
      </c>
      <c r="S2420" s="63">
        <f t="shared" si="468"/>
        <v>0.26264294568642021</v>
      </c>
      <c r="T2420" s="64">
        <f t="shared" si="469"/>
        <v>492196</v>
      </c>
      <c r="U2420" s="44" t="str">
        <f t="shared" si="470"/>
        <v>MENOR VALOR</v>
      </c>
    </row>
    <row r="2421" spans="2:21" ht="25.5">
      <c r="B2421" s="24">
        <v>2303</v>
      </c>
      <c r="C2421" s="2" t="s">
        <v>1036</v>
      </c>
      <c r="D2421" s="29">
        <v>1</v>
      </c>
      <c r="E2421" s="16" t="s">
        <v>11</v>
      </c>
      <c r="F2421" s="91">
        <v>383887.92</v>
      </c>
      <c r="G2421" s="68">
        <f t="shared" si="467"/>
        <v>403850.09184000001</v>
      </c>
      <c r="H2421" s="79">
        <v>546000</v>
      </c>
      <c r="I2421" s="79">
        <v>103740</v>
      </c>
      <c r="J2421" s="79">
        <v>649740</v>
      </c>
      <c r="K2421" s="79">
        <v>520000</v>
      </c>
      <c r="L2421" s="79">
        <f t="shared" si="471"/>
        <v>98800</v>
      </c>
      <c r="M2421" s="79">
        <f t="shared" si="472"/>
        <v>618800</v>
      </c>
      <c r="N2421" s="68">
        <f t="shared" si="476"/>
        <v>403850.09184000001</v>
      </c>
      <c r="O2421" s="80">
        <f t="shared" si="477"/>
        <v>557463.36394666659</v>
      </c>
      <c r="P2421" s="68">
        <f t="shared" si="478"/>
        <v>618800</v>
      </c>
      <c r="Q2421" s="68">
        <f t="shared" si="479"/>
        <v>545552.68603356264</v>
      </c>
      <c r="R2421" s="69">
        <f t="shared" si="480"/>
        <v>133929.45503319154</v>
      </c>
      <c r="S2421" s="63">
        <f t="shared" si="468"/>
        <v>0.25974135554864641</v>
      </c>
      <c r="T2421" s="64">
        <f t="shared" si="469"/>
        <v>403850</v>
      </c>
      <c r="U2421" s="44" t="str">
        <f t="shared" si="470"/>
        <v>MENOR VALOR</v>
      </c>
    </row>
    <row r="2422" spans="2:21" ht="25.5">
      <c r="B2422" s="24">
        <v>2304</v>
      </c>
      <c r="C2422" s="2" t="s">
        <v>1037</v>
      </c>
      <c r="D2422" s="29">
        <v>1</v>
      </c>
      <c r="E2422" s="16" t="s">
        <v>11</v>
      </c>
      <c r="F2422" s="91">
        <v>191943.96</v>
      </c>
      <c r="G2422" s="68">
        <f t="shared" si="467"/>
        <v>201925.04592</v>
      </c>
      <c r="H2422" s="79">
        <v>273000</v>
      </c>
      <c r="I2422" s="79">
        <v>51870</v>
      </c>
      <c r="J2422" s="79">
        <v>324870</v>
      </c>
      <c r="K2422" s="79">
        <v>260000</v>
      </c>
      <c r="L2422" s="79">
        <f t="shared" si="471"/>
        <v>49400</v>
      </c>
      <c r="M2422" s="79">
        <f t="shared" si="472"/>
        <v>309400</v>
      </c>
      <c r="N2422" s="68">
        <f t="shared" si="476"/>
        <v>201925.04592</v>
      </c>
      <c r="O2422" s="80">
        <f t="shared" si="477"/>
        <v>278731.6819733333</v>
      </c>
      <c r="P2422" s="68">
        <f t="shared" si="478"/>
        <v>309400</v>
      </c>
      <c r="Q2422" s="68">
        <f t="shared" si="479"/>
        <v>272776.34301678132</v>
      </c>
      <c r="R2422" s="69">
        <f t="shared" si="480"/>
        <v>66964.727516595769</v>
      </c>
      <c r="S2422" s="63">
        <f t="shared" si="468"/>
        <v>0.25974135554864641</v>
      </c>
      <c r="T2422" s="64">
        <f t="shared" si="469"/>
        <v>201925</v>
      </c>
      <c r="U2422" s="44" t="str">
        <f t="shared" si="470"/>
        <v>MENOR VALOR</v>
      </c>
    </row>
    <row r="2423" spans="2:21">
      <c r="B2423" s="24">
        <v>2305</v>
      </c>
      <c r="C2423" s="2" t="s">
        <v>1038</v>
      </c>
      <c r="D2423" s="29">
        <v>1</v>
      </c>
      <c r="E2423" s="16" t="s">
        <v>8</v>
      </c>
      <c r="F2423" s="91">
        <v>360088.24</v>
      </c>
      <c r="G2423" s="68">
        <f t="shared" si="467"/>
        <v>378812.82847999997</v>
      </c>
      <c r="H2423" s="79">
        <v>525200</v>
      </c>
      <c r="I2423" s="79">
        <v>99788</v>
      </c>
      <c r="J2423" s="79">
        <v>624988</v>
      </c>
      <c r="K2423" s="79">
        <v>520000</v>
      </c>
      <c r="L2423" s="79">
        <f t="shared" si="471"/>
        <v>98800</v>
      </c>
      <c r="M2423" s="79">
        <f t="shared" si="472"/>
        <v>618800</v>
      </c>
      <c r="N2423" s="68">
        <f t="shared" si="476"/>
        <v>378812.82847999997</v>
      </c>
      <c r="O2423" s="80">
        <f t="shared" si="477"/>
        <v>540866.94282666664</v>
      </c>
      <c r="P2423" s="68">
        <f t="shared" si="478"/>
        <v>618800</v>
      </c>
      <c r="Q2423" s="68">
        <f t="shared" si="479"/>
        <v>527167.8146366236</v>
      </c>
      <c r="R2423" s="69">
        <f t="shared" si="480"/>
        <v>140377.08081632096</v>
      </c>
      <c r="S2423" s="63">
        <f t="shared" si="468"/>
        <v>0.28141889932883069</v>
      </c>
      <c r="T2423" s="64">
        <f t="shared" si="469"/>
        <v>378813</v>
      </c>
      <c r="U2423" s="44" t="str">
        <f t="shared" si="470"/>
        <v>MENOR VALOR</v>
      </c>
    </row>
    <row r="2424" spans="2:21" ht="25.5">
      <c r="B2424" s="24">
        <v>2306</v>
      </c>
      <c r="C2424" s="2" t="s">
        <v>1039</v>
      </c>
      <c r="D2424" s="29">
        <v>1</v>
      </c>
      <c r="E2424" s="16" t="s">
        <v>8</v>
      </c>
      <c r="F2424" s="91">
        <v>358787.72000000003</v>
      </c>
      <c r="G2424" s="68">
        <f t="shared" si="467"/>
        <v>377444.68144000001</v>
      </c>
      <c r="H2424" s="79">
        <v>546000</v>
      </c>
      <c r="I2424" s="79">
        <v>103740</v>
      </c>
      <c r="J2424" s="79">
        <v>649740</v>
      </c>
      <c r="K2424" s="79">
        <v>520000</v>
      </c>
      <c r="L2424" s="79">
        <f t="shared" si="471"/>
        <v>98800</v>
      </c>
      <c r="M2424" s="79">
        <f t="shared" si="472"/>
        <v>618800</v>
      </c>
      <c r="N2424" s="68">
        <f t="shared" si="476"/>
        <v>377444.68144000001</v>
      </c>
      <c r="O2424" s="80">
        <f t="shared" si="477"/>
        <v>548661.56047999999</v>
      </c>
      <c r="P2424" s="68">
        <f t="shared" si="478"/>
        <v>618800</v>
      </c>
      <c r="Q2424" s="68">
        <f t="shared" si="479"/>
        <v>533393.52545991947</v>
      </c>
      <c r="R2424" s="69">
        <f t="shared" si="480"/>
        <v>149082.98243310166</v>
      </c>
      <c r="S2424" s="63">
        <f t="shared" si="468"/>
        <v>0.29237108546724921</v>
      </c>
      <c r="T2424" s="64">
        <f t="shared" si="469"/>
        <v>377445</v>
      </c>
      <c r="U2424" s="44" t="str">
        <f t="shared" si="470"/>
        <v>MENOR VALOR</v>
      </c>
    </row>
    <row r="2425" spans="2:21" ht="25.5">
      <c r="B2425" s="24">
        <v>2307</v>
      </c>
      <c r="C2425" s="2" t="s">
        <v>1040</v>
      </c>
      <c r="D2425" s="29">
        <v>1</v>
      </c>
      <c r="E2425" s="17" t="s">
        <v>11</v>
      </c>
      <c r="F2425" s="91">
        <v>529992.24</v>
      </c>
      <c r="G2425" s="68">
        <f t="shared" si="467"/>
        <v>557551.83647999994</v>
      </c>
      <c r="H2425" s="79">
        <v>811200</v>
      </c>
      <c r="I2425" s="79">
        <v>154128</v>
      </c>
      <c r="J2425" s="79">
        <v>965328</v>
      </c>
      <c r="K2425" s="79">
        <v>780000</v>
      </c>
      <c r="L2425" s="79">
        <f t="shared" si="471"/>
        <v>148200</v>
      </c>
      <c r="M2425" s="79">
        <f t="shared" si="472"/>
        <v>928200</v>
      </c>
      <c r="N2425" s="68">
        <f t="shared" si="476"/>
        <v>557551.83647999994</v>
      </c>
      <c r="O2425" s="80">
        <f t="shared" si="477"/>
        <v>817026.61216000002</v>
      </c>
      <c r="P2425" s="68">
        <f t="shared" si="478"/>
        <v>928200</v>
      </c>
      <c r="Q2425" s="68">
        <f t="shared" si="479"/>
        <v>793476.20226378029</v>
      </c>
      <c r="R2425" s="69">
        <f t="shared" si="480"/>
        <v>225477.25274767663</v>
      </c>
      <c r="S2425" s="63">
        <f t="shared" si="468"/>
        <v>0.2973301090955095</v>
      </c>
      <c r="T2425" s="64">
        <f t="shared" si="469"/>
        <v>557552</v>
      </c>
      <c r="U2425" s="44" t="str">
        <f t="shared" si="470"/>
        <v>MENOR VALOR</v>
      </c>
    </row>
    <row r="2426" spans="2:21" ht="25.5">
      <c r="B2426" s="24">
        <v>2308</v>
      </c>
      <c r="C2426" s="2" t="s">
        <v>1041</v>
      </c>
      <c r="D2426" s="29">
        <v>1</v>
      </c>
      <c r="E2426" s="17" t="s">
        <v>8</v>
      </c>
      <c r="F2426" s="91">
        <v>698189.82000000007</v>
      </c>
      <c r="G2426" s="68">
        <f t="shared" si="467"/>
        <v>734495.69064000004</v>
      </c>
      <c r="H2426" s="79">
        <v>1216800</v>
      </c>
      <c r="I2426" s="79">
        <v>231192</v>
      </c>
      <c r="J2426" s="79">
        <v>1447992</v>
      </c>
      <c r="K2426" s="79">
        <v>1170000</v>
      </c>
      <c r="L2426" s="79">
        <f t="shared" si="471"/>
        <v>222300</v>
      </c>
      <c r="M2426" s="79">
        <f t="shared" si="472"/>
        <v>1392300</v>
      </c>
      <c r="N2426" s="68">
        <f t="shared" si="476"/>
        <v>734495.69064000004</v>
      </c>
      <c r="O2426" s="80">
        <f t="shared" si="477"/>
        <v>1191595.8968800001</v>
      </c>
      <c r="P2426" s="68">
        <f t="shared" si="478"/>
        <v>1392300</v>
      </c>
      <c r="Q2426" s="68">
        <f t="shared" si="479"/>
        <v>1139801.9943902567</v>
      </c>
      <c r="R2426" s="69">
        <f t="shared" si="480"/>
        <v>396838.56746098603</v>
      </c>
      <c r="S2426" s="63">
        <f t="shared" si="468"/>
        <v>0.35559360813987473</v>
      </c>
      <c r="T2426" s="64">
        <f t="shared" si="469"/>
        <v>1392300</v>
      </c>
      <c r="U2426" s="44" t="str">
        <f t="shared" si="470"/>
        <v>MEDIA ARMONICA</v>
      </c>
    </row>
    <row r="2427" spans="2:21">
      <c r="B2427" s="24">
        <v>2309</v>
      </c>
      <c r="C2427" s="2" t="s">
        <v>1042</v>
      </c>
      <c r="D2427" s="29">
        <v>1</v>
      </c>
      <c r="E2427" s="17" t="s">
        <v>8</v>
      </c>
      <c r="F2427" s="91">
        <v>269875.12</v>
      </c>
      <c r="G2427" s="68">
        <f t="shared" si="467"/>
        <v>283908.62624000001</v>
      </c>
      <c r="H2427" s="79">
        <v>397800</v>
      </c>
      <c r="I2427" s="79">
        <v>75582</v>
      </c>
      <c r="J2427" s="79">
        <v>473382</v>
      </c>
      <c r="K2427" s="79">
        <v>390000</v>
      </c>
      <c r="L2427" s="79">
        <f t="shared" si="471"/>
        <v>74100</v>
      </c>
      <c r="M2427" s="79">
        <f t="shared" si="472"/>
        <v>464100</v>
      </c>
      <c r="N2427" s="68">
        <f t="shared" si="476"/>
        <v>283908.62624000001</v>
      </c>
      <c r="O2427" s="80">
        <f t="shared" si="477"/>
        <v>407130.20874666673</v>
      </c>
      <c r="P2427" s="68">
        <f t="shared" si="478"/>
        <v>464100</v>
      </c>
      <c r="Q2427" s="68">
        <f t="shared" si="479"/>
        <v>396582.88302534958</v>
      </c>
      <c r="R2427" s="69">
        <f t="shared" si="480"/>
        <v>106813.89271806074</v>
      </c>
      <c r="S2427" s="63">
        <f t="shared" si="468"/>
        <v>0.28411275828600857</v>
      </c>
      <c r="T2427" s="64">
        <f t="shared" si="469"/>
        <v>283909</v>
      </c>
      <c r="U2427" s="44" t="str">
        <f t="shared" si="470"/>
        <v>MENOR VALOR</v>
      </c>
    </row>
    <row r="2428" spans="2:21" ht="25.5">
      <c r="B2428" s="24">
        <v>2310</v>
      </c>
      <c r="C2428" s="2" t="s">
        <v>1043</v>
      </c>
      <c r="D2428" s="29">
        <v>1</v>
      </c>
      <c r="E2428" s="17" t="s">
        <v>11</v>
      </c>
      <c r="F2428" s="91">
        <v>528040.64</v>
      </c>
      <c r="G2428" s="68">
        <f t="shared" si="467"/>
        <v>555498.75328000006</v>
      </c>
      <c r="H2428" s="79">
        <v>819000</v>
      </c>
      <c r="I2428" s="79">
        <v>155610</v>
      </c>
      <c r="J2428" s="79">
        <v>974610</v>
      </c>
      <c r="K2428" s="79">
        <v>780000</v>
      </c>
      <c r="L2428" s="79">
        <f t="shared" si="471"/>
        <v>148200</v>
      </c>
      <c r="M2428" s="79">
        <f t="shared" si="472"/>
        <v>928200</v>
      </c>
      <c r="N2428" s="68">
        <f t="shared" si="476"/>
        <v>555498.75328000006</v>
      </c>
      <c r="O2428" s="80">
        <f t="shared" si="477"/>
        <v>819436.25109333324</v>
      </c>
      <c r="P2428" s="68">
        <f t="shared" si="478"/>
        <v>928200</v>
      </c>
      <c r="Q2428" s="68">
        <f t="shared" si="479"/>
        <v>795033.02990911889</v>
      </c>
      <c r="R2428" s="69">
        <f t="shared" si="480"/>
        <v>229751.43979738743</v>
      </c>
      <c r="S2428" s="63">
        <f t="shared" si="468"/>
        <v>0.30128845924363701</v>
      </c>
      <c r="T2428" s="64">
        <f t="shared" si="469"/>
        <v>928200</v>
      </c>
      <c r="U2428" s="44" t="str">
        <f t="shared" si="470"/>
        <v>MEDIA ARMONICA</v>
      </c>
    </row>
    <row r="2429" spans="2:21">
      <c r="B2429" s="24">
        <v>2311</v>
      </c>
      <c r="C2429" s="2" t="s">
        <v>1044</v>
      </c>
      <c r="D2429" s="29">
        <v>1</v>
      </c>
      <c r="E2429" s="17" t="s">
        <v>11</v>
      </c>
      <c r="F2429" s="91">
        <v>528040.64</v>
      </c>
      <c r="G2429" s="68">
        <f t="shared" si="467"/>
        <v>555498.75328000006</v>
      </c>
      <c r="H2429" s="79">
        <v>811200</v>
      </c>
      <c r="I2429" s="79">
        <v>154128</v>
      </c>
      <c r="J2429" s="79">
        <v>965328</v>
      </c>
      <c r="K2429" s="79">
        <v>780000</v>
      </c>
      <c r="L2429" s="79">
        <f t="shared" si="471"/>
        <v>148200</v>
      </c>
      <c r="M2429" s="79">
        <f t="shared" si="472"/>
        <v>928200</v>
      </c>
      <c r="N2429" s="68">
        <f t="shared" si="476"/>
        <v>555498.75328000006</v>
      </c>
      <c r="O2429" s="80">
        <f t="shared" si="477"/>
        <v>816342.25109333324</v>
      </c>
      <c r="P2429" s="68">
        <f t="shared" si="478"/>
        <v>928200</v>
      </c>
      <c r="Q2429" s="68">
        <f t="shared" si="479"/>
        <v>792501.06043699733</v>
      </c>
      <c r="R2429" s="69">
        <f t="shared" si="480"/>
        <v>226658.59758593093</v>
      </c>
      <c r="S2429" s="63">
        <f t="shared" si="468"/>
        <v>0.29905613883508309</v>
      </c>
      <c r="T2429" s="64">
        <f t="shared" si="469"/>
        <v>555499</v>
      </c>
      <c r="U2429" s="44" t="str">
        <f t="shared" si="470"/>
        <v>MENOR VALOR</v>
      </c>
    </row>
    <row r="2430" spans="2:21" ht="25.5">
      <c r="B2430" s="24">
        <v>2312</v>
      </c>
      <c r="C2430" s="2" t="s">
        <v>1045</v>
      </c>
      <c r="D2430" s="29">
        <v>1</v>
      </c>
      <c r="E2430" s="17" t="s">
        <v>8</v>
      </c>
      <c r="F2430" s="91">
        <v>531943.84</v>
      </c>
      <c r="G2430" s="68">
        <f t="shared" si="467"/>
        <v>559604.91967999993</v>
      </c>
      <c r="H2430" s="79">
        <v>803400</v>
      </c>
      <c r="I2430" s="79">
        <v>152646</v>
      </c>
      <c r="J2430" s="79">
        <v>956046</v>
      </c>
      <c r="K2430" s="79">
        <v>780000</v>
      </c>
      <c r="L2430" s="79">
        <f t="shared" si="471"/>
        <v>148200</v>
      </c>
      <c r="M2430" s="79">
        <f t="shared" si="472"/>
        <v>928200</v>
      </c>
      <c r="N2430" s="68">
        <f t="shared" si="476"/>
        <v>559604.91967999993</v>
      </c>
      <c r="O2430" s="80">
        <f t="shared" si="477"/>
        <v>814616.97322666657</v>
      </c>
      <c r="P2430" s="68">
        <f t="shared" si="478"/>
        <v>928200</v>
      </c>
      <c r="Q2430" s="68">
        <f t="shared" si="479"/>
        <v>791894.43728676601</v>
      </c>
      <c r="R2430" s="69">
        <f t="shared" si="480"/>
        <v>221285.35993048895</v>
      </c>
      <c r="S2430" s="63">
        <f t="shared" si="468"/>
        <v>0.29333394284552583</v>
      </c>
      <c r="T2430" s="64">
        <f t="shared" si="469"/>
        <v>559605</v>
      </c>
      <c r="U2430" s="44" t="str">
        <f t="shared" si="470"/>
        <v>MENOR VALOR</v>
      </c>
    </row>
    <row r="2431" spans="2:21" ht="25.5">
      <c r="B2431" s="24">
        <v>2313</v>
      </c>
      <c r="C2431" s="2" t="s">
        <v>1046</v>
      </c>
      <c r="D2431" s="29">
        <v>1</v>
      </c>
      <c r="E2431" s="17" t="s">
        <v>8</v>
      </c>
      <c r="F2431" s="91">
        <v>151148.13999999998</v>
      </c>
      <c r="G2431" s="68">
        <f t="shared" si="467"/>
        <v>159007.84327999997</v>
      </c>
      <c r="H2431" s="79">
        <v>163800</v>
      </c>
      <c r="I2431" s="79">
        <v>31122</v>
      </c>
      <c r="J2431" s="79">
        <v>194922</v>
      </c>
      <c r="K2431" s="79">
        <v>156000</v>
      </c>
      <c r="L2431" s="79">
        <f t="shared" si="471"/>
        <v>29640</v>
      </c>
      <c r="M2431" s="79">
        <f t="shared" si="472"/>
        <v>185640</v>
      </c>
      <c r="N2431" s="68">
        <f t="shared" si="476"/>
        <v>159007.84327999997</v>
      </c>
      <c r="O2431" s="80">
        <f t="shared" si="477"/>
        <v>179856.61442666664</v>
      </c>
      <c r="P2431" s="68">
        <f t="shared" si="478"/>
        <v>185640</v>
      </c>
      <c r="Q2431" s="68">
        <f t="shared" si="479"/>
        <v>179191.32819029366</v>
      </c>
      <c r="R2431" s="69">
        <f t="shared" si="480"/>
        <v>18642.487085809149</v>
      </c>
      <c r="S2431" s="63">
        <f t="shared" si="468"/>
        <v>0.11263650486958654</v>
      </c>
      <c r="T2431" s="64">
        <f t="shared" si="469"/>
        <v>159008</v>
      </c>
      <c r="U2431" s="44" t="str">
        <f t="shared" si="470"/>
        <v>MENOR VALOR</v>
      </c>
    </row>
    <row r="2432" spans="2:21" ht="25.5">
      <c r="B2432" s="24">
        <v>2314</v>
      </c>
      <c r="C2432" s="2" t="s">
        <v>1047</v>
      </c>
      <c r="D2432" s="29">
        <v>1</v>
      </c>
      <c r="E2432" s="17" t="s">
        <v>8</v>
      </c>
      <c r="F2432" s="91">
        <v>147161.29999999999</v>
      </c>
      <c r="G2432" s="68">
        <f t="shared" si="467"/>
        <v>154813.68759999998</v>
      </c>
      <c r="H2432" s="79">
        <v>157560</v>
      </c>
      <c r="I2432" s="79">
        <v>29936.400000000001</v>
      </c>
      <c r="J2432" s="79">
        <v>187496.4</v>
      </c>
      <c r="K2432" s="79">
        <v>156000</v>
      </c>
      <c r="L2432" s="79">
        <f t="shared" si="471"/>
        <v>29640</v>
      </c>
      <c r="M2432" s="79">
        <f t="shared" si="472"/>
        <v>185640</v>
      </c>
      <c r="N2432" s="68">
        <f t="shared" si="476"/>
        <v>154813.68759999998</v>
      </c>
      <c r="O2432" s="80">
        <f t="shared" si="477"/>
        <v>175983.36253333333</v>
      </c>
      <c r="P2432" s="68">
        <f t="shared" si="478"/>
        <v>185640</v>
      </c>
      <c r="Q2432" s="68">
        <f t="shared" si="479"/>
        <v>175317.23647498133</v>
      </c>
      <c r="R2432" s="69">
        <f t="shared" si="480"/>
        <v>18356.958022157476</v>
      </c>
      <c r="S2432" s="63">
        <f t="shared" si="468"/>
        <v>0.11695112977614908</v>
      </c>
      <c r="T2432" s="64">
        <f t="shared" si="469"/>
        <v>154814</v>
      </c>
      <c r="U2432" s="44" t="str">
        <f t="shared" si="470"/>
        <v>MENOR VALOR</v>
      </c>
    </row>
    <row r="2433" spans="2:21">
      <c r="B2433" s="24">
        <v>2315</v>
      </c>
      <c r="C2433" s="2" t="s">
        <v>1048</v>
      </c>
      <c r="D2433" s="29">
        <v>1</v>
      </c>
      <c r="E2433" s="17" t="s">
        <v>8</v>
      </c>
      <c r="F2433" s="91">
        <v>150597.1</v>
      </c>
      <c r="G2433" s="68">
        <f t="shared" si="467"/>
        <v>158428.14920000001</v>
      </c>
      <c r="H2433" s="79">
        <v>159120</v>
      </c>
      <c r="I2433" s="79">
        <v>30232.799999999999</v>
      </c>
      <c r="J2433" s="79">
        <v>189352.8</v>
      </c>
      <c r="K2433" s="79">
        <v>156000</v>
      </c>
      <c r="L2433" s="79">
        <f t="shared" si="471"/>
        <v>29640</v>
      </c>
      <c r="M2433" s="79">
        <f t="shared" si="472"/>
        <v>185640</v>
      </c>
      <c r="N2433" s="68">
        <f t="shared" si="476"/>
        <v>158428.14920000001</v>
      </c>
      <c r="O2433" s="80">
        <f t="shared" si="477"/>
        <v>177806.98306666667</v>
      </c>
      <c r="P2433" s="68">
        <f t="shared" si="478"/>
        <v>185640</v>
      </c>
      <c r="Q2433" s="68">
        <f t="shared" si="479"/>
        <v>177252.3003059426</v>
      </c>
      <c r="R2433" s="69">
        <f t="shared" si="480"/>
        <v>16884.922933904669</v>
      </c>
      <c r="S2433" s="63">
        <f t="shared" si="468"/>
        <v>0.1061997563554975</v>
      </c>
      <c r="T2433" s="64">
        <f t="shared" si="469"/>
        <v>158428</v>
      </c>
      <c r="U2433" s="44" t="str">
        <f t="shared" si="470"/>
        <v>MENOR VALOR</v>
      </c>
    </row>
    <row r="2434" spans="2:21">
      <c r="B2434" s="24">
        <v>2316</v>
      </c>
      <c r="C2434" s="2" t="s">
        <v>1049</v>
      </c>
      <c r="D2434" s="29">
        <v>1</v>
      </c>
      <c r="E2434" s="17" t="s">
        <v>8</v>
      </c>
      <c r="F2434" s="91">
        <v>360088.24</v>
      </c>
      <c r="G2434" s="68">
        <f t="shared" si="467"/>
        <v>378812.82847999997</v>
      </c>
      <c r="H2434" s="79">
        <v>525200</v>
      </c>
      <c r="I2434" s="79">
        <v>99788</v>
      </c>
      <c r="J2434" s="79">
        <v>624988</v>
      </c>
      <c r="K2434" s="79">
        <v>520000</v>
      </c>
      <c r="L2434" s="79">
        <f t="shared" si="471"/>
        <v>98800</v>
      </c>
      <c r="M2434" s="79">
        <f t="shared" si="472"/>
        <v>618800</v>
      </c>
      <c r="N2434" s="68">
        <f t="shared" si="476"/>
        <v>378812.82847999997</v>
      </c>
      <c r="O2434" s="80">
        <f t="shared" si="477"/>
        <v>540866.94282666664</v>
      </c>
      <c r="P2434" s="68">
        <f t="shared" si="478"/>
        <v>618800</v>
      </c>
      <c r="Q2434" s="68">
        <f t="shared" si="479"/>
        <v>527167.8146366236</v>
      </c>
      <c r="R2434" s="69">
        <f t="shared" si="480"/>
        <v>140377.08081632096</v>
      </c>
      <c r="S2434" s="63">
        <f t="shared" si="468"/>
        <v>0.28141889932883069</v>
      </c>
      <c r="T2434" s="64">
        <f t="shared" si="469"/>
        <v>378813</v>
      </c>
      <c r="U2434" s="44" t="str">
        <f t="shared" si="470"/>
        <v>MENOR VALOR</v>
      </c>
    </row>
    <row r="2435" spans="2:21" ht="25.5">
      <c r="B2435" s="24">
        <v>2317</v>
      </c>
      <c r="C2435" s="2" t="s">
        <v>905</v>
      </c>
      <c r="D2435" s="29">
        <v>1</v>
      </c>
      <c r="E2435" s="17" t="s">
        <v>8</v>
      </c>
      <c r="F2435" s="91">
        <v>363991.43999999994</v>
      </c>
      <c r="G2435" s="68">
        <f t="shared" si="467"/>
        <v>382918.99487999995</v>
      </c>
      <c r="H2435" s="79">
        <v>530400</v>
      </c>
      <c r="I2435" s="79">
        <v>100776</v>
      </c>
      <c r="J2435" s="79">
        <v>631176</v>
      </c>
      <c r="K2435" s="79">
        <v>520000</v>
      </c>
      <c r="L2435" s="79">
        <f t="shared" si="471"/>
        <v>98800</v>
      </c>
      <c r="M2435" s="79">
        <f t="shared" si="472"/>
        <v>618800</v>
      </c>
      <c r="N2435" s="68">
        <f t="shared" si="476"/>
        <v>382918.99487999995</v>
      </c>
      <c r="O2435" s="80">
        <f t="shared" si="477"/>
        <v>544298.33162666659</v>
      </c>
      <c r="P2435" s="68">
        <f t="shared" si="478"/>
        <v>618800</v>
      </c>
      <c r="Q2435" s="68">
        <f t="shared" si="479"/>
        <v>530806.09052474401</v>
      </c>
      <c r="R2435" s="69">
        <f t="shared" si="480"/>
        <v>139895.52920159951</v>
      </c>
      <c r="S2435" s="63">
        <f t="shared" si="468"/>
        <v>0.27860851313621116</v>
      </c>
      <c r="T2435" s="64">
        <f t="shared" si="469"/>
        <v>382919</v>
      </c>
      <c r="U2435" s="44" t="str">
        <f t="shared" si="470"/>
        <v>MENOR VALOR</v>
      </c>
    </row>
    <row r="2436" spans="2:21" ht="25.5">
      <c r="B2436" s="24">
        <v>2318</v>
      </c>
      <c r="C2436" s="2" t="s">
        <v>1050</v>
      </c>
      <c r="D2436" s="29">
        <v>1</v>
      </c>
      <c r="E2436" s="17" t="s">
        <v>8</v>
      </c>
      <c r="F2436" s="91">
        <v>362690.92000000004</v>
      </c>
      <c r="G2436" s="68">
        <f t="shared" si="467"/>
        <v>381550.84784000006</v>
      </c>
      <c r="H2436" s="79">
        <v>525200</v>
      </c>
      <c r="I2436" s="79">
        <v>99788</v>
      </c>
      <c r="J2436" s="79">
        <v>624988</v>
      </c>
      <c r="K2436" s="79">
        <v>520000</v>
      </c>
      <c r="L2436" s="79">
        <f t="shared" si="471"/>
        <v>98800</v>
      </c>
      <c r="M2436" s="79">
        <f t="shared" si="472"/>
        <v>618800</v>
      </c>
      <c r="N2436" s="68">
        <f t="shared" si="476"/>
        <v>381550.84784000006</v>
      </c>
      <c r="O2436" s="80">
        <f t="shared" si="477"/>
        <v>541779.61594666669</v>
      </c>
      <c r="P2436" s="68">
        <f t="shared" si="478"/>
        <v>618800</v>
      </c>
      <c r="Q2436" s="68">
        <f t="shared" si="479"/>
        <v>528434.87134695961</v>
      </c>
      <c r="R2436" s="69">
        <f t="shared" si="480"/>
        <v>138796.67298871052</v>
      </c>
      <c r="S2436" s="63">
        <f t="shared" si="468"/>
        <v>0.27796050463618716</v>
      </c>
      <c r="T2436" s="64">
        <f t="shared" si="469"/>
        <v>381551</v>
      </c>
      <c r="U2436" s="44" t="str">
        <f t="shared" si="470"/>
        <v>MENOR VALOR</v>
      </c>
    </row>
    <row r="2437" spans="2:21">
      <c r="B2437" s="24">
        <v>2319</v>
      </c>
      <c r="C2437" s="2" t="s">
        <v>1051</v>
      </c>
      <c r="D2437" s="29">
        <v>1</v>
      </c>
      <c r="E2437" s="17" t="s">
        <v>8</v>
      </c>
      <c r="F2437" s="91">
        <v>1079161.82</v>
      </c>
      <c r="G2437" s="68">
        <f t="shared" si="467"/>
        <v>1135278.2346400002</v>
      </c>
      <c r="H2437" s="79">
        <v>1193400</v>
      </c>
      <c r="I2437" s="79">
        <v>226746</v>
      </c>
      <c r="J2437" s="79">
        <v>1420146</v>
      </c>
      <c r="K2437" s="79">
        <v>1170000</v>
      </c>
      <c r="L2437" s="79">
        <f t="shared" si="471"/>
        <v>222300</v>
      </c>
      <c r="M2437" s="79">
        <f t="shared" si="472"/>
        <v>1392300</v>
      </c>
      <c r="N2437" s="68">
        <f t="shared" si="476"/>
        <v>1135278.2346400002</v>
      </c>
      <c r="O2437" s="80">
        <f t="shared" si="477"/>
        <v>1315908.0782133334</v>
      </c>
      <c r="P2437" s="68">
        <f t="shared" si="478"/>
        <v>1392300</v>
      </c>
      <c r="Q2437" s="68">
        <f t="shared" si="479"/>
        <v>1309350.8764371441</v>
      </c>
      <c r="R2437" s="69">
        <f t="shared" si="480"/>
        <v>157048.41680512135</v>
      </c>
      <c r="S2437" s="63">
        <f t="shared" si="468"/>
        <v>0.13294575574028755</v>
      </c>
      <c r="T2437" s="64">
        <f t="shared" si="469"/>
        <v>1135278</v>
      </c>
      <c r="U2437" s="44" t="str">
        <f t="shared" si="470"/>
        <v>MENOR VALOR</v>
      </c>
    </row>
    <row r="2438" spans="2:21">
      <c r="B2438" s="24">
        <v>2320</v>
      </c>
      <c r="C2438" s="2" t="s">
        <v>949</v>
      </c>
      <c r="D2438" s="29">
        <v>1</v>
      </c>
      <c r="E2438" s="17" t="s">
        <v>11</v>
      </c>
      <c r="F2438" s="91">
        <v>1463387.5799999998</v>
      </c>
      <c r="G2438" s="68">
        <f t="shared" ref="G2438:G2501" si="481">F2438*5.2%+F2438</f>
        <v>1539483.7341599998</v>
      </c>
      <c r="H2438" s="79">
        <v>1638000</v>
      </c>
      <c r="I2438" s="79">
        <v>311220</v>
      </c>
      <c r="J2438" s="79">
        <v>1949220</v>
      </c>
      <c r="K2438" s="79">
        <v>1560000</v>
      </c>
      <c r="L2438" s="79">
        <f t="shared" si="471"/>
        <v>296400</v>
      </c>
      <c r="M2438" s="79">
        <f t="shared" si="472"/>
        <v>1856400</v>
      </c>
      <c r="N2438" s="68">
        <f t="shared" si="476"/>
        <v>1539483.7341599998</v>
      </c>
      <c r="O2438" s="80">
        <f t="shared" si="477"/>
        <v>1781701.2447199998</v>
      </c>
      <c r="P2438" s="68">
        <f t="shared" si="478"/>
        <v>1856400</v>
      </c>
      <c r="Q2438" s="68">
        <f t="shared" si="479"/>
        <v>1772702.4342076143</v>
      </c>
      <c r="R2438" s="69">
        <f t="shared" si="480"/>
        <v>214839.19548446656</v>
      </c>
      <c r="S2438" s="63">
        <f t="shared" si="468"/>
        <v>0.13156111005841864</v>
      </c>
      <c r="T2438" s="64">
        <f t="shared" si="469"/>
        <v>1539484</v>
      </c>
      <c r="U2438" s="44" t="str">
        <f t="shared" si="470"/>
        <v>MENOR VALOR</v>
      </c>
    </row>
    <row r="2439" spans="2:21">
      <c r="B2439" s="24">
        <v>2321</v>
      </c>
      <c r="C2439" s="2" t="s">
        <v>1052</v>
      </c>
      <c r="D2439" s="29">
        <v>1</v>
      </c>
      <c r="E2439" s="17" t="s">
        <v>8</v>
      </c>
      <c r="F2439" s="91">
        <v>563934.5</v>
      </c>
      <c r="G2439" s="68">
        <f t="shared" si="481"/>
        <v>593259.09400000004</v>
      </c>
      <c r="H2439" s="79">
        <v>803400</v>
      </c>
      <c r="I2439" s="79">
        <v>152646</v>
      </c>
      <c r="J2439" s="79">
        <v>956046</v>
      </c>
      <c r="K2439" s="79">
        <v>780000</v>
      </c>
      <c r="L2439" s="79">
        <f t="shared" si="471"/>
        <v>148200</v>
      </c>
      <c r="M2439" s="79">
        <f t="shared" si="472"/>
        <v>928200</v>
      </c>
      <c r="N2439" s="68">
        <f t="shared" si="476"/>
        <v>593259.09400000004</v>
      </c>
      <c r="O2439" s="80">
        <f t="shared" si="477"/>
        <v>825835.03133333335</v>
      </c>
      <c r="P2439" s="68">
        <f t="shared" si="478"/>
        <v>928200</v>
      </c>
      <c r="Q2439" s="68">
        <f t="shared" si="479"/>
        <v>807461.05652841204</v>
      </c>
      <c r="R2439" s="69">
        <f t="shared" si="480"/>
        <v>201897.31275789405</v>
      </c>
      <c r="S2439" s="63">
        <f t="shared" si="468"/>
        <v>0.26527838190655195</v>
      </c>
      <c r="T2439" s="64">
        <f t="shared" si="469"/>
        <v>593259</v>
      </c>
      <c r="U2439" s="44" t="str">
        <f t="shared" si="470"/>
        <v>MENOR VALOR</v>
      </c>
    </row>
    <row r="2440" spans="2:21">
      <c r="B2440" s="24">
        <v>2322</v>
      </c>
      <c r="C2440" s="2" t="s">
        <v>1053</v>
      </c>
      <c r="D2440" s="29">
        <v>1</v>
      </c>
      <c r="E2440" s="17" t="s">
        <v>8</v>
      </c>
      <c r="F2440" s="91">
        <v>287915.94</v>
      </c>
      <c r="G2440" s="68">
        <f t="shared" si="481"/>
        <v>302887.56887999998</v>
      </c>
      <c r="H2440" s="79">
        <v>397800</v>
      </c>
      <c r="I2440" s="79">
        <v>75582</v>
      </c>
      <c r="J2440" s="79">
        <v>473382</v>
      </c>
      <c r="K2440" s="79">
        <v>390000</v>
      </c>
      <c r="L2440" s="79">
        <f t="shared" si="471"/>
        <v>74100</v>
      </c>
      <c r="M2440" s="79">
        <f t="shared" si="472"/>
        <v>464100</v>
      </c>
      <c r="N2440" s="68">
        <f t="shared" si="476"/>
        <v>302887.56887999998</v>
      </c>
      <c r="O2440" s="80">
        <f t="shared" si="477"/>
        <v>413456.52295999997</v>
      </c>
      <c r="P2440" s="68">
        <f t="shared" si="478"/>
        <v>464100</v>
      </c>
      <c r="Q2440" s="68">
        <f t="shared" si="479"/>
        <v>405229.99665002117</v>
      </c>
      <c r="R2440" s="69">
        <f t="shared" si="480"/>
        <v>95867.925218807577</v>
      </c>
      <c r="S2440" s="63">
        <f t="shared" si="468"/>
        <v>0.25255392891955564</v>
      </c>
      <c r="T2440" s="64">
        <f t="shared" si="469"/>
        <v>302888</v>
      </c>
      <c r="U2440" s="44" t="str">
        <f t="shared" si="470"/>
        <v>MENOR VALOR</v>
      </c>
    </row>
    <row r="2441" spans="2:21">
      <c r="B2441" s="24">
        <v>2323</v>
      </c>
      <c r="C2441" s="2" t="s">
        <v>816</v>
      </c>
      <c r="D2441" s="29">
        <v>1</v>
      </c>
      <c r="E2441" s="17" t="s">
        <v>11</v>
      </c>
      <c r="F2441" s="91">
        <v>366594.12000000005</v>
      </c>
      <c r="G2441" s="68">
        <f t="shared" si="481"/>
        <v>385657.01424000005</v>
      </c>
      <c r="H2441" s="79">
        <v>540800</v>
      </c>
      <c r="I2441" s="79">
        <v>102752</v>
      </c>
      <c r="J2441" s="79">
        <v>643552</v>
      </c>
      <c r="K2441" s="79">
        <v>520000</v>
      </c>
      <c r="L2441" s="79">
        <f t="shared" si="471"/>
        <v>98800</v>
      </c>
      <c r="M2441" s="79">
        <f t="shared" si="472"/>
        <v>618800</v>
      </c>
      <c r="N2441" s="68">
        <f t="shared" si="476"/>
        <v>385657.01424000005</v>
      </c>
      <c r="O2441" s="80">
        <f t="shared" si="477"/>
        <v>549336.33808000002</v>
      </c>
      <c r="P2441" s="68">
        <f t="shared" si="478"/>
        <v>618800</v>
      </c>
      <c r="Q2441" s="68">
        <f t="shared" si="479"/>
        <v>535523.32888739952</v>
      </c>
      <c r="R2441" s="69">
        <f t="shared" si="480"/>
        <v>142289.69100233415</v>
      </c>
      <c r="S2441" s="63">
        <f t="shared" si="468"/>
        <v>0.27985020738267541</v>
      </c>
      <c r="T2441" s="64">
        <f t="shared" si="469"/>
        <v>385657</v>
      </c>
      <c r="U2441" s="44" t="str">
        <f t="shared" si="470"/>
        <v>MENOR VALOR</v>
      </c>
    </row>
    <row r="2442" spans="2:21">
      <c r="B2442" s="24">
        <v>2324</v>
      </c>
      <c r="C2442" s="2" t="s">
        <v>1054</v>
      </c>
      <c r="D2442" s="29">
        <v>1</v>
      </c>
      <c r="E2442" s="17" t="s">
        <v>11</v>
      </c>
      <c r="F2442" s="91">
        <v>287915.94</v>
      </c>
      <c r="G2442" s="68">
        <f t="shared" si="481"/>
        <v>302887.56887999998</v>
      </c>
      <c r="H2442" s="79">
        <v>397800</v>
      </c>
      <c r="I2442" s="79">
        <v>75582</v>
      </c>
      <c r="J2442" s="79">
        <v>473382</v>
      </c>
      <c r="K2442" s="79">
        <v>390000</v>
      </c>
      <c r="L2442" s="79">
        <f t="shared" si="471"/>
        <v>74100</v>
      </c>
      <c r="M2442" s="79">
        <f t="shared" si="472"/>
        <v>464100</v>
      </c>
      <c r="N2442" s="68">
        <f t="shared" si="476"/>
        <v>302887.56887999998</v>
      </c>
      <c r="O2442" s="80">
        <f t="shared" si="477"/>
        <v>413456.52295999997</v>
      </c>
      <c r="P2442" s="68">
        <f t="shared" si="478"/>
        <v>464100</v>
      </c>
      <c r="Q2442" s="68">
        <f t="shared" si="479"/>
        <v>405229.99665002117</v>
      </c>
      <c r="R2442" s="69">
        <f t="shared" si="480"/>
        <v>95867.925218807577</v>
      </c>
      <c r="S2442" s="63">
        <f t="shared" ref="S2442:S2505" si="482">1-N2442/Q2442</f>
        <v>0.25255392891955564</v>
      </c>
      <c r="T2442" s="64">
        <f t="shared" ref="T2442:T2505" si="483">ROUND(+IF(S2442&lt;=30%,N2442,IF(S2442&lt;=60%,P2442,IF(S2442&lt;=90%,Q2442,IF(S2442&lt;=100%,O2442)))),0)</f>
        <v>302888</v>
      </c>
      <c r="U2442" s="44" t="str">
        <f t="shared" ref="U2442:U2505" si="484">+IF(S2442&lt;=30%,"MENOR VALOR",IF(S2442&lt;=60%,"MEDIA ARMONICA",IF(S2442&lt;=90%,"MEDIA GEOMETRICA","PROMEDIO")))</f>
        <v>MENOR VALOR</v>
      </c>
    </row>
    <row r="2443" spans="2:21">
      <c r="B2443" s="24">
        <v>2325</v>
      </c>
      <c r="C2443" s="2" t="s">
        <v>1055</v>
      </c>
      <c r="D2443" s="29">
        <v>1</v>
      </c>
      <c r="E2443" s="17" t="s">
        <v>11</v>
      </c>
      <c r="F2443" s="91">
        <v>287915.94</v>
      </c>
      <c r="G2443" s="68">
        <f t="shared" si="481"/>
        <v>302887.56887999998</v>
      </c>
      <c r="H2443" s="79">
        <v>393900</v>
      </c>
      <c r="I2443" s="79">
        <v>74841</v>
      </c>
      <c r="J2443" s="79">
        <v>468741</v>
      </c>
      <c r="K2443" s="79">
        <v>390000</v>
      </c>
      <c r="L2443" s="79">
        <f t="shared" si="471"/>
        <v>74100</v>
      </c>
      <c r="M2443" s="79">
        <f t="shared" si="472"/>
        <v>464100</v>
      </c>
      <c r="N2443" s="68">
        <f t="shared" si="476"/>
        <v>302887.56887999998</v>
      </c>
      <c r="O2443" s="80">
        <f t="shared" si="477"/>
        <v>411909.52295999997</v>
      </c>
      <c r="P2443" s="68">
        <f t="shared" si="478"/>
        <v>464100</v>
      </c>
      <c r="Q2443" s="68">
        <f t="shared" si="479"/>
        <v>403901.36417280254</v>
      </c>
      <c r="R2443" s="69">
        <f t="shared" si="480"/>
        <v>94444.293495246471</v>
      </c>
      <c r="S2443" s="63">
        <f t="shared" si="482"/>
        <v>0.25009520703075783</v>
      </c>
      <c r="T2443" s="64">
        <f t="shared" si="483"/>
        <v>302888</v>
      </c>
      <c r="U2443" s="44" t="str">
        <f t="shared" si="484"/>
        <v>MENOR VALOR</v>
      </c>
    </row>
    <row r="2444" spans="2:21">
      <c r="B2444" s="24">
        <v>2326</v>
      </c>
      <c r="C2444" s="2" t="s">
        <v>1056</v>
      </c>
      <c r="D2444" s="29">
        <v>1</v>
      </c>
      <c r="E2444" s="17" t="s">
        <v>8</v>
      </c>
      <c r="F2444" s="91">
        <v>287915.94</v>
      </c>
      <c r="G2444" s="68">
        <f t="shared" si="481"/>
        <v>302887.56887999998</v>
      </c>
      <c r="H2444" s="79">
        <v>397800</v>
      </c>
      <c r="I2444" s="79">
        <v>75582</v>
      </c>
      <c r="J2444" s="79">
        <v>473382</v>
      </c>
      <c r="K2444" s="79">
        <v>390000</v>
      </c>
      <c r="L2444" s="79">
        <f t="shared" si="471"/>
        <v>74100</v>
      </c>
      <c r="M2444" s="79">
        <f t="shared" si="472"/>
        <v>464100</v>
      </c>
      <c r="N2444" s="68">
        <f t="shared" si="476"/>
        <v>302887.56887999998</v>
      </c>
      <c r="O2444" s="80">
        <f t="shared" si="477"/>
        <v>413456.52295999997</v>
      </c>
      <c r="P2444" s="68">
        <f t="shared" si="478"/>
        <v>464100</v>
      </c>
      <c r="Q2444" s="68">
        <f t="shared" si="479"/>
        <v>405229.99665002117</v>
      </c>
      <c r="R2444" s="69">
        <f t="shared" si="480"/>
        <v>95867.925218807577</v>
      </c>
      <c r="S2444" s="63">
        <f t="shared" si="482"/>
        <v>0.25255392891955564</v>
      </c>
      <c r="T2444" s="64">
        <f t="shared" si="483"/>
        <v>302888</v>
      </c>
      <c r="U2444" s="44" t="str">
        <f t="shared" si="484"/>
        <v>MENOR VALOR</v>
      </c>
    </row>
    <row r="2445" spans="2:21">
      <c r="B2445" s="24">
        <v>2327</v>
      </c>
      <c r="C2445" s="2" t="s">
        <v>1057</v>
      </c>
      <c r="D2445" s="29">
        <v>1</v>
      </c>
      <c r="E2445" s="17" t="s">
        <v>11</v>
      </c>
      <c r="F2445" s="91">
        <v>265971.92</v>
      </c>
      <c r="G2445" s="68">
        <f t="shared" si="481"/>
        <v>279802.45983999997</v>
      </c>
      <c r="H2445" s="79">
        <v>401700</v>
      </c>
      <c r="I2445" s="79">
        <v>76323</v>
      </c>
      <c r="J2445" s="79">
        <v>478023</v>
      </c>
      <c r="K2445" s="79">
        <v>390000</v>
      </c>
      <c r="L2445" s="79">
        <f t="shared" si="471"/>
        <v>74100</v>
      </c>
      <c r="M2445" s="79">
        <f t="shared" si="472"/>
        <v>464100</v>
      </c>
      <c r="N2445" s="68">
        <f t="shared" si="476"/>
        <v>279802.45983999997</v>
      </c>
      <c r="O2445" s="80">
        <f t="shared" si="477"/>
        <v>407308.48661333328</v>
      </c>
      <c r="P2445" s="68">
        <f t="shared" si="478"/>
        <v>464100</v>
      </c>
      <c r="Q2445" s="68">
        <f t="shared" si="479"/>
        <v>395947.21864338301</v>
      </c>
      <c r="R2445" s="69">
        <f t="shared" si="480"/>
        <v>110642.67996524448</v>
      </c>
      <c r="S2445" s="63">
        <f t="shared" si="482"/>
        <v>0.29333394284552583</v>
      </c>
      <c r="T2445" s="64">
        <f t="shared" si="483"/>
        <v>279802</v>
      </c>
      <c r="U2445" s="44" t="str">
        <f t="shared" si="484"/>
        <v>MENOR VALOR</v>
      </c>
    </row>
    <row r="2446" spans="2:21">
      <c r="B2446" s="24">
        <v>2328</v>
      </c>
      <c r="C2446" s="2" t="s">
        <v>1058</v>
      </c>
      <c r="D2446" s="29">
        <v>1</v>
      </c>
      <c r="E2446" s="17" t="s">
        <v>8</v>
      </c>
      <c r="F2446" s="91">
        <v>295094.22000000003</v>
      </c>
      <c r="G2446" s="68">
        <f t="shared" si="481"/>
        <v>310439.11944000004</v>
      </c>
      <c r="H2446" s="79">
        <v>535600</v>
      </c>
      <c r="I2446" s="79">
        <v>101764</v>
      </c>
      <c r="J2446" s="79">
        <v>637364</v>
      </c>
      <c r="K2446" s="79">
        <v>520000</v>
      </c>
      <c r="L2446" s="79">
        <f t="shared" si="471"/>
        <v>98800</v>
      </c>
      <c r="M2446" s="79">
        <f t="shared" si="472"/>
        <v>618800</v>
      </c>
      <c r="N2446" s="68">
        <f t="shared" si="476"/>
        <v>310439.11944000004</v>
      </c>
      <c r="O2446" s="80">
        <f t="shared" si="477"/>
        <v>522201.03981333337</v>
      </c>
      <c r="P2446" s="68">
        <f t="shared" si="478"/>
        <v>618800</v>
      </c>
      <c r="Q2446" s="68">
        <f t="shared" si="479"/>
        <v>496559.64956365363</v>
      </c>
      <c r="R2446" s="69">
        <f t="shared" si="480"/>
        <v>183625.9478236979</v>
      </c>
      <c r="S2446" s="63">
        <f t="shared" si="482"/>
        <v>0.37482008513419274</v>
      </c>
      <c r="T2446" s="64">
        <f t="shared" si="483"/>
        <v>618800</v>
      </c>
      <c r="U2446" s="44" t="str">
        <f t="shared" si="484"/>
        <v>MEDIA ARMONICA</v>
      </c>
    </row>
    <row r="2447" spans="2:21">
      <c r="B2447" s="24">
        <v>2329</v>
      </c>
      <c r="C2447" s="2" t="s">
        <v>925</v>
      </c>
      <c r="D2447" s="29">
        <v>1</v>
      </c>
      <c r="E2447" s="17" t="s">
        <v>8</v>
      </c>
      <c r="F2447" s="91">
        <v>230632.38</v>
      </c>
      <c r="G2447" s="68">
        <f t="shared" si="481"/>
        <v>242625.26376</v>
      </c>
      <c r="H2447" s="79">
        <v>262600</v>
      </c>
      <c r="I2447" s="79">
        <v>49894</v>
      </c>
      <c r="J2447" s="79">
        <v>312494</v>
      </c>
      <c r="K2447" s="79">
        <v>260000</v>
      </c>
      <c r="L2447" s="79">
        <f t="shared" si="471"/>
        <v>49400</v>
      </c>
      <c r="M2447" s="79">
        <f t="shared" si="472"/>
        <v>309400</v>
      </c>
      <c r="N2447" s="68">
        <f t="shared" si="476"/>
        <v>242625.26376</v>
      </c>
      <c r="O2447" s="80">
        <f t="shared" si="477"/>
        <v>288173.08792000002</v>
      </c>
      <c r="P2447" s="68">
        <f t="shared" si="478"/>
        <v>309400</v>
      </c>
      <c r="Q2447" s="68">
        <f t="shared" si="479"/>
        <v>286263.5181056069</v>
      </c>
      <c r="R2447" s="69">
        <f t="shared" si="480"/>
        <v>39475.896738170493</v>
      </c>
      <c r="S2447" s="63">
        <f t="shared" si="482"/>
        <v>0.15244085112343264</v>
      </c>
      <c r="T2447" s="64">
        <f t="shared" si="483"/>
        <v>242625</v>
      </c>
      <c r="U2447" s="44" t="str">
        <f t="shared" si="484"/>
        <v>MENOR VALOR</v>
      </c>
    </row>
    <row r="2448" spans="2:21">
      <c r="B2448" s="24">
        <v>2330</v>
      </c>
      <c r="C2448" s="2" t="s">
        <v>1059</v>
      </c>
      <c r="D2448" s="29">
        <v>1</v>
      </c>
      <c r="E2448" s="17" t="s">
        <v>8</v>
      </c>
      <c r="F2448" s="91">
        <v>287915.94</v>
      </c>
      <c r="G2448" s="68">
        <f t="shared" si="481"/>
        <v>302887.56887999998</v>
      </c>
      <c r="H2448" s="79">
        <v>397800</v>
      </c>
      <c r="I2448" s="79">
        <v>75582</v>
      </c>
      <c r="J2448" s="79">
        <v>473382</v>
      </c>
      <c r="K2448" s="79">
        <v>390000</v>
      </c>
      <c r="L2448" s="79">
        <f t="shared" ref="L2448:L2511" si="485">+IFERROR(K2448*19%,"N/A")</f>
        <v>74100</v>
      </c>
      <c r="M2448" s="79">
        <f t="shared" ref="M2448:M2511" si="486">+IFERROR(L2448+K2448,"N/A")</f>
        <v>464100</v>
      </c>
      <c r="N2448" s="68">
        <f t="shared" si="476"/>
        <v>302887.56887999998</v>
      </c>
      <c r="O2448" s="80">
        <f t="shared" si="477"/>
        <v>413456.52295999997</v>
      </c>
      <c r="P2448" s="68">
        <f t="shared" si="478"/>
        <v>464100</v>
      </c>
      <c r="Q2448" s="68">
        <f t="shared" si="479"/>
        <v>405229.99665002117</v>
      </c>
      <c r="R2448" s="69">
        <f t="shared" si="480"/>
        <v>95867.925218807577</v>
      </c>
      <c r="S2448" s="63">
        <f t="shared" si="482"/>
        <v>0.25255392891955564</v>
      </c>
      <c r="T2448" s="64">
        <f t="shared" si="483"/>
        <v>302888</v>
      </c>
      <c r="U2448" s="44" t="str">
        <f t="shared" si="484"/>
        <v>MENOR VALOR</v>
      </c>
    </row>
    <row r="2449" spans="2:21">
      <c r="B2449" s="24">
        <v>2331</v>
      </c>
      <c r="C2449" s="2" t="s">
        <v>532</v>
      </c>
      <c r="D2449" s="29">
        <v>1</v>
      </c>
      <c r="E2449" s="17" t="s">
        <v>8</v>
      </c>
      <c r="F2449" s="91">
        <v>864824.48</v>
      </c>
      <c r="G2449" s="68">
        <f t="shared" si="481"/>
        <v>909795.35295999993</v>
      </c>
      <c r="H2449" s="79">
        <v>1205100</v>
      </c>
      <c r="I2449" s="79">
        <v>228969</v>
      </c>
      <c r="J2449" s="79">
        <v>1434069</v>
      </c>
      <c r="K2449" s="79">
        <v>1170000</v>
      </c>
      <c r="L2449" s="79">
        <f t="shared" si="485"/>
        <v>222300</v>
      </c>
      <c r="M2449" s="79">
        <f t="shared" si="486"/>
        <v>1392300</v>
      </c>
      <c r="N2449" s="68">
        <f t="shared" si="476"/>
        <v>909795.35295999993</v>
      </c>
      <c r="O2449" s="80">
        <f t="shared" si="477"/>
        <v>1245388.1176533333</v>
      </c>
      <c r="P2449" s="68">
        <f t="shared" si="478"/>
        <v>1392300</v>
      </c>
      <c r="Q2449" s="68">
        <f t="shared" si="479"/>
        <v>1220156.4735097834</v>
      </c>
      <c r="R2449" s="69">
        <f t="shared" si="480"/>
        <v>291381.26248291379</v>
      </c>
      <c r="S2449" s="63">
        <f t="shared" si="482"/>
        <v>0.25436173743932111</v>
      </c>
      <c r="T2449" s="64">
        <f t="shared" si="483"/>
        <v>909795</v>
      </c>
      <c r="U2449" s="44" t="str">
        <f t="shared" si="484"/>
        <v>MENOR VALOR</v>
      </c>
    </row>
    <row r="2450" spans="2:21">
      <c r="B2450" s="24">
        <v>2332</v>
      </c>
      <c r="C2450" s="2" t="s">
        <v>872</v>
      </c>
      <c r="D2450" s="29">
        <v>1</v>
      </c>
      <c r="E2450" s="16" t="s">
        <v>11</v>
      </c>
      <c r="F2450" s="91">
        <v>358040.69999999995</v>
      </c>
      <c r="G2450" s="68">
        <f t="shared" si="481"/>
        <v>376658.81639999995</v>
      </c>
      <c r="H2450" s="79">
        <v>393900</v>
      </c>
      <c r="I2450" s="79">
        <v>74841</v>
      </c>
      <c r="J2450" s="79">
        <v>468741</v>
      </c>
      <c r="K2450" s="79">
        <v>390000</v>
      </c>
      <c r="L2450" s="79">
        <f t="shared" si="485"/>
        <v>74100</v>
      </c>
      <c r="M2450" s="79">
        <f t="shared" si="486"/>
        <v>464100</v>
      </c>
      <c r="N2450" s="68">
        <f t="shared" si="476"/>
        <v>376658.81639999995</v>
      </c>
      <c r="O2450" s="80">
        <f t="shared" si="477"/>
        <v>436499.93879999995</v>
      </c>
      <c r="P2450" s="68">
        <f t="shared" si="478"/>
        <v>464100</v>
      </c>
      <c r="Q2450" s="68">
        <f t="shared" si="479"/>
        <v>434341.05575923424</v>
      </c>
      <c r="R2450" s="69">
        <f t="shared" si="480"/>
        <v>51875.858236937529</v>
      </c>
      <c r="S2450" s="63">
        <f t="shared" si="482"/>
        <v>0.13280402254031665</v>
      </c>
      <c r="T2450" s="64">
        <f t="shared" si="483"/>
        <v>376659</v>
      </c>
      <c r="U2450" s="44" t="str">
        <f t="shared" si="484"/>
        <v>MENOR VALOR</v>
      </c>
    </row>
    <row r="2451" spans="2:21">
      <c r="B2451" s="24">
        <v>2333</v>
      </c>
      <c r="C2451" s="2" t="s">
        <v>1060</v>
      </c>
      <c r="D2451" s="29">
        <v>1</v>
      </c>
      <c r="E2451" s="16" t="s">
        <v>8</v>
      </c>
      <c r="F2451" s="91">
        <v>287915.94</v>
      </c>
      <c r="G2451" s="68">
        <f t="shared" si="481"/>
        <v>302887.56887999998</v>
      </c>
      <c r="H2451" s="79">
        <v>405600</v>
      </c>
      <c r="I2451" s="79">
        <v>77064</v>
      </c>
      <c r="J2451" s="79">
        <v>482664</v>
      </c>
      <c r="K2451" s="79">
        <v>390000</v>
      </c>
      <c r="L2451" s="79">
        <f t="shared" si="485"/>
        <v>74100</v>
      </c>
      <c r="M2451" s="79">
        <f t="shared" si="486"/>
        <v>464100</v>
      </c>
      <c r="N2451" s="68">
        <f t="shared" si="476"/>
        <v>302887.56887999998</v>
      </c>
      <c r="O2451" s="80">
        <f t="shared" si="477"/>
        <v>416550.52295999997</v>
      </c>
      <c r="P2451" s="68">
        <f t="shared" si="478"/>
        <v>464100</v>
      </c>
      <c r="Q2451" s="68">
        <f t="shared" si="479"/>
        <v>407861.43399784894</v>
      </c>
      <c r="R2451" s="69">
        <f t="shared" si="480"/>
        <v>98871.663643554595</v>
      </c>
      <c r="S2451" s="63">
        <f t="shared" si="482"/>
        <v>0.25737629588779065</v>
      </c>
      <c r="T2451" s="64">
        <f t="shared" si="483"/>
        <v>302888</v>
      </c>
      <c r="U2451" s="44" t="str">
        <f t="shared" si="484"/>
        <v>MENOR VALOR</v>
      </c>
    </row>
    <row r="2452" spans="2:21">
      <c r="B2452" s="24">
        <v>2334</v>
      </c>
      <c r="C2452" s="2" t="s">
        <v>1061</v>
      </c>
      <c r="D2452" s="29">
        <v>1</v>
      </c>
      <c r="E2452" s="16" t="s">
        <v>8</v>
      </c>
      <c r="F2452" s="91">
        <v>487900</v>
      </c>
      <c r="G2452" s="68">
        <f t="shared" si="481"/>
        <v>513270.8</v>
      </c>
      <c r="H2452" s="79">
        <v>663000</v>
      </c>
      <c r="I2452" s="79">
        <v>125970</v>
      </c>
      <c r="J2452" s="79">
        <v>788970</v>
      </c>
      <c r="K2452" s="79">
        <v>650000</v>
      </c>
      <c r="L2452" s="79">
        <f t="shared" si="485"/>
        <v>123500</v>
      </c>
      <c r="M2452" s="79">
        <f t="shared" si="486"/>
        <v>773500</v>
      </c>
      <c r="N2452" s="68">
        <f t="shared" si="476"/>
        <v>513270.8</v>
      </c>
      <c r="O2452" s="80">
        <f t="shared" si="477"/>
        <v>691913.6</v>
      </c>
      <c r="P2452" s="68">
        <f t="shared" si="478"/>
        <v>773500</v>
      </c>
      <c r="Q2452" s="68">
        <f t="shared" si="479"/>
        <v>679134.4928404321</v>
      </c>
      <c r="R2452" s="69">
        <f t="shared" si="480"/>
        <v>154902.4458130984</v>
      </c>
      <c r="S2452" s="63">
        <f t="shared" si="482"/>
        <v>0.24422804995034031</v>
      </c>
      <c r="T2452" s="64">
        <f t="shared" si="483"/>
        <v>513271</v>
      </c>
      <c r="U2452" s="44" t="str">
        <f t="shared" si="484"/>
        <v>MENOR VALOR</v>
      </c>
    </row>
    <row r="2453" spans="2:21" ht="25.5">
      <c r="B2453" s="24">
        <v>2335</v>
      </c>
      <c r="C2453" s="2" t="s">
        <v>1062</v>
      </c>
      <c r="D2453" s="29">
        <v>1</v>
      </c>
      <c r="E2453" s="16" t="s">
        <v>8</v>
      </c>
      <c r="F2453" s="91">
        <v>229982.12</v>
      </c>
      <c r="G2453" s="68">
        <f t="shared" si="481"/>
        <v>241941.19024</v>
      </c>
      <c r="H2453" s="79">
        <v>262600</v>
      </c>
      <c r="I2453" s="79">
        <v>49894</v>
      </c>
      <c r="J2453" s="79">
        <v>312494</v>
      </c>
      <c r="K2453" s="79">
        <v>260000</v>
      </c>
      <c r="L2453" s="79">
        <f t="shared" si="485"/>
        <v>49400</v>
      </c>
      <c r="M2453" s="79">
        <f t="shared" si="486"/>
        <v>309400</v>
      </c>
      <c r="N2453" s="68">
        <f t="shared" si="476"/>
        <v>241941.19024</v>
      </c>
      <c r="O2453" s="80">
        <f t="shared" si="477"/>
        <v>287945.06341333332</v>
      </c>
      <c r="P2453" s="68">
        <f t="shared" si="478"/>
        <v>309400</v>
      </c>
      <c r="Q2453" s="68">
        <f t="shared" si="479"/>
        <v>285994.2281738359</v>
      </c>
      <c r="R2453" s="69">
        <f t="shared" si="480"/>
        <v>39870.546387165174</v>
      </c>
      <c r="S2453" s="63">
        <f t="shared" si="482"/>
        <v>0.15403470977413969</v>
      </c>
      <c r="T2453" s="64">
        <f t="shared" si="483"/>
        <v>241941</v>
      </c>
      <c r="U2453" s="44" t="str">
        <f t="shared" si="484"/>
        <v>MENOR VALOR</v>
      </c>
    </row>
    <row r="2454" spans="2:21">
      <c r="B2454" s="24">
        <v>2336</v>
      </c>
      <c r="C2454" s="2" t="s">
        <v>1063</v>
      </c>
      <c r="D2454" s="29">
        <v>1</v>
      </c>
      <c r="E2454" s="16" t="s">
        <v>8</v>
      </c>
      <c r="F2454" s="91">
        <v>287915.94</v>
      </c>
      <c r="G2454" s="68">
        <f t="shared" si="481"/>
        <v>302887.56887999998</v>
      </c>
      <c r="H2454" s="79">
        <v>397800</v>
      </c>
      <c r="I2454" s="79">
        <v>75582</v>
      </c>
      <c r="J2454" s="79">
        <v>473382</v>
      </c>
      <c r="K2454" s="79">
        <v>390000</v>
      </c>
      <c r="L2454" s="79">
        <f t="shared" si="485"/>
        <v>74100</v>
      </c>
      <c r="M2454" s="79">
        <f t="shared" si="486"/>
        <v>464100</v>
      </c>
      <c r="N2454" s="68">
        <f t="shared" si="476"/>
        <v>302887.56887999998</v>
      </c>
      <c r="O2454" s="80">
        <f t="shared" si="477"/>
        <v>413456.52295999997</v>
      </c>
      <c r="P2454" s="68">
        <f t="shared" si="478"/>
        <v>464100</v>
      </c>
      <c r="Q2454" s="68">
        <f t="shared" si="479"/>
        <v>405229.99665002117</v>
      </c>
      <c r="R2454" s="69">
        <f t="shared" si="480"/>
        <v>95867.925218807577</v>
      </c>
      <c r="S2454" s="63">
        <f t="shared" si="482"/>
        <v>0.25255392891955564</v>
      </c>
      <c r="T2454" s="64">
        <f t="shared" si="483"/>
        <v>302888</v>
      </c>
      <c r="U2454" s="44" t="str">
        <f t="shared" si="484"/>
        <v>MENOR VALOR</v>
      </c>
    </row>
    <row r="2455" spans="2:21">
      <c r="B2455" s="24">
        <v>2337</v>
      </c>
      <c r="C2455" s="2" t="s">
        <v>1064</v>
      </c>
      <c r="D2455" s="29">
        <v>1</v>
      </c>
      <c r="E2455" s="16" t="s">
        <v>11</v>
      </c>
      <c r="F2455" s="91">
        <v>47985.579999999994</v>
      </c>
      <c r="G2455" s="68">
        <f t="shared" si="481"/>
        <v>50480.830159999998</v>
      </c>
      <c r="H2455" s="79">
        <v>65650</v>
      </c>
      <c r="I2455" s="79">
        <v>12473.5</v>
      </c>
      <c r="J2455" s="79">
        <v>78123.5</v>
      </c>
      <c r="K2455" s="79">
        <v>65000</v>
      </c>
      <c r="L2455" s="79">
        <f t="shared" si="485"/>
        <v>12350</v>
      </c>
      <c r="M2455" s="79">
        <f t="shared" si="486"/>
        <v>77350</v>
      </c>
      <c r="N2455" s="68">
        <f t="shared" si="476"/>
        <v>50480.830159999998</v>
      </c>
      <c r="O2455" s="80">
        <f t="shared" si="477"/>
        <v>68651.443386666666</v>
      </c>
      <c r="P2455" s="68">
        <f t="shared" si="478"/>
        <v>77350</v>
      </c>
      <c r="Q2455" s="68">
        <f t="shared" si="479"/>
        <v>67316.70230613889</v>
      </c>
      <c r="R2455" s="69">
        <f t="shared" si="480"/>
        <v>15740.964530083111</v>
      </c>
      <c r="S2455" s="63">
        <f t="shared" si="482"/>
        <v>0.25009947857477799</v>
      </c>
      <c r="T2455" s="64">
        <f t="shared" si="483"/>
        <v>50481</v>
      </c>
      <c r="U2455" s="44" t="str">
        <f t="shared" si="484"/>
        <v>MENOR VALOR</v>
      </c>
    </row>
    <row r="2456" spans="2:21">
      <c r="B2456" s="24">
        <v>2338</v>
      </c>
      <c r="C2456" s="2" t="s">
        <v>1065</v>
      </c>
      <c r="D2456" s="29">
        <v>1</v>
      </c>
      <c r="E2456" s="16" t="s">
        <v>8</v>
      </c>
      <c r="F2456" s="91">
        <v>47985.579999999994</v>
      </c>
      <c r="G2456" s="68">
        <f t="shared" si="481"/>
        <v>50480.830159999998</v>
      </c>
      <c r="H2456" s="79">
        <v>66300</v>
      </c>
      <c r="I2456" s="79">
        <v>12597</v>
      </c>
      <c r="J2456" s="79">
        <v>78897</v>
      </c>
      <c r="K2456" s="79">
        <v>65000</v>
      </c>
      <c r="L2456" s="79">
        <f t="shared" si="485"/>
        <v>12350</v>
      </c>
      <c r="M2456" s="79">
        <f t="shared" si="486"/>
        <v>77350</v>
      </c>
      <c r="N2456" s="68">
        <f t="shared" si="476"/>
        <v>50480.830159999998</v>
      </c>
      <c r="O2456" s="80">
        <f t="shared" si="477"/>
        <v>68909.276720000009</v>
      </c>
      <c r="P2456" s="68">
        <f t="shared" si="478"/>
        <v>77350</v>
      </c>
      <c r="Q2456" s="68">
        <f t="shared" si="479"/>
        <v>67538.140421670803</v>
      </c>
      <c r="R2456" s="69">
        <f t="shared" si="480"/>
        <v>15978.23626721925</v>
      </c>
      <c r="S2456" s="63">
        <f t="shared" si="482"/>
        <v>0.25255818645841288</v>
      </c>
      <c r="T2456" s="64">
        <f t="shared" si="483"/>
        <v>50481</v>
      </c>
      <c r="U2456" s="44" t="str">
        <f t="shared" si="484"/>
        <v>MENOR VALOR</v>
      </c>
    </row>
    <row r="2457" spans="2:21">
      <c r="B2457" s="24">
        <v>2339</v>
      </c>
      <c r="C2457" s="2" t="s">
        <v>1066</v>
      </c>
      <c r="D2457" s="29">
        <v>1</v>
      </c>
      <c r="E2457" s="16" t="s">
        <v>8</v>
      </c>
      <c r="F2457" s="91">
        <v>47985.579999999994</v>
      </c>
      <c r="G2457" s="68">
        <f t="shared" si="481"/>
        <v>50480.830159999998</v>
      </c>
      <c r="H2457" s="79">
        <v>68250</v>
      </c>
      <c r="I2457" s="79">
        <v>12967.5</v>
      </c>
      <c r="J2457" s="79">
        <v>81217.5</v>
      </c>
      <c r="K2457" s="79">
        <v>65000</v>
      </c>
      <c r="L2457" s="79">
        <f t="shared" si="485"/>
        <v>12350</v>
      </c>
      <c r="M2457" s="79">
        <f t="shared" si="486"/>
        <v>77350</v>
      </c>
      <c r="N2457" s="68">
        <f t="shared" si="476"/>
        <v>50480.830159999998</v>
      </c>
      <c r="O2457" s="80">
        <f t="shared" si="477"/>
        <v>69682.776720000009</v>
      </c>
      <c r="P2457" s="68">
        <f t="shared" si="478"/>
        <v>77350</v>
      </c>
      <c r="Q2457" s="68">
        <f t="shared" si="479"/>
        <v>68193.891533237707</v>
      </c>
      <c r="R2457" s="69">
        <f t="shared" si="480"/>
        <v>16741.429235053984</v>
      </c>
      <c r="S2457" s="63">
        <f t="shared" si="482"/>
        <v>0.25974557214709415</v>
      </c>
      <c r="T2457" s="64">
        <f t="shared" si="483"/>
        <v>50481</v>
      </c>
      <c r="U2457" s="44" t="str">
        <f t="shared" si="484"/>
        <v>MENOR VALOR</v>
      </c>
    </row>
    <row r="2458" spans="2:21">
      <c r="B2458" s="24">
        <v>2340</v>
      </c>
      <c r="C2458" s="2" t="s">
        <v>1067</v>
      </c>
      <c r="D2458" s="29">
        <v>1</v>
      </c>
      <c r="E2458" s="16" t="s">
        <v>8</v>
      </c>
      <c r="F2458" s="91">
        <v>379056.48000000004</v>
      </c>
      <c r="G2458" s="68">
        <f t="shared" si="481"/>
        <v>398767.41696000006</v>
      </c>
      <c r="H2458" s="79">
        <v>530400</v>
      </c>
      <c r="I2458" s="79">
        <v>100776</v>
      </c>
      <c r="J2458" s="79">
        <v>631176</v>
      </c>
      <c r="K2458" s="79">
        <v>520000</v>
      </c>
      <c r="L2458" s="79">
        <f t="shared" si="485"/>
        <v>98800</v>
      </c>
      <c r="M2458" s="79">
        <f t="shared" si="486"/>
        <v>618800</v>
      </c>
      <c r="N2458" s="68">
        <f t="shared" si="476"/>
        <v>398767.41696000006</v>
      </c>
      <c r="O2458" s="80">
        <f t="shared" si="477"/>
        <v>549581.13898666669</v>
      </c>
      <c r="P2458" s="68">
        <f t="shared" si="478"/>
        <v>618800</v>
      </c>
      <c r="Q2458" s="68">
        <f t="shared" si="479"/>
        <v>538030.40077312721</v>
      </c>
      <c r="R2458" s="69">
        <f t="shared" si="480"/>
        <v>130755.02058296854</v>
      </c>
      <c r="S2458" s="63">
        <f t="shared" si="482"/>
        <v>0.25883850357342642</v>
      </c>
      <c r="T2458" s="64">
        <f t="shared" si="483"/>
        <v>398767</v>
      </c>
      <c r="U2458" s="44" t="str">
        <f t="shared" si="484"/>
        <v>MENOR VALOR</v>
      </c>
    </row>
    <row r="2459" spans="2:21">
      <c r="B2459" s="24">
        <v>2341</v>
      </c>
      <c r="C2459" s="2" t="s">
        <v>1068</v>
      </c>
      <c r="D2459" s="29">
        <v>1</v>
      </c>
      <c r="E2459" s="16" t="s">
        <v>8</v>
      </c>
      <c r="F2459" s="91">
        <v>287915.94</v>
      </c>
      <c r="G2459" s="68">
        <f t="shared" si="481"/>
        <v>302887.56887999998</v>
      </c>
      <c r="H2459" s="79">
        <v>393900</v>
      </c>
      <c r="I2459" s="79">
        <v>74841</v>
      </c>
      <c r="J2459" s="79">
        <v>468741</v>
      </c>
      <c r="K2459" s="79">
        <v>390000</v>
      </c>
      <c r="L2459" s="79">
        <f t="shared" si="485"/>
        <v>74100</v>
      </c>
      <c r="M2459" s="79">
        <f t="shared" si="486"/>
        <v>464100</v>
      </c>
      <c r="N2459" s="68">
        <f t="shared" si="476"/>
        <v>302887.56887999998</v>
      </c>
      <c r="O2459" s="80">
        <f t="shared" si="477"/>
        <v>411909.52295999997</v>
      </c>
      <c r="P2459" s="68">
        <f t="shared" si="478"/>
        <v>464100</v>
      </c>
      <c r="Q2459" s="68">
        <f t="shared" si="479"/>
        <v>403901.36417280254</v>
      </c>
      <c r="R2459" s="69">
        <f t="shared" si="480"/>
        <v>94444.293495246471</v>
      </c>
      <c r="S2459" s="63">
        <f t="shared" si="482"/>
        <v>0.25009520703075783</v>
      </c>
      <c r="T2459" s="64">
        <f t="shared" si="483"/>
        <v>302888</v>
      </c>
      <c r="U2459" s="44" t="str">
        <f t="shared" si="484"/>
        <v>MENOR VALOR</v>
      </c>
    </row>
    <row r="2460" spans="2:21">
      <c r="B2460" s="24">
        <v>2342</v>
      </c>
      <c r="C2460" s="2" t="s">
        <v>918</v>
      </c>
      <c r="D2460" s="29">
        <v>1</v>
      </c>
      <c r="E2460" s="16" t="s">
        <v>8</v>
      </c>
      <c r="F2460" s="91">
        <v>561982.89999999991</v>
      </c>
      <c r="G2460" s="68">
        <f t="shared" si="481"/>
        <v>591206.01079999993</v>
      </c>
      <c r="H2460" s="79">
        <v>795600</v>
      </c>
      <c r="I2460" s="79">
        <v>151164</v>
      </c>
      <c r="J2460" s="79">
        <v>946764</v>
      </c>
      <c r="K2460" s="79">
        <v>780000</v>
      </c>
      <c r="L2460" s="79">
        <f t="shared" si="485"/>
        <v>148200</v>
      </c>
      <c r="M2460" s="79">
        <f t="shared" si="486"/>
        <v>928200</v>
      </c>
      <c r="N2460" s="68">
        <f t="shared" si="476"/>
        <v>591206.01079999993</v>
      </c>
      <c r="O2460" s="80">
        <f t="shared" si="477"/>
        <v>822056.67026666657</v>
      </c>
      <c r="P2460" s="68">
        <f t="shared" si="478"/>
        <v>928200</v>
      </c>
      <c r="Q2460" s="68">
        <f t="shared" si="479"/>
        <v>803909.90614789061</v>
      </c>
      <c r="R2460" s="69">
        <f t="shared" si="480"/>
        <v>200137.89185495646</v>
      </c>
      <c r="S2460" s="63">
        <f t="shared" si="482"/>
        <v>0.26458673256945886</v>
      </c>
      <c r="T2460" s="64">
        <f t="shared" si="483"/>
        <v>591206</v>
      </c>
      <c r="U2460" s="44" t="str">
        <f t="shared" si="484"/>
        <v>MENOR VALOR</v>
      </c>
    </row>
    <row r="2461" spans="2:21">
      <c r="B2461" s="24">
        <v>2343</v>
      </c>
      <c r="C2461" s="2" t="s">
        <v>1069</v>
      </c>
      <c r="D2461" s="29">
        <v>1</v>
      </c>
      <c r="E2461" s="16" t="s">
        <v>8</v>
      </c>
      <c r="F2461" s="91">
        <v>383887.92</v>
      </c>
      <c r="G2461" s="68">
        <f t="shared" si="481"/>
        <v>403850.09184000001</v>
      </c>
      <c r="H2461" s="79">
        <v>525200</v>
      </c>
      <c r="I2461" s="79">
        <v>99788</v>
      </c>
      <c r="J2461" s="79">
        <v>624988</v>
      </c>
      <c r="K2461" s="79">
        <v>520000</v>
      </c>
      <c r="L2461" s="79">
        <f t="shared" si="485"/>
        <v>98800</v>
      </c>
      <c r="M2461" s="79">
        <f t="shared" si="486"/>
        <v>618800</v>
      </c>
      <c r="N2461" s="68">
        <f t="shared" si="476"/>
        <v>403850.09184000001</v>
      </c>
      <c r="O2461" s="80">
        <f t="shared" si="477"/>
        <v>549212.69727999996</v>
      </c>
      <c r="P2461" s="68">
        <f t="shared" si="478"/>
        <v>618800</v>
      </c>
      <c r="Q2461" s="68">
        <f t="shared" si="479"/>
        <v>538535.15223040339</v>
      </c>
      <c r="R2461" s="69">
        <f t="shared" si="480"/>
        <v>125925.72466032881</v>
      </c>
      <c r="S2461" s="63">
        <f t="shared" si="482"/>
        <v>0.25009520703075772</v>
      </c>
      <c r="T2461" s="64">
        <f t="shared" si="483"/>
        <v>403850</v>
      </c>
      <c r="U2461" s="44" t="str">
        <f t="shared" si="484"/>
        <v>MENOR VALOR</v>
      </c>
    </row>
    <row r="2462" spans="2:21" ht="25.5">
      <c r="B2462" s="24">
        <v>2344</v>
      </c>
      <c r="C2462" s="2" t="s">
        <v>1070</v>
      </c>
      <c r="D2462" s="29">
        <v>1</v>
      </c>
      <c r="E2462" s="16" t="s">
        <v>8</v>
      </c>
      <c r="F2462" s="91">
        <v>767775.02</v>
      </c>
      <c r="G2462" s="68">
        <f t="shared" si="481"/>
        <v>807699.32104000007</v>
      </c>
      <c r="H2462" s="79">
        <v>1205100</v>
      </c>
      <c r="I2462" s="79">
        <v>228969</v>
      </c>
      <c r="J2462" s="79">
        <v>1434069</v>
      </c>
      <c r="K2462" s="79">
        <v>1170000</v>
      </c>
      <c r="L2462" s="79">
        <f t="shared" si="485"/>
        <v>222300</v>
      </c>
      <c r="M2462" s="79">
        <f t="shared" si="486"/>
        <v>1392300</v>
      </c>
      <c r="N2462" s="68">
        <f t="shared" si="476"/>
        <v>807699.32104000007</v>
      </c>
      <c r="O2462" s="80">
        <f t="shared" si="477"/>
        <v>1211356.1070133334</v>
      </c>
      <c r="P2462" s="68">
        <f t="shared" si="478"/>
        <v>1392300</v>
      </c>
      <c r="Q2462" s="68">
        <f t="shared" si="479"/>
        <v>1172692.631366503</v>
      </c>
      <c r="R2462" s="69">
        <f t="shared" si="480"/>
        <v>350200.31837077363</v>
      </c>
      <c r="S2462" s="63">
        <f t="shared" si="482"/>
        <v>0.31124379958044701</v>
      </c>
      <c r="T2462" s="64">
        <f t="shared" si="483"/>
        <v>1392300</v>
      </c>
      <c r="U2462" s="44" t="str">
        <f t="shared" si="484"/>
        <v>MEDIA ARMONICA</v>
      </c>
    </row>
    <row r="2463" spans="2:21">
      <c r="B2463" s="24">
        <v>2345</v>
      </c>
      <c r="C2463" s="2" t="s">
        <v>1071</v>
      </c>
      <c r="D2463" s="29">
        <v>1</v>
      </c>
      <c r="E2463" s="16" t="s">
        <v>8</v>
      </c>
      <c r="F2463" s="91">
        <v>297101.58</v>
      </c>
      <c r="G2463" s="68">
        <f t="shared" si="481"/>
        <v>312550.86216000002</v>
      </c>
      <c r="H2463" s="79">
        <v>331500</v>
      </c>
      <c r="I2463" s="79">
        <v>62985</v>
      </c>
      <c r="J2463" s="79">
        <v>394485</v>
      </c>
      <c r="K2463" s="79">
        <v>325000</v>
      </c>
      <c r="L2463" s="79">
        <f t="shared" si="485"/>
        <v>61750</v>
      </c>
      <c r="M2463" s="79">
        <f t="shared" si="486"/>
        <v>386750</v>
      </c>
      <c r="N2463" s="68">
        <f t="shared" si="476"/>
        <v>312550.86216000002</v>
      </c>
      <c r="O2463" s="80">
        <f t="shared" si="477"/>
        <v>364595.28738666669</v>
      </c>
      <c r="P2463" s="68">
        <f t="shared" si="478"/>
        <v>386750</v>
      </c>
      <c r="Q2463" s="68">
        <f t="shared" si="479"/>
        <v>362627.3079610503</v>
      </c>
      <c r="R2463" s="69">
        <f t="shared" si="480"/>
        <v>45237.420396510061</v>
      </c>
      <c r="S2463" s="63">
        <f t="shared" si="482"/>
        <v>0.1380934218181632</v>
      </c>
      <c r="T2463" s="64">
        <f t="shared" si="483"/>
        <v>312551</v>
      </c>
      <c r="U2463" s="44" t="str">
        <f t="shared" si="484"/>
        <v>MENOR VALOR</v>
      </c>
    </row>
    <row r="2464" spans="2:21">
      <c r="B2464" s="24">
        <v>2346</v>
      </c>
      <c r="C2464" s="2" t="s">
        <v>1072</v>
      </c>
      <c r="D2464" s="29">
        <v>1</v>
      </c>
      <c r="E2464" s="16" t="s">
        <v>8</v>
      </c>
      <c r="F2464" s="91">
        <v>383887.92</v>
      </c>
      <c r="G2464" s="68">
        <f t="shared" si="481"/>
        <v>403850.09184000001</v>
      </c>
      <c r="H2464" s="79">
        <v>540800</v>
      </c>
      <c r="I2464" s="79">
        <v>102752</v>
      </c>
      <c r="J2464" s="79">
        <v>643552</v>
      </c>
      <c r="K2464" s="79">
        <v>520000</v>
      </c>
      <c r="L2464" s="79">
        <f t="shared" si="485"/>
        <v>98800</v>
      </c>
      <c r="M2464" s="79">
        <f t="shared" si="486"/>
        <v>618800</v>
      </c>
      <c r="N2464" s="68">
        <f t="shared" si="476"/>
        <v>403850.09184000001</v>
      </c>
      <c r="O2464" s="80">
        <f t="shared" si="477"/>
        <v>555400.69727999996</v>
      </c>
      <c r="P2464" s="68">
        <f t="shared" si="478"/>
        <v>618800</v>
      </c>
      <c r="Q2464" s="68">
        <f t="shared" si="479"/>
        <v>543815.24533046526</v>
      </c>
      <c r="R2464" s="69">
        <f t="shared" si="480"/>
        <v>131828.88485807288</v>
      </c>
      <c r="S2464" s="63">
        <f t="shared" si="482"/>
        <v>0.25737629588779054</v>
      </c>
      <c r="T2464" s="64">
        <f t="shared" si="483"/>
        <v>403850</v>
      </c>
      <c r="U2464" s="44" t="str">
        <f t="shared" si="484"/>
        <v>MENOR VALOR</v>
      </c>
    </row>
    <row r="2465" spans="2:21">
      <c r="B2465" s="24">
        <v>2347</v>
      </c>
      <c r="C2465" s="2" t="s">
        <v>1073</v>
      </c>
      <c r="D2465" s="29">
        <v>1</v>
      </c>
      <c r="E2465" s="16" t="s">
        <v>8</v>
      </c>
      <c r="F2465" s="91">
        <v>383887.92</v>
      </c>
      <c r="G2465" s="68">
        <f t="shared" si="481"/>
        <v>403850.09184000001</v>
      </c>
      <c r="H2465" s="79">
        <v>525200</v>
      </c>
      <c r="I2465" s="79">
        <v>99788</v>
      </c>
      <c r="J2465" s="79">
        <v>624988</v>
      </c>
      <c r="K2465" s="79">
        <v>520000</v>
      </c>
      <c r="L2465" s="79">
        <f t="shared" si="485"/>
        <v>98800</v>
      </c>
      <c r="M2465" s="79">
        <f t="shared" si="486"/>
        <v>618800</v>
      </c>
      <c r="N2465" s="68">
        <f t="shared" si="476"/>
        <v>403850.09184000001</v>
      </c>
      <c r="O2465" s="80">
        <f t="shared" si="477"/>
        <v>549212.69727999996</v>
      </c>
      <c r="P2465" s="68">
        <f t="shared" si="478"/>
        <v>618800</v>
      </c>
      <c r="Q2465" s="68">
        <f t="shared" si="479"/>
        <v>538535.15223040339</v>
      </c>
      <c r="R2465" s="69">
        <f t="shared" si="480"/>
        <v>125925.72466032881</v>
      </c>
      <c r="S2465" s="63">
        <f t="shared" si="482"/>
        <v>0.25009520703075772</v>
      </c>
      <c r="T2465" s="64">
        <f t="shared" si="483"/>
        <v>403850</v>
      </c>
      <c r="U2465" s="44" t="str">
        <f t="shared" si="484"/>
        <v>MENOR VALOR</v>
      </c>
    </row>
    <row r="2466" spans="2:21">
      <c r="B2466" s="24">
        <v>2348</v>
      </c>
      <c r="C2466" s="2" t="s">
        <v>1074</v>
      </c>
      <c r="D2466" s="29">
        <v>1</v>
      </c>
      <c r="E2466" s="16" t="s">
        <v>11</v>
      </c>
      <c r="F2466" s="91">
        <v>287915.94</v>
      </c>
      <c r="G2466" s="68">
        <f t="shared" si="481"/>
        <v>302887.56887999998</v>
      </c>
      <c r="H2466" s="79">
        <v>409500</v>
      </c>
      <c r="I2466" s="79">
        <v>77805</v>
      </c>
      <c r="J2466" s="79">
        <v>487305</v>
      </c>
      <c r="K2466" s="79">
        <v>390000</v>
      </c>
      <c r="L2466" s="79">
        <f t="shared" si="485"/>
        <v>74100</v>
      </c>
      <c r="M2466" s="79">
        <f t="shared" si="486"/>
        <v>464100</v>
      </c>
      <c r="N2466" s="68">
        <f t="shared" si="476"/>
        <v>302887.56887999998</v>
      </c>
      <c r="O2466" s="80">
        <f t="shared" si="477"/>
        <v>418097.52295999997</v>
      </c>
      <c r="P2466" s="68">
        <f t="shared" si="478"/>
        <v>464100</v>
      </c>
      <c r="Q2466" s="68">
        <f t="shared" si="479"/>
        <v>409164.51452517195</v>
      </c>
      <c r="R2466" s="69">
        <f t="shared" si="480"/>
        <v>100447.09127489368</v>
      </c>
      <c r="S2466" s="63">
        <f t="shared" si="482"/>
        <v>0.25974135554864641</v>
      </c>
      <c r="T2466" s="64">
        <f t="shared" si="483"/>
        <v>302888</v>
      </c>
      <c r="U2466" s="44" t="str">
        <f t="shared" si="484"/>
        <v>MENOR VALOR</v>
      </c>
    </row>
    <row r="2467" spans="2:21">
      <c r="B2467" s="24">
        <v>2349</v>
      </c>
      <c r="C2467" s="2" t="s">
        <v>1075</v>
      </c>
      <c r="D2467" s="29">
        <v>1</v>
      </c>
      <c r="E2467" s="2"/>
      <c r="F2467" s="91">
        <v>362690.92000000004</v>
      </c>
      <c r="G2467" s="68">
        <f t="shared" si="481"/>
        <v>381550.84784000006</v>
      </c>
      <c r="H2467" s="79">
        <v>535600</v>
      </c>
      <c r="I2467" s="79">
        <v>101764</v>
      </c>
      <c r="J2467" s="79">
        <v>637364</v>
      </c>
      <c r="K2467" s="79">
        <v>520000</v>
      </c>
      <c r="L2467" s="79">
        <f t="shared" si="485"/>
        <v>98800</v>
      </c>
      <c r="M2467" s="79">
        <f t="shared" si="486"/>
        <v>618800</v>
      </c>
      <c r="N2467" s="68">
        <f t="shared" si="476"/>
        <v>381550.84784000006</v>
      </c>
      <c r="O2467" s="80">
        <f t="shared" si="477"/>
        <v>545904.94927999994</v>
      </c>
      <c r="P2467" s="68">
        <f t="shared" si="478"/>
        <v>618800</v>
      </c>
      <c r="Q2467" s="68">
        <f t="shared" si="479"/>
        <v>531900.11705734057</v>
      </c>
      <c r="R2467" s="69">
        <f t="shared" si="480"/>
        <v>142637.15686703927</v>
      </c>
      <c r="S2467" s="63">
        <f t="shared" si="482"/>
        <v>0.28266447852864895</v>
      </c>
      <c r="T2467" s="64">
        <f t="shared" si="483"/>
        <v>381551</v>
      </c>
      <c r="U2467" s="44" t="str">
        <f t="shared" si="484"/>
        <v>MENOR VALOR</v>
      </c>
    </row>
    <row r="2468" spans="2:21">
      <c r="B2468" s="24">
        <v>2350</v>
      </c>
      <c r="C2468" s="2" t="s">
        <v>1076</v>
      </c>
      <c r="D2468" s="29">
        <v>1</v>
      </c>
      <c r="E2468" s="16" t="s">
        <v>8</v>
      </c>
      <c r="F2468" s="91">
        <v>292739.99999999994</v>
      </c>
      <c r="G2468" s="68">
        <f t="shared" si="481"/>
        <v>307962.47999999992</v>
      </c>
      <c r="H2468" s="79">
        <v>393900</v>
      </c>
      <c r="I2468" s="79">
        <v>74841</v>
      </c>
      <c r="J2468" s="79">
        <v>468741</v>
      </c>
      <c r="K2468" s="79">
        <v>390000</v>
      </c>
      <c r="L2468" s="79">
        <f t="shared" si="485"/>
        <v>74100</v>
      </c>
      <c r="M2468" s="79">
        <f t="shared" si="486"/>
        <v>464100</v>
      </c>
      <c r="N2468" s="68">
        <f t="shared" si="476"/>
        <v>307962.47999999992</v>
      </c>
      <c r="O2468" s="80">
        <f t="shared" si="477"/>
        <v>413601.16</v>
      </c>
      <c r="P2468" s="68">
        <f t="shared" si="478"/>
        <v>464100</v>
      </c>
      <c r="Q2468" s="68">
        <f t="shared" si="479"/>
        <v>406144.68383290729</v>
      </c>
      <c r="R2468" s="69">
        <f t="shared" si="480"/>
        <v>91515.205044608738</v>
      </c>
      <c r="S2468" s="63">
        <f t="shared" si="482"/>
        <v>0.24174194010452854</v>
      </c>
      <c r="T2468" s="64">
        <f t="shared" si="483"/>
        <v>307962</v>
      </c>
      <c r="U2468" s="44" t="str">
        <f t="shared" si="484"/>
        <v>MENOR VALOR</v>
      </c>
    </row>
    <row r="2469" spans="2:21" ht="25.5">
      <c r="B2469" s="24">
        <v>2351</v>
      </c>
      <c r="C2469" s="2" t="s">
        <v>1077</v>
      </c>
      <c r="D2469" s="29">
        <v>1</v>
      </c>
      <c r="E2469" s="16" t="s">
        <v>8</v>
      </c>
      <c r="F2469" s="91">
        <v>369195.98</v>
      </c>
      <c r="G2469" s="68">
        <f t="shared" si="481"/>
        <v>388394.17095999996</v>
      </c>
      <c r="H2469" s="79">
        <v>535600</v>
      </c>
      <c r="I2469" s="79">
        <v>101764</v>
      </c>
      <c r="J2469" s="79">
        <v>637364</v>
      </c>
      <c r="K2469" s="79">
        <v>520000</v>
      </c>
      <c r="L2469" s="79">
        <f t="shared" si="485"/>
        <v>98800</v>
      </c>
      <c r="M2469" s="79">
        <f t="shared" si="486"/>
        <v>618800</v>
      </c>
      <c r="N2469" s="68">
        <f t="shared" si="476"/>
        <v>388394.17095999996</v>
      </c>
      <c r="O2469" s="80">
        <f t="shared" si="477"/>
        <v>548186.05698666663</v>
      </c>
      <c r="P2469" s="68">
        <f t="shared" si="478"/>
        <v>618800</v>
      </c>
      <c r="Q2469" s="68">
        <f t="shared" si="479"/>
        <v>535061.26589917578</v>
      </c>
      <c r="R2469" s="69">
        <f t="shared" si="480"/>
        <v>138694.77515021741</v>
      </c>
      <c r="S2469" s="63">
        <f t="shared" si="482"/>
        <v>0.27411271248106572</v>
      </c>
      <c r="T2469" s="64">
        <f t="shared" si="483"/>
        <v>388394</v>
      </c>
      <c r="U2469" s="44" t="str">
        <f t="shared" si="484"/>
        <v>MENOR VALOR</v>
      </c>
    </row>
    <row r="2470" spans="2:21" ht="25.5">
      <c r="B2470" s="24">
        <v>2352</v>
      </c>
      <c r="C2470" s="2" t="s">
        <v>1078</v>
      </c>
      <c r="D2470" s="29">
        <v>1</v>
      </c>
      <c r="E2470" s="16" t="s">
        <v>8</v>
      </c>
      <c r="F2470" s="91">
        <v>369195.98</v>
      </c>
      <c r="G2470" s="68">
        <f t="shared" si="481"/>
        <v>388394.17095999996</v>
      </c>
      <c r="H2470" s="79">
        <v>530400</v>
      </c>
      <c r="I2470" s="79">
        <v>100776</v>
      </c>
      <c r="J2470" s="79">
        <v>631176</v>
      </c>
      <c r="K2470" s="79">
        <v>520000</v>
      </c>
      <c r="L2470" s="79">
        <f t="shared" si="485"/>
        <v>98800</v>
      </c>
      <c r="M2470" s="79">
        <f t="shared" si="486"/>
        <v>618800</v>
      </c>
      <c r="N2470" s="68">
        <f t="shared" si="476"/>
        <v>388394.17095999996</v>
      </c>
      <c r="O2470" s="80">
        <f t="shared" si="477"/>
        <v>546123.39032000001</v>
      </c>
      <c r="P2470" s="68">
        <f t="shared" si="478"/>
        <v>618800</v>
      </c>
      <c r="Q2470" s="68">
        <f t="shared" si="479"/>
        <v>533324.04176845506</v>
      </c>
      <c r="R2470" s="69">
        <f t="shared" si="480"/>
        <v>136737.60025660929</v>
      </c>
      <c r="S2470" s="63">
        <f t="shared" si="482"/>
        <v>0.27174824207789428</v>
      </c>
      <c r="T2470" s="64">
        <f t="shared" si="483"/>
        <v>388394</v>
      </c>
      <c r="U2470" s="44" t="str">
        <f t="shared" si="484"/>
        <v>MENOR VALOR</v>
      </c>
    </row>
    <row r="2471" spans="2:21" ht="25.5">
      <c r="B2471" s="24">
        <v>2353</v>
      </c>
      <c r="C2471" s="2" t="s">
        <v>1079</v>
      </c>
      <c r="D2471" s="29">
        <v>1</v>
      </c>
      <c r="E2471" s="16" t="s">
        <v>8</v>
      </c>
      <c r="F2471" s="91">
        <v>64380.66</v>
      </c>
      <c r="G2471" s="68">
        <f t="shared" si="481"/>
        <v>67728.454320000004</v>
      </c>
      <c r="H2471" s="79">
        <v>66950</v>
      </c>
      <c r="I2471" s="79">
        <v>12720.5</v>
      </c>
      <c r="J2471" s="79">
        <v>79670.5</v>
      </c>
      <c r="K2471" s="79">
        <v>65000</v>
      </c>
      <c r="L2471" s="79">
        <f t="shared" si="485"/>
        <v>12350</v>
      </c>
      <c r="M2471" s="79">
        <f t="shared" si="486"/>
        <v>77350</v>
      </c>
      <c r="N2471" s="68">
        <f t="shared" si="476"/>
        <v>67728.454320000004</v>
      </c>
      <c r="O2471" s="80">
        <f t="shared" si="477"/>
        <v>74916.318106666673</v>
      </c>
      <c r="P2471" s="68">
        <f t="shared" si="478"/>
        <v>77350</v>
      </c>
      <c r="Q2471" s="68">
        <f t="shared" si="479"/>
        <v>74732.528263729342</v>
      </c>
      <c r="R2471" s="69">
        <f t="shared" si="480"/>
        <v>6332.0786021855038</v>
      </c>
      <c r="S2471" s="63">
        <f t="shared" si="482"/>
        <v>9.3721892012165409E-2</v>
      </c>
      <c r="T2471" s="64">
        <f t="shared" si="483"/>
        <v>67728</v>
      </c>
      <c r="U2471" s="44" t="str">
        <f t="shared" si="484"/>
        <v>MENOR VALOR</v>
      </c>
    </row>
    <row r="2472" spans="2:21">
      <c r="B2472" s="24">
        <v>2354</v>
      </c>
      <c r="C2472" s="2" t="s">
        <v>1080</v>
      </c>
      <c r="D2472" s="29">
        <v>1</v>
      </c>
      <c r="E2472" s="16" t="s">
        <v>8</v>
      </c>
      <c r="F2472" s="91">
        <v>67128.479999999996</v>
      </c>
      <c r="G2472" s="68">
        <f t="shared" si="481"/>
        <v>70619.160959999994</v>
      </c>
      <c r="H2472" s="79">
        <v>270400</v>
      </c>
      <c r="I2472" s="79">
        <v>51376</v>
      </c>
      <c r="J2472" s="79">
        <v>321776</v>
      </c>
      <c r="K2472" s="79">
        <v>260000</v>
      </c>
      <c r="L2472" s="79">
        <f t="shared" si="485"/>
        <v>49400</v>
      </c>
      <c r="M2472" s="79">
        <f t="shared" si="486"/>
        <v>309400</v>
      </c>
      <c r="N2472" s="68">
        <f t="shared" si="476"/>
        <v>70619.160959999994</v>
      </c>
      <c r="O2472" s="80">
        <f t="shared" si="477"/>
        <v>233931.72031999999</v>
      </c>
      <c r="P2472" s="68">
        <f t="shared" si="478"/>
        <v>309400</v>
      </c>
      <c r="Q2472" s="68">
        <f t="shared" si="479"/>
        <v>191572.06051094635</v>
      </c>
      <c r="R2472" s="69">
        <f t="shared" si="480"/>
        <v>141568.1298087078</v>
      </c>
      <c r="S2472" s="63">
        <f t="shared" si="482"/>
        <v>0.63137024902457095</v>
      </c>
      <c r="T2472" s="64">
        <f t="shared" si="483"/>
        <v>191572</v>
      </c>
      <c r="U2472" s="44" t="str">
        <f t="shared" si="484"/>
        <v>MEDIA GEOMETRICA</v>
      </c>
    </row>
    <row r="2473" spans="2:21">
      <c r="B2473" s="24">
        <v>2355</v>
      </c>
      <c r="C2473" s="2" t="s">
        <v>1081</v>
      </c>
      <c r="D2473" s="29">
        <v>1</v>
      </c>
      <c r="E2473" s="16" t="s">
        <v>8</v>
      </c>
      <c r="F2473" s="91">
        <v>191943.96</v>
      </c>
      <c r="G2473" s="68">
        <f t="shared" si="481"/>
        <v>201925.04592</v>
      </c>
      <c r="H2473" s="79">
        <v>270400</v>
      </c>
      <c r="I2473" s="79">
        <v>51376</v>
      </c>
      <c r="J2473" s="79">
        <v>321776</v>
      </c>
      <c r="K2473" s="79">
        <v>260000</v>
      </c>
      <c r="L2473" s="79">
        <f t="shared" si="485"/>
        <v>49400</v>
      </c>
      <c r="M2473" s="79">
        <f t="shared" si="486"/>
        <v>309400</v>
      </c>
      <c r="N2473" s="68">
        <f t="shared" si="476"/>
        <v>201925.04592</v>
      </c>
      <c r="O2473" s="80">
        <f t="shared" si="477"/>
        <v>277700.34863999998</v>
      </c>
      <c r="P2473" s="68">
        <f t="shared" si="478"/>
        <v>309400</v>
      </c>
      <c r="Q2473" s="68">
        <f t="shared" si="479"/>
        <v>271907.62266523263</v>
      </c>
      <c r="R2473" s="69">
        <f t="shared" si="480"/>
        <v>65914.44242903644</v>
      </c>
      <c r="S2473" s="63">
        <f t="shared" si="482"/>
        <v>0.25737629588779054</v>
      </c>
      <c r="T2473" s="64">
        <f t="shared" si="483"/>
        <v>201925</v>
      </c>
      <c r="U2473" s="44" t="str">
        <f t="shared" si="484"/>
        <v>MENOR VALOR</v>
      </c>
    </row>
    <row r="2474" spans="2:21">
      <c r="B2474" s="24">
        <v>2356</v>
      </c>
      <c r="C2474" s="2" t="s">
        <v>1082</v>
      </c>
      <c r="D2474" s="29">
        <v>1</v>
      </c>
      <c r="E2474" s="16" t="s">
        <v>11</v>
      </c>
      <c r="F2474" s="91">
        <v>90976.540000000008</v>
      </c>
      <c r="G2474" s="68">
        <f t="shared" si="481"/>
        <v>95707.320080000005</v>
      </c>
      <c r="H2474" s="79">
        <v>265200</v>
      </c>
      <c r="I2474" s="79">
        <v>50388</v>
      </c>
      <c r="J2474" s="79">
        <v>315588</v>
      </c>
      <c r="K2474" s="79">
        <v>260000</v>
      </c>
      <c r="L2474" s="79">
        <f t="shared" si="485"/>
        <v>49400</v>
      </c>
      <c r="M2474" s="79">
        <f t="shared" si="486"/>
        <v>309400</v>
      </c>
      <c r="N2474" s="68">
        <f t="shared" si="476"/>
        <v>95707.320080000005</v>
      </c>
      <c r="O2474" s="80">
        <f t="shared" si="477"/>
        <v>240231.77335999999</v>
      </c>
      <c r="P2474" s="68">
        <f t="shared" si="478"/>
        <v>309400</v>
      </c>
      <c r="Q2474" s="68">
        <f t="shared" si="479"/>
        <v>210634.08414688279</v>
      </c>
      <c r="R2474" s="69">
        <f t="shared" si="480"/>
        <v>125200.08399722497</v>
      </c>
      <c r="S2474" s="63">
        <f t="shared" si="482"/>
        <v>0.54562282515844007</v>
      </c>
      <c r="T2474" s="64">
        <f t="shared" si="483"/>
        <v>309400</v>
      </c>
      <c r="U2474" s="44" t="str">
        <f t="shared" si="484"/>
        <v>MEDIA ARMONICA</v>
      </c>
    </row>
    <row r="2475" spans="2:21">
      <c r="B2475" s="24">
        <v>2357</v>
      </c>
      <c r="C2475" s="2" t="s">
        <v>1083</v>
      </c>
      <c r="D2475" s="29">
        <v>1</v>
      </c>
      <c r="E2475" s="16" t="s">
        <v>8</v>
      </c>
      <c r="F2475" s="91">
        <v>287915.94</v>
      </c>
      <c r="G2475" s="68">
        <f t="shared" si="481"/>
        <v>302887.56887999998</v>
      </c>
      <c r="H2475" s="79">
        <v>397800</v>
      </c>
      <c r="I2475" s="79">
        <v>75582</v>
      </c>
      <c r="J2475" s="79">
        <v>473382</v>
      </c>
      <c r="K2475" s="79">
        <v>390000</v>
      </c>
      <c r="L2475" s="79">
        <f t="shared" si="485"/>
        <v>74100</v>
      </c>
      <c r="M2475" s="79">
        <f t="shared" si="486"/>
        <v>464100</v>
      </c>
      <c r="N2475" s="68">
        <f t="shared" si="476"/>
        <v>302887.56887999998</v>
      </c>
      <c r="O2475" s="80">
        <f t="shared" si="477"/>
        <v>413456.52295999997</v>
      </c>
      <c r="P2475" s="68">
        <f t="shared" si="478"/>
        <v>464100</v>
      </c>
      <c r="Q2475" s="68">
        <f t="shared" si="479"/>
        <v>405229.99665002117</v>
      </c>
      <c r="R2475" s="69">
        <f t="shared" si="480"/>
        <v>95867.925218807577</v>
      </c>
      <c r="S2475" s="63">
        <f t="shared" si="482"/>
        <v>0.25255392891955564</v>
      </c>
      <c r="T2475" s="64">
        <f t="shared" si="483"/>
        <v>302888</v>
      </c>
      <c r="U2475" s="44" t="str">
        <f t="shared" si="484"/>
        <v>MENOR VALOR</v>
      </c>
    </row>
    <row r="2476" spans="2:21">
      <c r="B2476" s="24">
        <v>2358</v>
      </c>
      <c r="C2476" s="2" t="s">
        <v>698</v>
      </c>
      <c r="D2476" s="29">
        <v>1</v>
      </c>
      <c r="E2476" s="16" t="s">
        <v>8</v>
      </c>
      <c r="F2476" s="91">
        <v>1439455.0599999998</v>
      </c>
      <c r="G2476" s="68">
        <f t="shared" si="481"/>
        <v>1514306.7231199997</v>
      </c>
      <c r="H2476" s="79">
        <v>1606800</v>
      </c>
      <c r="I2476" s="79">
        <v>305292</v>
      </c>
      <c r="J2476" s="79">
        <v>1912092</v>
      </c>
      <c r="K2476" s="79">
        <v>1560000</v>
      </c>
      <c r="L2476" s="79">
        <f t="shared" si="485"/>
        <v>296400</v>
      </c>
      <c r="M2476" s="79">
        <f t="shared" si="486"/>
        <v>1856400</v>
      </c>
      <c r="N2476" s="68">
        <f t="shared" si="476"/>
        <v>1514306.7231199997</v>
      </c>
      <c r="O2476" s="80">
        <f t="shared" si="477"/>
        <v>1760932.9077066667</v>
      </c>
      <c r="P2476" s="68">
        <f t="shared" si="478"/>
        <v>1856400</v>
      </c>
      <c r="Q2476" s="68">
        <f t="shared" si="479"/>
        <v>1751720.1737501533</v>
      </c>
      <c r="R2476" s="69">
        <f t="shared" si="480"/>
        <v>215392.0980649766</v>
      </c>
      <c r="S2476" s="63">
        <f t="shared" si="482"/>
        <v>0.13553160726686686</v>
      </c>
      <c r="T2476" s="64">
        <f t="shared" si="483"/>
        <v>1514307</v>
      </c>
      <c r="U2476" s="44" t="str">
        <f t="shared" si="484"/>
        <v>MENOR VALOR</v>
      </c>
    </row>
    <row r="2477" spans="2:21" ht="25.5">
      <c r="B2477" s="24">
        <v>2359</v>
      </c>
      <c r="C2477" s="2" t="s">
        <v>1084</v>
      </c>
      <c r="D2477" s="29">
        <v>1</v>
      </c>
      <c r="E2477" s="2"/>
      <c r="F2477" s="91">
        <v>361389.58</v>
      </c>
      <c r="G2477" s="68">
        <f t="shared" si="481"/>
        <v>380181.83816000004</v>
      </c>
      <c r="H2477" s="79">
        <v>530400</v>
      </c>
      <c r="I2477" s="79">
        <v>100776</v>
      </c>
      <c r="J2477" s="79">
        <v>631176</v>
      </c>
      <c r="K2477" s="79">
        <v>520000</v>
      </c>
      <c r="L2477" s="79">
        <f t="shared" si="485"/>
        <v>98800</v>
      </c>
      <c r="M2477" s="79">
        <f t="shared" si="486"/>
        <v>618800</v>
      </c>
      <c r="N2477" s="68">
        <f t="shared" si="476"/>
        <v>380181.83816000004</v>
      </c>
      <c r="O2477" s="80">
        <f t="shared" si="477"/>
        <v>543385.94605333335</v>
      </c>
      <c r="P2477" s="68">
        <f t="shared" si="478"/>
        <v>618800</v>
      </c>
      <c r="Q2477" s="68">
        <f t="shared" si="479"/>
        <v>529538.30705862015</v>
      </c>
      <c r="R2477" s="69">
        <f t="shared" si="480"/>
        <v>141474.29790935206</v>
      </c>
      <c r="S2477" s="63">
        <f t="shared" si="482"/>
        <v>0.28205035765634656</v>
      </c>
      <c r="T2477" s="64">
        <f t="shared" si="483"/>
        <v>380182</v>
      </c>
      <c r="U2477" s="44" t="str">
        <f t="shared" si="484"/>
        <v>MENOR VALOR</v>
      </c>
    </row>
    <row r="2478" spans="2:21">
      <c r="B2478" s="24">
        <v>2360</v>
      </c>
      <c r="C2478" s="2" t="s">
        <v>1085</v>
      </c>
      <c r="D2478" s="29">
        <v>1</v>
      </c>
      <c r="E2478" s="16" t="s">
        <v>8</v>
      </c>
      <c r="F2478" s="91">
        <v>503124.94</v>
      </c>
      <c r="G2478" s="68">
        <f t="shared" si="481"/>
        <v>529287.43688000005</v>
      </c>
      <c r="H2478" s="79">
        <v>1081600</v>
      </c>
      <c r="I2478" s="79">
        <v>205504</v>
      </c>
      <c r="J2478" s="79">
        <v>1287104</v>
      </c>
      <c r="K2478" s="79">
        <v>1040000</v>
      </c>
      <c r="L2478" s="79">
        <f t="shared" si="485"/>
        <v>197600</v>
      </c>
      <c r="M2478" s="79">
        <f t="shared" si="486"/>
        <v>1237600</v>
      </c>
      <c r="N2478" s="68">
        <f t="shared" si="476"/>
        <v>529287.43688000005</v>
      </c>
      <c r="O2478" s="80">
        <f t="shared" si="477"/>
        <v>1017997.1456266666</v>
      </c>
      <c r="P2478" s="68">
        <f t="shared" si="478"/>
        <v>1237600</v>
      </c>
      <c r="Q2478" s="68">
        <f t="shared" si="479"/>
        <v>944702.7410760324</v>
      </c>
      <c r="R2478" s="69">
        <f t="shared" si="480"/>
        <v>423958.18906047649</v>
      </c>
      <c r="S2478" s="63">
        <f t="shared" si="482"/>
        <v>0.43973123622237753</v>
      </c>
      <c r="T2478" s="64">
        <f t="shared" si="483"/>
        <v>1237600</v>
      </c>
      <c r="U2478" s="44" t="str">
        <f t="shared" si="484"/>
        <v>MEDIA ARMONICA</v>
      </c>
    </row>
    <row r="2479" spans="2:21">
      <c r="B2479" s="24">
        <v>2361</v>
      </c>
      <c r="C2479" s="2" t="s">
        <v>1086</v>
      </c>
      <c r="D2479" s="29">
        <v>1</v>
      </c>
      <c r="E2479" s="16" t="s">
        <v>8</v>
      </c>
      <c r="F2479" s="91">
        <v>261092.91999999998</v>
      </c>
      <c r="G2479" s="68">
        <f t="shared" si="481"/>
        <v>274669.75183999998</v>
      </c>
      <c r="H2479" s="79">
        <v>409500</v>
      </c>
      <c r="I2479" s="79">
        <v>77805</v>
      </c>
      <c r="J2479" s="79">
        <v>487305</v>
      </c>
      <c r="K2479" s="79">
        <v>390000</v>
      </c>
      <c r="L2479" s="79">
        <f t="shared" si="485"/>
        <v>74100</v>
      </c>
      <c r="M2479" s="79">
        <f t="shared" si="486"/>
        <v>464100</v>
      </c>
      <c r="N2479" s="68">
        <f t="shared" si="476"/>
        <v>274669.75183999998</v>
      </c>
      <c r="O2479" s="80">
        <f t="shared" si="477"/>
        <v>408691.58394666668</v>
      </c>
      <c r="P2479" s="68">
        <f t="shared" si="478"/>
        <v>464100</v>
      </c>
      <c r="Q2479" s="68">
        <f t="shared" si="479"/>
        <v>396041.85895093641</v>
      </c>
      <c r="R2479" s="69">
        <f t="shared" si="480"/>
        <v>116644.78821263577</v>
      </c>
      <c r="S2479" s="63">
        <f t="shared" si="482"/>
        <v>0.30646282550141402</v>
      </c>
      <c r="T2479" s="64">
        <f t="shared" si="483"/>
        <v>464100</v>
      </c>
      <c r="U2479" s="44" t="str">
        <f t="shared" si="484"/>
        <v>MEDIA ARMONICA</v>
      </c>
    </row>
    <row r="2480" spans="2:21">
      <c r="B2480" s="24">
        <v>2362</v>
      </c>
      <c r="C2480" s="2" t="s">
        <v>699</v>
      </c>
      <c r="D2480" s="29">
        <v>1</v>
      </c>
      <c r="E2480" s="16" t="s">
        <v>8</v>
      </c>
      <c r="F2480" s="91">
        <v>2879156.1199999996</v>
      </c>
      <c r="G2480" s="68">
        <f t="shared" si="481"/>
        <v>3028872.2382399999</v>
      </c>
      <c r="H2480" s="79">
        <v>4017000</v>
      </c>
      <c r="I2480" s="79">
        <v>763230</v>
      </c>
      <c r="J2480" s="79">
        <v>4780230</v>
      </c>
      <c r="K2480" s="79">
        <v>3900000</v>
      </c>
      <c r="L2480" s="79">
        <f t="shared" si="485"/>
        <v>741000</v>
      </c>
      <c r="M2480" s="79">
        <f t="shared" si="486"/>
        <v>4641000</v>
      </c>
      <c r="N2480" s="68">
        <f t="shared" ref="N2480:N2543" si="487">MIN(M2480,J2480,G2480)</f>
        <v>3028872.2382399999</v>
      </c>
      <c r="O2480" s="80">
        <f t="shared" ref="O2480:O2543" si="488">AVERAGE(M2480,J2480,G2480)</f>
        <v>4150034.0794133334</v>
      </c>
      <c r="P2480" s="68">
        <f t="shared" ref="P2480:P2543" si="489">MEDIAN(M2480,J2480,G2480)</f>
        <v>4641000</v>
      </c>
      <c r="Q2480" s="68">
        <f t="shared" ref="Q2480:Q2543" si="490">GEOMEAN(M2480,J2480,G2480)</f>
        <v>4065498.190039644</v>
      </c>
      <c r="R2480" s="69">
        <f t="shared" ref="R2480:R2543" si="491">STDEVA(M2480,J2480,G2480)</f>
        <v>973447.04725135549</v>
      </c>
      <c r="S2480" s="63">
        <f t="shared" si="482"/>
        <v>0.25498128478801163</v>
      </c>
      <c r="T2480" s="64">
        <f t="shared" si="483"/>
        <v>3028872</v>
      </c>
      <c r="U2480" s="44" t="str">
        <f t="shared" si="484"/>
        <v>MENOR VALOR</v>
      </c>
    </row>
    <row r="2481" spans="2:21" ht="25.5">
      <c r="B2481" s="24">
        <v>2363</v>
      </c>
      <c r="C2481" s="2" t="s">
        <v>849</v>
      </c>
      <c r="D2481" s="29">
        <v>1</v>
      </c>
      <c r="E2481" s="16" t="s">
        <v>8</v>
      </c>
      <c r="F2481" s="91">
        <v>296375.06</v>
      </c>
      <c r="G2481" s="68">
        <f t="shared" si="481"/>
        <v>311786.56312000001</v>
      </c>
      <c r="H2481" s="79">
        <v>540800</v>
      </c>
      <c r="I2481" s="79">
        <v>102752</v>
      </c>
      <c r="J2481" s="79">
        <v>643552</v>
      </c>
      <c r="K2481" s="79">
        <v>520000</v>
      </c>
      <c r="L2481" s="79">
        <f t="shared" si="485"/>
        <v>98800</v>
      </c>
      <c r="M2481" s="79">
        <f t="shared" si="486"/>
        <v>618800</v>
      </c>
      <c r="N2481" s="68">
        <f t="shared" si="487"/>
        <v>311786.56312000001</v>
      </c>
      <c r="O2481" s="80">
        <f t="shared" si="488"/>
        <v>524712.85437333339</v>
      </c>
      <c r="P2481" s="68">
        <f t="shared" si="489"/>
        <v>618800</v>
      </c>
      <c r="Q2481" s="68">
        <f t="shared" si="490"/>
        <v>498881.17304954561</v>
      </c>
      <c r="R2481" s="69">
        <f t="shared" si="491"/>
        <v>184814.41909703484</v>
      </c>
      <c r="S2481" s="63">
        <f t="shared" si="482"/>
        <v>0.37502840362942413</v>
      </c>
      <c r="T2481" s="64">
        <f t="shared" si="483"/>
        <v>618800</v>
      </c>
      <c r="U2481" s="44" t="str">
        <f t="shared" si="484"/>
        <v>MEDIA ARMONICA</v>
      </c>
    </row>
    <row r="2482" spans="2:21" ht="25.5">
      <c r="B2482" s="24">
        <v>2364</v>
      </c>
      <c r="C2482" s="2" t="s">
        <v>1087</v>
      </c>
      <c r="D2482" s="29">
        <v>1</v>
      </c>
      <c r="E2482" s="16" t="s">
        <v>8</v>
      </c>
      <c r="F2482" s="91">
        <v>446430.14</v>
      </c>
      <c r="G2482" s="68">
        <f t="shared" si="481"/>
        <v>469644.50728000002</v>
      </c>
      <c r="H2482" s="79">
        <v>787800</v>
      </c>
      <c r="I2482" s="79">
        <v>149682</v>
      </c>
      <c r="J2482" s="79">
        <v>937482</v>
      </c>
      <c r="K2482" s="79">
        <v>780000</v>
      </c>
      <c r="L2482" s="79">
        <f t="shared" si="485"/>
        <v>148200</v>
      </c>
      <c r="M2482" s="79">
        <f t="shared" si="486"/>
        <v>928200</v>
      </c>
      <c r="N2482" s="68">
        <f t="shared" si="487"/>
        <v>469644.50728000002</v>
      </c>
      <c r="O2482" s="80">
        <f t="shared" si="488"/>
        <v>778442.1690933333</v>
      </c>
      <c r="P2482" s="68">
        <f t="shared" si="489"/>
        <v>928200</v>
      </c>
      <c r="Q2482" s="68">
        <f t="shared" si="490"/>
        <v>742092.28481318534</v>
      </c>
      <c r="R2482" s="69">
        <f t="shared" si="491"/>
        <v>267466.88736558845</v>
      </c>
      <c r="S2482" s="63">
        <f t="shared" si="482"/>
        <v>0.36713463151253678</v>
      </c>
      <c r="T2482" s="64">
        <f t="shared" si="483"/>
        <v>928200</v>
      </c>
      <c r="U2482" s="44" t="str">
        <f t="shared" si="484"/>
        <v>MEDIA ARMONICA</v>
      </c>
    </row>
    <row r="2483" spans="2:21">
      <c r="B2483" s="24">
        <v>2365</v>
      </c>
      <c r="C2483" s="2" t="s">
        <v>724</v>
      </c>
      <c r="D2483" s="29">
        <v>1</v>
      </c>
      <c r="E2483" s="16" t="s">
        <v>8</v>
      </c>
      <c r="F2483" s="91">
        <v>479859.07999999996</v>
      </c>
      <c r="G2483" s="68">
        <f t="shared" si="481"/>
        <v>504811.75215999997</v>
      </c>
      <c r="H2483" s="79">
        <v>676000</v>
      </c>
      <c r="I2483" s="79">
        <v>128440</v>
      </c>
      <c r="J2483" s="79">
        <v>804440</v>
      </c>
      <c r="K2483" s="79">
        <v>650000</v>
      </c>
      <c r="L2483" s="79">
        <f t="shared" si="485"/>
        <v>123500</v>
      </c>
      <c r="M2483" s="79">
        <f t="shared" si="486"/>
        <v>773500</v>
      </c>
      <c r="N2483" s="68">
        <f t="shared" si="487"/>
        <v>504811.75215999997</v>
      </c>
      <c r="O2483" s="80">
        <f t="shared" si="488"/>
        <v>694250.58405333327</v>
      </c>
      <c r="P2483" s="68">
        <f t="shared" si="489"/>
        <v>773500</v>
      </c>
      <c r="Q2483" s="68">
        <f t="shared" si="490"/>
        <v>679768.66945913318</v>
      </c>
      <c r="R2483" s="69">
        <f t="shared" si="491"/>
        <v>164786.60191845964</v>
      </c>
      <c r="S2483" s="63">
        <f t="shared" si="482"/>
        <v>0.25737714190084693</v>
      </c>
      <c r="T2483" s="64">
        <f t="shared" si="483"/>
        <v>504812</v>
      </c>
      <c r="U2483" s="44" t="str">
        <f t="shared" si="484"/>
        <v>MENOR VALOR</v>
      </c>
    </row>
    <row r="2484" spans="2:21">
      <c r="B2484" s="24">
        <v>2366</v>
      </c>
      <c r="C2484" s="2" t="s">
        <v>1088</v>
      </c>
      <c r="D2484" s="29">
        <v>1</v>
      </c>
      <c r="E2484" s="16" t="s">
        <v>8</v>
      </c>
      <c r="F2484" s="91">
        <v>341530</v>
      </c>
      <c r="G2484" s="68">
        <f t="shared" si="481"/>
        <v>359289.56</v>
      </c>
      <c r="H2484" s="79">
        <v>473200</v>
      </c>
      <c r="I2484" s="79">
        <v>89908</v>
      </c>
      <c r="J2484" s="79">
        <v>563108</v>
      </c>
      <c r="K2484" s="79">
        <v>455000</v>
      </c>
      <c r="L2484" s="79">
        <f t="shared" si="485"/>
        <v>86450</v>
      </c>
      <c r="M2484" s="79">
        <f t="shared" si="486"/>
        <v>541450</v>
      </c>
      <c r="N2484" s="68">
        <f t="shared" si="487"/>
        <v>359289.56</v>
      </c>
      <c r="O2484" s="80">
        <f t="shared" si="488"/>
        <v>487949.1866666667</v>
      </c>
      <c r="P2484" s="68">
        <f t="shared" si="489"/>
        <v>541450</v>
      </c>
      <c r="Q2484" s="68">
        <f t="shared" si="490"/>
        <v>478481.20645562338</v>
      </c>
      <c r="R2484" s="69">
        <f t="shared" si="491"/>
        <v>111947.49613771858</v>
      </c>
      <c r="S2484" s="63">
        <f t="shared" si="482"/>
        <v>0.24910413376220619</v>
      </c>
      <c r="T2484" s="64">
        <f t="shared" si="483"/>
        <v>359290</v>
      </c>
      <c r="U2484" s="44" t="str">
        <f t="shared" si="484"/>
        <v>MENOR VALOR</v>
      </c>
    </row>
    <row r="2485" spans="2:21">
      <c r="B2485" s="24">
        <v>2367</v>
      </c>
      <c r="C2485" s="2" t="s">
        <v>846</v>
      </c>
      <c r="D2485" s="29">
        <v>1</v>
      </c>
      <c r="E2485" s="16" t="s">
        <v>8</v>
      </c>
      <c r="F2485" s="91">
        <v>128781.82</v>
      </c>
      <c r="G2485" s="68">
        <f t="shared" si="481"/>
        <v>135478.47464</v>
      </c>
      <c r="H2485" s="79">
        <v>162240</v>
      </c>
      <c r="I2485" s="79">
        <v>30825.599999999999</v>
      </c>
      <c r="J2485" s="79">
        <v>193065.60000000001</v>
      </c>
      <c r="K2485" s="79">
        <v>156000</v>
      </c>
      <c r="L2485" s="79">
        <f t="shared" si="485"/>
        <v>29640</v>
      </c>
      <c r="M2485" s="79">
        <f t="shared" si="486"/>
        <v>185640</v>
      </c>
      <c r="N2485" s="68">
        <f t="shared" si="487"/>
        <v>135478.47464</v>
      </c>
      <c r="O2485" s="80">
        <f t="shared" si="488"/>
        <v>171394.69154666667</v>
      </c>
      <c r="P2485" s="68">
        <f t="shared" si="489"/>
        <v>185640</v>
      </c>
      <c r="Q2485" s="68">
        <f t="shared" si="490"/>
        <v>169335.85270035631</v>
      </c>
      <c r="R2485" s="69">
        <f t="shared" si="491"/>
        <v>31325.16339151403</v>
      </c>
      <c r="S2485" s="63">
        <f t="shared" si="482"/>
        <v>0.19994217125576896</v>
      </c>
      <c r="T2485" s="64">
        <f t="shared" si="483"/>
        <v>135478</v>
      </c>
      <c r="U2485" s="44" t="str">
        <f t="shared" si="484"/>
        <v>MENOR VALOR</v>
      </c>
    </row>
    <row r="2486" spans="2:21">
      <c r="B2486" s="24">
        <v>2368</v>
      </c>
      <c r="C2486" s="2" t="s">
        <v>781</v>
      </c>
      <c r="D2486" s="29">
        <v>1</v>
      </c>
      <c r="E2486" s="16" t="s">
        <v>8</v>
      </c>
      <c r="F2486" s="91">
        <v>46949.100000000006</v>
      </c>
      <c r="G2486" s="68">
        <f t="shared" si="481"/>
        <v>49390.453200000004</v>
      </c>
      <c r="H2486" s="79">
        <v>68250</v>
      </c>
      <c r="I2486" s="79">
        <v>12967.5</v>
      </c>
      <c r="J2486" s="79">
        <v>81217.5</v>
      </c>
      <c r="K2486" s="79">
        <v>65000</v>
      </c>
      <c r="L2486" s="79">
        <f t="shared" si="485"/>
        <v>12350</v>
      </c>
      <c r="M2486" s="79">
        <f t="shared" si="486"/>
        <v>77350</v>
      </c>
      <c r="N2486" s="68">
        <f t="shared" si="487"/>
        <v>49390.453200000004</v>
      </c>
      <c r="O2486" s="80">
        <f t="shared" si="488"/>
        <v>69319.31773333333</v>
      </c>
      <c r="P2486" s="68">
        <f t="shared" si="489"/>
        <v>77350</v>
      </c>
      <c r="Q2486" s="68">
        <f t="shared" si="490"/>
        <v>67699.321399133943</v>
      </c>
      <c r="R2486" s="69">
        <f t="shared" si="491"/>
        <v>17366.897254646978</v>
      </c>
      <c r="S2486" s="63">
        <f t="shared" si="482"/>
        <v>0.27044389545931491</v>
      </c>
      <c r="T2486" s="64">
        <f t="shared" si="483"/>
        <v>49390</v>
      </c>
      <c r="U2486" s="44" t="str">
        <f t="shared" si="484"/>
        <v>MENOR VALOR</v>
      </c>
    </row>
    <row r="2487" spans="2:21">
      <c r="B2487" s="24">
        <v>2369</v>
      </c>
      <c r="C2487" s="2" t="s">
        <v>1089</v>
      </c>
      <c r="D2487" s="29">
        <v>1</v>
      </c>
      <c r="E2487" s="16" t="s">
        <v>8</v>
      </c>
      <c r="F2487" s="91">
        <v>191943.96</v>
      </c>
      <c r="G2487" s="68">
        <f t="shared" si="481"/>
        <v>201925.04592</v>
      </c>
      <c r="H2487" s="79">
        <v>265200</v>
      </c>
      <c r="I2487" s="79">
        <v>50388</v>
      </c>
      <c r="J2487" s="79">
        <v>315588</v>
      </c>
      <c r="K2487" s="79">
        <v>260000</v>
      </c>
      <c r="L2487" s="79">
        <f t="shared" si="485"/>
        <v>49400</v>
      </c>
      <c r="M2487" s="79">
        <f t="shared" si="486"/>
        <v>309400</v>
      </c>
      <c r="N2487" s="68">
        <f t="shared" si="487"/>
        <v>201925.04592</v>
      </c>
      <c r="O2487" s="80">
        <f t="shared" si="488"/>
        <v>275637.6819733333</v>
      </c>
      <c r="P2487" s="68">
        <f t="shared" si="489"/>
        <v>309400</v>
      </c>
      <c r="Q2487" s="68">
        <f t="shared" si="490"/>
        <v>270153.3311000141</v>
      </c>
      <c r="R2487" s="69">
        <f t="shared" si="491"/>
        <v>63911.950145871859</v>
      </c>
      <c r="S2487" s="63">
        <f t="shared" si="482"/>
        <v>0.25255392891955541</v>
      </c>
      <c r="T2487" s="64">
        <f t="shared" si="483"/>
        <v>201925</v>
      </c>
      <c r="U2487" s="44" t="str">
        <f t="shared" si="484"/>
        <v>MENOR VALOR</v>
      </c>
    </row>
    <row r="2488" spans="2:21">
      <c r="B2488" s="24">
        <v>2370</v>
      </c>
      <c r="C2488" s="2" t="s">
        <v>1090</v>
      </c>
      <c r="D2488" s="29">
        <v>1</v>
      </c>
      <c r="E2488" s="16" t="s">
        <v>8</v>
      </c>
      <c r="F2488" s="91">
        <v>264020.32</v>
      </c>
      <c r="G2488" s="68">
        <f t="shared" si="481"/>
        <v>277749.37664000003</v>
      </c>
      <c r="H2488" s="79">
        <v>405600</v>
      </c>
      <c r="I2488" s="79">
        <v>77064</v>
      </c>
      <c r="J2488" s="79">
        <v>482664</v>
      </c>
      <c r="K2488" s="79">
        <v>390000</v>
      </c>
      <c r="L2488" s="79">
        <f t="shared" si="485"/>
        <v>74100</v>
      </c>
      <c r="M2488" s="79">
        <f t="shared" si="486"/>
        <v>464100</v>
      </c>
      <c r="N2488" s="68">
        <f t="shared" si="487"/>
        <v>277749.37664000003</v>
      </c>
      <c r="O2488" s="80">
        <f t="shared" si="488"/>
        <v>408171.12554666662</v>
      </c>
      <c r="P2488" s="68">
        <f t="shared" si="489"/>
        <v>464100</v>
      </c>
      <c r="Q2488" s="68">
        <f t="shared" si="490"/>
        <v>396250.53021849866</v>
      </c>
      <c r="R2488" s="69">
        <f t="shared" si="491"/>
        <v>113329.29879296546</v>
      </c>
      <c r="S2488" s="63">
        <f t="shared" si="482"/>
        <v>0.29905613883508309</v>
      </c>
      <c r="T2488" s="64">
        <f t="shared" si="483"/>
        <v>277749</v>
      </c>
      <c r="U2488" s="44" t="str">
        <f t="shared" si="484"/>
        <v>MENOR VALOR</v>
      </c>
    </row>
    <row r="2489" spans="2:21">
      <c r="B2489" s="24">
        <v>2371</v>
      </c>
      <c r="C2489" s="2" t="s">
        <v>1091</v>
      </c>
      <c r="D2489" s="29">
        <v>1</v>
      </c>
      <c r="E2489" s="16" t="s">
        <v>8</v>
      </c>
      <c r="F2489" s="91">
        <v>232306.81999999998</v>
      </c>
      <c r="G2489" s="68">
        <f t="shared" si="481"/>
        <v>244386.77463999999</v>
      </c>
      <c r="H2489" s="79">
        <v>338000</v>
      </c>
      <c r="I2489" s="79">
        <v>64220</v>
      </c>
      <c r="J2489" s="79">
        <v>402220</v>
      </c>
      <c r="K2489" s="79">
        <v>325000</v>
      </c>
      <c r="L2489" s="79">
        <f t="shared" si="485"/>
        <v>61750</v>
      </c>
      <c r="M2489" s="79">
        <f t="shared" si="486"/>
        <v>386750</v>
      </c>
      <c r="N2489" s="68">
        <f t="shared" si="487"/>
        <v>244386.77463999999</v>
      </c>
      <c r="O2489" s="80">
        <f t="shared" si="488"/>
        <v>344452.25821333332</v>
      </c>
      <c r="P2489" s="68">
        <f t="shared" si="489"/>
        <v>386750</v>
      </c>
      <c r="Q2489" s="68">
        <f t="shared" si="490"/>
        <v>336246.078401935</v>
      </c>
      <c r="R2489" s="69">
        <f t="shared" si="491"/>
        <v>87003.769901503649</v>
      </c>
      <c r="S2489" s="63">
        <f t="shared" si="482"/>
        <v>0.27319070663518674</v>
      </c>
      <c r="T2489" s="64">
        <f t="shared" si="483"/>
        <v>244387</v>
      </c>
      <c r="U2489" s="44" t="str">
        <f t="shared" si="484"/>
        <v>MENOR VALOR</v>
      </c>
    </row>
    <row r="2490" spans="2:21">
      <c r="B2490" s="24">
        <v>2372</v>
      </c>
      <c r="C2490" s="2" t="s">
        <v>1092</v>
      </c>
      <c r="D2490" s="29">
        <v>1</v>
      </c>
      <c r="E2490" s="16" t="s">
        <v>8</v>
      </c>
      <c r="F2490" s="91">
        <v>561982.89999999991</v>
      </c>
      <c r="G2490" s="68">
        <f t="shared" si="481"/>
        <v>591206.01079999993</v>
      </c>
      <c r="H2490" s="79">
        <v>811200</v>
      </c>
      <c r="I2490" s="79">
        <v>154128</v>
      </c>
      <c r="J2490" s="79">
        <v>965328</v>
      </c>
      <c r="K2490" s="79">
        <v>780000</v>
      </c>
      <c r="L2490" s="79">
        <f t="shared" si="485"/>
        <v>148200</v>
      </c>
      <c r="M2490" s="79">
        <f t="shared" si="486"/>
        <v>928200</v>
      </c>
      <c r="N2490" s="68">
        <f t="shared" si="487"/>
        <v>591206.01079999993</v>
      </c>
      <c r="O2490" s="80">
        <f t="shared" si="488"/>
        <v>828244.67026666657</v>
      </c>
      <c r="P2490" s="68">
        <f t="shared" si="489"/>
        <v>928200</v>
      </c>
      <c r="Q2490" s="68">
        <f t="shared" si="490"/>
        <v>809130.246618276</v>
      </c>
      <c r="R2490" s="69">
        <f t="shared" si="491"/>
        <v>206119.18071182942</v>
      </c>
      <c r="S2490" s="63">
        <f t="shared" si="482"/>
        <v>0.26933146638514716</v>
      </c>
      <c r="T2490" s="64">
        <f t="shared" si="483"/>
        <v>591206</v>
      </c>
      <c r="U2490" s="44" t="str">
        <f t="shared" si="484"/>
        <v>MENOR VALOR</v>
      </c>
    </row>
    <row r="2491" spans="2:21">
      <c r="B2491" s="24">
        <v>2373</v>
      </c>
      <c r="C2491" s="2" t="s">
        <v>1093</v>
      </c>
      <c r="D2491" s="29">
        <v>1</v>
      </c>
      <c r="E2491" s="2"/>
      <c r="F2491" s="91">
        <v>556128.1</v>
      </c>
      <c r="G2491" s="68">
        <f t="shared" si="481"/>
        <v>585046.76119999995</v>
      </c>
      <c r="H2491" s="79">
        <v>803400</v>
      </c>
      <c r="I2491" s="79">
        <v>152646</v>
      </c>
      <c r="J2491" s="79">
        <v>956046</v>
      </c>
      <c r="K2491" s="79">
        <v>780000</v>
      </c>
      <c r="L2491" s="79">
        <f t="shared" si="485"/>
        <v>148200</v>
      </c>
      <c r="M2491" s="79">
        <f t="shared" si="486"/>
        <v>928200</v>
      </c>
      <c r="N2491" s="68">
        <f t="shared" si="487"/>
        <v>585046.76119999995</v>
      </c>
      <c r="O2491" s="80">
        <f t="shared" si="488"/>
        <v>823097.58706666669</v>
      </c>
      <c r="P2491" s="68">
        <f t="shared" si="489"/>
        <v>928200</v>
      </c>
      <c r="Q2491" s="68">
        <f t="shared" si="490"/>
        <v>803717.90607615083</v>
      </c>
      <c r="R2491" s="69">
        <f t="shared" si="491"/>
        <v>206627.676512251</v>
      </c>
      <c r="S2491" s="63">
        <f t="shared" si="482"/>
        <v>0.27207449681410012</v>
      </c>
      <c r="T2491" s="64">
        <f t="shared" si="483"/>
        <v>585047</v>
      </c>
      <c r="U2491" s="44" t="str">
        <f t="shared" si="484"/>
        <v>MENOR VALOR</v>
      </c>
    </row>
    <row r="2492" spans="2:21">
      <c r="B2492" s="24">
        <v>2374</v>
      </c>
      <c r="C2492" s="2" t="s">
        <v>1094</v>
      </c>
      <c r="D2492" s="29">
        <v>1</v>
      </c>
      <c r="E2492" s="16" t="s">
        <v>8</v>
      </c>
      <c r="F2492" s="91">
        <v>561982.89999999991</v>
      </c>
      <c r="G2492" s="68">
        <f t="shared" si="481"/>
        <v>591206.01079999993</v>
      </c>
      <c r="H2492" s="79">
        <v>811200</v>
      </c>
      <c r="I2492" s="79">
        <v>154128</v>
      </c>
      <c r="J2492" s="79">
        <v>965328</v>
      </c>
      <c r="K2492" s="79">
        <v>780000</v>
      </c>
      <c r="L2492" s="79">
        <f t="shared" si="485"/>
        <v>148200</v>
      </c>
      <c r="M2492" s="79">
        <f t="shared" si="486"/>
        <v>928200</v>
      </c>
      <c r="N2492" s="68">
        <f t="shared" si="487"/>
        <v>591206.01079999993</v>
      </c>
      <c r="O2492" s="80">
        <f t="shared" si="488"/>
        <v>828244.67026666657</v>
      </c>
      <c r="P2492" s="68">
        <f t="shared" si="489"/>
        <v>928200</v>
      </c>
      <c r="Q2492" s="68">
        <f t="shared" si="490"/>
        <v>809130.246618276</v>
      </c>
      <c r="R2492" s="69">
        <f t="shared" si="491"/>
        <v>206119.18071182942</v>
      </c>
      <c r="S2492" s="63">
        <f t="shared" si="482"/>
        <v>0.26933146638514716</v>
      </c>
      <c r="T2492" s="64">
        <f t="shared" si="483"/>
        <v>591206</v>
      </c>
      <c r="U2492" s="44" t="str">
        <f t="shared" si="484"/>
        <v>MENOR VALOR</v>
      </c>
    </row>
    <row r="2493" spans="2:21" ht="25.5">
      <c r="B2493" s="24">
        <v>2375</v>
      </c>
      <c r="C2493" s="2" t="s">
        <v>1095</v>
      </c>
      <c r="D2493" s="29">
        <v>1</v>
      </c>
      <c r="E2493" s="16" t="s">
        <v>8</v>
      </c>
      <c r="F2493" s="91">
        <v>266947.71999999997</v>
      </c>
      <c r="G2493" s="68">
        <f t="shared" si="481"/>
        <v>280829.00143999996</v>
      </c>
      <c r="H2493" s="79">
        <v>401700</v>
      </c>
      <c r="I2493" s="79">
        <v>76323</v>
      </c>
      <c r="J2493" s="79">
        <v>478023</v>
      </c>
      <c r="K2493" s="79">
        <v>390000</v>
      </c>
      <c r="L2493" s="79">
        <f t="shared" si="485"/>
        <v>74100</v>
      </c>
      <c r="M2493" s="79">
        <f t="shared" si="486"/>
        <v>464100</v>
      </c>
      <c r="N2493" s="68">
        <f t="shared" si="487"/>
        <v>280829.00143999996</v>
      </c>
      <c r="O2493" s="80">
        <f t="shared" si="488"/>
        <v>407650.66714666667</v>
      </c>
      <c r="P2493" s="68">
        <f t="shared" si="489"/>
        <v>464100</v>
      </c>
      <c r="Q2493" s="68">
        <f t="shared" si="490"/>
        <v>396430.8458330392</v>
      </c>
      <c r="R2493" s="69">
        <f t="shared" si="491"/>
        <v>110051.1865075071</v>
      </c>
      <c r="S2493" s="63">
        <f t="shared" si="482"/>
        <v>0.29160658311065457</v>
      </c>
      <c r="T2493" s="64">
        <f t="shared" si="483"/>
        <v>280829</v>
      </c>
      <c r="U2493" s="44" t="str">
        <f t="shared" si="484"/>
        <v>MENOR VALOR</v>
      </c>
    </row>
    <row r="2494" spans="2:21" ht="25.5">
      <c r="B2494" s="24">
        <v>2376</v>
      </c>
      <c r="C2494" s="2" t="s">
        <v>1096</v>
      </c>
      <c r="D2494" s="29">
        <v>1</v>
      </c>
      <c r="E2494" s="16" t="s">
        <v>8</v>
      </c>
      <c r="F2494" s="91">
        <v>867751.87999999989</v>
      </c>
      <c r="G2494" s="68">
        <f t="shared" si="481"/>
        <v>912874.97775999992</v>
      </c>
      <c r="H2494" s="79">
        <v>1228500</v>
      </c>
      <c r="I2494" s="79">
        <v>233415</v>
      </c>
      <c r="J2494" s="79">
        <v>1461915</v>
      </c>
      <c r="K2494" s="79">
        <v>1170000</v>
      </c>
      <c r="L2494" s="79">
        <f t="shared" si="485"/>
        <v>222300</v>
      </c>
      <c r="M2494" s="79">
        <f t="shared" si="486"/>
        <v>1392300</v>
      </c>
      <c r="N2494" s="68">
        <f t="shared" si="487"/>
        <v>912874.97775999992</v>
      </c>
      <c r="O2494" s="80">
        <f t="shared" si="488"/>
        <v>1255696.6592533335</v>
      </c>
      <c r="P2494" s="68">
        <f t="shared" si="489"/>
        <v>1392300</v>
      </c>
      <c r="Q2494" s="68">
        <f t="shared" si="490"/>
        <v>1229387.3766507118</v>
      </c>
      <c r="R2494" s="69">
        <f t="shared" si="491"/>
        <v>298925.72828829405</v>
      </c>
      <c r="S2494" s="63">
        <f t="shared" si="482"/>
        <v>0.25745538379693156</v>
      </c>
      <c r="T2494" s="64">
        <f t="shared" si="483"/>
        <v>912875</v>
      </c>
      <c r="U2494" s="44" t="str">
        <f t="shared" si="484"/>
        <v>MENOR VALOR</v>
      </c>
    </row>
    <row r="2495" spans="2:21">
      <c r="B2495" s="24">
        <v>2377</v>
      </c>
      <c r="C2495" s="2" t="s">
        <v>1097</v>
      </c>
      <c r="D2495" s="29">
        <v>1</v>
      </c>
      <c r="E2495" s="16" t="s">
        <v>8</v>
      </c>
      <c r="F2495" s="91">
        <v>863747</v>
      </c>
      <c r="G2495" s="68">
        <f t="shared" si="481"/>
        <v>908661.84400000004</v>
      </c>
      <c r="H2495" s="79">
        <v>1228500</v>
      </c>
      <c r="I2495" s="79">
        <v>233415</v>
      </c>
      <c r="J2495" s="79">
        <v>1461915</v>
      </c>
      <c r="K2495" s="79">
        <v>1170000</v>
      </c>
      <c r="L2495" s="79">
        <f t="shared" si="485"/>
        <v>222300</v>
      </c>
      <c r="M2495" s="79">
        <f t="shared" si="486"/>
        <v>1392300</v>
      </c>
      <c r="N2495" s="68">
        <f t="shared" si="487"/>
        <v>908661.84400000004</v>
      </c>
      <c r="O2495" s="80">
        <f t="shared" si="488"/>
        <v>1254292.2813333333</v>
      </c>
      <c r="P2495" s="68">
        <f t="shared" si="489"/>
        <v>1392300</v>
      </c>
      <c r="Q2495" s="68">
        <f t="shared" si="490"/>
        <v>1227493.1551345841</v>
      </c>
      <c r="R2495" s="69">
        <f t="shared" si="491"/>
        <v>301341.76853644656</v>
      </c>
      <c r="S2495" s="63">
        <f t="shared" si="482"/>
        <v>0.25974182405899193</v>
      </c>
      <c r="T2495" s="64">
        <f t="shared" si="483"/>
        <v>908662</v>
      </c>
      <c r="U2495" s="44" t="str">
        <f t="shared" si="484"/>
        <v>MENOR VALOR</v>
      </c>
    </row>
    <row r="2496" spans="2:21" ht="25.5">
      <c r="B2496" s="24">
        <v>2378</v>
      </c>
      <c r="C2496" s="2" t="s">
        <v>1098</v>
      </c>
      <c r="D2496" s="29">
        <v>1</v>
      </c>
      <c r="E2496" s="16" t="s">
        <v>8</v>
      </c>
      <c r="F2496" s="91">
        <v>767775.02</v>
      </c>
      <c r="G2496" s="68">
        <f t="shared" si="481"/>
        <v>807699.32104000007</v>
      </c>
      <c r="H2496" s="79">
        <v>1228500</v>
      </c>
      <c r="I2496" s="79">
        <v>233415</v>
      </c>
      <c r="J2496" s="79">
        <v>1461915</v>
      </c>
      <c r="K2496" s="79">
        <v>1170000</v>
      </c>
      <c r="L2496" s="79">
        <f t="shared" si="485"/>
        <v>222300</v>
      </c>
      <c r="M2496" s="79">
        <f t="shared" si="486"/>
        <v>1392300</v>
      </c>
      <c r="N2496" s="68">
        <f t="shared" si="487"/>
        <v>807699.32104000007</v>
      </c>
      <c r="O2496" s="80">
        <f t="shared" si="488"/>
        <v>1220638.1070133334</v>
      </c>
      <c r="P2496" s="68">
        <f t="shared" si="489"/>
        <v>1392300</v>
      </c>
      <c r="Q2496" s="68">
        <f t="shared" si="490"/>
        <v>1180234.2703463454</v>
      </c>
      <c r="R2496" s="69">
        <f t="shared" si="491"/>
        <v>359305.43104314141</v>
      </c>
      <c r="S2496" s="63">
        <f t="shared" si="482"/>
        <v>0.31564491784925308</v>
      </c>
      <c r="T2496" s="64">
        <f t="shared" si="483"/>
        <v>1392300</v>
      </c>
      <c r="U2496" s="44" t="str">
        <f t="shared" si="484"/>
        <v>MEDIA ARMONICA</v>
      </c>
    </row>
    <row r="2497" spans="2:21" ht="25.5">
      <c r="B2497" s="24">
        <v>2379</v>
      </c>
      <c r="C2497" s="2" t="s">
        <v>1099</v>
      </c>
      <c r="D2497" s="29">
        <v>1</v>
      </c>
      <c r="E2497" s="16" t="s">
        <v>8</v>
      </c>
      <c r="F2497" s="91">
        <v>109197.75999999999</v>
      </c>
      <c r="G2497" s="68">
        <f t="shared" si="481"/>
        <v>114876.04351999999</v>
      </c>
      <c r="H2497" s="79">
        <v>163800</v>
      </c>
      <c r="I2497" s="79">
        <v>31122</v>
      </c>
      <c r="J2497" s="79">
        <v>194922</v>
      </c>
      <c r="K2497" s="79">
        <v>156000</v>
      </c>
      <c r="L2497" s="79">
        <f t="shared" si="485"/>
        <v>29640</v>
      </c>
      <c r="M2497" s="79">
        <f t="shared" si="486"/>
        <v>185640</v>
      </c>
      <c r="N2497" s="68">
        <f t="shared" si="487"/>
        <v>114876.04351999999</v>
      </c>
      <c r="O2497" s="80">
        <f t="shared" si="488"/>
        <v>165146.01450666666</v>
      </c>
      <c r="P2497" s="68">
        <f t="shared" si="489"/>
        <v>185640</v>
      </c>
      <c r="Q2497" s="68">
        <f t="shared" si="490"/>
        <v>160788.12199672934</v>
      </c>
      <c r="R2497" s="69">
        <f t="shared" si="491"/>
        <v>43781.74697576867</v>
      </c>
      <c r="S2497" s="63">
        <f t="shared" si="482"/>
        <v>0.28554396871221166</v>
      </c>
      <c r="T2497" s="64">
        <f t="shared" si="483"/>
        <v>114876</v>
      </c>
      <c r="U2497" s="44" t="str">
        <f t="shared" si="484"/>
        <v>MENOR VALOR</v>
      </c>
    </row>
    <row r="2498" spans="2:21" ht="25.5">
      <c r="B2498" s="24">
        <v>2380</v>
      </c>
      <c r="C2498" s="2" t="s">
        <v>1100</v>
      </c>
      <c r="D2498" s="29">
        <v>1</v>
      </c>
      <c r="E2498" s="16" t="s">
        <v>11</v>
      </c>
      <c r="F2498" s="91">
        <v>191943.96</v>
      </c>
      <c r="G2498" s="68">
        <f t="shared" si="481"/>
        <v>201925.04592</v>
      </c>
      <c r="H2498" s="79">
        <v>267800</v>
      </c>
      <c r="I2498" s="79">
        <v>50882</v>
      </c>
      <c r="J2498" s="79">
        <v>318682</v>
      </c>
      <c r="K2498" s="79">
        <v>260000</v>
      </c>
      <c r="L2498" s="79">
        <f t="shared" si="485"/>
        <v>49400</v>
      </c>
      <c r="M2498" s="79">
        <f t="shared" si="486"/>
        <v>309400</v>
      </c>
      <c r="N2498" s="68">
        <f t="shared" si="487"/>
        <v>201925.04592</v>
      </c>
      <c r="O2498" s="80">
        <f t="shared" si="488"/>
        <v>276669.01530666667</v>
      </c>
      <c r="P2498" s="68">
        <f t="shared" si="489"/>
        <v>309400</v>
      </c>
      <c r="Q2498" s="68">
        <f t="shared" si="490"/>
        <v>271033.31559166638</v>
      </c>
      <c r="R2498" s="69">
        <f t="shared" si="491"/>
        <v>64896.337344693471</v>
      </c>
      <c r="S2498" s="63">
        <f t="shared" si="482"/>
        <v>0.25498071895996566</v>
      </c>
      <c r="T2498" s="64">
        <f t="shared" si="483"/>
        <v>201925</v>
      </c>
      <c r="U2498" s="44" t="str">
        <f t="shared" si="484"/>
        <v>MENOR VALOR</v>
      </c>
    </row>
    <row r="2499" spans="2:21" ht="25.5">
      <c r="B2499" s="24">
        <v>2381</v>
      </c>
      <c r="C2499" s="2" t="s">
        <v>1101</v>
      </c>
      <c r="D2499" s="29">
        <v>1</v>
      </c>
      <c r="E2499" s="16"/>
      <c r="F2499" s="91">
        <v>191943.96</v>
      </c>
      <c r="G2499" s="68">
        <f t="shared" si="481"/>
        <v>201925.04592</v>
      </c>
      <c r="H2499" s="79">
        <v>267800</v>
      </c>
      <c r="I2499" s="79">
        <v>50882</v>
      </c>
      <c r="J2499" s="79">
        <v>318682</v>
      </c>
      <c r="K2499" s="79">
        <v>260000</v>
      </c>
      <c r="L2499" s="79">
        <f t="shared" si="485"/>
        <v>49400</v>
      </c>
      <c r="M2499" s="79">
        <f t="shared" si="486"/>
        <v>309400</v>
      </c>
      <c r="N2499" s="68">
        <f t="shared" si="487"/>
        <v>201925.04592</v>
      </c>
      <c r="O2499" s="80">
        <f t="shared" si="488"/>
        <v>276669.01530666667</v>
      </c>
      <c r="P2499" s="68">
        <f t="shared" si="489"/>
        <v>309400</v>
      </c>
      <c r="Q2499" s="68">
        <f t="shared" si="490"/>
        <v>271033.31559166638</v>
      </c>
      <c r="R2499" s="69">
        <f t="shared" si="491"/>
        <v>64896.337344693471</v>
      </c>
      <c r="S2499" s="63">
        <f t="shared" si="482"/>
        <v>0.25498071895996566</v>
      </c>
      <c r="T2499" s="64">
        <f t="shared" si="483"/>
        <v>201925</v>
      </c>
      <c r="U2499" s="44" t="str">
        <f t="shared" si="484"/>
        <v>MENOR VALOR</v>
      </c>
    </row>
    <row r="2500" spans="2:21" ht="25.5">
      <c r="B2500" s="24">
        <v>2382</v>
      </c>
      <c r="C2500" s="2" t="s">
        <v>1102</v>
      </c>
      <c r="D2500" s="29">
        <v>1</v>
      </c>
      <c r="E2500" s="16" t="s">
        <v>11</v>
      </c>
      <c r="F2500" s="91">
        <v>191943.96</v>
      </c>
      <c r="G2500" s="68">
        <f t="shared" si="481"/>
        <v>201925.04592</v>
      </c>
      <c r="H2500" s="79">
        <v>273000</v>
      </c>
      <c r="I2500" s="79">
        <v>51870</v>
      </c>
      <c r="J2500" s="79">
        <v>324870</v>
      </c>
      <c r="K2500" s="79">
        <v>260000</v>
      </c>
      <c r="L2500" s="79">
        <f t="shared" si="485"/>
        <v>49400</v>
      </c>
      <c r="M2500" s="79">
        <f t="shared" si="486"/>
        <v>309400</v>
      </c>
      <c r="N2500" s="68">
        <f t="shared" si="487"/>
        <v>201925.04592</v>
      </c>
      <c r="O2500" s="80">
        <f t="shared" si="488"/>
        <v>278731.6819733333</v>
      </c>
      <c r="P2500" s="68">
        <f t="shared" si="489"/>
        <v>309400</v>
      </c>
      <c r="Q2500" s="68">
        <f t="shared" si="490"/>
        <v>272776.34301678132</v>
      </c>
      <c r="R2500" s="69">
        <f t="shared" si="491"/>
        <v>66964.727516595769</v>
      </c>
      <c r="S2500" s="63">
        <f t="shared" si="482"/>
        <v>0.25974135554864641</v>
      </c>
      <c r="T2500" s="64">
        <f t="shared" si="483"/>
        <v>201925</v>
      </c>
      <c r="U2500" s="44" t="str">
        <f t="shared" si="484"/>
        <v>MENOR VALOR</v>
      </c>
    </row>
    <row r="2501" spans="2:21">
      <c r="B2501" s="24">
        <v>2383</v>
      </c>
      <c r="C2501" s="2" t="s">
        <v>720</v>
      </c>
      <c r="D2501" s="29">
        <v>1</v>
      </c>
      <c r="E2501" s="16" t="s">
        <v>8</v>
      </c>
      <c r="F2501" s="91">
        <v>191943.96</v>
      </c>
      <c r="G2501" s="68">
        <f t="shared" si="481"/>
        <v>201925.04592</v>
      </c>
      <c r="H2501" s="79">
        <v>273000</v>
      </c>
      <c r="I2501" s="79">
        <v>51870</v>
      </c>
      <c r="J2501" s="79">
        <v>324870</v>
      </c>
      <c r="K2501" s="79">
        <v>260000</v>
      </c>
      <c r="L2501" s="79">
        <f t="shared" si="485"/>
        <v>49400</v>
      </c>
      <c r="M2501" s="79">
        <f t="shared" si="486"/>
        <v>309400</v>
      </c>
      <c r="N2501" s="68">
        <f t="shared" si="487"/>
        <v>201925.04592</v>
      </c>
      <c r="O2501" s="80">
        <f t="shared" si="488"/>
        <v>278731.6819733333</v>
      </c>
      <c r="P2501" s="68">
        <f t="shared" si="489"/>
        <v>309400</v>
      </c>
      <c r="Q2501" s="68">
        <f t="shared" si="490"/>
        <v>272776.34301678132</v>
      </c>
      <c r="R2501" s="69">
        <f t="shared" si="491"/>
        <v>66964.727516595769</v>
      </c>
      <c r="S2501" s="63">
        <f t="shared" si="482"/>
        <v>0.25974135554864641</v>
      </c>
      <c r="T2501" s="64">
        <f t="shared" si="483"/>
        <v>201925</v>
      </c>
      <c r="U2501" s="44" t="str">
        <f t="shared" si="484"/>
        <v>MENOR VALOR</v>
      </c>
    </row>
    <row r="2502" spans="2:21">
      <c r="B2502" s="24">
        <v>2384</v>
      </c>
      <c r="C2502" s="2" t="s">
        <v>1103</v>
      </c>
      <c r="D2502" s="29">
        <v>1</v>
      </c>
      <c r="E2502" s="16" t="s">
        <v>8</v>
      </c>
      <c r="F2502" s="91">
        <v>230632.38</v>
      </c>
      <c r="G2502" s="68">
        <f t="shared" ref="G2502:G2565" si="492">F2502*5.2%+F2502</f>
        <v>242625.26376</v>
      </c>
      <c r="H2502" s="79">
        <v>262600</v>
      </c>
      <c r="I2502" s="79">
        <v>49894</v>
      </c>
      <c r="J2502" s="79">
        <v>312494</v>
      </c>
      <c r="K2502" s="79">
        <v>260000</v>
      </c>
      <c r="L2502" s="79">
        <f t="shared" si="485"/>
        <v>49400</v>
      </c>
      <c r="M2502" s="79">
        <f t="shared" si="486"/>
        <v>309400</v>
      </c>
      <c r="N2502" s="68">
        <f t="shared" si="487"/>
        <v>242625.26376</v>
      </c>
      <c r="O2502" s="80">
        <f t="shared" si="488"/>
        <v>288173.08792000002</v>
      </c>
      <c r="P2502" s="68">
        <f t="shared" si="489"/>
        <v>309400</v>
      </c>
      <c r="Q2502" s="68">
        <f t="shared" si="490"/>
        <v>286263.5181056069</v>
      </c>
      <c r="R2502" s="69">
        <f t="shared" si="491"/>
        <v>39475.896738170493</v>
      </c>
      <c r="S2502" s="63">
        <f t="shared" si="482"/>
        <v>0.15244085112343264</v>
      </c>
      <c r="T2502" s="64">
        <f t="shared" si="483"/>
        <v>242625</v>
      </c>
      <c r="U2502" s="44" t="str">
        <f t="shared" si="484"/>
        <v>MENOR VALOR</v>
      </c>
    </row>
    <row r="2503" spans="2:21">
      <c r="B2503" s="24">
        <v>2385</v>
      </c>
      <c r="C2503" s="2" t="s">
        <v>1104</v>
      </c>
      <c r="D2503" s="29">
        <v>1</v>
      </c>
      <c r="E2503" s="16" t="s">
        <v>8</v>
      </c>
      <c r="F2503" s="91">
        <v>370497.32</v>
      </c>
      <c r="G2503" s="68">
        <f t="shared" si="492"/>
        <v>389763.18064000004</v>
      </c>
      <c r="H2503" s="79">
        <v>540800</v>
      </c>
      <c r="I2503" s="79">
        <v>102752</v>
      </c>
      <c r="J2503" s="79">
        <v>643552</v>
      </c>
      <c r="K2503" s="79">
        <v>520000</v>
      </c>
      <c r="L2503" s="79">
        <f t="shared" si="485"/>
        <v>98800</v>
      </c>
      <c r="M2503" s="79">
        <f t="shared" si="486"/>
        <v>618800</v>
      </c>
      <c r="N2503" s="68">
        <f t="shared" si="487"/>
        <v>389763.18064000004</v>
      </c>
      <c r="O2503" s="80">
        <f t="shared" si="488"/>
        <v>550705.06021333335</v>
      </c>
      <c r="P2503" s="68">
        <f t="shared" si="489"/>
        <v>618800</v>
      </c>
      <c r="Q2503" s="68">
        <f t="shared" si="490"/>
        <v>537417.23067521804</v>
      </c>
      <c r="R2503" s="69">
        <f t="shared" si="491"/>
        <v>139928.13093316153</v>
      </c>
      <c r="S2503" s="63">
        <f t="shared" si="482"/>
        <v>0.27474751758462146</v>
      </c>
      <c r="T2503" s="64">
        <f t="shared" si="483"/>
        <v>389763</v>
      </c>
      <c r="U2503" s="44" t="str">
        <f t="shared" si="484"/>
        <v>MENOR VALOR</v>
      </c>
    </row>
    <row r="2504" spans="2:21">
      <c r="B2504" s="24">
        <v>2386</v>
      </c>
      <c r="C2504" s="2" t="s">
        <v>1105</v>
      </c>
      <c r="D2504" s="29">
        <v>1</v>
      </c>
      <c r="E2504" s="16" t="s">
        <v>8</v>
      </c>
      <c r="F2504" s="91">
        <v>365292.78</v>
      </c>
      <c r="G2504" s="68">
        <f t="shared" si="492"/>
        <v>384288.00456000003</v>
      </c>
      <c r="H2504" s="79">
        <v>546000</v>
      </c>
      <c r="I2504" s="79">
        <v>103740</v>
      </c>
      <c r="J2504" s="79">
        <v>649740</v>
      </c>
      <c r="K2504" s="79">
        <v>520000</v>
      </c>
      <c r="L2504" s="79">
        <f t="shared" si="485"/>
        <v>98800</v>
      </c>
      <c r="M2504" s="79">
        <f t="shared" si="486"/>
        <v>618800</v>
      </c>
      <c r="N2504" s="68">
        <f t="shared" si="487"/>
        <v>384288.00456000003</v>
      </c>
      <c r="O2504" s="80">
        <f t="shared" si="488"/>
        <v>550942.66818666668</v>
      </c>
      <c r="P2504" s="68">
        <f t="shared" si="489"/>
        <v>618800</v>
      </c>
      <c r="Q2504" s="68">
        <f t="shared" si="490"/>
        <v>536597.83051932708</v>
      </c>
      <c r="R2504" s="69">
        <f t="shared" si="491"/>
        <v>145153.89619775282</v>
      </c>
      <c r="S2504" s="63">
        <f t="shared" si="482"/>
        <v>0.28384353662391704</v>
      </c>
      <c r="T2504" s="64">
        <f t="shared" si="483"/>
        <v>384288</v>
      </c>
      <c r="U2504" s="44" t="str">
        <f t="shared" si="484"/>
        <v>MENOR VALOR</v>
      </c>
    </row>
    <row r="2505" spans="2:21">
      <c r="B2505" s="24">
        <v>2387</v>
      </c>
      <c r="C2505" s="2" t="s">
        <v>726</v>
      </c>
      <c r="D2505" s="29">
        <v>1</v>
      </c>
      <c r="E2505" s="16" t="s">
        <v>8</v>
      </c>
      <c r="F2505" s="91">
        <v>367894.63999999996</v>
      </c>
      <c r="G2505" s="68">
        <f t="shared" si="492"/>
        <v>387025.16127999994</v>
      </c>
      <c r="H2505" s="79">
        <v>540800</v>
      </c>
      <c r="I2505" s="79">
        <v>102752</v>
      </c>
      <c r="J2505" s="79">
        <v>643552</v>
      </c>
      <c r="K2505" s="79">
        <v>520000</v>
      </c>
      <c r="L2505" s="79">
        <f t="shared" si="485"/>
        <v>98800</v>
      </c>
      <c r="M2505" s="79">
        <f t="shared" si="486"/>
        <v>618800</v>
      </c>
      <c r="N2505" s="68">
        <f t="shared" si="487"/>
        <v>387025.16127999994</v>
      </c>
      <c r="O2505" s="80">
        <f t="shared" si="488"/>
        <v>549792.38709333329</v>
      </c>
      <c r="P2505" s="68">
        <f t="shared" si="489"/>
        <v>618800</v>
      </c>
      <c r="Q2505" s="68">
        <f t="shared" si="490"/>
        <v>536155.85116132651</v>
      </c>
      <c r="R2505" s="69">
        <f t="shared" si="491"/>
        <v>141502.80112148487</v>
      </c>
      <c r="S2505" s="63">
        <f t="shared" si="482"/>
        <v>0.27814802274060035</v>
      </c>
      <c r="T2505" s="64">
        <f t="shared" si="483"/>
        <v>387025</v>
      </c>
      <c r="U2505" s="44" t="str">
        <f t="shared" si="484"/>
        <v>MENOR VALOR</v>
      </c>
    </row>
    <row r="2506" spans="2:21">
      <c r="B2506" s="24">
        <v>2388</v>
      </c>
      <c r="C2506" s="2" t="s">
        <v>1106</v>
      </c>
      <c r="D2506" s="29">
        <v>1</v>
      </c>
      <c r="E2506" s="16" t="s">
        <v>8</v>
      </c>
      <c r="F2506" s="91">
        <v>229982.12</v>
      </c>
      <c r="G2506" s="68">
        <f t="shared" si="492"/>
        <v>241941.19024</v>
      </c>
      <c r="H2506" s="79">
        <v>267800</v>
      </c>
      <c r="I2506" s="79">
        <v>50882</v>
      </c>
      <c r="J2506" s="79">
        <v>318682</v>
      </c>
      <c r="K2506" s="79">
        <v>260000</v>
      </c>
      <c r="L2506" s="79">
        <f t="shared" si="485"/>
        <v>49400</v>
      </c>
      <c r="M2506" s="79">
        <f t="shared" si="486"/>
        <v>309400</v>
      </c>
      <c r="N2506" s="68">
        <f t="shared" si="487"/>
        <v>241941.19024</v>
      </c>
      <c r="O2506" s="80">
        <f t="shared" si="488"/>
        <v>290007.73008000001</v>
      </c>
      <c r="P2506" s="68">
        <f t="shared" si="489"/>
        <v>309400</v>
      </c>
      <c r="Q2506" s="68">
        <f t="shared" si="490"/>
        <v>287869.65374869801</v>
      </c>
      <c r="R2506" s="69">
        <f t="shared" si="491"/>
        <v>41884.759401752752</v>
      </c>
      <c r="S2506" s="63">
        <f t="shared" ref="S2506:S2569" si="493">1-N2506/Q2506</f>
        <v>0.15954604075354273</v>
      </c>
      <c r="T2506" s="64">
        <f t="shared" ref="T2506:T2569" si="494">ROUND(+IF(S2506&lt;=30%,N2506,IF(S2506&lt;=60%,P2506,IF(S2506&lt;=90%,Q2506,IF(S2506&lt;=100%,O2506)))),0)</f>
        <v>241941</v>
      </c>
      <c r="U2506" s="44" t="str">
        <f t="shared" ref="U2506:U2569" si="495">+IF(S2506&lt;=30%,"MENOR VALOR",IF(S2506&lt;=60%,"MEDIA ARMONICA",IF(S2506&lt;=90%,"MEDIA GEOMETRICA","PROMEDIO")))</f>
        <v>MENOR VALOR</v>
      </c>
    </row>
    <row r="2507" spans="2:21">
      <c r="B2507" s="24">
        <v>2389</v>
      </c>
      <c r="C2507" s="2" t="s">
        <v>1107</v>
      </c>
      <c r="D2507" s="29">
        <v>1</v>
      </c>
      <c r="E2507" s="16" t="s">
        <v>11</v>
      </c>
      <c r="F2507" s="91">
        <v>230632.38</v>
      </c>
      <c r="G2507" s="68">
        <f t="shared" si="492"/>
        <v>242625.26376</v>
      </c>
      <c r="H2507" s="79">
        <v>270400</v>
      </c>
      <c r="I2507" s="79">
        <v>51376</v>
      </c>
      <c r="J2507" s="79">
        <v>321776</v>
      </c>
      <c r="K2507" s="79">
        <v>260000</v>
      </c>
      <c r="L2507" s="79">
        <f t="shared" si="485"/>
        <v>49400</v>
      </c>
      <c r="M2507" s="79">
        <f t="shared" si="486"/>
        <v>309400</v>
      </c>
      <c r="N2507" s="68">
        <f t="shared" si="487"/>
        <v>242625.26376</v>
      </c>
      <c r="O2507" s="80">
        <f t="shared" si="488"/>
        <v>291267.08792000002</v>
      </c>
      <c r="P2507" s="68">
        <f t="shared" si="489"/>
        <v>309400</v>
      </c>
      <c r="Q2507" s="68">
        <f t="shared" si="490"/>
        <v>289070.20216418471</v>
      </c>
      <c r="R2507" s="69">
        <f t="shared" si="491"/>
        <v>42577.125750915351</v>
      </c>
      <c r="S2507" s="63">
        <f t="shared" si="493"/>
        <v>0.16067010039936647</v>
      </c>
      <c r="T2507" s="64">
        <f t="shared" si="494"/>
        <v>242625</v>
      </c>
      <c r="U2507" s="44" t="str">
        <f t="shared" si="495"/>
        <v>MENOR VALOR</v>
      </c>
    </row>
    <row r="2508" spans="2:21" ht="25.5">
      <c r="B2508" s="24">
        <v>2390</v>
      </c>
      <c r="C2508" s="2" t="s">
        <v>1108</v>
      </c>
      <c r="D2508" s="29">
        <v>1</v>
      </c>
      <c r="E2508" s="16" t="s">
        <v>8</v>
      </c>
      <c r="F2508" s="91">
        <v>287915.94</v>
      </c>
      <c r="G2508" s="68">
        <f t="shared" si="492"/>
        <v>302887.56887999998</v>
      </c>
      <c r="H2508" s="79">
        <v>393900</v>
      </c>
      <c r="I2508" s="79">
        <v>74841</v>
      </c>
      <c r="J2508" s="79">
        <v>468741</v>
      </c>
      <c r="K2508" s="79">
        <v>390000</v>
      </c>
      <c r="L2508" s="79">
        <f t="shared" si="485"/>
        <v>74100</v>
      </c>
      <c r="M2508" s="79">
        <f t="shared" si="486"/>
        <v>464100</v>
      </c>
      <c r="N2508" s="68">
        <f t="shared" si="487"/>
        <v>302887.56887999998</v>
      </c>
      <c r="O2508" s="80">
        <f t="shared" si="488"/>
        <v>411909.52295999997</v>
      </c>
      <c r="P2508" s="68">
        <f t="shared" si="489"/>
        <v>464100</v>
      </c>
      <c r="Q2508" s="68">
        <f t="shared" si="490"/>
        <v>403901.36417280254</v>
      </c>
      <c r="R2508" s="69">
        <f t="shared" si="491"/>
        <v>94444.293495246471</v>
      </c>
      <c r="S2508" s="63">
        <f t="shared" si="493"/>
        <v>0.25009520703075783</v>
      </c>
      <c r="T2508" s="64">
        <f t="shared" si="494"/>
        <v>302888</v>
      </c>
      <c r="U2508" s="44" t="str">
        <f t="shared" si="495"/>
        <v>MENOR VALOR</v>
      </c>
    </row>
    <row r="2509" spans="2:21">
      <c r="B2509" s="24">
        <v>2391</v>
      </c>
      <c r="C2509" s="2" t="s">
        <v>1109</v>
      </c>
      <c r="D2509" s="29">
        <v>1</v>
      </c>
      <c r="E2509" s="16" t="s">
        <v>8</v>
      </c>
      <c r="F2509" s="91">
        <v>349146.98</v>
      </c>
      <c r="G2509" s="68">
        <f t="shared" si="492"/>
        <v>367302.62296000001</v>
      </c>
      <c r="H2509" s="79">
        <v>811200</v>
      </c>
      <c r="I2509" s="79">
        <v>154128</v>
      </c>
      <c r="J2509" s="79">
        <v>965328</v>
      </c>
      <c r="K2509" s="79">
        <v>780000</v>
      </c>
      <c r="L2509" s="79">
        <f t="shared" si="485"/>
        <v>148200</v>
      </c>
      <c r="M2509" s="79">
        <f t="shared" si="486"/>
        <v>928200</v>
      </c>
      <c r="N2509" s="68">
        <f t="shared" si="487"/>
        <v>367302.62296000001</v>
      </c>
      <c r="O2509" s="80">
        <f t="shared" si="488"/>
        <v>753610.20765333332</v>
      </c>
      <c r="P2509" s="68">
        <f t="shared" si="489"/>
        <v>928200</v>
      </c>
      <c r="Q2509" s="68">
        <f t="shared" si="490"/>
        <v>690420.21554220153</v>
      </c>
      <c r="R2509" s="69">
        <f t="shared" si="491"/>
        <v>335066.83600394975</v>
      </c>
      <c r="S2509" s="63">
        <f t="shared" si="493"/>
        <v>0.46800134948025884</v>
      </c>
      <c r="T2509" s="64">
        <f t="shared" si="494"/>
        <v>928200</v>
      </c>
      <c r="U2509" s="44" t="str">
        <f t="shared" si="495"/>
        <v>MEDIA ARMONICA</v>
      </c>
    </row>
    <row r="2510" spans="2:21">
      <c r="B2510" s="24">
        <v>2392</v>
      </c>
      <c r="C2510" s="2" t="s">
        <v>817</v>
      </c>
      <c r="D2510" s="29">
        <v>1</v>
      </c>
      <c r="E2510" s="16" t="s">
        <v>8</v>
      </c>
      <c r="F2510" s="91">
        <v>243950</v>
      </c>
      <c r="G2510" s="68">
        <f t="shared" si="492"/>
        <v>256635.4</v>
      </c>
      <c r="H2510" s="79">
        <v>334750</v>
      </c>
      <c r="I2510" s="79">
        <v>63602.5</v>
      </c>
      <c r="J2510" s="79">
        <v>398352.5</v>
      </c>
      <c r="K2510" s="79">
        <v>325000</v>
      </c>
      <c r="L2510" s="79">
        <f t="shared" si="485"/>
        <v>61750</v>
      </c>
      <c r="M2510" s="79">
        <f t="shared" si="486"/>
        <v>386750</v>
      </c>
      <c r="N2510" s="68">
        <f t="shared" si="487"/>
        <v>256635.4</v>
      </c>
      <c r="O2510" s="80">
        <f t="shared" si="488"/>
        <v>347245.96666666667</v>
      </c>
      <c r="P2510" s="68">
        <f t="shared" si="489"/>
        <v>386750</v>
      </c>
      <c r="Q2510" s="68">
        <f t="shared" si="490"/>
        <v>340673.33646732423</v>
      </c>
      <c r="R2510" s="69">
        <f t="shared" si="491"/>
        <v>78685.19934081196</v>
      </c>
      <c r="S2510" s="63">
        <f t="shared" si="493"/>
        <v>0.246681872255608</v>
      </c>
      <c r="T2510" s="64">
        <f t="shared" si="494"/>
        <v>256635</v>
      </c>
      <c r="U2510" s="44" t="str">
        <f t="shared" si="495"/>
        <v>MENOR VALOR</v>
      </c>
    </row>
    <row r="2511" spans="2:21">
      <c r="B2511" s="24">
        <v>2393</v>
      </c>
      <c r="C2511" s="2" t="s">
        <v>1110</v>
      </c>
      <c r="D2511" s="29">
        <v>1</v>
      </c>
      <c r="E2511" s="16" t="s">
        <v>8</v>
      </c>
      <c r="F2511" s="91">
        <v>269875.12</v>
      </c>
      <c r="G2511" s="68">
        <f t="shared" si="492"/>
        <v>283908.62624000001</v>
      </c>
      <c r="H2511" s="79">
        <v>393900</v>
      </c>
      <c r="I2511" s="79">
        <v>74841</v>
      </c>
      <c r="J2511" s="79">
        <v>468741</v>
      </c>
      <c r="K2511" s="79">
        <v>390000</v>
      </c>
      <c r="L2511" s="79">
        <f t="shared" si="485"/>
        <v>74100</v>
      </c>
      <c r="M2511" s="79">
        <f t="shared" si="486"/>
        <v>464100</v>
      </c>
      <c r="N2511" s="68">
        <f t="shared" si="487"/>
        <v>283908.62624000001</v>
      </c>
      <c r="O2511" s="80">
        <f t="shared" si="488"/>
        <v>405583.20874666673</v>
      </c>
      <c r="P2511" s="68">
        <f t="shared" si="489"/>
        <v>464100</v>
      </c>
      <c r="Q2511" s="68">
        <f t="shared" si="490"/>
        <v>395282.60194385907</v>
      </c>
      <c r="R2511" s="69">
        <f t="shared" si="491"/>
        <v>105398.82703986175</v>
      </c>
      <c r="S2511" s="63">
        <f t="shared" si="493"/>
        <v>0.28175784908357082</v>
      </c>
      <c r="T2511" s="64">
        <f t="shared" si="494"/>
        <v>283909</v>
      </c>
      <c r="U2511" s="44" t="str">
        <f t="shared" si="495"/>
        <v>MENOR VALOR</v>
      </c>
    </row>
    <row r="2512" spans="2:21" ht="25.5">
      <c r="B2512" s="24">
        <v>2394</v>
      </c>
      <c r="C2512" s="2" t="s">
        <v>1111</v>
      </c>
      <c r="D2512" s="29">
        <v>1</v>
      </c>
      <c r="E2512" s="16" t="s">
        <v>8</v>
      </c>
      <c r="F2512" s="91">
        <v>264020.32</v>
      </c>
      <c r="G2512" s="68">
        <f t="shared" si="492"/>
        <v>277749.37664000003</v>
      </c>
      <c r="H2512" s="79">
        <v>393900</v>
      </c>
      <c r="I2512" s="79">
        <v>74841</v>
      </c>
      <c r="J2512" s="79">
        <v>468741</v>
      </c>
      <c r="K2512" s="79">
        <v>390000</v>
      </c>
      <c r="L2512" s="79">
        <f t="shared" ref="L2512:L2575" si="496">+IFERROR(K2512*19%,"N/A")</f>
        <v>74100</v>
      </c>
      <c r="M2512" s="79">
        <f t="shared" ref="M2512:M2575" si="497">+IFERROR(L2512+K2512,"N/A")</f>
        <v>464100</v>
      </c>
      <c r="N2512" s="68">
        <f t="shared" si="487"/>
        <v>277749.37664000003</v>
      </c>
      <c r="O2512" s="80">
        <f t="shared" si="488"/>
        <v>403530.12554666662</v>
      </c>
      <c r="P2512" s="68">
        <f t="shared" si="489"/>
        <v>464100</v>
      </c>
      <c r="Q2512" s="68">
        <f t="shared" si="490"/>
        <v>392403.19473375852</v>
      </c>
      <c r="R2512" s="69">
        <f t="shared" si="491"/>
        <v>108954.03763464413</v>
      </c>
      <c r="S2512" s="63">
        <f t="shared" si="493"/>
        <v>0.29218370194857846</v>
      </c>
      <c r="T2512" s="64">
        <f t="shared" si="494"/>
        <v>277749</v>
      </c>
      <c r="U2512" s="44" t="str">
        <f t="shared" si="495"/>
        <v>MENOR VALOR</v>
      </c>
    </row>
    <row r="2513" spans="2:21">
      <c r="B2513" s="24">
        <v>2395</v>
      </c>
      <c r="C2513" s="2" t="s">
        <v>951</v>
      </c>
      <c r="D2513" s="29">
        <v>1</v>
      </c>
      <c r="E2513" s="16" t="s">
        <v>8</v>
      </c>
      <c r="F2513" s="91">
        <v>1436065.18</v>
      </c>
      <c r="G2513" s="68">
        <f t="shared" si="492"/>
        <v>1510740.5693599998</v>
      </c>
      <c r="H2513" s="79">
        <v>1591200</v>
      </c>
      <c r="I2513" s="79">
        <v>302328</v>
      </c>
      <c r="J2513" s="79">
        <v>1893528</v>
      </c>
      <c r="K2513" s="79">
        <v>1560000</v>
      </c>
      <c r="L2513" s="79">
        <f t="shared" si="496"/>
        <v>296400</v>
      </c>
      <c r="M2513" s="79">
        <f t="shared" si="497"/>
        <v>1856400</v>
      </c>
      <c r="N2513" s="68">
        <f t="shared" si="487"/>
        <v>1510740.5693599998</v>
      </c>
      <c r="O2513" s="80">
        <f t="shared" si="488"/>
        <v>1753556.1897866668</v>
      </c>
      <c r="P2513" s="68">
        <f t="shared" si="489"/>
        <v>1856400</v>
      </c>
      <c r="Q2513" s="68">
        <f t="shared" si="490"/>
        <v>1744661.0323503755</v>
      </c>
      <c r="R2513" s="69">
        <f t="shared" si="491"/>
        <v>211102.32409518928</v>
      </c>
      <c r="S2513" s="63">
        <f t="shared" si="493"/>
        <v>0.13407788599212445</v>
      </c>
      <c r="T2513" s="64">
        <f t="shared" si="494"/>
        <v>1510741</v>
      </c>
      <c r="U2513" s="44" t="str">
        <f t="shared" si="495"/>
        <v>MENOR VALOR</v>
      </c>
    </row>
    <row r="2514" spans="2:21" ht="25.5">
      <c r="B2514" s="24">
        <v>2396</v>
      </c>
      <c r="C2514" s="2" t="s">
        <v>1112</v>
      </c>
      <c r="D2514" s="29">
        <v>1</v>
      </c>
      <c r="E2514" s="16" t="s">
        <v>8</v>
      </c>
      <c r="F2514" s="91">
        <v>767775.02</v>
      </c>
      <c r="G2514" s="68">
        <f t="shared" si="492"/>
        <v>807699.32104000007</v>
      </c>
      <c r="H2514" s="79">
        <v>1205100</v>
      </c>
      <c r="I2514" s="79">
        <v>228969</v>
      </c>
      <c r="J2514" s="79">
        <v>1434069</v>
      </c>
      <c r="K2514" s="79">
        <v>1170000</v>
      </c>
      <c r="L2514" s="79">
        <f t="shared" si="496"/>
        <v>222300</v>
      </c>
      <c r="M2514" s="79">
        <f t="shared" si="497"/>
        <v>1392300</v>
      </c>
      <c r="N2514" s="68">
        <f t="shared" si="487"/>
        <v>807699.32104000007</v>
      </c>
      <c r="O2514" s="80">
        <f t="shared" si="488"/>
        <v>1211356.1070133334</v>
      </c>
      <c r="P2514" s="68">
        <f t="shared" si="489"/>
        <v>1392300</v>
      </c>
      <c r="Q2514" s="68">
        <f t="shared" si="490"/>
        <v>1172692.631366503</v>
      </c>
      <c r="R2514" s="69">
        <f t="shared" si="491"/>
        <v>350200.31837077363</v>
      </c>
      <c r="S2514" s="63">
        <f t="shared" si="493"/>
        <v>0.31124379958044701</v>
      </c>
      <c r="T2514" s="64">
        <f t="shared" si="494"/>
        <v>1392300</v>
      </c>
      <c r="U2514" s="44" t="str">
        <f t="shared" si="495"/>
        <v>MEDIA ARMONICA</v>
      </c>
    </row>
    <row r="2515" spans="2:21">
      <c r="B2515" s="24">
        <v>2397</v>
      </c>
      <c r="C2515" s="2" t="s">
        <v>1113</v>
      </c>
      <c r="D2515" s="29">
        <v>1</v>
      </c>
      <c r="E2515" s="16" t="s">
        <v>8</v>
      </c>
      <c r="F2515" s="91">
        <v>97522.599999999991</v>
      </c>
      <c r="G2515" s="68">
        <f t="shared" si="492"/>
        <v>102593.77519999999</v>
      </c>
      <c r="H2515" s="79">
        <v>118170</v>
      </c>
      <c r="I2515" s="79">
        <v>22452.3</v>
      </c>
      <c r="J2515" s="79">
        <v>140622.29999999999</v>
      </c>
      <c r="K2515" s="79">
        <v>117000</v>
      </c>
      <c r="L2515" s="79">
        <f t="shared" si="496"/>
        <v>22230</v>
      </c>
      <c r="M2515" s="79">
        <f t="shared" si="497"/>
        <v>139230</v>
      </c>
      <c r="N2515" s="68">
        <f t="shared" si="487"/>
        <v>102593.77519999999</v>
      </c>
      <c r="O2515" s="80">
        <f t="shared" si="488"/>
        <v>127482.02506666665</v>
      </c>
      <c r="P2515" s="68">
        <f t="shared" si="489"/>
        <v>139230</v>
      </c>
      <c r="Q2515" s="68">
        <f t="shared" si="490"/>
        <v>126173.84669626581</v>
      </c>
      <c r="R2515" s="69">
        <f t="shared" si="491"/>
        <v>21565.095893404316</v>
      </c>
      <c r="S2515" s="63">
        <f t="shared" si="493"/>
        <v>0.18688557188106791</v>
      </c>
      <c r="T2515" s="64">
        <f t="shared" si="494"/>
        <v>102594</v>
      </c>
      <c r="U2515" s="44" t="str">
        <f t="shared" si="495"/>
        <v>MENOR VALOR</v>
      </c>
    </row>
    <row r="2516" spans="2:21">
      <c r="B2516" s="24">
        <v>2398</v>
      </c>
      <c r="C2516" s="2" t="s">
        <v>963</v>
      </c>
      <c r="D2516" s="29">
        <v>1</v>
      </c>
      <c r="E2516" s="16" t="s">
        <v>11</v>
      </c>
      <c r="F2516" s="91">
        <v>287915.94</v>
      </c>
      <c r="G2516" s="68">
        <f t="shared" si="492"/>
        <v>302887.56887999998</v>
      </c>
      <c r="H2516" s="79">
        <v>401700</v>
      </c>
      <c r="I2516" s="79">
        <v>76323</v>
      </c>
      <c r="J2516" s="79">
        <v>478023</v>
      </c>
      <c r="K2516" s="79">
        <v>390000</v>
      </c>
      <c r="L2516" s="79">
        <f t="shared" si="496"/>
        <v>74100</v>
      </c>
      <c r="M2516" s="79">
        <f t="shared" si="497"/>
        <v>464100</v>
      </c>
      <c r="N2516" s="68">
        <f t="shared" si="487"/>
        <v>302887.56887999998</v>
      </c>
      <c r="O2516" s="80">
        <f t="shared" si="488"/>
        <v>415003.52295999997</v>
      </c>
      <c r="P2516" s="68">
        <f t="shared" si="489"/>
        <v>464100</v>
      </c>
      <c r="Q2516" s="68">
        <f t="shared" si="490"/>
        <v>406549.97338749957</v>
      </c>
      <c r="R2516" s="69">
        <f t="shared" si="491"/>
        <v>97344.50601703985</v>
      </c>
      <c r="S2516" s="63">
        <f t="shared" si="493"/>
        <v>0.25498071895996577</v>
      </c>
      <c r="T2516" s="64">
        <f t="shared" si="494"/>
        <v>302888</v>
      </c>
      <c r="U2516" s="44" t="str">
        <f t="shared" si="495"/>
        <v>MENOR VALOR</v>
      </c>
    </row>
    <row r="2517" spans="2:21">
      <c r="B2517" s="24">
        <v>2399</v>
      </c>
      <c r="C2517" s="2" t="s">
        <v>950</v>
      </c>
      <c r="D2517" s="29">
        <v>1</v>
      </c>
      <c r="E2517" s="16" t="s">
        <v>8</v>
      </c>
      <c r="F2517" s="91">
        <v>1428258.7799999998</v>
      </c>
      <c r="G2517" s="68">
        <f t="shared" si="492"/>
        <v>1502528.2365599999</v>
      </c>
      <c r="H2517" s="79">
        <v>1575600</v>
      </c>
      <c r="I2517" s="79">
        <v>299364</v>
      </c>
      <c r="J2517" s="79">
        <v>1874964</v>
      </c>
      <c r="K2517" s="79">
        <v>1560000</v>
      </c>
      <c r="L2517" s="79">
        <f t="shared" si="496"/>
        <v>296400</v>
      </c>
      <c r="M2517" s="79">
        <f t="shared" si="497"/>
        <v>1856400</v>
      </c>
      <c r="N2517" s="68">
        <f t="shared" si="487"/>
        <v>1502528.2365599999</v>
      </c>
      <c r="O2517" s="80">
        <f t="shared" si="488"/>
        <v>1744630.7455200001</v>
      </c>
      <c r="P2517" s="68">
        <f t="shared" si="489"/>
        <v>1856400</v>
      </c>
      <c r="Q2517" s="68">
        <f t="shared" si="490"/>
        <v>1735784.1240067221</v>
      </c>
      <c r="R2517" s="69">
        <f t="shared" si="491"/>
        <v>209872.28058403803</v>
      </c>
      <c r="S2517" s="63">
        <f t="shared" si="493"/>
        <v>0.13438070104495259</v>
      </c>
      <c r="T2517" s="64">
        <f t="shared" si="494"/>
        <v>1502528</v>
      </c>
      <c r="U2517" s="44" t="str">
        <f t="shared" si="495"/>
        <v>MENOR VALOR</v>
      </c>
    </row>
    <row r="2518" spans="2:21">
      <c r="B2518" s="24">
        <v>2400</v>
      </c>
      <c r="C2518" s="2" t="s">
        <v>1114</v>
      </c>
      <c r="D2518" s="29">
        <v>1</v>
      </c>
      <c r="E2518" s="2"/>
      <c r="F2518" s="91">
        <v>369195.98</v>
      </c>
      <c r="G2518" s="68">
        <f t="shared" si="492"/>
        <v>388394.17095999996</v>
      </c>
      <c r="H2518" s="79">
        <v>540800</v>
      </c>
      <c r="I2518" s="79">
        <v>102752</v>
      </c>
      <c r="J2518" s="79">
        <v>643552</v>
      </c>
      <c r="K2518" s="79">
        <v>520000</v>
      </c>
      <c r="L2518" s="79">
        <f t="shared" si="496"/>
        <v>98800</v>
      </c>
      <c r="M2518" s="79">
        <f t="shared" si="497"/>
        <v>618800</v>
      </c>
      <c r="N2518" s="68">
        <f t="shared" si="487"/>
        <v>388394.17095999996</v>
      </c>
      <c r="O2518" s="80">
        <f t="shared" si="488"/>
        <v>550248.72365333338</v>
      </c>
      <c r="P2518" s="68">
        <f t="shared" si="489"/>
        <v>618800</v>
      </c>
      <c r="Q2518" s="68">
        <f t="shared" si="490"/>
        <v>536787.28193726228</v>
      </c>
      <c r="R2518" s="69">
        <f t="shared" si="491"/>
        <v>140715.44885572887</v>
      </c>
      <c r="S2518" s="63">
        <f t="shared" si="493"/>
        <v>0.27644677132012596</v>
      </c>
      <c r="T2518" s="64">
        <f t="shared" si="494"/>
        <v>388394</v>
      </c>
      <c r="U2518" s="44" t="str">
        <f t="shared" si="495"/>
        <v>MENOR VALOR</v>
      </c>
    </row>
    <row r="2519" spans="2:21">
      <c r="B2519" s="24">
        <v>2401</v>
      </c>
      <c r="C2519" s="2" t="s">
        <v>1115</v>
      </c>
      <c r="D2519" s="29">
        <v>1</v>
      </c>
      <c r="E2519" s="16" t="s">
        <v>8</v>
      </c>
      <c r="F2519" s="91">
        <v>287915.94</v>
      </c>
      <c r="G2519" s="68">
        <f t="shared" si="492"/>
        <v>302887.56887999998</v>
      </c>
      <c r="H2519" s="79">
        <v>540800</v>
      </c>
      <c r="I2519" s="79">
        <v>102752</v>
      </c>
      <c r="J2519" s="79">
        <v>643552</v>
      </c>
      <c r="K2519" s="79">
        <v>520000</v>
      </c>
      <c r="L2519" s="79">
        <f t="shared" si="496"/>
        <v>98800</v>
      </c>
      <c r="M2519" s="79">
        <f t="shared" si="497"/>
        <v>618800</v>
      </c>
      <c r="N2519" s="68">
        <f t="shared" si="487"/>
        <v>302887.56887999998</v>
      </c>
      <c r="O2519" s="80">
        <f t="shared" si="488"/>
        <v>521746.52295999997</v>
      </c>
      <c r="P2519" s="68">
        <f t="shared" si="489"/>
        <v>618800</v>
      </c>
      <c r="Q2519" s="68">
        <f t="shared" si="490"/>
        <v>494088.94049302523</v>
      </c>
      <c r="R2519" s="69">
        <f t="shared" si="491"/>
        <v>189941.03482855859</v>
      </c>
      <c r="S2519" s="63">
        <f t="shared" si="493"/>
        <v>0.38697763892920878</v>
      </c>
      <c r="T2519" s="64">
        <f t="shared" si="494"/>
        <v>618800</v>
      </c>
      <c r="U2519" s="44" t="str">
        <f t="shared" si="495"/>
        <v>MEDIA ARMONICA</v>
      </c>
    </row>
    <row r="2520" spans="2:21" ht="25.5">
      <c r="B2520" s="24">
        <v>2402</v>
      </c>
      <c r="C2520" s="2" t="s">
        <v>1116</v>
      </c>
      <c r="D2520" s="29">
        <v>1</v>
      </c>
      <c r="E2520" s="16" t="s">
        <v>8</v>
      </c>
      <c r="F2520" s="91">
        <v>369195.98</v>
      </c>
      <c r="G2520" s="68">
        <f t="shared" si="492"/>
        <v>388394.17095999996</v>
      </c>
      <c r="H2520" s="79">
        <v>535600</v>
      </c>
      <c r="I2520" s="79">
        <v>101764</v>
      </c>
      <c r="J2520" s="79">
        <v>637364</v>
      </c>
      <c r="K2520" s="79">
        <v>520000</v>
      </c>
      <c r="L2520" s="79">
        <f t="shared" si="496"/>
        <v>98800</v>
      </c>
      <c r="M2520" s="79">
        <f t="shared" si="497"/>
        <v>618800</v>
      </c>
      <c r="N2520" s="68">
        <f t="shared" si="487"/>
        <v>388394.17095999996</v>
      </c>
      <c r="O2520" s="80">
        <f t="shared" si="488"/>
        <v>548186.05698666663</v>
      </c>
      <c r="P2520" s="68">
        <f t="shared" si="489"/>
        <v>618800</v>
      </c>
      <c r="Q2520" s="68">
        <f t="shared" si="490"/>
        <v>535061.26589917578</v>
      </c>
      <c r="R2520" s="69">
        <f t="shared" si="491"/>
        <v>138694.77515021741</v>
      </c>
      <c r="S2520" s="63">
        <f t="shared" si="493"/>
        <v>0.27411271248106572</v>
      </c>
      <c r="T2520" s="64">
        <f t="shared" si="494"/>
        <v>388394</v>
      </c>
      <c r="U2520" s="44" t="str">
        <f t="shared" si="495"/>
        <v>MENOR VALOR</v>
      </c>
    </row>
    <row r="2521" spans="2:21" ht="25.5">
      <c r="B2521" s="24">
        <v>2403</v>
      </c>
      <c r="C2521" s="2" t="s">
        <v>1117</v>
      </c>
      <c r="D2521" s="29">
        <v>1</v>
      </c>
      <c r="E2521" s="16" t="s">
        <v>8</v>
      </c>
      <c r="F2521" s="91">
        <v>367894.63999999996</v>
      </c>
      <c r="G2521" s="68">
        <f t="shared" si="492"/>
        <v>387025.16127999994</v>
      </c>
      <c r="H2521" s="79">
        <v>535600</v>
      </c>
      <c r="I2521" s="79">
        <v>101764</v>
      </c>
      <c r="J2521" s="79">
        <v>637364</v>
      </c>
      <c r="K2521" s="79">
        <v>520000</v>
      </c>
      <c r="L2521" s="79">
        <f t="shared" si="496"/>
        <v>98800</v>
      </c>
      <c r="M2521" s="79">
        <f t="shared" si="497"/>
        <v>618800</v>
      </c>
      <c r="N2521" s="68">
        <f t="shared" si="487"/>
        <v>387025.16127999994</v>
      </c>
      <c r="O2521" s="80">
        <f t="shared" si="488"/>
        <v>547729.72042666667</v>
      </c>
      <c r="P2521" s="68">
        <f t="shared" si="489"/>
        <v>618800</v>
      </c>
      <c r="Q2521" s="68">
        <f t="shared" si="490"/>
        <v>534431.86546129547</v>
      </c>
      <c r="R2521" s="69">
        <f t="shared" si="491"/>
        <v>139483.4112785224</v>
      </c>
      <c r="S2521" s="63">
        <f t="shared" si="493"/>
        <v>0.27581945184735801</v>
      </c>
      <c r="T2521" s="64">
        <f t="shared" si="494"/>
        <v>387025</v>
      </c>
      <c r="U2521" s="44" t="str">
        <f t="shared" si="495"/>
        <v>MENOR VALOR</v>
      </c>
    </row>
    <row r="2522" spans="2:21" ht="25.5">
      <c r="B2522" s="24">
        <v>2404</v>
      </c>
      <c r="C2522" s="2" t="s">
        <v>1118</v>
      </c>
      <c r="D2522" s="29">
        <v>1</v>
      </c>
      <c r="E2522" s="16" t="s">
        <v>8</v>
      </c>
      <c r="F2522" s="91">
        <v>383887.92</v>
      </c>
      <c r="G2522" s="68">
        <f t="shared" si="492"/>
        <v>403850.09184000001</v>
      </c>
      <c r="H2522" s="79">
        <v>525200</v>
      </c>
      <c r="I2522" s="79">
        <v>99788</v>
      </c>
      <c r="J2522" s="79">
        <v>624988</v>
      </c>
      <c r="K2522" s="79">
        <v>520000</v>
      </c>
      <c r="L2522" s="79">
        <f t="shared" si="496"/>
        <v>98800</v>
      </c>
      <c r="M2522" s="79">
        <f t="shared" si="497"/>
        <v>618800</v>
      </c>
      <c r="N2522" s="68">
        <f t="shared" si="487"/>
        <v>403850.09184000001</v>
      </c>
      <c r="O2522" s="80">
        <f t="shared" si="488"/>
        <v>549212.69727999996</v>
      </c>
      <c r="P2522" s="68">
        <f t="shared" si="489"/>
        <v>618800</v>
      </c>
      <c r="Q2522" s="68">
        <f t="shared" si="490"/>
        <v>538535.15223040339</v>
      </c>
      <c r="R2522" s="69">
        <f t="shared" si="491"/>
        <v>125925.72466032881</v>
      </c>
      <c r="S2522" s="63">
        <f t="shared" si="493"/>
        <v>0.25009520703075772</v>
      </c>
      <c r="T2522" s="64">
        <f t="shared" si="494"/>
        <v>403850</v>
      </c>
      <c r="U2522" s="44" t="str">
        <f t="shared" si="495"/>
        <v>MENOR VALOR</v>
      </c>
    </row>
    <row r="2523" spans="2:21" ht="25.5">
      <c r="B2523" s="24">
        <v>2405</v>
      </c>
      <c r="C2523" s="2" t="s">
        <v>1119</v>
      </c>
      <c r="D2523" s="29">
        <v>1</v>
      </c>
      <c r="E2523" s="16" t="s">
        <v>8</v>
      </c>
      <c r="F2523" s="91">
        <v>383887.92</v>
      </c>
      <c r="G2523" s="68">
        <f t="shared" si="492"/>
        <v>403850.09184000001</v>
      </c>
      <c r="H2523" s="79">
        <v>525200</v>
      </c>
      <c r="I2523" s="79">
        <v>99788</v>
      </c>
      <c r="J2523" s="79">
        <v>624988</v>
      </c>
      <c r="K2523" s="79">
        <v>520000</v>
      </c>
      <c r="L2523" s="79">
        <f t="shared" si="496"/>
        <v>98800</v>
      </c>
      <c r="M2523" s="79">
        <f t="shared" si="497"/>
        <v>618800</v>
      </c>
      <c r="N2523" s="68">
        <f t="shared" si="487"/>
        <v>403850.09184000001</v>
      </c>
      <c r="O2523" s="80">
        <f t="shared" si="488"/>
        <v>549212.69727999996</v>
      </c>
      <c r="P2523" s="68">
        <f t="shared" si="489"/>
        <v>618800</v>
      </c>
      <c r="Q2523" s="68">
        <f t="shared" si="490"/>
        <v>538535.15223040339</v>
      </c>
      <c r="R2523" s="69">
        <f t="shared" si="491"/>
        <v>125925.72466032881</v>
      </c>
      <c r="S2523" s="63">
        <f t="shared" si="493"/>
        <v>0.25009520703075772</v>
      </c>
      <c r="T2523" s="64">
        <f t="shared" si="494"/>
        <v>403850</v>
      </c>
      <c r="U2523" s="44" t="str">
        <f t="shared" si="495"/>
        <v>MENOR VALOR</v>
      </c>
    </row>
    <row r="2524" spans="2:21">
      <c r="B2524" s="24">
        <v>2406</v>
      </c>
      <c r="C2524" s="2" t="s">
        <v>1120</v>
      </c>
      <c r="D2524" s="29">
        <v>1</v>
      </c>
      <c r="E2524" s="16" t="s">
        <v>8</v>
      </c>
      <c r="F2524" s="91">
        <v>360088.24</v>
      </c>
      <c r="G2524" s="68">
        <f t="shared" si="492"/>
        <v>378812.82847999997</v>
      </c>
      <c r="H2524" s="79">
        <v>535600</v>
      </c>
      <c r="I2524" s="79">
        <v>101764</v>
      </c>
      <c r="J2524" s="79">
        <v>637364</v>
      </c>
      <c r="K2524" s="79">
        <v>520000</v>
      </c>
      <c r="L2524" s="79">
        <f t="shared" si="496"/>
        <v>98800</v>
      </c>
      <c r="M2524" s="79">
        <f t="shared" si="497"/>
        <v>618800</v>
      </c>
      <c r="N2524" s="68">
        <f t="shared" si="487"/>
        <v>378812.82847999997</v>
      </c>
      <c r="O2524" s="80">
        <f t="shared" si="488"/>
        <v>544992.27616000001</v>
      </c>
      <c r="P2524" s="68">
        <f t="shared" si="489"/>
        <v>618800</v>
      </c>
      <c r="Q2524" s="68">
        <f t="shared" si="490"/>
        <v>530624.75154100335</v>
      </c>
      <c r="R2524" s="69">
        <f t="shared" si="491"/>
        <v>144214.63915782762</v>
      </c>
      <c r="S2524" s="63">
        <f t="shared" si="493"/>
        <v>0.28610034232312342</v>
      </c>
      <c r="T2524" s="64">
        <f t="shared" si="494"/>
        <v>378813</v>
      </c>
      <c r="U2524" s="44" t="str">
        <f t="shared" si="495"/>
        <v>MENOR VALOR</v>
      </c>
    </row>
    <row r="2525" spans="2:21">
      <c r="B2525" s="24">
        <v>2407</v>
      </c>
      <c r="C2525" s="2" t="s">
        <v>1121</v>
      </c>
      <c r="D2525" s="29">
        <v>1</v>
      </c>
      <c r="E2525" s="16" t="s">
        <v>8</v>
      </c>
      <c r="F2525" s="91">
        <v>287915.94</v>
      </c>
      <c r="G2525" s="68">
        <f t="shared" si="492"/>
        <v>302887.56887999998</v>
      </c>
      <c r="H2525" s="79">
        <v>409500</v>
      </c>
      <c r="I2525" s="79">
        <v>77805</v>
      </c>
      <c r="J2525" s="79">
        <v>487305</v>
      </c>
      <c r="K2525" s="79">
        <v>390000</v>
      </c>
      <c r="L2525" s="79">
        <f t="shared" si="496"/>
        <v>74100</v>
      </c>
      <c r="M2525" s="79">
        <f t="shared" si="497"/>
        <v>464100</v>
      </c>
      <c r="N2525" s="68">
        <f t="shared" si="487"/>
        <v>302887.56887999998</v>
      </c>
      <c r="O2525" s="80">
        <f t="shared" si="488"/>
        <v>418097.52295999997</v>
      </c>
      <c r="P2525" s="68">
        <f t="shared" si="489"/>
        <v>464100</v>
      </c>
      <c r="Q2525" s="68">
        <f t="shared" si="490"/>
        <v>409164.51452517195</v>
      </c>
      <c r="R2525" s="69">
        <f t="shared" si="491"/>
        <v>100447.09127489368</v>
      </c>
      <c r="S2525" s="63">
        <f t="shared" si="493"/>
        <v>0.25974135554864641</v>
      </c>
      <c r="T2525" s="64">
        <f t="shared" si="494"/>
        <v>302888</v>
      </c>
      <c r="U2525" s="44" t="str">
        <f t="shared" si="495"/>
        <v>MENOR VALOR</v>
      </c>
    </row>
    <row r="2526" spans="2:21">
      <c r="B2526" s="24">
        <v>2408</v>
      </c>
      <c r="C2526" s="2" t="s">
        <v>1122</v>
      </c>
      <c r="D2526" s="29">
        <v>1</v>
      </c>
      <c r="E2526" s="16" t="s">
        <v>8</v>
      </c>
      <c r="F2526" s="91">
        <v>287915.94</v>
      </c>
      <c r="G2526" s="68">
        <f t="shared" si="492"/>
        <v>302887.56887999998</v>
      </c>
      <c r="H2526" s="79">
        <v>409500</v>
      </c>
      <c r="I2526" s="79">
        <v>77805</v>
      </c>
      <c r="J2526" s="79">
        <v>487305</v>
      </c>
      <c r="K2526" s="79">
        <v>390000</v>
      </c>
      <c r="L2526" s="79">
        <f t="shared" si="496"/>
        <v>74100</v>
      </c>
      <c r="M2526" s="79">
        <f t="shared" si="497"/>
        <v>464100</v>
      </c>
      <c r="N2526" s="68">
        <f t="shared" si="487"/>
        <v>302887.56887999998</v>
      </c>
      <c r="O2526" s="80">
        <f t="shared" si="488"/>
        <v>418097.52295999997</v>
      </c>
      <c r="P2526" s="68">
        <f t="shared" si="489"/>
        <v>464100</v>
      </c>
      <c r="Q2526" s="68">
        <f t="shared" si="490"/>
        <v>409164.51452517195</v>
      </c>
      <c r="R2526" s="69">
        <f t="shared" si="491"/>
        <v>100447.09127489368</v>
      </c>
      <c r="S2526" s="63">
        <f t="shared" si="493"/>
        <v>0.25974135554864641</v>
      </c>
      <c r="T2526" s="64">
        <f t="shared" si="494"/>
        <v>302888</v>
      </c>
      <c r="U2526" s="44" t="str">
        <f t="shared" si="495"/>
        <v>MENOR VALOR</v>
      </c>
    </row>
    <row r="2527" spans="2:21">
      <c r="B2527" s="24">
        <v>2409</v>
      </c>
      <c r="C2527" s="2" t="s">
        <v>1123</v>
      </c>
      <c r="D2527" s="29">
        <v>1</v>
      </c>
      <c r="E2527" s="16" t="s">
        <v>8</v>
      </c>
      <c r="F2527" s="91">
        <v>287915.94</v>
      </c>
      <c r="G2527" s="68">
        <f t="shared" si="492"/>
        <v>302887.56887999998</v>
      </c>
      <c r="H2527" s="79">
        <v>405600</v>
      </c>
      <c r="I2527" s="79">
        <v>77064</v>
      </c>
      <c r="J2527" s="79">
        <v>482664</v>
      </c>
      <c r="K2527" s="79">
        <v>390000</v>
      </c>
      <c r="L2527" s="79">
        <f t="shared" si="496"/>
        <v>74100</v>
      </c>
      <c r="M2527" s="79">
        <f t="shared" si="497"/>
        <v>464100</v>
      </c>
      <c r="N2527" s="68">
        <f t="shared" si="487"/>
        <v>302887.56887999998</v>
      </c>
      <c r="O2527" s="80">
        <f t="shared" si="488"/>
        <v>416550.52295999997</v>
      </c>
      <c r="P2527" s="68">
        <f t="shared" si="489"/>
        <v>464100</v>
      </c>
      <c r="Q2527" s="68">
        <f t="shared" si="490"/>
        <v>407861.43399784894</v>
      </c>
      <c r="R2527" s="69">
        <f t="shared" si="491"/>
        <v>98871.663643554595</v>
      </c>
      <c r="S2527" s="63">
        <f t="shared" si="493"/>
        <v>0.25737629588779065</v>
      </c>
      <c r="T2527" s="64">
        <f t="shared" si="494"/>
        <v>302888</v>
      </c>
      <c r="U2527" s="44" t="str">
        <f t="shared" si="495"/>
        <v>MENOR VALOR</v>
      </c>
    </row>
    <row r="2528" spans="2:21">
      <c r="B2528" s="24">
        <v>2410</v>
      </c>
      <c r="C2528" s="2" t="s">
        <v>1124</v>
      </c>
      <c r="D2528" s="29">
        <v>1</v>
      </c>
      <c r="E2528" s="16" t="s">
        <v>8</v>
      </c>
      <c r="F2528" s="91">
        <v>287915.94</v>
      </c>
      <c r="G2528" s="68">
        <f t="shared" si="492"/>
        <v>302887.56887999998</v>
      </c>
      <c r="H2528" s="79">
        <v>401700</v>
      </c>
      <c r="I2528" s="79">
        <v>76323</v>
      </c>
      <c r="J2528" s="79">
        <v>478023</v>
      </c>
      <c r="K2528" s="79">
        <v>390000</v>
      </c>
      <c r="L2528" s="79">
        <f t="shared" si="496"/>
        <v>74100</v>
      </c>
      <c r="M2528" s="79">
        <f t="shared" si="497"/>
        <v>464100</v>
      </c>
      <c r="N2528" s="68">
        <f t="shared" si="487"/>
        <v>302887.56887999998</v>
      </c>
      <c r="O2528" s="80">
        <f t="shared" si="488"/>
        <v>415003.52295999997</v>
      </c>
      <c r="P2528" s="68">
        <f t="shared" si="489"/>
        <v>464100</v>
      </c>
      <c r="Q2528" s="68">
        <f t="shared" si="490"/>
        <v>406549.97338749957</v>
      </c>
      <c r="R2528" s="69">
        <f t="shared" si="491"/>
        <v>97344.50601703985</v>
      </c>
      <c r="S2528" s="63">
        <f t="shared" si="493"/>
        <v>0.25498071895996577</v>
      </c>
      <c r="T2528" s="64">
        <f t="shared" si="494"/>
        <v>302888</v>
      </c>
      <c r="U2528" s="44" t="str">
        <f t="shared" si="495"/>
        <v>MENOR VALOR</v>
      </c>
    </row>
    <row r="2529" spans="2:21">
      <c r="B2529" s="24">
        <v>2411</v>
      </c>
      <c r="C2529" s="2" t="s">
        <v>1125</v>
      </c>
      <c r="D2529" s="29">
        <v>1</v>
      </c>
      <c r="E2529" s="16" t="s">
        <v>8</v>
      </c>
      <c r="F2529" s="91">
        <v>287915.94</v>
      </c>
      <c r="G2529" s="68">
        <f t="shared" si="492"/>
        <v>302887.56887999998</v>
      </c>
      <c r="H2529" s="79">
        <v>393900</v>
      </c>
      <c r="I2529" s="79">
        <v>74841</v>
      </c>
      <c r="J2529" s="79">
        <v>468741</v>
      </c>
      <c r="K2529" s="79">
        <v>390000</v>
      </c>
      <c r="L2529" s="79">
        <f t="shared" si="496"/>
        <v>74100</v>
      </c>
      <c r="M2529" s="79">
        <f t="shared" si="497"/>
        <v>464100</v>
      </c>
      <c r="N2529" s="68">
        <f t="shared" si="487"/>
        <v>302887.56887999998</v>
      </c>
      <c r="O2529" s="80">
        <f t="shared" si="488"/>
        <v>411909.52295999997</v>
      </c>
      <c r="P2529" s="68">
        <f t="shared" si="489"/>
        <v>464100</v>
      </c>
      <c r="Q2529" s="68">
        <f t="shared" si="490"/>
        <v>403901.36417280254</v>
      </c>
      <c r="R2529" s="69">
        <f t="shared" si="491"/>
        <v>94444.293495246471</v>
      </c>
      <c r="S2529" s="63">
        <f t="shared" si="493"/>
        <v>0.25009520703075783</v>
      </c>
      <c r="T2529" s="64">
        <f t="shared" si="494"/>
        <v>302888</v>
      </c>
      <c r="U2529" s="44" t="str">
        <f t="shared" si="495"/>
        <v>MENOR VALOR</v>
      </c>
    </row>
    <row r="2530" spans="2:21">
      <c r="B2530" s="24">
        <v>2412</v>
      </c>
      <c r="C2530" s="2" t="s">
        <v>1126</v>
      </c>
      <c r="D2530" s="29">
        <v>1</v>
      </c>
      <c r="E2530" s="16" t="s">
        <v>8</v>
      </c>
      <c r="F2530" s="91">
        <v>287915.94</v>
      </c>
      <c r="G2530" s="68">
        <f t="shared" si="492"/>
        <v>302887.56887999998</v>
      </c>
      <c r="H2530" s="79">
        <v>393900</v>
      </c>
      <c r="I2530" s="79">
        <v>74841</v>
      </c>
      <c r="J2530" s="79">
        <v>468741</v>
      </c>
      <c r="K2530" s="79">
        <v>390000</v>
      </c>
      <c r="L2530" s="79">
        <f t="shared" si="496"/>
        <v>74100</v>
      </c>
      <c r="M2530" s="79">
        <f t="shared" si="497"/>
        <v>464100</v>
      </c>
      <c r="N2530" s="68">
        <f t="shared" si="487"/>
        <v>302887.56887999998</v>
      </c>
      <c r="O2530" s="80">
        <f t="shared" si="488"/>
        <v>411909.52295999997</v>
      </c>
      <c r="P2530" s="68">
        <f t="shared" si="489"/>
        <v>464100</v>
      </c>
      <c r="Q2530" s="68">
        <f t="shared" si="490"/>
        <v>403901.36417280254</v>
      </c>
      <c r="R2530" s="69">
        <f t="shared" si="491"/>
        <v>94444.293495246471</v>
      </c>
      <c r="S2530" s="63">
        <f t="shared" si="493"/>
        <v>0.25009520703075783</v>
      </c>
      <c r="T2530" s="64">
        <f t="shared" si="494"/>
        <v>302888</v>
      </c>
      <c r="U2530" s="44" t="str">
        <f t="shared" si="495"/>
        <v>MENOR VALOR</v>
      </c>
    </row>
    <row r="2531" spans="2:21">
      <c r="B2531" s="24">
        <v>2413</v>
      </c>
      <c r="C2531" s="2" t="s">
        <v>1127</v>
      </c>
      <c r="D2531" s="29">
        <v>1</v>
      </c>
      <c r="E2531" s="16" t="s">
        <v>8</v>
      </c>
      <c r="F2531" s="91">
        <v>267923.52</v>
      </c>
      <c r="G2531" s="68">
        <f t="shared" si="492"/>
        <v>281855.54304000002</v>
      </c>
      <c r="H2531" s="79">
        <v>393900</v>
      </c>
      <c r="I2531" s="79">
        <v>74841</v>
      </c>
      <c r="J2531" s="79">
        <v>468741</v>
      </c>
      <c r="K2531" s="79">
        <v>390000</v>
      </c>
      <c r="L2531" s="79">
        <f t="shared" si="496"/>
        <v>74100</v>
      </c>
      <c r="M2531" s="79">
        <f t="shared" si="497"/>
        <v>464100</v>
      </c>
      <c r="N2531" s="68">
        <f t="shared" si="487"/>
        <v>281855.54304000002</v>
      </c>
      <c r="O2531" s="80">
        <f t="shared" si="488"/>
        <v>404898.84767999995</v>
      </c>
      <c r="P2531" s="68">
        <f t="shared" si="489"/>
        <v>464100</v>
      </c>
      <c r="Q2531" s="68">
        <f t="shared" si="490"/>
        <v>394327.46811316215</v>
      </c>
      <c r="R2531" s="69">
        <f t="shared" si="491"/>
        <v>106583.89105675829</v>
      </c>
      <c r="S2531" s="63">
        <f t="shared" si="493"/>
        <v>0.28522467788342221</v>
      </c>
      <c r="T2531" s="64">
        <f t="shared" si="494"/>
        <v>281856</v>
      </c>
      <c r="U2531" s="44" t="str">
        <f t="shared" si="495"/>
        <v>MENOR VALOR</v>
      </c>
    </row>
    <row r="2532" spans="2:21">
      <c r="B2532" s="24">
        <v>2414</v>
      </c>
      <c r="C2532" s="2" t="s">
        <v>961</v>
      </c>
      <c r="D2532" s="29">
        <v>1</v>
      </c>
      <c r="E2532" s="16" t="s">
        <v>8</v>
      </c>
      <c r="F2532" s="91">
        <v>268899.32</v>
      </c>
      <c r="G2532" s="68">
        <f t="shared" si="492"/>
        <v>282882.08464000002</v>
      </c>
      <c r="H2532" s="79">
        <v>397800</v>
      </c>
      <c r="I2532" s="79">
        <v>75582</v>
      </c>
      <c r="J2532" s="79">
        <v>473382</v>
      </c>
      <c r="K2532" s="79">
        <v>390000</v>
      </c>
      <c r="L2532" s="79">
        <f t="shared" si="496"/>
        <v>74100</v>
      </c>
      <c r="M2532" s="79">
        <f t="shared" si="497"/>
        <v>464100</v>
      </c>
      <c r="N2532" s="68">
        <f t="shared" si="487"/>
        <v>282882.08464000002</v>
      </c>
      <c r="O2532" s="80">
        <f t="shared" si="488"/>
        <v>406788.02821333334</v>
      </c>
      <c r="P2532" s="68">
        <f t="shared" si="489"/>
        <v>464100</v>
      </c>
      <c r="Q2532" s="68">
        <f t="shared" si="490"/>
        <v>396104.32473224693</v>
      </c>
      <c r="R2532" s="69">
        <f t="shared" si="491"/>
        <v>107406.01016981564</v>
      </c>
      <c r="S2532" s="63">
        <f t="shared" si="493"/>
        <v>0.28583944436552489</v>
      </c>
      <c r="T2532" s="64">
        <f t="shared" si="494"/>
        <v>282882</v>
      </c>
      <c r="U2532" s="44" t="str">
        <f t="shared" si="495"/>
        <v>MENOR VALOR</v>
      </c>
    </row>
    <row r="2533" spans="2:21">
      <c r="B2533" s="24">
        <v>2415</v>
      </c>
      <c r="C2533" s="2" t="s">
        <v>865</v>
      </c>
      <c r="D2533" s="29">
        <v>1</v>
      </c>
      <c r="E2533" s="16" t="s">
        <v>8</v>
      </c>
      <c r="F2533" s="91">
        <v>191943.96</v>
      </c>
      <c r="G2533" s="68">
        <f t="shared" si="492"/>
        <v>201925.04592</v>
      </c>
      <c r="H2533" s="79">
        <v>265200</v>
      </c>
      <c r="I2533" s="79">
        <v>50388</v>
      </c>
      <c r="J2533" s="79">
        <v>315588</v>
      </c>
      <c r="K2533" s="79">
        <v>260000</v>
      </c>
      <c r="L2533" s="79">
        <f t="shared" si="496"/>
        <v>49400</v>
      </c>
      <c r="M2533" s="79">
        <f t="shared" si="497"/>
        <v>309400</v>
      </c>
      <c r="N2533" s="68">
        <f t="shared" si="487"/>
        <v>201925.04592</v>
      </c>
      <c r="O2533" s="80">
        <f t="shared" si="488"/>
        <v>275637.6819733333</v>
      </c>
      <c r="P2533" s="68">
        <f t="shared" si="489"/>
        <v>309400</v>
      </c>
      <c r="Q2533" s="68">
        <f t="shared" si="490"/>
        <v>270153.3311000141</v>
      </c>
      <c r="R2533" s="69">
        <f t="shared" si="491"/>
        <v>63911.950145871859</v>
      </c>
      <c r="S2533" s="63">
        <f t="shared" si="493"/>
        <v>0.25255392891955541</v>
      </c>
      <c r="T2533" s="64">
        <f t="shared" si="494"/>
        <v>201925</v>
      </c>
      <c r="U2533" s="44" t="str">
        <f t="shared" si="495"/>
        <v>MENOR VALOR</v>
      </c>
    </row>
    <row r="2534" spans="2:21">
      <c r="B2534" s="24">
        <v>2416</v>
      </c>
      <c r="C2534" s="2" t="s">
        <v>1128</v>
      </c>
      <c r="D2534" s="29">
        <v>1</v>
      </c>
      <c r="E2534" s="16" t="s">
        <v>8</v>
      </c>
      <c r="F2534" s="91">
        <v>180694.37999999998</v>
      </c>
      <c r="G2534" s="68">
        <f t="shared" si="492"/>
        <v>190090.48775999999</v>
      </c>
      <c r="H2534" s="79">
        <v>265200</v>
      </c>
      <c r="I2534" s="79">
        <v>50388</v>
      </c>
      <c r="J2534" s="79">
        <v>315588</v>
      </c>
      <c r="K2534" s="79">
        <v>260000</v>
      </c>
      <c r="L2534" s="79">
        <f t="shared" si="496"/>
        <v>49400</v>
      </c>
      <c r="M2534" s="79">
        <f t="shared" si="497"/>
        <v>309400</v>
      </c>
      <c r="N2534" s="68">
        <f t="shared" si="487"/>
        <v>190090.48775999999</v>
      </c>
      <c r="O2534" s="80">
        <f t="shared" si="488"/>
        <v>271692.82925333333</v>
      </c>
      <c r="P2534" s="68">
        <f t="shared" si="489"/>
        <v>309400</v>
      </c>
      <c r="Q2534" s="68">
        <f t="shared" si="490"/>
        <v>264768.95327370218</v>
      </c>
      <c r="R2534" s="69">
        <f t="shared" si="491"/>
        <v>70737.397739073989</v>
      </c>
      <c r="S2534" s="63">
        <f t="shared" si="493"/>
        <v>0.28205144368457769</v>
      </c>
      <c r="T2534" s="64">
        <f t="shared" si="494"/>
        <v>190090</v>
      </c>
      <c r="U2534" s="44" t="str">
        <f t="shared" si="495"/>
        <v>MENOR VALOR</v>
      </c>
    </row>
    <row r="2535" spans="2:21">
      <c r="B2535" s="24">
        <v>2417</v>
      </c>
      <c r="C2535" s="2" t="s">
        <v>1129</v>
      </c>
      <c r="D2535" s="29">
        <v>1</v>
      </c>
      <c r="E2535" s="16" t="s">
        <v>8</v>
      </c>
      <c r="F2535" s="91">
        <v>287915.94</v>
      </c>
      <c r="G2535" s="68">
        <f t="shared" si="492"/>
        <v>302887.56887999998</v>
      </c>
      <c r="H2535" s="79">
        <v>405600</v>
      </c>
      <c r="I2535" s="79">
        <v>77064</v>
      </c>
      <c r="J2535" s="79">
        <v>482664</v>
      </c>
      <c r="K2535" s="79">
        <v>390000</v>
      </c>
      <c r="L2535" s="79">
        <f t="shared" si="496"/>
        <v>74100</v>
      </c>
      <c r="M2535" s="79">
        <f t="shared" si="497"/>
        <v>464100</v>
      </c>
      <c r="N2535" s="68">
        <f t="shared" si="487"/>
        <v>302887.56887999998</v>
      </c>
      <c r="O2535" s="80">
        <f t="shared" si="488"/>
        <v>416550.52295999997</v>
      </c>
      <c r="P2535" s="68">
        <f t="shared" si="489"/>
        <v>464100</v>
      </c>
      <c r="Q2535" s="68">
        <f t="shared" si="490"/>
        <v>407861.43399784894</v>
      </c>
      <c r="R2535" s="69">
        <f t="shared" si="491"/>
        <v>98871.663643554595</v>
      </c>
      <c r="S2535" s="63">
        <f t="shared" si="493"/>
        <v>0.25737629588779065</v>
      </c>
      <c r="T2535" s="64">
        <f t="shared" si="494"/>
        <v>302888</v>
      </c>
      <c r="U2535" s="44" t="str">
        <f t="shared" si="495"/>
        <v>MENOR VALOR</v>
      </c>
    </row>
    <row r="2536" spans="2:21">
      <c r="B2536" s="24">
        <v>2418</v>
      </c>
      <c r="C2536" s="2" t="s">
        <v>1130</v>
      </c>
      <c r="D2536" s="29">
        <v>1</v>
      </c>
      <c r="E2536" s="16" t="s">
        <v>11</v>
      </c>
      <c r="F2536" s="91">
        <v>264020.32</v>
      </c>
      <c r="G2536" s="68">
        <f t="shared" si="492"/>
        <v>277749.37664000003</v>
      </c>
      <c r="H2536" s="79">
        <v>405600</v>
      </c>
      <c r="I2536" s="79">
        <v>77064</v>
      </c>
      <c r="J2536" s="79">
        <v>482664</v>
      </c>
      <c r="K2536" s="79">
        <v>390000</v>
      </c>
      <c r="L2536" s="79">
        <f t="shared" si="496"/>
        <v>74100</v>
      </c>
      <c r="M2536" s="79">
        <f t="shared" si="497"/>
        <v>464100</v>
      </c>
      <c r="N2536" s="68">
        <f t="shared" si="487"/>
        <v>277749.37664000003</v>
      </c>
      <c r="O2536" s="80">
        <f t="shared" si="488"/>
        <v>408171.12554666662</v>
      </c>
      <c r="P2536" s="68">
        <f t="shared" si="489"/>
        <v>464100</v>
      </c>
      <c r="Q2536" s="68">
        <f t="shared" si="490"/>
        <v>396250.53021849866</v>
      </c>
      <c r="R2536" s="69">
        <f t="shared" si="491"/>
        <v>113329.29879296546</v>
      </c>
      <c r="S2536" s="63">
        <f t="shared" si="493"/>
        <v>0.29905613883508309</v>
      </c>
      <c r="T2536" s="64">
        <f t="shared" si="494"/>
        <v>277749</v>
      </c>
      <c r="U2536" s="44" t="str">
        <f t="shared" si="495"/>
        <v>MENOR VALOR</v>
      </c>
    </row>
    <row r="2537" spans="2:21">
      <c r="B2537" s="24">
        <v>2419</v>
      </c>
      <c r="C2537" s="2" t="s">
        <v>1131</v>
      </c>
      <c r="D2537" s="29">
        <v>1</v>
      </c>
      <c r="E2537" s="16" t="s">
        <v>8</v>
      </c>
      <c r="F2537" s="91">
        <v>243950</v>
      </c>
      <c r="G2537" s="68">
        <f t="shared" si="492"/>
        <v>256635.4</v>
      </c>
      <c r="H2537" s="79">
        <v>341250</v>
      </c>
      <c r="I2537" s="79">
        <v>64837.5</v>
      </c>
      <c r="J2537" s="79">
        <v>406087.5</v>
      </c>
      <c r="K2537" s="79">
        <v>325000</v>
      </c>
      <c r="L2537" s="79">
        <f t="shared" si="496"/>
        <v>61750</v>
      </c>
      <c r="M2537" s="79">
        <f t="shared" si="497"/>
        <v>386750</v>
      </c>
      <c r="N2537" s="68">
        <f t="shared" si="487"/>
        <v>256635.4</v>
      </c>
      <c r="O2537" s="80">
        <f t="shared" si="488"/>
        <v>349824.3</v>
      </c>
      <c r="P2537" s="68">
        <f t="shared" si="489"/>
        <v>386750</v>
      </c>
      <c r="Q2537" s="68">
        <f t="shared" si="490"/>
        <v>342864.22199433658</v>
      </c>
      <c r="R2537" s="69">
        <f t="shared" si="491"/>
        <v>81281.074297587882</v>
      </c>
      <c r="S2537" s="63">
        <f t="shared" si="493"/>
        <v>0.2514955380668471</v>
      </c>
      <c r="T2537" s="64">
        <f t="shared" si="494"/>
        <v>256635</v>
      </c>
      <c r="U2537" s="44" t="str">
        <f t="shared" si="495"/>
        <v>MENOR VALOR</v>
      </c>
    </row>
    <row r="2538" spans="2:21">
      <c r="B2538" s="24">
        <v>2420</v>
      </c>
      <c r="C2538" s="2" t="s">
        <v>1132</v>
      </c>
      <c r="D2538" s="29">
        <v>1</v>
      </c>
      <c r="E2538" s="16" t="s">
        <v>8</v>
      </c>
      <c r="F2538" s="91">
        <v>328001.63999999996</v>
      </c>
      <c r="G2538" s="68">
        <f t="shared" si="492"/>
        <v>345057.72527999996</v>
      </c>
      <c r="H2538" s="79">
        <v>405600</v>
      </c>
      <c r="I2538" s="79">
        <v>77064</v>
      </c>
      <c r="J2538" s="79">
        <v>482664</v>
      </c>
      <c r="K2538" s="79">
        <v>390000</v>
      </c>
      <c r="L2538" s="79">
        <f t="shared" si="496"/>
        <v>74100</v>
      </c>
      <c r="M2538" s="79">
        <f t="shared" si="497"/>
        <v>464100</v>
      </c>
      <c r="N2538" s="68">
        <f t="shared" si="487"/>
        <v>345057.72527999996</v>
      </c>
      <c r="O2538" s="80">
        <f t="shared" si="488"/>
        <v>430607.24175999995</v>
      </c>
      <c r="P2538" s="68">
        <f t="shared" si="489"/>
        <v>464100</v>
      </c>
      <c r="Q2538" s="68">
        <f t="shared" si="490"/>
        <v>425973.65832722717</v>
      </c>
      <c r="R2538" s="69">
        <f t="shared" si="491"/>
        <v>74667.230774091076</v>
      </c>
      <c r="S2538" s="63">
        <f t="shared" si="493"/>
        <v>0.18995525067202323</v>
      </c>
      <c r="T2538" s="64">
        <f t="shared" si="494"/>
        <v>345058</v>
      </c>
      <c r="U2538" s="44" t="str">
        <f t="shared" si="495"/>
        <v>MENOR VALOR</v>
      </c>
    </row>
    <row r="2539" spans="2:21">
      <c r="B2539" s="24">
        <v>2421</v>
      </c>
      <c r="C2539" s="2" t="s">
        <v>1133</v>
      </c>
      <c r="D2539" s="29">
        <v>1</v>
      </c>
      <c r="E2539" s="2"/>
      <c r="F2539" s="91">
        <v>325074.24</v>
      </c>
      <c r="G2539" s="68">
        <f t="shared" si="492"/>
        <v>341978.10047999996</v>
      </c>
      <c r="H2539" s="79">
        <v>401700</v>
      </c>
      <c r="I2539" s="79">
        <v>76323</v>
      </c>
      <c r="J2539" s="79">
        <v>478023</v>
      </c>
      <c r="K2539" s="79">
        <v>390000</v>
      </c>
      <c r="L2539" s="79">
        <f t="shared" si="496"/>
        <v>74100</v>
      </c>
      <c r="M2539" s="79">
        <f t="shared" si="497"/>
        <v>464100</v>
      </c>
      <c r="N2539" s="68">
        <f t="shared" si="487"/>
        <v>341978.10047999996</v>
      </c>
      <c r="O2539" s="80">
        <f t="shared" si="488"/>
        <v>428033.70016000001</v>
      </c>
      <c r="P2539" s="68">
        <f t="shared" si="489"/>
        <v>464100</v>
      </c>
      <c r="Q2539" s="68">
        <f t="shared" si="490"/>
        <v>423336.99147271365</v>
      </c>
      <c r="R2539" s="69">
        <f t="shared" si="491"/>
        <v>74850.765924359701</v>
      </c>
      <c r="S2539" s="63">
        <f t="shared" si="493"/>
        <v>0.19218469595506094</v>
      </c>
      <c r="T2539" s="64">
        <f t="shared" si="494"/>
        <v>341978</v>
      </c>
      <c r="U2539" s="44" t="str">
        <f t="shared" si="495"/>
        <v>MENOR VALOR</v>
      </c>
    </row>
    <row r="2540" spans="2:21">
      <c r="B2540" s="24">
        <v>2422</v>
      </c>
      <c r="C2540" s="2" t="s">
        <v>921</v>
      </c>
      <c r="D2540" s="29">
        <v>1</v>
      </c>
      <c r="E2540" s="16" t="s">
        <v>8</v>
      </c>
      <c r="F2540" s="91">
        <v>239660.58</v>
      </c>
      <c r="G2540" s="68">
        <f t="shared" si="492"/>
        <v>252122.93015999999</v>
      </c>
      <c r="H2540" s="79">
        <v>262600</v>
      </c>
      <c r="I2540" s="79">
        <v>49894</v>
      </c>
      <c r="J2540" s="79">
        <v>312494</v>
      </c>
      <c r="K2540" s="79">
        <v>260000</v>
      </c>
      <c r="L2540" s="79">
        <f t="shared" si="496"/>
        <v>49400</v>
      </c>
      <c r="M2540" s="79">
        <f t="shared" si="497"/>
        <v>309400</v>
      </c>
      <c r="N2540" s="68">
        <f t="shared" si="487"/>
        <v>252122.93015999999</v>
      </c>
      <c r="O2540" s="80">
        <f t="shared" si="488"/>
        <v>291338.97671999998</v>
      </c>
      <c r="P2540" s="68">
        <f t="shared" si="489"/>
        <v>309400</v>
      </c>
      <c r="Q2540" s="68">
        <f t="shared" si="490"/>
        <v>289951.11252345232</v>
      </c>
      <c r="R2540" s="69">
        <f t="shared" si="491"/>
        <v>33997.307832342645</v>
      </c>
      <c r="S2540" s="63">
        <f t="shared" si="493"/>
        <v>0.13046400144573556</v>
      </c>
      <c r="T2540" s="64">
        <f t="shared" si="494"/>
        <v>252123</v>
      </c>
      <c r="U2540" s="44" t="str">
        <f t="shared" si="495"/>
        <v>MENOR VALOR</v>
      </c>
    </row>
    <row r="2541" spans="2:21">
      <c r="B2541" s="24">
        <v>2423</v>
      </c>
      <c r="C2541" s="2" t="s">
        <v>1134</v>
      </c>
      <c r="D2541" s="29">
        <v>1</v>
      </c>
      <c r="E2541" s="16" t="s">
        <v>8</v>
      </c>
      <c r="F2541" s="91">
        <v>239959.87999999998</v>
      </c>
      <c r="G2541" s="68">
        <f t="shared" si="492"/>
        <v>252437.79375999997</v>
      </c>
      <c r="H2541" s="79">
        <v>803400</v>
      </c>
      <c r="I2541" s="79">
        <v>152646</v>
      </c>
      <c r="J2541" s="79">
        <v>956046</v>
      </c>
      <c r="K2541" s="79">
        <v>780000</v>
      </c>
      <c r="L2541" s="79">
        <f t="shared" si="496"/>
        <v>148200</v>
      </c>
      <c r="M2541" s="79">
        <f t="shared" si="497"/>
        <v>928200</v>
      </c>
      <c r="N2541" s="68">
        <f t="shared" si="487"/>
        <v>252437.79375999997</v>
      </c>
      <c r="O2541" s="80">
        <f t="shared" si="488"/>
        <v>712227.93125333323</v>
      </c>
      <c r="P2541" s="68">
        <f t="shared" si="489"/>
        <v>928200</v>
      </c>
      <c r="Q2541" s="68">
        <f t="shared" si="490"/>
        <v>607330.24513565516</v>
      </c>
      <c r="R2541" s="69">
        <f t="shared" si="491"/>
        <v>398433.27902059589</v>
      </c>
      <c r="S2541" s="63">
        <f t="shared" si="493"/>
        <v>0.58434839071185285</v>
      </c>
      <c r="T2541" s="64">
        <f t="shared" si="494"/>
        <v>928200</v>
      </c>
      <c r="U2541" s="44" t="str">
        <f t="shared" si="495"/>
        <v>MEDIA ARMONICA</v>
      </c>
    </row>
    <row r="2542" spans="2:21">
      <c r="B2542" s="24">
        <v>2424</v>
      </c>
      <c r="C2542" s="2" t="s">
        <v>1135</v>
      </c>
      <c r="D2542" s="29">
        <v>1</v>
      </c>
      <c r="E2542" s="16" t="s">
        <v>8</v>
      </c>
      <c r="F2542" s="91">
        <v>873606.67999999993</v>
      </c>
      <c r="G2542" s="68">
        <f t="shared" si="492"/>
        <v>919034.2273599999</v>
      </c>
      <c r="H2542" s="79">
        <v>1216800</v>
      </c>
      <c r="I2542" s="79">
        <v>231192</v>
      </c>
      <c r="J2542" s="79">
        <v>1447992</v>
      </c>
      <c r="K2542" s="79">
        <v>1170000</v>
      </c>
      <c r="L2542" s="79">
        <f t="shared" si="496"/>
        <v>222300</v>
      </c>
      <c r="M2542" s="79">
        <f t="shared" si="497"/>
        <v>1392300</v>
      </c>
      <c r="N2542" s="68">
        <f t="shared" si="487"/>
        <v>919034.2273599999</v>
      </c>
      <c r="O2542" s="80">
        <f t="shared" si="488"/>
        <v>1253108.7424533332</v>
      </c>
      <c r="P2542" s="68">
        <f t="shared" si="489"/>
        <v>1392300</v>
      </c>
      <c r="Q2542" s="68">
        <f t="shared" si="490"/>
        <v>1228222.0517490285</v>
      </c>
      <c r="R2542" s="69">
        <f t="shared" si="491"/>
        <v>290653.97974590812</v>
      </c>
      <c r="S2542" s="63">
        <f t="shared" si="493"/>
        <v>0.25173609604935443</v>
      </c>
      <c r="T2542" s="64">
        <f t="shared" si="494"/>
        <v>919034</v>
      </c>
      <c r="U2542" s="44" t="str">
        <f t="shared" si="495"/>
        <v>MENOR VALOR</v>
      </c>
    </row>
    <row r="2543" spans="2:21">
      <c r="B2543" s="24">
        <v>2425</v>
      </c>
      <c r="C2543" s="2" t="s">
        <v>1136</v>
      </c>
      <c r="D2543" s="29">
        <v>1</v>
      </c>
      <c r="E2543" s="16" t="s">
        <v>8</v>
      </c>
      <c r="F2543" s="91">
        <v>269875.12</v>
      </c>
      <c r="G2543" s="68">
        <f t="shared" si="492"/>
        <v>283908.62624000001</v>
      </c>
      <c r="H2543" s="79">
        <v>409500</v>
      </c>
      <c r="I2543" s="79">
        <v>77805</v>
      </c>
      <c r="J2543" s="79">
        <v>487305</v>
      </c>
      <c r="K2543" s="79">
        <v>390000</v>
      </c>
      <c r="L2543" s="79">
        <f t="shared" si="496"/>
        <v>74100</v>
      </c>
      <c r="M2543" s="79">
        <f t="shared" si="497"/>
        <v>464100</v>
      </c>
      <c r="N2543" s="68">
        <f t="shared" si="487"/>
        <v>283908.62624000001</v>
      </c>
      <c r="O2543" s="80">
        <f t="shared" si="488"/>
        <v>411771.20874666673</v>
      </c>
      <c r="P2543" s="68">
        <f t="shared" si="489"/>
        <v>464100</v>
      </c>
      <c r="Q2543" s="68">
        <f t="shared" si="490"/>
        <v>400433.4430903531</v>
      </c>
      <c r="R2543" s="69">
        <f t="shared" si="491"/>
        <v>111338.43905051632</v>
      </c>
      <c r="S2543" s="63">
        <f t="shared" si="493"/>
        <v>0.29099671583639586</v>
      </c>
      <c r="T2543" s="64">
        <f t="shared" si="494"/>
        <v>283909</v>
      </c>
      <c r="U2543" s="44" t="str">
        <f t="shared" si="495"/>
        <v>MENOR VALOR</v>
      </c>
    </row>
    <row r="2544" spans="2:21">
      <c r="B2544" s="24">
        <v>2426</v>
      </c>
      <c r="C2544" s="2" t="s">
        <v>1137</v>
      </c>
      <c r="D2544" s="29">
        <v>1</v>
      </c>
      <c r="E2544" s="16" t="s">
        <v>8</v>
      </c>
      <c r="F2544" s="91">
        <v>427743.98</v>
      </c>
      <c r="G2544" s="68">
        <f t="shared" si="492"/>
        <v>449986.66696</v>
      </c>
      <c r="H2544" s="79">
        <v>663000</v>
      </c>
      <c r="I2544" s="79">
        <v>125970</v>
      </c>
      <c r="J2544" s="79">
        <v>788970</v>
      </c>
      <c r="K2544" s="79">
        <v>650000</v>
      </c>
      <c r="L2544" s="79">
        <f t="shared" si="496"/>
        <v>123500</v>
      </c>
      <c r="M2544" s="79">
        <f t="shared" si="497"/>
        <v>773500</v>
      </c>
      <c r="N2544" s="68">
        <f t="shared" ref="N2544:N2607" si="498">MIN(M2544,J2544,G2544)</f>
        <v>449986.66696</v>
      </c>
      <c r="O2544" s="80">
        <f t="shared" ref="O2544:O2607" si="499">AVERAGE(M2544,J2544,G2544)</f>
        <v>670818.88898666669</v>
      </c>
      <c r="P2544" s="68">
        <f t="shared" ref="P2544:P2607" si="500">MEDIAN(M2544,J2544,G2544)</f>
        <v>773500</v>
      </c>
      <c r="Q2544" s="68">
        <f t="shared" ref="Q2544:Q2607" si="501">GEOMEAN(M2544,J2544,G2544)</f>
        <v>649990.21367389127</v>
      </c>
      <c r="R2544" s="69">
        <f t="shared" ref="R2544:R2607" si="502">STDEVA(M2544,J2544,G2544)</f>
        <v>191402.6722355941</v>
      </c>
      <c r="S2544" s="63">
        <f t="shared" si="493"/>
        <v>0.30770239690752588</v>
      </c>
      <c r="T2544" s="64">
        <f t="shared" si="494"/>
        <v>773500</v>
      </c>
      <c r="U2544" s="44" t="str">
        <f t="shared" si="495"/>
        <v>MEDIA ARMONICA</v>
      </c>
    </row>
    <row r="2545" spans="2:21">
      <c r="B2545" s="24">
        <v>2427</v>
      </c>
      <c r="C2545" s="2" t="s">
        <v>1138</v>
      </c>
      <c r="D2545" s="29">
        <v>1</v>
      </c>
      <c r="E2545" s="2"/>
      <c r="F2545" s="91">
        <v>432622.98</v>
      </c>
      <c r="G2545" s="68">
        <f t="shared" si="492"/>
        <v>455119.37495999999</v>
      </c>
      <c r="H2545" s="79">
        <v>682500</v>
      </c>
      <c r="I2545" s="79">
        <v>129675</v>
      </c>
      <c r="J2545" s="79">
        <v>812175</v>
      </c>
      <c r="K2545" s="79">
        <v>650000</v>
      </c>
      <c r="L2545" s="79">
        <f t="shared" si="496"/>
        <v>123500</v>
      </c>
      <c r="M2545" s="79">
        <f t="shared" si="497"/>
        <v>773500</v>
      </c>
      <c r="N2545" s="68">
        <f t="shared" si="498"/>
        <v>455119.37495999999</v>
      </c>
      <c r="O2545" s="80">
        <f t="shared" si="499"/>
        <v>680264.79165333335</v>
      </c>
      <c r="P2545" s="68">
        <f t="shared" si="500"/>
        <v>773500</v>
      </c>
      <c r="Q2545" s="68">
        <f t="shared" si="501"/>
        <v>658787.10002615757</v>
      </c>
      <c r="R2545" s="69">
        <f t="shared" si="502"/>
        <v>195938.21194387018</v>
      </c>
      <c r="S2545" s="63">
        <f t="shared" si="493"/>
        <v>0.30915560589767288</v>
      </c>
      <c r="T2545" s="64">
        <f t="shared" si="494"/>
        <v>773500</v>
      </c>
      <c r="U2545" s="44" t="str">
        <f t="shared" si="495"/>
        <v>MEDIA ARMONICA</v>
      </c>
    </row>
    <row r="2546" spans="2:21">
      <c r="B2546" s="24">
        <v>2428</v>
      </c>
      <c r="C2546" s="2" t="s">
        <v>1139</v>
      </c>
      <c r="D2546" s="29">
        <v>1</v>
      </c>
      <c r="E2546" s="16" t="s">
        <v>8</v>
      </c>
      <c r="F2546" s="91">
        <v>1463387.5799999998</v>
      </c>
      <c r="G2546" s="68">
        <f t="shared" si="492"/>
        <v>1539483.7341599998</v>
      </c>
      <c r="H2546" s="79">
        <v>1575600</v>
      </c>
      <c r="I2546" s="79">
        <v>299364</v>
      </c>
      <c r="J2546" s="79">
        <v>1874964</v>
      </c>
      <c r="K2546" s="79">
        <v>1560000</v>
      </c>
      <c r="L2546" s="79">
        <f t="shared" si="496"/>
        <v>296400</v>
      </c>
      <c r="M2546" s="79">
        <f t="shared" si="497"/>
        <v>1856400</v>
      </c>
      <c r="N2546" s="68">
        <f t="shared" si="498"/>
        <v>1539483.7341599998</v>
      </c>
      <c r="O2546" s="80">
        <f t="shared" si="499"/>
        <v>1756949.2447199998</v>
      </c>
      <c r="P2546" s="68">
        <f t="shared" si="500"/>
        <v>1856400</v>
      </c>
      <c r="Q2546" s="68">
        <f t="shared" si="501"/>
        <v>1749899.8716440615</v>
      </c>
      <c r="R2546" s="69">
        <f t="shared" si="502"/>
        <v>188559.25258745899</v>
      </c>
      <c r="S2546" s="63">
        <f t="shared" si="493"/>
        <v>0.12024467279169071</v>
      </c>
      <c r="T2546" s="64">
        <f t="shared" si="494"/>
        <v>1539484</v>
      </c>
      <c r="U2546" s="44" t="str">
        <f t="shared" si="495"/>
        <v>MENOR VALOR</v>
      </c>
    </row>
    <row r="2547" spans="2:21">
      <c r="B2547" s="24">
        <v>2429</v>
      </c>
      <c r="C2547" s="2" t="s">
        <v>1140</v>
      </c>
      <c r="D2547" s="29">
        <v>1</v>
      </c>
      <c r="E2547" s="16" t="s">
        <v>8</v>
      </c>
      <c r="F2547" s="91">
        <v>331904.83999999997</v>
      </c>
      <c r="G2547" s="68">
        <f t="shared" si="492"/>
        <v>349163.89167999994</v>
      </c>
      <c r="H2547" s="79">
        <v>397800</v>
      </c>
      <c r="I2547" s="79">
        <v>75582</v>
      </c>
      <c r="J2547" s="79">
        <v>473382</v>
      </c>
      <c r="K2547" s="79">
        <v>390000</v>
      </c>
      <c r="L2547" s="79">
        <f t="shared" si="496"/>
        <v>74100</v>
      </c>
      <c r="M2547" s="79">
        <f t="shared" si="497"/>
        <v>464100</v>
      </c>
      <c r="N2547" s="68">
        <f t="shared" si="498"/>
        <v>349163.89167999994</v>
      </c>
      <c r="O2547" s="80">
        <f t="shared" si="499"/>
        <v>428881.96389333328</v>
      </c>
      <c r="P2547" s="68">
        <f t="shared" si="500"/>
        <v>464100</v>
      </c>
      <c r="Q2547" s="68">
        <f t="shared" si="501"/>
        <v>424897.53474710975</v>
      </c>
      <c r="R2547" s="69">
        <f t="shared" si="502"/>
        <v>69193.693058382705</v>
      </c>
      <c r="S2547" s="63">
        <f t="shared" si="493"/>
        <v>0.17823977988524908</v>
      </c>
      <c r="T2547" s="64">
        <f t="shared" si="494"/>
        <v>349164</v>
      </c>
      <c r="U2547" s="44" t="str">
        <f t="shared" si="495"/>
        <v>MENOR VALOR</v>
      </c>
    </row>
    <row r="2548" spans="2:21">
      <c r="B2548" s="24">
        <v>2430</v>
      </c>
      <c r="C2548" s="2" t="s">
        <v>1141</v>
      </c>
      <c r="D2548" s="29">
        <v>1</v>
      </c>
      <c r="E2548" s="16" t="s">
        <v>8</v>
      </c>
      <c r="F2548" s="91">
        <v>390320</v>
      </c>
      <c r="G2548" s="68">
        <f t="shared" si="492"/>
        <v>410616.64</v>
      </c>
      <c r="H2548" s="79">
        <v>540800</v>
      </c>
      <c r="I2548" s="79">
        <v>102752</v>
      </c>
      <c r="J2548" s="79">
        <v>643552</v>
      </c>
      <c r="K2548" s="79">
        <v>520000</v>
      </c>
      <c r="L2548" s="79">
        <f t="shared" si="496"/>
        <v>98800</v>
      </c>
      <c r="M2548" s="79">
        <f t="shared" si="497"/>
        <v>618800</v>
      </c>
      <c r="N2548" s="68">
        <f t="shared" si="498"/>
        <v>410616.64</v>
      </c>
      <c r="O2548" s="80">
        <f t="shared" si="499"/>
        <v>557656.21333333338</v>
      </c>
      <c r="P2548" s="68">
        <f t="shared" si="500"/>
        <v>618800</v>
      </c>
      <c r="Q2548" s="68">
        <f t="shared" si="501"/>
        <v>546835.66452071245</v>
      </c>
      <c r="R2548" s="69">
        <f t="shared" si="502"/>
        <v>127939.9955859638</v>
      </c>
      <c r="S2548" s="63">
        <f t="shared" si="493"/>
        <v>0.24910413376220619</v>
      </c>
      <c r="T2548" s="64">
        <f t="shared" si="494"/>
        <v>410617</v>
      </c>
      <c r="U2548" s="44" t="str">
        <f t="shared" si="495"/>
        <v>MENOR VALOR</v>
      </c>
    </row>
    <row r="2549" spans="2:21" ht="25.5">
      <c r="B2549" s="24">
        <v>2431</v>
      </c>
      <c r="C2549" s="2" t="s">
        <v>1142</v>
      </c>
      <c r="D2549" s="29">
        <v>1</v>
      </c>
      <c r="E2549" s="16" t="s">
        <v>8</v>
      </c>
      <c r="F2549" s="91">
        <v>2879156.1199999996</v>
      </c>
      <c r="G2549" s="68">
        <f t="shared" si="492"/>
        <v>3028872.2382399999</v>
      </c>
      <c r="H2549" s="79">
        <v>4017000</v>
      </c>
      <c r="I2549" s="79">
        <v>763230</v>
      </c>
      <c r="J2549" s="79">
        <v>4780230</v>
      </c>
      <c r="K2549" s="79">
        <v>3900000</v>
      </c>
      <c r="L2549" s="79">
        <f t="shared" si="496"/>
        <v>741000</v>
      </c>
      <c r="M2549" s="79">
        <f t="shared" si="497"/>
        <v>4641000</v>
      </c>
      <c r="N2549" s="68">
        <f t="shared" si="498"/>
        <v>3028872.2382399999</v>
      </c>
      <c r="O2549" s="80">
        <f t="shared" si="499"/>
        <v>4150034.0794133334</v>
      </c>
      <c r="P2549" s="68">
        <f t="shared" si="500"/>
        <v>4641000</v>
      </c>
      <c r="Q2549" s="68">
        <f t="shared" si="501"/>
        <v>4065498.190039644</v>
      </c>
      <c r="R2549" s="69">
        <f t="shared" si="502"/>
        <v>973447.04725135549</v>
      </c>
      <c r="S2549" s="63">
        <f t="shared" si="493"/>
        <v>0.25498128478801163</v>
      </c>
      <c r="T2549" s="64">
        <f t="shared" si="494"/>
        <v>3028872</v>
      </c>
      <c r="U2549" s="44" t="str">
        <f t="shared" si="495"/>
        <v>MENOR VALOR</v>
      </c>
    </row>
    <row r="2550" spans="2:21" ht="25.5">
      <c r="B2550" s="24">
        <v>2432</v>
      </c>
      <c r="C2550" s="2" t="s">
        <v>1143</v>
      </c>
      <c r="D2550" s="29">
        <v>1</v>
      </c>
      <c r="E2550" s="16" t="s">
        <v>8</v>
      </c>
      <c r="F2550" s="91">
        <v>354752.5</v>
      </c>
      <c r="G2550" s="68">
        <f t="shared" si="492"/>
        <v>373199.63</v>
      </c>
      <c r="H2550" s="79">
        <v>819000</v>
      </c>
      <c r="I2550" s="79">
        <v>155610</v>
      </c>
      <c r="J2550" s="79">
        <v>974610</v>
      </c>
      <c r="K2550" s="79">
        <v>780000</v>
      </c>
      <c r="L2550" s="79">
        <f t="shared" si="496"/>
        <v>148200</v>
      </c>
      <c r="M2550" s="79">
        <f t="shared" si="497"/>
        <v>928200</v>
      </c>
      <c r="N2550" s="68">
        <f t="shared" si="498"/>
        <v>373199.63</v>
      </c>
      <c r="O2550" s="80">
        <f t="shared" si="499"/>
        <v>758669.87666666659</v>
      </c>
      <c r="P2550" s="68">
        <f t="shared" si="500"/>
        <v>928200</v>
      </c>
      <c r="Q2550" s="68">
        <f t="shared" si="501"/>
        <v>696313.06491209986</v>
      </c>
      <c r="R2550" s="69">
        <f t="shared" si="502"/>
        <v>334632.56763791805</v>
      </c>
      <c r="S2550" s="63">
        <f t="shared" si="493"/>
        <v>0.46403471540906471</v>
      </c>
      <c r="T2550" s="64">
        <f t="shared" si="494"/>
        <v>928200</v>
      </c>
      <c r="U2550" s="44" t="str">
        <f t="shared" si="495"/>
        <v>MEDIA ARMONICA</v>
      </c>
    </row>
    <row r="2551" spans="2:21">
      <c r="B2551" s="24">
        <v>2433</v>
      </c>
      <c r="C2551" s="2" t="s">
        <v>1144</v>
      </c>
      <c r="D2551" s="29">
        <v>1</v>
      </c>
      <c r="E2551" s="16" t="s">
        <v>8</v>
      </c>
      <c r="F2551" s="91">
        <v>234746.31999999998</v>
      </c>
      <c r="G2551" s="68">
        <f t="shared" si="492"/>
        <v>246953.12863999998</v>
      </c>
      <c r="H2551" s="79">
        <v>328250</v>
      </c>
      <c r="I2551" s="79">
        <v>62367.5</v>
      </c>
      <c r="J2551" s="79">
        <v>390617.5</v>
      </c>
      <c r="K2551" s="79">
        <v>325000</v>
      </c>
      <c r="L2551" s="79">
        <f t="shared" si="496"/>
        <v>61750</v>
      </c>
      <c r="M2551" s="79">
        <f t="shared" si="497"/>
        <v>386750</v>
      </c>
      <c r="N2551" s="68">
        <f t="shared" si="498"/>
        <v>246953.12863999998</v>
      </c>
      <c r="O2551" s="80">
        <f t="shared" si="499"/>
        <v>341440.20954666665</v>
      </c>
      <c r="P2551" s="68">
        <f t="shared" si="500"/>
        <v>386750</v>
      </c>
      <c r="Q2551" s="68">
        <f t="shared" si="501"/>
        <v>334142.85861337616</v>
      </c>
      <c r="R2551" s="69">
        <f t="shared" si="502"/>
        <v>81851.058226266716</v>
      </c>
      <c r="S2551" s="63">
        <f t="shared" si="493"/>
        <v>0.26093548829741731</v>
      </c>
      <c r="T2551" s="64">
        <f t="shared" si="494"/>
        <v>246953</v>
      </c>
      <c r="U2551" s="44" t="str">
        <f t="shared" si="495"/>
        <v>MENOR VALOR</v>
      </c>
    </row>
    <row r="2552" spans="2:21" ht="25.5">
      <c r="B2552" s="24">
        <v>2434</v>
      </c>
      <c r="C2552" s="2" t="s">
        <v>1145</v>
      </c>
      <c r="D2552" s="29">
        <v>1</v>
      </c>
      <c r="E2552" s="16" t="s">
        <v>8</v>
      </c>
      <c r="F2552" s="91">
        <v>53389.380000000005</v>
      </c>
      <c r="G2552" s="68">
        <f t="shared" si="492"/>
        <v>56165.627760000003</v>
      </c>
      <c r="H2552" s="79">
        <v>81900</v>
      </c>
      <c r="I2552" s="79">
        <v>15561</v>
      </c>
      <c r="J2552" s="79">
        <v>97461</v>
      </c>
      <c r="K2552" s="79">
        <v>78000</v>
      </c>
      <c r="L2552" s="79">
        <f t="shared" si="496"/>
        <v>14820</v>
      </c>
      <c r="M2552" s="79">
        <f t="shared" si="497"/>
        <v>92820</v>
      </c>
      <c r="N2552" s="68">
        <f t="shared" si="498"/>
        <v>56165.627760000003</v>
      </c>
      <c r="O2552" s="80">
        <f t="shared" si="499"/>
        <v>82148.875920000006</v>
      </c>
      <c r="P2552" s="68">
        <f t="shared" si="500"/>
        <v>92820</v>
      </c>
      <c r="Q2552" s="68">
        <f t="shared" si="501"/>
        <v>79795.980376454041</v>
      </c>
      <c r="R2552" s="69">
        <f t="shared" si="502"/>
        <v>22621.485560371737</v>
      </c>
      <c r="S2552" s="63">
        <f t="shared" si="493"/>
        <v>0.29613462363609</v>
      </c>
      <c r="T2552" s="64">
        <f t="shared" si="494"/>
        <v>56166</v>
      </c>
      <c r="U2552" s="44" t="str">
        <f t="shared" si="495"/>
        <v>MENOR VALOR</v>
      </c>
    </row>
    <row r="2553" spans="2:21" ht="25.5">
      <c r="B2553" s="24">
        <v>2435</v>
      </c>
      <c r="C2553" s="2" t="s">
        <v>1146</v>
      </c>
      <c r="D2553" s="29">
        <v>1</v>
      </c>
      <c r="E2553" s="16" t="s">
        <v>8</v>
      </c>
      <c r="F2553" s="91">
        <v>479859.07999999996</v>
      </c>
      <c r="G2553" s="68">
        <f t="shared" si="492"/>
        <v>504811.75215999997</v>
      </c>
      <c r="H2553" s="79">
        <v>663000</v>
      </c>
      <c r="I2553" s="79">
        <v>125970</v>
      </c>
      <c r="J2553" s="79">
        <v>788970</v>
      </c>
      <c r="K2553" s="79">
        <v>650000</v>
      </c>
      <c r="L2553" s="79">
        <f t="shared" si="496"/>
        <v>123500</v>
      </c>
      <c r="M2553" s="79">
        <f t="shared" si="497"/>
        <v>773500</v>
      </c>
      <c r="N2553" s="68">
        <f t="shared" si="498"/>
        <v>504811.75215999997</v>
      </c>
      <c r="O2553" s="80">
        <f t="shared" si="499"/>
        <v>689093.91738666664</v>
      </c>
      <c r="P2553" s="68">
        <f t="shared" si="500"/>
        <v>773500</v>
      </c>
      <c r="Q2553" s="68">
        <f t="shared" si="501"/>
        <v>675382.94304424641</v>
      </c>
      <c r="R2553" s="69">
        <f t="shared" si="502"/>
        <v>159780.37282617448</v>
      </c>
      <c r="S2553" s="63">
        <f t="shared" si="493"/>
        <v>0.25255478042635704</v>
      </c>
      <c r="T2553" s="64">
        <f t="shared" si="494"/>
        <v>504812</v>
      </c>
      <c r="U2553" s="44" t="str">
        <f t="shared" si="495"/>
        <v>MENOR VALOR</v>
      </c>
    </row>
    <row r="2554" spans="2:21" ht="38.25">
      <c r="B2554" s="24">
        <v>2436</v>
      </c>
      <c r="C2554" s="2" t="s">
        <v>1147</v>
      </c>
      <c r="D2554" s="29">
        <v>1</v>
      </c>
      <c r="E2554" s="16" t="s">
        <v>8</v>
      </c>
      <c r="F2554" s="91">
        <v>621369.76</v>
      </c>
      <c r="G2554" s="68">
        <f t="shared" si="492"/>
        <v>653680.98751999997</v>
      </c>
      <c r="H2554" s="79">
        <v>1205100</v>
      </c>
      <c r="I2554" s="79">
        <v>228969</v>
      </c>
      <c r="J2554" s="79">
        <v>1434069</v>
      </c>
      <c r="K2554" s="79">
        <v>1170000</v>
      </c>
      <c r="L2554" s="79">
        <f t="shared" si="496"/>
        <v>222300</v>
      </c>
      <c r="M2554" s="79">
        <f t="shared" si="497"/>
        <v>1392300</v>
      </c>
      <c r="N2554" s="68">
        <f t="shared" si="498"/>
        <v>653680.98751999997</v>
      </c>
      <c r="O2554" s="80">
        <f t="shared" si="499"/>
        <v>1160016.6625066667</v>
      </c>
      <c r="P2554" s="68">
        <f t="shared" si="500"/>
        <v>1392300</v>
      </c>
      <c r="Q2554" s="68">
        <f t="shared" si="501"/>
        <v>1092839.1416665909</v>
      </c>
      <c r="R2554" s="69">
        <f t="shared" si="502"/>
        <v>438996.6106513837</v>
      </c>
      <c r="S2554" s="63">
        <f t="shared" si="493"/>
        <v>0.40185068177268091</v>
      </c>
      <c r="T2554" s="64">
        <f t="shared" si="494"/>
        <v>1392300</v>
      </c>
      <c r="U2554" s="44" t="str">
        <f t="shared" si="495"/>
        <v>MEDIA ARMONICA</v>
      </c>
    </row>
    <row r="2555" spans="2:21" ht="25.5">
      <c r="B2555" s="24">
        <v>2437</v>
      </c>
      <c r="C2555" s="2" t="s">
        <v>1148</v>
      </c>
      <c r="D2555" s="29">
        <v>1</v>
      </c>
      <c r="E2555" s="16" t="s">
        <v>11</v>
      </c>
      <c r="F2555" s="91">
        <v>479859.07999999996</v>
      </c>
      <c r="G2555" s="68">
        <f t="shared" si="492"/>
        <v>504811.75215999997</v>
      </c>
      <c r="H2555" s="79">
        <v>676000</v>
      </c>
      <c r="I2555" s="79">
        <v>128440</v>
      </c>
      <c r="J2555" s="79">
        <v>804440</v>
      </c>
      <c r="K2555" s="79">
        <v>650000</v>
      </c>
      <c r="L2555" s="79">
        <f t="shared" si="496"/>
        <v>123500</v>
      </c>
      <c r="M2555" s="79">
        <f t="shared" si="497"/>
        <v>773500</v>
      </c>
      <c r="N2555" s="68">
        <f t="shared" si="498"/>
        <v>504811.75215999997</v>
      </c>
      <c r="O2555" s="80">
        <f t="shared" si="499"/>
        <v>694250.58405333327</v>
      </c>
      <c r="P2555" s="68">
        <f t="shared" si="500"/>
        <v>773500</v>
      </c>
      <c r="Q2555" s="68">
        <f t="shared" si="501"/>
        <v>679768.66945913318</v>
      </c>
      <c r="R2555" s="69">
        <f t="shared" si="502"/>
        <v>164786.60191845964</v>
      </c>
      <c r="S2555" s="63">
        <f t="shared" si="493"/>
        <v>0.25737714190084693</v>
      </c>
      <c r="T2555" s="64">
        <f t="shared" si="494"/>
        <v>504812</v>
      </c>
      <c r="U2555" s="44" t="str">
        <f t="shared" si="495"/>
        <v>MENOR VALOR</v>
      </c>
    </row>
    <row r="2556" spans="2:21" ht="25.5">
      <c r="B2556" s="24">
        <v>2438</v>
      </c>
      <c r="C2556" s="2" t="s">
        <v>1149</v>
      </c>
      <c r="D2556" s="29">
        <v>1</v>
      </c>
      <c r="E2556" s="16" t="s">
        <v>11</v>
      </c>
      <c r="F2556" s="91">
        <v>439128.04</v>
      </c>
      <c r="G2556" s="68">
        <f t="shared" si="492"/>
        <v>461962.69808</v>
      </c>
      <c r="H2556" s="79">
        <v>682500</v>
      </c>
      <c r="I2556" s="79">
        <v>129675</v>
      </c>
      <c r="J2556" s="79">
        <v>812175</v>
      </c>
      <c r="K2556" s="79">
        <v>650000</v>
      </c>
      <c r="L2556" s="79">
        <f t="shared" si="496"/>
        <v>123500</v>
      </c>
      <c r="M2556" s="79">
        <f t="shared" si="497"/>
        <v>773500</v>
      </c>
      <c r="N2556" s="68">
        <f t="shared" si="498"/>
        <v>461962.69808</v>
      </c>
      <c r="O2556" s="80">
        <f t="shared" si="499"/>
        <v>682545.89936000004</v>
      </c>
      <c r="P2556" s="68">
        <f t="shared" si="500"/>
        <v>773500</v>
      </c>
      <c r="Q2556" s="68">
        <f t="shared" si="501"/>
        <v>662072.59980980481</v>
      </c>
      <c r="R2556" s="69">
        <f t="shared" si="502"/>
        <v>192006.90201513513</v>
      </c>
      <c r="S2556" s="63">
        <f t="shared" si="493"/>
        <v>0.30224767161077326</v>
      </c>
      <c r="T2556" s="64">
        <f t="shared" si="494"/>
        <v>773500</v>
      </c>
      <c r="U2556" s="44" t="str">
        <f t="shared" si="495"/>
        <v>MEDIA ARMONICA</v>
      </c>
    </row>
    <row r="2557" spans="2:21" ht="25.5">
      <c r="B2557" s="24">
        <v>2439</v>
      </c>
      <c r="C2557" s="2" t="s">
        <v>1150</v>
      </c>
      <c r="D2557" s="29">
        <v>1</v>
      </c>
      <c r="E2557" s="16" t="s">
        <v>8</v>
      </c>
      <c r="F2557" s="91">
        <v>761653.72</v>
      </c>
      <c r="G2557" s="68">
        <f t="shared" si="492"/>
        <v>801259.71343999996</v>
      </c>
      <c r="H2557" s="79">
        <v>2028000</v>
      </c>
      <c r="I2557" s="79">
        <v>385320</v>
      </c>
      <c r="J2557" s="79">
        <v>2413320</v>
      </c>
      <c r="K2557" s="79">
        <v>1950000</v>
      </c>
      <c r="L2557" s="79">
        <f t="shared" si="496"/>
        <v>370500</v>
      </c>
      <c r="M2557" s="79">
        <f t="shared" si="497"/>
        <v>2320500</v>
      </c>
      <c r="N2557" s="68">
        <f t="shared" si="498"/>
        <v>801259.71343999996</v>
      </c>
      <c r="O2557" s="80">
        <f t="shared" si="499"/>
        <v>1845026.5711466668</v>
      </c>
      <c r="P2557" s="68">
        <f t="shared" si="500"/>
        <v>2320500</v>
      </c>
      <c r="Q2557" s="68">
        <f t="shared" si="501"/>
        <v>1649389.646384404</v>
      </c>
      <c r="R2557" s="69">
        <f t="shared" si="502"/>
        <v>905119.23415378632</v>
      </c>
      <c r="S2557" s="63">
        <f t="shared" si="493"/>
        <v>0.51420835264946263</v>
      </c>
      <c r="T2557" s="64">
        <f t="shared" si="494"/>
        <v>2320500</v>
      </c>
      <c r="U2557" s="44" t="str">
        <f t="shared" si="495"/>
        <v>MEDIA ARMONICA</v>
      </c>
    </row>
    <row r="2558" spans="2:21" ht="25.5">
      <c r="B2558" s="24">
        <v>2440</v>
      </c>
      <c r="C2558" s="2" t="s">
        <v>1151</v>
      </c>
      <c r="D2558" s="29">
        <v>1</v>
      </c>
      <c r="E2558" s="16" t="s">
        <v>8</v>
      </c>
      <c r="F2558" s="91">
        <v>685177.24</v>
      </c>
      <c r="G2558" s="68">
        <f t="shared" si="492"/>
        <v>720806.45647999994</v>
      </c>
      <c r="H2558" s="79">
        <v>525200</v>
      </c>
      <c r="I2558" s="79">
        <v>99788</v>
      </c>
      <c r="J2558" s="79">
        <v>624988</v>
      </c>
      <c r="K2558" s="79">
        <v>520000</v>
      </c>
      <c r="L2558" s="79">
        <f t="shared" si="496"/>
        <v>98800</v>
      </c>
      <c r="M2558" s="79">
        <f t="shared" si="497"/>
        <v>618800</v>
      </c>
      <c r="N2558" s="68">
        <f t="shared" si="498"/>
        <v>618800</v>
      </c>
      <c r="O2558" s="80">
        <f t="shared" si="499"/>
        <v>654864.81882666668</v>
      </c>
      <c r="P2558" s="68">
        <f t="shared" si="500"/>
        <v>624988</v>
      </c>
      <c r="Q2558" s="68">
        <f t="shared" si="501"/>
        <v>653251.20169444254</v>
      </c>
      <c r="R2558" s="69">
        <f t="shared" si="502"/>
        <v>57190.886671764645</v>
      </c>
      <c r="S2558" s="63">
        <f t="shared" si="493"/>
        <v>5.2738060955848098E-2</v>
      </c>
      <c r="T2558" s="64">
        <f t="shared" si="494"/>
        <v>618800</v>
      </c>
      <c r="U2558" s="44" t="str">
        <f t="shared" si="495"/>
        <v>MENOR VALOR</v>
      </c>
    </row>
    <row r="2559" spans="2:21" ht="25.5">
      <c r="B2559" s="24">
        <v>2441</v>
      </c>
      <c r="C2559" s="2" t="s">
        <v>1152</v>
      </c>
      <c r="D2559" s="29">
        <v>1</v>
      </c>
      <c r="E2559" s="16" t="s">
        <v>8</v>
      </c>
      <c r="F2559" s="91">
        <v>1919437.96</v>
      </c>
      <c r="G2559" s="68">
        <f t="shared" si="492"/>
        <v>2019248.73392</v>
      </c>
      <c r="H2559" s="79">
        <v>2626000</v>
      </c>
      <c r="I2559" s="79">
        <v>498940</v>
      </c>
      <c r="J2559" s="79">
        <v>3124940</v>
      </c>
      <c r="K2559" s="79">
        <v>2600000</v>
      </c>
      <c r="L2559" s="79">
        <f t="shared" si="496"/>
        <v>494000</v>
      </c>
      <c r="M2559" s="79">
        <f t="shared" si="497"/>
        <v>3094000</v>
      </c>
      <c r="N2559" s="68">
        <f t="shared" si="498"/>
        <v>2019248.73392</v>
      </c>
      <c r="O2559" s="80">
        <f t="shared" si="499"/>
        <v>2746062.9113066667</v>
      </c>
      <c r="P2559" s="68">
        <f t="shared" si="500"/>
        <v>3094000</v>
      </c>
      <c r="Q2559" s="68">
        <f t="shared" si="501"/>
        <v>2692674.9942633365</v>
      </c>
      <c r="R2559" s="69">
        <f t="shared" si="502"/>
        <v>629629.61909180495</v>
      </c>
      <c r="S2559" s="63">
        <f t="shared" si="493"/>
        <v>0.25009563418461234</v>
      </c>
      <c r="T2559" s="64">
        <f t="shared" si="494"/>
        <v>2019249</v>
      </c>
      <c r="U2559" s="44" t="str">
        <f t="shared" si="495"/>
        <v>MENOR VALOR</v>
      </c>
    </row>
    <row r="2560" spans="2:21" ht="25.5">
      <c r="B2560" s="24">
        <v>2442</v>
      </c>
      <c r="C2560" s="2" t="s">
        <v>1153</v>
      </c>
      <c r="D2560" s="29">
        <v>1</v>
      </c>
      <c r="E2560" s="16" t="s">
        <v>8</v>
      </c>
      <c r="F2560" s="91">
        <v>1919437.96</v>
      </c>
      <c r="G2560" s="68">
        <f t="shared" si="492"/>
        <v>2019248.73392</v>
      </c>
      <c r="H2560" s="79">
        <v>2730000</v>
      </c>
      <c r="I2560" s="79">
        <v>518700</v>
      </c>
      <c r="J2560" s="79">
        <v>3248700</v>
      </c>
      <c r="K2560" s="79">
        <v>2600000</v>
      </c>
      <c r="L2560" s="79">
        <f t="shared" si="496"/>
        <v>494000</v>
      </c>
      <c r="M2560" s="79">
        <f t="shared" si="497"/>
        <v>3094000</v>
      </c>
      <c r="N2560" s="68">
        <f t="shared" si="498"/>
        <v>2019248.73392</v>
      </c>
      <c r="O2560" s="80">
        <f t="shared" si="499"/>
        <v>2787316.2446400002</v>
      </c>
      <c r="P2560" s="68">
        <f t="shared" si="500"/>
        <v>3094000</v>
      </c>
      <c r="Q2560" s="68">
        <f t="shared" si="501"/>
        <v>2727762.6532859742</v>
      </c>
      <c r="R2560" s="69">
        <f t="shared" si="502"/>
        <v>669648.26458948792</v>
      </c>
      <c r="S2560" s="63">
        <f t="shared" si="493"/>
        <v>0.25974177720795077</v>
      </c>
      <c r="T2560" s="64">
        <f t="shared" si="494"/>
        <v>2019249</v>
      </c>
      <c r="U2560" s="44" t="str">
        <f t="shared" si="495"/>
        <v>MENOR VALOR</v>
      </c>
    </row>
    <row r="2561" spans="2:21" ht="25.5">
      <c r="B2561" s="24">
        <v>2443</v>
      </c>
      <c r="C2561" s="2" t="s">
        <v>1154</v>
      </c>
      <c r="D2561" s="29">
        <v>1</v>
      </c>
      <c r="E2561" s="16" t="s">
        <v>8</v>
      </c>
      <c r="F2561" s="91">
        <v>191943.96</v>
      </c>
      <c r="G2561" s="68">
        <f t="shared" si="492"/>
        <v>201925.04592</v>
      </c>
      <c r="H2561" s="79">
        <v>262600</v>
      </c>
      <c r="I2561" s="79">
        <v>49894</v>
      </c>
      <c r="J2561" s="79">
        <v>312494</v>
      </c>
      <c r="K2561" s="79">
        <v>260000</v>
      </c>
      <c r="L2561" s="79">
        <f t="shared" si="496"/>
        <v>49400</v>
      </c>
      <c r="M2561" s="79">
        <f t="shared" si="497"/>
        <v>309400</v>
      </c>
      <c r="N2561" s="68">
        <f t="shared" si="498"/>
        <v>201925.04592</v>
      </c>
      <c r="O2561" s="80">
        <f t="shared" si="499"/>
        <v>274606.34863999998</v>
      </c>
      <c r="P2561" s="68">
        <f t="shared" si="500"/>
        <v>309400</v>
      </c>
      <c r="Q2561" s="68">
        <f t="shared" si="501"/>
        <v>269267.57611520169</v>
      </c>
      <c r="R2561" s="69">
        <f t="shared" si="502"/>
        <v>62962.862330164404</v>
      </c>
      <c r="S2561" s="63">
        <f t="shared" si="493"/>
        <v>0.25009520703075772</v>
      </c>
      <c r="T2561" s="64">
        <f t="shared" si="494"/>
        <v>201925</v>
      </c>
      <c r="U2561" s="44" t="str">
        <f t="shared" si="495"/>
        <v>MENOR VALOR</v>
      </c>
    </row>
    <row r="2562" spans="2:21">
      <c r="B2562" s="24">
        <v>2444</v>
      </c>
      <c r="C2562" s="2" t="s">
        <v>1155</v>
      </c>
      <c r="D2562" s="29">
        <v>1</v>
      </c>
      <c r="E2562" s="16" t="s">
        <v>8</v>
      </c>
      <c r="F2562" s="91">
        <v>287915.94</v>
      </c>
      <c r="G2562" s="68">
        <f t="shared" si="492"/>
        <v>302887.56887999998</v>
      </c>
      <c r="H2562" s="79">
        <v>397800</v>
      </c>
      <c r="I2562" s="79">
        <v>75582</v>
      </c>
      <c r="J2562" s="79">
        <v>473382</v>
      </c>
      <c r="K2562" s="79">
        <v>390000</v>
      </c>
      <c r="L2562" s="79">
        <f t="shared" si="496"/>
        <v>74100</v>
      </c>
      <c r="M2562" s="79">
        <f t="shared" si="497"/>
        <v>464100</v>
      </c>
      <c r="N2562" s="68">
        <f t="shared" si="498"/>
        <v>302887.56887999998</v>
      </c>
      <c r="O2562" s="80">
        <f t="shared" si="499"/>
        <v>413456.52295999997</v>
      </c>
      <c r="P2562" s="68">
        <f t="shared" si="500"/>
        <v>464100</v>
      </c>
      <c r="Q2562" s="68">
        <f t="shared" si="501"/>
        <v>405229.99665002117</v>
      </c>
      <c r="R2562" s="69">
        <f t="shared" si="502"/>
        <v>95867.925218807577</v>
      </c>
      <c r="S2562" s="63">
        <f t="shared" si="493"/>
        <v>0.25255392891955564</v>
      </c>
      <c r="T2562" s="64">
        <f t="shared" si="494"/>
        <v>302888</v>
      </c>
      <c r="U2562" s="44" t="str">
        <f t="shared" si="495"/>
        <v>MENOR VALOR</v>
      </c>
    </row>
    <row r="2563" spans="2:21" ht="25.5">
      <c r="B2563" s="24">
        <v>2445</v>
      </c>
      <c r="C2563" s="2" t="s">
        <v>1156</v>
      </c>
      <c r="D2563" s="29">
        <v>1</v>
      </c>
      <c r="E2563" s="16" t="s">
        <v>8</v>
      </c>
      <c r="F2563" s="91">
        <v>195160</v>
      </c>
      <c r="G2563" s="68">
        <f t="shared" si="492"/>
        <v>205308.32</v>
      </c>
      <c r="H2563" s="79">
        <v>262600</v>
      </c>
      <c r="I2563" s="79">
        <v>49894</v>
      </c>
      <c r="J2563" s="79">
        <v>312494</v>
      </c>
      <c r="K2563" s="79">
        <v>260000</v>
      </c>
      <c r="L2563" s="79">
        <f t="shared" si="496"/>
        <v>49400</v>
      </c>
      <c r="M2563" s="79">
        <f t="shared" si="497"/>
        <v>309400</v>
      </c>
      <c r="N2563" s="68">
        <f t="shared" si="498"/>
        <v>205308.32</v>
      </c>
      <c r="O2563" s="80">
        <f t="shared" si="499"/>
        <v>275734.10666666669</v>
      </c>
      <c r="P2563" s="68">
        <f t="shared" si="500"/>
        <v>309400</v>
      </c>
      <c r="Q2563" s="68">
        <f t="shared" si="501"/>
        <v>270763.12255527155</v>
      </c>
      <c r="R2563" s="69">
        <f t="shared" si="502"/>
        <v>61010.136696405716</v>
      </c>
      <c r="S2563" s="63">
        <f t="shared" si="493"/>
        <v>0.24174194010452843</v>
      </c>
      <c r="T2563" s="64">
        <f t="shared" si="494"/>
        <v>205308</v>
      </c>
      <c r="U2563" s="44" t="str">
        <f t="shared" si="495"/>
        <v>MENOR VALOR</v>
      </c>
    </row>
    <row r="2564" spans="2:21" ht="25.5">
      <c r="B2564" s="24">
        <v>2446</v>
      </c>
      <c r="C2564" s="2" t="s">
        <v>1157</v>
      </c>
      <c r="D2564" s="29">
        <v>1</v>
      </c>
      <c r="E2564" s="16" t="s">
        <v>8</v>
      </c>
      <c r="F2564" s="91">
        <v>142825.96</v>
      </c>
      <c r="G2564" s="68">
        <f t="shared" si="492"/>
        <v>150252.90992000001</v>
      </c>
      <c r="H2564" s="79">
        <v>163800</v>
      </c>
      <c r="I2564" s="79">
        <v>31122</v>
      </c>
      <c r="J2564" s="79">
        <v>194922</v>
      </c>
      <c r="K2564" s="79">
        <v>156000</v>
      </c>
      <c r="L2564" s="79">
        <f t="shared" si="496"/>
        <v>29640</v>
      </c>
      <c r="M2564" s="79">
        <f t="shared" si="497"/>
        <v>185640</v>
      </c>
      <c r="N2564" s="68">
        <f t="shared" si="498"/>
        <v>150252.90992000001</v>
      </c>
      <c r="O2564" s="80">
        <f t="shared" si="499"/>
        <v>176938.30330666667</v>
      </c>
      <c r="P2564" s="68">
        <f t="shared" si="500"/>
        <v>185640</v>
      </c>
      <c r="Q2564" s="68">
        <f t="shared" si="501"/>
        <v>175840.30838642525</v>
      </c>
      <c r="R2564" s="69">
        <f t="shared" si="502"/>
        <v>23571.625869906889</v>
      </c>
      <c r="S2564" s="63">
        <f t="shared" si="493"/>
        <v>0.14551497720417206</v>
      </c>
      <c r="T2564" s="64">
        <f t="shared" si="494"/>
        <v>150253</v>
      </c>
      <c r="U2564" s="44" t="str">
        <f t="shared" si="495"/>
        <v>MENOR VALOR</v>
      </c>
    </row>
    <row r="2565" spans="2:21" ht="25.5">
      <c r="B2565" s="24">
        <v>2447</v>
      </c>
      <c r="C2565" s="2" t="s">
        <v>1158</v>
      </c>
      <c r="D2565" s="29">
        <v>1</v>
      </c>
      <c r="E2565" s="16" t="s">
        <v>8</v>
      </c>
      <c r="F2565" s="91">
        <v>370497.32</v>
      </c>
      <c r="G2565" s="68">
        <f t="shared" si="492"/>
        <v>389763.18064000004</v>
      </c>
      <c r="H2565" s="79">
        <v>525200</v>
      </c>
      <c r="I2565" s="79">
        <v>99788</v>
      </c>
      <c r="J2565" s="79">
        <v>624988</v>
      </c>
      <c r="K2565" s="79">
        <v>520000</v>
      </c>
      <c r="L2565" s="79">
        <f t="shared" si="496"/>
        <v>98800</v>
      </c>
      <c r="M2565" s="79">
        <f t="shared" si="497"/>
        <v>618800</v>
      </c>
      <c r="N2565" s="68">
        <f t="shared" si="498"/>
        <v>389763.18064000004</v>
      </c>
      <c r="O2565" s="80">
        <f t="shared" si="499"/>
        <v>544517.06021333335</v>
      </c>
      <c r="P2565" s="68">
        <f t="shared" si="500"/>
        <v>618800</v>
      </c>
      <c r="Q2565" s="68">
        <f t="shared" si="501"/>
        <v>532199.25814519415</v>
      </c>
      <c r="R2565" s="69">
        <f t="shared" si="502"/>
        <v>134056.50028345664</v>
      </c>
      <c r="S2565" s="63">
        <f t="shared" si="493"/>
        <v>0.26763674568357787</v>
      </c>
      <c r="T2565" s="64">
        <f t="shared" si="494"/>
        <v>389763</v>
      </c>
      <c r="U2565" s="44" t="str">
        <f t="shared" si="495"/>
        <v>MENOR VALOR</v>
      </c>
    </row>
    <row r="2566" spans="2:21" ht="25.5">
      <c r="B2566" s="24">
        <v>2448</v>
      </c>
      <c r="C2566" s="2" t="s">
        <v>1159</v>
      </c>
      <c r="D2566" s="29">
        <v>1</v>
      </c>
      <c r="E2566" s="16" t="s">
        <v>8</v>
      </c>
      <c r="F2566" s="91">
        <v>585479.99999999988</v>
      </c>
      <c r="G2566" s="68">
        <f t="shared" ref="G2566:G2629" si="503">F2566*5.2%+F2566</f>
        <v>615924.95999999985</v>
      </c>
      <c r="H2566" s="79">
        <v>811200</v>
      </c>
      <c r="I2566" s="79">
        <v>154128</v>
      </c>
      <c r="J2566" s="79">
        <v>965328</v>
      </c>
      <c r="K2566" s="79">
        <v>780000</v>
      </c>
      <c r="L2566" s="79">
        <f t="shared" si="496"/>
        <v>148200</v>
      </c>
      <c r="M2566" s="79">
        <f t="shared" si="497"/>
        <v>928200</v>
      </c>
      <c r="N2566" s="68">
        <f t="shared" si="498"/>
        <v>615924.95999999985</v>
      </c>
      <c r="O2566" s="80">
        <f t="shared" si="499"/>
        <v>836484.32</v>
      </c>
      <c r="P2566" s="68">
        <f t="shared" si="500"/>
        <v>928200</v>
      </c>
      <c r="Q2566" s="68">
        <f t="shared" si="501"/>
        <v>820253.49678106862</v>
      </c>
      <c r="R2566" s="69">
        <f t="shared" si="502"/>
        <v>191909.99337894615</v>
      </c>
      <c r="S2566" s="63">
        <f t="shared" si="493"/>
        <v>0.2491041337622063</v>
      </c>
      <c r="T2566" s="64">
        <f t="shared" si="494"/>
        <v>615925</v>
      </c>
      <c r="U2566" s="44" t="str">
        <f t="shared" si="495"/>
        <v>MENOR VALOR</v>
      </c>
    </row>
    <row r="2567" spans="2:21" ht="25.5">
      <c r="B2567" s="24">
        <v>2449</v>
      </c>
      <c r="C2567" s="2" t="s">
        <v>1160</v>
      </c>
      <c r="D2567" s="29">
        <v>1</v>
      </c>
      <c r="E2567" s="16" t="s">
        <v>8</v>
      </c>
      <c r="F2567" s="91">
        <v>3691202.1199999996</v>
      </c>
      <c r="G2567" s="68">
        <f t="shared" si="503"/>
        <v>3883144.6302399999</v>
      </c>
      <c r="H2567" s="79">
        <v>4056000</v>
      </c>
      <c r="I2567" s="79">
        <v>770640</v>
      </c>
      <c r="J2567" s="79">
        <v>4826640</v>
      </c>
      <c r="K2567" s="79">
        <v>3900000</v>
      </c>
      <c r="L2567" s="79">
        <f t="shared" si="496"/>
        <v>741000</v>
      </c>
      <c r="M2567" s="79">
        <f t="shared" si="497"/>
        <v>4641000</v>
      </c>
      <c r="N2567" s="68">
        <f t="shared" si="498"/>
        <v>3883144.6302399999</v>
      </c>
      <c r="O2567" s="80">
        <f t="shared" si="499"/>
        <v>4450261.5434133336</v>
      </c>
      <c r="P2567" s="68">
        <f t="shared" si="500"/>
        <v>4641000</v>
      </c>
      <c r="Q2567" s="68">
        <f t="shared" si="501"/>
        <v>4430778.240071347</v>
      </c>
      <c r="R2567" s="69">
        <f t="shared" si="502"/>
        <v>499831.7189869383</v>
      </c>
      <c r="S2567" s="63">
        <f t="shared" si="493"/>
        <v>0.12359761201285691</v>
      </c>
      <c r="T2567" s="64">
        <f t="shared" si="494"/>
        <v>3883145</v>
      </c>
      <c r="U2567" s="44" t="str">
        <f t="shared" si="495"/>
        <v>MENOR VALOR</v>
      </c>
    </row>
    <row r="2568" spans="2:21" ht="25.5">
      <c r="B2568" s="24">
        <v>2450</v>
      </c>
      <c r="C2568" s="2" t="s">
        <v>1161</v>
      </c>
      <c r="D2568" s="29">
        <v>1</v>
      </c>
      <c r="E2568" s="16" t="s">
        <v>8</v>
      </c>
      <c r="F2568" s="91">
        <v>2439499.9999999995</v>
      </c>
      <c r="G2568" s="68">
        <f t="shared" si="503"/>
        <v>2566353.9999999995</v>
      </c>
      <c r="H2568" s="79">
        <v>3282500</v>
      </c>
      <c r="I2568" s="79">
        <v>623675</v>
      </c>
      <c r="J2568" s="79">
        <v>3906175</v>
      </c>
      <c r="K2568" s="79">
        <v>3250000</v>
      </c>
      <c r="L2568" s="79">
        <f t="shared" si="496"/>
        <v>617500</v>
      </c>
      <c r="M2568" s="79">
        <f t="shared" si="497"/>
        <v>3867500</v>
      </c>
      <c r="N2568" s="68">
        <f t="shared" si="498"/>
        <v>2566353.9999999995</v>
      </c>
      <c r="O2568" s="80">
        <f t="shared" si="499"/>
        <v>3446676.3333333335</v>
      </c>
      <c r="P2568" s="68">
        <f t="shared" si="500"/>
        <v>3867500</v>
      </c>
      <c r="Q2568" s="68">
        <f t="shared" si="501"/>
        <v>3384539.0319408947</v>
      </c>
      <c r="R2568" s="69">
        <f t="shared" si="502"/>
        <v>762626.70870507287</v>
      </c>
      <c r="S2568" s="63">
        <f t="shared" si="493"/>
        <v>0.24174194010452865</v>
      </c>
      <c r="T2568" s="64">
        <f t="shared" si="494"/>
        <v>2566354</v>
      </c>
      <c r="U2568" s="44" t="str">
        <f t="shared" si="495"/>
        <v>MENOR VALOR</v>
      </c>
    </row>
    <row r="2569" spans="2:21" ht="25.5">
      <c r="B2569" s="24">
        <v>2451</v>
      </c>
      <c r="C2569" s="2" t="s">
        <v>1162</v>
      </c>
      <c r="D2569" s="29">
        <v>1</v>
      </c>
      <c r="E2569" s="2"/>
      <c r="F2569" s="91">
        <v>1059984.48</v>
      </c>
      <c r="G2569" s="68">
        <f t="shared" si="503"/>
        <v>1115103.6729599999</v>
      </c>
      <c r="H2569" s="79">
        <v>1606800</v>
      </c>
      <c r="I2569" s="79">
        <v>305292</v>
      </c>
      <c r="J2569" s="79">
        <v>1912092</v>
      </c>
      <c r="K2569" s="79">
        <v>1560000</v>
      </c>
      <c r="L2569" s="79">
        <f t="shared" si="496"/>
        <v>296400</v>
      </c>
      <c r="M2569" s="79">
        <f t="shared" si="497"/>
        <v>1856400</v>
      </c>
      <c r="N2569" s="68">
        <f t="shared" si="498"/>
        <v>1115103.6729599999</v>
      </c>
      <c r="O2569" s="80">
        <f t="shared" si="499"/>
        <v>1627865.22432</v>
      </c>
      <c r="P2569" s="68">
        <f t="shared" si="500"/>
        <v>1856400</v>
      </c>
      <c r="Q2569" s="68">
        <f t="shared" si="501"/>
        <v>1581849.628448349</v>
      </c>
      <c r="R2569" s="69">
        <f t="shared" si="502"/>
        <v>444936.74396574107</v>
      </c>
      <c r="S2569" s="63">
        <f t="shared" si="493"/>
        <v>0.29506341632875976</v>
      </c>
      <c r="T2569" s="64">
        <f t="shared" si="494"/>
        <v>1115104</v>
      </c>
      <c r="U2569" s="44" t="str">
        <f t="shared" si="495"/>
        <v>MENOR VALOR</v>
      </c>
    </row>
    <row r="2570" spans="2:21" ht="25.5">
      <c r="B2570" s="24">
        <v>2452</v>
      </c>
      <c r="C2570" s="2" t="s">
        <v>1163</v>
      </c>
      <c r="D2570" s="29">
        <v>1</v>
      </c>
      <c r="E2570" s="16" t="s">
        <v>8</v>
      </c>
      <c r="F2570" s="91">
        <v>383887.92</v>
      </c>
      <c r="G2570" s="68">
        <f t="shared" si="503"/>
        <v>403850.09184000001</v>
      </c>
      <c r="H2570" s="79">
        <v>546000</v>
      </c>
      <c r="I2570" s="79">
        <v>103740</v>
      </c>
      <c r="J2570" s="79">
        <v>649740</v>
      </c>
      <c r="K2570" s="79">
        <v>520000</v>
      </c>
      <c r="L2570" s="79">
        <f t="shared" si="496"/>
        <v>98800</v>
      </c>
      <c r="M2570" s="79">
        <f t="shared" si="497"/>
        <v>618800</v>
      </c>
      <c r="N2570" s="68">
        <f t="shared" si="498"/>
        <v>403850.09184000001</v>
      </c>
      <c r="O2570" s="80">
        <f t="shared" si="499"/>
        <v>557463.36394666659</v>
      </c>
      <c r="P2570" s="68">
        <f t="shared" si="500"/>
        <v>618800</v>
      </c>
      <c r="Q2570" s="68">
        <f t="shared" si="501"/>
        <v>545552.68603356264</v>
      </c>
      <c r="R2570" s="69">
        <f t="shared" si="502"/>
        <v>133929.45503319154</v>
      </c>
      <c r="S2570" s="63">
        <f t="shared" ref="S2570:S2633" si="504">1-N2570/Q2570</f>
        <v>0.25974135554864641</v>
      </c>
      <c r="T2570" s="64">
        <f t="shared" ref="T2570:T2633" si="505">ROUND(+IF(S2570&lt;=30%,N2570,IF(S2570&lt;=60%,P2570,IF(S2570&lt;=90%,Q2570,IF(S2570&lt;=100%,O2570)))),0)</f>
        <v>403850</v>
      </c>
      <c r="U2570" s="44" t="str">
        <f t="shared" ref="U2570:U2633" si="506">+IF(S2570&lt;=30%,"MENOR VALOR",IF(S2570&lt;=60%,"MEDIA ARMONICA",IF(S2570&lt;=90%,"MEDIA GEOMETRICA","PROMEDIO")))</f>
        <v>MENOR VALOR</v>
      </c>
    </row>
    <row r="2571" spans="2:21" ht="38.25">
      <c r="B2571" s="24">
        <v>2453</v>
      </c>
      <c r="C2571" s="2" t="s">
        <v>1164</v>
      </c>
      <c r="D2571" s="29">
        <v>1</v>
      </c>
      <c r="E2571" s="16" t="s">
        <v>8</v>
      </c>
      <c r="F2571" s="91">
        <v>1829234.68</v>
      </c>
      <c r="G2571" s="68">
        <f t="shared" si="503"/>
        <v>1924354.8833599999</v>
      </c>
      <c r="H2571" s="79">
        <v>1969500</v>
      </c>
      <c r="I2571" s="79">
        <v>374205</v>
      </c>
      <c r="J2571" s="79">
        <v>2343705</v>
      </c>
      <c r="K2571" s="79">
        <v>1950000</v>
      </c>
      <c r="L2571" s="79">
        <f t="shared" si="496"/>
        <v>370500</v>
      </c>
      <c r="M2571" s="79">
        <f t="shared" si="497"/>
        <v>2320500</v>
      </c>
      <c r="N2571" s="68">
        <f t="shared" si="498"/>
        <v>1924354.8833599999</v>
      </c>
      <c r="O2571" s="80">
        <f t="shared" si="499"/>
        <v>2196186.6277866666</v>
      </c>
      <c r="P2571" s="68">
        <f t="shared" si="500"/>
        <v>2320500</v>
      </c>
      <c r="Q2571" s="68">
        <f t="shared" si="501"/>
        <v>2187374.9212671868</v>
      </c>
      <c r="R2571" s="69">
        <f t="shared" si="502"/>
        <v>235698.94137391349</v>
      </c>
      <c r="S2571" s="63">
        <f t="shared" si="504"/>
        <v>0.12024460706297868</v>
      </c>
      <c r="T2571" s="64">
        <f t="shared" si="505"/>
        <v>1924355</v>
      </c>
      <c r="U2571" s="44" t="str">
        <f t="shared" si="506"/>
        <v>MENOR VALOR</v>
      </c>
    </row>
    <row r="2572" spans="2:21" ht="25.5">
      <c r="B2572" s="24">
        <v>2454</v>
      </c>
      <c r="C2572" s="2" t="s">
        <v>1165</v>
      </c>
      <c r="D2572" s="29">
        <v>1</v>
      </c>
      <c r="E2572" s="16" t="s">
        <v>8</v>
      </c>
      <c r="F2572" s="91">
        <v>705645.26</v>
      </c>
      <c r="G2572" s="68">
        <f t="shared" si="503"/>
        <v>742338.81351999997</v>
      </c>
      <c r="H2572" s="79">
        <v>803400</v>
      </c>
      <c r="I2572" s="79">
        <v>152646</v>
      </c>
      <c r="J2572" s="79">
        <v>956046</v>
      </c>
      <c r="K2572" s="79">
        <v>780000</v>
      </c>
      <c r="L2572" s="79">
        <f t="shared" si="496"/>
        <v>148200</v>
      </c>
      <c r="M2572" s="79">
        <f t="shared" si="497"/>
        <v>928200</v>
      </c>
      <c r="N2572" s="68">
        <f t="shared" si="498"/>
        <v>742338.81351999997</v>
      </c>
      <c r="O2572" s="80">
        <f t="shared" si="499"/>
        <v>875528.27117333328</v>
      </c>
      <c r="P2572" s="68">
        <f t="shared" si="500"/>
        <v>928200</v>
      </c>
      <c r="Q2572" s="68">
        <f t="shared" si="501"/>
        <v>870110.02769393101</v>
      </c>
      <c r="R2572" s="69">
        <f t="shared" si="502"/>
        <v>116182.71666427818</v>
      </c>
      <c r="S2572" s="63">
        <f t="shared" si="504"/>
        <v>0.14684489329765049</v>
      </c>
      <c r="T2572" s="64">
        <f t="shared" si="505"/>
        <v>742339</v>
      </c>
      <c r="U2572" s="44" t="str">
        <f t="shared" si="506"/>
        <v>MENOR VALOR</v>
      </c>
    </row>
    <row r="2573" spans="2:21" ht="25.5">
      <c r="B2573" s="24">
        <v>2455</v>
      </c>
      <c r="C2573" s="2" t="s">
        <v>974</v>
      </c>
      <c r="D2573" s="29">
        <v>1</v>
      </c>
      <c r="E2573" s="16" t="s">
        <v>8</v>
      </c>
      <c r="F2573" s="91">
        <v>1052178.08</v>
      </c>
      <c r="G2573" s="68">
        <f t="shared" si="503"/>
        <v>1106891.3401600001</v>
      </c>
      <c r="H2573" s="79">
        <v>1606800</v>
      </c>
      <c r="I2573" s="79">
        <v>305292</v>
      </c>
      <c r="J2573" s="79">
        <v>1912092</v>
      </c>
      <c r="K2573" s="79">
        <v>1560000</v>
      </c>
      <c r="L2573" s="79">
        <f t="shared" si="496"/>
        <v>296400</v>
      </c>
      <c r="M2573" s="79">
        <f t="shared" si="497"/>
        <v>1856400</v>
      </c>
      <c r="N2573" s="68">
        <f t="shared" si="498"/>
        <v>1106891.3401600001</v>
      </c>
      <c r="O2573" s="80">
        <f t="shared" si="499"/>
        <v>1625127.7800533334</v>
      </c>
      <c r="P2573" s="68">
        <f t="shared" si="500"/>
        <v>1856400</v>
      </c>
      <c r="Q2573" s="68">
        <f t="shared" si="501"/>
        <v>1577956.8073710571</v>
      </c>
      <c r="R2573" s="69">
        <f t="shared" si="502"/>
        <v>449668.93982238456</v>
      </c>
      <c r="S2573" s="63">
        <f t="shared" si="504"/>
        <v>0.29852874616756586</v>
      </c>
      <c r="T2573" s="64">
        <f t="shared" si="505"/>
        <v>1106891</v>
      </c>
      <c r="U2573" s="44" t="str">
        <f t="shared" si="506"/>
        <v>MENOR VALOR</v>
      </c>
    </row>
    <row r="2574" spans="2:21" ht="25.5">
      <c r="B2574" s="24">
        <v>2456</v>
      </c>
      <c r="C2574" s="2" t="s">
        <v>1166</v>
      </c>
      <c r="D2574" s="29">
        <v>1</v>
      </c>
      <c r="E2574" s="16" t="s">
        <v>8</v>
      </c>
      <c r="F2574" s="91">
        <v>767775.02</v>
      </c>
      <c r="G2574" s="68">
        <f t="shared" si="503"/>
        <v>807699.32104000007</v>
      </c>
      <c r="H2574" s="79">
        <v>1092000</v>
      </c>
      <c r="I2574" s="79">
        <v>207480</v>
      </c>
      <c r="J2574" s="79">
        <v>1299480</v>
      </c>
      <c r="K2574" s="79">
        <v>1040000</v>
      </c>
      <c r="L2574" s="79">
        <f t="shared" si="496"/>
        <v>197600</v>
      </c>
      <c r="M2574" s="79">
        <f t="shared" si="497"/>
        <v>1237600</v>
      </c>
      <c r="N2574" s="68">
        <f t="shared" si="498"/>
        <v>807699.32104000007</v>
      </c>
      <c r="O2574" s="80">
        <f t="shared" si="499"/>
        <v>1114926.4403466666</v>
      </c>
      <c r="P2574" s="68">
        <f t="shared" si="500"/>
        <v>1237600</v>
      </c>
      <c r="Q2574" s="68">
        <f t="shared" si="501"/>
        <v>1091104.983626178</v>
      </c>
      <c r="R2574" s="69">
        <f t="shared" si="502"/>
        <v>267859.40477814985</v>
      </c>
      <c r="S2574" s="63">
        <f t="shared" si="504"/>
        <v>0.25974188262279552</v>
      </c>
      <c r="T2574" s="64">
        <f t="shared" si="505"/>
        <v>807699</v>
      </c>
      <c r="U2574" s="44" t="str">
        <f t="shared" si="506"/>
        <v>MENOR VALOR</v>
      </c>
    </row>
    <row r="2575" spans="2:21" ht="25.5">
      <c r="B2575" s="24">
        <v>2457</v>
      </c>
      <c r="C2575" s="2" t="s">
        <v>1167</v>
      </c>
      <c r="D2575" s="29">
        <v>1</v>
      </c>
      <c r="E2575" s="16" t="s">
        <v>8</v>
      </c>
      <c r="F2575" s="91">
        <v>361389.58</v>
      </c>
      <c r="G2575" s="68">
        <f t="shared" si="503"/>
        <v>380181.83816000004</v>
      </c>
      <c r="H2575" s="79">
        <v>535600</v>
      </c>
      <c r="I2575" s="79">
        <v>101764</v>
      </c>
      <c r="J2575" s="79">
        <v>637364</v>
      </c>
      <c r="K2575" s="79">
        <v>520000</v>
      </c>
      <c r="L2575" s="79">
        <f t="shared" si="496"/>
        <v>98800</v>
      </c>
      <c r="M2575" s="79">
        <f t="shared" si="497"/>
        <v>618800</v>
      </c>
      <c r="N2575" s="68">
        <f t="shared" si="498"/>
        <v>380181.83816000004</v>
      </c>
      <c r="O2575" s="80">
        <f t="shared" si="499"/>
        <v>545448.61271999998</v>
      </c>
      <c r="P2575" s="68">
        <f t="shared" si="500"/>
        <v>618800</v>
      </c>
      <c r="Q2575" s="68">
        <f t="shared" si="501"/>
        <v>531263.19971883635</v>
      </c>
      <c r="R2575" s="69">
        <f t="shared" si="502"/>
        <v>143425.88889074163</v>
      </c>
      <c r="S2575" s="63">
        <f t="shared" si="504"/>
        <v>0.2843813793968677</v>
      </c>
      <c r="T2575" s="64">
        <f t="shared" si="505"/>
        <v>380182</v>
      </c>
      <c r="U2575" s="44" t="str">
        <f t="shared" si="506"/>
        <v>MENOR VALOR</v>
      </c>
    </row>
    <row r="2576" spans="2:21">
      <c r="B2576" s="24">
        <v>2458</v>
      </c>
      <c r="C2576" s="2" t="s">
        <v>1168</v>
      </c>
      <c r="D2576" s="29">
        <v>1</v>
      </c>
      <c r="E2576" s="16" t="s">
        <v>8</v>
      </c>
      <c r="F2576" s="91">
        <v>367894.63999999996</v>
      </c>
      <c r="G2576" s="68">
        <f t="shared" si="503"/>
        <v>387025.16127999994</v>
      </c>
      <c r="H2576" s="79">
        <v>540800</v>
      </c>
      <c r="I2576" s="79">
        <v>102752</v>
      </c>
      <c r="J2576" s="79">
        <v>643552</v>
      </c>
      <c r="K2576" s="79">
        <v>520000</v>
      </c>
      <c r="L2576" s="79">
        <f t="shared" ref="L2576:L2639" si="507">+IFERROR(K2576*19%,"N/A")</f>
        <v>98800</v>
      </c>
      <c r="M2576" s="79">
        <f t="shared" ref="M2576:M2639" si="508">+IFERROR(L2576+K2576,"N/A")</f>
        <v>618800</v>
      </c>
      <c r="N2576" s="68">
        <f t="shared" si="498"/>
        <v>387025.16127999994</v>
      </c>
      <c r="O2576" s="80">
        <f t="shared" si="499"/>
        <v>549792.38709333329</v>
      </c>
      <c r="P2576" s="68">
        <f t="shared" si="500"/>
        <v>618800</v>
      </c>
      <c r="Q2576" s="68">
        <f t="shared" si="501"/>
        <v>536155.85116132651</v>
      </c>
      <c r="R2576" s="69">
        <f t="shared" si="502"/>
        <v>141502.80112148487</v>
      </c>
      <c r="S2576" s="63">
        <f t="shared" si="504"/>
        <v>0.27814802274060035</v>
      </c>
      <c r="T2576" s="64">
        <f t="shared" si="505"/>
        <v>387025</v>
      </c>
      <c r="U2576" s="44" t="str">
        <f t="shared" si="506"/>
        <v>MENOR VALOR</v>
      </c>
    </row>
    <row r="2577" spans="2:21" ht="25.5">
      <c r="B2577" s="24">
        <v>2459</v>
      </c>
      <c r="C2577" s="2" t="s">
        <v>1169</v>
      </c>
      <c r="D2577" s="29">
        <v>1</v>
      </c>
      <c r="E2577" s="16" t="s">
        <v>8</v>
      </c>
      <c r="F2577" s="91">
        <v>362690.92000000004</v>
      </c>
      <c r="G2577" s="68">
        <f t="shared" si="503"/>
        <v>381550.84784000006</v>
      </c>
      <c r="H2577" s="79">
        <v>530400</v>
      </c>
      <c r="I2577" s="79">
        <v>100776</v>
      </c>
      <c r="J2577" s="79">
        <v>631176</v>
      </c>
      <c r="K2577" s="79">
        <v>520000</v>
      </c>
      <c r="L2577" s="79">
        <f t="shared" si="507"/>
        <v>98800</v>
      </c>
      <c r="M2577" s="79">
        <f t="shared" si="508"/>
        <v>618800</v>
      </c>
      <c r="N2577" s="68">
        <f t="shared" si="498"/>
        <v>381550.84784000006</v>
      </c>
      <c r="O2577" s="80">
        <f t="shared" si="499"/>
        <v>543842.28261333331</v>
      </c>
      <c r="P2577" s="68">
        <f t="shared" si="500"/>
        <v>618800</v>
      </c>
      <c r="Q2577" s="68">
        <f t="shared" si="501"/>
        <v>530173.15646913135</v>
      </c>
      <c r="R2577" s="69">
        <f t="shared" si="502"/>
        <v>140684.66048077284</v>
      </c>
      <c r="S2577" s="63">
        <f t="shared" si="504"/>
        <v>0.28032786423766187</v>
      </c>
      <c r="T2577" s="64">
        <f t="shared" si="505"/>
        <v>381551</v>
      </c>
      <c r="U2577" s="44" t="str">
        <f t="shared" si="506"/>
        <v>MENOR VALOR</v>
      </c>
    </row>
    <row r="2578" spans="2:21">
      <c r="B2578" s="24">
        <v>2460</v>
      </c>
      <c r="C2578" s="2" t="s">
        <v>1170</v>
      </c>
      <c r="D2578" s="29">
        <v>1</v>
      </c>
      <c r="E2578" s="16" t="s">
        <v>11</v>
      </c>
      <c r="F2578" s="91">
        <v>362690.92000000004</v>
      </c>
      <c r="G2578" s="68">
        <f t="shared" si="503"/>
        <v>381550.84784000006</v>
      </c>
      <c r="H2578" s="79">
        <v>535600</v>
      </c>
      <c r="I2578" s="79">
        <v>101764</v>
      </c>
      <c r="J2578" s="79">
        <v>637364</v>
      </c>
      <c r="K2578" s="79">
        <v>520000</v>
      </c>
      <c r="L2578" s="79">
        <f t="shared" si="507"/>
        <v>98800</v>
      </c>
      <c r="M2578" s="79">
        <f t="shared" si="508"/>
        <v>618800</v>
      </c>
      <c r="N2578" s="68">
        <f t="shared" si="498"/>
        <v>381550.84784000006</v>
      </c>
      <c r="O2578" s="80">
        <f t="shared" si="499"/>
        <v>545904.94927999994</v>
      </c>
      <c r="P2578" s="68">
        <f t="shared" si="500"/>
        <v>618800</v>
      </c>
      <c r="Q2578" s="68">
        <f t="shared" si="501"/>
        <v>531900.11705734057</v>
      </c>
      <c r="R2578" s="69">
        <f t="shared" si="502"/>
        <v>142637.15686703927</v>
      </c>
      <c r="S2578" s="63">
        <f t="shared" si="504"/>
        <v>0.28266447852864895</v>
      </c>
      <c r="T2578" s="64">
        <f t="shared" si="505"/>
        <v>381551</v>
      </c>
      <c r="U2578" s="44" t="str">
        <f t="shared" si="506"/>
        <v>MENOR VALOR</v>
      </c>
    </row>
    <row r="2579" spans="2:21">
      <c r="B2579" s="24">
        <v>2461</v>
      </c>
      <c r="C2579" s="2" t="s">
        <v>1171</v>
      </c>
      <c r="D2579" s="29">
        <v>1</v>
      </c>
      <c r="E2579" s="16" t="s">
        <v>8</v>
      </c>
      <c r="F2579" s="91">
        <v>363991.43999999994</v>
      </c>
      <c r="G2579" s="68">
        <f t="shared" si="503"/>
        <v>382918.99487999995</v>
      </c>
      <c r="H2579" s="79">
        <v>530400</v>
      </c>
      <c r="I2579" s="79">
        <v>100776</v>
      </c>
      <c r="J2579" s="79">
        <v>631176</v>
      </c>
      <c r="K2579" s="79">
        <v>520000</v>
      </c>
      <c r="L2579" s="79">
        <f t="shared" si="507"/>
        <v>98800</v>
      </c>
      <c r="M2579" s="79">
        <f t="shared" si="508"/>
        <v>618800</v>
      </c>
      <c r="N2579" s="68">
        <f t="shared" si="498"/>
        <v>382918.99487999995</v>
      </c>
      <c r="O2579" s="80">
        <f t="shared" si="499"/>
        <v>544298.33162666659</v>
      </c>
      <c r="P2579" s="68">
        <f t="shared" si="500"/>
        <v>618800</v>
      </c>
      <c r="Q2579" s="68">
        <f t="shared" si="501"/>
        <v>530806.09052474401</v>
      </c>
      <c r="R2579" s="69">
        <f t="shared" si="502"/>
        <v>139895.52920159951</v>
      </c>
      <c r="S2579" s="63">
        <f t="shared" si="504"/>
        <v>0.27860851313621116</v>
      </c>
      <c r="T2579" s="64">
        <f t="shared" si="505"/>
        <v>382919</v>
      </c>
      <c r="U2579" s="44" t="str">
        <f t="shared" si="506"/>
        <v>MENOR VALOR</v>
      </c>
    </row>
    <row r="2580" spans="2:21" ht="25.5">
      <c r="B2580" s="24">
        <v>2462</v>
      </c>
      <c r="C2580" s="2" t="s">
        <v>1172</v>
      </c>
      <c r="D2580" s="29">
        <v>1</v>
      </c>
      <c r="E2580" s="16" t="s">
        <v>8</v>
      </c>
      <c r="F2580" s="91">
        <v>1321808.02</v>
      </c>
      <c r="G2580" s="68">
        <f t="shared" si="503"/>
        <v>1390542.0370400001</v>
      </c>
      <c r="H2580" s="79">
        <v>1216800</v>
      </c>
      <c r="I2580" s="79">
        <v>231192</v>
      </c>
      <c r="J2580" s="79">
        <v>1447992</v>
      </c>
      <c r="K2580" s="79">
        <v>1170000</v>
      </c>
      <c r="L2580" s="79">
        <f t="shared" si="507"/>
        <v>222300</v>
      </c>
      <c r="M2580" s="79">
        <f t="shared" si="508"/>
        <v>1392300</v>
      </c>
      <c r="N2580" s="68">
        <f t="shared" si="498"/>
        <v>1390542.0370400001</v>
      </c>
      <c r="O2580" s="80">
        <f t="shared" si="499"/>
        <v>1410278.0123466665</v>
      </c>
      <c r="P2580" s="68">
        <f t="shared" si="500"/>
        <v>1392300</v>
      </c>
      <c r="Q2580" s="68">
        <f t="shared" si="501"/>
        <v>1410027.8889874395</v>
      </c>
      <c r="R2580" s="69">
        <f t="shared" si="502"/>
        <v>32673.096837903438</v>
      </c>
      <c r="S2580" s="63">
        <f t="shared" si="504"/>
        <v>1.3819479812865576E-2</v>
      </c>
      <c r="T2580" s="64">
        <f t="shared" si="505"/>
        <v>1390542</v>
      </c>
      <c r="U2580" s="44" t="str">
        <f t="shared" si="506"/>
        <v>MENOR VALOR</v>
      </c>
    </row>
    <row r="2581" spans="2:21" ht="25.5">
      <c r="B2581" s="24">
        <v>2463</v>
      </c>
      <c r="C2581" s="2" t="s">
        <v>1003</v>
      </c>
      <c r="D2581" s="29">
        <v>1</v>
      </c>
      <c r="E2581" s="16" t="s">
        <v>8</v>
      </c>
      <c r="F2581" s="91">
        <v>362690.92000000004</v>
      </c>
      <c r="G2581" s="68">
        <f t="shared" si="503"/>
        <v>381550.84784000006</v>
      </c>
      <c r="H2581" s="79">
        <v>546000</v>
      </c>
      <c r="I2581" s="79">
        <v>103740</v>
      </c>
      <c r="J2581" s="79">
        <v>649740</v>
      </c>
      <c r="K2581" s="79">
        <v>520000</v>
      </c>
      <c r="L2581" s="79">
        <f t="shared" si="507"/>
        <v>98800</v>
      </c>
      <c r="M2581" s="79">
        <f t="shared" si="508"/>
        <v>618800</v>
      </c>
      <c r="N2581" s="68">
        <f t="shared" si="498"/>
        <v>381550.84784000006</v>
      </c>
      <c r="O2581" s="80">
        <f t="shared" si="499"/>
        <v>550030.28261333331</v>
      </c>
      <c r="P2581" s="68">
        <f t="shared" si="500"/>
        <v>618800</v>
      </c>
      <c r="Q2581" s="68">
        <f t="shared" si="501"/>
        <v>535320.7905986316</v>
      </c>
      <c r="R2581" s="69">
        <f t="shared" si="502"/>
        <v>146725.29044495511</v>
      </c>
      <c r="S2581" s="63">
        <f t="shared" si="504"/>
        <v>0.2872482172543227</v>
      </c>
      <c r="T2581" s="64">
        <f t="shared" si="505"/>
        <v>381551</v>
      </c>
      <c r="U2581" s="44" t="str">
        <f t="shared" si="506"/>
        <v>MENOR VALOR</v>
      </c>
    </row>
    <row r="2582" spans="2:21" ht="38.25">
      <c r="B2582" s="24">
        <v>2464</v>
      </c>
      <c r="C2582" s="2" t="s">
        <v>1173</v>
      </c>
      <c r="D2582" s="29">
        <v>1</v>
      </c>
      <c r="E2582" s="16" t="s">
        <v>8</v>
      </c>
      <c r="F2582" s="91">
        <v>553374.54</v>
      </c>
      <c r="G2582" s="68">
        <f t="shared" si="503"/>
        <v>582150.01608000009</v>
      </c>
      <c r="H2582" s="79">
        <v>1326000</v>
      </c>
      <c r="I2582" s="79">
        <v>251940</v>
      </c>
      <c r="J2582" s="79">
        <v>1577940</v>
      </c>
      <c r="K2582" s="79">
        <v>1300000</v>
      </c>
      <c r="L2582" s="79">
        <f t="shared" si="507"/>
        <v>247000</v>
      </c>
      <c r="M2582" s="79">
        <f t="shared" si="508"/>
        <v>1547000</v>
      </c>
      <c r="N2582" s="68">
        <f t="shared" si="498"/>
        <v>582150.01608000009</v>
      </c>
      <c r="O2582" s="80">
        <f t="shared" si="499"/>
        <v>1235696.6720266666</v>
      </c>
      <c r="P2582" s="68">
        <f t="shared" si="500"/>
        <v>1547000</v>
      </c>
      <c r="Q2582" s="68">
        <f t="shared" si="501"/>
        <v>1124273.3192834307</v>
      </c>
      <c r="R2582" s="69">
        <f t="shared" si="502"/>
        <v>566199.38583886088</v>
      </c>
      <c r="S2582" s="63">
        <f t="shared" si="504"/>
        <v>0.48219885138692031</v>
      </c>
      <c r="T2582" s="64">
        <f t="shared" si="505"/>
        <v>1547000</v>
      </c>
      <c r="U2582" s="44" t="str">
        <f t="shared" si="506"/>
        <v>MEDIA ARMONICA</v>
      </c>
    </row>
    <row r="2583" spans="2:21" ht="25.5">
      <c r="B2583" s="24">
        <v>2465</v>
      </c>
      <c r="C2583" s="2" t="s">
        <v>1174</v>
      </c>
      <c r="D2583" s="29">
        <v>1</v>
      </c>
      <c r="E2583" s="16" t="s">
        <v>8</v>
      </c>
      <c r="F2583" s="91">
        <v>363991.43999999994</v>
      </c>
      <c r="G2583" s="68">
        <f t="shared" si="503"/>
        <v>382918.99487999995</v>
      </c>
      <c r="H2583" s="79">
        <v>540800</v>
      </c>
      <c r="I2583" s="79">
        <v>102752</v>
      </c>
      <c r="J2583" s="79">
        <v>643552</v>
      </c>
      <c r="K2583" s="79">
        <v>520000</v>
      </c>
      <c r="L2583" s="79">
        <f t="shared" si="507"/>
        <v>98800</v>
      </c>
      <c r="M2583" s="79">
        <f t="shared" si="508"/>
        <v>618800</v>
      </c>
      <c r="N2583" s="68">
        <f t="shared" si="498"/>
        <v>382918.99487999995</v>
      </c>
      <c r="O2583" s="80">
        <f t="shared" si="499"/>
        <v>548423.66495999997</v>
      </c>
      <c r="P2583" s="68">
        <f t="shared" si="500"/>
        <v>618800</v>
      </c>
      <c r="Q2583" s="68">
        <f t="shared" si="501"/>
        <v>534252.9799026486</v>
      </c>
      <c r="R2583" s="69">
        <f t="shared" si="502"/>
        <v>143864.56213994196</v>
      </c>
      <c r="S2583" s="63">
        <f t="shared" si="504"/>
        <v>0.28326278133296456</v>
      </c>
      <c r="T2583" s="64">
        <f t="shared" si="505"/>
        <v>382919</v>
      </c>
      <c r="U2583" s="44" t="str">
        <f t="shared" si="506"/>
        <v>MENOR VALOR</v>
      </c>
    </row>
    <row r="2584" spans="2:21" ht="25.5">
      <c r="B2584" s="24">
        <v>2466</v>
      </c>
      <c r="C2584" s="2" t="s">
        <v>1175</v>
      </c>
      <c r="D2584" s="29">
        <v>1</v>
      </c>
      <c r="E2584" s="16" t="s">
        <v>8</v>
      </c>
      <c r="F2584" s="91">
        <v>430574.61999999994</v>
      </c>
      <c r="G2584" s="68">
        <f t="shared" si="503"/>
        <v>452964.50023999996</v>
      </c>
      <c r="H2584" s="79">
        <v>530400</v>
      </c>
      <c r="I2584" s="79">
        <v>100776</v>
      </c>
      <c r="J2584" s="79">
        <v>631176</v>
      </c>
      <c r="K2584" s="79">
        <v>520000</v>
      </c>
      <c r="L2584" s="79">
        <f t="shared" si="507"/>
        <v>98800</v>
      </c>
      <c r="M2584" s="79">
        <f t="shared" si="508"/>
        <v>618800</v>
      </c>
      <c r="N2584" s="68">
        <f t="shared" si="498"/>
        <v>452964.50023999996</v>
      </c>
      <c r="O2584" s="80">
        <f t="shared" si="499"/>
        <v>567646.83341333328</v>
      </c>
      <c r="P2584" s="68">
        <f t="shared" si="500"/>
        <v>618800</v>
      </c>
      <c r="Q2584" s="68">
        <f t="shared" si="501"/>
        <v>561377.47510155244</v>
      </c>
      <c r="R2584" s="69">
        <f t="shared" si="502"/>
        <v>99510.398956891091</v>
      </c>
      <c r="S2584" s="63">
        <f t="shared" si="504"/>
        <v>0.19311956690449805</v>
      </c>
      <c r="T2584" s="64">
        <f t="shared" si="505"/>
        <v>452965</v>
      </c>
      <c r="U2584" s="44" t="str">
        <f t="shared" si="506"/>
        <v>MENOR VALOR</v>
      </c>
    </row>
    <row r="2585" spans="2:21" ht="25.5">
      <c r="B2585" s="24">
        <v>2467</v>
      </c>
      <c r="C2585" s="2" t="s">
        <v>1176</v>
      </c>
      <c r="D2585" s="29">
        <v>1</v>
      </c>
      <c r="E2585" s="16" t="s">
        <v>8</v>
      </c>
      <c r="F2585" s="91">
        <v>693142.72</v>
      </c>
      <c r="G2585" s="68">
        <f t="shared" si="503"/>
        <v>729186.14143999992</v>
      </c>
      <c r="H2585" s="79">
        <v>1205100</v>
      </c>
      <c r="I2585" s="79">
        <v>228969</v>
      </c>
      <c r="J2585" s="79">
        <v>1434069</v>
      </c>
      <c r="K2585" s="79">
        <v>1170000</v>
      </c>
      <c r="L2585" s="79">
        <f t="shared" si="507"/>
        <v>222300</v>
      </c>
      <c r="M2585" s="79">
        <f t="shared" si="508"/>
        <v>1392300</v>
      </c>
      <c r="N2585" s="68">
        <f t="shared" si="498"/>
        <v>729186.14143999992</v>
      </c>
      <c r="O2585" s="80">
        <f t="shared" si="499"/>
        <v>1185185.0471466666</v>
      </c>
      <c r="P2585" s="68">
        <f t="shared" si="500"/>
        <v>1392300</v>
      </c>
      <c r="Q2585" s="68">
        <f t="shared" si="501"/>
        <v>1133392.7380774866</v>
      </c>
      <c r="R2585" s="69">
        <f t="shared" si="502"/>
        <v>395458.48561449285</v>
      </c>
      <c r="S2585" s="63">
        <f t="shared" si="504"/>
        <v>0.35663418606609454</v>
      </c>
      <c r="T2585" s="64">
        <f t="shared" si="505"/>
        <v>1392300</v>
      </c>
      <c r="U2585" s="44" t="str">
        <f t="shared" si="506"/>
        <v>MEDIA ARMONICA</v>
      </c>
    </row>
    <row r="2586" spans="2:21" ht="25.5">
      <c r="B2586" s="24">
        <v>2468</v>
      </c>
      <c r="C2586" s="2" t="s">
        <v>1177</v>
      </c>
      <c r="D2586" s="29">
        <v>1</v>
      </c>
      <c r="E2586" s="16" t="s">
        <v>8</v>
      </c>
      <c r="F2586" s="91">
        <v>959718.98</v>
      </c>
      <c r="G2586" s="68">
        <f t="shared" si="503"/>
        <v>1009624.36696</v>
      </c>
      <c r="H2586" s="79">
        <v>1339000</v>
      </c>
      <c r="I2586" s="79">
        <v>254410</v>
      </c>
      <c r="J2586" s="79">
        <v>1593410</v>
      </c>
      <c r="K2586" s="79">
        <v>1300000</v>
      </c>
      <c r="L2586" s="79">
        <f t="shared" si="507"/>
        <v>247000</v>
      </c>
      <c r="M2586" s="79">
        <f t="shared" si="508"/>
        <v>1547000</v>
      </c>
      <c r="N2586" s="68">
        <f t="shared" si="498"/>
        <v>1009624.36696</v>
      </c>
      <c r="O2586" s="80">
        <f t="shared" si="499"/>
        <v>1383344.7889866668</v>
      </c>
      <c r="P2586" s="68">
        <f t="shared" si="500"/>
        <v>1547000</v>
      </c>
      <c r="Q2586" s="68">
        <f t="shared" si="501"/>
        <v>1355166.1919995307</v>
      </c>
      <c r="R2586" s="69">
        <f t="shared" si="502"/>
        <v>324482.18349370477</v>
      </c>
      <c r="S2586" s="63">
        <f t="shared" si="504"/>
        <v>0.25498114333097999</v>
      </c>
      <c r="T2586" s="64">
        <f t="shared" si="505"/>
        <v>1009624</v>
      </c>
      <c r="U2586" s="44" t="str">
        <f t="shared" si="506"/>
        <v>MENOR VALOR</v>
      </c>
    </row>
    <row r="2587" spans="2:21" ht="25.5">
      <c r="B2587" s="24">
        <v>2469</v>
      </c>
      <c r="C2587" s="2" t="s">
        <v>1178</v>
      </c>
      <c r="D2587" s="29">
        <v>1</v>
      </c>
      <c r="E2587" s="16" t="s">
        <v>8</v>
      </c>
      <c r="F2587" s="91">
        <v>191943.96</v>
      </c>
      <c r="G2587" s="68">
        <f t="shared" si="503"/>
        <v>201925.04592</v>
      </c>
      <c r="H2587" s="79">
        <v>270400</v>
      </c>
      <c r="I2587" s="79">
        <v>51376</v>
      </c>
      <c r="J2587" s="79">
        <v>321776</v>
      </c>
      <c r="K2587" s="79">
        <v>260000</v>
      </c>
      <c r="L2587" s="79">
        <f t="shared" si="507"/>
        <v>49400</v>
      </c>
      <c r="M2587" s="79">
        <f t="shared" si="508"/>
        <v>309400</v>
      </c>
      <c r="N2587" s="68">
        <f t="shared" si="498"/>
        <v>201925.04592</v>
      </c>
      <c r="O2587" s="80">
        <f t="shared" si="499"/>
        <v>277700.34863999998</v>
      </c>
      <c r="P2587" s="68">
        <f t="shared" si="500"/>
        <v>309400</v>
      </c>
      <c r="Q2587" s="68">
        <f t="shared" si="501"/>
        <v>271907.62266523263</v>
      </c>
      <c r="R2587" s="69">
        <f t="shared" si="502"/>
        <v>65914.44242903644</v>
      </c>
      <c r="S2587" s="63">
        <f t="shared" si="504"/>
        <v>0.25737629588779054</v>
      </c>
      <c r="T2587" s="64">
        <f t="shared" si="505"/>
        <v>201925</v>
      </c>
      <c r="U2587" s="44" t="str">
        <f t="shared" si="506"/>
        <v>MENOR VALOR</v>
      </c>
    </row>
    <row r="2588" spans="2:21" ht="25.5">
      <c r="B2588" s="24">
        <v>2470</v>
      </c>
      <c r="C2588" s="2" t="s">
        <v>1179</v>
      </c>
      <c r="D2588" s="29">
        <v>1</v>
      </c>
      <c r="E2588" s="16" t="s">
        <v>8</v>
      </c>
      <c r="F2588" s="91">
        <v>228241.25999999998</v>
      </c>
      <c r="G2588" s="68">
        <f t="shared" si="503"/>
        <v>240109.80551999999</v>
      </c>
      <c r="H2588" s="79">
        <v>331500</v>
      </c>
      <c r="I2588" s="79">
        <v>62985</v>
      </c>
      <c r="J2588" s="79">
        <v>394485</v>
      </c>
      <c r="K2588" s="79">
        <v>325000</v>
      </c>
      <c r="L2588" s="79">
        <f t="shared" si="507"/>
        <v>61750</v>
      </c>
      <c r="M2588" s="79">
        <f t="shared" si="508"/>
        <v>386750</v>
      </c>
      <c r="N2588" s="68">
        <f t="shared" si="498"/>
        <v>240109.80551999999</v>
      </c>
      <c r="O2588" s="80">
        <f t="shared" si="499"/>
        <v>340448.26850666665</v>
      </c>
      <c r="P2588" s="68">
        <f t="shared" si="500"/>
        <v>386750</v>
      </c>
      <c r="Q2588" s="68">
        <f t="shared" si="501"/>
        <v>332116.33559980168</v>
      </c>
      <c r="R2588" s="69">
        <f t="shared" si="502"/>
        <v>86981.68153206179</v>
      </c>
      <c r="S2588" s="63">
        <f t="shared" si="504"/>
        <v>0.27703102864132834</v>
      </c>
      <c r="T2588" s="64">
        <f t="shared" si="505"/>
        <v>240110</v>
      </c>
      <c r="U2588" s="44" t="str">
        <f t="shared" si="506"/>
        <v>MENOR VALOR</v>
      </c>
    </row>
    <row r="2589" spans="2:21">
      <c r="B2589" s="129" t="s">
        <v>1180</v>
      </c>
      <c r="C2589" s="130"/>
      <c r="D2589" s="131"/>
      <c r="E2589" s="16"/>
      <c r="F2589" s="88"/>
      <c r="G2589" s="68"/>
      <c r="H2589" s="78"/>
      <c r="I2589" s="78"/>
      <c r="J2589" s="78"/>
      <c r="K2589" s="79"/>
      <c r="L2589" s="79"/>
      <c r="M2589" s="79"/>
      <c r="N2589" s="68"/>
      <c r="O2589" s="80"/>
      <c r="P2589" s="68"/>
      <c r="Q2589" s="68"/>
      <c r="R2589" s="69"/>
      <c r="S2589" s="63"/>
      <c r="T2589" s="64"/>
      <c r="U2589" s="44"/>
    </row>
    <row r="2590" spans="2:21" ht="25.5">
      <c r="B2590" s="26">
        <v>2471</v>
      </c>
      <c r="C2590" s="2" t="s">
        <v>965</v>
      </c>
      <c r="D2590" s="33">
        <v>1</v>
      </c>
      <c r="E2590" s="16" t="s">
        <v>8</v>
      </c>
      <c r="F2590" s="91">
        <v>959718.98</v>
      </c>
      <c r="G2590" s="68">
        <f t="shared" si="503"/>
        <v>1009624.36696</v>
      </c>
      <c r="H2590" s="79">
        <v>1313000</v>
      </c>
      <c r="I2590" s="79">
        <v>249470</v>
      </c>
      <c r="J2590" s="79">
        <v>1562470</v>
      </c>
      <c r="K2590" s="79">
        <v>1300000</v>
      </c>
      <c r="L2590" s="79">
        <f t="shared" si="507"/>
        <v>247000</v>
      </c>
      <c r="M2590" s="79">
        <f t="shared" si="508"/>
        <v>1547000</v>
      </c>
      <c r="N2590" s="68">
        <f t="shared" si="498"/>
        <v>1009624.36696</v>
      </c>
      <c r="O2590" s="80">
        <f t="shared" si="499"/>
        <v>1373031.4556533333</v>
      </c>
      <c r="P2590" s="68">
        <f t="shared" si="500"/>
        <v>1547000</v>
      </c>
      <c r="Q2590" s="68">
        <f t="shared" si="501"/>
        <v>1346337.4971316683</v>
      </c>
      <c r="R2590" s="69">
        <f t="shared" si="502"/>
        <v>314814.80954590248</v>
      </c>
      <c r="S2590" s="63">
        <f t="shared" si="504"/>
        <v>0.25009563418461234</v>
      </c>
      <c r="T2590" s="64">
        <f t="shared" si="505"/>
        <v>1009624</v>
      </c>
      <c r="U2590" s="44" t="str">
        <f t="shared" si="506"/>
        <v>MENOR VALOR</v>
      </c>
    </row>
    <row r="2591" spans="2:21" ht="25.5">
      <c r="B2591" s="24">
        <v>2472</v>
      </c>
      <c r="C2591" s="2" t="s">
        <v>1181</v>
      </c>
      <c r="D2591" s="29">
        <v>1</v>
      </c>
      <c r="E2591" s="16" t="s">
        <v>8</v>
      </c>
      <c r="F2591" s="91">
        <v>654051.67999999993</v>
      </c>
      <c r="G2591" s="68">
        <f t="shared" si="503"/>
        <v>688062.36735999992</v>
      </c>
      <c r="H2591" s="79">
        <v>803400</v>
      </c>
      <c r="I2591" s="79">
        <v>152646</v>
      </c>
      <c r="J2591" s="79">
        <v>956046</v>
      </c>
      <c r="K2591" s="79">
        <v>780000</v>
      </c>
      <c r="L2591" s="79">
        <f t="shared" si="507"/>
        <v>148200</v>
      </c>
      <c r="M2591" s="79">
        <f t="shared" si="508"/>
        <v>928200</v>
      </c>
      <c r="N2591" s="68">
        <f t="shared" si="498"/>
        <v>688062.36735999992</v>
      </c>
      <c r="O2591" s="80">
        <f t="shared" si="499"/>
        <v>857436.12245333334</v>
      </c>
      <c r="P2591" s="68">
        <f t="shared" si="500"/>
        <v>928200</v>
      </c>
      <c r="Q2591" s="68">
        <f t="shared" si="501"/>
        <v>848364.9538406576</v>
      </c>
      <c r="R2591" s="69">
        <f t="shared" si="502"/>
        <v>147341.27600510407</v>
      </c>
      <c r="S2591" s="63">
        <f t="shared" si="504"/>
        <v>0.18895474848995963</v>
      </c>
      <c r="T2591" s="64">
        <f t="shared" si="505"/>
        <v>688062</v>
      </c>
      <c r="U2591" s="44" t="str">
        <f t="shared" si="506"/>
        <v>MENOR VALOR</v>
      </c>
    </row>
    <row r="2592" spans="2:21" ht="25.5">
      <c r="B2592" s="26">
        <v>2473</v>
      </c>
      <c r="C2592" s="2" t="s">
        <v>964</v>
      </c>
      <c r="D2592" s="29">
        <v>1</v>
      </c>
      <c r="E2592" s="16" t="s">
        <v>8</v>
      </c>
      <c r="F2592" s="91">
        <v>1153331.6399999999</v>
      </c>
      <c r="G2592" s="68">
        <f t="shared" si="503"/>
        <v>1213304.8852799998</v>
      </c>
      <c r="H2592" s="79">
        <v>2028000</v>
      </c>
      <c r="I2592" s="79">
        <v>385320</v>
      </c>
      <c r="J2592" s="79">
        <v>2413320</v>
      </c>
      <c r="K2592" s="79">
        <v>1950000</v>
      </c>
      <c r="L2592" s="79">
        <f t="shared" si="507"/>
        <v>370500</v>
      </c>
      <c r="M2592" s="79">
        <f t="shared" si="508"/>
        <v>2320500</v>
      </c>
      <c r="N2592" s="68">
        <f t="shared" si="498"/>
        <v>1213304.8852799998</v>
      </c>
      <c r="O2592" s="80">
        <f t="shared" si="499"/>
        <v>1982374.9617600001</v>
      </c>
      <c r="P2592" s="68">
        <f t="shared" si="500"/>
        <v>2320500</v>
      </c>
      <c r="Q2592" s="68">
        <f t="shared" si="501"/>
        <v>1894038.5336753093</v>
      </c>
      <c r="R2592" s="69">
        <f t="shared" si="502"/>
        <v>667649.21553366166</v>
      </c>
      <c r="S2592" s="63">
        <f t="shared" si="504"/>
        <v>0.35940855283148432</v>
      </c>
      <c r="T2592" s="64">
        <f t="shared" si="505"/>
        <v>2320500</v>
      </c>
      <c r="U2592" s="44" t="str">
        <f t="shared" si="506"/>
        <v>MEDIA ARMONICA</v>
      </c>
    </row>
    <row r="2593" spans="2:21" ht="25.5">
      <c r="B2593" s="24">
        <v>2474</v>
      </c>
      <c r="C2593" s="2" t="s">
        <v>971</v>
      </c>
      <c r="D2593" s="29">
        <v>1</v>
      </c>
      <c r="E2593" s="18" t="s">
        <v>8</v>
      </c>
      <c r="F2593" s="91">
        <v>959718.98</v>
      </c>
      <c r="G2593" s="68">
        <f t="shared" si="503"/>
        <v>1009624.36696</v>
      </c>
      <c r="H2593" s="79">
        <v>1313000</v>
      </c>
      <c r="I2593" s="79">
        <v>249470</v>
      </c>
      <c r="J2593" s="79">
        <v>1562470</v>
      </c>
      <c r="K2593" s="79">
        <v>1300000</v>
      </c>
      <c r="L2593" s="79">
        <f t="shared" si="507"/>
        <v>247000</v>
      </c>
      <c r="M2593" s="79">
        <f t="shared" si="508"/>
        <v>1547000</v>
      </c>
      <c r="N2593" s="68">
        <f t="shared" si="498"/>
        <v>1009624.36696</v>
      </c>
      <c r="O2593" s="80">
        <f t="shared" si="499"/>
        <v>1373031.4556533333</v>
      </c>
      <c r="P2593" s="68">
        <f t="shared" si="500"/>
        <v>1547000</v>
      </c>
      <c r="Q2593" s="68">
        <f t="shared" si="501"/>
        <v>1346337.4971316683</v>
      </c>
      <c r="R2593" s="69">
        <f t="shared" si="502"/>
        <v>314814.80954590248</v>
      </c>
      <c r="S2593" s="63">
        <f t="shared" si="504"/>
        <v>0.25009563418461234</v>
      </c>
      <c r="T2593" s="64">
        <f t="shared" si="505"/>
        <v>1009624</v>
      </c>
      <c r="U2593" s="44" t="str">
        <f t="shared" si="506"/>
        <v>MENOR VALOR</v>
      </c>
    </row>
    <row r="2594" spans="2:21" ht="25.5">
      <c r="B2594" s="26">
        <v>2475</v>
      </c>
      <c r="C2594" s="2" t="s">
        <v>1182</v>
      </c>
      <c r="D2594" s="29">
        <v>1</v>
      </c>
      <c r="E2594" s="18" t="s">
        <v>8</v>
      </c>
      <c r="F2594" s="91">
        <v>367894.63999999996</v>
      </c>
      <c r="G2594" s="68">
        <f t="shared" si="503"/>
        <v>387025.16127999994</v>
      </c>
      <c r="H2594" s="79">
        <v>540800</v>
      </c>
      <c r="I2594" s="79">
        <v>102752</v>
      </c>
      <c r="J2594" s="79">
        <v>643552</v>
      </c>
      <c r="K2594" s="79">
        <v>520000</v>
      </c>
      <c r="L2594" s="79">
        <f t="shared" si="507"/>
        <v>98800</v>
      </c>
      <c r="M2594" s="79">
        <f t="shared" si="508"/>
        <v>618800</v>
      </c>
      <c r="N2594" s="68">
        <f t="shared" si="498"/>
        <v>387025.16127999994</v>
      </c>
      <c r="O2594" s="80">
        <f t="shared" si="499"/>
        <v>549792.38709333329</v>
      </c>
      <c r="P2594" s="68">
        <f t="shared" si="500"/>
        <v>618800</v>
      </c>
      <c r="Q2594" s="68">
        <f t="shared" si="501"/>
        <v>536155.85116132651</v>
      </c>
      <c r="R2594" s="69">
        <f t="shared" si="502"/>
        <v>141502.80112148487</v>
      </c>
      <c r="S2594" s="63">
        <f t="shared" si="504"/>
        <v>0.27814802274060035</v>
      </c>
      <c r="T2594" s="64">
        <f t="shared" si="505"/>
        <v>387025</v>
      </c>
      <c r="U2594" s="44" t="str">
        <f t="shared" si="506"/>
        <v>MENOR VALOR</v>
      </c>
    </row>
    <row r="2595" spans="2:21" ht="25.5">
      <c r="B2595" s="24">
        <v>2476</v>
      </c>
      <c r="C2595" s="2" t="s">
        <v>1183</v>
      </c>
      <c r="D2595" s="29">
        <v>1</v>
      </c>
      <c r="E2595" s="18" t="s">
        <v>8</v>
      </c>
      <c r="F2595" s="91">
        <v>165952.41999999998</v>
      </c>
      <c r="G2595" s="68">
        <f t="shared" si="503"/>
        <v>174581.94583999997</v>
      </c>
      <c r="H2595" s="79">
        <v>202800</v>
      </c>
      <c r="I2595" s="79">
        <v>38532</v>
      </c>
      <c r="J2595" s="79">
        <v>241332</v>
      </c>
      <c r="K2595" s="79">
        <v>195000</v>
      </c>
      <c r="L2595" s="79">
        <f t="shared" si="507"/>
        <v>37050</v>
      </c>
      <c r="M2595" s="79">
        <f t="shared" si="508"/>
        <v>232050</v>
      </c>
      <c r="N2595" s="68">
        <f t="shared" si="498"/>
        <v>174581.94583999997</v>
      </c>
      <c r="O2595" s="80">
        <f t="shared" si="499"/>
        <v>215987.98194666664</v>
      </c>
      <c r="P2595" s="68">
        <f t="shared" si="500"/>
        <v>232050</v>
      </c>
      <c r="Q2595" s="68">
        <f t="shared" si="501"/>
        <v>213828.3434799347</v>
      </c>
      <c r="R2595" s="69">
        <f t="shared" si="502"/>
        <v>36157.761968212886</v>
      </c>
      <c r="S2595" s="63">
        <f t="shared" si="504"/>
        <v>0.18354160632412864</v>
      </c>
      <c r="T2595" s="64">
        <f t="shared" si="505"/>
        <v>174582</v>
      </c>
      <c r="U2595" s="44" t="str">
        <f t="shared" si="506"/>
        <v>MENOR VALOR</v>
      </c>
    </row>
    <row r="2596" spans="2:21">
      <c r="B2596" s="26">
        <v>2477</v>
      </c>
      <c r="C2596" s="2" t="s">
        <v>804</v>
      </c>
      <c r="D2596" s="29">
        <v>1</v>
      </c>
      <c r="E2596" s="16" t="s">
        <v>8</v>
      </c>
      <c r="F2596" s="91">
        <v>143957.56000000003</v>
      </c>
      <c r="G2596" s="68">
        <f t="shared" si="503"/>
        <v>151443.35312000004</v>
      </c>
      <c r="H2596" s="79">
        <v>196950</v>
      </c>
      <c r="I2596" s="79">
        <v>37420.5</v>
      </c>
      <c r="J2596" s="79">
        <v>234370.5</v>
      </c>
      <c r="K2596" s="79">
        <v>195000</v>
      </c>
      <c r="L2596" s="79">
        <f t="shared" si="507"/>
        <v>37050</v>
      </c>
      <c r="M2596" s="79">
        <f t="shared" si="508"/>
        <v>232050</v>
      </c>
      <c r="N2596" s="68">
        <f t="shared" si="498"/>
        <v>151443.35312000004</v>
      </c>
      <c r="O2596" s="80">
        <f t="shared" si="499"/>
        <v>205954.6177066667</v>
      </c>
      <c r="P2596" s="68">
        <f t="shared" si="500"/>
        <v>232050</v>
      </c>
      <c r="Q2596" s="68">
        <f t="shared" si="501"/>
        <v>201950.49036410378</v>
      </c>
      <c r="R2596" s="69">
        <f t="shared" si="502"/>
        <v>47222.3956951644</v>
      </c>
      <c r="S2596" s="63">
        <f t="shared" si="504"/>
        <v>0.25009663087741263</v>
      </c>
      <c r="T2596" s="64">
        <f t="shared" si="505"/>
        <v>151443</v>
      </c>
      <c r="U2596" s="44" t="str">
        <f t="shared" si="506"/>
        <v>MENOR VALOR</v>
      </c>
    </row>
    <row r="2597" spans="2:21">
      <c r="B2597" s="24">
        <v>2478</v>
      </c>
      <c r="C2597" s="2" t="s">
        <v>1016</v>
      </c>
      <c r="D2597" s="29">
        <v>1</v>
      </c>
      <c r="E2597" s="16" t="s">
        <v>8</v>
      </c>
      <c r="F2597" s="91">
        <v>558079.69999999995</v>
      </c>
      <c r="G2597" s="68">
        <f t="shared" si="503"/>
        <v>587099.84439999994</v>
      </c>
      <c r="H2597" s="79">
        <v>795600</v>
      </c>
      <c r="I2597" s="79">
        <v>151164</v>
      </c>
      <c r="J2597" s="79">
        <v>946764</v>
      </c>
      <c r="K2597" s="79">
        <v>780000</v>
      </c>
      <c r="L2597" s="79">
        <f t="shared" si="507"/>
        <v>148200</v>
      </c>
      <c r="M2597" s="79">
        <f t="shared" si="508"/>
        <v>928200</v>
      </c>
      <c r="N2597" s="68">
        <f t="shared" si="498"/>
        <v>587099.84439999994</v>
      </c>
      <c r="O2597" s="80">
        <f t="shared" si="499"/>
        <v>820687.94813333324</v>
      </c>
      <c r="P2597" s="68">
        <f t="shared" si="500"/>
        <v>928200</v>
      </c>
      <c r="Q2597" s="68">
        <f t="shared" si="501"/>
        <v>802044.42009349586</v>
      </c>
      <c r="R2597" s="69">
        <f t="shared" si="502"/>
        <v>202506.06701603017</v>
      </c>
      <c r="S2597" s="63">
        <f t="shared" si="504"/>
        <v>0.26799584949227551</v>
      </c>
      <c r="T2597" s="64">
        <f t="shared" si="505"/>
        <v>587100</v>
      </c>
      <c r="U2597" s="44" t="str">
        <f t="shared" si="506"/>
        <v>MENOR VALOR</v>
      </c>
    </row>
    <row r="2598" spans="2:21" ht="25.5">
      <c r="B2598" s="26">
        <v>2479</v>
      </c>
      <c r="C2598" s="2" t="s">
        <v>1184</v>
      </c>
      <c r="D2598" s="29">
        <v>1</v>
      </c>
      <c r="E2598" s="16" t="s">
        <v>11</v>
      </c>
      <c r="F2598" s="91">
        <v>4436083.5599999996</v>
      </c>
      <c r="G2598" s="68">
        <f t="shared" si="503"/>
        <v>4666759.9051199993</v>
      </c>
      <c r="H2598" s="79">
        <v>8190000</v>
      </c>
      <c r="I2598" s="79">
        <v>1556100</v>
      </c>
      <c r="J2598" s="79">
        <v>9746100</v>
      </c>
      <c r="K2598" s="79">
        <v>7800000</v>
      </c>
      <c r="L2598" s="79">
        <f t="shared" si="507"/>
        <v>1482000</v>
      </c>
      <c r="M2598" s="79">
        <f t="shared" si="508"/>
        <v>9282000</v>
      </c>
      <c r="N2598" s="68">
        <f t="shared" si="498"/>
        <v>4666759.9051199993</v>
      </c>
      <c r="O2598" s="80">
        <f t="shared" si="499"/>
        <v>7898286.6350400001</v>
      </c>
      <c r="P2598" s="68">
        <f t="shared" si="500"/>
        <v>9282000</v>
      </c>
      <c r="Q2598" s="68">
        <f t="shared" si="501"/>
        <v>7501750.7157937642</v>
      </c>
      <c r="R2598" s="69">
        <f t="shared" si="502"/>
        <v>2808188.198312317</v>
      </c>
      <c r="S2598" s="63">
        <f t="shared" si="504"/>
        <v>0.37791055955846875</v>
      </c>
      <c r="T2598" s="64">
        <f t="shared" si="505"/>
        <v>9282000</v>
      </c>
      <c r="U2598" s="44" t="str">
        <f t="shared" si="506"/>
        <v>MEDIA ARMONICA</v>
      </c>
    </row>
    <row r="2599" spans="2:21">
      <c r="B2599" s="24">
        <v>2480</v>
      </c>
      <c r="C2599" s="2" t="s">
        <v>1017</v>
      </c>
      <c r="D2599" s="29">
        <v>1</v>
      </c>
      <c r="E2599" s="16" t="s">
        <v>11</v>
      </c>
      <c r="F2599" s="91">
        <v>330929.03999999998</v>
      </c>
      <c r="G2599" s="68">
        <f t="shared" si="503"/>
        <v>348137.35008</v>
      </c>
      <c r="H2599" s="79">
        <v>401700</v>
      </c>
      <c r="I2599" s="79">
        <v>76323</v>
      </c>
      <c r="J2599" s="79">
        <v>478023</v>
      </c>
      <c r="K2599" s="79">
        <v>390000</v>
      </c>
      <c r="L2599" s="79">
        <f t="shared" si="507"/>
        <v>74100</v>
      </c>
      <c r="M2599" s="79">
        <f t="shared" si="508"/>
        <v>464100</v>
      </c>
      <c r="N2599" s="68">
        <f t="shared" si="498"/>
        <v>348137.35008</v>
      </c>
      <c r="O2599" s="80">
        <f t="shared" si="499"/>
        <v>430086.78336</v>
      </c>
      <c r="P2599" s="68">
        <f t="shared" si="500"/>
        <v>464100</v>
      </c>
      <c r="Q2599" s="68">
        <f t="shared" si="501"/>
        <v>425863.40966261359</v>
      </c>
      <c r="R2599" s="69">
        <f t="shared" si="502"/>
        <v>71310.901645084217</v>
      </c>
      <c r="S2599" s="63">
        <f t="shared" si="504"/>
        <v>0.18251405924775588</v>
      </c>
      <c r="T2599" s="64">
        <f t="shared" si="505"/>
        <v>348137</v>
      </c>
      <c r="U2599" s="44" t="str">
        <f t="shared" si="506"/>
        <v>MENOR VALOR</v>
      </c>
    </row>
    <row r="2600" spans="2:21" ht="25.5">
      <c r="B2600" s="26">
        <v>2481</v>
      </c>
      <c r="C2600" s="2" t="s">
        <v>1185</v>
      </c>
      <c r="D2600" s="29">
        <v>1</v>
      </c>
      <c r="E2600" s="16" t="s">
        <v>11</v>
      </c>
      <c r="F2600" s="91">
        <v>954235.64</v>
      </c>
      <c r="G2600" s="68">
        <f t="shared" si="503"/>
        <v>1003855.89328</v>
      </c>
      <c r="H2600" s="79">
        <v>1060800</v>
      </c>
      <c r="I2600" s="79">
        <v>201552</v>
      </c>
      <c r="J2600" s="79">
        <v>1262352</v>
      </c>
      <c r="K2600" s="79">
        <v>1040000</v>
      </c>
      <c r="L2600" s="79">
        <f t="shared" si="507"/>
        <v>197600</v>
      </c>
      <c r="M2600" s="79">
        <f t="shared" si="508"/>
        <v>1237600</v>
      </c>
      <c r="N2600" s="68">
        <f t="shared" si="498"/>
        <v>1003855.89328</v>
      </c>
      <c r="O2600" s="80">
        <f t="shared" si="499"/>
        <v>1167935.9644266667</v>
      </c>
      <c r="P2600" s="68">
        <f t="shared" si="500"/>
        <v>1237600</v>
      </c>
      <c r="Q2600" s="68">
        <f t="shared" si="501"/>
        <v>1161833.9120810425</v>
      </c>
      <c r="R2600" s="69">
        <f t="shared" si="502"/>
        <v>142635.43629344497</v>
      </c>
      <c r="S2600" s="63">
        <f t="shared" si="504"/>
        <v>0.13597297957853294</v>
      </c>
      <c r="T2600" s="64">
        <f t="shared" si="505"/>
        <v>1003856</v>
      </c>
      <c r="U2600" s="44" t="str">
        <f t="shared" si="506"/>
        <v>MENOR VALOR</v>
      </c>
    </row>
    <row r="2601" spans="2:21" ht="25.5">
      <c r="B2601" s="24">
        <v>2482</v>
      </c>
      <c r="C2601" s="2" t="s">
        <v>1018</v>
      </c>
      <c r="D2601" s="29">
        <v>1</v>
      </c>
      <c r="E2601" s="16" t="s">
        <v>8</v>
      </c>
      <c r="F2601" s="91">
        <v>1919437.96</v>
      </c>
      <c r="G2601" s="68">
        <f t="shared" si="503"/>
        <v>2019248.73392</v>
      </c>
      <c r="H2601" s="79">
        <v>2626000</v>
      </c>
      <c r="I2601" s="79">
        <v>498940</v>
      </c>
      <c r="J2601" s="79">
        <v>3124940</v>
      </c>
      <c r="K2601" s="79">
        <v>2600000</v>
      </c>
      <c r="L2601" s="79">
        <f t="shared" si="507"/>
        <v>494000</v>
      </c>
      <c r="M2601" s="79">
        <f t="shared" si="508"/>
        <v>3094000</v>
      </c>
      <c r="N2601" s="68">
        <f t="shared" si="498"/>
        <v>2019248.73392</v>
      </c>
      <c r="O2601" s="80">
        <f t="shared" si="499"/>
        <v>2746062.9113066667</v>
      </c>
      <c r="P2601" s="68">
        <f t="shared" si="500"/>
        <v>3094000</v>
      </c>
      <c r="Q2601" s="68">
        <f t="shared" si="501"/>
        <v>2692674.9942633365</v>
      </c>
      <c r="R2601" s="69">
        <f t="shared" si="502"/>
        <v>629629.61909180495</v>
      </c>
      <c r="S2601" s="63">
        <f t="shared" si="504"/>
        <v>0.25009563418461234</v>
      </c>
      <c r="T2601" s="64">
        <f t="shared" si="505"/>
        <v>2019249</v>
      </c>
      <c r="U2601" s="44" t="str">
        <f t="shared" si="506"/>
        <v>MENOR VALOR</v>
      </c>
    </row>
    <row r="2602" spans="2:21" ht="25.5">
      <c r="B2602" s="26">
        <v>2483</v>
      </c>
      <c r="C2602" s="2" t="s">
        <v>1019</v>
      </c>
      <c r="D2602" s="29">
        <v>1</v>
      </c>
      <c r="E2602" s="16" t="s">
        <v>8</v>
      </c>
      <c r="F2602" s="91">
        <v>577228.34</v>
      </c>
      <c r="G2602" s="68">
        <f t="shared" si="503"/>
        <v>607244.21367999993</v>
      </c>
      <c r="H2602" s="79">
        <v>682500</v>
      </c>
      <c r="I2602" s="79">
        <v>129675</v>
      </c>
      <c r="J2602" s="79">
        <v>812175</v>
      </c>
      <c r="K2602" s="79">
        <v>650000</v>
      </c>
      <c r="L2602" s="79">
        <f t="shared" si="507"/>
        <v>123500</v>
      </c>
      <c r="M2602" s="79">
        <f t="shared" si="508"/>
        <v>773500</v>
      </c>
      <c r="N2602" s="68">
        <f t="shared" si="498"/>
        <v>607244.21367999993</v>
      </c>
      <c r="O2602" s="80">
        <f t="shared" si="499"/>
        <v>730973.07122666668</v>
      </c>
      <c r="P2602" s="68">
        <f t="shared" si="500"/>
        <v>773500</v>
      </c>
      <c r="Q2602" s="68">
        <f t="shared" si="501"/>
        <v>725255.62658388587</v>
      </c>
      <c r="R2602" s="69">
        <f t="shared" si="502"/>
        <v>108883.24732759532</v>
      </c>
      <c r="S2602" s="63">
        <f t="shared" si="504"/>
        <v>0.16271699050408717</v>
      </c>
      <c r="T2602" s="64">
        <f t="shared" si="505"/>
        <v>607244</v>
      </c>
      <c r="U2602" s="44" t="str">
        <f t="shared" si="506"/>
        <v>MENOR VALOR</v>
      </c>
    </row>
    <row r="2603" spans="2:21" ht="25.5">
      <c r="B2603" s="24">
        <v>2484</v>
      </c>
      <c r="C2603" s="2" t="s">
        <v>1186</v>
      </c>
      <c r="D2603" s="29">
        <v>1</v>
      </c>
      <c r="E2603" s="16" t="s">
        <v>8</v>
      </c>
      <c r="F2603" s="91">
        <v>444562.18</v>
      </c>
      <c r="G2603" s="68">
        <f t="shared" si="503"/>
        <v>467679.41336000001</v>
      </c>
      <c r="H2603" s="79">
        <v>795600</v>
      </c>
      <c r="I2603" s="79">
        <v>151164</v>
      </c>
      <c r="J2603" s="79">
        <v>946764</v>
      </c>
      <c r="K2603" s="79">
        <v>780000</v>
      </c>
      <c r="L2603" s="79">
        <f t="shared" si="507"/>
        <v>148200</v>
      </c>
      <c r="M2603" s="79">
        <f t="shared" si="508"/>
        <v>928200</v>
      </c>
      <c r="N2603" s="68">
        <f t="shared" si="498"/>
        <v>467679.41336000001</v>
      </c>
      <c r="O2603" s="80">
        <f t="shared" si="499"/>
        <v>780881.13778666675</v>
      </c>
      <c r="P2603" s="68">
        <f t="shared" si="500"/>
        <v>928200</v>
      </c>
      <c r="Q2603" s="68">
        <f t="shared" si="501"/>
        <v>743493.51428197359</v>
      </c>
      <c r="R2603" s="69">
        <f t="shared" si="502"/>
        <v>271399.42089451512</v>
      </c>
      <c r="S2603" s="63">
        <f t="shared" si="504"/>
        <v>0.37097041954473553</v>
      </c>
      <c r="T2603" s="64">
        <f t="shared" si="505"/>
        <v>928200</v>
      </c>
      <c r="U2603" s="44" t="str">
        <f t="shared" si="506"/>
        <v>MEDIA ARMONICA</v>
      </c>
    </row>
    <row r="2604" spans="2:21" ht="25.5">
      <c r="B2604" s="26">
        <v>2485</v>
      </c>
      <c r="C2604" s="2" t="s">
        <v>1022</v>
      </c>
      <c r="D2604" s="29">
        <v>1</v>
      </c>
      <c r="E2604" s="16" t="s">
        <v>8</v>
      </c>
      <c r="F2604" s="91">
        <v>287915.94</v>
      </c>
      <c r="G2604" s="68">
        <f t="shared" si="503"/>
        <v>302887.56887999998</v>
      </c>
      <c r="H2604" s="79">
        <v>405600</v>
      </c>
      <c r="I2604" s="79">
        <v>77064</v>
      </c>
      <c r="J2604" s="79">
        <v>482664</v>
      </c>
      <c r="K2604" s="79">
        <v>390000</v>
      </c>
      <c r="L2604" s="79">
        <f t="shared" si="507"/>
        <v>74100</v>
      </c>
      <c r="M2604" s="79">
        <f t="shared" si="508"/>
        <v>464100</v>
      </c>
      <c r="N2604" s="68">
        <f t="shared" si="498"/>
        <v>302887.56887999998</v>
      </c>
      <c r="O2604" s="80">
        <f t="shared" si="499"/>
        <v>416550.52295999997</v>
      </c>
      <c r="P2604" s="68">
        <f t="shared" si="500"/>
        <v>464100</v>
      </c>
      <c r="Q2604" s="68">
        <f t="shared" si="501"/>
        <v>407861.43399784894</v>
      </c>
      <c r="R2604" s="69">
        <f t="shared" si="502"/>
        <v>98871.663643554595</v>
      </c>
      <c r="S2604" s="63">
        <f t="shared" si="504"/>
        <v>0.25737629588779065</v>
      </c>
      <c r="T2604" s="64">
        <f t="shared" si="505"/>
        <v>302888</v>
      </c>
      <c r="U2604" s="44" t="str">
        <f t="shared" si="506"/>
        <v>MENOR VALOR</v>
      </c>
    </row>
    <row r="2605" spans="2:21" ht="38.25">
      <c r="B2605" s="24">
        <v>2486</v>
      </c>
      <c r="C2605" s="2" t="s">
        <v>1023</v>
      </c>
      <c r="D2605" s="29">
        <v>1</v>
      </c>
      <c r="E2605" s="16" t="s">
        <v>8</v>
      </c>
      <c r="F2605" s="91">
        <v>904733.06</v>
      </c>
      <c r="G2605" s="68">
        <f t="shared" si="503"/>
        <v>951779.1791200001</v>
      </c>
      <c r="H2605" s="79">
        <v>928200</v>
      </c>
      <c r="I2605" s="79">
        <v>176358</v>
      </c>
      <c r="J2605" s="79">
        <v>1104558</v>
      </c>
      <c r="K2605" s="79">
        <v>910000</v>
      </c>
      <c r="L2605" s="79">
        <f t="shared" si="507"/>
        <v>172900</v>
      </c>
      <c r="M2605" s="79">
        <f t="shared" si="508"/>
        <v>1082900</v>
      </c>
      <c r="N2605" s="68">
        <f t="shared" si="498"/>
        <v>951779.1791200001</v>
      </c>
      <c r="O2605" s="80">
        <f t="shared" si="499"/>
        <v>1046412.39304</v>
      </c>
      <c r="P2605" s="68">
        <f t="shared" si="500"/>
        <v>1082900</v>
      </c>
      <c r="Q2605" s="68">
        <f t="shared" si="501"/>
        <v>1044169.5553362831</v>
      </c>
      <c r="R2605" s="69">
        <f t="shared" si="502"/>
        <v>82667.110289530203</v>
      </c>
      <c r="S2605" s="63">
        <f t="shared" si="504"/>
        <v>8.8482158615061257E-2</v>
      </c>
      <c r="T2605" s="64">
        <f t="shared" si="505"/>
        <v>951779</v>
      </c>
      <c r="U2605" s="44" t="str">
        <f t="shared" si="506"/>
        <v>MENOR VALOR</v>
      </c>
    </row>
    <row r="2606" spans="2:21" ht="25.5">
      <c r="B2606" s="26">
        <v>2487</v>
      </c>
      <c r="C2606" s="2" t="s">
        <v>1187</v>
      </c>
      <c r="D2606" s="29">
        <v>1</v>
      </c>
      <c r="E2606" s="16" t="s">
        <v>11</v>
      </c>
      <c r="F2606" s="91">
        <v>287915.94</v>
      </c>
      <c r="G2606" s="68">
        <f t="shared" si="503"/>
        <v>302887.56887999998</v>
      </c>
      <c r="H2606" s="79">
        <v>401700</v>
      </c>
      <c r="I2606" s="79">
        <v>76323</v>
      </c>
      <c r="J2606" s="79">
        <v>478023</v>
      </c>
      <c r="K2606" s="79">
        <v>390000</v>
      </c>
      <c r="L2606" s="79">
        <f t="shared" si="507"/>
        <v>74100</v>
      </c>
      <c r="M2606" s="79">
        <f t="shared" si="508"/>
        <v>464100</v>
      </c>
      <c r="N2606" s="68">
        <f t="shared" si="498"/>
        <v>302887.56887999998</v>
      </c>
      <c r="O2606" s="80">
        <f t="shared" si="499"/>
        <v>415003.52295999997</v>
      </c>
      <c r="P2606" s="68">
        <f t="shared" si="500"/>
        <v>464100</v>
      </c>
      <c r="Q2606" s="68">
        <f t="shared" si="501"/>
        <v>406549.97338749957</v>
      </c>
      <c r="R2606" s="69">
        <f t="shared" si="502"/>
        <v>97344.50601703985</v>
      </c>
      <c r="S2606" s="63">
        <f t="shared" si="504"/>
        <v>0.25498071895996577</v>
      </c>
      <c r="T2606" s="64">
        <f t="shared" si="505"/>
        <v>302888</v>
      </c>
      <c r="U2606" s="44" t="str">
        <f t="shared" si="506"/>
        <v>MENOR VALOR</v>
      </c>
    </row>
    <row r="2607" spans="2:21" ht="25.5">
      <c r="B2607" s="24">
        <v>2488</v>
      </c>
      <c r="C2607" s="2" t="s">
        <v>1188</v>
      </c>
      <c r="D2607" s="29">
        <v>1</v>
      </c>
      <c r="E2607" s="16" t="s">
        <v>8</v>
      </c>
      <c r="F2607" s="91">
        <v>365292.78</v>
      </c>
      <c r="G2607" s="68">
        <f t="shared" si="503"/>
        <v>384288.00456000003</v>
      </c>
      <c r="H2607" s="79">
        <v>525200</v>
      </c>
      <c r="I2607" s="79">
        <v>99788</v>
      </c>
      <c r="J2607" s="79">
        <v>624988</v>
      </c>
      <c r="K2607" s="79">
        <v>520000</v>
      </c>
      <c r="L2607" s="79">
        <f t="shared" si="507"/>
        <v>98800</v>
      </c>
      <c r="M2607" s="79">
        <f t="shared" si="508"/>
        <v>618800</v>
      </c>
      <c r="N2607" s="68">
        <f t="shared" si="498"/>
        <v>384288.00456000003</v>
      </c>
      <c r="O2607" s="80">
        <f t="shared" si="499"/>
        <v>542692.00152000005</v>
      </c>
      <c r="P2607" s="68">
        <f t="shared" si="500"/>
        <v>618800</v>
      </c>
      <c r="Q2607" s="68">
        <f t="shared" si="501"/>
        <v>529695.4844934115</v>
      </c>
      <c r="R2607" s="69">
        <f t="shared" si="502"/>
        <v>137216.77202761234</v>
      </c>
      <c r="S2607" s="63">
        <f t="shared" si="504"/>
        <v>0.27451145835701396</v>
      </c>
      <c r="T2607" s="64">
        <f t="shared" si="505"/>
        <v>384288</v>
      </c>
      <c r="U2607" s="44" t="str">
        <f t="shared" si="506"/>
        <v>MENOR VALOR</v>
      </c>
    </row>
    <row r="2608" spans="2:21" ht="25.5">
      <c r="B2608" s="26">
        <v>2489</v>
      </c>
      <c r="C2608" s="2" t="s">
        <v>1189</v>
      </c>
      <c r="D2608" s="29">
        <v>1</v>
      </c>
      <c r="E2608" s="16" t="s">
        <v>8</v>
      </c>
      <c r="F2608" s="91">
        <v>361389.58</v>
      </c>
      <c r="G2608" s="68">
        <f t="shared" si="503"/>
        <v>380181.83816000004</v>
      </c>
      <c r="H2608" s="79">
        <v>530400</v>
      </c>
      <c r="I2608" s="79">
        <v>100776</v>
      </c>
      <c r="J2608" s="79">
        <v>631176</v>
      </c>
      <c r="K2608" s="79">
        <v>520000</v>
      </c>
      <c r="L2608" s="79">
        <f t="shared" si="507"/>
        <v>98800</v>
      </c>
      <c r="M2608" s="79">
        <f t="shared" si="508"/>
        <v>618800</v>
      </c>
      <c r="N2608" s="68">
        <f t="shared" ref="N2608:N2671" si="509">MIN(M2608,J2608,G2608)</f>
        <v>380181.83816000004</v>
      </c>
      <c r="O2608" s="80">
        <f t="shared" ref="O2608:O2671" si="510">AVERAGE(M2608,J2608,G2608)</f>
        <v>543385.94605333335</v>
      </c>
      <c r="P2608" s="68">
        <f t="shared" ref="P2608:P2671" si="511">MEDIAN(M2608,J2608,G2608)</f>
        <v>618800</v>
      </c>
      <c r="Q2608" s="68">
        <f t="shared" ref="Q2608:Q2671" si="512">GEOMEAN(M2608,J2608,G2608)</f>
        <v>529538.30705862015</v>
      </c>
      <c r="R2608" s="69">
        <f t="shared" ref="R2608:R2671" si="513">STDEVA(M2608,J2608,G2608)</f>
        <v>141474.29790935206</v>
      </c>
      <c r="S2608" s="63">
        <f t="shared" si="504"/>
        <v>0.28205035765634656</v>
      </c>
      <c r="T2608" s="64">
        <f t="shared" si="505"/>
        <v>380182</v>
      </c>
      <c r="U2608" s="44" t="str">
        <f t="shared" si="506"/>
        <v>MENOR VALOR</v>
      </c>
    </row>
    <row r="2609" spans="2:21">
      <c r="B2609" s="24">
        <v>2490</v>
      </c>
      <c r="C2609" s="2" t="s">
        <v>1190</v>
      </c>
      <c r="D2609" s="29">
        <v>1</v>
      </c>
      <c r="E2609" s="16" t="s">
        <v>8</v>
      </c>
      <c r="F2609" s="91">
        <v>230632.38</v>
      </c>
      <c r="G2609" s="68">
        <f t="shared" si="503"/>
        <v>242625.26376</v>
      </c>
      <c r="H2609" s="79">
        <v>267800</v>
      </c>
      <c r="I2609" s="79">
        <v>50882</v>
      </c>
      <c r="J2609" s="79">
        <v>318682</v>
      </c>
      <c r="K2609" s="79">
        <v>260000</v>
      </c>
      <c r="L2609" s="79">
        <f t="shared" si="507"/>
        <v>49400</v>
      </c>
      <c r="M2609" s="79">
        <f t="shared" si="508"/>
        <v>309400</v>
      </c>
      <c r="N2609" s="68">
        <f t="shared" si="509"/>
        <v>242625.26376</v>
      </c>
      <c r="O2609" s="80">
        <f t="shared" si="510"/>
        <v>290235.75458666665</v>
      </c>
      <c r="P2609" s="68">
        <f t="shared" si="511"/>
        <v>309400</v>
      </c>
      <c r="Q2609" s="68">
        <f t="shared" si="512"/>
        <v>288140.70956654416</v>
      </c>
      <c r="R2609" s="69">
        <f t="shared" si="513"/>
        <v>41492.264442508589</v>
      </c>
      <c r="S2609" s="63">
        <f t="shared" si="504"/>
        <v>0.15796256584157775</v>
      </c>
      <c r="T2609" s="64">
        <f t="shared" si="505"/>
        <v>242625</v>
      </c>
      <c r="U2609" s="44" t="str">
        <f t="shared" si="506"/>
        <v>MENOR VALOR</v>
      </c>
    </row>
    <row r="2610" spans="2:21">
      <c r="B2610" s="26">
        <v>2491</v>
      </c>
      <c r="C2610" s="2" t="s">
        <v>833</v>
      </c>
      <c r="D2610" s="29">
        <v>1</v>
      </c>
      <c r="E2610" s="16" t="s">
        <v>8</v>
      </c>
      <c r="F2610" s="91">
        <v>361389.58</v>
      </c>
      <c r="G2610" s="68">
        <f t="shared" si="503"/>
        <v>380181.83816000004</v>
      </c>
      <c r="H2610" s="79">
        <v>540800</v>
      </c>
      <c r="I2610" s="79">
        <v>102752</v>
      </c>
      <c r="J2610" s="79">
        <v>643552</v>
      </c>
      <c r="K2610" s="79">
        <v>520000</v>
      </c>
      <c r="L2610" s="79">
        <f t="shared" si="507"/>
        <v>98800</v>
      </c>
      <c r="M2610" s="79">
        <f t="shared" si="508"/>
        <v>618800</v>
      </c>
      <c r="N2610" s="68">
        <f t="shared" si="509"/>
        <v>380181.83816000004</v>
      </c>
      <c r="O2610" s="80">
        <f t="shared" si="510"/>
        <v>547511.27938666672</v>
      </c>
      <c r="P2610" s="68">
        <f t="shared" si="511"/>
        <v>618800</v>
      </c>
      <c r="Q2610" s="68">
        <f t="shared" si="512"/>
        <v>532976.96384567686</v>
      </c>
      <c r="R2610" s="69">
        <f t="shared" si="513"/>
        <v>145439.06559766323</v>
      </c>
      <c r="S2610" s="63">
        <f t="shared" si="504"/>
        <v>0.28668241978638043</v>
      </c>
      <c r="T2610" s="64">
        <f t="shared" si="505"/>
        <v>380182</v>
      </c>
      <c r="U2610" s="44" t="str">
        <f t="shared" si="506"/>
        <v>MENOR VALOR</v>
      </c>
    </row>
    <row r="2611" spans="2:21" ht="25.5">
      <c r="B2611" s="24">
        <v>2492</v>
      </c>
      <c r="C2611" s="2" t="s">
        <v>905</v>
      </c>
      <c r="D2611" s="29">
        <v>1</v>
      </c>
      <c r="E2611" s="16" t="s">
        <v>8</v>
      </c>
      <c r="F2611" s="91">
        <v>383887.92</v>
      </c>
      <c r="G2611" s="68">
        <f t="shared" si="503"/>
        <v>403850.09184000001</v>
      </c>
      <c r="H2611" s="79">
        <v>525200</v>
      </c>
      <c r="I2611" s="79">
        <v>99788</v>
      </c>
      <c r="J2611" s="79">
        <v>624988</v>
      </c>
      <c r="K2611" s="79">
        <v>520000</v>
      </c>
      <c r="L2611" s="79">
        <f t="shared" si="507"/>
        <v>98800</v>
      </c>
      <c r="M2611" s="79">
        <f t="shared" si="508"/>
        <v>618800</v>
      </c>
      <c r="N2611" s="68">
        <f t="shared" si="509"/>
        <v>403850.09184000001</v>
      </c>
      <c r="O2611" s="80">
        <f t="shared" si="510"/>
        <v>549212.69727999996</v>
      </c>
      <c r="P2611" s="68">
        <f t="shared" si="511"/>
        <v>618800</v>
      </c>
      <c r="Q2611" s="68">
        <f t="shared" si="512"/>
        <v>538535.15223040339</v>
      </c>
      <c r="R2611" s="69">
        <f t="shared" si="513"/>
        <v>125925.72466032881</v>
      </c>
      <c r="S2611" s="63">
        <f t="shared" si="504"/>
        <v>0.25009520703075772</v>
      </c>
      <c r="T2611" s="64">
        <f t="shared" si="505"/>
        <v>403850</v>
      </c>
      <c r="U2611" s="44" t="str">
        <f t="shared" si="506"/>
        <v>MENOR VALOR</v>
      </c>
    </row>
    <row r="2612" spans="2:21" ht="25.5">
      <c r="B2612" s="26">
        <v>2493</v>
      </c>
      <c r="C2612" s="2" t="s">
        <v>1050</v>
      </c>
      <c r="D2612" s="29">
        <v>1</v>
      </c>
      <c r="E2612" s="16" t="s">
        <v>8</v>
      </c>
      <c r="F2612" s="91">
        <v>383887.92</v>
      </c>
      <c r="G2612" s="68">
        <f t="shared" si="503"/>
        <v>403850.09184000001</v>
      </c>
      <c r="H2612" s="79">
        <v>540800</v>
      </c>
      <c r="I2612" s="79">
        <v>102752</v>
      </c>
      <c r="J2612" s="79">
        <v>643552</v>
      </c>
      <c r="K2612" s="79">
        <v>520000</v>
      </c>
      <c r="L2612" s="79">
        <f t="shared" si="507"/>
        <v>98800</v>
      </c>
      <c r="M2612" s="79">
        <f t="shared" si="508"/>
        <v>618800</v>
      </c>
      <c r="N2612" s="68">
        <f t="shared" si="509"/>
        <v>403850.09184000001</v>
      </c>
      <c r="O2612" s="80">
        <f t="shared" si="510"/>
        <v>555400.69727999996</v>
      </c>
      <c r="P2612" s="68">
        <f t="shared" si="511"/>
        <v>618800</v>
      </c>
      <c r="Q2612" s="68">
        <f t="shared" si="512"/>
        <v>543815.24533046526</v>
      </c>
      <c r="R2612" s="69">
        <f t="shared" si="513"/>
        <v>131828.88485807288</v>
      </c>
      <c r="S2612" s="63">
        <f t="shared" si="504"/>
        <v>0.25737629588779054</v>
      </c>
      <c r="T2612" s="64">
        <f t="shared" si="505"/>
        <v>403850</v>
      </c>
      <c r="U2612" s="44" t="str">
        <f t="shared" si="506"/>
        <v>MENOR VALOR</v>
      </c>
    </row>
    <row r="2613" spans="2:21">
      <c r="B2613" s="24">
        <v>2494</v>
      </c>
      <c r="C2613" s="2" t="s">
        <v>1191</v>
      </c>
      <c r="D2613" s="29">
        <v>1</v>
      </c>
      <c r="E2613" s="16" t="s">
        <v>8</v>
      </c>
      <c r="F2613" s="91">
        <v>312140.37999999995</v>
      </c>
      <c r="G2613" s="68">
        <f t="shared" si="503"/>
        <v>328371.67975999997</v>
      </c>
      <c r="H2613" s="79">
        <v>262600</v>
      </c>
      <c r="I2613" s="79">
        <v>49894</v>
      </c>
      <c r="J2613" s="79">
        <v>312494</v>
      </c>
      <c r="K2613" s="79">
        <v>260000</v>
      </c>
      <c r="L2613" s="79">
        <f t="shared" si="507"/>
        <v>49400</v>
      </c>
      <c r="M2613" s="79">
        <f t="shared" si="508"/>
        <v>309400</v>
      </c>
      <c r="N2613" s="68">
        <f t="shared" si="509"/>
        <v>309400</v>
      </c>
      <c r="O2613" s="80">
        <f t="shared" si="510"/>
        <v>316755.22658666666</v>
      </c>
      <c r="P2613" s="68">
        <f t="shared" si="511"/>
        <v>312494</v>
      </c>
      <c r="Q2613" s="68">
        <f t="shared" si="512"/>
        <v>316647.37762906868</v>
      </c>
      <c r="R2613" s="69">
        <f t="shared" si="513"/>
        <v>10178.393647633413</v>
      </c>
      <c r="S2613" s="63">
        <f t="shared" si="504"/>
        <v>2.2887849832625151E-2</v>
      </c>
      <c r="T2613" s="64">
        <f t="shared" si="505"/>
        <v>309400</v>
      </c>
      <c r="U2613" s="44" t="str">
        <f t="shared" si="506"/>
        <v>MENOR VALOR</v>
      </c>
    </row>
    <row r="2614" spans="2:21" ht="25.5">
      <c r="B2614" s="26">
        <v>2495</v>
      </c>
      <c r="C2614" s="2" t="s">
        <v>1192</v>
      </c>
      <c r="D2614" s="29">
        <v>1</v>
      </c>
      <c r="E2614" s="16" t="s">
        <v>11</v>
      </c>
      <c r="F2614" s="91">
        <v>318991.48</v>
      </c>
      <c r="G2614" s="68">
        <f t="shared" si="503"/>
        <v>335579.03696</v>
      </c>
      <c r="H2614" s="79">
        <v>273000</v>
      </c>
      <c r="I2614" s="79">
        <v>51870</v>
      </c>
      <c r="J2614" s="79">
        <v>324870</v>
      </c>
      <c r="K2614" s="79">
        <v>260000</v>
      </c>
      <c r="L2614" s="79">
        <f t="shared" si="507"/>
        <v>49400</v>
      </c>
      <c r="M2614" s="79">
        <f t="shared" si="508"/>
        <v>309400</v>
      </c>
      <c r="N2614" s="68">
        <f t="shared" si="509"/>
        <v>309400</v>
      </c>
      <c r="O2614" s="80">
        <f t="shared" si="510"/>
        <v>323283.01231999998</v>
      </c>
      <c r="P2614" s="68">
        <f t="shared" si="511"/>
        <v>324870</v>
      </c>
      <c r="Q2614" s="68">
        <f t="shared" si="512"/>
        <v>323103.43890469015</v>
      </c>
      <c r="R2614" s="69">
        <f t="shared" si="513"/>
        <v>13161.473757167749</v>
      </c>
      <c r="S2614" s="63">
        <f t="shared" si="504"/>
        <v>4.2411925268094786E-2</v>
      </c>
      <c r="T2614" s="64">
        <f t="shared" si="505"/>
        <v>309400</v>
      </c>
      <c r="U2614" s="44" t="str">
        <f t="shared" si="506"/>
        <v>MENOR VALOR</v>
      </c>
    </row>
    <row r="2615" spans="2:21">
      <c r="B2615" s="24">
        <v>2496</v>
      </c>
      <c r="C2615" s="2" t="s">
        <v>1193</v>
      </c>
      <c r="D2615" s="29">
        <v>1</v>
      </c>
      <c r="E2615" s="16" t="s">
        <v>8</v>
      </c>
      <c r="F2615" s="91">
        <v>314128.05999999994</v>
      </c>
      <c r="G2615" s="68">
        <f t="shared" si="503"/>
        <v>330462.71911999997</v>
      </c>
      <c r="H2615" s="79">
        <v>267800</v>
      </c>
      <c r="I2615" s="79">
        <v>50882</v>
      </c>
      <c r="J2615" s="79">
        <v>318682</v>
      </c>
      <c r="K2615" s="79">
        <v>260000</v>
      </c>
      <c r="L2615" s="79">
        <f t="shared" si="507"/>
        <v>49400</v>
      </c>
      <c r="M2615" s="79">
        <f t="shared" si="508"/>
        <v>309400</v>
      </c>
      <c r="N2615" s="68">
        <f t="shared" si="509"/>
        <v>309400</v>
      </c>
      <c r="O2615" s="80">
        <f t="shared" si="510"/>
        <v>319514.90637333336</v>
      </c>
      <c r="P2615" s="68">
        <f t="shared" si="511"/>
        <v>318682</v>
      </c>
      <c r="Q2615" s="68">
        <f t="shared" si="512"/>
        <v>319398.91645368841</v>
      </c>
      <c r="R2615" s="69">
        <f t="shared" si="513"/>
        <v>10556.033059443187</v>
      </c>
      <c r="S2615" s="63">
        <f t="shared" si="504"/>
        <v>3.1305417578453842E-2</v>
      </c>
      <c r="T2615" s="64">
        <f t="shared" si="505"/>
        <v>309400</v>
      </c>
      <c r="U2615" s="44" t="str">
        <f t="shared" si="506"/>
        <v>MENOR VALOR</v>
      </c>
    </row>
    <row r="2616" spans="2:21">
      <c r="B2616" s="26">
        <v>2497</v>
      </c>
      <c r="C2616" s="2" t="s">
        <v>1194</v>
      </c>
      <c r="D2616" s="29">
        <v>1</v>
      </c>
      <c r="E2616" s="16" t="s">
        <v>8</v>
      </c>
      <c r="F2616" s="91">
        <v>318991.48</v>
      </c>
      <c r="G2616" s="68">
        <f t="shared" si="503"/>
        <v>335579.03696</v>
      </c>
      <c r="H2616" s="79">
        <v>267800</v>
      </c>
      <c r="I2616" s="79">
        <v>50882</v>
      </c>
      <c r="J2616" s="79">
        <v>318682</v>
      </c>
      <c r="K2616" s="79">
        <v>260000</v>
      </c>
      <c r="L2616" s="79">
        <f t="shared" si="507"/>
        <v>49400</v>
      </c>
      <c r="M2616" s="79">
        <f t="shared" si="508"/>
        <v>309400</v>
      </c>
      <c r="N2616" s="68">
        <f t="shared" si="509"/>
        <v>309400</v>
      </c>
      <c r="O2616" s="80">
        <f t="shared" si="510"/>
        <v>321220.34565333329</v>
      </c>
      <c r="P2616" s="68">
        <f t="shared" si="511"/>
        <v>318682</v>
      </c>
      <c r="Q2616" s="68">
        <f t="shared" si="512"/>
        <v>321038.82381039223</v>
      </c>
      <c r="R2616" s="69">
        <f t="shared" si="513"/>
        <v>13272.825359738168</v>
      </c>
      <c r="S2616" s="63">
        <f t="shared" si="504"/>
        <v>3.6253633352663295E-2</v>
      </c>
      <c r="T2616" s="64">
        <f t="shared" si="505"/>
        <v>309400</v>
      </c>
      <c r="U2616" s="44" t="str">
        <f t="shared" si="506"/>
        <v>MENOR VALOR</v>
      </c>
    </row>
    <row r="2617" spans="2:21" ht="25.5">
      <c r="B2617" s="24">
        <v>2498</v>
      </c>
      <c r="C2617" s="2" t="s">
        <v>1195</v>
      </c>
      <c r="D2617" s="29">
        <v>1</v>
      </c>
      <c r="E2617" s="16" t="s">
        <v>8</v>
      </c>
      <c r="F2617" s="91">
        <v>316091.96000000002</v>
      </c>
      <c r="G2617" s="68">
        <f t="shared" si="503"/>
        <v>332528.74192</v>
      </c>
      <c r="H2617" s="79">
        <v>273000</v>
      </c>
      <c r="I2617" s="79">
        <v>51870</v>
      </c>
      <c r="J2617" s="79">
        <v>324870</v>
      </c>
      <c r="K2617" s="79">
        <v>260000</v>
      </c>
      <c r="L2617" s="79">
        <f t="shared" si="507"/>
        <v>49400</v>
      </c>
      <c r="M2617" s="79">
        <f t="shared" si="508"/>
        <v>309400</v>
      </c>
      <c r="N2617" s="68">
        <f t="shared" si="509"/>
        <v>309400</v>
      </c>
      <c r="O2617" s="80">
        <f t="shared" si="510"/>
        <v>322266.24730666663</v>
      </c>
      <c r="P2617" s="68">
        <f t="shared" si="511"/>
        <v>324870</v>
      </c>
      <c r="Q2617" s="68">
        <f t="shared" si="512"/>
        <v>322121.49226623419</v>
      </c>
      <c r="R2617" s="69">
        <f t="shared" si="513"/>
        <v>11782.161167057671</v>
      </c>
      <c r="S2617" s="63">
        <f t="shared" si="504"/>
        <v>3.9492839104693589E-2</v>
      </c>
      <c r="T2617" s="64">
        <f t="shared" si="505"/>
        <v>309400</v>
      </c>
      <c r="U2617" s="44" t="str">
        <f t="shared" si="506"/>
        <v>MENOR VALOR</v>
      </c>
    </row>
    <row r="2618" spans="2:21">
      <c r="B2618" s="26">
        <v>2499</v>
      </c>
      <c r="C2618" s="2" t="s">
        <v>1196</v>
      </c>
      <c r="D2618" s="29">
        <v>1</v>
      </c>
      <c r="E2618" s="16" t="s">
        <v>8</v>
      </c>
      <c r="F2618" s="91">
        <v>316091.96000000002</v>
      </c>
      <c r="G2618" s="68">
        <f t="shared" si="503"/>
        <v>332528.74192</v>
      </c>
      <c r="H2618" s="79">
        <v>267800</v>
      </c>
      <c r="I2618" s="79">
        <v>50882</v>
      </c>
      <c r="J2618" s="79">
        <v>318682</v>
      </c>
      <c r="K2618" s="79">
        <v>260000</v>
      </c>
      <c r="L2618" s="79">
        <f t="shared" si="507"/>
        <v>49400</v>
      </c>
      <c r="M2618" s="79">
        <f t="shared" si="508"/>
        <v>309400</v>
      </c>
      <c r="N2618" s="68">
        <f t="shared" si="509"/>
        <v>309400</v>
      </c>
      <c r="O2618" s="80">
        <f t="shared" si="510"/>
        <v>320203.58064</v>
      </c>
      <c r="P2618" s="68">
        <f t="shared" si="511"/>
        <v>318682</v>
      </c>
      <c r="Q2618" s="68">
        <f t="shared" si="512"/>
        <v>320063.15176269406</v>
      </c>
      <c r="R2618" s="69">
        <f t="shared" si="513"/>
        <v>11639.204501747894</v>
      </c>
      <c r="S2618" s="63">
        <f t="shared" si="504"/>
        <v>3.3315774415044519E-2</v>
      </c>
      <c r="T2618" s="64">
        <f t="shared" si="505"/>
        <v>309400</v>
      </c>
      <c r="U2618" s="44" t="str">
        <f t="shared" si="506"/>
        <v>MENOR VALOR</v>
      </c>
    </row>
    <row r="2619" spans="2:21">
      <c r="B2619" s="24">
        <v>2500</v>
      </c>
      <c r="C2619" s="2" t="s">
        <v>1197</v>
      </c>
      <c r="D2619" s="29">
        <v>1</v>
      </c>
      <c r="E2619" s="16" t="s">
        <v>8</v>
      </c>
      <c r="F2619" s="91">
        <v>310126.46000000002</v>
      </c>
      <c r="G2619" s="68">
        <f t="shared" si="503"/>
        <v>326253.03592000005</v>
      </c>
      <c r="H2619" s="79">
        <v>273000</v>
      </c>
      <c r="I2619" s="79">
        <v>51870</v>
      </c>
      <c r="J2619" s="79">
        <v>324870</v>
      </c>
      <c r="K2619" s="79">
        <v>260000</v>
      </c>
      <c r="L2619" s="79">
        <f t="shared" si="507"/>
        <v>49400</v>
      </c>
      <c r="M2619" s="79">
        <f t="shared" si="508"/>
        <v>309400</v>
      </c>
      <c r="N2619" s="68">
        <f t="shared" si="509"/>
        <v>309400</v>
      </c>
      <c r="O2619" s="80">
        <f t="shared" si="510"/>
        <v>320174.34530666668</v>
      </c>
      <c r="P2619" s="68">
        <f t="shared" si="511"/>
        <v>324870</v>
      </c>
      <c r="Q2619" s="68">
        <f t="shared" si="512"/>
        <v>320082.17771393317</v>
      </c>
      <c r="R2619" s="69">
        <f t="shared" si="513"/>
        <v>9356.4461564992944</v>
      </c>
      <c r="S2619" s="63">
        <f t="shared" si="504"/>
        <v>3.3373234930562545E-2</v>
      </c>
      <c r="T2619" s="64">
        <f t="shared" si="505"/>
        <v>309400</v>
      </c>
      <c r="U2619" s="44" t="str">
        <f t="shared" si="506"/>
        <v>MENOR VALOR</v>
      </c>
    </row>
    <row r="2620" spans="2:21">
      <c r="B2620" s="26">
        <v>2501</v>
      </c>
      <c r="C2620" s="2" t="s">
        <v>1198</v>
      </c>
      <c r="D2620" s="29">
        <v>1</v>
      </c>
      <c r="E2620" s="16" t="s">
        <v>8</v>
      </c>
      <c r="F2620" s="91">
        <v>318991.48</v>
      </c>
      <c r="G2620" s="68">
        <f t="shared" si="503"/>
        <v>335579.03696</v>
      </c>
      <c r="H2620" s="79">
        <v>270400</v>
      </c>
      <c r="I2620" s="79">
        <v>51376</v>
      </c>
      <c r="J2620" s="79">
        <v>321776</v>
      </c>
      <c r="K2620" s="79">
        <v>260000</v>
      </c>
      <c r="L2620" s="79">
        <f t="shared" si="507"/>
        <v>49400</v>
      </c>
      <c r="M2620" s="79">
        <f t="shared" si="508"/>
        <v>309400</v>
      </c>
      <c r="N2620" s="68">
        <f t="shared" si="509"/>
        <v>309400</v>
      </c>
      <c r="O2620" s="80">
        <f t="shared" si="510"/>
        <v>322251.67898666667</v>
      </c>
      <c r="P2620" s="68">
        <f t="shared" si="511"/>
        <v>321776</v>
      </c>
      <c r="Q2620" s="68">
        <f t="shared" si="512"/>
        <v>322074.44009222859</v>
      </c>
      <c r="R2620" s="69">
        <f t="shared" si="513"/>
        <v>13095.99927122893</v>
      </c>
      <c r="S2620" s="63">
        <f t="shared" si="504"/>
        <v>3.935251766206338E-2</v>
      </c>
      <c r="T2620" s="64">
        <f t="shared" si="505"/>
        <v>309400</v>
      </c>
      <c r="U2620" s="44" t="str">
        <f t="shared" si="506"/>
        <v>MENOR VALOR</v>
      </c>
    </row>
    <row r="2621" spans="2:21" ht="25.5">
      <c r="B2621" s="24">
        <v>2502</v>
      </c>
      <c r="C2621" s="2" t="s">
        <v>1199</v>
      </c>
      <c r="D2621" s="29">
        <v>1</v>
      </c>
      <c r="E2621" s="16" t="s">
        <v>8</v>
      </c>
      <c r="F2621" s="91">
        <v>316091.96000000002</v>
      </c>
      <c r="G2621" s="68">
        <f t="shared" si="503"/>
        <v>332528.74192</v>
      </c>
      <c r="H2621" s="79">
        <v>262600</v>
      </c>
      <c r="I2621" s="79">
        <v>49894</v>
      </c>
      <c r="J2621" s="79">
        <v>312494</v>
      </c>
      <c r="K2621" s="79">
        <v>260000</v>
      </c>
      <c r="L2621" s="79">
        <f t="shared" si="507"/>
        <v>49400</v>
      </c>
      <c r="M2621" s="79">
        <f t="shared" si="508"/>
        <v>309400</v>
      </c>
      <c r="N2621" s="68">
        <f t="shared" si="509"/>
        <v>309400</v>
      </c>
      <c r="O2621" s="80">
        <f t="shared" si="510"/>
        <v>318140.91397333331</v>
      </c>
      <c r="P2621" s="68">
        <f t="shared" si="511"/>
        <v>312494</v>
      </c>
      <c r="Q2621" s="68">
        <f t="shared" si="512"/>
        <v>317977.99060530873</v>
      </c>
      <c r="R2621" s="69">
        <f t="shared" si="513"/>
        <v>12555.891197647492</v>
      </c>
      <c r="S2621" s="63">
        <f t="shared" si="504"/>
        <v>2.6976680332432834E-2</v>
      </c>
      <c r="T2621" s="64">
        <f t="shared" si="505"/>
        <v>309400</v>
      </c>
      <c r="U2621" s="44" t="str">
        <f t="shared" si="506"/>
        <v>MENOR VALOR</v>
      </c>
    </row>
    <row r="2622" spans="2:21">
      <c r="B2622" s="26">
        <v>2503</v>
      </c>
      <c r="C2622" s="2" t="s">
        <v>1200</v>
      </c>
      <c r="D2622" s="29">
        <v>1</v>
      </c>
      <c r="E2622" s="16" t="s">
        <v>8</v>
      </c>
      <c r="F2622" s="91">
        <v>315112.88</v>
      </c>
      <c r="G2622" s="68">
        <f t="shared" si="503"/>
        <v>331498.74976000004</v>
      </c>
      <c r="H2622" s="79">
        <v>265200</v>
      </c>
      <c r="I2622" s="79">
        <v>50388</v>
      </c>
      <c r="J2622" s="79">
        <v>315588</v>
      </c>
      <c r="K2622" s="79">
        <v>260000</v>
      </c>
      <c r="L2622" s="79">
        <f t="shared" si="507"/>
        <v>49400</v>
      </c>
      <c r="M2622" s="79">
        <f t="shared" si="508"/>
        <v>309400</v>
      </c>
      <c r="N2622" s="68">
        <f t="shared" si="509"/>
        <v>309400</v>
      </c>
      <c r="O2622" s="80">
        <f t="shared" si="510"/>
        <v>318828.91658666666</v>
      </c>
      <c r="P2622" s="68">
        <f t="shared" si="511"/>
        <v>315588</v>
      </c>
      <c r="Q2622" s="68">
        <f t="shared" si="512"/>
        <v>318694.25043403072</v>
      </c>
      <c r="R2622" s="69">
        <f t="shared" si="513"/>
        <v>11400.278087839515</v>
      </c>
      <c r="S2622" s="63">
        <f t="shared" si="504"/>
        <v>2.9163533453687496E-2</v>
      </c>
      <c r="T2622" s="64">
        <f t="shared" si="505"/>
        <v>309400</v>
      </c>
      <c r="U2622" s="44" t="str">
        <f t="shared" si="506"/>
        <v>MENOR VALOR</v>
      </c>
    </row>
    <row r="2623" spans="2:21">
      <c r="B2623" s="24">
        <v>2504</v>
      </c>
      <c r="C2623" s="2" t="s">
        <v>1201</v>
      </c>
      <c r="D2623" s="29">
        <v>1</v>
      </c>
      <c r="E2623" s="16" t="s">
        <v>216</v>
      </c>
      <c r="F2623" s="91">
        <v>314128.05999999994</v>
      </c>
      <c r="G2623" s="68">
        <f t="shared" si="503"/>
        <v>330462.71911999997</v>
      </c>
      <c r="H2623" s="79">
        <v>270400</v>
      </c>
      <c r="I2623" s="79">
        <v>51376</v>
      </c>
      <c r="J2623" s="79">
        <v>321776</v>
      </c>
      <c r="K2623" s="79">
        <v>260000</v>
      </c>
      <c r="L2623" s="79">
        <f t="shared" si="507"/>
        <v>49400</v>
      </c>
      <c r="M2623" s="79">
        <f t="shared" si="508"/>
        <v>309400</v>
      </c>
      <c r="N2623" s="68">
        <f t="shared" si="509"/>
        <v>309400</v>
      </c>
      <c r="O2623" s="80">
        <f t="shared" si="510"/>
        <v>320546.23970666667</v>
      </c>
      <c r="P2623" s="68">
        <f t="shared" si="511"/>
        <v>321776</v>
      </c>
      <c r="Q2623" s="68">
        <f t="shared" si="512"/>
        <v>320429.242675154</v>
      </c>
      <c r="R2623" s="69">
        <f t="shared" si="513"/>
        <v>10585.07283708041</v>
      </c>
      <c r="S2623" s="63">
        <f t="shared" si="504"/>
        <v>3.4420212659352245E-2</v>
      </c>
      <c r="T2623" s="64">
        <f t="shared" si="505"/>
        <v>309400</v>
      </c>
      <c r="U2623" s="44" t="str">
        <f t="shared" si="506"/>
        <v>MENOR VALOR</v>
      </c>
    </row>
    <row r="2624" spans="2:21">
      <c r="B2624" s="26">
        <v>2505</v>
      </c>
      <c r="C2624" s="2" t="s">
        <v>712</v>
      </c>
      <c r="D2624" s="29">
        <v>1</v>
      </c>
      <c r="E2624" s="16" t="s">
        <v>216</v>
      </c>
      <c r="F2624" s="91">
        <v>758425.38</v>
      </c>
      <c r="G2624" s="68">
        <f t="shared" si="503"/>
        <v>797863.49976000004</v>
      </c>
      <c r="H2624" s="79">
        <v>795600</v>
      </c>
      <c r="I2624" s="79">
        <v>151164</v>
      </c>
      <c r="J2624" s="79">
        <v>946764</v>
      </c>
      <c r="K2624" s="79">
        <v>780000</v>
      </c>
      <c r="L2624" s="79">
        <f t="shared" si="507"/>
        <v>148200</v>
      </c>
      <c r="M2624" s="79">
        <f t="shared" si="508"/>
        <v>928200</v>
      </c>
      <c r="N2624" s="68">
        <f t="shared" si="509"/>
        <v>797863.49976000004</v>
      </c>
      <c r="O2624" s="80">
        <f t="shared" si="510"/>
        <v>890942.49991999997</v>
      </c>
      <c r="P2624" s="68">
        <f t="shared" si="511"/>
        <v>928200</v>
      </c>
      <c r="Q2624" s="68">
        <f t="shared" si="512"/>
        <v>888390.62290924077</v>
      </c>
      <c r="R2624" s="69">
        <f t="shared" si="513"/>
        <v>81141.424236261446</v>
      </c>
      <c r="S2624" s="63">
        <f t="shared" si="504"/>
        <v>0.10190013358401817</v>
      </c>
      <c r="T2624" s="64">
        <f t="shared" si="505"/>
        <v>797863</v>
      </c>
      <c r="U2624" s="44" t="str">
        <f t="shared" si="506"/>
        <v>MENOR VALOR</v>
      </c>
    </row>
    <row r="2625" spans="2:21">
      <c r="B2625" s="24">
        <v>2506</v>
      </c>
      <c r="C2625" s="2" t="s">
        <v>1202</v>
      </c>
      <c r="D2625" s="29">
        <v>1</v>
      </c>
      <c r="E2625" s="16" t="s">
        <v>216</v>
      </c>
      <c r="F2625" s="91">
        <v>361389.58</v>
      </c>
      <c r="G2625" s="68">
        <f t="shared" si="503"/>
        <v>380181.83816000004</v>
      </c>
      <c r="H2625" s="79">
        <v>530400</v>
      </c>
      <c r="I2625" s="79">
        <v>100776</v>
      </c>
      <c r="J2625" s="79">
        <v>631176</v>
      </c>
      <c r="K2625" s="79">
        <v>520000</v>
      </c>
      <c r="L2625" s="79">
        <f t="shared" si="507"/>
        <v>98800</v>
      </c>
      <c r="M2625" s="79">
        <f t="shared" si="508"/>
        <v>618800</v>
      </c>
      <c r="N2625" s="68">
        <f t="shared" si="509"/>
        <v>380181.83816000004</v>
      </c>
      <c r="O2625" s="80">
        <f t="shared" si="510"/>
        <v>543385.94605333335</v>
      </c>
      <c r="P2625" s="68">
        <f t="shared" si="511"/>
        <v>618800</v>
      </c>
      <c r="Q2625" s="68">
        <f t="shared" si="512"/>
        <v>529538.30705862015</v>
      </c>
      <c r="R2625" s="69">
        <f t="shared" si="513"/>
        <v>141474.29790935206</v>
      </c>
      <c r="S2625" s="63">
        <f t="shared" si="504"/>
        <v>0.28205035765634656</v>
      </c>
      <c r="T2625" s="64">
        <f t="shared" si="505"/>
        <v>380182</v>
      </c>
      <c r="U2625" s="44" t="str">
        <f t="shared" si="506"/>
        <v>MENOR VALOR</v>
      </c>
    </row>
    <row r="2626" spans="2:21">
      <c r="B2626" s="26">
        <v>2507</v>
      </c>
      <c r="C2626" s="2" t="s">
        <v>949</v>
      </c>
      <c r="D2626" s="29">
        <v>1</v>
      </c>
      <c r="E2626" s="16" t="s">
        <v>216</v>
      </c>
      <c r="F2626" s="91">
        <v>1451677.98</v>
      </c>
      <c r="G2626" s="68">
        <f t="shared" si="503"/>
        <v>1527165.23496</v>
      </c>
      <c r="H2626" s="79">
        <v>1591200</v>
      </c>
      <c r="I2626" s="79">
        <v>302328</v>
      </c>
      <c r="J2626" s="79">
        <v>1893528</v>
      </c>
      <c r="K2626" s="79">
        <v>1560000</v>
      </c>
      <c r="L2626" s="79">
        <f t="shared" si="507"/>
        <v>296400</v>
      </c>
      <c r="M2626" s="79">
        <f t="shared" si="508"/>
        <v>1856400</v>
      </c>
      <c r="N2626" s="68">
        <f t="shared" si="509"/>
        <v>1527165.23496</v>
      </c>
      <c r="O2626" s="80">
        <f t="shared" si="510"/>
        <v>1759031.0783200001</v>
      </c>
      <c r="P2626" s="68">
        <f t="shared" si="511"/>
        <v>1856400</v>
      </c>
      <c r="Q2626" s="68">
        <f t="shared" si="512"/>
        <v>1750960.8675818464</v>
      </c>
      <c r="R2626" s="69">
        <f t="shared" si="513"/>
        <v>201658.00029699551</v>
      </c>
      <c r="S2626" s="63">
        <f t="shared" si="504"/>
        <v>0.12781304069400357</v>
      </c>
      <c r="T2626" s="64">
        <f t="shared" si="505"/>
        <v>1527165</v>
      </c>
      <c r="U2626" s="44" t="str">
        <f t="shared" si="506"/>
        <v>MENOR VALOR</v>
      </c>
    </row>
    <row r="2627" spans="2:21">
      <c r="B2627" s="24">
        <v>2508</v>
      </c>
      <c r="C2627" s="2" t="s">
        <v>1203</v>
      </c>
      <c r="D2627" s="29">
        <v>1</v>
      </c>
      <c r="E2627" s="16" t="s">
        <v>216</v>
      </c>
      <c r="F2627" s="91">
        <v>293775.65999999997</v>
      </c>
      <c r="G2627" s="68">
        <f t="shared" si="503"/>
        <v>309051.99432</v>
      </c>
      <c r="H2627" s="79">
        <v>525200</v>
      </c>
      <c r="I2627" s="79">
        <v>99788</v>
      </c>
      <c r="J2627" s="79">
        <v>624988</v>
      </c>
      <c r="K2627" s="79">
        <v>520000</v>
      </c>
      <c r="L2627" s="79">
        <f t="shared" si="507"/>
        <v>98800</v>
      </c>
      <c r="M2627" s="79">
        <f t="shared" si="508"/>
        <v>618800</v>
      </c>
      <c r="N2627" s="68">
        <f t="shared" si="509"/>
        <v>309051.99432</v>
      </c>
      <c r="O2627" s="80">
        <f t="shared" si="510"/>
        <v>517613.33144000004</v>
      </c>
      <c r="P2627" s="68">
        <f t="shared" si="511"/>
        <v>618800</v>
      </c>
      <c r="Q2627" s="68">
        <f t="shared" si="512"/>
        <v>492588.77547203866</v>
      </c>
      <c r="R2627" s="69">
        <f t="shared" si="513"/>
        <v>180645.91426866446</v>
      </c>
      <c r="S2627" s="63">
        <f t="shared" si="504"/>
        <v>0.37259635276130432</v>
      </c>
      <c r="T2627" s="64">
        <f t="shared" si="505"/>
        <v>618800</v>
      </c>
      <c r="U2627" s="44" t="str">
        <f t="shared" si="506"/>
        <v>MEDIA ARMONICA</v>
      </c>
    </row>
    <row r="2628" spans="2:21">
      <c r="B2628" s="26">
        <v>2509</v>
      </c>
      <c r="C2628" s="2" t="s">
        <v>1204</v>
      </c>
      <c r="D2628" s="29">
        <v>1</v>
      </c>
      <c r="E2628" s="16" t="s">
        <v>216</v>
      </c>
      <c r="F2628" s="91">
        <v>427972.76</v>
      </c>
      <c r="G2628" s="68">
        <f t="shared" si="503"/>
        <v>450227.34351999999</v>
      </c>
      <c r="H2628" s="79">
        <v>540800</v>
      </c>
      <c r="I2628" s="79">
        <v>102752</v>
      </c>
      <c r="J2628" s="79">
        <v>643552</v>
      </c>
      <c r="K2628" s="79">
        <v>520000</v>
      </c>
      <c r="L2628" s="79">
        <f t="shared" si="507"/>
        <v>98800</v>
      </c>
      <c r="M2628" s="79">
        <f t="shared" si="508"/>
        <v>618800</v>
      </c>
      <c r="N2628" s="68">
        <f t="shared" si="509"/>
        <v>450227.34351999999</v>
      </c>
      <c r="O2628" s="80">
        <f t="shared" si="510"/>
        <v>570859.78117333341</v>
      </c>
      <c r="P2628" s="68">
        <f t="shared" si="511"/>
        <v>618800</v>
      </c>
      <c r="Q2628" s="68">
        <f t="shared" si="512"/>
        <v>563882.48574922688</v>
      </c>
      <c r="R2628" s="69">
        <f t="shared" si="513"/>
        <v>105201.25539478565</v>
      </c>
      <c r="S2628" s="63">
        <f t="shared" si="504"/>
        <v>0.20155820601204533</v>
      </c>
      <c r="T2628" s="64">
        <f t="shared" si="505"/>
        <v>450227</v>
      </c>
      <c r="U2628" s="44" t="str">
        <f t="shared" si="506"/>
        <v>MENOR VALOR</v>
      </c>
    </row>
    <row r="2629" spans="2:21">
      <c r="B2629" s="24">
        <v>2510</v>
      </c>
      <c r="C2629" s="2" t="s">
        <v>1205</v>
      </c>
      <c r="D2629" s="29">
        <v>1</v>
      </c>
      <c r="E2629" s="16" t="s">
        <v>216</v>
      </c>
      <c r="F2629" s="91">
        <v>363991.43999999994</v>
      </c>
      <c r="G2629" s="68">
        <f t="shared" si="503"/>
        <v>382918.99487999995</v>
      </c>
      <c r="H2629" s="79">
        <v>530400</v>
      </c>
      <c r="I2629" s="79">
        <v>100776</v>
      </c>
      <c r="J2629" s="79">
        <v>631176</v>
      </c>
      <c r="K2629" s="79">
        <v>520000</v>
      </c>
      <c r="L2629" s="79">
        <f t="shared" si="507"/>
        <v>98800</v>
      </c>
      <c r="M2629" s="79">
        <f t="shared" si="508"/>
        <v>618800</v>
      </c>
      <c r="N2629" s="68">
        <f t="shared" si="509"/>
        <v>382918.99487999995</v>
      </c>
      <c r="O2629" s="80">
        <f t="shared" si="510"/>
        <v>544298.33162666659</v>
      </c>
      <c r="P2629" s="68">
        <f t="shared" si="511"/>
        <v>618800</v>
      </c>
      <c r="Q2629" s="68">
        <f t="shared" si="512"/>
        <v>530806.09052474401</v>
      </c>
      <c r="R2629" s="69">
        <f t="shared" si="513"/>
        <v>139895.52920159951</v>
      </c>
      <c r="S2629" s="63">
        <f t="shared" si="504"/>
        <v>0.27860851313621116</v>
      </c>
      <c r="T2629" s="64">
        <f t="shared" si="505"/>
        <v>382919</v>
      </c>
      <c r="U2629" s="44" t="str">
        <f t="shared" si="506"/>
        <v>MENOR VALOR</v>
      </c>
    </row>
    <row r="2630" spans="2:21" ht="25.5">
      <c r="B2630" s="26">
        <v>2511</v>
      </c>
      <c r="C2630" s="2" t="s">
        <v>822</v>
      </c>
      <c r="D2630" s="29">
        <v>1</v>
      </c>
      <c r="E2630" s="16" t="s">
        <v>8</v>
      </c>
      <c r="F2630" s="91">
        <v>243950</v>
      </c>
      <c r="G2630" s="68">
        <f t="shared" ref="G2630:G2693" si="514">F2630*5.2%+F2630</f>
        <v>256635.4</v>
      </c>
      <c r="H2630" s="79">
        <v>328250</v>
      </c>
      <c r="I2630" s="79">
        <v>62367.5</v>
      </c>
      <c r="J2630" s="79">
        <v>390617.5</v>
      </c>
      <c r="K2630" s="79">
        <v>325000</v>
      </c>
      <c r="L2630" s="79">
        <f t="shared" si="507"/>
        <v>61750</v>
      </c>
      <c r="M2630" s="79">
        <f t="shared" si="508"/>
        <v>386750</v>
      </c>
      <c r="N2630" s="68">
        <f t="shared" si="509"/>
        <v>256635.4</v>
      </c>
      <c r="O2630" s="80">
        <f t="shared" si="510"/>
        <v>344667.63333333336</v>
      </c>
      <c r="P2630" s="68">
        <f t="shared" si="511"/>
        <v>386750</v>
      </c>
      <c r="Q2630" s="68">
        <f t="shared" si="512"/>
        <v>338453.90319408948</v>
      </c>
      <c r="R2630" s="69">
        <f t="shared" si="513"/>
        <v>76262.670870507238</v>
      </c>
      <c r="S2630" s="63">
        <f t="shared" si="504"/>
        <v>0.24174194010452854</v>
      </c>
      <c r="T2630" s="64">
        <f t="shared" si="505"/>
        <v>256635</v>
      </c>
      <c r="U2630" s="44" t="str">
        <f t="shared" si="506"/>
        <v>MENOR VALOR</v>
      </c>
    </row>
    <row r="2631" spans="2:21">
      <c r="B2631" s="24">
        <v>2512</v>
      </c>
      <c r="C2631" s="2" t="s">
        <v>1206</v>
      </c>
      <c r="D2631" s="29">
        <v>1</v>
      </c>
      <c r="E2631" s="16" t="s">
        <v>8</v>
      </c>
      <c r="F2631" s="91">
        <v>454758.88</v>
      </c>
      <c r="G2631" s="68">
        <f t="shared" si="514"/>
        <v>478406.34175999998</v>
      </c>
      <c r="H2631" s="79">
        <v>540800</v>
      </c>
      <c r="I2631" s="79">
        <v>102752</v>
      </c>
      <c r="J2631" s="79">
        <v>643552</v>
      </c>
      <c r="K2631" s="79">
        <v>520000</v>
      </c>
      <c r="L2631" s="79">
        <f t="shared" si="507"/>
        <v>98800</v>
      </c>
      <c r="M2631" s="79">
        <f t="shared" si="508"/>
        <v>618800</v>
      </c>
      <c r="N2631" s="68">
        <f t="shared" si="509"/>
        <v>478406.34175999998</v>
      </c>
      <c r="O2631" s="80">
        <f t="shared" si="510"/>
        <v>580252.78058666666</v>
      </c>
      <c r="P2631" s="68">
        <f t="shared" si="511"/>
        <v>618800</v>
      </c>
      <c r="Q2631" s="68">
        <f t="shared" si="512"/>
        <v>575409.40900518617</v>
      </c>
      <c r="R2631" s="69">
        <f t="shared" si="513"/>
        <v>89065.639852052336</v>
      </c>
      <c r="S2631" s="63">
        <f t="shared" si="504"/>
        <v>0.16858095423377395</v>
      </c>
      <c r="T2631" s="64">
        <f t="shared" si="505"/>
        <v>478406</v>
      </c>
      <c r="U2631" s="44" t="str">
        <f t="shared" si="506"/>
        <v>MENOR VALOR</v>
      </c>
    </row>
    <row r="2632" spans="2:21">
      <c r="B2632" s="26">
        <v>2513</v>
      </c>
      <c r="C2632" s="2" t="s">
        <v>923</v>
      </c>
      <c r="D2632" s="29">
        <v>1</v>
      </c>
      <c r="E2632" s="16" t="s">
        <v>8</v>
      </c>
      <c r="F2632" s="91">
        <v>331904.83999999997</v>
      </c>
      <c r="G2632" s="68">
        <f t="shared" si="514"/>
        <v>349163.89167999994</v>
      </c>
      <c r="H2632" s="79">
        <v>405600</v>
      </c>
      <c r="I2632" s="79">
        <v>77064</v>
      </c>
      <c r="J2632" s="79">
        <v>482664</v>
      </c>
      <c r="K2632" s="79">
        <v>390000</v>
      </c>
      <c r="L2632" s="79">
        <f t="shared" si="507"/>
        <v>74100</v>
      </c>
      <c r="M2632" s="79">
        <f t="shared" si="508"/>
        <v>464100</v>
      </c>
      <c r="N2632" s="68">
        <f t="shared" si="509"/>
        <v>349163.89167999994</v>
      </c>
      <c r="O2632" s="80">
        <f t="shared" si="510"/>
        <v>431975.96389333328</v>
      </c>
      <c r="P2632" s="68">
        <f t="shared" si="511"/>
        <v>464100</v>
      </c>
      <c r="Q2632" s="68">
        <f t="shared" si="512"/>
        <v>427656.6869598694</v>
      </c>
      <c r="R2632" s="69">
        <f t="shared" si="513"/>
        <v>72315.523936425772</v>
      </c>
      <c r="S2632" s="63">
        <f t="shared" si="504"/>
        <v>0.18354160632412864</v>
      </c>
      <c r="T2632" s="64">
        <f t="shared" si="505"/>
        <v>349164</v>
      </c>
      <c r="U2632" s="44" t="str">
        <f t="shared" si="506"/>
        <v>MENOR VALOR</v>
      </c>
    </row>
    <row r="2633" spans="2:21">
      <c r="B2633" s="24">
        <v>2514</v>
      </c>
      <c r="C2633" s="2" t="s">
        <v>924</v>
      </c>
      <c r="D2633" s="29">
        <v>1</v>
      </c>
      <c r="E2633" s="16" t="s">
        <v>8</v>
      </c>
      <c r="F2633" s="91">
        <v>331904.83999999997</v>
      </c>
      <c r="G2633" s="68">
        <f t="shared" si="514"/>
        <v>349163.89167999994</v>
      </c>
      <c r="H2633" s="79">
        <v>405600</v>
      </c>
      <c r="I2633" s="79">
        <v>77064</v>
      </c>
      <c r="J2633" s="79">
        <v>482664</v>
      </c>
      <c r="K2633" s="79">
        <v>390000</v>
      </c>
      <c r="L2633" s="79">
        <f t="shared" si="507"/>
        <v>74100</v>
      </c>
      <c r="M2633" s="79">
        <f t="shared" si="508"/>
        <v>464100</v>
      </c>
      <c r="N2633" s="68">
        <f t="shared" si="509"/>
        <v>349163.89167999994</v>
      </c>
      <c r="O2633" s="80">
        <f t="shared" si="510"/>
        <v>431975.96389333328</v>
      </c>
      <c r="P2633" s="68">
        <f t="shared" si="511"/>
        <v>464100</v>
      </c>
      <c r="Q2633" s="68">
        <f t="shared" si="512"/>
        <v>427656.6869598694</v>
      </c>
      <c r="R2633" s="69">
        <f t="shared" si="513"/>
        <v>72315.523936425772</v>
      </c>
      <c r="S2633" s="63">
        <f t="shared" si="504"/>
        <v>0.18354160632412864</v>
      </c>
      <c r="T2633" s="64">
        <f t="shared" si="505"/>
        <v>349164</v>
      </c>
      <c r="U2633" s="44" t="str">
        <f t="shared" si="506"/>
        <v>MENOR VALOR</v>
      </c>
    </row>
    <row r="2634" spans="2:21" ht="25.5">
      <c r="B2634" s="26">
        <v>2515</v>
      </c>
      <c r="C2634" s="2" t="s">
        <v>1207</v>
      </c>
      <c r="D2634" s="29">
        <v>1</v>
      </c>
      <c r="E2634" s="16" t="s">
        <v>8</v>
      </c>
      <c r="F2634" s="91">
        <v>333856.43999999994</v>
      </c>
      <c r="G2634" s="68">
        <f t="shared" si="514"/>
        <v>351216.97487999994</v>
      </c>
      <c r="H2634" s="79">
        <v>397800</v>
      </c>
      <c r="I2634" s="79">
        <v>75582</v>
      </c>
      <c r="J2634" s="79">
        <v>473382</v>
      </c>
      <c r="K2634" s="79">
        <v>390000</v>
      </c>
      <c r="L2634" s="79">
        <f t="shared" si="507"/>
        <v>74100</v>
      </c>
      <c r="M2634" s="79">
        <f t="shared" si="508"/>
        <v>464100</v>
      </c>
      <c r="N2634" s="68">
        <f t="shared" si="509"/>
        <v>351216.97487999994</v>
      </c>
      <c r="O2634" s="80">
        <f t="shared" si="510"/>
        <v>429566.32495999994</v>
      </c>
      <c r="P2634" s="68">
        <f t="shared" si="511"/>
        <v>464100</v>
      </c>
      <c r="Q2634" s="68">
        <f t="shared" si="512"/>
        <v>425728.70674497948</v>
      </c>
      <c r="R2634" s="69">
        <f t="shared" si="513"/>
        <v>68011.060677428584</v>
      </c>
      <c r="S2634" s="63">
        <f t="shared" ref="S2634:S2697" si="515">1-N2634/Q2634</f>
        <v>0.17502162923115649</v>
      </c>
      <c r="T2634" s="64">
        <f t="shared" ref="T2634:T2697" si="516">ROUND(+IF(S2634&lt;=30%,N2634,IF(S2634&lt;=60%,P2634,IF(S2634&lt;=90%,Q2634,IF(S2634&lt;=100%,O2634)))),0)</f>
        <v>351217</v>
      </c>
      <c r="U2634" s="44" t="str">
        <f t="shared" ref="U2634:U2697" si="517">+IF(S2634&lt;=30%,"MENOR VALOR",IF(S2634&lt;=60%,"MEDIA ARMONICA",IF(S2634&lt;=90%,"MEDIA GEOMETRICA","PROMEDIO")))</f>
        <v>MENOR VALOR</v>
      </c>
    </row>
    <row r="2635" spans="2:21" ht="25.5">
      <c r="B2635" s="24">
        <v>2516</v>
      </c>
      <c r="C2635" s="2" t="s">
        <v>1208</v>
      </c>
      <c r="D2635" s="29">
        <v>1</v>
      </c>
      <c r="E2635" s="16" t="s">
        <v>8</v>
      </c>
      <c r="F2635" s="91">
        <v>153991.9</v>
      </c>
      <c r="G2635" s="68">
        <f t="shared" si="514"/>
        <v>161999.47879999998</v>
      </c>
      <c r="H2635" s="79">
        <v>405600</v>
      </c>
      <c r="I2635" s="79">
        <v>77064</v>
      </c>
      <c r="J2635" s="79">
        <v>482664</v>
      </c>
      <c r="K2635" s="79">
        <v>390000</v>
      </c>
      <c r="L2635" s="79">
        <f t="shared" si="507"/>
        <v>74100</v>
      </c>
      <c r="M2635" s="79">
        <f t="shared" si="508"/>
        <v>464100</v>
      </c>
      <c r="N2635" s="68">
        <f t="shared" si="509"/>
        <v>161999.47879999998</v>
      </c>
      <c r="O2635" s="80">
        <f t="shared" si="510"/>
        <v>369587.82626666664</v>
      </c>
      <c r="P2635" s="68">
        <f t="shared" si="511"/>
        <v>464100</v>
      </c>
      <c r="Q2635" s="68">
        <f t="shared" si="512"/>
        <v>331072.69530133152</v>
      </c>
      <c r="R2635" s="69">
        <f t="shared" si="513"/>
        <v>180016.24100884938</v>
      </c>
      <c r="S2635" s="63">
        <f t="shared" si="515"/>
        <v>0.51068305813454851</v>
      </c>
      <c r="T2635" s="64">
        <f t="shared" si="516"/>
        <v>464100</v>
      </c>
      <c r="U2635" s="44" t="str">
        <f t="shared" si="517"/>
        <v>MEDIA ARMONICA</v>
      </c>
    </row>
    <row r="2636" spans="2:21">
      <c r="B2636" s="26">
        <v>2517</v>
      </c>
      <c r="C2636" s="2" t="s">
        <v>1057</v>
      </c>
      <c r="D2636" s="29">
        <v>1</v>
      </c>
      <c r="E2636" s="16" t="s">
        <v>8</v>
      </c>
      <c r="F2636" s="91">
        <v>191943.96</v>
      </c>
      <c r="G2636" s="68">
        <f t="shared" si="514"/>
        <v>201925.04592</v>
      </c>
      <c r="H2636" s="79">
        <v>273000</v>
      </c>
      <c r="I2636" s="79">
        <v>51870</v>
      </c>
      <c r="J2636" s="79">
        <v>324870</v>
      </c>
      <c r="K2636" s="79">
        <v>260000</v>
      </c>
      <c r="L2636" s="79">
        <f t="shared" si="507"/>
        <v>49400</v>
      </c>
      <c r="M2636" s="79">
        <f t="shared" si="508"/>
        <v>309400</v>
      </c>
      <c r="N2636" s="68">
        <f t="shared" si="509"/>
        <v>201925.04592</v>
      </c>
      <c r="O2636" s="80">
        <f t="shared" si="510"/>
        <v>278731.6819733333</v>
      </c>
      <c r="P2636" s="68">
        <f t="shared" si="511"/>
        <v>309400</v>
      </c>
      <c r="Q2636" s="68">
        <f t="shared" si="512"/>
        <v>272776.34301678132</v>
      </c>
      <c r="R2636" s="69">
        <f t="shared" si="513"/>
        <v>66964.727516595769</v>
      </c>
      <c r="S2636" s="63">
        <f t="shared" si="515"/>
        <v>0.25974135554864641</v>
      </c>
      <c r="T2636" s="64">
        <f t="shared" si="516"/>
        <v>201925</v>
      </c>
      <c r="U2636" s="44" t="str">
        <f t="shared" si="517"/>
        <v>MENOR VALOR</v>
      </c>
    </row>
    <row r="2637" spans="2:21">
      <c r="B2637" s="24">
        <v>2518</v>
      </c>
      <c r="C2637" s="2" t="s">
        <v>1209</v>
      </c>
      <c r="D2637" s="29">
        <v>1</v>
      </c>
      <c r="E2637" s="16" t="s">
        <v>8</v>
      </c>
      <c r="F2637" s="91">
        <v>297001.54000000004</v>
      </c>
      <c r="G2637" s="68">
        <f t="shared" si="514"/>
        <v>312445.62008000002</v>
      </c>
      <c r="H2637" s="79">
        <v>535600</v>
      </c>
      <c r="I2637" s="79">
        <v>101764</v>
      </c>
      <c r="J2637" s="79">
        <v>637364</v>
      </c>
      <c r="K2637" s="79">
        <v>520000</v>
      </c>
      <c r="L2637" s="79">
        <f t="shared" si="507"/>
        <v>98800</v>
      </c>
      <c r="M2637" s="79">
        <f t="shared" si="508"/>
        <v>618800</v>
      </c>
      <c r="N2637" s="68">
        <f t="shared" si="509"/>
        <v>312445.62008000002</v>
      </c>
      <c r="O2637" s="80">
        <f t="shared" si="510"/>
        <v>522869.87336000003</v>
      </c>
      <c r="P2637" s="68">
        <f t="shared" si="511"/>
        <v>618800</v>
      </c>
      <c r="Q2637" s="68">
        <f t="shared" si="512"/>
        <v>497627.17860169144</v>
      </c>
      <c r="R2637" s="69">
        <f t="shared" si="513"/>
        <v>182468.9844886912</v>
      </c>
      <c r="S2637" s="63">
        <f t="shared" si="515"/>
        <v>0.3721291088682952</v>
      </c>
      <c r="T2637" s="64">
        <f t="shared" si="516"/>
        <v>618800</v>
      </c>
      <c r="U2637" s="44" t="str">
        <f t="shared" si="517"/>
        <v>MEDIA ARMONICA</v>
      </c>
    </row>
    <row r="2638" spans="2:21">
      <c r="B2638" s="26">
        <v>2519</v>
      </c>
      <c r="C2638" s="2" t="s">
        <v>925</v>
      </c>
      <c r="D2638" s="29">
        <v>1</v>
      </c>
      <c r="E2638" s="16" t="s">
        <v>8</v>
      </c>
      <c r="F2638" s="91">
        <v>243950</v>
      </c>
      <c r="G2638" s="68">
        <f t="shared" si="514"/>
        <v>256635.4</v>
      </c>
      <c r="H2638" s="79">
        <v>328250</v>
      </c>
      <c r="I2638" s="79">
        <v>62367.5</v>
      </c>
      <c r="J2638" s="79">
        <v>390617.5</v>
      </c>
      <c r="K2638" s="79">
        <v>325000</v>
      </c>
      <c r="L2638" s="79">
        <f t="shared" si="507"/>
        <v>61750</v>
      </c>
      <c r="M2638" s="79">
        <f t="shared" si="508"/>
        <v>386750</v>
      </c>
      <c r="N2638" s="68">
        <f t="shared" si="509"/>
        <v>256635.4</v>
      </c>
      <c r="O2638" s="80">
        <f t="shared" si="510"/>
        <v>344667.63333333336</v>
      </c>
      <c r="P2638" s="68">
        <f t="shared" si="511"/>
        <v>386750</v>
      </c>
      <c r="Q2638" s="68">
        <f t="shared" si="512"/>
        <v>338453.90319408948</v>
      </c>
      <c r="R2638" s="69">
        <f t="shared" si="513"/>
        <v>76262.670870507238</v>
      </c>
      <c r="S2638" s="63">
        <f t="shared" si="515"/>
        <v>0.24174194010452854</v>
      </c>
      <c r="T2638" s="64">
        <f t="shared" si="516"/>
        <v>256635</v>
      </c>
      <c r="U2638" s="44" t="str">
        <f t="shared" si="517"/>
        <v>MENOR VALOR</v>
      </c>
    </row>
    <row r="2639" spans="2:21" ht="25.5">
      <c r="B2639" s="24">
        <v>2520</v>
      </c>
      <c r="C2639" s="2" t="s">
        <v>1210</v>
      </c>
      <c r="D2639" s="29">
        <v>1</v>
      </c>
      <c r="E2639" s="16" t="s">
        <v>8</v>
      </c>
      <c r="F2639" s="91">
        <v>365292.78</v>
      </c>
      <c r="G2639" s="68">
        <f t="shared" si="514"/>
        <v>384288.00456000003</v>
      </c>
      <c r="H2639" s="79">
        <v>540800</v>
      </c>
      <c r="I2639" s="79">
        <v>102752</v>
      </c>
      <c r="J2639" s="79">
        <v>643552</v>
      </c>
      <c r="K2639" s="79">
        <v>520000</v>
      </c>
      <c r="L2639" s="79">
        <f t="shared" si="507"/>
        <v>98800</v>
      </c>
      <c r="M2639" s="79">
        <f t="shared" si="508"/>
        <v>618800</v>
      </c>
      <c r="N2639" s="68">
        <f t="shared" si="509"/>
        <v>384288.00456000003</v>
      </c>
      <c r="O2639" s="80">
        <f t="shared" si="510"/>
        <v>548880.00152000005</v>
      </c>
      <c r="P2639" s="68">
        <f t="shared" si="511"/>
        <v>618800</v>
      </c>
      <c r="Q2639" s="68">
        <f t="shared" si="512"/>
        <v>534888.90865750588</v>
      </c>
      <c r="R2639" s="69">
        <f t="shared" si="513"/>
        <v>143077.11023591596</v>
      </c>
      <c r="S2639" s="63">
        <f t="shared" si="515"/>
        <v>0.28155548125963659</v>
      </c>
      <c r="T2639" s="64">
        <f t="shared" si="516"/>
        <v>384288</v>
      </c>
      <c r="U2639" s="44" t="str">
        <f t="shared" si="517"/>
        <v>MENOR VALOR</v>
      </c>
    </row>
    <row r="2640" spans="2:21">
      <c r="B2640" s="26">
        <v>2521</v>
      </c>
      <c r="C2640" s="2" t="s">
        <v>741</v>
      </c>
      <c r="D2640" s="29">
        <v>1</v>
      </c>
      <c r="E2640" s="16" t="s">
        <v>8</v>
      </c>
      <c r="F2640" s="91">
        <v>109168.24</v>
      </c>
      <c r="G2640" s="68">
        <f t="shared" si="514"/>
        <v>114844.98848</v>
      </c>
      <c r="H2640" s="79">
        <v>118170</v>
      </c>
      <c r="I2640" s="79">
        <v>22452.3</v>
      </c>
      <c r="J2640" s="79">
        <v>140622.29999999999</v>
      </c>
      <c r="K2640" s="79">
        <v>117000</v>
      </c>
      <c r="L2640" s="79">
        <f t="shared" ref="L2640:L2703" si="518">+IFERROR(K2640*19%,"N/A")</f>
        <v>22230</v>
      </c>
      <c r="M2640" s="79">
        <f t="shared" ref="M2640:M2703" si="519">+IFERROR(L2640+K2640,"N/A")</f>
        <v>139230</v>
      </c>
      <c r="N2640" s="68">
        <f t="shared" si="509"/>
        <v>114844.98848</v>
      </c>
      <c r="O2640" s="80">
        <f t="shared" si="510"/>
        <v>131565.76282666667</v>
      </c>
      <c r="P2640" s="68">
        <f t="shared" si="511"/>
        <v>139230</v>
      </c>
      <c r="Q2640" s="68">
        <f t="shared" si="512"/>
        <v>131008.56496936151</v>
      </c>
      <c r="R2640" s="69">
        <f t="shared" si="513"/>
        <v>14497.339269211074</v>
      </c>
      <c r="S2640" s="63">
        <f t="shared" si="515"/>
        <v>0.12337801343859944</v>
      </c>
      <c r="T2640" s="64">
        <f t="shared" si="516"/>
        <v>114845</v>
      </c>
      <c r="U2640" s="44" t="str">
        <f t="shared" si="517"/>
        <v>MENOR VALOR</v>
      </c>
    </row>
    <row r="2641" spans="2:21" ht="25.5">
      <c r="B2641" s="24">
        <v>2522</v>
      </c>
      <c r="C2641" s="2" t="s">
        <v>1211</v>
      </c>
      <c r="D2641" s="29">
        <v>1</v>
      </c>
      <c r="E2641" s="16" t="s">
        <v>8</v>
      </c>
      <c r="F2641" s="91">
        <v>575831.06000000006</v>
      </c>
      <c r="G2641" s="68">
        <f t="shared" si="514"/>
        <v>605774.27512000001</v>
      </c>
      <c r="H2641" s="79">
        <v>819000</v>
      </c>
      <c r="I2641" s="79">
        <v>155610</v>
      </c>
      <c r="J2641" s="79">
        <v>974610</v>
      </c>
      <c r="K2641" s="79">
        <v>780000</v>
      </c>
      <c r="L2641" s="79">
        <f t="shared" si="518"/>
        <v>148200</v>
      </c>
      <c r="M2641" s="79">
        <f t="shared" si="519"/>
        <v>928200</v>
      </c>
      <c r="N2641" s="68">
        <f t="shared" si="509"/>
        <v>605774.27512000001</v>
      </c>
      <c r="O2641" s="80">
        <f t="shared" si="510"/>
        <v>836194.75837333326</v>
      </c>
      <c r="P2641" s="68">
        <f t="shared" si="511"/>
        <v>928200</v>
      </c>
      <c r="Q2641" s="68">
        <f t="shared" si="512"/>
        <v>818328.64060935064</v>
      </c>
      <c r="R2641" s="69">
        <f t="shared" si="513"/>
        <v>200894.67726155638</v>
      </c>
      <c r="S2641" s="63">
        <f t="shared" si="515"/>
        <v>0.25974205831422037</v>
      </c>
      <c r="T2641" s="64">
        <f t="shared" si="516"/>
        <v>605774</v>
      </c>
      <c r="U2641" s="44" t="str">
        <f t="shared" si="517"/>
        <v>MENOR VALOR</v>
      </c>
    </row>
    <row r="2642" spans="2:21" ht="25.5">
      <c r="B2642" s="26">
        <v>2523</v>
      </c>
      <c r="C2642" s="2" t="s">
        <v>1212</v>
      </c>
      <c r="D2642" s="29">
        <v>1</v>
      </c>
      <c r="E2642" s="16" t="s">
        <v>8</v>
      </c>
      <c r="F2642" s="91">
        <v>243950</v>
      </c>
      <c r="G2642" s="68">
        <f t="shared" si="514"/>
        <v>256635.4</v>
      </c>
      <c r="H2642" s="79">
        <v>338000</v>
      </c>
      <c r="I2642" s="79">
        <v>64220</v>
      </c>
      <c r="J2642" s="79">
        <v>402220</v>
      </c>
      <c r="K2642" s="79">
        <v>325000</v>
      </c>
      <c r="L2642" s="79">
        <f t="shared" si="518"/>
        <v>61750</v>
      </c>
      <c r="M2642" s="79">
        <f t="shared" si="519"/>
        <v>386750</v>
      </c>
      <c r="N2642" s="68">
        <f t="shared" si="509"/>
        <v>256635.4</v>
      </c>
      <c r="O2642" s="80">
        <f t="shared" si="510"/>
        <v>348535.13333333336</v>
      </c>
      <c r="P2642" s="68">
        <f t="shared" si="511"/>
        <v>386750</v>
      </c>
      <c r="Q2642" s="68">
        <f t="shared" si="512"/>
        <v>341772.2903254453</v>
      </c>
      <c r="R2642" s="69">
        <f t="shared" si="513"/>
        <v>79962.497241227495</v>
      </c>
      <c r="S2642" s="63">
        <f t="shared" si="515"/>
        <v>0.24910413376220619</v>
      </c>
      <c r="T2642" s="64">
        <f t="shared" si="516"/>
        <v>256635</v>
      </c>
      <c r="U2642" s="44" t="str">
        <f t="shared" si="517"/>
        <v>MENOR VALOR</v>
      </c>
    </row>
    <row r="2643" spans="2:21">
      <c r="B2643" s="24">
        <v>2524</v>
      </c>
      <c r="C2643" s="2" t="s">
        <v>1213</v>
      </c>
      <c r="D2643" s="29">
        <v>1</v>
      </c>
      <c r="E2643" s="16" t="s">
        <v>8</v>
      </c>
      <c r="F2643" s="91">
        <v>427743.98</v>
      </c>
      <c r="G2643" s="68">
        <f t="shared" si="514"/>
        <v>449986.66696</v>
      </c>
      <c r="H2643" s="79">
        <v>663000</v>
      </c>
      <c r="I2643" s="79">
        <v>125970</v>
      </c>
      <c r="J2643" s="79">
        <v>788970</v>
      </c>
      <c r="K2643" s="79">
        <v>650000</v>
      </c>
      <c r="L2643" s="79">
        <f t="shared" si="518"/>
        <v>123500</v>
      </c>
      <c r="M2643" s="79">
        <f t="shared" si="519"/>
        <v>773500</v>
      </c>
      <c r="N2643" s="68">
        <f t="shared" si="509"/>
        <v>449986.66696</v>
      </c>
      <c r="O2643" s="80">
        <f t="shared" si="510"/>
        <v>670818.88898666669</v>
      </c>
      <c r="P2643" s="68">
        <f t="shared" si="511"/>
        <v>773500</v>
      </c>
      <c r="Q2643" s="68">
        <f t="shared" si="512"/>
        <v>649990.21367389127</v>
      </c>
      <c r="R2643" s="69">
        <f t="shared" si="513"/>
        <v>191402.6722355941</v>
      </c>
      <c r="S2643" s="63">
        <f t="shared" si="515"/>
        <v>0.30770239690752588</v>
      </c>
      <c r="T2643" s="64">
        <f t="shared" si="516"/>
        <v>773500</v>
      </c>
      <c r="U2643" s="44" t="str">
        <f t="shared" si="517"/>
        <v>MEDIA ARMONICA</v>
      </c>
    </row>
    <row r="2644" spans="2:21">
      <c r="B2644" s="26">
        <v>2525</v>
      </c>
      <c r="C2644" s="2" t="s">
        <v>532</v>
      </c>
      <c r="D2644" s="29">
        <v>1</v>
      </c>
      <c r="E2644" s="16" t="s">
        <v>8</v>
      </c>
      <c r="F2644" s="91">
        <v>834199.12</v>
      </c>
      <c r="G2644" s="68">
        <f t="shared" si="514"/>
        <v>877577.47424000001</v>
      </c>
      <c r="H2644" s="79">
        <v>1193400</v>
      </c>
      <c r="I2644" s="79">
        <v>226746</v>
      </c>
      <c r="J2644" s="79">
        <v>1420146</v>
      </c>
      <c r="K2644" s="79">
        <v>1170000</v>
      </c>
      <c r="L2644" s="79">
        <f t="shared" si="518"/>
        <v>222300</v>
      </c>
      <c r="M2644" s="79">
        <f t="shared" si="519"/>
        <v>1392300</v>
      </c>
      <c r="N2644" s="68">
        <f t="shared" si="509"/>
        <v>877577.47424000001</v>
      </c>
      <c r="O2644" s="80">
        <f t="shared" si="510"/>
        <v>1230007.8247466667</v>
      </c>
      <c r="P2644" s="68">
        <f t="shared" si="511"/>
        <v>1392300</v>
      </c>
      <c r="Q2644" s="68">
        <f t="shared" si="512"/>
        <v>1201665.9677570064</v>
      </c>
      <c r="R2644" s="69">
        <f t="shared" si="513"/>
        <v>305531.03589928383</v>
      </c>
      <c r="S2644" s="63">
        <f t="shared" si="515"/>
        <v>0.26969931928915336</v>
      </c>
      <c r="T2644" s="64">
        <f t="shared" si="516"/>
        <v>877577</v>
      </c>
      <c r="U2644" s="44" t="str">
        <f t="shared" si="517"/>
        <v>MENOR VALOR</v>
      </c>
    </row>
    <row r="2645" spans="2:21">
      <c r="B2645" s="24">
        <v>2526</v>
      </c>
      <c r="C2645" s="2" t="s">
        <v>872</v>
      </c>
      <c r="D2645" s="29">
        <v>1</v>
      </c>
      <c r="E2645" s="16" t="s">
        <v>8</v>
      </c>
      <c r="F2645" s="91">
        <v>332880.63999999996</v>
      </c>
      <c r="G2645" s="68">
        <f t="shared" si="514"/>
        <v>350190.43327999994</v>
      </c>
      <c r="H2645" s="79">
        <v>409500</v>
      </c>
      <c r="I2645" s="79">
        <v>77805</v>
      </c>
      <c r="J2645" s="79">
        <v>487305</v>
      </c>
      <c r="K2645" s="79">
        <v>390000</v>
      </c>
      <c r="L2645" s="79">
        <f t="shared" si="518"/>
        <v>74100</v>
      </c>
      <c r="M2645" s="79">
        <f t="shared" si="519"/>
        <v>464100</v>
      </c>
      <c r="N2645" s="68">
        <f t="shared" si="509"/>
        <v>350190.43327999994</v>
      </c>
      <c r="O2645" s="80">
        <f t="shared" si="510"/>
        <v>433865.14442666667</v>
      </c>
      <c r="P2645" s="68">
        <f t="shared" si="511"/>
        <v>464100</v>
      </c>
      <c r="Q2645" s="68">
        <f t="shared" si="512"/>
        <v>429443.04262710683</v>
      </c>
      <c r="R2645" s="69">
        <f t="shared" si="513"/>
        <v>73387.40334933906</v>
      </c>
      <c r="S2645" s="63">
        <f t="shared" si="515"/>
        <v>0.18454742883312547</v>
      </c>
      <c r="T2645" s="64">
        <f t="shared" si="516"/>
        <v>350190</v>
      </c>
      <c r="U2645" s="44" t="str">
        <f t="shared" si="517"/>
        <v>MENOR VALOR</v>
      </c>
    </row>
    <row r="2646" spans="2:21" ht="25.5">
      <c r="B2646" s="26">
        <v>2527</v>
      </c>
      <c r="C2646" s="2" t="s">
        <v>956</v>
      </c>
      <c r="D2646" s="29">
        <v>1</v>
      </c>
      <c r="E2646" s="16" t="s">
        <v>8</v>
      </c>
      <c r="F2646" s="91">
        <v>575831.06000000006</v>
      </c>
      <c r="G2646" s="68">
        <f t="shared" si="514"/>
        <v>605774.27512000001</v>
      </c>
      <c r="H2646" s="79">
        <v>787800</v>
      </c>
      <c r="I2646" s="79">
        <v>149682</v>
      </c>
      <c r="J2646" s="79">
        <v>937482</v>
      </c>
      <c r="K2646" s="79">
        <v>780000</v>
      </c>
      <c r="L2646" s="79">
        <f t="shared" si="518"/>
        <v>148200</v>
      </c>
      <c r="M2646" s="79">
        <f t="shared" si="519"/>
        <v>928200</v>
      </c>
      <c r="N2646" s="68">
        <f t="shared" si="509"/>
        <v>605774.27512000001</v>
      </c>
      <c r="O2646" s="80">
        <f t="shared" si="510"/>
        <v>823818.75837333326</v>
      </c>
      <c r="P2646" s="68">
        <f t="shared" si="511"/>
        <v>928200</v>
      </c>
      <c r="Q2646" s="68">
        <f t="shared" si="512"/>
        <v>807802.344901192</v>
      </c>
      <c r="R2646" s="69">
        <f t="shared" si="513"/>
        <v>188889.08488557488</v>
      </c>
      <c r="S2646" s="63">
        <f t="shared" si="515"/>
        <v>0.25009591895391625</v>
      </c>
      <c r="T2646" s="64">
        <f t="shared" si="516"/>
        <v>605774</v>
      </c>
      <c r="U2646" s="44" t="str">
        <f t="shared" si="517"/>
        <v>MENOR VALOR</v>
      </c>
    </row>
    <row r="2647" spans="2:21">
      <c r="B2647" s="24">
        <v>2528</v>
      </c>
      <c r="C2647" s="2" t="s">
        <v>1060</v>
      </c>
      <c r="D2647" s="29">
        <v>1</v>
      </c>
      <c r="E2647" s="16" t="s">
        <v>8</v>
      </c>
      <c r="F2647" s="91">
        <v>287915.94</v>
      </c>
      <c r="G2647" s="68">
        <f t="shared" si="514"/>
        <v>302887.56887999998</v>
      </c>
      <c r="H2647" s="79">
        <v>405600</v>
      </c>
      <c r="I2647" s="79">
        <v>77064</v>
      </c>
      <c r="J2647" s="79">
        <v>482664</v>
      </c>
      <c r="K2647" s="79">
        <v>390000</v>
      </c>
      <c r="L2647" s="79">
        <f t="shared" si="518"/>
        <v>74100</v>
      </c>
      <c r="M2647" s="79">
        <f t="shared" si="519"/>
        <v>464100</v>
      </c>
      <c r="N2647" s="68">
        <f t="shared" si="509"/>
        <v>302887.56887999998</v>
      </c>
      <c r="O2647" s="80">
        <f t="shared" si="510"/>
        <v>416550.52295999997</v>
      </c>
      <c r="P2647" s="68">
        <f t="shared" si="511"/>
        <v>464100</v>
      </c>
      <c r="Q2647" s="68">
        <f t="shared" si="512"/>
        <v>407861.43399784894</v>
      </c>
      <c r="R2647" s="69">
        <f t="shared" si="513"/>
        <v>98871.663643554595</v>
      </c>
      <c r="S2647" s="63">
        <f t="shared" si="515"/>
        <v>0.25737629588779065</v>
      </c>
      <c r="T2647" s="64">
        <f t="shared" si="516"/>
        <v>302888</v>
      </c>
      <c r="U2647" s="44" t="str">
        <f t="shared" si="517"/>
        <v>MENOR VALOR</v>
      </c>
    </row>
    <row r="2648" spans="2:21">
      <c r="B2648" s="26">
        <v>2529</v>
      </c>
      <c r="C2648" s="2" t="s">
        <v>688</v>
      </c>
      <c r="D2648" s="29">
        <v>1</v>
      </c>
      <c r="E2648" s="16" t="s">
        <v>8</v>
      </c>
      <c r="F2648" s="91">
        <v>575831.06000000006</v>
      </c>
      <c r="G2648" s="68">
        <f t="shared" si="514"/>
        <v>605774.27512000001</v>
      </c>
      <c r="H2648" s="79">
        <v>811200</v>
      </c>
      <c r="I2648" s="79">
        <v>154128</v>
      </c>
      <c r="J2648" s="79">
        <v>965328</v>
      </c>
      <c r="K2648" s="79">
        <v>780000</v>
      </c>
      <c r="L2648" s="79">
        <f t="shared" si="518"/>
        <v>148200</v>
      </c>
      <c r="M2648" s="79">
        <f t="shared" si="519"/>
        <v>928200</v>
      </c>
      <c r="N2648" s="68">
        <f t="shared" si="509"/>
        <v>605774.27512000001</v>
      </c>
      <c r="O2648" s="80">
        <f t="shared" si="510"/>
        <v>833100.75837333326</v>
      </c>
      <c r="P2648" s="68">
        <f t="shared" si="511"/>
        <v>928200</v>
      </c>
      <c r="Q2648" s="68">
        <f t="shared" si="512"/>
        <v>815722.48079178622</v>
      </c>
      <c r="R2648" s="69">
        <f t="shared" si="513"/>
        <v>197743.82313297701</v>
      </c>
      <c r="S2648" s="63">
        <f t="shared" si="515"/>
        <v>0.25737700089863735</v>
      </c>
      <c r="T2648" s="64">
        <f t="shared" si="516"/>
        <v>605774</v>
      </c>
      <c r="U2648" s="44" t="str">
        <f t="shared" si="517"/>
        <v>MENOR VALOR</v>
      </c>
    </row>
    <row r="2649" spans="2:21">
      <c r="B2649" s="24">
        <v>2530</v>
      </c>
      <c r="C2649" s="2" t="s">
        <v>1214</v>
      </c>
      <c r="D2649" s="29">
        <v>1</v>
      </c>
      <c r="E2649" s="16" t="s">
        <v>8</v>
      </c>
      <c r="F2649" s="91">
        <v>575831.06000000006</v>
      </c>
      <c r="G2649" s="68">
        <f t="shared" si="514"/>
        <v>605774.27512000001</v>
      </c>
      <c r="H2649" s="79">
        <v>811200</v>
      </c>
      <c r="I2649" s="79">
        <v>154128</v>
      </c>
      <c r="J2649" s="79">
        <v>965328</v>
      </c>
      <c r="K2649" s="79">
        <v>780000</v>
      </c>
      <c r="L2649" s="79">
        <f t="shared" si="518"/>
        <v>148200</v>
      </c>
      <c r="M2649" s="79">
        <f t="shared" si="519"/>
        <v>928200</v>
      </c>
      <c r="N2649" s="68">
        <f t="shared" si="509"/>
        <v>605774.27512000001</v>
      </c>
      <c r="O2649" s="80">
        <f t="shared" si="510"/>
        <v>833100.75837333326</v>
      </c>
      <c r="P2649" s="68">
        <f t="shared" si="511"/>
        <v>928200</v>
      </c>
      <c r="Q2649" s="68">
        <f t="shared" si="512"/>
        <v>815722.48079178622</v>
      </c>
      <c r="R2649" s="69">
        <f t="shared" si="513"/>
        <v>197743.82313297701</v>
      </c>
      <c r="S2649" s="63">
        <f t="shared" si="515"/>
        <v>0.25737700089863735</v>
      </c>
      <c r="T2649" s="64">
        <f t="shared" si="516"/>
        <v>605774</v>
      </c>
      <c r="U2649" s="44" t="str">
        <f t="shared" si="517"/>
        <v>MENOR VALOR</v>
      </c>
    </row>
    <row r="2650" spans="2:21">
      <c r="B2650" s="26">
        <v>2531</v>
      </c>
      <c r="C2650" s="2" t="s">
        <v>1215</v>
      </c>
      <c r="D2650" s="29">
        <v>1</v>
      </c>
      <c r="E2650" s="16" t="s">
        <v>8</v>
      </c>
      <c r="F2650" s="91">
        <v>430574.61999999994</v>
      </c>
      <c r="G2650" s="68">
        <f t="shared" si="514"/>
        <v>452964.50023999996</v>
      </c>
      <c r="H2650" s="79">
        <v>530400</v>
      </c>
      <c r="I2650" s="79">
        <v>100776</v>
      </c>
      <c r="J2650" s="79">
        <v>631176</v>
      </c>
      <c r="K2650" s="79">
        <v>520000</v>
      </c>
      <c r="L2650" s="79">
        <f t="shared" si="518"/>
        <v>98800</v>
      </c>
      <c r="M2650" s="79">
        <f t="shared" si="519"/>
        <v>618800</v>
      </c>
      <c r="N2650" s="68">
        <f t="shared" si="509"/>
        <v>452964.50023999996</v>
      </c>
      <c r="O2650" s="80">
        <f t="shared" si="510"/>
        <v>567646.83341333328</v>
      </c>
      <c r="P2650" s="68">
        <f t="shared" si="511"/>
        <v>618800</v>
      </c>
      <c r="Q2650" s="68">
        <f t="shared" si="512"/>
        <v>561377.47510155244</v>
      </c>
      <c r="R2650" s="69">
        <f t="shared" si="513"/>
        <v>99510.398956891091</v>
      </c>
      <c r="S2650" s="63">
        <f t="shared" si="515"/>
        <v>0.19311956690449805</v>
      </c>
      <c r="T2650" s="64">
        <f t="shared" si="516"/>
        <v>452965</v>
      </c>
      <c r="U2650" s="44" t="str">
        <f t="shared" si="517"/>
        <v>MENOR VALOR</v>
      </c>
    </row>
    <row r="2651" spans="2:21">
      <c r="B2651" s="24">
        <v>2532</v>
      </c>
      <c r="C2651" s="2" t="s">
        <v>1063</v>
      </c>
      <c r="D2651" s="29">
        <v>1</v>
      </c>
      <c r="E2651" s="16" t="s">
        <v>8</v>
      </c>
      <c r="F2651" s="91">
        <v>287915.94</v>
      </c>
      <c r="G2651" s="68">
        <f t="shared" si="514"/>
        <v>302887.56887999998</v>
      </c>
      <c r="H2651" s="79">
        <v>401700</v>
      </c>
      <c r="I2651" s="79">
        <v>76323</v>
      </c>
      <c r="J2651" s="79">
        <v>478023</v>
      </c>
      <c r="K2651" s="79">
        <v>390000</v>
      </c>
      <c r="L2651" s="79">
        <f t="shared" si="518"/>
        <v>74100</v>
      </c>
      <c r="M2651" s="79">
        <f t="shared" si="519"/>
        <v>464100</v>
      </c>
      <c r="N2651" s="68">
        <f t="shared" si="509"/>
        <v>302887.56887999998</v>
      </c>
      <c r="O2651" s="80">
        <f t="shared" si="510"/>
        <v>415003.52295999997</v>
      </c>
      <c r="P2651" s="68">
        <f t="shared" si="511"/>
        <v>464100</v>
      </c>
      <c r="Q2651" s="68">
        <f t="shared" si="512"/>
        <v>406549.97338749957</v>
      </c>
      <c r="R2651" s="69">
        <f t="shared" si="513"/>
        <v>97344.50601703985</v>
      </c>
      <c r="S2651" s="63">
        <f t="shared" si="515"/>
        <v>0.25498071895996577</v>
      </c>
      <c r="T2651" s="64">
        <f t="shared" si="516"/>
        <v>302888</v>
      </c>
      <c r="U2651" s="44" t="str">
        <f t="shared" si="517"/>
        <v>MENOR VALOR</v>
      </c>
    </row>
    <row r="2652" spans="2:21">
      <c r="B2652" s="26">
        <v>2533</v>
      </c>
      <c r="C2652" s="2" t="s">
        <v>1216</v>
      </c>
      <c r="D2652" s="29">
        <v>1</v>
      </c>
      <c r="E2652" s="16" t="s">
        <v>8</v>
      </c>
      <c r="F2652" s="91">
        <v>69140.759999999995</v>
      </c>
      <c r="G2652" s="68">
        <f t="shared" si="514"/>
        <v>72736.079519999999</v>
      </c>
      <c r="H2652" s="79">
        <v>120510</v>
      </c>
      <c r="I2652" s="79">
        <v>22896.9</v>
      </c>
      <c r="J2652" s="79">
        <v>143406.9</v>
      </c>
      <c r="K2652" s="79">
        <v>117000</v>
      </c>
      <c r="L2652" s="79">
        <f t="shared" si="518"/>
        <v>22230</v>
      </c>
      <c r="M2652" s="79">
        <f t="shared" si="519"/>
        <v>139230</v>
      </c>
      <c r="N2652" s="68">
        <f t="shared" si="509"/>
        <v>72736.079519999999</v>
      </c>
      <c r="O2652" s="80">
        <f t="shared" si="510"/>
        <v>118457.65984000002</v>
      </c>
      <c r="P2652" s="68">
        <f t="shared" si="511"/>
        <v>139230</v>
      </c>
      <c r="Q2652" s="68">
        <f t="shared" si="512"/>
        <v>113244.62203366221</v>
      </c>
      <c r="R2652" s="69">
        <f t="shared" si="513"/>
        <v>39651.088303111617</v>
      </c>
      <c r="S2652" s="63">
        <f t="shared" si="515"/>
        <v>0.35770831131937508</v>
      </c>
      <c r="T2652" s="64">
        <f t="shared" si="516"/>
        <v>139230</v>
      </c>
      <c r="U2652" s="44" t="str">
        <f t="shared" si="517"/>
        <v>MEDIA ARMONICA</v>
      </c>
    </row>
    <row r="2653" spans="2:21" ht="25.5">
      <c r="B2653" s="24">
        <v>2534</v>
      </c>
      <c r="C2653" s="2" t="s">
        <v>1217</v>
      </c>
      <c r="D2653" s="29">
        <v>1</v>
      </c>
      <c r="E2653" s="16" t="s">
        <v>8</v>
      </c>
      <c r="F2653" s="91">
        <v>47985.579999999994</v>
      </c>
      <c r="G2653" s="68">
        <f t="shared" si="514"/>
        <v>50480.830159999998</v>
      </c>
      <c r="H2653" s="79">
        <v>68250</v>
      </c>
      <c r="I2653" s="79">
        <v>12967.5</v>
      </c>
      <c r="J2653" s="79">
        <v>81217.5</v>
      </c>
      <c r="K2653" s="79">
        <v>65000</v>
      </c>
      <c r="L2653" s="79">
        <f t="shared" si="518"/>
        <v>12350</v>
      </c>
      <c r="M2653" s="79">
        <f t="shared" si="519"/>
        <v>77350</v>
      </c>
      <c r="N2653" s="68">
        <f t="shared" si="509"/>
        <v>50480.830159999998</v>
      </c>
      <c r="O2653" s="80">
        <f t="shared" si="510"/>
        <v>69682.776720000009</v>
      </c>
      <c r="P2653" s="68">
        <f t="shared" si="511"/>
        <v>77350</v>
      </c>
      <c r="Q2653" s="68">
        <f t="shared" si="512"/>
        <v>68193.891533237707</v>
      </c>
      <c r="R2653" s="69">
        <f t="shared" si="513"/>
        <v>16741.429235053984</v>
      </c>
      <c r="S2653" s="63">
        <f t="shared" si="515"/>
        <v>0.25974557214709415</v>
      </c>
      <c r="T2653" s="64">
        <f t="shared" si="516"/>
        <v>50481</v>
      </c>
      <c r="U2653" s="44" t="str">
        <f t="shared" si="517"/>
        <v>MENOR VALOR</v>
      </c>
    </row>
    <row r="2654" spans="2:21" ht="25.5">
      <c r="B2654" s="26">
        <v>2535</v>
      </c>
      <c r="C2654" s="2" t="s">
        <v>1218</v>
      </c>
      <c r="D2654" s="29">
        <v>1</v>
      </c>
      <c r="E2654" s="16" t="s">
        <v>8</v>
      </c>
      <c r="F2654" s="91">
        <v>47985.579999999994</v>
      </c>
      <c r="G2654" s="68">
        <f t="shared" si="514"/>
        <v>50480.830159999998</v>
      </c>
      <c r="H2654" s="79">
        <v>68250</v>
      </c>
      <c r="I2654" s="79">
        <v>12967.5</v>
      </c>
      <c r="J2654" s="79">
        <v>81217.5</v>
      </c>
      <c r="K2654" s="79">
        <v>65000</v>
      </c>
      <c r="L2654" s="79">
        <f t="shared" si="518"/>
        <v>12350</v>
      </c>
      <c r="M2654" s="79">
        <f t="shared" si="519"/>
        <v>77350</v>
      </c>
      <c r="N2654" s="68">
        <f t="shared" si="509"/>
        <v>50480.830159999998</v>
      </c>
      <c r="O2654" s="80">
        <f t="shared" si="510"/>
        <v>69682.776720000009</v>
      </c>
      <c r="P2654" s="68">
        <f t="shared" si="511"/>
        <v>77350</v>
      </c>
      <c r="Q2654" s="68">
        <f t="shared" si="512"/>
        <v>68193.891533237707</v>
      </c>
      <c r="R2654" s="69">
        <f t="shared" si="513"/>
        <v>16741.429235053984</v>
      </c>
      <c r="S2654" s="63">
        <f t="shared" si="515"/>
        <v>0.25974557214709415</v>
      </c>
      <c r="T2654" s="64">
        <f t="shared" si="516"/>
        <v>50481</v>
      </c>
      <c r="U2654" s="44" t="str">
        <f t="shared" si="517"/>
        <v>MENOR VALOR</v>
      </c>
    </row>
    <row r="2655" spans="2:21" ht="25.5">
      <c r="B2655" s="24">
        <v>2536</v>
      </c>
      <c r="C2655" s="2" t="s">
        <v>1219</v>
      </c>
      <c r="D2655" s="29">
        <v>1</v>
      </c>
      <c r="E2655" s="16" t="s">
        <v>8</v>
      </c>
      <c r="F2655" s="91">
        <v>47985.579999999994</v>
      </c>
      <c r="G2655" s="68">
        <f t="shared" si="514"/>
        <v>50480.830159999998</v>
      </c>
      <c r="H2655" s="79">
        <v>66300</v>
      </c>
      <c r="I2655" s="79">
        <v>12597</v>
      </c>
      <c r="J2655" s="79">
        <v>78897</v>
      </c>
      <c r="K2655" s="79">
        <v>65000</v>
      </c>
      <c r="L2655" s="79">
        <f t="shared" si="518"/>
        <v>12350</v>
      </c>
      <c r="M2655" s="79">
        <f t="shared" si="519"/>
        <v>77350</v>
      </c>
      <c r="N2655" s="68">
        <f t="shared" si="509"/>
        <v>50480.830159999998</v>
      </c>
      <c r="O2655" s="80">
        <f t="shared" si="510"/>
        <v>68909.276720000009</v>
      </c>
      <c r="P2655" s="68">
        <f t="shared" si="511"/>
        <v>77350</v>
      </c>
      <c r="Q2655" s="68">
        <f t="shared" si="512"/>
        <v>67538.140421670803</v>
      </c>
      <c r="R2655" s="69">
        <f t="shared" si="513"/>
        <v>15978.23626721925</v>
      </c>
      <c r="S2655" s="63">
        <f t="shared" si="515"/>
        <v>0.25255818645841288</v>
      </c>
      <c r="T2655" s="64">
        <f t="shared" si="516"/>
        <v>50481</v>
      </c>
      <c r="U2655" s="44" t="str">
        <f t="shared" si="517"/>
        <v>MENOR VALOR</v>
      </c>
    </row>
    <row r="2656" spans="2:21">
      <c r="B2656" s="26">
        <v>2537</v>
      </c>
      <c r="C2656" s="2" t="s">
        <v>1220</v>
      </c>
      <c r="D2656" s="29">
        <v>1</v>
      </c>
      <c r="E2656" s="16" t="s">
        <v>8</v>
      </c>
      <c r="F2656" s="91">
        <v>47985.579999999994</v>
      </c>
      <c r="G2656" s="68">
        <f t="shared" si="514"/>
        <v>50480.830159999998</v>
      </c>
      <c r="H2656" s="79">
        <v>66300</v>
      </c>
      <c r="I2656" s="79">
        <v>12597</v>
      </c>
      <c r="J2656" s="79">
        <v>78897</v>
      </c>
      <c r="K2656" s="79">
        <v>65000</v>
      </c>
      <c r="L2656" s="79">
        <f t="shared" si="518"/>
        <v>12350</v>
      </c>
      <c r="M2656" s="79">
        <f t="shared" si="519"/>
        <v>77350</v>
      </c>
      <c r="N2656" s="68">
        <f t="shared" si="509"/>
        <v>50480.830159999998</v>
      </c>
      <c r="O2656" s="80">
        <f t="shared" si="510"/>
        <v>68909.276720000009</v>
      </c>
      <c r="P2656" s="68">
        <f t="shared" si="511"/>
        <v>77350</v>
      </c>
      <c r="Q2656" s="68">
        <f t="shared" si="512"/>
        <v>67538.140421670803</v>
      </c>
      <c r="R2656" s="69">
        <f t="shared" si="513"/>
        <v>15978.23626721925</v>
      </c>
      <c r="S2656" s="63">
        <f t="shared" si="515"/>
        <v>0.25255818645841288</v>
      </c>
      <c r="T2656" s="64">
        <f t="shared" si="516"/>
        <v>50481</v>
      </c>
      <c r="U2656" s="44" t="str">
        <f t="shared" si="517"/>
        <v>MENOR VALOR</v>
      </c>
    </row>
    <row r="2657" spans="2:21">
      <c r="B2657" s="24">
        <v>2538</v>
      </c>
      <c r="C2657" s="2" t="s">
        <v>1064</v>
      </c>
      <c r="D2657" s="29">
        <v>1</v>
      </c>
      <c r="E2657" s="16" t="s">
        <v>8</v>
      </c>
      <c r="F2657" s="91">
        <v>47985.579999999994</v>
      </c>
      <c r="G2657" s="68">
        <f t="shared" si="514"/>
        <v>50480.830159999998</v>
      </c>
      <c r="H2657" s="79">
        <v>66950</v>
      </c>
      <c r="I2657" s="79">
        <v>12720.5</v>
      </c>
      <c r="J2657" s="79">
        <v>79670.5</v>
      </c>
      <c r="K2657" s="79">
        <v>65000</v>
      </c>
      <c r="L2657" s="79">
        <f t="shared" si="518"/>
        <v>12350</v>
      </c>
      <c r="M2657" s="79">
        <f t="shared" si="519"/>
        <v>77350</v>
      </c>
      <c r="N2657" s="68">
        <f t="shared" si="509"/>
        <v>50480.830159999998</v>
      </c>
      <c r="O2657" s="80">
        <f t="shared" si="510"/>
        <v>69167.110053333337</v>
      </c>
      <c r="P2657" s="68">
        <f t="shared" si="511"/>
        <v>77350</v>
      </c>
      <c r="Q2657" s="68">
        <f t="shared" si="512"/>
        <v>67758.135918021348</v>
      </c>
      <c r="R2657" s="69">
        <f t="shared" si="513"/>
        <v>16224.332721301467</v>
      </c>
      <c r="S2657" s="63">
        <f t="shared" si="515"/>
        <v>0.25498496267554749</v>
      </c>
      <c r="T2657" s="64">
        <f t="shared" si="516"/>
        <v>50481</v>
      </c>
      <c r="U2657" s="44" t="str">
        <f t="shared" si="517"/>
        <v>MENOR VALOR</v>
      </c>
    </row>
    <row r="2658" spans="2:21">
      <c r="B2658" s="26">
        <v>2539</v>
      </c>
      <c r="C2658" s="2" t="s">
        <v>1221</v>
      </c>
      <c r="D2658" s="29">
        <v>1</v>
      </c>
      <c r="E2658" s="16" t="s">
        <v>8</v>
      </c>
      <c r="F2658" s="91">
        <v>47985.579999999994</v>
      </c>
      <c r="G2658" s="68">
        <f t="shared" si="514"/>
        <v>50480.830159999998</v>
      </c>
      <c r="H2658" s="79">
        <v>68250</v>
      </c>
      <c r="I2658" s="79">
        <v>12967.5</v>
      </c>
      <c r="J2658" s="79">
        <v>81217.5</v>
      </c>
      <c r="K2658" s="79">
        <v>65000</v>
      </c>
      <c r="L2658" s="79">
        <f t="shared" si="518"/>
        <v>12350</v>
      </c>
      <c r="M2658" s="79">
        <f t="shared" si="519"/>
        <v>77350</v>
      </c>
      <c r="N2658" s="68">
        <f t="shared" si="509"/>
        <v>50480.830159999998</v>
      </c>
      <c r="O2658" s="80">
        <f t="shared" si="510"/>
        <v>69682.776720000009</v>
      </c>
      <c r="P2658" s="68">
        <f t="shared" si="511"/>
        <v>77350</v>
      </c>
      <c r="Q2658" s="68">
        <f t="shared" si="512"/>
        <v>68193.891533237707</v>
      </c>
      <c r="R2658" s="69">
        <f t="shared" si="513"/>
        <v>16741.429235053984</v>
      </c>
      <c r="S2658" s="63">
        <f t="shared" si="515"/>
        <v>0.25974557214709415</v>
      </c>
      <c r="T2658" s="64">
        <f t="shared" si="516"/>
        <v>50481</v>
      </c>
      <c r="U2658" s="44" t="str">
        <f t="shared" si="517"/>
        <v>MENOR VALOR</v>
      </c>
    </row>
    <row r="2659" spans="2:21">
      <c r="B2659" s="24">
        <v>2540</v>
      </c>
      <c r="C2659" s="2" t="s">
        <v>734</v>
      </c>
      <c r="D2659" s="29">
        <v>1</v>
      </c>
      <c r="E2659" s="16" t="s">
        <v>11</v>
      </c>
      <c r="F2659" s="91">
        <v>47985.579999999994</v>
      </c>
      <c r="G2659" s="68">
        <f t="shared" si="514"/>
        <v>50480.830159999998</v>
      </c>
      <c r="H2659" s="79">
        <v>66950</v>
      </c>
      <c r="I2659" s="79">
        <v>12720.5</v>
      </c>
      <c r="J2659" s="79">
        <v>79670.5</v>
      </c>
      <c r="K2659" s="79">
        <v>65000</v>
      </c>
      <c r="L2659" s="79">
        <f t="shared" si="518"/>
        <v>12350</v>
      </c>
      <c r="M2659" s="79">
        <f t="shared" si="519"/>
        <v>77350</v>
      </c>
      <c r="N2659" s="68">
        <f t="shared" si="509"/>
        <v>50480.830159999998</v>
      </c>
      <c r="O2659" s="80">
        <f t="shared" si="510"/>
        <v>69167.110053333337</v>
      </c>
      <c r="P2659" s="68">
        <f t="shared" si="511"/>
        <v>77350</v>
      </c>
      <c r="Q2659" s="68">
        <f t="shared" si="512"/>
        <v>67758.135918021348</v>
      </c>
      <c r="R2659" s="69">
        <f t="shared" si="513"/>
        <v>16224.332721301467</v>
      </c>
      <c r="S2659" s="63">
        <f t="shared" si="515"/>
        <v>0.25498496267554749</v>
      </c>
      <c r="T2659" s="64">
        <f t="shared" si="516"/>
        <v>50481</v>
      </c>
      <c r="U2659" s="44" t="str">
        <f t="shared" si="517"/>
        <v>MENOR VALOR</v>
      </c>
    </row>
    <row r="2660" spans="2:21">
      <c r="B2660" s="26">
        <v>2541</v>
      </c>
      <c r="C2660" s="2" t="s">
        <v>1222</v>
      </c>
      <c r="D2660" s="29">
        <v>1</v>
      </c>
      <c r="E2660" s="16" t="s">
        <v>11</v>
      </c>
      <c r="F2660" s="91">
        <v>97411.080000000016</v>
      </c>
      <c r="G2660" s="68">
        <f t="shared" si="514"/>
        <v>102476.45616000002</v>
      </c>
      <c r="H2660" s="79">
        <v>270400</v>
      </c>
      <c r="I2660" s="79">
        <v>51376</v>
      </c>
      <c r="J2660" s="79">
        <v>321776</v>
      </c>
      <c r="K2660" s="79">
        <v>260000</v>
      </c>
      <c r="L2660" s="79">
        <f t="shared" si="518"/>
        <v>49400</v>
      </c>
      <c r="M2660" s="79">
        <f t="shared" si="519"/>
        <v>309400</v>
      </c>
      <c r="N2660" s="68">
        <f t="shared" si="509"/>
        <v>102476.45616000002</v>
      </c>
      <c r="O2660" s="80">
        <f t="shared" si="510"/>
        <v>244550.81872000001</v>
      </c>
      <c r="P2660" s="68">
        <f t="shared" si="511"/>
        <v>309400</v>
      </c>
      <c r="Q2660" s="68">
        <f t="shared" si="512"/>
        <v>216886.58241181166</v>
      </c>
      <c r="R2660" s="69">
        <f t="shared" si="513"/>
        <v>123195.51419034187</v>
      </c>
      <c r="S2660" s="63">
        <f t="shared" si="515"/>
        <v>0.52751131480589397</v>
      </c>
      <c r="T2660" s="64">
        <f t="shared" si="516"/>
        <v>309400</v>
      </c>
      <c r="U2660" s="44" t="str">
        <f t="shared" si="517"/>
        <v>MEDIA ARMONICA</v>
      </c>
    </row>
    <row r="2661" spans="2:21">
      <c r="B2661" s="24">
        <v>2542</v>
      </c>
      <c r="C2661" s="2" t="s">
        <v>1067</v>
      </c>
      <c r="D2661" s="29">
        <v>1</v>
      </c>
      <c r="E2661" s="16" t="s">
        <v>11</v>
      </c>
      <c r="F2661" s="91">
        <v>427972.76</v>
      </c>
      <c r="G2661" s="68">
        <f t="shared" si="514"/>
        <v>450227.34351999999</v>
      </c>
      <c r="H2661" s="79">
        <v>530400</v>
      </c>
      <c r="I2661" s="79">
        <v>100776</v>
      </c>
      <c r="J2661" s="79">
        <v>631176</v>
      </c>
      <c r="K2661" s="79">
        <v>520000</v>
      </c>
      <c r="L2661" s="79">
        <f t="shared" si="518"/>
        <v>98800</v>
      </c>
      <c r="M2661" s="79">
        <f t="shared" si="519"/>
        <v>618800</v>
      </c>
      <c r="N2661" s="68">
        <f t="shared" si="509"/>
        <v>450227.34351999999</v>
      </c>
      <c r="O2661" s="80">
        <f t="shared" si="510"/>
        <v>566734.44784000004</v>
      </c>
      <c r="P2661" s="68">
        <f t="shared" si="511"/>
        <v>618800</v>
      </c>
      <c r="Q2661" s="68">
        <f t="shared" si="512"/>
        <v>560244.43294721982</v>
      </c>
      <c r="R2661" s="69">
        <f t="shared" si="513"/>
        <v>101087.68649926379</v>
      </c>
      <c r="S2661" s="63">
        <f t="shared" si="515"/>
        <v>0.19637337375842245</v>
      </c>
      <c r="T2661" s="64">
        <f t="shared" si="516"/>
        <v>450227</v>
      </c>
      <c r="U2661" s="44" t="str">
        <f t="shared" si="517"/>
        <v>MENOR VALOR</v>
      </c>
    </row>
    <row r="2662" spans="2:21">
      <c r="B2662" s="26">
        <v>2543</v>
      </c>
      <c r="C2662" s="2" t="s">
        <v>1223</v>
      </c>
      <c r="D2662" s="29">
        <v>1</v>
      </c>
      <c r="E2662" s="16" t="s">
        <v>8</v>
      </c>
      <c r="F2662" s="91">
        <v>129172.14</v>
      </c>
      <c r="G2662" s="68">
        <f t="shared" si="514"/>
        <v>135889.09127999999</v>
      </c>
      <c r="H2662" s="79">
        <v>157560</v>
      </c>
      <c r="I2662" s="79">
        <v>29936.400000000001</v>
      </c>
      <c r="J2662" s="79">
        <v>187496.4</v>
      </c>
      <c r="K2662" s="79">
        <v>156000</v>
      </c>
      <c r="L2662" s="79">
        <f t="shared" si="518"/>
        <v>29640</v>
      </c>
      <c r="M2662" s="79">
        <f t="shared" si="519"/>
        <v>185640</v>
      </c>
      <c r="N2662" s="68">
        <f t="shared" si="509"/>
        <v>135889.09127999999</v>
      </c>
      <c r="O2662" s="80">
        <f t="shared" si="510"/>
        <v>169675.16376</v>
      </c>
      <c r="P2662" s="68">
        <f t="shared" si="511"/>
        <v>185640</v>
      </c>
      <c r="Q2662" s="68">
        <f t="shared" si="512"/>
        <v>167860.95744101345</v>
      </c>
      <c r="R2662" s="69">
        <f t="shared" si="513"/>
        <v>29274.315969085517</v>
      </c>
      <c r="S2662" s="63">
        <f t="shared" si="515"/>
        <v>0.19046636364056491</v>
      </c>
      <c r="T2662" s="64">
        <f t="shared" si="516"/>
        <v>135889</v>
      </c>
      <c r="U2662" s="44" t="str">
        <f t="shared" si="517"/>
        <v>MENOR VALOR</v>
      </c>
    </row>
    <row r="2663" spans="2:21">
      <c r="B2663" s="24">
        <v>2544</v>
      </c>
      <c r="C2663" s="2" t="s">
        <v>1224</v>
      </c>
      <c r="D2663" s="29">
        <v>1</v>
      </c>
      <c r="E2663" s="16" t="s">
        <v>8</v>
      </c>
      <c r="F2663" s="91">
        <v>427972.76</v>
      </c>
      <c r="G2663" s="68">
        <f t="shared" si="514"/>
        <v>450227.34351999999</v>
      </c>
      <c r="H2663" s="79">
        <v>530400</v>
      </c>
      <c r="I2663" s="79">
        <v>100776</v>
      </c>
      <c r="J2663" s="79">
        <v>631176</v>
      </c>
      <c r="K2663" s="79">
        <v>520000</v>
      </c>
      <c r="L2663" s="79">
        <f t="shared" si="518"/>
        <v>98800</v>
      </c>
      <c r="M2663" s="79">
        <f t="shared" si="519"/>
        <v>618800</v>
      </c>
      <c r="N2663" s="68">
        <f t="shared" si="509"/>
        <v>450227.34351999999</v>
      </c>
      <c r="O2663" s="80">
        <f t="shared" si="510"/>
        <v>566734.44784000004</v>
      </c>
      <c r="P2663" s="68">
        <f t="shared" si="511"/>
        <v>618800</v>
      </c>
      <c r="Q2663" s="68">
        <f t="shared" si="512"/>
        <v>560244.43294721982</v>
      </c>
      <c r="R2663" s="69">
        <f t="shared" si="513"/>
        <v>101087.68649926379</v>
      </c>
      <c r="S2663" s="63">
        <f t="shared" si="515"/>
        <v>0.19637337375842245</v>
      </c>
      <c r="T2663" s="64">
        <f t="shared" si="516"/>
        <v>450227</v>
      </c>
      <c r="U2663" s="44" t="str">
        <f t="shared" si="517"/>
        <v>MENOR VALOR</v>
      </c>
    </row>
    <row r="2664" spans="2:21">
      <c r="B2664" s="26">
        <v>2545</v>
      </c>
      <c r="C2664" s="2" t="s">
        <v>1225</v>
      </c>
      <c r="D2664" s="29">
        <v>1</v>
      </c>
      <c r="E2664" s="16" t="s">
        <v>11</v>
      </c>
      <c r="F2664" s="91">
        <v>390320</v>
      </c>
      <c r="G2664" s="68">
        <f t="shared" si="514"/>
        <v>410616.64</v>
      </c>
      <c r="H2664" s="79">
        <v>525200</v>
      </c>
      <c r="I2664" s="79">
        <v>99788</v>
      </c>
      <c r="J2664" s="79">
        <v>624988</v>
      </c>
      <c r="K2664" s="79">
        <v>520000</v>
      </c>
      <c r="L2664" s="79">
        <f t="shared" si="518"/>
        <v>98800</v>
      </c>
      <c r="M2664" s="79">
        <f t="shared" si="519"/>
        <v>618800</v>
      </c>
      <c r="N2664" s="68">
        <f t="shared" si="509"/>
        <v>410616.64</v>
      </c>
      <c r="O2664" s="80">
        <f t="shared" si="510"/>
        <v>551468.21333333338</v>
      </c>
      <c r="P2664" s="68">
        <f t="shared" si="511"/>
        <v>618800</v>
      </c>
      <c r="Q2664" s="68">
        <f t="shared" si="512"/>
        <v>541526.2451105431</v>
      </c>
      <c r="R2664" s="69">
        <f t="shared" si="513"/>
        <v>122020.27339281143</v>
      </c>
      <c r="S2664" s="63">
        <f t="shared" si="515"/>
        <v>0.24174194010452843</v>
      </c>
      <c r="T2664" s="64">
        <f t="shared" si="516"/>
        <v>410617</v>
      </c>
      <c r="U2664" s="44" t="str">
        <f t="shared" si="517"/>
        <v>MENOR VALOR</v>
      </c>
    </row>
    <row r="2665" spans="2:21" ht="25.5">
      <c r="B2665" s="24">
        <v>2546</v>
      </c>
      <c r="C2665" s="2" t="s">
        <v>1226</v>
      </c>
      <c r="D2665" s="29">
        <v>1</v>
      </c>
      <c r="E2665" s="16" t="s">
        <v>11</v>
      </c>
      <c r="F2665" s="91">
        <v>462987.58</v>
      </c>
      <c r="G2665" s="68">
        <f t="shared" si="514"/>
        <v>487062.93416</v>
      </c>
      <c r="H2665" s="79">
        <v>663000</v>
      </c>
      <c r="I2665" s="79">
        <v>125970</v>
      </c>
      <c r="J2665" s="79">
        <v>788970</v>
      </c>
      <c r="K2665" s="79">
        <v>650000</v>
      </c>
      <c r="L2665" s="79">
        <f t="shared" si="518"/>
        <v>123500</v>
      </c>
      <c r="M2665" s="79">
        <f t="shared" si="519"/>
        <v>773500</v>
      </c>
      <c r="N2665" s="68">
        <f t="shared" si="509"/>
        <v>487062.93416</v>
      </c>
      <c r="O2665" s="80">
        <f t="shared" si="510"/>
        <v>683177.64471999998</v>
      </c>
      <c r="P2665" s="68">
        <f t="shared" si="511"/>
        <v>773500</v>
      </c>
      <c r="Q2665" s="68">
        <f t="shared" si="512"/>
        <v>667372.99561990856</v>
      </c>
      <c r="R2665" s="69">
        <f t="shared" si="513"/>
        <v>170016.36685485471</v>
      </c>
      <c r="S2665" s="63">
        <f t="shared" si="515"/>
        <v>0.27017883948454102</v>
      </c>
      <c r="T2665" s="64">
        <f t="shared" si="516"/>
        <v>487063</v>
      </c>
      <c r="U2665" s="44" t="str">
        <f t="shared" si="517"/>
        <v>MENOR VALOR</v>
      </c>
    </row>
    <row r="2666" spans="2:21">
      <c r="B2666" s="26">
        <v>2547</v>
      </c>
      <c r="C2666" s="2" t="s">
        <v>1227</v>
      </c>
      <c r="D2666" s="29">
        <v>1</v>
      </c>
      <c r="E2666" s="16" t="s">
        <v>11</v>
      </c>
      <c r="F2666" s="91">
        <v>182258.12</v>
      </c>
      <c r="G2666" s="68">
        <f t="shared" si="514"/>
        <v>191735.54223999998</v>
      </c>
      <c r="H2666" s="79">
        <v>202800</v>
      </c>
      <c r="I2666" s="79">
        <v>38532</v>
      </c>
      <c r="J2666" s="79">
        <v>241332</v>
      </c>
      <c r="K2666" s="79">
        <v>195000</v>
      </c>
      <c r="L2666" s="79">
        <f t="shared" si="518"/>
        <v>37050</v>
      </c>
      <c r="M2666" s="79">
        <f t="shared" si="519"/>
        <v>232050</v>
      </c>
      <c r="N2666" s="68">
        <f t="shared" si="509"/>
        <v>191735.54223999998</v>
      </c>
      <c r="O2666" s="80">
        <f t="shared" si="510"/>
        <v>221705.84741333334</v>
      </c>
      <c r="P2666" s="68">
        <f t="shared" si="511"/>
        <v>232050</v>
      </c>
      <c r="Q2666" s="68">
        <f t="shared" si="512"/>
        <v>220613.98372312079</v>
      </c>
      <c r="R2666" s="69">
        <f t="shared" si="513"/>
        <v>26366.707703789049</v>
      </c>
      <c r="S2666" s="63">
        <f t="shared" si="515"/>
        <v>0.1309003218914917</v>
      </c>
      <c r="T2666" s="64">
        <f t="shared" si="516"/>
        <v>191736</v>
      </c>
      <c r="U2666" s="44" t="str">
        <f t="shared" si="517"/>
        <v>MENOR VALOR</v>
      </c>
    </row>
    <row r="2667" spans="2:21">
      <c r="B2667" s="24">
        <v>2548</v>
      </c>
      <c r="C2667" s="2" t="s">
        <v>844</v>
      </c>
      <c r="D2667" s="29">
        <v>1</v>
      </c>
      <c r="E2667" s="16" t="s">
        <v>11</v>
      </c>
      <c r="F2667" s="91">
        <v>108069.43999999999</v>
      </c>
      <c r="G2667" s="68">
        <f t="shared" si="514"/>
        <v>113689.05088</v>
      </c>
      <c r="H2667" s="79">
        <v>118170</v>
      </c>
      <c r="I2667" s="79">
        <v>22452.3</v>
      </c>
      <c r="J2667" s="79">
        <v>140622.29999999999</v>
      </c>
      <c r="K2667" s="79">
        <v>117000</v>
      </c>
      <c r="L2667" s="79">
        <f t="shared" si="518"/>
        <v>22230</v>
      </c>
      <c r="M2667" s="79">
        <f t="shared" si="519"/>
        <v>139230</v>
      </c>
      <c r="N2667" s="68">
        <f t="shared" si="509"/>
        <v>113689.05088</v>
      </c>
      <c r="O2667" s="80">
        <f t="shared" si="510"/>
        <v>131180.45029333333</v>
      </c>
      <c r="P2667" s="68">
        <f t="shared" si="511"/>
        <v>139230</v>
      </c>
      <c r="Q2667" s="68">
        <f t="shared" si="512"/>
        <v>130567.53957195091</v>
      </c>
      <c r="R2667" s="69">
        <f t="shared" si="513"/>
        <v>15163.984136765253</v>
      </c>
      <c r="S2667" s="63">
        <f t="shared" si="515"/>
        <v>0.12927017501658444</v>
      </c>
      <c r="T2667" s="64">
        <f t="shared" si="516"/>
        <v>113689</v>
      </c>
      <c r="U2667" s="44" t="str">
        <f t="shared" si="517"/>
        <v>MENOR VALOR</v>
      </c>
    </row>
    <row r="2668" spans="2:21">
      <c r="B2668" s="26">
        <v>2549</v>
      </c>
      <c r="C2668" s="2" t="s">
        <v>1228</v>
      </c>
      <c r="D2668" s="29">
        <v>1</v>
      </c>
      <c r="E2668" s="16" t="s">
        <v>11</v>
      </c>
      <c r="F2668" s="91">
        <v>1056081.28</v>
      </c>
      <c r="G2668" s="68">
        <f t="shared" si="514"/>
        <v>1110997.5065600001</v>
      </c>
      <c r="H2668" s="79">
        <v>1606800</v>
      </c>
      <c r="I2668" s="79">
        <v>305292</v>
      </c>
      <c r="J2668" s="79">
        <v>1912092</v>
      </c>
      <c r="K2668" s="79">
        <v>1560000</v>
      </c>
      <c r="L2668" s="79">
        <f t="shared" si="518"/>
        <v>296400</v>
      </c>
      <c r="M2668" s="79">
        <f t="shared" si="519"/>
        <v>1856400</v>
      </c>
      <c r="N2668" s="68">
        <f t="shared" si="509"/>
        <v>1110997.5065600001</v>
      </c>
      <c r="O2668" s="80">
        <f t="shared" si="510"/>
        <v>1626496.5021866665</v>
      </c>
      <c r="P2668" s="68">
        <f t="shared" si="511"/>
        <v>1856400</v>
      </c>
      <c r="Q2668" s="68">
        <f t="shared" si="512"/>
        <v>1579905.6158466097</v>
      </c>
      <c r="R2668" s="69">
        <f t="shared" si="513"/>
        <v>447302.81754654436</v>
      </c>
      <c r="S2668" s="63">
        <f t="shared" si="515"/>
        <v>0.29679501394476659</v>
      </c>
      <c r="T2668" s="64">
        <f t="shared" si="516"/>
        <v>1110998</v>
      </c>
      <c r="U2668" s="44" t="str">
        <f t="shared" si="517"/>
        <v>MENOR VALOR</v>
      </c>
    </row>
    <row r="2669" spans="2:21" ht="25.5">
      <c r="B2669" s="24">
        <v>2550</v>
      </c>
      <c r="C2669" s="2" t="s">
        <v>1229</v>
      </c>
      <c r="D2669" s="29">
        <v>1</v>
      </c>
      <c r="E2669" s="16" t="s">
        <v>8</v>
      </c>
      <c r="F2669" s="91">
        <v>426671.41999999993</v>
      </c>
      <c r="G2669" s="68">
        <f t="shared" si="514"/>
        <v>448858.33383999992</v>
      </c>
      <c r="H2669" s="79">
        <v>525200</v>
      </c>
      <c r="I2669" s="79">
        <v>99788</v>
      </c>
      <c r="J2669" s="79">
        <v>624988</v>
      </c>
      <c r="K2669" s="79">
        <v>520000</v>
      </c>
      <c r="L2669" s="79">
        <f t="shared" si="518"/>
        <v>98800</v>
      </c>
      <c r="M2669" s="79">
        <f t="shared" si="519"/>
        <v>618800</v>
      </c>
      <c r="N2669" s="68">
        <f t="shared" si="509"/>
        <v>448858.33383999992</v>
      </c>
      <c r="O2669" s="80">
        <f t="shared" si="510"/>
        <v>564215.44461333333</v>
      </c>
      <c r="P2669" s="68">
        <f t="shared" si="511"/>
        <v>618800</v>
      </c>
      <c r="Q2669" s="68">
        <f t="shared" si="512"/>
        <v>557840.99344637746</v>
      </c>
      <c r="R2669" s="69">
        <f t="shared" si="513"/>
        <v>99950.087996351125</v>
      </c>
      <c r="S2669" s="63">
        <f t="shared" si="515"/>
        <v>0.19536509666146207</v>
      </c>
      <c r="T2669" s="64">
        <f t="shared" si="516"/>
        <v>448858</v>
      </c>
      <c r="U2669" s="44" t="str">
        <f t="shared" si="517"/>
        <v>MENOR VALOR</v>
      </c>
    </row>
    <row r="2670" spans="2:21">
      <c r="B2670" s="26">
        <v>2551</v>
      </c>
      <c r="C2670" s="2" t="s">
        <v>918</v>
      </c>
      <c r="D2670" s="29">
        <v>1</v>
      </c>
      <c r="E2670" s="16" t="s">
        <v>8</v>
      </c>
      <c r="F2670" s="91">
        <v>430574.61999999994</v>
      </c>
      <c r="G2670" s="68">
        <f t="shared" si="514"/>
        <v>452964.50023999996</v>
      </c>
      <c r="H2670" s="79">
        <v>540800</v>
      </c>
      <c r="I2670" s="79">
        <v>102752</v>
      </c>
      <c r="J2670" s="79">
        <v>643552</v>
      </c>
      <c r="K2670" s="79">
        <v>520000</v>
      </c>
      <c r="L2670" s="79">
        <f t="shared" si="518"/>
        <v>98800</v>
      </c>
      <c r="M2670" s="79">
        <f t="shared" si="519"/>
        <v>618800</v>
      </c>
      <c r="N2670" s="68">
        <f t="shared" si="509"/>
        <v>452964.50023999996</v>
      </c>
      <c r="O2670" s="80">
        <f t="shared" si="510"/>
        <v>571772.16674666665</v>
      </c>
      <c r="P2670" s="68">
        <f t="shared" si="511"/>
        <v>618800</v>
      </c>
      <c r="Q2670" s="68">
        <f t="shared" si="512"/>
        <v>565022.88552630763</v>
      </c>
      <c r="R2670" s="69">
        <f t="shared" si="513"/>
        <v>103632.09730372913</v>
      </c>
      <c r="S2670" s="63">
        <f t="shared" si="515"/>
        <v>0.19832539204483279</v>
      </c>
      <c r="T2670" s="64">
        <f t="shared" si="516"/>
        <v>452965</v>
      </c>
      <c r="U2670" s="44" t="str">
        <f t="shared" si="517"/>
        <v>MENOR VALOR</v>
      </c>
    </row>
    <row r="2671" spans="2:21" ht="25.5">
      <c r="B2671" s="24">
        <v>2552</v>
      </c>
      <c r="C2671" s="2" t="s">
        <v>845</v>
      </c>
      <c r="D2671" s="29">
        <v>1</v>
      </c>
      <c r="E2671" s="17" t="s">
        <v>11</v>
      </c>
      <c r="F2671" s="91">
        <v>287915.94</v>
      </c>
      <c r="G2671" s="68">
        <f t="shared" si="514"/>
        <v>302887.56887999998</v>
      </c>
      <c r="H2671" s="79">
        <v>405600</v>
      </c>
      <c r="I2671" s="79">
        <v>77064</v>
      </c>
      <c r="J2671" s="79">
        <v>482664</v>
      </c>
      <c r="K2671" s="79">
        <v>390000</v>
      </c>
      <c r="L2671" s="79">
        <f t="shared" si="518"/>
        <v>74100</v>
      </c>
      <c r="M2671" s="79">
        <f t="shared" si="519"/>
        <v>464100</v>
      </c>
      <c r="N2671" s="68">
        <f t="shared" si="509"/>
        <v>302887.56887999998</v>
      </c>
      <c r="O2671" s="80">
        <f t="shared" si="510"/>
        <v>416550.52295999997</v>
      </c>
      <c r="P2671" s="68">
        <f t="shared" si="511"/>
        <v>464100</v>
      </c>
      <c r="Q2671" s="68">
        <f t="shared" si="512"/>
        <v>407861.43399784894</v>
      </c>
      <c r="R2671" s="69">
        <f t="shared" si="513"/>
        <v>98871.663643554595</v>
      </c>
      <c r="S2671" s="63">
        <f t="shared" si="515"/>
        <v>0.25737629588779065</v>
      </c>
      <c r="T2671" s="64">
        <f t="shared" si="516"/>
        <v>302888</v>
      </c>
      <c r="U2671" s="44" t="str">
        <f t="shared" si="517"/>
        <v>MENOR VALOR</v>
      </c>
    </row>
    <row r="2672" spans="2:21" ht="25.5">
      <c r="B2672" s="26">
        <v>2553</v>
      </c>
      <c r="C2672" s="2" t="s">
        <v>1230</v>
      </c>
      <c r="D2672" s="29">
        <v>1</v>
      </c>
      <c r="E2672" s="17" t="s">
        <v>8</v>
      </c>
      <c r="F2672" s="91">
        <v>40246.42</v>
      </c>
      <c r="G2672" s="68">
        <f t="shared" si="514"/>
        <v>42339.233840000001</v>
      </c>
      <c r="H2672" s="79">
        <v>121680</v>
      </c>
      <c r="I2672" s="79">
        <v>23119.200000000001</v>
      </c>
      <c r="J2672" s="79">
        <v>144799.20000000001</v>
      </c>
      <c r="K2672" s="79">
        <v>117000</v>
      </c>
      <c r="L2672" s="79">
        <f t="shared" si="518"/>
        <v>22230</v>
      </c>
      <c r="M2672" s="79">
        <f t="shared" si="519"/>
        <v>139230</v>
      </c>
      <c r="N2672" s="68">
        <f t="shared" ref="N2672:N2735" si="520">MIN(M2672,J2672,G2672)</f>
        <v>42339.233840000001</v>
      </c>
      <c r="O2672" s="80">
        <f t="shared" ref="O2672:O2735" si="521">AVERAGE(M2672,J2672,G2672)</f>
        <v>108789.47794666667</v>
      </c>
      <c r="P2672" s="68">
        <f t="shared" ref="P2672:P2735" si="522">MEDIAN(M2672,J2672,G2672)</f>
        <v>139230</v>
      </c>
      <c r="Q2672" s="68">
        <f t="shared" ref="Q2672:Q2735" si="523">GEOMEAN(M2672,J2672,G2672)</f>
        <v>94859.462644042535</v>
      </c>
      <c r="R2672" s="69">
        <f t="shared" ref="R2672:R2735" si="524">STDEVA(M2672,J2672,G2672)</f>
        <v>57614.930387328335</v>
      </c>
      <c r="S2672" s="63">
        <f t="shared" si="515"/>
        <v>0.55366357071959404</v>
      </c>
      <c r="T2672" s="64">
        <f t="shared" si="516"/>
        <v>139230</v>
      </c>
      <c r="U2672" s="44" t="str">
        <f t="shared" si="517"/>
        <v>MEDIA ARMONICA</v>
      </c>
    </row>
    <row r="2673" spans="2:21">
      <c r="B2673" s="24">
        <v>2554</v>
      </c>
      <c r="C2673" s="2" t="s">
        <v>1231</v>
      </c>
      <c r="D2673" s="29">
        <v>1</v>
      </c>
      <c r="E2673" s="17" t="s">
        <v>8</v>
      </c>
      <c r="F2673" s="91">
        <v>69818.899999999994</v>
      </c>
      <c r="G2673" s="68">
        <f t="shared" si="514"/>
        <v>73449.482799999998</v>
      </c>
      <c r="H2673" s="79">
        <v>120510</v>
      </c>
      <c r="I2673" s="79">
        <v>22896.9</v>
      </c>
      <c r="J2673" s="79">
        <v>143406.9</v>
      </c>
      <c r="K2673" s="79">
        <v>117000</v>
      </c>
      <c r="L2673" s="79">
        <f t="shared" si="518"/>
        <v>22230</v>
      </c>
      <c r="M2673" s="79">
        <f t="shared" si="519"/>
        <v>139230</v>
      </c>
      <c r="N2673" s="68">
        <f t="shared" si="520"/>
        <v>73449.482799999998</v>
      </c>
      <c r="O2673" s="80">
        <f t="shared" si="521"/>
        <v>118695.46093333334</v>
      </c>
      <c r="P2673" s="68">
        <f t="shared" si="522"/>
        <v>139230</v>
      </c>
      <c r="Q2673" s="68">
        <f t="shared" si="523"/>
        <v>113613.65661217298</v>
      </c>
      <c r="R2673" s="69">
        <f t="shared" si="524"/>
        <v>39239.78244503984</v>
      </c>
      <c r="S2673" s="63">
        <f t="shared" si="515"/>
        <v>0.35351536962916175</v>
      </c>
      <c r="T2673" s="64">
        <f t="shared" si="516"/>
        <v>139230</v>
      </c>
      <c r="U2673" s="44" t="str">
        <f t="shared" si="517"/>
        <v>MEDIA ARMONICA</v>
      </c>
    </row>
    <row r="2674" spans="2:21" ht="25.5">
      <c r="B2674" s="26">
        <v>2555</v>
      </c>
      <c r="C2674" s="2" t="s">
        <v>1232</v>
      </c>
      <c r="D2674" s="29">
        <v>1</v>
      </c>
      <c r="E2674" s="17" t="s">
        <v>11</v>
      </c>
      <c r="F2674" s="91">
        <v>181345.46000000002</v>
      </c>
      <c r="G2674" s="68">
        <f t="shared" si="514"/>
        <v>190775.42392000003</v>
      </c>
      <c r="H2674" s="79">
        <v>267800</v>
      </c>
      <c r="I2674" s="79">
        <v>50882</v>
      </c>
      <c r="J2674" s="79">
        <v>318682</v>
      </c>
      <c r="K2674" s="79">
        <v>260000</v>
      </c>
      <c r="L2674" s="79">
        <f t="shared" si="518"/>
        <v>49400</v>
      </c>
      <c r="M2674" s="79">
        <f t="shared" si="519"/>
        <v>309400</v>
      </c>
      <c r="N2674" s="68">
        <f t="shared" si="520"/>
        <v>190775.42392000003</v>
      </c>
      <c r="O2674" s="80">
        <f t="shared" si="521"/>
        <v>272952.47463999997</v>
      </c>
      <c r="P2674" s="68">
        <f t="shared" si="522"/>
        <v>309400</v>
      </c>
      <c r="Q2674" s="68">
        <f t="shared" si="523"/>
        <v>265950.05852867028</v>
      </c>
      <c r="R2674" s="69">
        <f t="shared" si="524"/>
        <v>71318.578433519637</v>
      </c>
      <c r="S2674" s="63">
        <f t="shared" si="515"/>
        <v>0.28266447852864895</v>
      </c>
      <c r="T2674" s="64">
        <f t="shared" si="516"/>
        <v>190775</v>
      </c>
      <c r="U2674" s="44" t="str">
        <f t="shared" si="517"/>
        <v>MENOR VALOR</v>
      </c>
    </row>
    <row r="2675" spans="2:21">
      <c r="B2675" s="24">
        <v>2556</v>
      </c>
      <c r="C2675" s="2" t="s">
        <v>1233</v>
      </c>
      <c r="D2675" s="29">
        <v>1</v>
      </c>
      <c r="E2675" s="17" t="s">
        <v>11</v>
      </c>
      <c r="F2675" s="91">
        <v>40188.200000000004</v>
      </c>
      <c r="G2675" s="68">
        <f t="shared" si="514"/>
        <v>42277.986400000002</v>
      </c>
      <c r="H2675" s="79">
        <v>122850</v>
      </c>
      <c r="I2675" s="79">
        <v>23341.5</v>
      </c>
      <c r="J2675" s="79">
        <v>146191.5</v>
      </c>
      <c r="K2675" s="79">
        <v>117000</v>
      </c>
      <c r="L2675" s="79">
        <f t="shared" si="518"/>
        <v>22230</v>
      </c>
      <c r="M2675" s="79">
        <f t="shared" si="519"/>
        <v>139230</v>
      </c>
      <c r="N2675" s="68">
        <f t="shared" si="520"/>
        <v>42277.986400000002</v>
      </c>
      <c r="O2675" s="80">
        <f t="shared" si="521"/>
        <v>109233.16213333333</v>
      </c>
      <c r="P2675" s="68">
        <f t="shared" si="522"/>
        <v>139230</v>
      </c>
      <c r="Q2675" s="68">
        <f t="shared" si="523"/>
        <v>95116.620933986167</v>
      </c>
      <c r="R2675" s="69">
        <f t="shared" si="524"/>
        <v>58089.261388604864</v>
      </c>
      <c r="S2675" s="63">
        <f t="shared" si="515"/>
        <v>0.55551420997869327</v>
      </c>
      <c r="T2675" s="64">
        <f t="shared" si="516"/>
        <v>139230</v>
      </c>
      <c r="U2675" s="44" t="str">
        <f t="shared" si="517"/>
        <v>MEDIA ARMONICA</v>
      </c>
    </row>
    <row r="2676" spans="2:21">
      <c r="B2676" s="26">
        <v>2557</v>
      </c>
      <c r="C2676" s="2" t="s">
        <v>878</v>
      </c>
      <c r="D2676" s="29">
        <v>1</v>
      </c>
      <c r="E2676" s="17" t="s">
        <v>8</v>
      </c>
      <c r="F2676" s="91">
        <v>654051.67999999993</v>
      </c>
      <c r="G2676" s="68">
        <f t="shared" si="514"/>
        <v>688062.36735999992</v>
      </c>
      <c r="H2676" s="79">
        <v>811200</v>
      </c>
      <c r="I2676" s="79">
        <v>154128</v>
      </c>
      <c r="J2676" s="79">
        <v>965328</v>
      </c>
      <c r="K2676" s="79">
        <v>780000</v>
      </c>
      <c r="L2676" s="79">
        <f t="shared" si="518"/>
        <v>148200</v>
      </c>
      <c r="M2676" s="79">
        <f t="shared" si="519"/>
        <v>928200</v>
      </c>
      <c r="N2676" s="68">
        <f t="shared" si="520"/>
        <v>688062.36735999992</v>
      </c>
      <c r="O2676" s="80">
        <f t="shared" si="521"/>
        <v>860530.12245333334</v>
      </c>
      <c r="P2676" s="68">
        <f t="shared" si="522"/>
        <v>928200</v>
      </c>
      <c r="Q2676" s="68">
        <f t="shared" si="523"/>
        <v>851101.63393656909</v>
      </c>
      <c r="R2676" s="69">
        <f t="shared" si="524"/>
        <v>150510.68734877414</v>
      </c>
      <c r="S2676" s="63">
        <f t="shared" si="515"/>
        <v>0.1915626290393424</v>
      </c>
      <c r="T2676" s="64">
        <f t="shared" si="516"/>
        <v>688062</v>
      </c>
      <c r="U2676" s="44" t="str">
        <f t="shared" si="517"/>
        <v>MENOR VALOR</v>
      </c>
    </row>
    <row r="2677" spans="2:21">
      <c r="B2677" s="24">
        <v>2558</v>
      </c>
      <c r="C2677" s="2" t="s">
        <v>874</v>
      </c>
      <c r="D2677" s="29">
        <v>1</v>
      </c>
      <c r="E2677" s="17" t="s">
        <v>8</v>
      </c>
      <c r="F2677" s="91">
        <v>571740.89999999991</v>
      </c>
      <c r="G2677" s="68">
        <f t="shared" si="514"/>
        <v>601471.4267999999</v>
      </c>
      <c r="H2677" s="79">
        <v>795600</v>
      </c>
      <c r="I2677" s="79">
        <v>151164</v>
      </c>
      <c r="J2677" s="79">
        <v>946764</v>
      </c>
      <c r="K2677" s="79">
        <v>780000</v>
      </c>
      <c r="L2677" s="79">
        <f t="shared" si="518"/>
        <v>148200</v>
      </c>
      <c r="M2677" s="79">
        <f t="shared" si="519"/>
        <v>928200</v>
      </c>
      <c r="N2677" s="68">
        <f t="shared" si="520"/>
        <v>601471.4267999999</v>
      </c>
      <c r="O2677" s="80">
        <f t="shared" si="521"/>
        <v>825478.47560000001</v>
      </c>
      <c r="P2677" s="68">
        <f t="shared" si="522"/>
        <v>928200</v>
      </c>
      <c r="Q2677" s="68">
        <f t="shared" si="523"/>
        <v>808536.13399389561</v>
      </c>
      <c r="R2677" s="69">
        <f t="shared" si="524"/>
        <v>194217.72307918782</v>
      </c>
      <c r="S2677" s="63">
        <f t="shared" si="515"/>
        <v>0.25609827252996842</v>
      </c>
      <c r="T2677" s="64">
        <f t="shared" si="516"/>
        <v>601471</v>
      </c>
      <c r="U2677" s="44" t="str">
        <f t="shared" si="517"/>
        <v>MENOR VALOR</v>
      </c>
    </row>
    <row r="2678" spans="2:21">
      <c r="B2678" s="26">
        <v>2559</v>
      </c>
      <c r="C2678" s="2" t="s">
        <v>1234</v>
      </c>
      <c r="D2678" s="29">
        <v>1</v>
      </c>
      <c r="E2678" s="17" t="s">
        <v>8</v>
      </c>
      <c r="F2678" s="91">
        <v>185985.83999999997</v>
      </c>
      <c r="G2678" s="68">
        <f t="shared" si="514"/>
        <v>195657.10367999997</v>
      </c>
      <c r="H2678" s="79">
        <v>530400</v>
      </c>
      <c r="I2678" s="79">
        <v>100776</v>
      </c>
      <c r="J2678" s="79">
        <v>631176</v>
      </c>
      <c r="K2678" s="79">
        <v>520000</v>
      </c>
      <c r="L2678" s="79">
        <f t="shared" si="518"/>
        <v>98800</v>
      </c>
      <c r="M2678" s="79">
        <f t="shared" si="519"/>
        <v>618800</v>
      </c>
      <c r="N2678" s="68">
        <f t="shared" si="520"/>
        <v>195657.10367999997</v>
      </c>
      <c r="O2678" s="80">
        <f t="shared" si="521"/>
        <v>481877.70122666663</v>
      </c>
      <c r="P2678" s="68">
        <f t="shared" si="522"/>
        <v>618800</v>
      </c>
      <c r="Q2678" s="68">
        <f t="shared" si="523"/>
        <v>424357.74609130074</v>
      </c>
      <c r="R2678" s="69">
        <f t="shared" si="524"/>
        <v>247951.53596817708</v>
      </c>
      <c r="S2678" s="63">
        <f t="shared" si="515"/>
        <v>0.53893358732774432</v>
      </c>
      <c r="T2678" s="64">
        <f t="shared" si="516"/>
        <v>618800</v>
      </c>
      <c r="U2678" s="44" t="str">
        <f t="shared" si="517"/>
        <v>MEDIA ARMONICA</v>
      </c>
    </row>
    <row r="2679" spans="2:21">
      <c r="B2679" s="24">
        <v>2560</v>
      </c>
      <c r="C2679" s="2" t="s">
        <v>1235</v>
      </c>
      <c r="D2679" s="29">
        <v>1</v>
      </c>
      <c r="E2679" s="17" t="s">
        <v>8</v>
      </c>
      <c r="F2679" s="91">
        <v>287915.94</v>
      </c>
      <c r="G2679" s="68">
        <f t="shared" si="514"/>
        <v>302887.56887999998</v>
      </c>
      <c r="H2679" s="79">
        <v>401700</v>
      </c>
      <c r="I2679" s="79">
        <v>76323</v>
      </c>
      <c r="J2679" s="79">
        <v>478023</v>
      </c>
      <c r="K2679" s="79">
        <v>390000</v>
      </c>
      <c r="L2679" s="79">
        <f t="shared" si="518"/>
        <v>74100</v>
      </c>
      <c r="M2679" s="79">
        <f t="shared" si="519"/>
        <v>464100</v>
      </c>
      <c r="N2679" s="68">
        <f t="shared" si="520"/>
        <v>302887.56887999998</v>
      </c>
      <c r="O2679" s="80">
        <f t="shared" si="521"/>
        <v>415003.52295999997</v>
      </c>
      <c r="P2679" s="68">
        <f t="shared" si="522"/>
        <v>464100</v>
      </c>
      <c r="Q2679" s="68">
        <f t="shared" si="523"/>
        <v>406549.97338749957</v>
      </c>
      <c r="R2679" s="69">
        <f t="shared" si="524"/>
        <v>97344.50601703985</v>
      </c>
      <c r="S2679" s="63">
        <f t="shared" si="515"/>
        <v>0.25498071895996577</v>
      </c>
      <c r="T2679" s="64">
        <f t="shared" si="516"/>
        <v>302888</v>
      </c>
      <c r="U2679" s="44" t="str">
        <f t="shared" si="517"/>
        <v>MENOR VALOR</v>
      </c>
    </row>
    <row r="2680" spans="2:21">
      <c r="B2680" s="26">
        <v>2561</v>
      </c>
      <c r="C2680" s="2" t="s">
        <v>1236</v>
      </c>
      <c r="D2680" s="29">
        <v>1</v>
      </c>
      <c r="E2680" s="17" t="s">
        <v>8</v>
      </c>
      <c r="F2680" s="91">
        <v>85800.7</v>
      </c>
      <c r="G2680" s="68">
        <f t="shared" si="514"/>
        <v>90262.3364</v>
      </c>
      <c r="H2680" s="79">
        <v>52520</v>
      </c>
      <c r="I2680" s="79">
        <v>9978.7999999999993</v>
      </c>
      <c r="J2680" s="79">
        <v>62498.8</v>
      </c>
      <c r="K2680" s="79">
        <v>52000</v>
      </c>
      <c r="L2680" s="79">
        <f t="shared" si="518"/>
        <v>9880</v>
      </c>
      <c r="M2680" s="79">
        <f t="shared" si="519"/>
        <v>61880</v>
      </c>
      <c r="N2680" s="68">
        <f t="shared" si="520"/>
        <v>61880</v>
      </c>
      <c r="O2680" s="80">
        <f t="shared" si="521"/>
        <v>71547.045466666677</v>
      </c>
      <c r="P2680" s="68">
        <f t="shared" si="522"/>
        <v>62498.8</v>
      </c>
      <c r="Q2680" s="68">
        <f t="shared" si="523"/>
        <v>70411.37925045118</v>
      </c>
      <c r="R2680" s="69">
        <f t="shared" si="524"/>
        <v>16210.870254230056</v>
      </c>
      <c r="S2680" s="63">
        <f t="shared" si="515"/>
        <v>0.12116477963178818</v>
      </c>
      <c r="T2680" s="64">
        <f t="shared" si="516"/>
        <v>61880</v>
      </c>
      <c r="U2680" s="44" t="str">
        <f t="shared" si="517"/>
        <v>MENOR VALOR</v>
      </c>
    </row>
    <row r="2681" spans="2:21" ht="25.5">
      <c r="B2681" s="24">
        <v>2562</v>
      </c>
      <c r="C2681" s="2" t="s">
        <v>931</v>
      </c>
      <c r="D2681" s="29">
        <v>1</v>
      </c>
      <c r="E2681" s="17" t="s">
        <v>11</v>
      </c>
      <c r="F2681" s="91">
        <v>328001.63999999996</v>
      </c>
      <c r="G2681" s="68">
        <f t="shared" si="514"/>
        <v>345057.72527999996</v>
      </c>
      <c r="H2681" s="79">
        <v>401700</v>
      </c>
      <c r="I2681" s="79">
        <v>76323</v>
      </c>
      <c r="J2681" s="79">
        <v>478023</v>
      </c>
      <c r="K2681" s="79">
        <v>390000</v>
      </c>
      <c r="L2681" s="79">
        <f t="shared" si="518"/>
        <v>74100</v>
      </c>
      <c r="M2681" s="79">
        <f t="shared" si="519"/>
        <v>464100</v>
      </c>
      <c r="N2681" s="68">
        <f t="shared" si="520"/>
        <v>345057.72527999996</v>
      </c>
      <c r="O2681" s="80">
        <f t="shared" si="521"/>
        <v>429060.24175999995</v>
      </c>
      <c r="P2681" s="68">
        <f t="shared" si="522"/>
        <v>464100</v>
      </c>
      <c r="Q2681" s="68">
        <f t="shared" si="523"/>
        <v>424603.95865136728</v>
      </c>
      <c r="R2681" s="69">
        <f t="shared" si="524"/>
        <v>73080.637404715846</v>
      </c>
      <c r="S2681" s="63">
        <f t="shared" si="515"/>
        <v>0.18734218499522037</v>
      </c>
      <c r="T2681" s="64">
        <f t="shared" si="516"/>
        <v>345058</v>
      </c>
      <c r="U2681" s="44" t="str">
        <f t="shared" si="517"/>
        <v>MENOR VALOR</v>
      </c>
    </row>
    <row r="2682" spans="2:21">
      <c r="B2682" s="26">
        <v>2563</v>
      </c>
      <c r="C2682" s="2" t="s">
        <v>1237</v>
      </c>
      <c r="D2682" s="29">
        <v>1</v>
      </c>
      <c r="E2682" s="17" t="s">
        <v>8</v>
      </c>
      <c r="F2682" s="91">
        <v>383887.92</v>
      </c>
      <c r="G2682" s="68">
        <f t="shared" si="514"/>
        <v>403850.09184000001</v>
      </c>
      <c r="H2682" s="79">
        <v>540800</v>
      </c>
      <c r="I2682" s="79">
        <v>102752</v>
      </c>
      <c r="J2682" s="79">
        <v>643552</v>
      </c>
      <c r="K2682" s="79">
        <v>520000</v>
      </c>
      <c r="L2682" s="79">
        <f t="shared" si="518"/>
        <v>98800</v>
      </c>
      <c r="M2682" s="79">
        <f t="shared" si="519"/>
        <v>618800</v>
      </c>
      <c r="N2682" s="68">
        <f t="shared" si="520"/>
        <v>403850.09184000001</v>
      </c>
      <c r="O2682" s="80">
        <f t="shared" si="521"/>
        <v>555400.69727999996</v>
      </c>
      <c r="P2682" s="68">
        <f t="shared" si="522"/>
        <v>618800</v>
      </c>
      <c r="Q2682" s="68">
        <f t="shared" si="523"/>
        <v>543815.24533046526</v>
      </c>
      <c r="R2682" s="69">
        <f t="shared" si="524"/>
        <v>131828.88485807288</v>
      </c>
      <c r="S2682" s="63">
        <f t="shared" si="515"/>
        <v>0.25737629588779054</v>
      </c>
      <c r="T2682" s="64">
        <f t="shared" si="516"/>
        <v>403850</v>
      </c>
      <c r="U2682" s="44" t="str">
        <f t="shared" si="517"/>
        <v>MENOR VALOR</v>
      </c>
    </row>
    <row r="2683" spans="2:21" ht="25.5">
      <c r="B2683" s="24">
        <v>2564</v>
      </c>
      <c r="C2683" s="2" t="s">
        <v>1077</v>
      </c>
      <c r="D2683" s="29">
        <v>1</v>
      </c>
      <c r="E2683" s="17" t="s">
        <v>8</v>
      </c>
      <c r="F2683" s="91">
        <v>383887.92</v>
      </c>
      <c r="G2683" s="68">
        <f t="shared" si="514"/>
        <v>403850.09184000001</v>
      </c>
      <c r="H2683" s="79">
        <v>525200</v>
      </c>
      <c r="I2683" s="79">
        <v>99788</v>
      </c>
      <c r="J2683" s="79">
        <v>624988</v>
      </c>
      <c r="K2683" s="79">
        <v>520000</v>
      </c>
      <c r="L2683" s="79">
        <f t="shared" si="518"/>
        <v>98800</v>
      </c>
      <c r="M2683" s="79">
        <f t="shared" si="519"/>
        <v>618800</v>
      </c>
      <c r="N2683" s="68">
        <f t="shared" si="520"/>
        <v>403850.09184000001</v>
      </c>
      <c r="O2683" s="80">
        <f t="shared" si="521"/>
        <v>549212.69727999996</v>
      </c>
      <c r="P2683" s="68">
        <f t="shared" si="522"/>
        <v>618800</v>
      </c>
      <c r="Q2683" s="68">
        <f t="shared" si="523"/>
        <v>538535.15223040339</v>
      </c>
      <c r="R2683" s="69">
        <f t="shared" si="524"/>
        <v>125925.72466032881</v>
      </c>
      <c r="S2683" s="63">
        <f t="shared" si="515"/>
        <v>0.25009520703075772</v>
      </c>
      <c r="T2683" s="64">
        <f t="shared" si="516"/>
        <v>403850</v>
      </c>
      <c r="U2683" s="44" t="str">
        <f t="shared" si="517"/>
        <v>MENOR VALOR</v>
      </c>
    </row>
    <row r="2684" spans="2:21" ht="25.5">
      <c r="B2684" s="26">
        <v>2565</v>
      </c>
      <c r="C2684" s="2" t="s">
        <v>1078</v>
      </c>
      <c r="D2684" s="29">
        <v>1</v>
      </c>
      <c r="E2684" s="17" t="s">
        <v>11</v>
      </c>
      <c r="F2684" s="91">
        <v>383887.92</v>
      </c>
      <c r="G2684" s="68">
        <f t="shared" si="514"/>
        <v>403850.09184000001</v>
      </c>
      <c r="H2684" s="79">
        <v>535600</v>
      </c>
      <c r="I2684" s="79">
        <v>101764</v>
      </c>
      <c r="J2684" s="79">
        <v>637364</v>
      </c>
      <c r="K2684" s="79">
        <v>520000</v>
      </c>
      <c r="L2684" s="79">
        <f t="shared" si="518"/>
        <v>98800</v>
      </c>
      <c r="M2684" s="79">
        <f t="shared" si="519"/>
        <v>618800</v>
      </c>
      <c r="N2684" s="68">
        <f t="shared" si="520"/>
        <v>403850.09184000001</v>
      </c>
      <c r="O2684" s="80">
        <f t="shared" si="521"/>
        <v>553338.03061333334</v>
      </c>
      <c r="P2684" s="68">
        <f t="shared" si="522"/>
        <v>618800</v>
      </c>
      <c r="Q2684" s="68">
        <f t="shared" si="523"/>
        <v>542066.63118333276</v>
      </c>
      <c r="R2684" s="69">
        <f t="shared" si="524"/>
        <v>129792.67468938694</v>
      </c>
      <c r="S2684" s="63">
        <f t="shared" si="515"/>
        <v>0.25498071895996566</v>
      </c>
      <c r="T2684" s="64">
        <f t="shared" si="516"/>
        <v>403850</v>
      </c>
      <c r="U2684" s="44" t="str">
        <f t="shared" si="517"/>
        <v>MENOR VALOR</v>
      </c>
    </row>
    <row r="2685" spans="2:21">
      <c r="B2685" s="24">
        <v>2566</v>
      </c>
      <c r="C2685" s="2" t="s">
        <v>1238</v>
      </c>
      <c r="D2685" s="29">
        <v>1</v>
      </c>
      <c r="E2685" s="17" t="s">
        <v>11</v>
      </c>
      <c r="F2685" s="91">
        <v>57936.28</v>
      </c>
      <c r="G2685" s="68">
        <f t="shared" si="514"/>
        <v>60948.966560000001</v>
      </c>
      <c r="H2685" s="79">
        <v>66300</v>
      </c>
      <c r="I2685" s="79">
        <v>12597</v>
      </c>
      <c r="J2685" s="79">
        <v>78897</v>
      </c>
      <c r="K2685" s="79">
        <v>65000</v>
      </c>
      <c r="L2685" s="79">
        <f t="shared" si="518"/>
        <v>12350</v>
      </c>
      <c r="M2685" s="79">
        <f t="shared" si="519"/>
        <v>77350</v>
      </c>
      <c r="N2685" s="68">
        <f t="shared" si="520"/>
        <v>60948.966560000001</v>
      </c>
      <c r="O2685" s="80">
        <f t="shared" si="521"/>
        <v>72398.65552</v>
      </c>
      <c r="P2685" s="68">
        <f t="shared" si="522"/>
        <v>77350</v>
      </c>
      <c r="Q2685" s="68">
        <f t="shared" si="523"/>
        <v>71916.584146995738</v>
      </c>
      <c r="R2685" s="69">
        <f t="shared" si="524"/>
        <v>9945.8451229927614</v>
      </c>
      <c r="S2685" s="63">
        <f t="shared" si="515"/>
        <v>0.15250470690568663</v>
      </c>
      <c r="T2685" s="64">
        <f t="shared" si="516"/>
        <v>60949</v>
      </c>
      <c r="U2685" s="44" t="str">
        <f t="shared" si="517"/>
        <v>MENOR VALOR</v>
      </c>
    </row>
    <row r="2686" spans="2:21">
      <c r="B2686" s="26">
        <v>2567</v>
      </c>
      <c r="C2686" s="2" t="s">
        <v>1239</v>
      </c>
      <c r="D2686" s="29">
        <v>1</v>
      </c>
      <c r="E2686" s="17" t="s">
        <v>11</v>
      </c>
      <c r="F2686" s="91">
        <v>367894.63999999996</v>
      </c>
      <c r="G2686" s="68">
        <f t="shared" si="514"/>
        <v>387025.16127999994</v>
      </c>
      <c r="H2686" s="79">
        <v>546000</v>
      </c>
      <c r="I2686" s="79">
        <v>103740</v>
      </c>
      <c r="J2686" s="79">
        <v>649740</v>
      </c>
      <c r="K2686" s="79">
        <v>520000</v>
      </c>
      <c r="L2686" s="79">
        <f t="shared" si="518"/>
        <v>98800</v>
      </c>
      <c r="M2686" s="79">
        <f t="shared" si="519"/>
        <v>618800</v>
      </c>
      <c r="N2686" s="68">
        <f t="shared" si="520"/>
        <v>387025.16127999994</v>
      </c>
      <c r="O2686" s="80">
        <f t="shared" si="521"/>
        <v>551855.05375999992</v>
      </c>
      <c r="P2686" s="68">
        <f t="shared" si="522"/>
        <v>618800</v>
      </c>
      <c r="Q2686" s="68">
        <f t="shared" si="523"/>
        <v>537868.82079027721</v>
      </c>
      <c r="R2686" s="69">
        <f t="shared" si="524"/>
        <v>143582.69739500739</v>
      </c>
      <c r="S2686" s="63">
        <f t="shared" si="515"/>
        <v>0.28044692995709708</v>
      </c>
      <c r="T2686" s="64">
        <f t="shared" si="516"/>
        <v>387025</v>
      </c>
      <c r="U2686" s="44" t="str">
        <f t="shared" si="517"/>
        <v>MENOR VALOR</v>
      </c>
    </row>
    <row r="2687" spans="2:21">
      <c r="B2687" s="24">
        <v>2568</v>
      </c>
      <c r="C2687" s="2" t="s">
        <v>1240</v>
      </c>
      <c r="D2687" s="29">
        <v>1</v>
      </c>
      <c r="E2687" s="17" t="s">
        <v>8</v>
      </c>
      <c r="F2687" s="91">
        <v>383887.92</v>
      </c>
      <c r="G2687" s="68">
        <f t="shared" si="514"/>
        <v>403850.09184000001</v>
      </c>
      <c r="H2687" s="79">
        <v>546000</v>
      </c>
      <c r="I2687" s="79">
        <v>103740</v>
      </c>
      <c r="J2687" s="79">
        <v>649740</v>
      </c>
      <c r="K2687" s="79">
        <v>520000</v>
      </c>
      <c r="L2687" s="79">
        <f t="shared" si="518"/>
        <v>98800</v>
      </c>
      <c r="M2687" s="79">
        <f t="shared" si="519"/>
        <v>618800</v>
      </c>
      <c r="N2687" s="68">
        <f t="shared" si="520"/>
        <v>403850.09184000001</v>
      </c>
      <c r="O2687" s="80">
        <f t="shared" si="521"/>
        <v>557463.36394666659</v>
      </c>
      <c r="P2687" s="68">
        <f t="shared" si="522"/>
        <v>618800</v>
      </c>
      <c r="Q2687" s="68">
        <f t="shared" si="523"/>
        <v>545552.68603356264</v>
      </c>
      <c r="R2687" s="69">
        <f t="shared" si="524"/>
        <v>133929.45503319154</v>
      </c>
      <c r="S2687" s="63">
        <f t="shared" si="515"/>
        <v>0.25974135554864641</v>
      </c>
      <c r="T2687" s="64">
        <f t="shared" si="516"/>
        <v>403850</v>
      </c>
      <c r="U2687" s="44" t="str">
        <f t="shared" si="517"/>
        <v>MENOR VALOR</v>
      </c>
    </row>
    <row r="2688" spans="2:21" ht="38.25">
      <c r="B2688" s="26">
        <v>2569</v>
      </c>
      <c r="C2688" s="2" t="s">
        <v>1241</v>
      </c>
      <c r="D2688" s="29">
        <v>1</v>
      </c>
      <c r="E2688" s="17" t="s">
        <v>11</v>
      </c>
      <c r="F2688" s="91">
        <v>358787.72000000003</v>
      </c>
      <c r="G2688" s="68">
        <f t="shared" si="514"/>
        <v>377444.68144000001</v>
      </c>
      <c r="H2688" s="79">
        <v>530400</v>
      </c>
      <c r="I2688" s="79">
        <v>100776</v>
      </c>
      <c r="J2688" s="79">
        <v>631176</v>
      </c>
      <c r="K2688" s="79">
        <v>520000</v>
      </c>
      <c r="L2688" s="79">
        <f t="shared" si="518"/>
        <v>98800</v>
      </c>
      <c r="M2688" s="79">
        <f t="shared" si="519"/>
        <v>618800</v>
      </c>
      <c r="N2688" s="68">
        <f t="shared" si="520"/>
        <v>377444.68144000001</v>
      </c>
      <c r="O2688" s="80">
        <f t="shared" si="521"/>
        <v>542473.56047999999</v>
      </c>
      <c r="P2688" s="68">
        <f t="shared" si="522"/>
        <v>618800</v>
      </c>
      <c r="Q2688" s="68">
        <f t="shared" si="523"/>
        <v>528264.42387385643</v>
      </c>
      <c r="R2688" s="69">
        <f t="shared" si="524"/>
        <v>143053.10039247395</v>
      </c>
      <c r="S2688" s="63">
        <f t="shared" si="515"/>
        <v>0.28550047214587837</v>
      </c>
      <c r="T2688" s="64">
        <f t="shared" si="516"/>
        <v>377445</v>
      </c>
      <c r="U2688" s="44" t="str">
        <f t="shared" si="517"/>
        <v>MENOR VALOR</v>
      </c>
    </row>
    <row r="2689" spans="2:21">
      <c r="B2689" s="24">
        <v>2570</v>
      </c>
      <c r="C2689" s="2" t="s">
        <v>848</v>
      </c>
      <c r="D2689" s="29">
        <v>1</v>
      </c>
      <c r="E2689" s="17" t="s">
        <v>8</v>
      </c>
      <c r="F2689" s="91">
        <v>369195.98</v>
      </c>
      <c r="G2689" s="68">
        <f t="shared" si="514"/>
        <v>388394.17095999996</v>
      </c>
      <c r="H2689" s="79">
        <v>535600</v>
      </c>
      <c r="I2689" s="79">
        <v>101764</v>
      </c>
      <c r="J2689" s="79">
        <v>637364</v>
      </c>
      <c r="K2689" s="79">
        <v>520000</v>
      </c>
      <c r="L2689" s="79">
        <f t="shared" si="518"/>
        <v>98800</v>
      </c>
      <c r="M2689" s="79">
        <f t="shared" si="519"/>
        <v>618800</v>
      </c>
      <c r="N2689" s="68">
        <f t="shared" si="520"/>
        <v>388394.17095999996</v>
      </c>
      <c r="O2689" s="80">
        <f t="shared" si="521"/>
        <v>548186.05698666663</v>
      </c>
      <c r="P2689" s="68">
        <f t="shared" si="522"/>
        <v>618800</v>
      </c>
      <c r="Q2689" s="68">
        <f t="shared" si="523"/>
        <v>535061.26589917578</v>
      </c>
      <c r="R2689" s="69">
        <f t="shared" si="524"/>
        <v>138694.77515021741</v>
      </c>
      <c r="S2689" s="63">
        <f t="shared" si="515"/>
        <v>0.27411271248106572</v>
      </c>
      <c r="T2689" s="64">
        <f t="shared" si="516"/>
        <v>388394</v>
      </c>
      <c r="U2689" s="44" t="str">
        <f t="shared" si="517"/>
        <v>MENOR VALOR</v>
      </c>
    </row>
    <row r="2690" spans="2:21">
      <c r="B2690" s="26">
        <v>2571</v>
      </c>
      <c r="C2690" s="2" t="s">
        <v>565</v>
      </c>
      <c r="D2690" s="29">
        <v>1</v>
      </c>
      <c r="E2690" s="17" t="s">
        <v>8</v>
      </c>
      <c r="F2690" s="91">
        <v>191943.96</v>
      </c>
      <c r="G2690" s="68">
        <f t="shared" si="514"/>
        <v>201925.04592</v>
      </c>
      <c r="H2690" s="79">
        <v>265200</v>
      </c>
      <c r="I2690" s="79">
        <v>50388</v>
      </c>
      <c r="J2690" s="79">
        <v>315588</v>
      </c>
      <c r="K2690" s="79">
        <v>260000</v>
      </c>
      <c r="L2690" s="79">
        <f t="shared" si="518"/>
        <v>49400</v>
      </c>
      <c r="M2690" s="79">
        <f t="shared" si="519"/>
        <v>309400</v>
      </c>
      <c r="N2690" s="68">
        <f t="shared" si="520"/>
        <v>201925.04592</v>
      </c>
      <c r="O2690" s="80">
        <f t="shared" si="521"/>
        <v>275637.6819733333</v>
      </c>
      <c r="P2690" s="68">
        <f t="shared" si="522"/>
        <v>309400</v>
      </c>
      <c r="Q2690" s="68">
        <f t="shared" si="523"/>
        <v>270153.3311000141</v>
      </c>
      <c r="R2690" s="69">
        <f t="shared" si="524"/>
        <v>63911.950145871859</v>
      </c>
      <c r="S2690" s="63">
        <f t="shared" si="515"/>
        <v>0.25255392891955541</v>
      </c>
      <c r="T2690" s="64">
        <f t="shared" si="516"/>
        <v>201925</v>
      </c>
      <c r="U2690" s="44" t="str">
        <f t="shared" si="517"/>
        <v>MENOR VALOR</v>
      </c>
    </row>
    <row r="2691" spans="2:21">
      <c r="B2691" s="24">
        <v>2572</v>
      </c>
      <c r="C2691" s="2" t="s">
        <v>1081</v>
      </c>
      <c r="D2691" s="29">
        <v>1</v>
      </c>
      <c r="E2691" s="17" t="s">
        <v>8</v>
      </c>
      <c r="F2691" s="91">
        <v>191943.96</v>
      </c>
      <c r="G2691" s="68">
        <f t="shared" si="514"/>
        <v>201925.04592</v>
      </c>
      <c r="H2691" s="79">
        <v>265200</v>
      </c>
      <c r="I2691" s="79">
        <v>50388</v>
      </c>
      <c r="J2691" s="79">
        <v>315588</v>
      </c>
      <c r="K2691" s="79">
        <v>260000</v>
      </c>
      <c r="L2691" s="79">
        <f t="shared" si="518"/>
        <v>49400</v>
      </c>
      <c r="M2691" s="79">
        <f t="shared" si="519"/>
        <v>309400</v>
      </c>
      <c r="N2691" s="68">
        <f t="shared" si="520"/>
        <v>201925.04592</v>
      </c>
      <c r="O2691" s="80">
        <f t="shared" si="521"/>
        <v>275637.6819733333</v>
      </c>
      <c r="P2691" s="68">
        <f t="shared" si="522"/>
        <v>309400</v>
      </c>
      <c r="Q2691" s="68">
        <f t="shared" si="523"/>
        <v>270153.3311000141</v>
      </c>
      <c r="R2691" s="69">
        <f t="shared" si="524"/>
        <v>63911.950145871859</v>
      </c>
      <c r="S2691" s="63">
        <f t="shared" si="515"/>
        <v>0.25255392891955541</v>
      </c>
      <c r="T2691" s="64">
        <f t="shared" si="516"/>
        <v>201925</v>
      </c>
      <c r="U2691" s="44" t="str">
        <f t="shared" si="517"/>
        <v>MENOR VALOR</v>
      </c>
    </row>
    <row r="2692" spans="2:21">
      <c r="B2692" s="26">
        <v>2573</v>
      </c>
      <c r="C2692" s="2" t="s">
        <v>1242</v>
      </c>
      <c r="D2692" s="29">
        <v>1</v>
      </c>
      <c r="E2692" s="17" t="s">
        <v>8</v>
      </c>
      <c r="F2692" s="91">
        <v>287915.94</v>
      </c>
      <c r="G2692" s="68">
        <f t="shared" si="514"/>
        <v>302887.56887999998</v>
      </c>
      <c r="H2692" s="79">
        <v>409500</v>
      </c>
      <c r="I2692" s="79">
        <v>77805</v>
      </c>
      <c r="J2692" s="79">
        <v>487305</v>
      </c>
      <c r="K2692" s="79">
        <v>390000</v>
      </c>
      <c r="L2692" s="79">
        <f t="shared" si="518"/>
        <v>74100</v>
      </c>
      <c r="M2692" s="79">
        <f t="shared" si="519"/>
        <v>464100</v>
      </c>
      <c r="N2692" s="68">
        <f t="shared" si="520"/>
        <v>302887.56887999998</v>
      </c>
      <c r="O2692" s="80">
        <f t="shared" si="521"/>
        <v>418097.52295999997</v>
      </c>
      <c r="P2692" s="68">
        <f t="shared" si="522"/>
        <v>464100</v>
      </c>
      <c r="Q2692" s="68">
        <f t="shared" si="523"/>
        <v>409164.51452517195</v>
      </c>
      <c r="R2692" s="69">
        <f t="shared" si="524"/>
        <v>100447.09127489368</v>
      </c>
      <c r="S2692" s="63">
        <f t="shared" si="515"/>
        <v>0.25974135554864641</v>
      </c>
      <c r="T2692" s="64">
        <f t="shared" si="516"/>
        <v>302888</v>
      </c>
      <c r="U2692" s="44" t="str">
        <f t="shared" si="517"/>
        <v>MENOR VALOR</v>
      </c>
    </row>
    <row r="2693" spans="2:21">
      <c r="B2693" s="24">
        <v>2574</v>
      </c>
      <c r="C2693" s="2" t="s">
        <v>1083</v>
      </c>
      <c r="D2693" s="29">
        <v>1</v>
      </c>
      <c r="E2693" s="17" t="s">
        <v>8</v>
      </c>
      <c r="F2693" s="91">
        <v>287915.94</v>
      </c>
      <c r="G2693" s="68">
        <f t="shared" si="514"/>
        <v>302887.56887999998</v>
      </c>
      <c r="H2693" s="79">
        <v>405600</v>
      </c>
      <c r="I2693" s="79">
        <v>77064</v>
      </c>
      <c r="J2693" s="79">
        <v>482664</v>
      </c>
      <c r="K2693" s="79">
        <v>390000</v>
      </c>
      <c r="L2693" s="79">
        <f t="shared" si="518"/>
        <v>74100</v>
      </c>
      <c r="M2693" s="79">
        <f t="shared" si="519"/>
        <v>464100</v>
      </c>
      <c r="N2693" s="68">
        <f t="shared" si="520"/>
        <v>302887.56887999998</v>
      </c>
      <c r="O2693" s="80">
        <f t="shared" si="521"/>
        <v>416550.52295999997</v>
      </c>
      <c r="P2693" s="68">
        <f t="shared" si="522"/>
        <v>464100</v>
      </c>
      <c r="Q2693" s="68">
        <f t="shared" si="523"/>
        <v>407861.43399784894</v>
      </c>
      <c r="R2693" s="69">
        <f t="shared" si="524"/>
        <v>98871.663643554595</v>
      </c>
      <c r="S2693" s="63">
        <f t="shared" si="515"/>
        <v>0.25737629588779065</v>
      </c>
      <c r="T2693" s="64">
        <f t="shared" si="516"/>
        <v>302888</v>
      </c>
      <c r="U2693" s="44" t="str">
        <f t="shared" si="517"/>
        <v>MENOR VALOR</v>
      </c>
    </row>
    <row r="2694" spans="2:21">
      <c r="B2694" s="26">
        <v>2575</v>
      </c>
      <c r="C2694" s="2" t="s">
        <v>698</v>
      </c>
      <c r="D2694" s="29">
        <v>1</v>
      </c>
      <c r="E2694" s="17" t="s">
        <v>8</v>
      </c>
      <c r="F2694" s="91">
        <v>1423120.6599999997</v>
      </c>
      <c r="G2694" s="68">
        <f t="shared" ref="G2694:G2757" si="525">F2694*5.2%+F2694</f>
        <v>1497122.9343199998</v>
      </c>
      <c r="H2694" s="79">
        <v>1638000</v>
      </c>
      <c r="I2694" s="79">
        <v>311220</v>
      </c>
      <c r="J2694" s="79">
        <v>1949220</v>
      </c>
      <c r="K2694" s="79">
        <v>1560000</v>
      </c>
      <c r="L2694" s="79">
        <f t="shared" si="518"/>
        <v>296400</v>
      </c>
      <c r="M2694" s="79">
        <f t="shared" si="519"/>
        <v>1856400</v>
      </c>
      <c r="N2694" s="68">
        <f t="shared" si="520"/>
        <v>1497122.9343199998</v>
      </c>
      <c r="O2694" s="80">
        <f t="shared" si="521"/>
        <v>1767580.9781066666</v>
      </c>
      <c r="P2694" s="68">
        <f t="shared" si="522"/>
        <v>1856400</v>
      </c>
      <c r="Q2694" s="68">
        <f t="shared" si="523"/>
        <v>1756291.6125884198</v>
      </c>
      <c r="R2694" s="69">
        <f t="shared" si="524"/>
        <v>238777.20407669284</v>
      </c>
      <c r="S2694" s="63">
        <f t="shared" si="515"/>
        <v>0.14756585774867859</v>
      </c>
      <c r="T2694" s="64">
        <f t="shared" si="516"/>
        <v>1497123</v>
      </c>
      <c r="U2694" s="44" t="str">
        <f t="shared" si="517"/>
        <v>MENOR VALOR</v>
      </c>
    </row>
    <row r="2695" spans="2:21" ht="25.5">
      <c r="B2695" s="24">
        <v>2576</v>
      </c>
      <c r="C2695" s="2" t="s">
        <v>1243</v>
      </c>
      <c r="D2695" s="29">
        <v>1</v>
      </c>
      <c r="E2695" s="17" t="s">
        <v>8</v>
      </c>
      <c r="F2695" s="91">
        <v>287915.94</v>
      </c>
      <c r="G2695" s="68">
        <f t="shared" si="525"/>
        <v>302887.56887999998</v>
      </c>
      <c r="H2695" s="79">
        <v>393900</v>
      </c>
      <c r="I2695" s="79">
        <v>74841</v>
      </c>
      <c r="J2695" s="79">
        <v>468741</v>
      </c>
      <c r="K2695" s="79">
        <v>390000</v>
      </c>
      <c r="L2695" s="79">
        <f t="shared" si="518"/>
        <v>74100</v>
      </c>
      <c r="M2695" s="79">
        <f t="shared" si="519"/>
        <v>464100</v>
      </c>
      <c r="N2695" s="68">
        <f t="shared" si="520"/>
        <v>302887.56887999998</v>
      </c>
      <c r="O2695" s="80">
        <f t="shared" si="521"/>
        <v>411909.52295999997</v>
      </c>
      <c r="P2695" s="68">
        <f t="shared" si="522"/>
        <v>464100</v>
      </c>
      <c r="Q2695" s="68">
        <f t="shared" si="523"/>
        <v>403901.36417280254</v>
      </c>
      <c r="R2695" s="69">
        <f t="shared" si="524"/>
        <v>94444.293495246471</v>
      </c>
      <c r="S2695" s="63">
        <f t="shared" si="515"/>
        <v>0.25009520703075783</v>
      </c>
      <c r="T2695" s="64">
        <f t="shared" si="516"/>
        <v>302888</v>
      </c>
      <c r="U2695" s="44" t="str">
        <f t="shared" si="517"/>
        <v>MENOR VALOR</v>
      </c>
    </row>
    <row r="2696" spans="2:21">
      <c r="B2696" s="26">
        <v>2577</v>
      </c>
      <c r="C2696" s="2" t="s">
        <v>1244</v>
      </c>
      <c r="D2696" s="29">
        <v>1</v>
      </c>
      <c r="E2696" s="16" t="s">
        <v>11</v>
      </c>
      <c r="F2696" s="91">
        <v>383887.92</v>
      </c>
      <c r="G2696" s="68">
        <f t="shared" si="525"/>
        <v>403850.09184000001</v>
      </c>
      <c r="H2696" s="79">
        <v>525200</v>
      </c>
      <c r="I2696" s="79">
        <v>99788</v>
      </c>
      <c r="J2696" s="79">
        <v>624988</v>
      </c>
      <c r="K2696" s="79">
        <v>520000</v>
      </c>
      <c r="L2696" s="79">
        <f t="shared" si="518"/>
        <v>98800</v>
      </c>
      <c r="M2696" s="79">
        <f t="shared" si="519"/>
        <v>618800</v>
      </c>
      <c r="N2696" s="68">
        <f t="shared" si="520"/>
        <v>403850.09184000001</v>
      </c>
      <c r="O2696" s="80">
        <f t="shared" si="521"/>
        <v>549212.69727999996</v>
      </c>
      <c r="P2696" s="68">
        <f t="shared" si="522"/>
        <v>618800</v>
      </c>
      <c r="Q2696" s="68">
        <f t="shared" si="523"/>
        <v>538535.15223040339</v>
      </c>
      <c r="R2696" s="69">
        <f t="shared" si="524"/>
        <v>125925.72466032881</v>
      </c>
      <c r="S2696" s="63">
        <f t="shared" si="515"/>
        <v>0.25009520703075772</v>
      </c>
      <c r="T2696" s="64">
        <f t="shared" si="516"/>
        <v>403850</v>
      </c>
      <c r="U2696" s="44" t="str">
        <f t="shared" si="517"/>
        <v>MENOR VALOR</v>
      </c>
    </row>
    <row r="2697" spans="2:21">
      <c r="B2697" s="24">
        <v>2578</v>
      </c>
      <c r="C2697" s="2" t="s">
        <v>1245</v>
      </c>
      <c r="D2697" s="29">
        <v>1</v>
      </c>
      <c r="E2697" s="16" t="s">
        <v>8</v>
      </c>
      <c r="F2697" s="91">
        <v>383887.92</v>
      </c>
      <c r="G2697" s="68">
        <f t="shared" si="525"/>
        <v>403850.09184000001</v>
      </c>
      <c r="H2697" s="79">
        <v>540800</v>
      </c>
      <c r="I2697" s="79">
        <v>102752</v>
      </c>
      <c r="J2697" s="79">
        <v>643552</v>
      </c>
      <c r="K2697" s="79">
        <v>520000</v>
      </c>
      <c r="L2697" s="79">
        <f t="shared" si="518"/>
        <v>98800</v>
      </c>
      <c r="M2697" s="79">
        <f t="shared" si="519"/>
        <v>618800</v>
      </c>
      <c r="N2697" s="68">
        <f t="shared" si="520"/>
        <v>403850.09184000001</v>
      </c>
      <c r="O2697" s="80">
        <f t="shared" si="521"/>
        <v>555400.69727999996</v>
      </c>
      <c r="P2697" s="68">
        <f t="shared" si="522"/>
        <v>618800</v>
      </c>
      <c r="Q2697" s="68">
        <f t="shared" si="523"/>
        <v>543815.24533046526</v>
      </c>
      <c r="R2697" s="69">
        <f t="shared" si="524"/>
        <v>131828.88485807288</v>
      </c>
      <c r="S2697" s="63">
        <f t="shared" si="515"/>
        <v>0.25737629588779054</v>
      </c>
      <c r="T2697" s="64">
        <f t="shared" si="516"/>
        <v>403850</v>
      </c>
      <c r="U2697" s="44" t="str">
        <f t="shared" si="517"/>
        <v>MENOR VALOR</v>
      </c>
    </row>
    <row r="2698" spans="2:21">
      <c r="B2698" s="26">
        <v>2579</v>
      </c>
      <c r="C2698" s="2" t="s">
        <v>729</v>
      </c>
      <c r="D2698" s="29">
        <v>1</v>
      </c>
      <c r="E2698" s="16" t="s">
        <v>8</v>
      </c>
      <c r="F2698" s="91">
        <v>191943.96</v>
      </c>
      <c r="G2698" s="68">
        <f t="shared" si="525"/>
        <v>201925.04592</v>
      </c>
      <c r="H2698" s="79">
        <v>265200</v>
      </c>
      <c r="I2698" s="79">
        <v>50388</v>
      </c>
      <c r="J2698" s="79">
        <v>315588</v>
      </c>
      <c r="K2698" s="79">
        <v>260000</v>
      </c>
      <c r="L2698" s="79">
        <f t="shared" si="518"/>
        <v>49400</v>
      </c>
      <c r="M2698" s="79">
        <f t="shared" si="519"/>
        <v>309400</v>
      </c>
      <c r="N2698" s="68">
        <f t="shared" si="520"/>
        <v>201925.04592</v>
      </c>
      <c r="O2698" s="80">
        <f t="shared" si="521"/>
        <v>275637.6819733333</v>
      </c>
      <c r="P2698" s="68">
        <f t="shared" si="522"/>
        <v>309400</v>
      </c>
      <c r="Q2698" s="68">
        <f t="shared" si="523"/>
        <v>270153.3311000141</v>
      </c>
      <c r="R2698" s="69">
        <f t="shared" si="524"/>
        <v>63911.950145871859</v>
      </c>
      <c r="S2698" s="63">
        <f t="shared" ref="S2698:S2761" si="526">1-N2698/Q2698</f>
        <v>0.25255392891955541</v>
      </c>
      <c r="T2698" s="64">
        <f t="shared" ref="T2698:T2761" si="527">ROUND(+IF(S2698&lt;=30%,N2698,IF(S2698&lt;=60%,P2698,IF(S2698&lt;=90%,Q2698,IF(S2698&lt;=100%,O2698)))),0)</f>
        <v>201925</v>
      </c>
      <c r="U2698" s="44" t="str">
        <f t="shared" ref="U2698:U2761" si="528">+IF(S2698&lt;=30%,"MENOR VALOR",IF(S2698&lt;=60%,"MEDIA ARMONICA",IF(S2698&lt;=90%,"MEDIA GEOMETRICA","PROMEDIO")))</f>
        <v>MENOR VALOR</v>
      </c>
    </row>
    <row r="2699" spans="2:21">
      <c r="B2699" s="24">
        <v>2580</v>
      </c>
      <c r="C2699" s="2" t="s">
        <v>1246</v>
      </c>
      <c r="D2699" s="29">
        <v>1</v>
      </c>
      <c r="E2699" s="16" t="s">
        <v>8</v>
      </c>
      <c r="F2699" s="91">
        <v>328001.63999999996</v>
      </c>
      <c r="G2699" s="68">
        <f t="shared" si="525"/>
        <v>345057.72527999996</v>
      </c>
      <c r="H2699" s="79">
        <v>401700</v>
      </c>
      <c r="I2699" s="79">
        <v>76323</v>
      </c>
      <c r="J2699" s="79">
        <v>478023</v>
      </c>
      <c r="K2699" s="79">
        <v>390000</v>
      </c>
      <c r="L2699" s="79">
        <f t="shared" si="518"/>
        <v>74100</v>
      </c>
      <c r="M2699" s="79">
        <f t="shared" si="519"/>
        <v>464100</v>
      </c>
      <c r="N2699" s="68">
        <f t="shared" si="520"/>
        <v>345057.72527999996</v>
      </c>
      <c r="O2699" s="80">
        <f t="shared" si="521"/>
        <v>429060.24175999995</v>
      </c>
      <c r="P2699" s="68">
        <f t="shared" si="522"/>
        <v>464100</v>
      </c>
      <c r="Q2699" s="68">
        <f t="shared" si="523"/>
        <v>424603.95865136728</v>
      </c>
      <c r="R2699" s="69">
        <f t="shared" si="524"/>
        <v>73080.637404715846</v>
      </c>
      <c r="S2699" s="63">
        <f t="shared" si="526"/>
        <v>0.18734218499522037</v>
      </c>
      <c r="T2699" s="64">
        <f t="shared" si="527"/>
        <v>345058</v>
      </c>
      <c r="U2699" s="44" t="str">
        <f t="shared" si="528"/>
        <v>MENOR VALOR</v>
      </c>
    </row>
    <row r="2700" spans="2:21">
      <c r="B2700" s="26">
        <v>2581</v>
      </c>
      <c r="C2700" s="2" t="s">
        <v>1247</v>
      </c>
      <c r="D2700" s="29">
        <v>1</v>
      </c>
      <c r="E2700" s="16" t="s">
        <v>8</v>
      </c>
      <c r="F2700" s="91">
        <v>329953.24</v>
      </c>
      <c r="G2700" s="68">
        <f t="shared" si="525"/>
        <v>347110.80848000001</v>
      </c>
      <c r="H2700" s="79">
        <v>409500</v>
      </c>
      <c r="I2700" s="79">
        <v>77805</v>
      </c>
      <c r="J2700" s="79">
        <v>487305</v>
      </c>
      <c r="K2700" s="79">
        <v>390000</v>
      </c>
      <c r="L2700" s="79">
        <f t="shared" si="518"/>
        <v>74100</v>
      </c>
      <c r="M2700" s="79">
        <f t="shared" si="519"/>
        <v>464100</v>
      </c>
      <c r="N2700" s="68">
        <f t="shared" si="520"/>
        <v>347110.80848000001</v>
      </c>
      <c r="O2700" s="80">
        <f t="shared" si="521"/>
        <v>432838.60282666673</v>
      </c>
      <c r="P2700" s="68">
        <f t="shared" si="522"/>
        <v>464100</v>
      </c>
      <c r="Q2700" s="68">
        <f t="shared" si="523"/>
        <v>428180.4730926819</v>
      </c>
      <c r="R2700" s="69">
        <f t="shared" si="524"/>
        <v>75143.589539682391</v>
      </c>
      <c r="S2700" s="63">
        <f t="shared" si="526"/>
        <v>0.18933526797036804</v>
      </c>
      <c r="T2700" s="64">
        <f t="shared" si="527"/>
        <v>347111</v>
      </c>
      <c r="U2700" s="44" t="str">
        <f t="shared" si="528"/>
        <v>MENOR VALOR</v>
      </c>
    </row>
    <row r="2701" spans="2:21">
      <c r="B2701" s="24">
        <v>2582</v>
      </c>
      <c r="C2701" s="2" t="s">
        <v>1248</v>
      </c>
      <c r="D2701" s="29">
        <v>1</v>
      </c>
      <c r="E2701" s="16" t="s">
        <v>11</v>
      </c>
      <c r="F2701" s="91">
        <v>383887.92</v>
      </c>
      <c r="G2701" s="68">
        <f t="shared" si="525"/>
        <v>403850.09184000001</v>
      </c>
      <c r="H2701" s="79">
        <v>540800</v>
      </c>
      <c r="I2701" s="79">
        <v>102752</v>
      </c>
      <c r="J2701" s="79">
        <v>643552</v>
      </c>
      <c r="K2701" s="79">
        <v>520000</v>
      </c>
      <c r="L2701" s="79">
        <f t="shared" si="518"/>
        <v>98800</v>
      </c>
      <c r="M2701" s="79">
        <f t="shared" si="519"/>
        <v>618800</v>
      </c>
      <c r="N2701" s="68">
        <f t="shared" si="520"/>
        <v>403850.09184000001</v>
      </c>
      <c r="O2701" s="80">
        <f t="shared" si="521"/>
        <v>555400.69727999996</v>
      </c>
      <c r="P2701" s="68">
        <f t="shared" si="522"/>
        <v>618800</v>
      </c>
      <c r="Q2701" s="68">
        <f t="shared" si="523"/>
        <v>543815.24533046526</v>
      </c>
      <c r="R2701" s="69">
        <f t="shared" si="524"/>
        <v>131828.88485807288</v>
      </c>
      <c r="S2701" s="63">
        <f t="shared" si="526"/>
        <v>0.25737629588779054</v>
      </c>
      <c r="T2701" s="64">
        <f t="shared" si="527"/>
        <v>403850</v>
      </c>
      <c r="U2701" s="44" t="str">
        <f t="shared" si="528"/>
        <v>MENOR VALOR</v>
      </c>
    </row>
    <row r="2702" spans="2:21">
      <c r="B2702" s="26">
        <v>2583</v>
      </c>
      <c r="C2702" s="2" t="s">
        <v>1249</v>
      </c>
      <c r="D2702" s="29">
        <v>1</v>
      </c>
      <c r="E2702" s="16" t="s">
        <v>8</v>
      </c>
      <c r="F2702" s="91">
        <v>228680.78</v>
      </c>
      <c r="G2702" s="68">
        <f t="shared" si="525"/>
        <v>240572.18056000001</v>
      </c>
      <c r="H2702" s="79">
        <v>262600</v>
      </c>
      <c r="I2702" s="79">
        <v>49894</v>
      </c>
      <c r="J2702" s="79">
        <v>312494</v>
      </c>
      <c r="K2702" s="79">
        <v>260000</v>
      </c>
      <c r="L2702" s="79">
        <f t="shared" si="518"/>
        <v>49400</v>
      </c>
      <c r="M2702" s="79">
        <f t="shared" si="519"/>
        <v>309400</v>
      </c>
      <c r="N2702" s="68">
        <f t="shared" si="520"/>
        <v>240572.18056000001</v>
      </c>
      <c r="O2702" s="80">
        <f t="shared" si="521"/>
        <v>287488.72685333336</v>
      </c>
      <c r="P2702" s="68">
        <f t="shared" si="522"/>
        <v>309400</v>
      </c>
      <c r="Q2702" s="68">
        <f t="shared" si="523"/>
        <v>285453.78047588863</v>
      </c>
      <c r="R2702" s="69">
        <f t="shared" si="524"/>
        <v>40660.360869904696</v>
      </c>
      <c r="S2702" s="63">
        <f t="shared" si="526"/>
        <v>0.15722895608902132</v>
      </c>
      <c r="T2702" s="64">
        <f t="shared" si="527"/>
        <v>240572</v>
      </c>
      <c r="U2702" s="44" t="str">
        <f t="shared" si="528"/>
        <v>MENOR VALOR</v>
      </c>
    </row>
    <row r="2703" spans="2:21">
      <c r="B2703" s="24">
        <v>2584</v>
      </c>
      <c r="C2703" s="2" t="s">
        <v>1250</v>
      </c>
      <c r="D2703" s="29">
        <v>1</v>
      </c>
      <c r="E2703" s="16" t="s">
        <v>8</v>
      </c>
      <c r="F2703" s="91">
        <v>361389.58</v>
      </c>
      <c r="G2703" s="68">
        <f t="shared" si="525"/>
        <v>380181.83816000004</v>
      </c>
      <c r="H2703" s="79">
        <v>530400</v>
      </c>
      <c r="I2703" s="79">
        <v>100776</v>
      </c>
      <c r="J2703" s="79">
        <v>631176</v>
      </c>
      <c r="K2703" s="79">
        <v>520000</v>
      </c>
      <c r="L2703" s="79">
        <f t="shared" si="518"/>
        <v>98800</v>
      </c>
      <c r="M2703" s="79">
        <f t="shared" si="519"/>
        <v>618800</v>
      </c>
      <c r="N2703" s="68">
        <f t="shared" si="520"/>
        <v>380181.83816000004</v>
      </c>
      <c r="O2703" s="80">
        <f t="shared" si="521"/>
        <v>543385.94605333335</v>
      </c>
      <c r="P2703" s="68">
        <f t="shared" si="522"/>
        <v>618800</v>
      </c>
      <c r="Q2703" s="68">
        <f t="shared" si="523"/>
        <v>529538.30705862015</v>
      </c>
      <c r="R2703" s="69">
        <f t="shared" si="524"/>
        <v>141474.29790935206</v>
      </c>
      <c r="S2703" s="63">
        <f t="shared" si="526"/>
        <v>0.28205035765634656</v>
      </c>
      <c r="T2703" s="64">
        <f t="shared" si="527"/>
        <v>380182</v>
      </c>
      <c r="U2703" s="44" t="str">
        <f t="shared" si="528"/>
        <v>MENOR VALOR</v>
      </c>
    </row>
    <row r="2704" spans="2:21" ht="25.5">
      <c r="B2704" s="26">
        <v>2585</v>
      </c>
      <c r="C2704" s="2" t="s">
        <v>1251</v>
      </c>
      <c r="D2704" s="29">
        <v>1</v>
      </c>
      <c r="E2704" s="16" t="s">
        <v>8</v>
      </c>
      <c r="F2704" s="91">
        <v>365292.78</v>
      </c>
      <c r="G2704" s="68">
        <f t="shared" si="525"/>
        <v>384288.00456000003</v>
      </c>
      <c r="H2704" s="79">
        <v>540800</v>
      </c>
      <c r="I2704" s="79">
        <v>102752</v>
      </c>
      <c r="J2704" s="79">
        <v>643552</v>
      </c>
      <c r="K2704" s="79">
        <v>520000</v>
      </c>
      <c r="L2704" s="79">
        <f t="shared" ref="L2704:L2767" si="529">+IFERROR(K2704*19%,"N/A")</f>
        <v>98800</v>
      </c>
      <c r="M2704" s="79">
        <f t="shared" ref="M2704:M2767" si="530">+IFERROR(L2704+K2704,"N/A")</f>
        <v>618800</v>
      </c>
      <c r="N2704" s="68">
        <f t="shared" si="520"/>
        <v>384288.00456000003</v>
      </c>
      <c r="O2704" s="80">
        <f t="shared" si="521"/>
        <v>548880.00152000005</v>
      </c>
      <c r="P2704" s="68">
        <f t="shared" si="522"/>
        <v>618800</v>
      </c>
      <c r="Q2704" s="68">
        <f t="shared" si="523"/>
        <v>534888.90865750588</v>
      </c>
      <c r="R2704" s="69">
        <f t="shared" si="524"/>
        <v>143077.11023591596</v>
      </c>
      <c r="S2704" s="63">
        <f t="shared" si="526"/>
        <v>0.28155548125963659</v>
      </c>
      <c r="T2704" s="64">
        <f t="shared" si="527"/>
        <v>384288</v>
      </c>
      <c r="U2704" s="44" t="str">
        <f t="shared" si="528"/>
        <v>MENOR VALOR</v>
      </c>
    </row>
    <row r="2705" spans="2:21">
      <c r="B2705" s="24">
        <v>2586</v>
      </c>
      <c r="C2705" s="2" t="s">
        <v>1252</v>
      </c>
      <c r="D2705" s="29">
        <v>1</v>
      </c>
      <c r="E2705" s="16" t="s">
        <v>8</v>
      </c>
      <c r="F2705" s="91">
        <v>361389.58</v>
      </c>
      <c r="G2705" s="68">
        <f t="shared" si="525"/>
        <v>380181.83816000004</v>
      </c>
      <c r="H2705" s="79">
        <v>535600</v>
      </c>
      <c r="I2705" s="79">
        <v>101764</v>
      </c>
      <c r="J2705" s="79">
        <v>637364</v>
      </c>
      <c r="K2705" s="79">
        <v>520000</v>
      </c>
      <c r="L2705" s="79">
        <f t="shared" si="529"/>
        <v>98800</v>
      </c>
      <c r="M2705" s="79">
        <f t="shared" si="530"/>
        <v>618800</v>
      </c>
      <c r="N2705" s="68">
        <f t="shared" si="520"/>
        <v>380181.83816000004</v>
      </c>
      <c r="O2705" s="80">
        <f t="shared" si="521"/>
        <v>545448.61271999998</v>
      </c>
      <c r="P2705" s="68">
        <f t="shared" si="522"/>
        <v>618800</v>
      </c>
      <c r="Q2705" s="68">
        <f t="shared" si="523"/>
        <v>531263.19971883635</v>
      </c>
      <c r="R2705" s="69">
        <f t="shared" si="524"/>
        <v>143425.88889074163</v>
      </c>
      <c r="S2705" s="63">
        <f t="shared" si="526"/>
        <v>0.2843813793968677</v>
      </c>
      <c r="T2705" s="64">
        <f t="shared" si="527"/>
        <v>380182</v>
      </c>
      <c r="U2705" s="44" t="str">
        <f t="shared" si="528"/>
        <v>MENOR VALOR</v>
      </c>
    </row>
    <row r="2706" spans="2:21">
      <c r="B2706" s="26">
        <v>2587</v>
      </c>
      <c r="C2706" s="2" t="s">
        <v>1253</v>
      </c>
      <c r="D2706" s="29">
        <v>1</v>
      </c>
      <c r="E2706" s="16" t="s">
        <v>8</v>
      </c>
      <c r="F2706" s="91">
        <v>287915.94</v>
      </c>
      <c r="G2706" s="68">
        <f t="shared" si="525"/>
        <v>302887.56887999998</v>
      </c>
      <c r="H2706" s="79">
        <v>397800</v>
      </c>
      <c r="I2706" s="79">
        <v>75582</v>
      </c>
      <c r="J2706" s="79">
        <v>473382</v>
      </c>
      <c r="K2706" s="79">
        <v>390000</v>
      </c>
      <c r="L2706" s="79">
        <f t="shared" si="529"/>
        <v>74100</v>
      </c>
      <c r="M2706" s="79">
        <f t="shared" si="530"/>
        <v>464100</v>
      </c>
      <c r="N2706" s="68">
        <f t="shared" si="520"/>
        <v>302887.56887999998</v>
      </c>
      <c r="O2706" s="80">
        <f t="shared" si="521"/>
        <v>413456.52295999997</v>
      </c>
      <c r="P2706" s="68">
        <f t="shared" si="522"/>
        <v>464100</v>
      </c>
      <c r="Q2706" s="68">
        <f t="shared" si="523"/>
        <v>405229.99665002117</v>
      </c>
      <c r="R2706" s="69">
        <f t="shared" si="524"/>
        <v>95867.925218807577</v>
      </c>
      <c r="S2706" s="63">
        <f t="shared" si="526"/>
        <v>0.25255392891955564</v>
      </c>
      <c r="T2706" s="64">
        <f t="shared" si="527"/>
        <v>302888</v>
      </c>
      <c r="U2706" s="44" t="str">
        <f t="shared" si="528"/>
        <v>MENOR VALOR</v>
      </c>
    </row>
    <row r="2707" spans="2:21" ht="25.5">
      <c r="B2707" s="24">
        <v>2588</v>
      </c>
      <c r="C2707" s="2" t="s">
        <v>1254</v>
      </c>
      <c r="D2707" s="29">
        <v>1</v>
      </c>
      <c r="E2707" s="16" t="s">
        <v>8</v>
      </c>
      <c r="F2707" s="91">
        <v>1338541.76</v>
      </c>
      <c r="G2707" s="68">
        <f t="shared" si="525"/>
        <v>1408145.9315200001</v>
      </c>
      <c r="H2707" s="79">
        <v>1181700</v>
      </c>
      <c r="I2707" s="79">
        <v>224523</v>
      </c>
      <c r="J2707" s="79">
        <v>1406223</v>
      </c>
      <c r="K2707" s="79">
        <v>1170000</v>
      </c>
      <c r="L2707" s="79">
        <f t="shared" si="529"/>
        <v>222300</v>
      </c>
      <c r="M2707" s="79">
        <f t="shared" si="530"/>
        <v>1392300</v>
      </c>
      <c r="N2707" s="68">
        <f t="shared" si="520"/>
        <v>1392300</v>
      </c>
      <c r="O2707" s="80">
        <f t="shared" si="521"/>
        <v>1402222.9771733333</v>
      </c>
      <c r="P2707" s="68">
        <f t="shared" si="522"/>
        <v>1406223</v>
      </c>
      <c r="Q2707" s="68">
        <f t="shared" si="523"/>
        <v>1402205.1620955805</v>
      </c>
      <c r="R2707" s="69">
        <f t="shared" si="524"/>
        <v>8647.1685189155287</v>
      </c>
      <c r="S2707" s="63">
        <f t="shared" si="526"/>
        <v>7.0639891817095846E-3</v>
      </c>
      <c r="T2707" s="64">
        <f t="shared" si="527"/>
        <v>1392300</v>
      </c>
      <c r="U2707" s="44" t="str">
        <f t="shared" si="528"/>
        <v>MENOR VALOR</v>
      </c>
    </row>
    <row r="2708" spans="2:21" ht="25.5">
      <c r="B2708" s="26">
        <v>2589</v>
      </c>
      <c r="C2708" s="2" t="s">
        <v>1255</v>
      </c>
      <c r="D2708" s="29">
        <v>1</v>
      </c>
      <c r="E2708" s="16" t="s">
        <v>8</v>
      </c>
      <c r="F2708" s="91">
        <v>780640</v>
      </c>
      <c r="G2708" s="68">
        <f t="shared" si="525"/>
        <v>821233.28</v>
      </c>
      <c r="H2708" s="79">
        <v>1081600</v>
      </c>
      <c r="I2708" s="79">
        <v>205504</v>
      </c>
      <c r="J2708" s="79">
        <v>1287104</v>
      </c>
      <c r="K2708" s="79">
        <v>1040000</v>
      </c>
      <c r="L2708" s="79">
        <f t="shared" si="529"/>
        <v>197600</v>
      </c>
      <c r="M2708" s="79">
        <f t="shared" si="530"/>
        <v>1237600</v>
      </c>
      <c r="N2708" s="68">
        <f t="shared" si="520"/>
        <v>821233.28</v>
      </c>
      <c r="O2708" s="80">
        <f t="shared" si="521"/>
        <v>1115312.4266666668</v>
      </c>
      <c r="P2708" s="68">
        <f t="shared" si="522"/>
        <v>1237600</v>
      </c>
      <c r="Q2708" s="68">
        <f t="shared" si="523"/>
        <v>1093671.3290414249</v>
      </c>
      <c r="R2708" s="69">
        <f t="shared" si="524"/>
        <v>255879.9911719276</v>
      </c>
      <c r="S2708" s="63">
        <f t="shared" si="526"/>
        <v>0.24910413376220619</v>
      </c>
      <c r="T2708" s="64">
        <f t="shared" si="527"/>
        <v>821233</v>
      </c>
      <c r="U2708" s="44" t="str">
        <f t="shared" si="528"/>
        <v>MENOR VALOR</v>
      </c>
    </row>
    <row r="2709" spans="2:21" ht="25.5">
      <c r="B2709" s="24">
        <v>2590</v>
      </c>
      <c r="C2709" s="2" t="s">
        <v>1256</v>
      </c>
      <c r="D2709" s="29">
        <v>1</v>
      </c>
      <c r="E2709" s="16" t="s">
        <v>8</v>
      </c>
      <c r="F2709" s="91">
        <v>230632.38</v>
      </c>
      <c r="G2709" s="68">
        <f t="shared" si="525"/>
        <v>242625.26376</v>
      </c>
      <c r="H2709" s="79">
        <v>262600</v>
      </c>
      <c r="I2709" s="79">
        <v>49894</v>
      </c>
      <c r="J2709" s="79">
        <v>312494</v>
      </c>
      <c r="K2709" s="79">
        <v>260000</v>
      </c>
      <c r="L2709" s="79">
        <f t="shared" si="529"/>
        <v>49400</v>
      </c>
      <c r="M2709" s="79">
        <f t="shared" si="530"/>
        <v>309400</v>
      </c>
      <c r="N2709" s="68">
        <f t="shared" si="520"/>
        <v>242625.26376</v>
      </c>
      <c r="O2709" s="80">
        <f t="shared" si="521"/>
        <v>288173.08792000002</v>
      </c>
      <c r="P2709" s="68">
        <f t="shared" si="522"/>
        <v>309400</v>
      </c>
      <c r="Q2709" s="68">
        <f t="shared" si="523"/>
        <v>286263.5181056069</v>
      </c>
      <c r="R2709" s="69">
        <f t="shared" si="524"/>
        <v>39475.896738170493</v>
      </c>
      <c r="S2709" s="63">
        <f t="shared" si="526"/>
        <v>0.15244085112343264</v>
      </c>
      <c r="T2709" s="64">
        <f t="shared" si="527"/>
        <v>242625</v>
      </c>
      <c r="U2709" s="44" t="str">
        <f t="shared" si="528"/>
        <v>MENOR VALOR</v>
      </c>
    </row>
    <row r="2710" spans="2:21">
      <c r="B2710" s="26">
        <v>2591</v>
      </c>
      <c r="C2710" s="2" t="s">
        <v>1257</v>
      </c>
      <c r="D2710" s="29">
        <v>1</v>
      </c>
      <c r="E2710" s="16" t="s">
        <v>8</v>
      </c>
      <c r="F2710" s="91">
        <v>1170959.9999999998</v>
      </c>
      <c r="G2710" s="68">
        <f t="shared" si="525"/>
        <v>1231849.9199999997</v>
      </c>
      <c r="H2710" s="79">
        <v>1622400</v>
      </c>
      <c r="I2710" s="79">
        <v>308256</v>
      </c>
      <c r="J2710" s="79">
        <v>1930656</v>
      </c>
      <c r="K2710" s="79">
        <v>1560000</v>
      </c>
      <c r="L2710" s="79">
        <f t="shared" si="529"/>
        <v>296400</v>
      </c>
      <c r="M2710" s="79">
        <f t="shared" si="530"/>
        <v>1856400</v>
      </c>
      <c r="N2710" s="68">
        <f t="shared" si="520"/>
        <v>1231849.9199999997</v>
      </c>
      <c r="O2710" s="80">
        <f t="shared" si="521"/>
        <v>1672968.64</v>
      </c>
      <c r="P2710" s="68">
        <f t="shared" si="522"/>
        <v>1856400</v>
      </c>
      <c r="Q2710" s="68">
        <f t="shared" si="523"/>
        <v>1640506.9935621372</v>
      </c>
      <c r="R2710" s="69">
        <f t="shared" si="524"/>
        <v>383819.9867578923</v>
      </c>
      <c r="S2710" s="63">
        <f t="shared" si="526"/>
        <v>0.2491041337622063</v>
      </c>
      <c r="T2710" s="64">
        <f t="shared" si="527"/>
        <v>1231850</v>
      </c>
      <c r="U2710" s="44" t="str">
        <f t="shared" si="528"/>
        <v>MENOR VALOR</v>
      </c>
    </row>
    <row r="2711" spans="2:21">
      <c r="B2711" s="24">
        <v>2592</v>
      </c>
      <c r="C2711" s="2" t="s">
        <v>699</v>
      </c>
      <c r="D2711" s="29">
        <v>1</v>
      </c>
      <c r="E2711" s="16" t="s">
        <v>8</v>
      </c>
      <c r="F2711" s="91">
        <v>647451.5</v>
      </c>
      <c r="G2711" s="68">
        <f t="shared" si="525"/>
        <v>681118.978</v>
      </c>
      <c r="H2711" s="79">
        <v>397800</v>
      </c>
      <c r="I2711" s="79">
        <v>75582</v>
      </c>
      <c r="J2711" s="79">
        <v>473382</v>
      </c>
      <c r="K2711" s="79">
        <v>390000</v>
      </c>
      <c r="L2711" s="79">
        <f t="shared" si="529"/>
        <v>74100</v>
      </c>
      <c r="M2711" s="79">
        <f t="shared" si="530"/>
        <v>464100</v>
      </c>
      <c r="N2711" s="68">
        <f t="shared" si="520"/>
        <v>464100</v>
      </c>
      <c r="O2711" s="80">
        <f t="shared" si="521"/>
        <v>539533.65933333337</v>
      </c>
      <c r="P2711" s="68">
        <f t="shared" si="522"/>
        <v>473382</v>
      </c>
      <c r="Q2711" s="68">
        <f t="shared" si="523"/>
        <v>530903.30621313269</v>
      </c>
      <c r="R2711" s="69">
        <f t="shared" si="524"/>
        <v>122704.28161827163</v>
      </c>
      <c r="S2711" s="63">
        <f t="shared" si="526"/>
        <v>0.12582951628166039</v>
      </c>
      <c r="T2711" s="64">
        <f t="shared" si="527"/>
        <v>464100</v>
      </c>
      <c r="U2711" s="44" t="str">
        <f t="shared" si="528"/>
        <v>MENOR VALOR</v>
      </c>
    </row>
    <row r="2712" spans="2:21" ht="25.5">
      <c r="B2712" s="26">
        <v>2593</v>
      </c>
      <c r="C2712" s="2" t="s">
        <v>1258</v>
      </c>
      <c r="D2712" s="29">
        <v>1</v>
      </c>
      <c r="E2712" s="16" t="s">
        <v>11</v>
      </c>
      <c r="F2712" s="91">
        <v>296375.06</v>
      </c>
      <c r="G2712" s="68">
        <f t="shared" si="525"/>
        <v>311786.56312000001</v>
      </c>
      <c r="H2712" s="79">
        <v>540800</v>
      </c>
      <c r="I2712" s="79">
        <v>102752</v>
      </c>
      <c r="J2712" s="79">
        <v>643552</v>
      </c>
      <c r="K2712" s="79">
        <v>520000</v>
      </c>
      <c r="L2712" s="79">
        <f t="shared" si="529"/>
        <v>98800</v>
      </c>
      <c r="M2712" s="79">
        <f t="shared" si="530"/>
        <v>618800</v>
      </c>
      <c r="N2712" s="68">
        <f t="shared" si="520"/>
        <v>311786.56312000001</v>
      </c>
      <c r="O2712" s="80">
        <f t="shared" si="521"/>
        <v>524712.85437333339</v>
      </c>
      <c r="P2712" s="68">
        <f t="shared" si="522"/>
        <v>618800</v>
      </c>
      <c r="Q2712" s="68">
        <f t="shared" si="523"/>
        <v>498881.17304954561</v>
      </c>
      <c r="R2712" s="69">
        <f t="shared" si="524"/>
        <v>184814.41909703484</v>
      </c>
      <c r="S2712" s="63">
        <f t="shared" si="526"/>
        <v>0.37502840362942413</v>
      </c>
      <c r="T2712" s="64">
        <f t="shared" si="527"/>
        <v>618800</v>
      </c>
      <c r="U2712" s="44" t="str">
        <f t="shared" si="528"/>
        <v>MEDIA ARMONICA</v>
      </c>
    </row>
    <row r="2713" spans="2:21">
      <c r="B2713" s="24">
        <v>2594</v>
      </c>
      <c r="C2713" s="2" t="s">
        <v>1259</v>
      </c>
      <c r="D2713" s="29">
        <v>1</v>
      </c>
      <c r="E2713" s="2"/>
      <c r="F2713" s="91">
        <v>110139.12</v>
      </c>
      <c r="G2713" s="68">
        <f t="shared" si="525"/>
        <v>115866.35424</v>
      </c>
      <c r="H2713" s="79">
        <v>120510</v>
      </c>
      <c r="I2713" s="79">
        <v>22896.9</v>
      </c>
      <c r="J2713" s="79">
        <v>143406.9</v>
      </c>
      <c r="K2713" s="79">
        <v>117000</v>
      </c>
      <c r="L2713" s="79">
        <f t="shared" si="529"/>
        <v>22230</v>
      </c>
      <c r="M2713" s="79">
        <f t="shared" si="530"/>
        <v>139230</v>
      </c>
      <c r="N2713" s="68">
        <f t="shared" si="520"/>
        <v>115866.35424</v>
      </c>
      <c r="O2713" s="80">
        <f t="shared" si="521"/>
        <v>132834.41808</v>
      </c>
      <c r="P2713" s="68">
        <f t="shared" si="522"/>
        <v>139230</v>
      </c>
      <c r="Q2713" s="68">
        <f t="shared" si="523"/>
        <v>132257.42746358627</v>
      </c>
      <c r="R2713" s="69">
        <f t="shared" si="524"/>
        <v>14842.43970044132</v>
      </c>
      <c r="S2713" s="63">
        <f t="shared" si="526"/>
        <v>0.12393310181463446</v>
      </c>
      <c r="T2713" s="64">
        <f t="shared" si="527"/>
        <v>115866</v>
      </c>
      <c r="U2713" s="44" t="str">
        <f t="shared" si="528"/>
        <v>MENOR VALOR</v>
      </c>
    </row>
    <row r="2714" spans="2:21">
      <c r="B2714" s="26">
        <v>2595</v>
      </c>
      <c r="C2714" s="2" t="s">
        <v>1260</v>
      </c>
      <c r="D2714" s="29">
        <v>1</v>
      </c>
      <c r="E2714" s="16" t="s">
        <v>8</v>
      </c>
      <c r="F2714" s="91">
        <v>143606.6</v>
      </c>
      <c r="G2714" s="68">
        <f t="shared" si="525"/>
        <v>151074.14320000002</v>
      </c>
      <c r="H2714" s="79">
        <v>157560</v>
      </c>
      <c r="I2714" s="79">
        <v>29936.400000000001</v>
      </c>
      <c r="J2714" s="79">
        <v>187496.4</v>
      </c>
      <c r="K2714" s="79">
        <v>156000</v>
      </c>
      <c r="L2714" s="79">
        <f t="shared" si="529"/>
        <v>29640</v>
      </c>
      <c r="M2714" s="79">
        <f t="shared" si="530"/>
        <v>185640</v>
      </c>
      <c r="N2714" s="68">
        <f t="shared" si="520"/>
        <v>151074.14320000002</v>
      </c>
      <c r="O2714" s="80">
        <f t="shared" si="521"/>
        <v>174736.84773333336</v>
      </c>
      <c r="P2714" s="68">
        <f t="shared" si="522"/>
        <v>185640</v>
      </c>
      <c r="Q2714" s="68">
        <f t="shared" si="523"/>
        <v>173894.11221635155</v>
      </c>
      <c r="R2714" s="69">
        <f t="shared" si="524"/>
        <v>20513.513707160819</v>
      </c>
      <c r="S2714" s="63">
        <f t="shared" si="526"/>
        <v>0.13122910675641453</v>
      </c>
      <c r="T2714" s="64">
        <f t="shared" si="527"/>
        <v>151074</v>
      </c>
      <c r="U2714" s="44" t="str">
        <f t="shared" si="528"/>
        <v>MENOR VALOR</v>
      </c>
    </row>
    <row r="2715" spans="2:21">
      <c r="B2715" s="24">
        <v>2596</v>
      </c>
      <c r="C2715" s="2" t="s">
        <v>1261</v>
      </c>
      <c r="D2715" s="29">
        <v>1</v>
      </c>
      <c r="E2715" s="16" t="s">
        <v>8</v>
      </c>
      <c r="F2715" s="91">
        <v>360088.24</v>
      </c>
      <c r="G2715" s="68">
        <f t="shared" si="525"/>
        <v>378812.82847999997</v>
      </c>
      <c r="H2715" s="79">
        <v>530400</v>
      </c>
      <c r="I2715" s="79">
        <v>100776</v>
      </c>
      <c r="J2715" s="79">
        <v>631176</v>
      </c>
      <c r="K2715" s="79">
        <v>520000</v>
      </c>
      <c r="L2715" s="79">
        <f t="shared" si="529"/>
        <v>98800</v>
      </c>
      <c r="M2715" s="79">
        <f t="shared" si="530"/>
        <v>618800</v>
      </c>
      <c r="N2715" s="68">
        <f t="shared" si="520"/>
        <v>378812.82847999997</v>
      </c>
      <c r="O2715" s="80">
        <f t="shared" si="521"/>
        <v>542929.60949333326</v>
      </c>
      <c r="P2715" s="68">
        <f t="shared" si="522"/>
        <v>618800</v>
      </c>
      <c r="Q2715" s="68">
        <f t="shared" si="523"/>
        <v>528901.93177907262</v>
      </c>
      <c r="R2715" s="69">
        <f t="shared" si="524"/>
        <v>142263.94378630817</v>
      </c>
      <c r="S2715" s="63">
        <f t="shared" si="526"/>
        <v>0.2837749198499171</v>
      </c>
      <c r="T2715" s="64">
        <f t="shared" si="527"/>
        <v>378813</v>
      </c>
      <c r="U2715" s="44" t="str">
        <f t="shared" si="528"/>
        <v>MENOR VALOR</v>
      </c>
    </row>
    <row r="2716" spans="2:21">
      <c r="B2716" s="26">
        <v>2597</v>
      </c>
      <c r="C2716" s="2" t="s">
        <v>724</v>
      </c>
      <c r="D2716" s="29">
        <v>1</v>
      </c>
      <c r="E2716" s="16" t="s">
        <v>8</v>
      </c>
      <c r="F2716" s="91">
        <v>456481.7</v>
      </c>
      <c r="G2716" s="68">
        <f t="shared" si="525"/>
        <v>480218.74840000004</v>
      </c>
      <c r="H2716" s="79">
        <v>669500</v>
      </c>
      <c r="I2716" s="79">
        <v>127205</v>
      </c>
      <c r="J2716" s="79">
        <v>796705</v>
      </c>
      <c r="K2716" s="79">
        <v>650000</v>
      </c>
      <c r="L2716" s="79">
        <f t="shared" si="529"/>
        <v>123500</v>
      </c>
      <c r="M2716" s="79">
        <f t="shared" si="530"/>
        <v>773500</v>
      </c>
      <c r="N2716" s="68">
        <f t="shared" si="520"/>
        <v>480218.74840000004</v>
      </c>
      <c r="O2716" s="80">
        <f t="shared" si="521"/>
        <v>683474.58279999997</v>
      </c>
      <c r="P2716" s="68">
        <f t="shared" si="522"/>
        <v>773500</v>
      </c>
      <c r="Q2716" s="68">
        <f t="shared" si="523"/>
        <v>666395.9117893012</v>
      </c>
      <c r="R2716" s="69">
        <f t="shared" si="524"/>
        <v>176406.6854444021</v>
      </c>
      <c r="S2716" s="63">
        <f t="shared" si="526"/>
        <v>0.27937921000956867</v>
      </c>
      <c r="T2716" s="64">
        <f t="shared" si="527"/>
        <v>480219</v>
      </c>
      <c r="U2716" s="44" t="str">
        <f t="shared" si="528"/>
        <v>MENOR VALOR</v>
      </c>
    </row>
    <row r="2717" spans="2:21">
      <c r="B2717" s="24">
        <v>2598</v>
      </c>
      <c r="C2717" s="2" t="s">
        <v>1262</v>
      </c>
      <c r="D2717" s="29">
        <v>1</v>
      </c>
      <c r="E2717" s="16" t="s">
        <v>8</v>
      </c>
      <c r="F2717" s="91">
        <v>227379.44</v>
      </c>
      <c r="G2717" s="68">
        <f t="shared" si="525"/>
        <v>239203.17087999999</v>
      </c>
      <c r="H2717" s="79">
        <v>262600</v>
      </c>
      <c r="I2717" s="79">
        <v>49894</v>
      </c>
      <c r="J2717" s="79">
        <v>312494</v>
      </c>
      <c r="K2717" s="79">
        <v>260000</v>
      </c>
      <c r="L2717" s="79">
        <f t="shared" si="529"/>
        <v>49400</v>
      </c>
      <c r="M2717" s="79">
        <f t="shared" si="530"/>
        <v>309400</v>
      </c>
      <c r="N2717" s="68">
        <f t="shared" si="520"/>
        <v>239203.17087999999</v>
      </c>
      <c r="O2717" s="80">
        <f t="shared" si="521"/>
        <v>287032.39029333333</v>
      </c>
      <c r="P2717" s="68">
        <f t="shared" si="522"/>
        <v>309400</v>
      </c>
      <c r="Q2717" s="68">
        <f t="shared" si="523"/>
        <v>284911.27854011132</v>
      </c>
      <c r="R2717" s="69">
        <f t="shared" si="524"/>
        <v>41450.19760226224</v>
      </c>
      <c r="S2717" s="63">
        <f t="shared" si="526"/>
        <v>0.16042926729443707</v>
      </c>
      <c r="T2717" s="64">
        <f t="shared" si="527"/>
        <v>239203</v>
      </c>
      <c r="U2717" s="44" t="str">
        <f t="shared" si="528"/>
        <v>MENOR VALOR</v>
      </c>
    </row>
    <row r="2718" spans="2:21">
      <c r="B2718" s="26">
        <v>2599</v>
      </c>
      <c r="C2718" s="2" t="s">
        <v>1088</v>
      </c>
      <c r="D2718" s="29">
        <v>1</v>
      </c>
      <c r="E2718" s="16" t="s">
        <v>8</v>
      </c>
      <c r="F2718" s="91">
        <v>326050.03999999998</v>
      </c>
      <c r="G2718" s="68">
        <f t="shared" si="525"/>
        <v>343004.64207999996</v>
      </c>
      <c r="H2718" s="79">
        <v>405600</v>
      </c>
      <c r="I2718" s="79">
        <v>77064</v>
      </c>
      <c r="J2718" s="79">
        <v>482664</v>
      </c>
      <c r="K2718" s="79">
        <v>390000</v>
      </c>
      <c r="L2718" s="79">
        <f t="shared" si="529"/>
        <v>74100</v>
      </c>
      <c r="M2718" s="79">
        <f t="shared" si="530"/>
        <v>464100</v>
      </c>
      <c r="N2718" s="68">
        <f t="shared" si="520"/>
        <v>343004.64207999996</v>
      </c>
      <c r="O2718" s="80">
        <f t="shared" si="521"/>
        <v>429922.88069333328</v>
      </c>
      <c r="P2718" s="68">
        <f t="shared" si="522"/>
        <v>464100</v>
      </c>
      <c r="Q2718" s="68">
        <f t="shared" si="523"/>
        <v>425127.13363698206</v>
      </c>
      <c r="R2718" s="69">
        <f t="shared" si="524"/>
        <v>75843.52758629623</v>
      </c>
      <c r="S2718" s="63">
        <f t="shared" si="526"/>
        <v>0.19317160693654256</v>
      </c>
      <c r="T2718" s="64">
        <f t="shared" si="527"/>
        <v>343005</v>
      </c>
      <c r="U2718" s="44" t="str">
        <f t="shared" si="528"/>
        <v>MENOR VALOR</v>
      </c>
    </row>
    <row r="2719" spans="2:21">
      <c r="B2719" s="24">
        <v>2600</v>
      </c>
      <c r="C2719" s="2" t="s">
        <v>1263</v>
      </c>
      <c r="D2719" s="29">
        <v>1</v>
      </c>
      <c r="E2719" s="16" t="s">
        <v>11</v>
      </c>
      <c r="F2719" s="91">
        <v>97694.8</v>
      </c>
      <c r="G2719" s="68">
        <f t="shared" si="525"/>
        <v>102774.9296</v>
      </c>
      <c r="H2719" s="79">
        <v>267800</v>
      </c>
      <c r="I2719" s="79">
        <v>50882</v>
      </c>
      <c r="J2719" s="79">
        <v>318682</v>
      </c>
      <c r="K2719" s="79">
        <v>260000</v>
      </c>
      <c r="L2719" s="79">
        <f t="shared" si="529"/>
        <v>49400</v>
      </c>
      <c r="M2719" s="79">
        <f t="shared" si="530"/>
        <v>309400</v>
      </c>
      <c r="N2719" s="68">
        <f t="shared" si="520"/>
        <v>102774.9296</v>
      </c>
      <c r="O2719" s="80">
        <f t="shared" si="521"/>
        <v>243618.97653333333</v>
      </c>
      <c r="P2719" s="68">
        <f t="shared" si="522"/>
        <v>309400</v>
      </c>
      <c r="Q2719" s="68">
        <f t="shared" si="523"/>
        <v>216398.88088269942</v>
      </c>
      <c r="R2719" s="69">
        <f t="shared" si="524"/>
        <v>122062.78322412296</v>
      </c>
      <c r="S2719" s="63">
        <f t="shared" si="526"/>
        <v>0.52506718527943819</v>
      </c>
      <c r="T2719" s="64">
        <f t="shared" si="527"/>
        <v>309400</v>
      </c>
      <c r="U2719" s="44" t="str">
        <f t="shared" si="528"/>
        <v>MEDIA ARMONICA</v>
      </c>
    </row>
    <row r="2720" spans="2:21" ht="25.5">
      <c r="B2720" s="26">
        <v>2601</v>
      </c>
      <c r="C2720" s="2" t="s">
        <v>1264</v>
      </c>
      <c r="D2720" s="29">
        <v>1</v>
      </c>
      <c r="E2720" s="16" t="s">
        <v>8</v>
      </c>
      <c r="F2720" s="91">
        <v>79466.2</v>
      </c>
      <c r="G2720" s="68">
        <f t="shared" si="525"/>
        <v>83598.4424</v>
      </c>
      <c r="H2720" s="79">
        <v>157560</v>
      </c>
      <c r="I2720" s="79">
        <v>29936.400000000001</v>
      </c>
      <c r="J2720" s="79">
        <v>187496.4</v>
      </c>
      <c r="K2720" s="79">
        <v>156000</v>
      </c>
      <c r="L2720" s="79">
        <f t="shared" si="529"/>
        <v>29640</v>
      </c>
      <c r="M2720" s="79">
        <f t="shared" si="530"/>
        <v>185640</v>
      </c>
      <c r="N2720" s="68">
        <f t="shared" si="520"/>
        <v>83598.4424</v>
      </c>
      <c r="O2720" s="80">
        <f t="shared" si="521"/>
        <v>152244.94746666666</v>
      </c>
      <c r="P2720" s="68">
        <f t="shared" si="522"/>
        <v>185640</v>
      </c>
      <c r="Q2720" s="68">
        <f t="shared" si="523"/>
        <v>142764.71839454264</v>
      </c>
      <c r="R2720" s="69">
        <f t="shared" si="524"/>
        <v>59456.862922970526</v>
      </c>
      <c r="S2720" s="63">
        <f t="shared" si="526"/>
        <v>0.41443205758324353</v>
      </c>
      <c r="T2720" s="64">
        <f t="shared" si="527"/>
        <v>185640</v>
      </c>
      <c r="U2720" s="44" t="str">
        <f t="shared" si="528"/>
        <v>MEDIA ARMONICA</v>
      </c>
    </row>
    <row r="2721" spans="2:21">
      <c r="B2721" s="24">
        <v>2602</v>
      </c>
      <c r="C2721" s="2" t="s">
        <v>846</v>
      </c>
      <c r="D2721" s="29">
        <v>1</v>
      </c>
      <c r="E2721" s="16" t="s">
        <v>8</v>
      </c>
      <c r="F2721" s="91">
        <v>61867.359999999993</v>
      </c>
      <c r="G2721" s="68">
        <f t="shared" si="525"/>
        <v>65084.462719999996</v>
      </c>
      <c r="H2721" s="79">
        <v>122850</v>
      </c>
      <c r="I2721" s="79">
        <v>23341.5</v>
      </c>
      <c r="J2721" s="79">
        <v>146191.5</v>
      </c>
      <c r="K2721" s="79">
        <v>117000</v>
      </c>
      <c r="L2721" s="79">
        <f t="shared" si="529"/>
        <v>22230</v>
      </c>
      <c r="M2721" s="79">
        <f t="shared" si="530"/>
        <v>139230</v>
      </c>
      <c r="N2721" s="68">
        <f t="shared" si="520"/>
        <v>65084.462719999996</v>
      </c>
      <c r="O2721" s="80">
        <f t="shared" si="521"/>
        <v>116835.32090666668</v>
      </c>
      <c r="P2721" s="68">
        <f t="shared" si="522"/>
        <v>139230</v>
      </c>
      <c r="Q2721" s="68">
        <f t="shared" si="523"/>
        <v>109827.41366004934</v>
      </c>
      <c r="R2721" s="69">
        <f t="shared" si="524"/>
        <v>44952.520650736173</v>
      </c>
      <c r="S2721" s="63">
        <f t="shared" si="526"/>
        <v>0.40739328596540536</v>
      </c>
      <c r="T2721" s="64">
        <f t="shared" si="527"/>
        <v>139230</v>
      </c>
      <c r="U2721" s="44" t="str">
        <f t="shared" si="528"/>
        <v>MEDIA ARMONICA</v>
      </c>
    </row>
    <row r="2722" spans="2:21">
      <c r="B2722" s="26">
        <v>2603</v>
      </c>
      <c r="C2722" s="2" t="s">
        <v>1265</v>
      </c>
      <c r="D2722" s="29">
        <v>1</v>
      </c>
      <c r="E2722" s="2"/>
      <c r="F2722" s="91">
        <v>185931.72000000003</v>
      </c>
      <c r="G2722" s="68">
        <f t="shared" si="525"/>
        <v>195600.16944000003</v>
      </c>
      <c r="H2722" s="79">
        <v>204750</v>
      </c>
      <c r="I2722" s="79">
        <v>38902.5</v>
      </c>
      <c r="J2722" s="79">
        <v>243652.5</v>
      </c>
      <c r="K2722" s="79">
        <v>195000</v>
      </c>
      <c r="L2722" s="79">
        <f t="shared" si="529"/>
        <v>37050</v>
      </c>
      <c r="M2722" s="79">
        <f t="shared" si="530"/>
        <v>232050</v>
      </c>
      <c r="N2722" s="68">
        <f t="shared" si="520"/>
        <v>195600.16944000003</v>
      </c>
      <c r="O2722" s="80">
        <f t="shared" si="521"/>
        <v>223767.55648000003</v>
      </c>
      <c r="P2722" s="68">
        <f t="shared" si="522"/>
        <v>232050</v>
      </c>
      <c r="Q2722" s="68">
        <f t="shared" si="523"/>
        <v>222795.91501745314</v>
      </c>
      <c r="R2722" s="69">
        <f t="shared" si="524"/>
        <v>25074.00588375079</v>
      </c>
      <c r="S2722" s="63">
        <f t="shared" si="526"/>
        <v>0.12206572806921834</v>
      </c>
      <c r="T2722" s="64">
        <f t="shared" si="527"/>
        <v>195600</v>
      </c>
      <c r="U2722" s="44" t="str">
        <f t="shared" si="528"/>
        <v>MENOR VALOR</v>
      </c>
    </row>
    <row r="2723" spans="2:21">
      <c r="B2723" s="24">
        <v>2604</v>
      </c>
      <c r="C2723" s="2" t="s">
        <v>1266</v>
      </c>
      <c r="D2723" s="29">
        <v>1</v>
      </c>
      <c r="E2723" s="16" t="s">
        <v>8</v>
      </c>
      <c r="F2723" s="91">
        <v>296288.14</v>
      </c>
      <c r="G2723" s="68">
        <f t="shared" si="525"/>
        <v>311695.12328</v>
      </c>
      <c r="H2723" s="79">
        <v>341250</v>
      </c>
      <c r="I2723" s="79">
        <v>64837.5</v>
      </c>
      <c r="J2723" s="79">
        <v>406087.5</v>
      </c>
      <c r="K2723" s="79">
        <v>325000</v>
      </c>
      <c r="L2723" s="79">
        <f t="shared" si="529"/>
        <v>61750</v>
      </c>
      <c r="M2723" s="79">
        <f t="shared" si="530"/>
        <v>386750</v>
      </c>
      <c r="N2723" s="68">
        <f t="shared" si="520"/>
        <v>311695.12328</v>
      </c>
      <c r="O2723" s="80">
        <f t="shared" si="521"/>
        <v>368177.54109333333</v>
      </c>
      <c r="P2723" s="68">
        <f t="shared" si="522"/>
        <v>386750</v>
      </c>
      <c r="Q2723" s="68">
        <f t="shared" si="523"/>
        <v>365813.71486724878</v>
      </c>
      <c r="R2723" s="69">
        <f t="shared" si="524"/>
        <v>49861.632224512054</v>
      </c>
      <c r="S2723" s="63">
        <f t="shared" si="526"/>
        <v>0.14794030236643274</v>
      </c>
      <c r="T2723" s="64">
        <f t="shared" si="527"/>
        <v>311695</v>
      </c>
      <c r="U2723" s="44" t="str">
        <f t="shared" si="528"/>
        <v>MENOR VALOR</v>
      </c>
    </row>
    <row r="2724" spans="2:21">
      <c r="B2724" s="26">
        <v>2605</v>
      </c>
      <c r="C2724" s="2" t="s">
        <v>1267</v>
      </c>
      <c r="D2724" s="29">
        <v>1</v>
      </c>
      <c r="E2724" s="16" t="s">
        <v>8</v>
      </c>
      <c r="F2724" s="91">
        <v>22998.54</v>
      </c>
      <c r="G2724" s="68">
        <f t="shared" si="525"/>
        <v>24194.464080000002</v>
      </c>
      <c r="H2724" s="79">
        <v>27300</v>
      </c>
      <c r="I2724" s="79">
        <v>5187</v>
      </c>
      <c r="J2724" s="79">
        <v>32487</v>
      </c>
      <c r="K2724" s="79">
        <v>26000</v>
      </c>
      <c r="L2724" s="79">
        <f t="shared" si="529"/>
        <v>4940</v>
      </c>
      <c r="M2724" s="79">
        <f t="shared" si="530"/>
        <v>30940</v>
      </c>
      <c r="N2724" s="68">
        <f t="shared" si="520"/>
        <v>24194.464080000002</v>
      </c>
      <c r="O2724" s="80">
        <f t="shared" si="521"/>
        <v>29207.154693333334</v>
      </c>
      <c r="P2724" s="68">
        <f t="shared" si="522"/>
        <v>30940</v>
      </c>
      <c r="Q2724" s="68">
        <f t="shared" si="523"/>
        <v>28972.233374542939</v>
      </c>
      <c r="R2724" s="69">
        <f t="shared" si="524"/>
        <v>4409.4900656141454</v>
      </c>
      <c r="S2724" s="63">
        <f t="shared" si="526"/>
        <v>0.16490856030246615</v>
      </c>
      <c r="T2724" s="64">
        <f t="shared" si="527"/>
        <v>24194</v>
      </c>
      <c r="U2724" s="44" t="str">
        <f t="shared" si="528"/>
        <v>MENOR VALOR</v>
      </c>
    </row>
    <row r="2725" spans="2:21">
      <c r="B2725" s="24">
        <v>2606</v>
      </c>
      <c r="C2725" s="2" t="s">
        <v>1268</v>
      </c>
      <c r="D2725" s="29">
        <v>1</v>
      </c>
      <c r="E2725" s="16" t="s">
        <v>8</v>
      </c>
      <c r="F2725" s="91">
        <v>22737.78</v>
      </c>
      <c r="G2725" s="68">
        <f t="shared" si="525"/>
        <v>23920.144560000001</v>
      </c>
      <c r="H2725" s="79">
        <v>27300</v>
      </c>
      <c r="I2725" s="79">
        <v>5187</v>
      </c>
      <c r="J2725" s="79">
        <v>32487</v>
      </c>
      <c r="K2725" s="79">
        <v>26000</v>
      </c>
      <c r="L2725" s="79">
        <f t="shared" si="529"/>
        <v>4940</v>
      </c>
      <c r="M2725" s="79">
        <f t="shared" si="530"/>
        <v>30940</v>
      </c>
      <c r="N2725" s="68">
        <f t="shared" si="520"/>
        <v>23920.144560000001</v>
      </c>
      <c r="O2725" s="80">
        <f t="shared" si="521"/>
        <v>29115.714853333335</v>
      </c>
      <c r="P2725" s="68">
        <f t="shared" si="522"/>
        <v>30940</v>
      </c>
      <c r="Q2725" s="68">
        <f t="shared" si="523"/>
        <v>28862.320119453536</v>
      </c>
      <c r="R2725" s="69">
        <f t="shared" si="524"/>
        <v>4565.4972625909759</v>
      </c>
      <c r="S2725" s="63">
        <f t="shared" si="526"/>
        <v>0.17123278859770019</v>
      </c>
      <c r="T2725" s="64">
        <f t="shared" si="527"/>
        <v>23920</v>
      </c>
      <c r="U2725" s="44" t="str">
        <f t="shared" si="528"/>
        <v>MENOR VALOR</v>
      </c>
    </row>
    <row r="2726" spans="2:21">
      <c r="B2726" s="26">
        <v>2607</v>
      </c>
      <c r="C2726" s="2" t="s">
        <v>1269</v>
      </c>
      <c r="D2726" s="29">
        <v>1</v>
      </c>
      <c r="E2726" s="16" t="s">
        <v>8</v>
      </c>
      <c r="F2726" s="91">
        <v>23063.32</v>
      </c>
      <c r="G2726" s="68">
        <f t="shared" si="525"/>
        <v>24262.612639999999</v>
      </c>
      <c r="H2726" s="79">
        <v>26260</v>
      </c>
      <c r="I2726" s="79">
        <v>4989.3999999999996</v>
      </c>
      <c r="J2726" s="79">
        <v>31249.4</v>
      </c>
      <c r="K2726" s="79">
        <v>26000</v>
      </c>
      <c r="L2726" s="79">
        <f t="shared" si="529"/>
        <v>4940</v>
      </c>
      <c r="M2726" s="79">
        <f t="shared" si="530"/>
        <v>30940</v>
      </c>
      <c r="N2726" s="68">
        <f t="shared" si="520"/>
        <v>24262.612639999999</v>
      </c>
      <c r="O2726" s="80">
        <f t="shared" si="521"/>
        <v>28817.337546666666</v>
      </c>
      <c r="P2726" s="68">
        <f t="shared" si="522"/>
        <v>30940</v>
      </c>
      <c r="Q2726" s="68">
        <f t="shared" si="523"/>
        <v>28626.385736962908</v>
      </c>
      <c r="R2726" s="69">
        <f t="shared" si="524"/>
        <v>3947.5399075319406</v>
      </c>
      <c r="S2726" s="63">
        <f t="shared" si="526"/>
        <v>0.1524388421598164</v>
      </c>
      <c r="T2726" s="64">
        <f t="shared" si="527"/>
        <v>24263</v>
      </c>
      <c r="U2726" s="44" t="str">
        <f t="shared" si="528"/>
        <v>MENOR VALOR</v>
      </c>
    </row>
    <row r="2727" spans="2:21">
      <c r="B2727" s="24">
        <v>2608</v>
      </c>
      <c r="C2727" s="2" t="s">
        <v>1270</v>
      </c>
      <c r="D2727" s="29">
        <v>1</v>
      </c>
      <c r="E2727" s="16" t="s">
        <v>8</v>
      </c>
      <c r="F2727" s="91">
        <v>23128.1</v>
      </c>
      <c r="G2727" s="68">
        <f t="shared" si="525"/>
        <v>24330.761199999997</v>
      </c>
      <c r="H2727" s="79">
        <v>26780</v>
      </c>
      <c r="I2727" s="79">
        <v>5088.2</v>
      </c>
      <c r="J2727" s="79">
        <v>31868.2</v>
      </c>
      <c r="K2727" s="79">
        <v>26000</v>
      </c>
      <c r="L2727" s="79">
        <f t="shared" si="529"/>
        <v>4940</v>
      </c>
      <c r="M2727" s="79">
        <f t="shared" si="530"/>
        <v>30940</v>
      </c>
      <c r="N2727" s="68">
        <f t="shared" si="520"/>
        <v>24330.761199999997</v>
      </c>
      <c r="O2727" s="80">
        <f t="shared" si="521"/>
        <v>29046.320399999997</v>
      </c>
      <c r="P2727" s="68">
        <f t="shared" si="522"/>
        <v>30940</v>
      </c>
      <c r="Q2727" s="68">
        <f t="shared" si="523"/>
        <v>28841.057467448991</v>
      </c>
      <c r="R2727" s="69">
        <f t="shared" si="524"/>
        <v>4110.0806240910451</v>
      </c>
      <c r="S2727" s="63">
        <f t="shared" si="526"/>
        <v>0.15638456643066811</v>
      </c>
      <c r="T2727" s="64">
        <f t="shared" si="527"/>
        <v>24331</v>
      </c>
      <c r="U2727" s="44" t="str">
        <f t="shared" si="528"/>
        <v>MENOR VALOR</v>
      </c>
    </row>
    <row r="2728" spans="2:21">
      <c r="B2728" s="26">
        <v>2609</v>
      </c>
      <c r="C2728" s="2" t="s">
        <v>1271</v>
      </c>
      <c r="D2728" s="29">
        <v>1</v>
      </c>
      <c r="E2728" s="16" t="s">
        <v>8</v>
      </c>
      <c r="F2728" s="91">
        <v>240512.56</v>
      </c>
      <c r="G2728" s="68">
        <f t="shared" si="525"/>
        <v>253019.21312</v>
      </c>
      <c r="H2728" s="79">
        <v>267800</v>
      </c>
      <c r="I2728" s="79">
        <v>50882</v>
      </c>
      <c r="J2728" s="79">
        <v>318682</v>
      </c>
      <c r="K2728" s="79">
        <v>260000</v>
      </c>
      <c r="L2728" s="79">
        <f t="shared" si="529"/>
        <v>49400</v>
      </c>
      <c r="M2728" s="79">
        <f t="shared" si="530"/>
        <v>309400</v>
      </c>
      <c r="N2728" s="68">
        <f t="shared" si="520"/>
        <v>253019.21312</v>
      </c>
      <c r="O2728" s="80">
        <f t="shared" si="521"/>
        <v>293700.40437333332</v>
      </c>
      <c r="P2728" s="68">
        <f t="shared" si="522"/>
        <v>309400</v>
      </c>
      <c r="Q2728" s="68">
        <f t="shared" si="523"/>
        <v>292197.91638762836</v>
      </c>
      <c r="R2728" s="69">
        <f t="shared" si="524"/>
        <v>35535.311625799957</v>
      </c>
      <c r="S2728" s="63">
        <f t="shared" si="526"/>
        <v>0.13408276058907309</v>
      </c>
      <c r="T2728" s="64">
        <f t="shared" si="527"/>
        <v>253019</v>
      </c>
      <c r="U2728" s="44" t="str">
        <f t="shared" si="528"/>
        <v>MENOR VALOR</v>
      </c>
    </row>
    <row r="2729" spans="2:21">
      <c r="B2729" s="24">
        <v>2610</v>
      </c>
      <c r="C2729" s="2" t="s">
        <v>1272</v>
      </c>
      <c r="D2729" s="29">
        <v>1</v>
      </c>
      <c r="E2729" s="16" t="s">
        <v>8</v>
      </c>
      <c r="F2729" s="91">
        <v>325074.24</v>
      </c>
      <c r="G2729" s="68">
        <f t="shared" si="525"/>
        <v>341978.10047999996</v>
      </c>
      <c r="H2729" s="79">
        <v>405600</v>
      </c>
      <c r="I2729" s="79">
        <v>77064</v>
      </c>
      <c r="J2729" s="79">
        <v>482664</v>
      </c>
      <c r="K2729" s="79">
        <v>390000</v>
      </c>
      <c r="L2729" s="79">
        <f t="shared" si="529"/>
        <v>74100</v>
      </c>
      <c r="M2729" s="79">
        <f t="shared" si="530"/>
        <v>464100</v>
      </c>
      <c r="N2729" s="68">
        <f t="shared" si="520"/>
        <v>341978.10047999996</v>
      </c>
      <c r="O2729" s="80">
        <f t="shared" si="521"/>
        <v>429580.70016000001</v>
      </c>
      <c r="P2729" s="68">
        <f t="shared" si="522"/>
        <v>464100</v>
      </c>
      <c r="Q2729" s="68">
        <f t="shared" si="523"/>
        <v>424702.60412936757</v>
      </c>
      <c r="R2729" s="69">
        <f t="shared" si="524"/>
        <v>76431.780870399001</v>
      </c>
      <c r="S2729" s="63">
        <f t="shared" si="526"/>
        <v>0.1947821907495747</v>
      </c>
      <c r="T2729" s="64">
        <f t="shared" si="527"/>
        <v>341978</v>
      </c>
      <c r="U2729" s="44" t="str">
        <f t="shared" si="528"/>
        <v>MENOR VALOR</v>
      </c>
    </row>
    <row r="2730" spans="2:21">
      <c r="B2730" s="26">
        <v>2611</v>
      </c>
      <c r="C2730" s="2" t="s">
        <v>1273</v>
      </c>
      <c r="D2730" s="29">
        <v>1</v>
      </c>
      <c r="E2730" s="16" t="s">
        <v>8</v>
      </c>
      <c r="F2730" s="91">
        <v>333856.43999999994</v>
      </c>
      <c r="G2730" s="68">
        <f t="shared" si="525"/>
        <v>351216.97487999994</v>
      </c>
      <c r="H2730" s="79">
        <v>409500</v>
      </c>
      <c r="I2730" s="79">
        <v>77805</v>
      </c>
      <c r="J2730" s="79">
        <v>487305</v>
      </c>
      <c r="K2730" s="79">
        <v>390000</v>
      </c>
      <c r="L2730" s="79">
        <f t="shared" si="529"/>
        <v>74100</v>
      </c>
      <c r="M2730" s="79">
        <f t="shared" si="530"/>
        <v>464100</v>
      </c>
      <c r="N2730" s="68">
        <f t="shared" si="520"/>
        <v>351216.97487999994</v>
      </c>
      <c r="O2730" s="80">
        <f t="shared" si="521"/>
        <v>434207.32495999994</v>
      </c>
      <c r="P2730" s="68">
        <f t="shared" si="522"/>
        <v>464100</v>
      </c>
      <c r="Q2730" s="68">
        <f t="shared" si="523"/>
        <v>429862.25367018307</v>
      </c>
      <c r="R2730" s="69">
        <f t="shared" si="524"/>
        <v>72802.243516603121</v>
      </c>
      <c r="S2730" s="63">
        <f t="shared" si="526"/>
        <v>0.18295460491984639</v>
      </c>
      <c r="T2730" s="64">
        <f t="shared" si="527"/>
        <v>351217</v>
      </c>
      <c r="U2730" s="44" t="str">
        <f t="shared" si="528"/>
        <v>MENOR VALOR</v>
      </c>
    </row>
    <row r="2731" spans="2:21">
      <c r="B2731" s="24">
        <v>2612</v>
      </c>
      <c r="C2731" s="2" t="s">
        <v>1274</v>
      </c>
      <c r="D2731" s="29">
        <v>1</v>
      </c>
      <c r="E2731" s="16" t="s">
        <v>8</v>
      </c>
      <c r="F2731" s="91">
        <v>287915.94</v>
      </c>
      <c r="G2731" s="68">
        <f t="shared" si="525"/>
        <v>302887.56887999998</v>
      </c>
      <c r="H2731" s="79">
        <v>405600</v>
      </c>
      <c r="I2731" s="79">
        <v>77064</v>
      </c>
      <c r="J2731" s="79">
        <v>482664</v>
      </c>
      <c r="K2731" s="79">
        <v>390000</v>
      </c>
      <c r="L2731" s="79">
        <f t="shared" si="529"/>
        <v>74100</v>
      </c>
      <c r="M2731" s="79">
        <f t="shared" si="530"/>
        <v>464100</v>
      </c>
      <c r="N2731" s="68">
        <f t="shared" si="520"/>
        <v>302887.56887999998</v>
      </c>
      <c r="O2731" s="80">
        <f t="shared" si="521"/>
        <v>416550.52295999997</v>
      </c>
      <c r="P2731" s="68">
        <f t="shared" si="522"/>
        <v>464100</v>
      </c>
      <c r="Q2731" s="68">
        <f t="shared" si="523"/>
        <v>407861.43399784894</v>
      </c>
      <c r="R2731" s="69">
        <f t="shared" si="524"/>
        <v>98871.663643554595</v>
      </c>
      <c r="S2731" s="63">
        <f t="shared" si="526"/>
        <v>0.25737629588779065</v>
      </c>
      <c r="T2731" s="64">
        <f t="shared" si="527"/>
        <v>302888</v>
      </c>
      <c r="U2731" s="44" t="str">
        <f t="shared" si="528"/>
        <v>MENOR VALOR</v>
      </c>
    </row>
    <row r="2732" spans="2:21">
      <c r="B2732" s="26">
        <v>2613</v>
      </c>
      <c r="C2732" s="2" t="s">
        <v>1275</v>
      </c>
      <c r="D2732" s="29">
        <v>1</v>
      </c>
      <c r="E2732" s="16" t="s">
        <v>8</v>
      </c>
      <c r="F2732" s="91">
        <v>287915.94</v>
      </c>
      <c r="G2732" s="68">
        <f t="shared" si="525"/>
        <v>302887.56887999998</v>
      </c>
      <c r="H2732" s="79">
        <v>405600</v>
      </c>
      <c r="I2732" s="79">
        <v>77064</v>
      </c>
      <c r="J2732" s="79">
        <v>482664</v>
      </c>
      <c r="K2732" s="79">
        <v>390000</v>
      </c>
      <c r="L2732" s="79">
        <f t="shared" si="529"/>
        <v>74100</v>
      </c>
      <c r="M2732" s="79">
        <f t="shared" si="530"/>
        <v>464100</v>
      </c>
      <c r="N2732" s="68">
        <f t="shared" si="520"/>
        <v>302887.56887999998</v>
      </c>
      <c r="O2732" s="80">
        <f t="shared" si="521"/>
        <v>416550.52295999997</v>
      </c>
      <c r="P2732" s="68">
        <f t="shared" si="522"/>
        <v>464100</v>
      </c>
      <c r="Q2732" s="68">
        <f t="shared" si="523"/>
        <v>407861.43399784894</v>
      </c>
      <c r="R2732" s="69">
        <f t="shared" si="524"/>
        <v>98871.663643554595</v>
      </c>
      <c r="S2732" s="63">
        <f t="shared" si="526"/>
        <v>0.25737629588779065</v>
      </c>
      <c r="T2732" s="64">
        <f t="shared" si="527"/>
        <v>302888</v>
      </c>
      <c r="U2732" s="44" t="str">
        <f t="shared" si="528"/>
        <v>MENOR VALOR</v>
      </c>
    </row>
    <row r="2733" spans="2:21">
      <c r="B2733" s="24">
        <v>2614</v>
      </c>
      <c r="C2733" s="2" t="s">
        <v>1276</v>
      </c>
      <c r="D2733" s="29">
        <v>1</v>
      </c>
      <c r="E2733" s="16" t="s">
        <v>8</v>
      </c>
      <c r="F2733" s="91">
        <v>360088.24</v>
      </c>
      <c r="G2733" s="68">
        <f t="shared" si="525"/>
        <v>378812.82847999997</v>
      </c>
      <c r="H2733" s="79">
        <v>525200</v>
      </c>
      <c r="I2733" s="79">
        <v>99788</v>
      </c>
      <c r="J2733" s="79">
        <v>624988</v>
      </c>
      <c r="K2733" s="79">
        <v>520000</v>
      </c>
      <c r="L2733" s="79">
        <f t="shared" si="529"/>
        <v>98800</v>
      </c>
      <c r="M2733" s="79">
        <f t="shared" si="530"/>
        <v>618800</v>
      </c>
      <c r="N2733" s="68">
        <f t="shared" si="520"/>
        <v>378812.82847999997</v>
      </c>
      <c r="O2733" s="80">
        <f t="shared" si="521"/>
        <v>540866.94282666664</v>
      </c>
      <c r="P2733" s="68">
        <f t="shared" si="522"/>
        <v>618800</v>
      </c>
      <c r="Q2733" s="68">
        <f t="shared" si="523"/>
        <v>527167.8146366236</v>
      </c>
      <c r="R2733" s="69">
        <f t="shared" si="524"/>
        <v>140377.08081632096</v>
      </c>
      <c r="S2733" s="63">
        <f t="shared" si="526"/>
        <v>0.28141889932883069</v>
      </c>
      <c r="T2733" s="64">
        <f t="shared" si="527"/>
        <v>378813</v>
      </c>
      <c r="U2733" s="44" t="str">
        <f t="shared" si="528"/>
        <v>MENOR VALOR</v>
      </c>
    </row>
    <row r="2734" spans="2:21">
      <c r="B2734" s="26">
        <v>2615</v>
      </c>
      <c r="C2734" s="2" t="s">
        <v>1277</v>
      </c>
      <c r="D2734" s="29">
        <v>1</v>
      </c>
      <c r="E2734" s="16" t="s">
        <v>8</v>
      </c>
      <c r="F2734" s="91">
        <v>363991.43999999994</v>
      </c>
      <c r="G2734" s="68">
        <f t="shared" si="525"/>
        <v>382918.99487999995</v>
      </c>
      <c r="H2734" s="79">
        <v>525200</v>
      </c>
      <c r="I2734" s="79">
        <v>99788</v>
      </c>
      <c r="J2734" s="79">
        <v>624988</v>
      </c>
      <c r="K2734" s="79">
        <v>520000</v>
      </c>
      <c r="L2734" s="79">
        <f t="shared" si="529"/>
        <v>98800</v>
      </c>
      <c r="M2734" s="79">
        <f t="shared" si="530"/>
        <v>618800</v>
      </c>
      <c r="N2734" s="68">
        <f t="shared" si="520"/>
        <v>382918.99487999995</v>
      </c>
      <c r="O2734" s="80">
        <f t="shared" si="521"/>
        <v>542235.66495999997</v>
      </c>
      <c r="P2734" s="68">
        <f t="shared" si="522"/>
        <v>618800</v>
      </c>
      <c r="Q2734" s="68">
        <f t="shared" si="523"/>
        <v>529065.73019405082</v>
      </c>
      <c r="R2734" s="69">
        <f t="shared" si="524"/>
        <v>138006.97033133771</v>
      </c>
      <c r="S2734" s="63">
        <f t="shared" si="526"/>
        <v>0.27623549773380174</v>
      </c>
      <c r="T2734" s="64">
        <f t="shared" si="527"/>
        <v>382919</v>
      </c>
      <c r="U2734" s="44" t="str">
        <f t="shared" si="528"/>
        <v>MENOR VALOR</v>
      </c>
    </row>
    <row r="2735" spans="2:21" ht="25.5">
      <c r="B2735" s="24">
        <v>2616</v>
      </c>
      <c r="C2735" s="2" t="s">
        <v>1278</v>
      </c>
      <c r="D2735" s="29">
        <v>1</v>
      </c>
      <c r="E2735" s="16" t="s">
        <v>8</v>
      </c>
      <c r="F2735" s="91">
        <v>287915.94</v>
      </c>
      <c r="G2735" s="68">
        <f t="shared" si="525"/>
        <v>302887.56887999998</v>
      </c>
      <c r="H2735" s="79">
        <v>409500</v>
      </c>
      <c r="I2735" s="79">
        <v>77805</v>
      </c>
      <c r="J2735" s="79">
        <v>487305</v>
      </c>
      <c r="K2735" s="79">
        <v>390000</v>
      </c>
      <c r="L2735" s="79">
        <f t="shared" si="529"/>
        <v>74100</v>
      </c>
      <c r="M2735" s="79">
        <f t="shared" si="530"/>
        <v>464100</v>
      </c>
      <c r="N2735" s="68">
        <f t="shared" si="520"/>
        <v>302887.56887999998</v>
      </c>
      <c r="O2735" s="80">
        <f t="shared" si="521"/>
        <v>418097.52295999997</v>
      </c>
      <c r="P2735" s="68">
        <f t="shared" si="522"/>
        <v>464100</v>
      </c>
      <c r="Q2735" s="68">
        <f t="shared" si="523"/>
        <v>409164.51452517195</v>
      </c>
      <c r="R2735" s="69">
        <f t="shared" si="524"/>
        <v>100447.09127489368</v>
      </c>
      <c r="S2735" s="63">
        <f t="shared" si="526"/>
        <v>0.25974135554864641</v>
      </c>
      <c r="T2735" s="64">
        <f t="shared" si="527"/>
        <v>302888</v>
      </c>
      <c r="U2735" s="44" t="str">
        <f t="shared" si="528"/>
        <v>MENOR VALOR</v>
      </c>
    </row>
    <row r="2736" spans="2:21" ht="25.5">
      <c r="B2736" s="26">
        <v>2617</v>
      </c>
      <c r="C2736" s="2" t="s">
        <v>1279</v>
      </c>
      <c r="D2736" s="29">
        <v>1</v>
      </c>
      <c r="E2736" s="2"/>
      <c r="F2736" s="91">
        <v>287915.94</v>
      </c>
      <c r="G2736" s="68">
        <f t="shared" si="525"/>
        <v>302887.56887999998</v>
      </c>
      <c r="H2736" s="79">
        <v>397800</v>
      </c>
      <c r="I2736" s="79">
        <v>75582</v>
      </c>
      <c r="J2736" s="79">
        <v>473382</v>
      </c>
      <c r="K2736" s="79">
        <v>390000</v>
      </c>
      <c r="L2736" s="79">
        <f t="shared" si="529"/>
        <v>74100</v>
      </c>
      <c r="M2736" s="79">
        <f t="shared" si="530"/>
        <v>464100</v>
      </c>
      <c r="N2736" s="68">
        <f t="shared" ref="N2736:N2799" si="531">MIN(M2736,J2736,G2736)</f>
        <v>302887.56887999998</v>
      </c>
      <c r="O2736" s="80">
        <f t="shared" ref="O2736:O2799" si="532">AVERAGE(M2736,J2736,G2736)</f>
        <v>413456.52295999997</v>
      </c>
      <c r="P2736" s="68">
        <f t="shared" ref="P2736:P2799" si="533">MEDIAN(M2736,J2736,G2736)</f>
        <v>464100</v>
      </c>
      <c r="Q2736" s="68">
        <f t="shared" ref="Q2736:Q2799" si="534">GEOMEAN(M2736,J2736,G2736)</f>
        <v>405229.99665002117</v>
      </c>
      <c r="R2736" s="69">
        <f t="shared" ref="R2736:R2799" si="535">STDEVA(M2736,J2736,G2736)</f>
        <v>95867.925218807577</v>
      </c>
      <c r="S2736" s="63">
        <f t="shared" si="526"/>
        <v>0.25255392891955564</v>
      </c>
      <c r="T2736" s="64">
        <f t="shared" si="527"/>
        <v>302888</v>
      </c>
      <c r="U2736" s="44" t="str">
        <f t="shared" si="528"/>
        <v>MENOR VALOR</v>
      </c>
    </row>
    <row r="2737" spans="2:21">
      <c r="B2737" s="24">
        <v>2618</v>
      </c>
      <c r="C2737" s="2" t="s">
        <v>1280</v>
      </c>
      <c r="D2737" s="29">
        <v>1</v>
      </c>
      <c r="E2737" s="16" t="s">
        <v>8</v>
      </c>
      <c r="F2737" s="91">
        <v>287915.94</v>
      </c>
      <c r="G2737" s="68">
        <f t="shared" si="525"/>
        <v>302887.56887999998</v>
      </c>
      <c r="H2737" s="79">
        <v>393900</v>
      </c>
      <c r="I2737" s="79">
        <v>74841</v>
      </c>
      <c r="J2737" s="79">
        <v>468741</v>
      </c>
      <c r="K2737" s="79">
        <v>390000</v>
      </c>
      <c r="L2737" s="79">
        <f t="shared" si="529"/>
        <v>74100</v>
      </c>
      <c r="M2737" s="79">
        <f t="shared" si="530"/>
        <v>464100</v>
      </c>
      <c r="N2737" s="68">
        <f t="shared" si="531"/>
        <v>302887.56887999998</v>
      </c>
      <c r="O2737" s="80">
        <f t="shared" si="532"/>
        <v>411909.52295999997</v>
      </c>
      <c r="P2737" s="68">
        <f t="shared" si="533"/>
        <v>464100</v>
      </c>
      <c r="Q2737" s="68">
        <f t="shared" si="534"/>
        <v>403901.36417280254</v>
      </c>
      <c r="R2737" s="69">
        <f t="shared" si="535"/>
        <v>94444.293495246471</v>
      </c>
      <c r="S2737" s="63">
        <f t="shared" si="526"/>
        <v>0.25009520703075783</v>
      </c>
      <c r="T2737" s="64">
        <f t="shared" si="527"/>
        <v>302888</v>
      </c>
      <c r="U2737" s="44" t="str">
        <f t="shared" si="528"/>
        <v>MENOR VALOR</v>
      </c>
    </row>
    <row r="2738" spans="2:21">
      <c r="B2738" s="26">
        <v>2619</v>
      </c>
      <c r="C2738" s="2" t="s">
        <v>694</v>
      </c>
      <c r="D2738" s="29">
        <v>1</v>
      </c>
      <c r="E2738" s="16" t="s">
        <v>8</v>
      </c>
      <c r="F2738" s="91">
        <v>231282.64</v>
      </c>
      <c r="G2738" s="68">
        <f t="shared" si="525"/>
        <v>243309.33728000001</v>
      </c>
      <c r="H2738" s="79">
        <v>267800</v>
      </c>
      <c r="I2738" s="79">
        <v>50882</v>
      </c>
      <c r="J2738" s="79">
        <v>318682</v>
      </c>
      <c r="K2738" s="79">
        <v>260000</v>
      </c>
      <c r="L2738" s="79">
        <f t="shared" si="529"/>
        <v>49400</v>
      </c>
      <c r="M2738" s="79">
        <f t="shared" si="530"/>
        <v>309400</v>
      </c>
      <c r="N2738" s="68">
        <f t="shared" si="531"/>
        <v>243309.33728000001</v>
      </c>
      <c r="O2738" s="80">
        <f t="shared" si="532"/>
        <v>290463.77909333335</v>
      </c>
      <c r="P2738" s="68">
        <f t="shared" si="533"/>
        <v>309400</v>
      </c>
      <c r="Q2738" s="68">
        <f t="shared" si="534"/>
        <v>288411.25637369923</v>
      </c>
      <c r="R2738" s="69">
        <f t="shared" si="535"/>
        <v>41099.816520822671</v>
      </c>
      <c r="S2738" s="63">
        <f t="shared" si="526"/>
        <v>0.15638057841702235</v>
      </c>
      <c r="T2738" s="64">
        <f t="shared" si="527"/>
        <v>243309</v>
      </c>
      <c r="U2738" s="44" t="str">
        <f t="shared" si="528"/>
        <v>MENOR VALOR</v>
      </c>
    </row>
    <row r="2739" spans="2:21">
      <c r="B2739" s="24">
        <v>2620</v>
      </c>
      <c r="C2739" s="2" t="s">
        <v>1091</v>
      </c>
      <c r="D2739" s="29">
        <v>1</v>
      </c>
      <c r="E2739" s="16" t="s">
        <v>8</v>
      </c>
      <c r="F2739" s="91">
        <v>229331.04</v>
      </c>
      <c r="G2739" s="68">
        <f t="shared" si="525"/>
        <v>241256.25408000001</v>
      </c>
      <c r="H2739" s="79">
        <v>262600</v>
      </c>
      <c r="I2739" s="79">
        <v>49894</v>
      </c>
      <c r="J2739" s="79">
        <v>312494</v>
      </c>
      <c r="K2739" s="79">
        <v>260000</v>
      </c>
      <c r="L2739" s="79">
        <f t="shared" si="529"/>
        <v>49400</v>
      </c>
      <c r="M2739" s="79">
        <f t="shared" si="530"/>
        <v>309400</v>
      </c>
      <c r="N2739" s="68">
        <f t="shared" si="531"/>
        <v>241256.25408000001</v>
      </c>
      <c r="O2739" s="80">
        <f t="shared" si="532"/>
        <v>287716.75135999999</v>
      </c>
      <c r="P2739" s="68">
        <f t="shared" si="533"/>
        <v>309400</v>
      </c>
      <c r="Q2739" s="68">
        <f t="shared" si="534"/>
        <v>285724.08961596614</v>
      </c>
      <c r="R2739" s="69">
        <f t="shared" si="535"/>
        <v>40265.699604361493</v>
      </c>
      <c r="S2739" s="63">
        <f t="shared" si="526"/>
        <v>0.15563208407010454</v>
      </c>
      <c r="T2739" s="64">
        <f t="shared" si="527"/>
        <v>241256</v>
      </c>
      <c r="U2739" s="44" t="str">
        <f t="shared" si="528"/>
        <v>MENOR VALOR</v>
      </c>
    </row>
    <row r="2740" spans="2:21" ht="25.5">
      <c r="B2740" s="26">
        <v>2621</v>
      </c>
      <c r="C2740" s="2" t="s">
        <v>1281</v>
      </c>
      <c r="D2740" s="29">
        <v>1</v>
      </c>
      <c r="E2740" s="16" t="s">
        <v>8</v>
      </c>
      <c r="F2740" s="91">
        <v>67196.539999999994</v>
      </c>
      <c r="G2740" s="68">
        <f t="shared" si="525"/>
        <v>70690.760079999993</v>
      </c>
      <c r="H2740" s="79">
        <v>273000</v>
      </c>
      <c r="I2740" s="79">
        <v>51870</v>
      </c>
      <c r="J2740" s="79">
        <v>324870</v>
      </c>
      <c r="K2740" s="79">
        <v>260000</v>
      </c>
      <c r="L2740" s="79">
        <f t="shared" si="529"/>
        <v>49400</v>
      </c>
      <c r="M2740" s="79">
        <f t="shared" si="530"/>
        <v>309400</v>
      </c>
      <c r="N2740" s="68">
        <f t="shared" si="531"/>
        <v>70690.760079999993</v>
      </c>
      <c r="O2740" s="80">
        <f t="shared" si="532"/>
        <v>234986.92002666669</v>
      </c>
      <c r="P2740" s="68">
        <f t="shared" si="533"/>
        <v>309400</v>
      </c>
      <c r="Q2740" s="68">
        <f t="shared" si="534"/>
        <v>192249.04437337609</v>
      </c>
      <c r="R2740" s="69">
        <f t="shared" si="535"/>
        <v>142494.74149917075</v>
      </c>
      <c r="S2740" s="63">
        <f t="shared" si="526"/>
        <v>0.63229590914008349</v>
      </c>
      <c r="T2740" s="64">
        <f t="shared" si="527"/>
        <v>192249</v>
      </c>
      <c r="U2740" s="44" t="str">
        <f t="shared" si="528"/>
        <v>MEDIA GEOMETRICA</v>
      </c>
    </row>
    <row r="2741" spans="2:21">
      <c r="B2741" s="24">
        <v>2622</v>
      </c>
      <c r="C2741" s="2" t="s">
        <v>915</v>
      </c>
      <c r="D2741" s="29">
        <v>1</v>
      </c>
      <c r="E2741" s="16" t="s">
        <v>8</v>
      </c>
      <c r="F2741" s="91">
        <v>426671.41999999993</v>
      </c>
      <c r="G2741" s="68">
        <f t="shared" si="525"/>
        <v>448858.33383999992</v>
      </c>
      <c r="H2741" s="79">
        <v>546000</v>
      </c>
      <c r="I2741" s="79">
        <v>103740</v>
      </c>
      <c r="J2741" s="79">
        <v>649740</v>
      </c>
      <c r="K2741" s="79">
        <v>520000</v>
      </c>
      <c r="L2741" s="79">
        <f t="shared" si="529"/>
        <v>98800</v>
      </c>
      <c r="M2741" s="79">
        <f t="shared" si="530"/>
        <v>618800</v>
      </c>
      <c r="N2741" s="68">
        <f t="shared" si="531"/>
        <v>448858.33383999992</v>
      </c>
      <c r="O2741" s="80">
        <f t="shared" si="532"/>
        <v>572466.11127999995</v>
      </c>
      <c r="P2741" s="68">
        <f t="shared" si="533"/>
        <v>618800</v>
      </c>
      <c r="Q2741" s="68">
        <f t="shared" si="534"/>
        <v>565110.09744466771</v>
      </c>
      <c r="R2741" s="69">
        <f t="shared" si="535"/>
        <v>108159.52515956406</v>
      </c>
      <c r="S2741" s="63">
        <f t="shared" si="526"/>
        <v>0.20571524757801818</v>
      </c>
      <c r="T2741" s="64">
        <f t="shared" si="527"/>
        <v>448858</v>
      </c>
      <c r="U2741" s="44" t="str">
        <f t="shared" si="528"/>
        <v>MENOR VALOR</v>
      </c>
    </row>
    <row r="2742" spans="2:21" ht="25.5">
      <c r="B2742" s="26">
        <v>2623</v>
      </c>
      <c r="C2742" s="2" t="s">
        <v>1282</v>
      </c>
      <c r="D2742" s="29">
        <v>1</v>
      </c>
      <c r="E2742" s="16" t="s">
        <v>8</v>
      </c>
      <c r="F2742" s="91">
        <v>429274.1</v>
      </c>
      <c r="G2742" s="68">
        <f t="shared" si="525"/>
        <v>451596.35319999995</v>
      </c>
      <c r="H2742" s="79">
        <v>540800</v>
      </c>
      <c r="I2742" s="79">
        <v>102752</v>
      </c>
      <c r="J2742" s="79">
        <v>643552</v>
      </c>
      <c r="K2742" s="79">
        <v>520000</v>
      </c>
      <c r="L2742" s="79">
        <f t="shared" si="529"/>
        <v>98800</v>
      </c>
      <c r="M2742" s="79">
        <f t="shared" si="530"/>
        <v>618800</v>
      </c>
      <c r="N2742" s="68">
        <f t="shared" si="531"/>
        <v>451596.35319999995</v>
      </c>
      <c r="O2742" s="80">
        <f t="shared" si="532"/>
        <v>571316.11773333338</v>
      </c>
      <c r="P2742" s="68">
        <f t="shared" si="533"/>
        <v>618800</v>
      </c>
      <c r="Q2742" s="68">
        <f t="shared" si="534"/>
        <v>564453.44134614081</v>
      </c>
      <c r="R2742" s="69">
        <f t="shared" si="535"/>
        <v>104416.38708046501</v>
      </c>
      <c r="S2742" s="63">
        <f t="shared" si="526"/>
        <v>0.19994047317169827</v>
      </c>
      <c r="T2742" s="64">
        <f t="shared" si="527"/>
        <v>451596</v>
      </c>
      <c r="U2742" s="44" t="str">
        <f t="shared" si="528"/>
        <v>MENOR VALOR</v>
      </c>
    </row>
    <row r="2743" spans="2:21" ht="25.5">
      <c r="B2743" s="24">
        <v>2624</v>
      </c>
      <c r="C2743" s="2" t="s">
        <v>930</v>
      </c>
      <c r="D2743" s="29">
        <v>1</v>
      </c>
      <c r="E2743" s="16" t="s">
        <v>11</v>
      </c>
      <c r="F2743" s="91">
        <v>424069.56</v>
      </c>
      <c r="G2743" s="68">
        <f t="shared" si="525"/>
        <v>446121.17712000001</v>
      </c>
      <c r="H2743" s="79">
        <v>525200</v>
      </c>
      <c r="I2743" s="79">
        <v>99788</v>
      </c>
      <c r="J2743" s="79">
        <v>624988</v>
      </c>
      <c r="K2743" s="79">
        <v>520000</v>
      </c>
      <c r="L2743" s="79">
        <f t="shared" si="529"/>
        <v>98800</v>
      </c>
      <c r="M2743" s="79">
        <f t="shared" si="530"/>
        <v>618800</v>
      </c>
      <c r="N2743" s="68">
        <f t="shared" si="531"/>
        <v>446121.17712000001</v>
      </c>
      <c r="O2743" s="80">
        <f t="shared" si="532"/>
        <v>563303.05904000008</v>
      </c>
      <c r="P2743" s="68">
        <f t="shared" si="533"/>
        <v>618800</v>
      </c>
      <c r="Q2743" s="68">
        <f t="shared" si="534"/>
        <v>556704.76822607184</v>
      </c>
      <c r="R2743" s="69">
        <f t="shared" si="535"/>
        <v>101529.64061659314</v>
      </c>
      <c r="S2743" s="63">
        <f t="shared" si="526"/>
        <v>0.19863956160900897</v>
      </c>
      <c r="T2743" s="64">
        <f t="shared" si="527"/>
        <v>446121</v>
      </c>
      <c r="U2743" s="44" t="str">
        <f t="shared" si="528"/>
        <v>MENOR VALOR</v>
      </c>
    </row>
    <row r="2744" spans="2:21">
      <c r="B2744" s="26">
        <v>2625</v>
      </c>
      <c r="C2744" s="2" t="s">
        <v>1283</v>
      </c>
      <c r="D2744" s="29">
        <v>1</v>
      </c>
      <c r="E2744" s="16" t="s">
        <v>11</v>
      </c>
      <c r="F2744" s="91">
        <v>426671.41999999993</v>
      </c>
      <c r="G2744" s="68">
        <f t="shared" si="525"/>
        <v>448858.33383999992</v>
      </c>
      <c r="H2744" s="79">
        <v>525200</v>
      </c>
      <c r="I2744" s="79">
        <v>99788</v>
      </c>
      <c r="J2744" s="79">
        <v>624988</v>
      </c>
      <c r="K2744" s="79">
        <v>520000</v>
      </c>
      <c r="L2744" s="79">
        <f t="shared" si="529"/>
        <v>98800</v>
      </c>
      <c r="M2744" s="79">
        <f t="shared" si="530"/>
        <v>618800</v>
      </c>
      <c r="N2744" s="68">
        <f t="shared" si="531"/>
        <v>448858.33383999992</v>
      </c>
      <c r="O2744" s="80">
        <f t="shared" si="532"/>
        <v>564215.44461333333</v>
      </c>
      <c r="P2744" s="68">
        <f t="shared" si="533"/>
        <v>618800</v>
      </c>
      <c r="Q2744" s="68">
        <f t="shared" si="534"/>
        <v>557840.99344637746</v>
      </c>
      <c r="R2744" s="69">
        <f t="shared" si="535"/>
        <v>99950.087996351125</v>
      </c>
      <c r="S2744" s="63">
        <f t="shared" si="526"/>
        <v>0.19536509666146207</v>
      </c>
      <c r="T2744" s="64">
        <f t="shared" si="527"/>
        <v>448858</v>
      </c>
      <c r="U2744" s="44" t="str">
        <f t="shared" si="528"/>
        <v>MENOR VALOR</v>
      </c>
    </row>
    <row r="2745" spans="2:21">
      <c r="B2745" s="24">
        <v>2626</v>
      </c>
      <c r="C2745" s="2" t="s">
        <v>1284</v>
      </c>
      <c r="D2745" s="29">
        <v>1</v>
      </c>
      <c r="E2745" s="16" t="s">
        <v>8</v>
      </c>
      <c r="F2745" s="91">
        <v>424069.56</v>
      </c>
      <c r="G2745" s="68">
        <f t="shared" si="525"/>
        <v>446121.17712000001</v>
      </c>
      <c r="H2745" s="79">
        <v>546000</v>
      </c>
      <c r="I2745" s="79">
        <v>103740</v>
      </c>
      <c r="J2745" s="79">
        <v>649740</v>
      </c>
      <c r="K2745" s="79">
        <v>520000</v>
      </c>
      <c r="L2745" s="79">
        <f t="shared" si="529"/>
        <v>98800</v>
      </c>
      <c r="M2745" s="79">
        <f t="shared" si="530"/>
        <v>618800</v>
      </c>
      <c r="N2745" s="68">
        <f t="shared" si="531"/>
        <v>446121.17712000001</v>
      </c>
      <c r="O2745" s="80">
        <f t="shared" si="532"/>
        <v>571553.72570666671</v>
      </c>
      <c r="P2745" s="68">
        <f t="shared" si="533"/>
        <v>618800</v>
      </c>
      <c r="Q2745" s="68">
        <f t="shared" si="534"/>
        <v>563959.06632198335</v>
      </c>
      <c r="R2745" s="69">
        <f t="shared" si="535"/>
        <v>109723.80818997233</v>
      </c>
      <c r="S2745" s="63">
        <f t="shared" si="526"/>
        <v>0.20894759254513995</v>
      </c>
      <c r="T2745" s="64">
        <f t="shared" si="527"/>
        <v>446121</v>
      </c>
      <c r="U2745" s="44" t="str">
        <f t="shared" si="528"/>
        <v>MENOR VALOR</v>
      </c>
    </row>
    <row r="2746" spans="2:21">
      <c r="B2746" s="26">
        <v>2627</v>
      </c>
      <c r="C2746" s="2" t="s">
        <v>1285</v>
      </c>
      <c r="D2746" s="29">
        <v>1</v>
      </c>
      <c r="E2746" s="16" t="s">
        <v>8</v>
      </c>
      <c r="F2746" s="91">
        <v>426671.41999999993</v>
      </c>
      <c r="G2746" s="68">
        <f t="shared" si="525"/>
        <v>448858.33383999992</v>
      </c>
      <c r="H2746" s="79">
        <v>546000</v>
      </c>
      <c r="I2746" s="79">
        <v>103740</v>
      </c>
      <c r="J2746" s="79">
        <v>649740</v>
      </c>
      <c r="K2746" s="79">
        <v>520000</v>
      </c>
      <c r="L2746" s="79">
        <f t="shared" si="529"/>
        <v>98800</v>
      </c>
      <c r="M2746" s="79">
        <f t="shared" si="530"/>
        <v>618800</v>
      </c>
      <c r="N2746" s="68">
        <f t="shared" si="531"/>
        <v>448858.33383999992</v>
      </c>
      <c r="O2746" s="80">
        <f t="shared" si="532"/>
        <v>572466.11127999995</v>
      </c>
      <c r="P2746" s="68">
        <f t="shared" si="533"/>
        <v>618800</v>
      </c>
      <c r="Q2746" s="68">
        <f t="shared" si="534"/>
        <v>565110.09744466771</v>
      </c>
      <c r="R2746" s="69">
        <f t="shared" si="535"/>
        <v>108159.52515956406</v>
      </c>
      <c r="S2746" s="63">
        <f t="shared" si="526"/>
        <v>0.20571524757801818</v>
      </c>
      <c r="T2746" s="64">
        <f t="shared" si="527"/>
        <v>448858</v>
      </c>
      <c r="U2746" s="44" t="str">
        <f t="shared" si="528"/>
        <v>MENOR VALOR</v>
      </c>
    </row>
    <row r="2747" spans="2:21">
      <c r="B2747" s="24">
        <v>2628</v>
      </c>
      <c r="C2747" s="2" t="s">
        <v>1286</v>
      </c>
      <c r="D2747" s="29">
        <v>1</v>
      </c>
      <c r="E2747" s="16" t="s">
        <v>8</v>
      </c>
      <c r="F2747" s="91">
        <v>390320</v>
      </c>
      <c r="G2747" s="68">
        <f t="shared" si="525"/>
        <v>410616.64</v>
      </c>
      <c r="H2747" s="79">
        <v>546000</v>
      </c>
      <c r="I2747" s="79">
        <v>103740</v>
      </c>
      <c r="J2747" s="79">
        <v>649740</v>
      </c>
      <c r="K2747" s="79">
        <v>520000</v>
      </c>
      <c r="L2747" s="79">
        <f t="shared" si="529"/>
        <v>98800</v>
      </c>
      <c r="M2747" s="79">
        <f t="shared" si="530"/>
        <v>618800</v>
      </c>
      <c r="N2747" s="68">
        <f t="shared" si="531"/>
        <v>410616.64</v>
      </c>
      <c r="O2747" s="80">
        <f t="shared" si="532"/>
        <v>559718.88</v>
      </c>
      <c r="P2747" s="68">
        <f t="shared" si="533"/>
        <v>618800</v>
      </c>
      <c r="Q2747" s="68">
        <f t="shared" si="534"/>
        <v>548582.75519093859</v>
      </c>
      <c r="R2747" s="69">
        <f t="shared" si="535"/>
        <v>130049.71887614054</v>
      </c>
      <c r="S2747" s="63">
        <f t="shared" si="526"/>
        <v>0.2514955380668471</v>
      </c>
      <c r="T2747" s="64">
        <f t="shared" si="527"/>
        <v>410617</v>
      </c>
      <c r="U2747" s="44" t="str">
        <f t="shared" si="528"/>
        <v>MENOR VALOR</v>
      </c>
    </row>
    <row r="2748" spans="2:21" ht="25.5">
      <c r="B2748" s="26">
        <v>2629</v>
      </c>
      <c r="C2748" s="2" t="s">
        <v>1287</v>
      </c>
      <c r="D2748" s="29">
        <v>1</v>
      </c>
      <c r="E2748" s="16" t="s">
        <v>8</v>
      </c>
      <c r="F2748" s="91">
        <v>425370.89999999997</v>
      </c>
      <c r="G2748" s="68">
        <f t="shared" si="525"/>
        <v>447490.18679999997</v>
      </c>
      <c r="H2748" s="79">
        <v>530400</v>
      </c>
      <c r="I2748" s="79">
        <v>100776</v>
      </c>
      <c r="J2748" s="79">
        <v>631176</v>
      </c>
      <c r="K2748" s="79">
        <v>520000</v>
      </c>
      <c r="L2748" s="79">
        <f t="shared" si="529"/>
        <v>98800</v>
      </c>
      <c r="M2748" s="79">
        <f t="shared" si="530"/>
        <v>618800</v>
      </c>
      <c r="N2748" s="68">
        <f t="shared" si="531"/>
        <v>447490.18679999997</v>
      </c>
      <c r="O2748" s="80">
        <f t="shared" si="532"/>
        <v>565822.06226666667</v>
      </c>
      <c r="P2748" s="68">
        <f t="shared" si="533"/>
        <v>618800</v>
      </c>
      <c r="Q2748" s="68">
        <f t="shared" si="534"/>
        <v>559106.78921714413</v>
      </c>
      <c r="R2748" s="69">
        <f t="shared" si="535"/>
        <v>102665.06663706986</v>
      </c>
      <c r="S2748" s="63">
        <f t="shared" si="526"/>
        <v>0.1996337811841431</v>
      </c>
      <c r="T2748" s="64">
        <f t="shared" si="527"/>
        <v>447490</v>
      </c>
      <c r="U2748" s="44" t="str">
        <f t="shared" si="528"/>
        <v>MENOR VALOR</v>
      </c>
    </row>
    <row r="2749" spans="2:21" ht="25.5">
      <c r="B2749" s="24">
        <v>2630</v>
      </c>
      <c r="C2749" s="2" t="s">
        <v>1288</v>
      </c>
      <c r="D2749" s="29">
        <v>1</v>
      </c>
      <c r="E2749" s="16" t="s">
        <v>8</v>
      </c>
      <c r="F2749" s="91">
        <v>430574.61999999994</v>
      </c>
      <c r="G2749" s="68">
        <f t="shared" si="525"/>
        <v>452964.50023999996</v>
      </c>
      <c r="H2749" s="79">
        <v>546000</v>
      </c>
      <c r="I2749" s="79">
        <v>103740</v>
      </c>
      <c r="J2749" s="79">
        <v>649740</v>
      </c>
      <c r="K2749" s="79">
        <v>520000</v>
      </c>
      <c r="L2749" s="79">
        <f t="shared" si="529"/>
        <v>98800</v>
      </c>
      <c r="M2749" s="79">
        <f t="shared" si="530"/>
        <v>618800</v>
      </c>
      <c r="N2749" s="68">
        <f t="shared" si="531"/>
        <v>452964.50023999996</v>
      </c>
      <c r="O2749" s="80">
        <f t="shared" si="532"/>
        <v>573834.83341333328</v>
      </c>
      <c r="P2749" s="68">
        <f t="shared" si="533"/>
        <v>618800</v>
      </c>
      <c r="Q2749" s="68">
        <f t="shared" si="534"/>
        <v>566828.08272871119</v>
      </c>
      <c r="R2749" s="69">
        <f t="shared" si="535"/>
        <v>105813.74665455554</v>
      </c>
      <c r="S2749" s="63">
        <f t="shared" si="526"/>
        <v>0.20087851318264227</v>
      </c>
      <c r="T2749" s="64">
        <f t="shared" si="527"/>
        <v>452965</v>
      </c>
      <c r="U2749" s="44" t="str">
        <f t="shared" si="528"/>
        <v>MENOR VALOR</v>
      </c>
    </row>
    <row r="2750" spans="2:21">
      <c r="B2750" s="26">
        <v>2631</v>
      </c>
      <c r="C2750" s="2" t="s">
        <v>1289</v>
      </c>
      <c r="D2750" s="29">
        <v>1</v>
      </c>
      <c r="E2750" s="16" t="s">
        <v>8</v>
      </c>
      <c r="F2750" s="91">
        <v>390320</v>
      </c>
      <c r="G2750" s="68">
        <f t="shared" si="525"/>
        <v>410616.64</v>
      </c>
      <c r="H2750" s="79">
        <v>540800</v>
      </c>
      <c r="I2750" s="79">
        <v>102752</v>
      </c>
      <c r="J2750" s="79">
        <v>643552</v>
      </c>
      <c r="K2750" s="79">
        <v>520000</v>
      </c>
      <c r="L2750" s="79">
        <f t="shared" si="529"/>
        <v>98800</v>
      </c>
      <c r="M2750" s="79">
        <f t="shared" si="530"/>
        <v>618800</v>
      </c>
      <c r="N2750" s="68">
        <f t="shared" si="531"/>
        <v>410616.64</v>
      </c>
      <c r="O2750" s="80">
        <f t="shared" si="532"/>
        <v>557656.21333333338</v>
      </c>
      <c r="P2750" s="68">
        <f t="shared" si="533"/>
        <v>618800</v>
      </c>
      <c r="Q2750" s="68">
        <f t="shared" si="534"/>
        <v>546835.66452071245</v>
      </c>
      <c r="R2750" s="69">
        <f t="shared" si="535"/>
        <v>127939.9955859638</v>
      </c>
      <c r="S2750" s="63">
        <f t="shared" si="526"/>
        <v>0.24910413376220619</v>
      </c>
      <c r="T2750" s="64">
        <f t="shared" si="527"/>
        <v>410617</v>
      </c>
      <c r="U2750" s="44" t="str">
        <f t="shared" si="528"/>
        <v>MENOR VALOR</v>
      </c>
    </row>
    <row r="2751" spans="2:21">
      <c r="B2751" s="24">
        <v>2632</v>
      </c>
      <c r="C2751" s="2" t="s">
        <v>927</v>
      </c>
      <c r="D2751" s="29">
        <v>1</v>
      </c>
      <c r="E2751" s="16" t="s">
        <v>11</v>
      </c>
      <c r="F2751" s="91">
        <v>425370.89999999997</v>
      </c>
      <c r="G2751" s="68">
        <f t="shared" si="525"/>
        <v>447490.18679999997</v>
      </c>
      <c r="H2751" s="79">
        <v>540800</v>
      </c>
      <c r="I2751" s="79">
        <v>102752</v>
      </c>
      <c r="J2751" s="79">
        <v>643552</v>
      </c>
      <c r="K2751" s="79">
        <v>520000</v>
      </c>
      <c r="L2751" s="79">
        <f t="shared" si="529"/>
        <v>98800</v>
      </c>
      <c r="M2751" s="79">
        <f t="shared" si="530"/>
        <v>618800</v>
      </c>
      <c r="N2751" s="68">
        <f t="shared" si="531"/>
        <v>447490.18679999997</v>
      </c>
      <c r="O2751" s="80">
        <f t="shared" si="532"/>
        <v>569947.39560000005</v>
      </c>
      <c r="P2751" s="68">
        <f t="shared" si="533"/>
        <v>618800</v>
      </c>
      <c r="Q2751" s="68">
        <f t="shared" si="534"/>
        <v>562737.45451520372</v>
      </c>
      <c r="R2751" s="69">
        <f t="shared" si="535"/>
        <v>106770.74208937111</v>
      </c>
      <c r="S2751" s="63">
        <f t="shared" si="526"/>
        <v>0.20479757796553433</v>
      </c>
      <c r="T2751" s="64">
        <f t="shared" si="527"/>
        <v>447490</v>
      </c>
      <c r="U2751" s="44" t="str">
        <f t="shared" si="528"/>
        <v>MENOR VALOR</v>
      </c>
    </row>
    <row r="2752" spans="2:21">
      <c r="B2752" s="26">
        <v>2633</v>
      </c>
      <c r="C2752" s="2" t="s">
        <v>912</v>
      </c>
      <c r="D2752" s="29">
        <v>1</v>
      </c>
      <c r="E2752" s="16" t="s">
        <v>8</v>
      </c>
      <c r="F2752" s="91">
        <v>429274.1</v>
      </c>
      <c r="G2752" s="68">
        <f t="shared" si="525"/>
        <v>451596.35319999995</v>
      </c>
      <c r="H2752" s="79">
        <v>540800</v>
      </c>
      <c r="I2752" s="79">
        <v>102752</v>
      </c>
      <c r="J2752" s="79">
        <v>643552</v>
      </c>
      <c r="K2752" s="79">
        <v>520000</v>
      </c>
      <c r="L2752" s="79">
        <f t="shared" si="529"/>
        <v>98800</v>
      </c>
      <c r="M2752" s="79">
        <f t="shared" si="530"/>
        <v>618800</v>
      </c>
      <c r="N2752" s="68">
        <f t="shared" si="531"/>
        <v>451596.35319999995</v>
      </c>
      <c r="O2752" s="80">
        <f t="shared" si="532"/>
        <v>571316.11773333338</v>
      </c>
      <c r="P2752" s="68">
        <f t="shared" si="533"/>
        <v>618800</v>
      </c>
      <c r="Q2752" s="68">
        <f t="shared" si="534"/>
        <v>564453.44134614081</v>
      </c>
      <c r="R2752" s="69">
        <f t="shared" si="535"/>
        <v>104416.38708046501</v>
      </c>
      <c r="S2752" s="63">
        <f t="shared" si="526"/>
        <v>0.19994047317169827</v>
      </c>
      <c r="T2752" s="64">
        <f t="shared" si="527"/>
        <v>451596</v>
      </c>
      <c r="U2752" s="44" t="str">
        <f t="shared" si="528"/>
        <v>MENOR VALOR</v>
      </c>
    </row>
    <row r="2753" spans="2:21" ht="25.5">
      <c r="B2753" s="24">
        <v>2634</v>
      </c>
      <c r="C2753" s="2" t="s">
        <v>1290</v>
      </c>
      <c r="D2753" s="29">
        <v>1</v>
      </c>
      <c r="E2753" s="16" t="s">
        <v>8</v>
      </c>
      <c r="F2753" s="91">
        <v>430574.61999999994</v>
      </c>
      <c r="G2753" s="68">
        <f t="shared" si="525"/>
        <v>452964.50023999996</v>
      </c>
      <c r="H2753" s="79">
        <v>540800</v>
      </c>
      <c r="I2753" s="79">
        <v>102752</v>
      </c>
      <c r="J2753" s="79">
        <v>643552</v>
      </c>
      <c r="K2753" s="79">
        <v>520000</v>
      </c>
      <c r="L2753" s="79">
        <f t="shared" si="529"/>
        <v>98800</v>
      </c>
      <c r="M2753" s="79">
        <f t="shared" si="530"/>
        <v>618800</v>
      </c>
      <c r="N2753" s="68">
        <f t="shared" si="531"/>
        <v>452964.50023999996</v>
      </c>
      <c r="O2753" s="80">
        <f t="shared" si="532"/>
        <v>571772.16674666665</v>
      </c>
      <c r="P2753" s="68">
        <f t="shared" si="533"/>
        <v>618800</v>
      </c>
      <c r="Q2753" s="68">
        <f t="shared" si="534"/>
        <v>565022.88552630763</v>
      </c>
      <c r="R2753" s="69">
        <f t="shared" si="535"/>
        <v>103632.09730372913</v>
      </c>
      <c r="S2753" s="63">
        <f t="shared" si="526"/>
        <v>0.19832539204483279</v>
      </c>
      <c r="T2753" s="64">
        <f t="shared" si="527"/>
        <v>452965</v>
      </c>
      <c r="U2753" s="44" t="str">
        <f t="shared" si="528"/>
        <v>MENOR VALOR</v>
      </c>
    </row>
    <row r="2754" spans="2:21">
      <c r="B2754" s="26">
        <v>2635</v>
      </c>
      <c r="C2754" s="2" t="s">
        <v>916</v>
      </c>
      <c r="D2754" s="29">
        <v>1</v>
      </c>
      <c r="E2754" s="16" t="s">
        <v>8</v>
      </c>
      <c r="F2754" s="91">
        <v>390320</v>
      </c>
      <c r="G2754" s="68">
        <f t="shared" si="525"/>
        <v>410616.64</v>
      </c>
      <c r="H2754" s="79">
        <v>546000</v>
      </c>
      <c r="I2754" s="79">
        <v>103740</v>
      </c>
      <c r="J2754" s="79">
        <v>649740</v>
      </c>
      <c r="K2754" s="79">
        <v>520000</v>
      </c>
      <c r="L2754" s="79">
        <f t="shared" si="529"/>
        <v>98800</v>
      </c>
      <c r="M2754" s="79">
        <f t="shared" si="530"/>
        <v>618800</v>
      </c>
      <c r="N2754" s="68">
        <f t="shared" si="531"/>
        <v>410616.64</v>
      </c>
      <c r="O2754" s="80">
        <f t="shared" si="532"/>
        <v>559718.88</v>
      </c>
      <c r="P2754" s="68">
        <f t="shared" si="533"/>
        <v>618800</v>
      </c>
      <c r="Q2754" s="68">
        <f t="shared" si="534"/>
        <v>548582.75519093859</v>
      </c>
      <c r="R2754" s="69">
        <f t="shared" si="535"/>
        <v>130049.71887614054</v>
      </c>
      <c r="S2754" s="63">
        <f t="shared" si="526"/>
        <v>0.2514955380668471</v>
      </c>
      <c r="T2754" s="64">
        <f t="shared" si="527"/>
        <v>410617</v>
      </c>
      <c r="U2754" s="44" t="str">
        <f t="shared" si="528"/>
        <v>MENOR VALOR</v>
      </c>
    </row>
    <row r="2755" spans="2:21" ht="25.5">
      <c r="B2755" s="24">
        <v>2636</v>
      </c>
      <c r="C2755" s="2" t="s">
        <v>913</v>
      </c>
      <c r="D2755" s="29">
        <v>1</v>
      </c>
      <c r="E2755" s="16" t="s">
        <v>8</v>
      </c>
      <c r="F2755" s="91">
        <v>430574.61999999994</v>
      </c>
      <c r="G2755" s="68">
        <f t="shared" si="525"/>
        <v>452964.50023999996</v>
      </c>
      <c r="H2755" s="79">
        <v>530400</v>
      </c>
      <c r="I2755" s="79">
        <v>100776</v>
      </c>
      <c r="J2755" s="79">
        <v>631176</v>
      </c>
      <c r="K2755" s="79">
        <v>520000</v>
      </c>
      <c r="L2755" s="79">
        <f t="shared" si="529"/>
        <v>98800</v>
      </c>
      <c r="M2755" s="79">
        <f t="shared" si="530"/>
        <v>618800</v>
      </c>
      <c r="N2755" s="68">
        <f t="shared" si="531"/>
        <v>452964.50023999996</v>
      </c>
      <c r="O2755" s="80">
        <f t="shared" si="532"/>
        <v>567646.83341333328</v>
      </c>
      <c r="P2755" s="68">
        <f t="shared" si="533"/>
        <v>618800</v>
      </c>
      <c r="Q2755" s="68">
        <f t="shared" si="534"/>
        <v>561377.47510155244</v>
      </c>
      <c r="R2755" s="69">
        <f t="shared" si="535"/>
        <v>99510.398956891091</v>
      </c>
      <c r="S2755" s="63">
        <f t="shared" si="526"/>
        <v>0.19311956690449805</v>
      </c>
      <c r="T2755" s="64">
        <f t="shared" si="527"/>
        <v>452965</v>
      </c>
      <c r="U2755" s="44" t="str">
        <f t="shared" si="528"/>
        <v>MENOR VALOR</v>
      </c>
    </row>
    <row r="2756" spans="2:21">
      <c r="B2756" s="26">
        <v>2637</v>
      </c>
      <c r="C2756" s="2" t="s">
        <v>917</v>
      </c>
      <c r="D2756" s="29">
        <v>1</v>
      </c>
      <c r="E2756" s="16" t="s">
        <v>8</v>
      </c>
      <c r="F2756" s="91">
        <v>390320</v>
      </c>
      <c r="G2756" s="68">
        <f t="shared" si="525"/>
        <v>410616.64</v>
      </c>
      <c r="H2756" s="79">
        <v>525200</v>
      </c>
      <c r="I2756" s="79">
        <v>99788</v>
      </c>
      <c r="J2756" s="79">
        <v>624988</v>
      </c>
      <c r="K2756" s="79">
        <v>520000</v>
      </c>
      <c r="L2756" s="79">
        <f t="shared" si="529"/>
        <v>98800</v>
      </c>
      <c r="M2756" s="79">
        <f t="shared" si="530"/>
        <v>618800</v>
      </c>
      <c r="N2756" s="68">
        <f t="shared" si="531"/>
        <v>410616.64</v>
      </c>
      <c r="O2756" s="80">
        <f t="shared" si="532"/>
        <v>551468.21333333338</v>
      </c>
      <c r="P2756" s="68">
        <f t="shared" si="533"/>
        <v>618800</v>
      </c>
      <c r="Q2756" s="68">
        <f t="shared" si="534"/>
        <v>541526.2451105431</v>
      </c>
      <c r="R2756" s="69">
        <f t="shared" si="535"/>
        <v>122020.27339281143</v>
      </c>
      <c r="S2756" s="63">
        <f t="shared" si="526"/>
        <v>0.24174194010452843</v>
      </c>
      <c r="T2756" s="64">
        <f t="shared" si="527"/>
        <v>410617</v>
      </c>
      <c r="U2756" s="44" t="str">
        <f t="shared" si="528"/>
        <v>MENOR VALOR</v>
      </c>
    </row>
    <row r="2757" spans="2:21">
      <c r="B2757" s="24">
        <v>2638</v>
      </c>
      <c r="C2757" s="2" t="s">
        <v>914</v>
      </c>
      <c r="D2757" s="29">
        <v>1</v>
      </c>
      <c r="E2757" s="16" t="s">
        <v>8</v>
      </c>
      <c r="F2757" s="91">
        <v>426671.41999999993</v>
      </c>
      <c r="G2757" s="68">
        <f t="shared" si="525"/>
        <v>448858.33383999992</v>
      </c>
      <c r="H2757" s="79">
        <v>540800</v>
      </c>
      <c r="I2757" s="79">
        <v>102752</v>
      </c>
      <c r="J2757" s="79">
        <v>643552</v>
      </c>
      <c r="K2757" s="79">
        <v>520000</v>
      </c>
      <c r="L2757" s="79">
        <f t="shared" si="529"/>
        <v>98800</v>
      </c>
      <c r="M2757" s="79">
        <f t="shared" si="530"/>
        <v>618800</v>
      </c>
      <c r="N2757" s="68">
        <f t="shared" si="531"/>
        <v>448858.33383999992</v>
      </c>
      <c r="O2757" s="80">
        <f t="shared" si="532"/>
        <v>570403.44461333333</v>
      </c>
      <c r="P2757" s="68">
        <f t="shared" si="533"/>
        <v>618800</v>
      </c>
      <c r="Q2757" s="68">
        <f t="shared" si="534"/>
        <v>563310.37157003186</v>
      </c>
      <c r="R2757" s="69">
        <f t="shared" si="535"/>
        <v>105986.20589810917</v>
      </c>
      <c r="S2757" s="63">
        <f t="shared" si="526"/>
        <v>0.20317757937074132</v>
      </c>
      <c r="T2757" s="64">
        <f t="shared" si="527"/>
        <v>448858</v>
      </c>
      <c r="U2757" s="44" t="str">
        <f t="shared" si="528"/>
        <v>MENOR VALOR</v>
      </c>
    </row>
    <row r="2758" spans="2:21">
      <c r="B2758" s="26">
        <v>2639</v>
      </c>
      <c r="C2758" s="2" t="s">
        <v>1291</v>
      </c>
      <c r="D2758" s="29">
        <v>1</v>
      </c>
      <c r="E2758" s="16" t="s">
        <v>8</v>
      </c>
      <c r="F2758" s="91">
        <v>427972.76</v>
      </c>
      <c r="G2758" s="68">
        <f t="shared" ref="G2758:G2821" si="536">F2758*5.2%+F2758</f>
        <v>450227.34351999999</v>
      </c>
      <c r="H2758" s="79">
        <v>535600</v>
      </c>
      <c r="I2758" s="79">
        <v>101764</v>
      </c>
      <c r="J2758" s="79">
        <v>637364</v>
      </c>
      <c r="K2758" s="79">
        <v>520000</v>
      </c>
      <c r="L2758" s="79">
        <f t="shared" si="529"/>
        <v>98800</v>
      </c>
      <c r="M2758" s="79">
        <f t="shared" si="530"/>
        <v>618800</v>
      </c>
      <c r="N2758" s="68">
        <f t="shared" si="531"/>
        <v>450227.34351999999</v>
      </c>
      <c r="O2758" s="80">
        <f t="shared" si="532"/>
        <v>568797.11450666666</v>
      </c>
      <c r="P2758" s="68">
        <f t="shared" si="533"/>
        <v>618800</v>
      </c>
      <c r="Q2758" s="68">
        <f t="shared" si="534"/>
        <v>562069.34626781684</v>
      </c>
      <c r="R2758" s="69">
        <f t="shared" si="535"/>
        <v>103103.09630594419</v>
      </c>
      <c r="S2758" s="63">
        <f t="shared" si="526"/>
        <v>0.19898256948267368</v>
      </c>
      <c r="T2758" s="64">
        <f t="shared" si="527"/>
        <v>450227</v>
      </c>
      <c r="U2758" s="44" t="str">
        <f t="shared" si="528"/>
        <v>MENOR VALOR</v>
      </c>
    </row>
    <row r="2759" spans="2:21">
      <c r="B2759" s="24">
        <v>2640</v>
      </c>
      <c r="C2759" s="2" t="s">
        <v>1292</v>
      </c>
      <c r="D2759" s="29">
        <v>1</v>
      </c>
      <c r="E2759" s="16" t="s">
        <v>8</v>
      </c>
      <c r="F2759" s="91">
        <v>390320</v>
      </c>
      <c r="G2759" s="68">
        <f t="shared" si="536"/>
        <v>410616.64</v>
      </c>
      <c r="H2759" s="79">
        <v>525200</v>
      </c>
      <c r="I2759" s="79">
        <v>99788</v>
      </c>
      <c r="J2759" s="79">
        <v>624988</v>
      </c>
      <c r="K2759" s="79">
        <v>520000</v>
      </c>
      <c r="L2759" s="79">
        <f t="shared" si="529"/>
        <v>98800</v>
      </c>
      <c r="M2759" s="79">
        <f t="shared" si="530"/>
        <v>618800</v>
      </c>
      <c r="N2759" s="68">
        <f t="shared" si="531"/>
        <v>410616.64</v>
      </c>
      <c r="O2759" s="80">
        <f t="shared" si="532"/>
        <v>551468.21333333338</v>
      </c>
      <c r="P2759" s="68">
        <f t="shared" si="533"/>
        <v>618800</v>
      </c>
      <c r="Q2759" s="68">
        <f t="shared" si="534"/>
        <v>541526.2451105431</v>
      </c>
      <c r="R2759" s="69">
        <f t="shared" si="535"/>
        <v>122020.27339281143</v>
      </c>
      <c r="S2759" s="63">
        <f t="shared" si="526"/>
        <v>0.24174194010452843</v>
      </c>
      <c r="T2759" s="64">
        <f t="shared" si="527"/>
        <v>410617</v>
      </c>
      <c r="U2759" s="44" t="str">
        <f t="shared" si="528"/>
        <v>MENOR VALOR</v>
      </c>
    </row>
    <row r="2760" spans="2:21">
      <c r="B2760" s="26">
        <v>2641</v>
      </c>
      <c r="C2760" s="2" t="s">
        <v>1293</v>
      </c>
      <c r="D2760" s="29">
        <v>1</v>
      </c>
      <c r="E2760" s="16" t="s">
        <v>11</v>
      </c>
      <c r="F2760" s="91">
        <v>430574.61999999994</v>
      </c>
      <c r="G2760" s="68">
        <f t="shared" si="536"/>
        <v>452964.50023999996</v>
      </c>
      <c r="H2760" s="79">
        <v>540800</v>
      </c>
      <c r="I2760" s="79">
        <v>102752</v>
      </c>
      <c r="J2760" s="79">
        <v>643552</v>
      </c>
      <c r="K2760" s="79">
        <v>520000</v>
      </c>
      <c r="L2760" s="79">
        <f t="shared" si="529"/>
        <v>98800</v>
      </c>
      <c r="M2760" s="79">
        <f t="shared" si="530"/>
        <v>618800</v>
      </c>
      <c r="N2760" s="68">
        <f t="shared" si="531"/>
        <v>452964.50023999996</v>
      </c>
      <c r="O2760" s="80">
        <f t="shared" si="532"/>
        <v>571772.16674666665</v>
      </c>
      <c r="P2760" s="68">
        <f t="shared" si="533"/>
        <v>618800</v>
      </c>
      <c r="Q2760" s="68">
        <f t="shared" si="534"/>
        <v>565022.88552630763</v>
      </c>
      <c r="R2760" s="69">
        <f t="shared" si="535"/>
        <v>103632.09730372913</v>
      </c>
      <c r="S2760" s="63">
        <f t="shared" si="526"/>
        <v>0.19832539204483279</v>
      </c>
      <c r="T2760" s="64">
        <f t="shared" si="527"/>
        <v>452965</v>
      </c>
      <c r="U2760" s="44" t="str">
        <f t="shared" si="528"/>
        <v>MENOR VALOR</v>
      </c>
    </row>
    <row r="2761" spans="2:21">
      <c r="B2761" s="24">
        <v>2642</v>
      </c>
      <c r="C2761" s="2" t="s">
        <v>1294</v>
      </c>
      <c r="D2761" s="29">
        <v>1</v>
      </c>
      <c r="E2761" s="16" t="s">
        <v>8</v>
      </c>
      <c r="F2761" s="91">
        <v>422768.22</v>
      </c>
      <c r="G2761" s="68">
        <f t="shared" si="536"/>
        <v>444752.16743999999</v>
      </c>
      <c r="H2761" s="79">
        <v>530400</v>
      </c>
      <c r="I2761" s="79">
        <v>100776</v>
      </c>
      <c r="J2761" s="79">
        <v>631176</v>
      </c>
      <c r="K2761" s="79">
        <v>520000</v>
      </c>
      <c r="L2761" s="79">
        <f t="shared" si="529"/>
        <v>98800</v>
      </c>
      <c r="M2761" s="79">
        <f t="shared" si="530"/>
        <v>618800</v>
      </c>
      <c r="N2761" s="68">
        <f t="shared" si="531"/>
        <v>444752.16743999999</v>
      </c>
      <c r="O2761" s="80">
        <f t="shared" si="532"/>
        <v>564909.38914666662</v>
      </c>
      <c r="P2761" s="68">
        <f t="shared" si="533"/>
        <v>618800</v>
      </c>
      <c r="Q2761" s="68">
        <f t="shared" si="534"/>
        <v>557964.13616267673</v>
      </c>
      <c r="R2761" s="69">
        <f t="shared" si="535"/>
        <v>104243.03233405479</v>
      </c>
      <c r="S2761" s="63">
        <f t="shared" si="526"/>
        <v>0.20290187376786761</v>
      </c>
      <c r="T2761" s="64">
        <f t="shared" si="527"/>
        <v>444752</v>
      </c>
      <c r="U2761" s="44" t="str">
        <f t="shared" si="528"/>
        <v>MENOR VALOR</v>
      </c>
    </row>
    <row r="2762" spans="2:21">
      <c r="B2762" s="26">
        <v>2643</v>
      </c>
      <c r="C2762" s="2" t="s">
        <v>1295</v>
      </c>
      <c r="D2762" s="29">
        <v>1</v>
      </c>
      <c r="E2762" s="2"/>
      <c r="F2762" s="91">
        <v>390320</v>
      </c>
      <c r="G2762" s="68">
        <f t="shared" si="536"/>
        <v>410616.64</v>
      </c>
      <c r="H2762" s="79">
        <v>535600</v>
      </c>
      <c r="I2762" s="79">
        <v>101764</v>
      </c>
      <c r="J2762" s="79">
        <v>637364</v>
      </c>
      <c r="K2762" s="79">
        <v>520000</v>
      </c>
      <c r="L2762" s="79">
        <f t="shared" si="529"/>
        <v>98800</v>
      </c>
      <c r="M2762" s="79">
        <f t="shared" si="530"/>
        <v>618800</v>
      </c>
      <c r="N2762" s="68">
        <f t="shared" si="531"/>
        <v>410616.64</v>
      </c>
      <c r="O2762" s="80">
        <f t="shared" si="532"/>
        <v>555593.54666666675</v>
      </c>
      <c r="P2762" s="68">
        <f t="shared" si="533"/>
        <v>618800</v>
      </c>
      <c r="Q2762" s="68">
        <f t="shared" si="534"/>
        <v>545077.33834771882</v>
      </c>
      <c r="R2762" s="69">
        <f t="shared" si="535"/>
        <v>125896.31894529919</v>
      </c>
      <c r="S2762" s="63">
        <f t="shared" ref="S2762:S2825" si="537">1-N2762/Q2762</f>
        <v>0.246681872255608</v>
      </c>
      <c r="T2762" s="64">
        <f t="shared" ref="T2762:T2825" si="538">ROUND(+IF(S2762&lt;=30%,N2762,IF(S2762&lt;=60%,P2762,IF(S2762&lt;=90%,Q2762,IF(S2762&lt;=100%,O2762)))),0)</f>
        <v>410617</v>
      </c>
      <c r="U2762" s="44" t="str">
        <f t="shared" ref="U2762:U2825" si="539">+IF(S2762&lt;=30%,"MENOR VALOR",IF(S2762&lt;=60%,"MEDIA ARMONICA",IF(S2762&lt;=90%,"MEDIA GEOMETRICA","PROMEDIO")))</f>
        <v>MENOR VALOR</v>
      </c>
    </row>
    <row r="2763" spans="2:21">
      <c r="B2763" s="24">
        <v>2644</v>
      </c>
      <c r="C2763" s="2" t="s">
        <v>1296</v>
      </c>
      <c r="D2763" s="29">
        <v>1</v>
      </c>
      <c r="E2763" s="16" t="s">
        <v>8</v>
      </c>
      <c r="F2763" s="91">
        <v>430574.61999999994</v>
      </c>
      <c r="G2763" s="68">
        <f t="shared" si="536"/>
        <v>452964.50023999996</v>
      </c>
      <c r="H2763" s="79">
        <v>540800</v>
      </c>
      <c r="I2763" s="79">
        <v>102752</v>
      </c>
      <c r="J2763" s="79">
        <v>643552</v>
      </c>
      <c r="K2763" s="79">
        <v>520000</v>
      </c>
      <c r="L2763" s="79">
        <f t="shared" si="529"/>
        <v>98800</v>
      </c>
      <c r="M2763" s="79">
        <f t="shared" si="530"/>
        <v>618800</v>
      </c>
      <c r="N2763" s="68">
        <f t="shared" si="531"/>
        <v>452964.50023999996</v>
      </c>
      <c r="O2763" s="80">
        <f t="shared" si="532"/>
        <v>571772.16674666665</v>
      </c>
      <c r="P2763" s="68">
        <f t="shared" si="533"/>
        <v>618800</v>
      </c>
      <c r="Q2763" s="68">
        <f t="shared" si="534"/>
        <v>565022.88552630763</v>
      </c>
      <c r="R2763" s="69">
        <f t="shared" si="535"/>
        <v>103632.09730372913</v>
      </c>
      <c r="S2763" s="63">
        <f t="shared" si="537"/>
        <v>0.19832539204483279</v>
      </c>
      <c r="T2763" s="64">
        <f t="shared" si="538"/>
        <v>452965</v>
      </c>
      <c r="U2763" s="44" t="str">
        <f t="shared" si="539"/>
        <v>MENOR VALOR</v>
      </c>
    </row>
    <row r="2764" spans="2:21">
      <c r="B2764" s="26">
        <v>2645</v>
      </c>
      <c r="C2764" s="2" t="s">
        <v>1297</v>
      </c>
      <c r="D2764" s="29">
        <v>1</v>
      </c>
      <c r="E2764" s="16" t="s">
        <v>8</v>
      </c>
      <c r="F2764" s="91">
        <v>429274.1</v>
      </c>
      <c r="G2764" s="68">
        <f t="shared" si="536"/>
        <v>451596.35319999995</v>
      </c>
      <c r="H2764" s="79">
        <v>525200</v>
      </c>
      <c r="I2764" s="79">
        <v>99788</v>
      </c>
      <c r="J2764" s="79">
        <v>624988</v>
      </c>
      <c r="K2764" s="79">
        <v>520000</v>
      </c>
      <c r="L2764" s="79">
        <f t="shared" si="529"/>
        <v>98800</v>
      </c>
      <c r="M2764" s="79">
        <f t="shared" si="530"/>
        <v>618800</v>
      </c>
      <c r="N2764" s="68">
        <f t="shared" si="531"/>
        <v>451596.35319999995</v>
      </c>
      <c r="O2764" s="80">
        <f t="shared" si="532"/>
        <v>565128.11773333338</v>
      </c>
      <c r="P2764" s="68">
        <f t="shared" si="533"/>
        <v>618800</v>
      </c>
      <c r="Q2764" s="68">
        <f t="shared" si="534"/>
        <v>558972.96475680417</v>
      </c>
      <c r="R2764" s="69">
        <f t="shared" si="535"/>
        <v>98370.061525543046</v>
      </c>
      <c r="S2764" s="63">
        <f t="shared" si="537"/>
        <v>0.19209625210321435</v>
      </c>
      <c r="T2764" s="64">
        <f t="shared" si="538"/>
        <v>451596</v>
      </c>
      <c r="U2764" s="44" t="str">
        <f t="shared" si="539"/>
        <v>MENOR VALOR</v>
      </c>
    </row>
    <row r="2765" spans="2:21">
      <c r="B2765" s="24">
        <v>2646</v>
      </c>
      <c r="C2765" s="2" t="s">
        <v>1298</v>
      </c>
      <c r="D2765" s="29">
        <v>1</v>
      </c>
      <c r="E2765" s="16" t="s">
        <v>8</v>
      </c>
      <c r="F2765" s="91">
        <v>429274.1</v>
      </c>
      <c r="G2765" s="68">
        <f t="shared" si="536"/>
        <v>451596.35319999995</v>
      </c>
      <c r="H2765" s="79">
        <v>535600</v>
      </c>
      <c r="I2765" s="79">
        <v>101764</v>
      </c>
      <c r="J2765" s="79">
        <v>637364</v>
      </c>
      <c r="K2765" s="79">
        <v>520000</v>
      </c>
      <c r="L2765" s="79">
        <f t="shared" si="529"/>
        <v>98800</v>
      </c>
      <c r="M2765" s="79">
        <f t="shared" si="530"/>
        <v>618800</v>
      </c>
      <c r="N2765" s="68">
        <f t="shared" si="531"/>
        <v>451596.35319999995</v>
      </c>
      <c r="O2765" s="80">
        <f t="shared" si="532"/>
        <v>569253.45106666663</v>
      </c>
      <c r="P2765" s="68">
        <f t="shared" si="533"/>
        <v>618800</v>
      </c>
      <c r="Q2765" s="68">
        <f t="shared" si="534"/>
        <v>562638.46598196961</v>
      </c>
      <c r="R2765" s="69">
        <f t="shared" si="535"/>
        <v>102315.93244849381</v>
      </c>
      <c r="S2765" s="63">
        <f t="shared" si="537"/>
        <v>0.19735961811314928</v>
      </c>
      <c r="T2765" s="64">
        <f t="shared" si="538"/>
        <v>451596</v>
      </c>
      <c r="U2765" s="44" t="str">
        <f t="shared" si="539"/>
        <v>MENOR VALOR</v>
      </c>
    </row>
    <row r="2766" spans="2:21">
      <c r="B2766" s="26">
        <v>2647</v>
      </c>
      <c r="C2766" s="2" t="s">
        <v>1299</v>
      </c>
      <c r="D2766" s="29">
        <v>1</v>
      </c>
      <c r="E2766" s="16" t="s">
        <v>8</v>
      </c>
      <c r="F2766" s="91">
        <v>479320.33999999997</v>
      </c>
      <c r="G2766" s="68">
        <f t="shared" si="536"/>
        <v>504244.99767999997</v>
      </c>
      <c r="H2766" s="79">
        <v>540800</v>
      </c>
      <c r="I2766" s="79">
        <v>102752</v>
      </c>
      <c r="J2766" s="79">
        <v>643552</v>
      </c>
      <c r="K2766" s="79">
        <v>520000</v>
      </c>
      <c r="L2766" s="79">
        <f t="shared" si="529"/>
        <v>98800</v>
      </c>
      <c r="M2766" s="79">
        <f t="shared" si="530"/>
        <v>618800</v>
      </c>
      <c r="N2766" s="68">
        <f t="shared" si="531"/>
        <v>504244.99767999997</v>
      </c>
      <c r="O2766" s="80">
        <f t="shared" si="532"/>
        <v>588865.66589333338</v>
      </c>
      <c r="P2766" s="68">
        <f t="shared" si="533"/>
        <v>618800</v>
      </c>
      <c r="Q2766" s="68">
        <f t="shared" si="534"/>
        <v>585587.56961587956</v>
      </c>
      <c r="R2766" s="69">
        <f t="shared" si="535"/>
        <v>74321.319233805712</v>
      </c>
      <c r="S2766" s="63">
        <f t="shared" si="537"/>
        <v>0.13890761374808014</v>
      </c>
      <c r="T2766" s="64">
        <f t="shared" si="538"/>
        <v>504245</v>
      </c>
      <c r="U2766" s="44" t="str">
        <f t="shared" si="539"/>
        <v>MENOR VALOR</v>
      </c>
    </row>
    <row r="2767" spans="2:21" ht="25.5">
      <c r="B2767" s="24">
        <v>2648</v>
      </c>
      <c r="C2767" s="2" t="s">
        <v>1095</v>
      </c>
      <c r="D2767" s="29">
        <v>1</v>
      </c>
      <c r="E2767" s="16" t="s">
        <v>8</v>
      </c>
      <c r="F2767" s="91">
        <v>369195.98</v>
      </c>
      <c r="G2767" s="68">
        <f t="shared" si="536"/>
        <v>388394.17095999996</v>
      </c>
      <c r="H2767" s="79">
        <v>546000</v>
      </c>
      <c r="I2767" s="79">
        <v>103740</v>
      </c>
      <c r="J2767" s="79">
        <v>649740</v>
      </c>
      <c r="K2767" s="79">
        <v>520000</v>
      </c>
      <c r="L2767" s="79">
        <f t="shared" si="529"/>
        <v>98800</v>
      </c>
      <c r="M2767" s="79">
        <f t="shared" si="530"/>
        <v>618800</v>
      </c>
      <c r="N2767" s="68">
        <f t="shared" si="531"/>
        <v>388394.17095999996</v>
      </c>
      <c r="O2767" s="80">
        <f t="shared" si="532"/>
        <v>552311.39032000001</v>
      </c>
      <c r="P2767" s="68">
        <f t="shared" si="533"/>
        <v>618800</v>
      </c>
      <c r="Q2767" s="68">
        <f t="shared" si="534"/>
        <v>538502.268930641</v>
      </c>
      <c r="R2767" s="69">
        <f t="shared" si="535"/>
        <v>142796.92574434425</v>
      </c>
      <c r="S2767" s="63">
        <f t="shared" si="537"/>
        <v>0.27875109657147046</v>
      </c>
      <c r="T2767" s="64">
        <f t="shared" si="538"/>
        <v>388394</v>
      </c>
      <c r="U2767" s="44" t="str">
        <f t="shared" si="539"/>
        <v>MENOR VALOR</v>
      </c>
    </row>
    <row r="2768" spans="2:21">
      <c r="B2768" s="26">
        <v>2649</v>
      </c>
      <c r="C2768" s="2" t="s">
        <v>813</v>
      </c>
      <c r="D2768" s="29">
        <v>1</v>
      </c>
      <c r="E2768" s="16" t="s">
        <v>8</v>
      </c>
      <c r="F2768" s="91">
        <v>575831.06000000006</v>
      </c>
      <c r="G2768" s="68">
        <f t="shared" si="536"/>
        <v>605774.27512000001</v>
      </c>
      <c r="H2768" s="79">
        <v>819000</v>
      </c>
      <c r="I2768" s="79">
        <v>155610</v>
      </c>
      <c r="J2768" s="79">
        <v>974610</v>
      </c>
      <c r="K2768" s="79">
        <v>780000</v>
      </c>
      <c r="L2768" s="79">
        <f t="shared" ref="L2768:L2831" si="540">+IFERROR(K2768*19%,"N/A")</f>
        <v>148200</v>
      </c>
      <c r="M2768" s="79">
        <f t="shared" ref="M2768:M2831" si="541">+IFERROR(L2768+K2768,"N/A")</f>
        <v>928200</v>
      </c>
      <c r="N2768" s="68">
        <f t="shared" si="531"/>
        <v>605774.27512000001</v>
      </c>
      <c r="O2768" s="80">
        <f t="shared" si="532"/>
        <v>836194.75837333326</v>
      </c>
      <c r="P2768" s="68">
        <f t="shared" si="533"/>
        <v>928200</v>
      </c>
      <c r="Q2768" s="68">
        <f t="shared" si="534"/>
        <v>818328.64060935064</v>
      </c>
      <c r="R2768" s="69">
        <f t="shared" si="535"/>
        <v>200894.67726155638</v>
      </c>
      <c r="S2768" s="63">
        <f t="shared" si="537"/>
        <v>0.25974205831422037</v>
      </c>
      <c r="T2768" s="64">
        <f t="shared" si="538"/>
        <v>605774</v>
      </c>
      <c r="U2768" s="44" t="str">
        <f t="shared" si="539"/>
        <v>MENOR VALOR</v>
      </c>
    </row>
    <row r="2769" spans="2:21">
      <c r="B2769" s="24">
        <v>2650</v>
      </c>
      <c r="C2769" s="2" t="s">
        <v>1300</v>
      </c>
      <c r="D2769" s="29">
        <v>1</v>
      </c>
      <c r="E2769" s="16" t="s">
        <v>8</v>
      </c>
      <c r="F2769" s="91">
        <v>863747</v>
      </c>
      <c r="G2769" s="68">
        <f t="shared" si="536"/>
        <v>908661.84400000004</v>
      </c>
      <c r="H2769" s="79">
        <v>1193400</v>
      </c>
      <c r="I2769" s="79">
        <v>226746</v>
      </c>
      <c r="J2769" s="79">
        <v>1420146</v>
      </c>
      <c r="K2769" s="79">
        <v>1170000</v>
      </c>
      <c r="L2769" s="79">
        <f t="shared" si="540"/>
        <v>222300</v>
      </c>
      <c r="M2769" s="79">
        <f t="shared" si="541"/>
        <v>1392300</v>
      </c>
      <c r="N2769" s="68">
        <f t="shared" si="531"/>
        <v>908661.84400000004</v>
      </c>
      <c r="O2769" s="80">
        <f t="shared" si="532"/>
        <v>1240369.2813333333</v>
      </c>
      <c r="P2769" s="68">
        <f t="shared" si="533"/>
        <v>1392300</v>
      </c>
      <c r="Q2769" s="68">
        <f t="shared" si="534"/>
        <v>1215689.605244372</v>
      </c>
      <c r="R2769" s="69">
        <f t="shared" si="535"/>
        <v>287604.27311791724</v>
      </c>
      <c r="S2769" s="63">
        <f t="shared" si="537"/>
        <v>0.25255440197882972</v>
      </c>
      <c r="T2769" s="64">
        <f t="shared" si="538"/>
        <v>908662</v>
      </c>
      <c r="U2769" s="44" t="str">
        <f t="shared" si="539"/>
        <v>MENOR VALOR</v>
      </c>
    </row>
    <row r="2770" spans="2:21" ht="25.5">
      <c r="B2770" s="26">
        <v>2651</v>
      </c>
      <c r="C2770" s="2" t="s">
        <v>1098</v>
      </c>
      <c r="D2770" s="29">
        <v>1</v>
      </c>
      <c r="E2770" s="16" t="s">
        <v>8</v>
      </c>
      <c r="F2770" s="91">
        <v>767775.02</v>
      </c>
      <c r="G2770" s="68">
        <f t="shared" si="536"/>
        <v>807699.32104000007</v>
      </c>
      <c r="H2770" s="79">
        <v>1193400</v>
      </c>
      <c r="I2770" s="79">
        <v>226746</v>
      </c>
      <c r="J2770" s="79">
        <v>1420146</v>
      </c>
      <c r="K2770" s="79">
        <v>1170000</v>
      </c>
      <c r="L2770" s="79">
        <f t="shared" si="540"/>
        <v>222300</v>
      </c>
      <c r="M2770" s="79">
        <f t="shared" si="541"/>
        <v>1392300</v>
      </c>
      <c r="N2770" s="68">
        <f t="shared" si="531"/>
        <v>807699.32104000007</v>
      </c>
      <c r="O2770" s="80">
        <f t="shared" si="532"/>
        <v>1206715.1070133334</v>
      </c>
      <c r="P2770" s="68">
        <f t="shared" si="533"/>
        <v>1392300</v>
      </c>
      <c r="Q2770" s="68">
        <f t="shared" si="534"/>
        <v>1168885.160957101</v>
      </c>
      <c r="R2770" s="69">
        <f t="shared" si="535"/>
        <v>345838.18184367346</v>
      </c>
      <c r="S2770" s="63">
        <f t="shared" si="537"/>
        <v>0.30900027819786546</v>
      </c>
      <c r="T2770" s="64">
        <f t="shared" si="538"/>
        <v>1392300</v>
      </c>
      <c r="U2770" s="44" t="str">
        <f t="shared" si="539"/>
        <v>MEDIA ARMONICA</v>
      </c>
    </row>
    <row r="2771" spans="2:21" ht="25.5">
      <c r="B2771" s="24">
        <v>2652</v>
      </c>
      <c r="C2771" s="2" t="s">
        <v>1099</v>
      </c>
      <c r="D2771" s="29">
        <v>1</v>
      </c>
      <c r="E2771" s="16" t="s">
        <v>8</v>
      </c>
      <c r="F2771" s="91">
        <v>143957.56000000003</v>
      </c>
      <c r="G2771" s="68">
        <f t="shared" si="536"/>
        <v>151443.35312000004</v>
      </c>
      <c r="H2771" s="79">
        <v>196950</v>
      </c>
      <c r="I2771" s="79">
        <v>37420.5</v>
      </c>
      <c r="J2771" s="79">
        <v>234370.5</v>
      </c>
      <c r="K2771" s="79">
        <v>195000</v>
      </c>
      <c r="L2771" s="79">
        <f t="shared" si="540"/>
        <v>37050</v>
      </c>
      <c r="M2771" s="79">
        <f t="shared" si="541"/>
        <v>232050</v>
      </c>
      <c r="N2771" s="68">
        <f t="shared" si="531"/>
        <v>151443.35312000004</v>
      </c>
      <c r="O2771" s="80">
        <f t="shared" si="532"/>
        <v>205954.6177066667</v>
      </c>
      <c r="P2771" s="68">
        <f t="shared" si="533"/>
        <v>232050</v>
      </c>
      <c r="Q2771" s="68">
        <f t="shared" si="534"/>
        <v>201950.49036410378</v>
      </c>
      <c r="R2771" s="69">
        <f t="shared" si="535"/>
        <v>47222.3956951644</v>
      </c>
      <c r="S2771" s="63">
        <f t="shared" si="537"/>
        <v>0.25009663087741263</v>
      </c>
      <c r="T2771" s="64">
        <f t="shared" si="538"/>
        <v>151443</v>
      </c>
      <c r="U2771" s="44" t="str">
        <f t="shared" si="539"/>
        <v>MENOR VALOR</v>
      </c>
    </row>
    <row r="2772" spans="2:21">
      <c r="B2772" s="26">
        <v>2653</v>
      </c>
      <c r="C2772" s="2" t="s">
        <v>1301</v>
      </c>
      <c r="D2772" s="29">
        <v>1</v>
      </c>
      <c r="E2772" s="16" t="s">
        <v>8</v>
      </c>
      <c r="F2772" s="91">
        <v>229331.04</v>
      </c>
      <c r="G2772" s="68">
        <f t="shared" si="536"/>
        <v>241256.25408000001</v>
      </c>
      <c r="H2772" s="79">
        <v>267800</v>
      </c>
      <c r="I2772" s="79">
        <v>50882</v>
      </c>
      <c r="J2772" s="79">
        <v>318682</v>
      </c>
      <c r="K2772" s="79">
        <v>260000</v>
      </c>
      <c r="L2772" s="79">
        <f t="shared" si="540"/>
        <v>49400</v>
      </c>
      <c r="M2772" s="79">
        <f t="shared" si="541"/>
        <v>309400</v>
      </c>
      <c r="N2772" s="68">
        <f t="shared" si="531"/>
        <v>241256.25408000001</v>
      </c>
      <c r="O2772" s="80">
        <f t="shared" si="532"/>
        <v>289779.41802666668</v>
      </c>
      <c r="P2772" s="68">
        <f t="shared" si="533"/>
        <v>309400</v>
      </c>
      <c r="Q2772" s="68">
        <f t="shared" si="534"/>
        <v>287597.74373983283</v>
      </c>
      <c r="R2772" s="69">
        <f t="shared" si="535"/>
        <v>42277.795123993172</v>
      </c>
      <c r="S2772" s="63">
        <f t="shared" si="537"/>
        <v>0.16113300840688904</v>
      </c>
      <c r="T2772" s="64">
        <f t="shared" si="538"/>
        <v>241256</v>
      </c>
      <c r="U2772" s="44" t="str">
        <f t="shared" si="539"/>
        <v>MENOR VALOR</v>
      </c>
    </row>
    <row r="2773" spans="2:21">
      <c r="B2773" s="24">
        <v>2654</v>
      </c>
      <c r="C2773" s="2" t="s">
        <v>727</v>
      </c>
      <c r="D2773" s="29">
        <v>1</v>
      </c>
      <c r="E2773" s="16" t="s">
        <v>8</v>
      </c>
      <c r="F2773" s="91">
        <v>233234.24</v>
      </c>
      <c r="G2773" s="68">
        <f t="shared" si="536"/>
        <v>245362.42048</v>
      </c>
      <c r="H2773" s="79">
        <v>267800</v>
      </c>
      <c r="I2773" s="79">
        <v>50882</v>
      </c>
      <c r="J2773" s="79">
        <v>318682</v>
      </c>
      <c r="K2773" s="79">
        <v>260000</v>
      </c>
      <c r="L2773" s="79">
        <f t="shared" si="540"/>
        <v>49400</v>
      </c>
      <c r="M2773" s="79">
        <f t="shared" si="541"/>
        <v>309400</v>
      </c>
      <c r="N2773" s="68">
        <f t="shared" si="531"/>
        <v>245362.42048</v>
      </c>
      <c r="O2773" s="80">
        <f t="shared" si="532"/>
        <v>291148.14016000001</v>
      </c>
      <c r="P2773" s="68">
        <f t="shared" si="533"/>
        <v>309400</v>
      </c>
      <c r="Q2773" s="68">
        <f t="shared" si="534"/>
        <v>289220.20541679894</v>
      </c>
      <c r="R2773" s="69">
        <f t="shared" si="535"/>
        <v>39922.274183238485</v>
      </c>
      <c r="S2773" s="63">
        <f t="shared" si="537"/>
        <v>0.15164149708556818</v>
      </c>
      <c r="T2773" s="64">
        <f t="shared" si="538"/>
        <v>245362</v>
      </c>
      <c r="U2773" s="44" t="str">
        <f t="shared" si="539"/>
        <v>MENOR VALOR</v>
      </c>
    </row>
    <row r="2774" spans="2:21">
      <c r="B2774" s="26">
        <v>2655</v>
      </c>
      <c r="C2774" s="2" t="s">
        <v>1302</v>
      </c>
      <c r="D2774" s="29">
        <v>1</v>
      </c>
      <c r="E2774" s="16" t="s">
        <v>8</v>
      </c>
      <c r="F2774" s="91">
        <v>191943.96</v>
      </c>
      <c r="G2774" s="68">
        <f t="shared" si="536"/>
        <v>201925.04592</v>
      </c>
      <c r="H2774" s="79">
        <v>262600</v>
      </c>
      <c r="I2774" s="79">
        <v>49894</v>
      </c>
      <c r="J2774" s="79">
        <v>312494</v>
      </c>
      <c r="K2774" s="79">
        <v>260000</v>
      </c>
      <c r="L2774" s="79">
        <f t="shared" si="540"/>
        <v>49400</v>
      </c>
      <c r="M2774" s="79">
        <f t="shared" si="541"/>
        <v>309400</v>
      </c>
      <c r="N2774" s="68">
        <f t="shared" si="531"/>
        <v>201925.04592</v>
      </c>
      <c r="O2774" s="80">
        <f t="shared" si="532"/>
        <v>274606.34863999998</v>
      </c>
      <c r="P2774" s="68">
        <f t="shared" si="533"/>
        <v>309400</v>
      </c>
      <c r="Q2774" s="68">
        <f t="shared" si="534"/>
        <v>269267.57611520169</v>
      </c>
      <c r="R2774" s="69">
        <f t="shared" si="535"/>
        <v>62962.862330164404</v>
      </c>
      <c r="S2774" s="63">
        <f t="shared" si="537"/>
        <v>0.25009520703075772</v>
      </c>
      <c r="T2774" s="64">
        <f t="shared" si="538"/>
        <v>201925</v>
      </c>
      <c r="U2774" s="44" t="str">
        <f t="shared" si="539"/>
        <v>MENOR VALOR</v>
      </c>
    </row>
    <row r="2775" spans="2:21">
      <c r="B2775" s="24">
        <v>2656</v>
      </c>
      <c r="C2775" s="2" t="s">
        <v>1303</v>
      </c>
      <c r="D2775" s="29">
        <v>1</v>
      </c>
      <c r="E2775" s="16" t="s">
        <v>8</v>
      </c>
      <c r="F2775" s="91">
        <v>237926.28</v>
      </c>
      <c r="G2775" s="68">
        <f t="shared" si="536"/>
        <v>250298.44656000001</v>
      </c>
      <c r="H2775" s="79">
        <v>265200</v>
      </c>
      <c r="I2775" s="79">
        <v>50388</v>
      </c>
      <c r="J2775" s="79">
        <v>315588</v>
      </c>
      <c r="K2775" s="79">
        <v>260000</v>
      </c>
      <c r="L2775" s="79">
        <f t="shared" si="540"/>
        <v>49400</v>
      </c>
      <c r="M2775" s="79">
        <f t="shared" si="541"/>
        <v>309400</v>
      </c>
      <c r="N2775" s="68">
        <f t="shared" si="531"/>
        <v>250298.44656000001</v>
      </c>
      <c r="O2775" s="80">
        <f t="shared" si="532"/>
        <v>291762.14885333338</v>
      </c>
      <c r="P2775" s="68">
        <f t="shared" si="533"/>
        <v>309400</v>
      </c>
      <c r="Q2775" s="68">
        <f t="shared" si="534"/>
        <v>290201.49688737222</v>
      </c>
      <c r="R2775" s="69">
        <f t="shared" si="535"/>
        <v>36041.667440652884</v>
      </c>
      <c r="S2775" s="63">
        <f t="shared" si="537"/>
        <v>0.13750118712467796</v>
      </c>
      <c r="T2775" s="64">
        <f t="shared" si="538"/>
        <v>250298</v>
      </c>
      <c r="U2775" s="44" t="str">
        <f t="shared" si="539"/>
        <v>MENOR VALOR</v>
      </c>
    </row>
    <row r="2776" spans="2:21" ht="25.5">
      <c r="B2776" s="26">
        <v>2657</v>
      </c>
      <c r="C2776" s="2" t="s">
        <v>1304</v>
      </c>
      <c r="D2776" s="29">
        <v>1</v>
      </c>
      <c r="E2776" s="16" t="s">
        <v>8</v>
      </c>
      <c r="F2776" s="91">
        <v>228030.52</v>
      </c>
      <c r="G2776" s="68">
        <f t="shared" si="536"/>
        <v>239888.10704</v>
      </c>
      <c r="H2776" s="79">
        <v>273000</v>
      </c>
      <c r="I2776" s="79">
        <v>51870</v>
      </c>
      <c r="J2776" s="79">
        <v>324870</v>
      </c>
      <c r="K2776" s="79">
        <v>260000</v>
      </c>
      <c r="L2776" s="79">
        <f t="shared" si="540"/>
        <v>49400</v>
      </c>
      <c r="M2776" s="79">
        <f t="shared" si="541"/>
        <v>309400</v>
      </c>
      <c r="N2776" s="68">
        <f t="shared" si="531"/>
        <v>239888.10704</v>
      </c>
      <c r="O2776" s="80">
        <f t="shared" si="532"/>
        <v>291386.03568000003</v>
      </c>
      <c r="P2776" s="68">
        <f t="shared" si="533"/>
        <v>309400</v>
      </c>
      <c r="Q2776" s="68">
        <f t="shared" si="534"/>
        <v>288899.11519613379</v>
      </c>
      <c r="R2776" s="69">
        <f t="shared" si="535"/>
        <v>45264.309512660169</v>
      </c>
      <c r="S2776" s="63">
        <f t="shared" si="537"/>
        <v>0.1696474844613497</v>
      </c>
      <c r="T2776" s="64">
        <f t="shared" si="538"/>
        <v>239888</v>
      </c>
      <c r="U2776" s="44" t="str">
        <f t="shared" si="539"/>
        <v>MENOR VALOR</v>
      </c>
    </row>
    <row r="2777" spans="2:21" ht="25.5">
      <c r="B2777" s="24">
        <v>2658</v>
      </c>
      <c r="C2777" s="2" t="s">
        <v>1101</v>
      </c>
      <c r="D2777" s="29">
        <v>1</v>
      </c>
      <c r="E2777" s="16" t="s">
        <v>8</v>
      </c>
      <c r="F2777" s="91">
        <v>191943.96</v>
      </c>
      <c r="G2777" s="68">
        <f t="shared" si="536"/>
        <v>201925.04592</v>
      </c>
      <c r="H2777" s="79">
        <v>270400</v>
      </c>
      <c r="I2777" s="79">
        <v>51376</v>
      </c>
      <c r="J2777" s="79">
        <v>321776</v>
      </c>
      <c r="K2777" s="79">
        <v>260000</v>
      </c>
      <c r="L2777" s="79">
        <f t="shared" si="540"/>
        <v>49400</v>
      </c>
      <c r="M2777" s="79">
        <f t="shared" si="541"/>
        <v>309400</v>
      </c>
      <c r="N2777" s="68">
        <f t="shared" si="531"/>
        <v>201925.04592</v>
      </c>
      <c r="O2777" s="80">
        <f t="shared" si="532"/>
        <v>277700.34863999998</v>
      </c>
      <c r="P2777" s="68">
        <f t="shared" si="533"/>
        <v>309400</v>
      </c>
      <c r="Q2777" s="68">
        <f t="shared" si="534"/>
        <v>271907.62266523263</v>
      </c>
      <c r="R2777" s="69">
        <f t="shared" si="535"/>
        <v>65914.44242903644</v>
      </c>
      <c r="S2777" s="63">
        <f t="shared" si="537"/>
        <v>0.25737629588779054</v>
      </c>
      <c r="T2777" s="64">
        <f t="shared" si="538"/>
        <v>201925</v>
      </c>
      <c r="U2777" s="44" t="str">
        <f t="shared" si="539"/>
        <v>MENOR VALOR</v>
      </c>
    </row>
    <row r="2778" spans="2:21" ht="25.5">
      <c r="B2778" s="26">
        <v>2659</v>
      </c>
      <c r="C2778" s="2" t="s">
        <v>1102</v>
      </c>
      <c r="D2778" s="29">
        <v>1</v>
      </c>
      <c r="E2778" s="16" t="s">
        <v>8</v>
      </c>
      <c r="F2778" s="91">
        <v>191943.96</v>
      </c>
      <c r="G2778" s="68">
        <f t="shared" si="536"/>
        <v>201925.04592</v>
      </c>
      <c r="H2778" s="79">
        <v>265200</v>
      </c>
      <c r="I2778" s="79">
        <v>50388</v>
      </c>
      <c r="J2778" s="79">
        <v>315588</v>
      </c>
      <c r="K2778" s="79">
        <v>260000</v>
      </c>
      <c r="L2778" s="79">
        <f t="shared" si="540"/>
        <v>49400</v>
      </c>
      <c r="M2778" s="79">
        <f t="shared" si="541"/>
        <v>309400</v>
      </c>
      <c r="N2778" s="68">
        <f t="shared" si="531"/>
        <v>201925.04592</v>
      </c>
      <c r="O2778" s="80">
        <f t="shared" si="532"/>
        <v>275637.6819733333</v>
      </c>
      <c r="P2778" s="68">
        <f t="shared" si="533"/>
        <v>309400</v>
      </c>
      <c r="Q2778" s="68">
        <f t="shared" si="534"/>
        <v>270153.3311000141</v>
      </c>
      <c r="R2778" s="69">
        <f t="shared" si="535"/>
        <v>63911.950145871859</v>
      </c>
      <c r="S2778" s="63">
        <f t="shared" si="537"/>
        <v>0.25255392891955541</v>
      </c>
      <c r="T2778" s="64">
        <f t="shared" si="538"/>
        <v>201925</v>
      </c>
      <c r="U2778" s="44" t="str">
        <f t="shared" si="539"/>
        <v>MENOR VALOR</v>
      </c>
    </row>
    <row r="2779" spans="2:21">
      <c r="B2779" s="24">
        <v>2660</v>
      </c>
      <c r="C2779" s="2" t="s">
        <v>720</v>
      </c>
      <c r="D2779" s="29">
        <v>1</v>
      </c>
      <c r="E2779" s="16" t="s">
        <v>8</v>
      </c>
      <c r="F2779" s="91">
        <v>191943.96</v>
      </c>
      <c r="G2779" s="68">
        <f t="shared" si="536"/>
        <v>201925.04592</v>
      </c>
      <c r="H2779" s="79">
        <v>273000</v>
      </c>
      <c r="I2779" s="79">
        <v>51870</v>
      </c>
      <c r="J2779" s="79">
        <v>324870</v>
      </c>
      <c r="K2779" s="79">
        <v>260000</v>
      </c>
      <c r="L2779" s="79">
        <f t="shared" si="540"/>
        <v>49400</v>
      </c>
      <c r="M2779" s="79">
        <f t="shared" si="541"/>
        <v>309400</v>
      </c>
      <c r="N2779" s="68">
        <f t="shared" si="531"/>
        <v>201925.04592</v>
      </c>
      <c r="O2779" s="80">
        <f t="shared" si="532"/>
        <v>278731.6819733333</v>
      </c>
      <c r="P2779" s="68">
        <f t="shared" si="533"/>
        <v>309400</v>
      </c>
      <c r="Q2779" s="68">
        <f t="shared" si="534"/>
        <v>272776.34301678132</v>
      </c>
      <c r="R2779" s="69">
        <f t="shared" si="535"/>
        <v>66964.727516595769</v>
      </c>
      <c r="S2779" s="63">
        <f t="shared" si="537"/>
        <v>0.25974135554864641</v>
      </c>
      <c r="T2779" s="64">
        <f t="shared" si="538"/>
        <v>201925</v>
      </c>
      <c r="U2779" s="44" t="str">
        <f t="shared" si="539"/>
        <v>MENOR VALOR</v>
      </c>
    </row>
    <row r="2780" spans="2:21">
      <c r="B2780" s="26">
        <v>2661</v>
      </c>
      <c r="C2780" s="2" t="s">
        <v>1305</v>
      </c>
      <c r="D2780" s="29">
        <v>1</v>
      </c>
      <c r="E2780" s="16" t="s">
        <v>11</v>
      </c>
      <c r="F2780" s="91">
        <v>287915.94</v>
      </c>
      <c r="G2780" s="68">
        <f t="shared" si="536"/>
        <v>302887.56887999998</v>
      </c>
      <c r="H2780" s="79">
        <v>397800</v>
      </c>
      <c r="I2780" s="79">
        <v>75582</v>
      </c>
      <c r="J2780" s="79">
        <v>473382</v>
      </c>
      <c r="K2780" s="79">
        <v>390000</v>
      </c>
      <c r="L2780" s="79">
        <f t="shared" si="540"/>
        <v>74100</v>
      </c>
      <c r="M2780" s="79">
        <f t="shared" si="541"/>
        <v>464100</v>
      </c>
      <c r="N2780" s="68">
        <f t="shared" si="531"/>
        <v>302887.56887999998</v>
      </c>
      <c r="O2780" s="80">
        <f t="shared" si="532"/>
        <v>413456.52295999997</v>
      </c>
      <c r="P2780" s="68">
        <f t="shared" si="533"/>
        <v>464100</v>
      </c>
      <c r="Q2780" s="68">
        <f t="shared" si="534"/>
        <v>405229.99665002117</v>
      </c>
      <c r="R2780" s="69">
        <f t="shared" si="535"/>
        <v>95867.925218807577</v>
      </c>
      <c r="S2780" s="63">
        <f t="shared" si="537"/>
        <v>0.25255392891955564</v>
      </c>
      <c r="T2780" s="64">
        <f t="shared" si="538"/>
        <v>302888</v>
      </c>
      <c r="U2780" s="44" t="str">
        <f t="shared" si="539"/>
        <v>MENOR VALOR</v>
      </c>
    </row>
    <row r="2781" spans="2:21">
      <c r="B2781" s="24">
        <v>2662</v>
      </c>
      <c r="C2781" s="2" t="s">
        <v>1306</v>
      </c>
      <c r="D2781" s="29">
        <v>1</v>
      </c>
      <c r="E2781" s="16" t="s">
        <v>8</v>
      </c>
      <c r="F2781" s="91">
        <v>261092.91999999998</v>
      </c>
      <c r="G2781" s="68">
        <f t="shared" si="536"/>
        <v>274669.75183999998</v>
      </c>
      <c r="H2781" s="79">
        <v>397800</v>
      </c>
      <c r="I2781" s="79">
        <v>75582</v>
      </c>
      <c r="J2781" s="79">
        <v>473382</v>
      </c>
      <c r="K2781" s="79">
        <v>390000</v>
      </c>
      <c r="L2781" s="79">
        <f t="shared" si="540"/>
        <v>74100</v>
      </c>
      <c r="M2781" s="79">
        <f t="shared" si="541"/>
        <v>464100</v>
      </c>
      <c r="N2781" s="68">
        <f t="shared" si="531"/>
        <v>274669.75183999998</v>
      </c>
      <c r="O2781" s="80">
        <f t="shared" si="532"/>
        <v>404050.58394666668</v>
      </c>
      <c r="P2781" s="68">
        <f t="shared" si="533"/>
        <v>464100</v>
      </c>
      <c r="Q2781" s="68">
        <f t="shared" si="534"/>
        <v>392233.5282721172</v>
      </c>
      <c r="R2781" s="69">
        <f t="shared" si="535"/>
        <v>112143.1614877166</v>
      </c>
      <c r="S2781" s="63">
        <f t="shared" si="537"/>
        <v>0.29972903374684423</v>
      </c>
      <c r="T2781" s="64">
        <f t="shared" si="538"/>
        <v>274670</v>
      </c>
      <c r="U2781" s="44" t="str">
        <f t="shared" si="539"/>
        <v>MENOR VALOR</v>
      </c>
    </row>
    <row r="2782" spans="2:21">
      <c r="B2782" s="26">
        <v>2663</v>
      </c>
      <c r="C2782" s="2" t="s">
        <v>1107</v>
      </c>
      <c r="D2782" s="29">
        <v>1</v>
      </c>
      <c r="E2782" s="2"/>
      <c r="F2782" s="91">
        <v>264996.12</v>
      </c>
      <c r="G2782" s="68">
        <f t="shared" si="536"/>
        <v>278775.91823999997</v>
      </c>
      <c r="H2782" s="79">
        <v>405600</v>
      </c>
      <c r="I2782" s="79">
        <v>77064</v>
      </c>
      <c r="J2782" s="79">
        <v>482664</v>
      </c>
      <c r="K2782" s="79">
        <v>390000</v>
      </c>
      <c r="L2782" s="79">
        <f t="shared" si="540"/>
        <v>74100</v>
      </c>
      <c r="M2782" s="79">
        <f t="shared" si="541"/>
        <v>464100</v>
      </c>
      <c r="N2782" s="68">
        <f t="shared" si="531"/>
        <v>278775.91823999997</v>
      </c>
      <c r="O2782" s="80">
        <f t="shared" si="532"/>
        <v>408513.30608000001</v>
      </c>
      <c r="P2782" s="68">
        <f t="shared" si="533"/>
        <v>464100</v>
      </c>
      <c r="Q2782" s="68">
        <f t="shared" si="534"/>
        <v>396738.10113189014</v>
      </c>
      <c r="R2782" s="69">
        <f t="shared" si="535"/>
        <v>112738.62637383831</v>
      </c>
      <c r="S2782" s="63">
        <f t="shared" si="537"/>
        <v>0.2973301090955095</v>
      </c>
      <c r="T2782" s="64">
        <f t="shared" si="538"/>
        <v>278776</v>
      </c>
      <c r="U2782" s="44" t="str">
        <f t="shared" si="539"/>
        <v>MENOR VALOR</v>
      </c>
    </row>
    <row r="2783" spans="2:21">
      <c r="B2783" s="24">
        <v>2664</v>
      </c>
      <c r="C2783" s="2" t="s">
        <v>1307</v>
      </c>
      <c r="D2783" s="29">
        <v>1</v>
      </c>
      <c r="E2783" s="16" t="s">
        <v>8</v>
      </c>
      <c r="F2783" s="91">
        <v>199125.52</v>
      </c>
      <c r="G2783" s="68">
        <f t="shared" si="536"/>
        <v>209480.04703999998</v>
      </c>
      <c r="H2783" s="79">
        <v>525200</v>
      </c>
      <c r="I2783" s="79">
        <v>99788</v>
      </c>
      <c r="J2783" s="79">
        <v>624988</v>
      </c>
      <c r="K2783" s="79">
        <v>520000</v>
      </c>
      <c r="L2783" s="79">
        <f t="shared" si="540"/>
        <v>98800</v>
      </c>
      <c r="M2783" s="79">
        <f t="shared" si="541"/>
        <v>618800</v>
      </c>
      <c r="N2783" s="68">
        <f t="shared" si="531"/>
        <v>209480.04703999998</v>
      </c>
      <c r="O2783" s="80">
        <f t="shared" si="532"/>
        <v>484422.6823466667</v>
      </c>
      <c r="P2783" s="68">
        <f t="shared" si="533"/>
        <v>618800</v>
      </c>
      <c r="Q2783" s="68">
        <f t="shared" si="534"/>
        <v>432701.31548583438</v>
      </c>
      <c r="R2783" s="69">
        <f t="shared" si="535"/>
        <v>238127.40784720899</v>
      </c>
      <c r="S2783" s="63">
        <f t="shared" si="537"/>
        <v>0.51587841417861857</v>
      </c>
      <c r="T2783" s="64">
        <f t="shared" si="538"/>
        <v>618800</v>
      </c>
      <c r="U2783" s="44" t="str">
        <f t="shared" si="539"/>
        <v>MEDIA ARMONICA</v>
      </c>
    </row>
    <row r="2784" spans="2:21" ht="25.5">
      <c r="B2784" s="26">
        <v>2665</v>
      </c>
      <c r="C2784" s="2" t="s">
        <v>1308</v>
      </c>
      <c r="D2784" s="29">
        <v>1</v>
      </c>
      <c r="E2784" s="16" t="s">
        <v>8</v>
      </c>
      <c r="F2784" s="91">
        <v>295738.74</v>
      </c>
      <c r="G2784" s="68">
        <f t="shared" si="536"/>
        <v>311117.15447999997</v>
      </c>
      <c r="H2784" s="79">
        <v>546000</v>
      </c>
      <c r="I2784" s="79">
        <v>103740</v>
      </c>
      <c r="J2784" s="79">
        <v>649740</v>
      </c>
      <c r="K2784" s="79">
        <v>520000</v>
      </c>
      <c r="L2784" s="79">
        <f t="shared" si="540"/>
        <v>98800</v>
      </c>
      <c r="M2784" s="79">
        <f t="shared" si="541"/>
        <v>618800</v>
      </c>
      <c r="N2784" s="68">
        <f t="shared" si="531"/>
        <v>311117.15447999997</v>
      </c>
      <c r="O2784" s="80">
        <f t="shared" si="532"/>
        <v>526552.38482666668</v>
      </c>
      <c r="P2784" s="68">
        <f t="shared" si="533"/>
        <v>618800</v>
      </c>
      <c r="Q2784" s="68">
        <f t="shared" si="534"/>
        <v>500116.62194079178</v>
      </c>
      <c r="R2784" s="69">
        <f t="shared" si="535"/>
        <v>187212.64582258055</v>
      </c>
      <c r="S2784" s="63">
        <f t="shared" si="537"/>
        <v>0.37791078954213853</v>
      </c>
      <c r="T2784" s="64">
        <f t="shared" si="538"/>
        <v>618800</v>
      </c>
      <c r="U2784" s="44" t="str">
        <f t="shared" si="539"/>
        <v>MEDIA ARMONICA</v>
      </c>
    </row>
    <row r="2785" spans="2:21">
      <c r="B2785" s="24">
        <v>2666</v>
      </c>
      <c r="C2785" s="2" t="s">
        <v>1309</v>
      </c>
      <c r="D2785" s="29">
        <v>1</v>
      </c>
      <c r="E2785" s="16" t="s">
        <v>8</v>
      </c>
      <c r="F2785" s="91">
        <v>191943.96</v>
      </c>
      <c r="G2785" s="68">
        <f t="shared" si="536"/>
        <v>201925.04592</v>
      </c>
      <c r="H2785" s="79">
        <v>262600</v>
      </c>
      <c r="I2785" s="79">
        <v>49894</v>
      </c>
      <c r="J2785" s="79">
        <v>312494</v>
      </c>
      <c r="K2785" s="79">
        <v>260000</v>
      </c>
      <c r="L2785" s="79">
        <f t="shared" si="540"/>
        <v>49400</v>
      </c>
      <c r="M2785" s="79">
        <f t="shared" si="541"/>
        <v>309400</v>
      </c>
      <c r="N2785" s="68">
        <f t="shared" si="531"/>
        <v>201925.04592</v>
      </c>
      <c r="O2785" s="80">
        <f t="shared" si="532"/>
        <v>274606.34863999998</v>
      </c>
      <c r="P2785" s="68">
        <f t="shared" si="533"/>
        <v>309400</v>
      </c>
      <c r="Q2785" s="68">
        <f t="shared" si="534"/>
        <v>269267.57611520169</v>
      </c>
      <c r="R2785" s="69">
        <f t="shared" si="535"/>
        <v>62962.862330164404</v>
      </c>
      <c r="S2785" s="63">
        <f t="shared" si="537"/>
        <v>0.25009520703075772</v>
      </c>
      <c r="T2785" s="64">
        <f t="shared" si="538"/>
        <v>201925</v>
      </c>
      <c r="U2785" s="44" t="str">
        <f t="shared" si="539"/>
        <v>MENOR VALOR</v>
      </c>
    </row>
    <row r="2786" spans="2:21">
      <c r="B2786" s="26">
        <v>2667</v>
      </c>
      <c r="C2786" s="2" t="s">
        <v>1310</v>
      </c>
      <c r="D2786" s="29">
        <v>1</v>
      </c>
      <c r="E2786" s="16" t="s">
        <v>8</v>
      </c>
      <c r="F2786" s="91">
        <v>191943.96</v>
      </c>
      <c r="G2786" s="68">
        <f t="shared" si="536"/>
        <v>201925.04592</v>
      </c>
      <c r="H2786" s="79">
        <v>267800</v>
      </c>
      <c r="I2786" s="79">
        <v>50882</v>
      </c>
      <c r="J2786" s="79">
        <v>318682</v>
      </c>
      <c r="K2786" s="79">
        <v>260000</v>
      </c>
      <c r="L2786" s="79">
        <f t="shared" si="540"/>
        <v>49400</v>
      </c>
      <c r="M2786" s="79">
        <f t="shared" si="541"/>
        <v>309400</v>
      </c>
      <c r="N2786" s="68">
        <f t="shared" si="531"/>
        <v>201925.04592</v>
      </c>
      <c r="O2786" s="80">
        <f t="shared" si="532"/>
        <v>276669.01530666667</v>
      </c>
      <c r="P2786" s="68">
        <f t="shared" si="533"/>
        <v>309400</v>
      </c>
      <c r="Q2786" s="68">
        <f t="shared" si="534"/>
        <v>271033.31559166638</v>
      </c>
      <c r="R2786" s="69">
        <f t="shared" si="535"/>
        <v>64896.337344693471</v>
      </c>
      <c r="S2786" s="63">
        <f t="shared" si="537"/>
        <v>0.25498071895996566</v>
      </c>
      <c r="T2786" s="64">
        <f t="shared" si="538"/>
        <v>201925</v>
      </c>
      <c r="U2786" s="44" t="str">
        <f t="shared" si="539"/>
        <v>MENOR VALOR</v>
      </c>
    </row>
    <row r="2787" spans="2:21" ht="25.5">
      <c r="B2787" s="24">
        <v>2668</v>
      </c>
      <c r="C2787" s="2" t="s">
        <v>1311</v>
      </c>
      <c r="D2787" s="29">
        <v>1</v>
      </c>
      <c r="E2787" s="16" t="s">
        <v>8</v>
      </c>
      <c r="F2787" s="91">
        <v>303763.26</v>
      </c>
      <c r="G2787" s="68">
        <f t="shared" si="536"/>
        <v>319558.94952000002</v>
      </c>
      <c r="H2787" s="79">
        <v>334750</v>
      </c>
      <c r="I2787" s="79">
        <v>63602.5</v>
      </c>
      <c r="J2787" s="79">
        <v>398352.5</v>
      </c>
      <c r="K2787" s="79">
        <v>325000</v>
      </c>
      <c r="L2787" s="79">
        <f t="shared" si="540"/>
        <v>61750</v>
      </c>
      <c r="M2787" s="79">
        <f t="shared" si="541"/>
        <v>386750</v>
      </c>
      <c r="N2787" s="68">
        <f t="shared" si="531"/>
        <v>319558.94952000002</v>
      </c>
      <c r="O2787" s="80">
        <f t="shared" si="532"/>
        <v>368220.48317333334</v>
      </c>
      <c r="P2787" s="68">
        <f t="shared" si="533"/>
        <v>386750</v>
      </c>
      <c r="Q2787" s="68">
        <f t="shared" si="534"/>
        <v>366507.57190789329</v>
      </c>
      <c r="R2787" s="69">
        <f t="shared" si="535"/>
        <v>42539.54800751141</v>
      </c>
      <c r="S2787" s="63">
        <f t="shared" si="537"/>
        <v>0.12809727816398808</v>
      </c>
      <c r="T2787" s="64">
        <f t="shared" si="538"/>
        <v>319559</v>
      </c>
      <c r="U2787" s="44" t="str">
        <f t="shared" si="539"/>
        <v>MENOR VALOR</v>
      </c>
    </row>
    <row r="2788" spans="2:21">
      <c r="B2788" s="26">
        <v>2669</v>
      </c>
      <c r="C2788" s="2" t="s">
        <v>951</v>
      </c>
      <c r="D2788" s="29">
        <v>1</v>
      </c>
      <c r="E2788" s="2"/>
      <c r="F2788" s="91">
        <v>1436065.18</v>
      </c>
      <c r="G2788" s="68">
        <f t="shared" si="536"/>
        <v>1510740.5693599998</v>
      </c>
      <c r="H2788" s="79">
        <v>1575600</v>
      </c>
      <c r="I2788" s="79">
        <v>299364</v>
      </c>
      <c r="J2788" s="79">
        <v>1874964</v>
      </c>
      <c r="K2788" s="79">
        <v>1560000</v>
      </c>
      <c r="L2788" s="79">
        <f t="shared" si="540"/>
        <v>296400</v>
      </c>
      <c r="M2788" s="79">
        <f t="shared" si="541"/>
        <v>1856400</v>
      </c>
      <c r="N2788" s="68">
        <f t="shared" si="531"/>
        <v>1510740.5693599998</v>
      </c>
      <c r="O2788" s="80">
        <f t="shared" si="532"/>
        <v>1747368.1897866668</v>
      </c>
      <c r="P2788" s="68">
        <f t="shared" si="533"/>
        <v>1856400</v>
      </c>
      <c r="Q2788" s="68">
        <f t="shared" si="534"/>
        <v>1738940.7911824435</v>
      </c>
      <c r="R2788" s="69">
        <f t="shared" si="535"/>
        <v>205135.63460693514</v>
      </c>
      <c r="S2788" s="63">
        <f t="shared" si="537"/>
        <v>0.13122943747111271</v>
      </c>
      <c r="T2788" s="64">
        <f t="shared" si="538"/>
        <v>1510741</v>
      </c>
      <c r="U2788" s="44" t="str">
        <f t="shared" si="539"/>
        <v>MENOR VALOR</v>
      </c>
    </row>
    <row r="2789" spans="2:21">
      <c r="B2789" s="24">
        <v>2670</v>
      </c>
      <c r="C2789" s="2" t="s">
        <v>1312</v>
      </c>
      <c r="D2789" s="29">
        <v>1</v>
      </c>
      <c r="E2789" s="16" t="s">
        <v>8</v>
      </c>
      <c r="F2789" s="91">
        <v>115166.54</v>
      </c>
      <c r="G2789" s="68">
        <f t="shared" si="536"/>
        <v>121155.20008</v>
      </c>
      <c r="H2789" s="79">
        <v>163800</v>
      </c>
      <c r="I2789" s="79">
        <v>31122</v>
      </c>
      <c r="J2789" s="79">
        <v>194922</v>
      </c>
      <c r="K2789" s="79">
        <v>156000</v>
      </c>
      <c r="L2789" s="79">
        <f t="shared" si="540"/>
        <v>29640</v>
      </c>
      <c r="M2789" s="79">
        <f t="shared" si="541"/>
        <v>185640</v>
      </c>
      <c r="N2789" s="68">
        <f t="shared" si="531"/>
        <v>121155.20008</v>
      </c>
      <c r="O2789" s="80">
        <f t="shared" si="532"/>
        <v>167239.06669333333</v>
      </c>
      <c r="P2789" s="68">
        <f t="shared" si="533"/>
        <v>185640</v>
      </c>
      <c r="Q2789" s="68">
        <f t="shared" si="534"/>
        <v>163665.8834981937</v>
      </c>
      <c r="R2789" s="69">
        <f t="shared" si="535"/>
        <v>40178.737567606906</v>
      </c>
      <c r="S2789" s="63">
        <f t="shared" si="537"/>
        <v>0.25974065278340597</v>
      </c>
      <c r="T2789" s="64">
        <f t="shared" si="538"/>
        <v>121155</v>
      </c>
      <c r="U2789" s="44" t="str">
        <f t="shared" si="539"/>
        <v>MENOR VALOR</v>
      </c>
    </row>
    <row r="2790" spans="2:21">
      <c r="B2790" s="26">
        <v>2671</v>
      </c>
      <c r="C2790" s="2" t="s">
        <v>1313</v>
      </c>
      <c r="D2790" s="29">
        <v>1</v>
      </c>
      <c r="E2790" s="16" t="s">
        <v>8</v>
      </c>
      <c r="F2790" s="91">
        <v>228030.52</v>
      </c>
      <c r="G2790" s="68">
        <f t="shared" si="536"/>
        <v>239888.10704</v>
      </c>
      <c r="H2790" s="79">
        <v>262600</v>
      </c>
      <c r="I2790" s="79">
        <v>49894</v>
      </c>
      <c r="J2790" s="79">
        <v>312494</v>
      </c>
      <c r="K2790" s="79">
        <v>260000</v>
      </c>
      <c r="L2790" s="79">
        <f t="shared" si="540"/>
        <v>49400</v>
      </c>
      <c r="M2790" s="79">
        <f t="shared" si="541"/>
        <v>309400</v>
      </c>
      <c r="N2790" s="68">
        <f t="shared" si="531"/>
        <v>239888.10704</v>
      </c>
      <c r="O2790" s="80">
        <f t="shared" si="532"/>
        <v>287260.70234666666</v>
      </c>
      <c r="P2790" s="68">
        <f t="shared" si="533"/>
        <v>309400</v>
      </c>
      <c r="Q2790" s="68">
        <f t="shared" si="534"/>
        <v>285182.9584279735</v>
      </c>
      <c r="R2790" s="69">
        <f t="shared" si="535"/>
        <v>41055.02768927205</v>
      </c>
      <c r="S2790" s="63">
        <f t="shared" si="537"/>
        <v>0.15882734241083085</v>
      </c>
      <c r="T2790" s="64">
        <f t="shared" si="538"/>
        <v>239888</v>
      </c>
      <c r="U2790" s="44" t="str">
        <f t="shared" si="539"/>
        <v>MENOR VALOR</v>
      </c>
    </row>
    <row r="2791" spans="2:21" ht="25.5">
      <c r="B2791" s="24">
        <v>2672</v>
      </c>
      <c r="C2791" s="2" t="s">
        <v>1314</v>
      </c>
      <c r="D2791" s="29">
        <v>1</v>
      </c>
      <c r="E2791" s="16" t="s">
        <v>8</v>
      </c>
      <c r="F2791" s="91">
        <v>230632.38</v>
      </c>
      <c r="G2791" s="68">
        <f t="shared" si="536"/>
        <v>242625.26376</v>
      </c>
      <c r="H2791" s="79">
        <v>273000</v>
      </c>
      <c r="I2791" s="79">
        <v>51870</v>
      </c>
      <c r="J2791" s="79">
        <v>324870</v>
      </c>
      <c r="K2791" s="79">
        <v>260000</v>
      </c>
      <c r="L2791" s="79">
        <f t="shared" si="540"/>
        <v>49400</v>
      </c>
      <c r="M2791" s="79">
        <f t="shared" si="541"/>
        <v>309400</v>
      </c>
      <c r="N2791" s="68">
        <f t="shared" si="531"/>
        <v>242625.26376</v>
      </c>
      <c r="O2791" s="80">
        <f t="shared" si="532"/>
        <v>292298.42125333333</v>
      </c>
      <c r="P2791" s="68">
        <f t="shared" si="533"/>
        <v>309400</v>
      </c>
      <c r="Q2791" s="68">
        <f t="shared" si="534"/>
        <v>289993.75541063229</v>
      </c>
      <c r="R2791" s="69">
        <f t="shared" si="535"/>
        <v>43708.090286789149</v>
      </c>
      <c r="S2791" s="63">
        <f t="shared" si="537"/>
        <v>0.163343143660312</v>
      </c>
      <c r="T2791" s="64">
        <f t="shared" si="538"/>
        <v>242625</v>
      </c>
      <c r="U2791" s="44" t="str">
        <f t="shared" si="539"/>
        <v>MENOR VALOR</v>
      </c>
    </row>
    <row r="2792" spans="2:21" ht="25.5">
      <c r="B2792" s="26">
        <v>2673</v>
      </c>
      <c r="C2792" s="2" t="s">
        <v>1315</v>
      </c>
      <c r="D2792" s="29">
        <v>1</v>
      </c>
      <c r="E2792" s="16" t="s">
        <v>8</v>
      </c>
      <c r="F2792" s="91">
        <v>361389.58</v>
      </c>
      <c r="G2792" s="68">
        <f t="shared" si="536"/>
        <v>380181.83816000004</v>
      </c>
      <c r="H2792" s="79">
        <v>525200</v>
      </c>
      <c r="I2792" s="79">
        <v>99788</v>
      </c>
      <c r="J2792" s="79">
        <v>624988</v>
      </c>
      <c r="K2792" s="79">
        <v>520000</v>
      </c>
      <c r="L2792" s="79">
        <f t="shared" si="540"/>
        <v>98800</v>
      </c>
      <c r="M2792" s="79">
        <f t="shared" si="541"/>
        <v>618800</v>
      </c>
      <c r="N2792" s="68">
        <f t="shared" si="531"/>
        <v>380181.83816000004</v>
      </c>
      <c r="O2792" s="80">
        <f t="shared" si="532"/>
        <v>541323.27938666672</v>
      </c>
      <c r="P2792" s="68">
        <f t="shared" si="533"/>
        <v>618800</v>
      </c>
      <c r="Q2792" s="68">
        <f t="shared" si="534"/>
        <v>527802.10342486727</v>
      </c>
      <c r="R2792" s="69">
        <f t="shared" si="535"/>
        <v>139586.87580304765</v>
      </c>
      <c r="S2792" s="63">
        <f t="shared" si="537"/>
        <v>0.27968866419245142</v>
      </c>
      <c r="T2792" s="64">
        <f t="shared" si="538"/>
        <v>380182</v>
      </c>
      <c r="U2792" s="44" t="str">
        <f t="shared" si="539"/>
        <v>MENOR VALOR</v>
      </c>
    </row>
    <row r="2793" spans="2:21" ht="25.5">
      <c r="B2793" s="24">
        <v>2674</v>
      </c>
      <c r="C2793" s="2" t="s">
        <v>1316</v>
      </c>
      <c r="D2793" s="29">
        <v>1</v>
      </c>
      <c r="E2793" s="16" t="s">
        <v>8</v>
      </c>
      <c r="F2793" s="91">
        <v>367894.63999999996</v>
      </c>
      <c r="G2793" s="68">
        <f t="shared" si="536"/>
        <v>387025.16127999994</v>
      </c>
      <c r="H2793" s="79">
        <v>535600</v>
      </c>
      <c r="I2793" s="79">
        <v>101764</v>
      </c>
      <c r="J2793" s="79">
        <v>637364</v>
      </c>
      <c r="K2793" s="79">
        <v>520000</v>
      </c>
      <c r="L2793" s="79">
        <f t="shared" si="540"/>
        <v>98800</v>
      </c>
      <c r="M2793" s="79">
        <f t="shared" si="541"/>
        <v>618800</v>
      </c>
      <c r="N2793" s="68">
        <f t="shared" si="531"/>
        <v>387025.16127999994</v>
      </c>
      <c r="O2793" s="80">
        <f t="shared" si="532"/>
        <v>547729.72042666667</v>
      </c>
      <c r="P2793" s="68">
        <f t="shared" si="533"/>
        <v>618800</v>
      </c>
      <c r="Q2793" s="68">
        <f t="shared" si="534"/>
        <v>534431.86546129547</v>
      </c>
      <c r="R2793" s="69">
        <f t="shared" si="535"/>
        <v>139483.4112785224</v>
      </c>
      <c r="S2793" s="63">
        <f t="shared" si="537"/>
        <v>0.27581945184735801</v>
      </c>
      <c r="T2793" s="64">
        <f t="shared" si="538"/>
        <v>387025</v>
      </c>
      <c r="U2793" s="44" t="str">
        <f t="shared" si="539"/>
        <v>MENOR VALOR</v>
      </c>
    </row>
    <row r="2794" spans="2:21" ht="25.5">
      <c r="B2794" s="26">
        <v>2675</v>
      </c>
      <c r="C2794" s="2" t="s">
        <v>1317</v>
      </c>
      <c r="D2794" s="29">
        <v>1</v>
      </c>
      <c r="E2794" s="16" t="s">
        <v>8</v>
      </c>
      <c r="F2794" s="91">
        <v>362690.92000000004</v>
      </c>
      <c r="G2794" s="68">
        <f t="shared" si="536"/>
        <v>381550.84784000006</v>
      </c>
      <c r="H2794" s="79">
        <v>535600</v>
      </c>
      <c r="I2794" s="79">
        <v>101764</v>
      </c>
      <c r="J2794" s="79">
        <v>637364</v>
      </c>
      <c r="K2794" s="79">
        <v>520000</v>
      </c>
      <c r="L2794" s="79">
        <f t="shared" si="540"/>
        <v>98800</v>
      </c>
      <c r="M2794" s="79">
        <f t="shared" si="541"/>
        <v>618800</v>
      </c>
      <c r="N2794" s="68">
        <f t="shared" si="531"/>
        <v>381550.84784000006</v>
      </c>
      <c r="O2794" s="80">
        <f t="shared" si="532"/>
        <v>545904.94927999994</v>
      </c>
      <c r="P2794" s="68">
        <f t="shared" si="533"/>
        <v>618800</v>
      </c>
      <c r="Q2794" s="68">
        <f t="shared" si="534"/>
        <v>531900.11705734057</v>
      </c>
      <c r="R2794" s="69">
        <f t="shared" si="535"/>
        <v>142637.15686703927</v>
      </c>
      <c r="S2794" s="63">
        <f t="shared" si="537"/>
        <v>0.28266447852864895</v>
      </c>
      <c r="T2794" s="64">
        <f t="shared" si="538"/>
        <v>381551</v>
      </c>
      <c r="U2794" s="44" t="str">
        <f t="shared" si="539"/>
        <v>MENOR VALOR</v>
      </c>
    </row>
    <row r="2795" spans="2:21">
      <c r="B2795" s="24">
        <v>2676</v>
      </c>
      <c r="C2795" s="2" t="s">
        <v>1318</v>
      </c>
      <c r="D2795" s="29">
        <v>1</v>
      </c>
      <c r="E2795" s="16" t="s">
        <v>8</v>
      </c>
      <c r="F2795" s="91">
        <v>358787.72000000003</v>
      </c>
      <c r="G2795" s="68">
        <f t="shared" si="536"/>
        <v>377444.68144000001</v>
      </c>
      <c r="H2795" s="79">
        <v>540800</v>
      </c>
      <c r="I2795" s="79">
        <v>102752</v>
      </c>
      <c r="J2795" s="79">
        <v>643552</v>
      </c>
      <c r="K2795" s="79">
        <v>520000</v>
      </c>
      <c r="L2795" s="79">
        <f t="shared" si="540"/>
        <v>98800</v>
      </c>
      <c r="M2795" s="79">
        <f t="shared" si="541"/>
        <v>618800</v>
      </c>
      <c r="N2795" s="68">
        <f t="shared" si="531"/>
        <v>377444.68144000001</v>
      </c>
      <c r="O2795" s="80">
        <f t="shared" si="532"/>
        <v>546598.89381333336</v>
      </c>
      <c r="P2795" s="68">
        <f t="shared" si="533"/>
        <v>618800</v>
      </c>
      <c r="Q2795" s="68">
        <f t="shared" si="534"/>
        <v>531694.80846039276</v>
      </c>
      <c r="R2795" s="69">
        <f t="shared" si="535"/>
        <v>147013.69340551939</v>
      </c>
      <c r="S2795" s="63">
        <f t="shared" si="537"/>
        <v>0.29011027485306584</v>
      </c>
      <c r="T2795" s="64">
        <f t="shared" si="538"/>
        <v>377445</v>
      </c>
      <c r="U2795" s="44" t="str">
        <f t="shared" si="539"/>
        <v>MENOR VALOR</v>
      </c>
    </row>
    <row r="2796" spans="2:21">
      <c r="B2796" s="26">
        <v>2677</v>
      </c>
      <c r="C2796" s="2" t="s">
        <v>1319</v>
      </c>
      <c r="D2796" s="29">
        <v>1</v>
      </c>
      <c r="E2796" s="16" t="s">
        <v>8</v>
      </c>
      <c r="F2796" s="91">
        <v>383887.92</v>
      </c>
      <c r="G2796" s="68">
        <f t="shared" si="536"/>
        <v>403850.09184000001</v>
      </c>
      <c r="H2796" s="79">
        <v>540800</v>
      </c>
      <c r="I2796" s="79">
        <v>102752</v>
      </c>
      <c r="J2796" s="79">
        <v>643552</v>
      </c>
      <c r="K2796" s="79">
        <v>520000</v>
      </c>
      <c r="L2796" s="79">
        <f t="shared" si="540"/>
        <v>98800</v>
      </c>
      <c r="M2796" s="79">
        <f t="shared" si="541"/>
        <v>618800</v>
      </c>
      <c r="N2796" s="68">
        <f t="shared" si="531"/>
        <v>403850.09184000001</v>
      </c>
      <c r="O2796" s="80">
        <f t="shared" si="532"/>
        <v>555400.69727999996</v>
      </c>
      <c r="P2796" s="68">
        <f t="shared" si="533"/>
        <v>618800</v>
      </c>
      <c r="Q2796" s="68">
        <f t="shared" si="534"/>
        <v>543815.24533046526</v>
      </c>
      <c r="R2796" s="69">
        <f t="shared" si="535"/>
        <v>131828.88485807288</v>
      </c>
      <c r="S2796" s="63">
        <f t="shared" si="537"/>
        <v>0.25737629588779054</v>
      </c>
      <c r="T2796" s="64">
        <f t="shared" si="538"/>
        <v>403850</v>
      </c>
      <c r="U2796" s="44" t="str">
        <f t="shared" si="539"/>
        <v>MENOR VALOR</v>
      </c>
    </row>
    <row r="2797" spans="2:21">
      <c r="B2797" s="24">
        <v>2678</v>
      </c>
      <c r="C2797" s="2" t="s">
        <v>1320</v>
      </c>
      <c r="D2797" s="29">
        <v>1</v>
      </c>
      <c r="E2797" s="16" t="s">
        <v>8</v>
      </c>
      <c r="F2797" s="91">
        <v>672485.27999999991</v>
      </c>
      <c r="G2797" s="68">
        <f t="shared" si="536"/>
        <v>707454.51455999992</v>
      </c>
      <c r="H2797" s="79">
        <v>530400</v>
      </c>
      <c r="I2797" s="79">
        <v>100776</v>
      </c>
      <c r="J2797" s="79">
        <v>631176</v>
      </c>
      <c r="K2797" s="79">
        <v>520000</v>
      </c>
      <c r="L2797" s="79">
        <f t="shared" si="540"/>
        <v>98800</v>
      </c>
      <c r="M2797" s="79">
        <f t="shared" si="541"/>
        <v>618800</v>
      </c>
      <c r="N2797" s="68">
        <f t="shared" si="531"/>
        <v>618800</v>
      </c>
      <c r="O2797" s="80">
        <f t="shared" si="532"/>
        <v>652476.83818666672</v>
      </c>
      <c r="P2797" s="68">
        <f t="shared" si="533"/>
        <v>631176</v>
      </c>
      <c r="Q2797" s="68">
        <f t="shared" si="534"/>
        <v>651328.02932316111</v>
      </c>
      <c r="R2797" s="69">
        <f t="shared" si="535"/>
        <v>48012.49856608409</v>
      </c>
      <c r="S2797" s="63">
        <f t="shared" si="537"/>
        <v>4.9941086301726001E-2</v>
      </c>
      <c r="T2797" s="64">
        <f t="shared" si="538"/>
        <v>618800</v>
      </c>
      <c r="U2797" s="44" t="str">
        <f t="shared" si="539"/>
        <v>MENOR VALOR</v>
      </c>
    </row>
    <row r="2798" spans="2:21">
      <c r="B2798" s="26">
        <v>2679</v>
      </c>
      <c r="C2798" s="2" t="s">
        <v>1321</v>
      </c>
      <c r="D2798" s="29">
        <v>1</v>
      </c>
      <c r="E2798" s="16" t="s">
        <v>11</v>
      </c>
      <c r="F2798" s="91">
        <v>360088.24</v>
      </c>
      <c r="G2798" s="68">
        <f t="shared" si="536"/>
        <v>378812.82847999997</v>
      </c>
      <c r="H2798" s="79">
        <v>540800</v>
      </c>
      <c r="I2798" s="79">
        <v>102752</v>
      </c>
      <c r="J2798" s="79">
        <v>643552</v>
      </c>
      <c r="K2798" s="79">
        <v>520000</v>
      </c>
      <c r="L2798" s="79">
        <f t="shared" si="540"/>
        <v>98800</v>
      </c>
      <c r="M2798" s="79">
        <f t="shared" si="541"/>
        <v>618800</v>
      </c>
      <c r="N2798" s="68">
        <f t="shared" si="531"/>
        <v>378812.82847999997</v>
      </c>
      <c r="O2798" s="80">
        <f t="shared" si="532"/>
        <v>547054.94282666664</v>
      </c>
      <c r="P2798" s="68">
        <f t="shared" si="533"/>
        <v>618800</v>
      </c>
      <c r="Q2798" s="68">
        <f t="shared" si="534"/>
        <v>532336.45614332822</v>
      </c>
      <c r="R2798" s="69">
        <f t="shared" si="535"/>
        <v>146226.61233810222</v>
      </c>
      <c r="S2798" s="63">
        <f t="shared" si="537"/>
        <v>0.28839585546249535</v>
      </c>
      <c r="T2798" s="64">
        <f t="shared" si="538"/>
        <v>378813</v>
      </c>
      <c r="U2798" s="44" t="str">
        <f t="shared" si="539"/>
        <v>MENOR VALOR</v>
      </c>
    </row>
    <row r="2799" spans="2:21">
      <c r="B2799" s="24">
        <v>2680</v>
      </c>
      <c r="C2799" s="2" t="s">
        <v>1322</v>
      </c>
      <c r="D2799" s="29">
        <v>1</v>
      </c>
      <c r="E2799" s="16" t="s">
        <v>11</v>
      </c>
      <c r="F2799" s="91">
        <v>475853.38</v>
      </c>
      <c r="G2799" s="68">
        <f t="shared" si="536"/>
        <v>500597.75576000003</v>
      </c>
      <c r="H2799" s="79">
        <v>525200</v>
      </c>
      <c r="I2799" s="79">
        <v>99788</v>
      </c>
      <c r="J2799" s="79">
        <v>624988</v>
      </c>
      <c r="K2799" s="79">
        <v>520000</v>
      </c>
      <c r="L2799" s="79">
        <f t="shared" si="540"/>
        <v>98800</v>
      </c>
      <c r="M2799" s="79">
        <f t="shared" si="541"/>
        <v>618800</v>
      </c>
      <c r="N2799" s="68">
        <f t="shared" si="531"/>
        <v>500597.75576000003</v>
      </c>
      <c r="O2799" s="80">
        <f t="shared" si="532"/>
        <v>581461.9185866667</v>
      </c>
      <c r="P2799" s="68">
        <f t="shared" si="533"/>
        <v>618800</v>
      </c>
      <c r="Q2799" s="68">
        <f t="shared" si="534"/>
        <v>578500.35177383572</v>
      </c>
      <c r="R2799" s="69">
        <f t="shared" si="535"/>
        <v>70098.733642222403</v>
      </c>
      <c r="S2799" s="63">
        <f t="shared" si="537"/>
        <v>0.13466300543286736</v>
      </c>
      <c r="T2799" s="64">
        <f t="shared" si="538"/>
        <v>500598</v>
      </c>
      <c r="U2799" s="44" t="str">
        <f t="shared" si="539"/>
        <v>MENOR VALOR</v>
      </c>
    </row>
    <row r="2800" spans="2:21" ht="25.5">
      <c r="B2800" s="26">
        <v>2681</v>
      </c>
      <c r="C2800" s="2" t="s">
        <v>1323</v>
      </c>
      <c r="D2800" s="29">
        <v>1</v>
      </c>
      <c r="E2800" s="16" t="s">
        <v>8</v>
      </c>
      <c r="F2800" s="91">
        <v>250068.02000000002</v>
      </c>
      <c r="G2800" s="68">
        <f t="shared" si="536"/>
        <v>263071.55704000004</v>
      </c>
      <c r="H2800" s="79">
        <v>267800</v>
      </c>
      <c r="I2800" s="79">
        <v>50882</v>
      </c>
      <c r="J2800" s="79">
        <v>318682</v>
      </c>
      <c r="K2800" s="79">
        <v>260000</v>
      </c>
      <c r="L2800" s="79">
        <f t="shared" si="540"/>
        <v>49400</v>
      </c>
      <c r="M2800" s="79">
        <f t="shared" si="541"/>
        <v>309400</v>
      </c>
      <c r="N2800" s="68">
        <f t="shared" ref="N2800:N2863" si="542">MIN(M2800,J2800,G2800)</f>
        <v>263071.55704000004</v>
      </c>
      <c r="O2800" s="80">
        <f t="shared" ref="O2800:O2863" si="543">AVERAGE(M2800,J2800,G2800)</f>
        <v>297051.18568000005</v>
      </c>
      <c r="P2800" s="68">
        <f t="shared" ref="P2800:P2863" si="544">MEDIAN(M2800,J2800,G2800)</f>
        <v>309400</v>
      </c>
      <c r="Q2800" s="68">
        <f t="shared" ref="Q2800:Q2863" si="545">GEOMEAN(M2800,J2800,G2800)</f>
        <v>296017.40439583414</v>
      </c>
      <c r="R2800" s="69">
        <f t="shared" ref="R2800:R2863" si="546">STDEVA(M2800,J2800,G2800)</f>
        <v>29790.942463846786</v>
      </c>
      <c r="S2800" s="63">
        <f t="shared" si="537"/>
        <v>0.11129699425300998</v>
      </c>
      <c r="T2800" s="64">
        <f t="shared" si="538"/>
        <v>263072</v>
      </c>
      <c r="U2800" s="44" t="str">
        <f t="shared" si="539"/>
        <v>MENOR VALOR</v>
      </c>
    </row>
    <row r="2801" spans="2:21">
      <c r="B2801" s="24">
        <v>2682</v>
      </c>
      <c r="C2801" s="2" t="s">
        <v>963</v>
      </c>
      <c r="D2801" s="29">
        <v>1</v>
      </c>
      <c r="E2801" s="16" t="s">
        <v>8</v>
      </c>
      <c r="F2801" s="91">
        <v>328977.43999999994</v>
      </c>
      <c r="G2801" s="68">
        <f t="shared" si="536"/>
        <v>346084.26687999995</v>
      </c>
      <c r="H2801" s="79">
        <v>405600</v>
      </c>
      <c r="I2801" s="79">
        <v>77064</v>
      </c>
      <c r="J2801" s="79">
        <v>482664</v>
      </c>
      <c r="K2801" s="79">
        <v>390000</v>
      </c>
      <c r="L2801" s="79">
        <f t="shared" si="540"/>
        <v>74100</v>
      </c>
      <c r="M2801" s="79">
        <f t="shared" si="541"/>
        <v>464100</v>
      </c>
      <c r="N2801" s="68">
        <f t="shared" si="542"/>
        <v>346084.26687999995</v>
      </c>
      <c r="O2801" s="80">
        <f t="shared" si="543"/>
        <v>430949.42229333334</v>
      </c>
      <c r="P2801" s="68">
        <f t="shared" si="544"/>
        <v>464100</v>
      </c>
      <c r="Q2801" s="68">
        <f t="shared" si="545"/>
        <v>426395.66188444378</v>
      </c>
      <c r="R2801" s="69">
        <f t="shared" si="546"/>
        <v>74079.190576685898</v>
      </c>
      <c r="S2801" s="63">
        <f t="shared" si="537"/>
        <v>0.18834946549294107</v>
      </c>
      <c r="T2801" s="64">
        <f t="shared" si="538"/>
        <v>346084</v>
      </c>
      <c r="U2801" s="44" t="str">
        <f t="shared" si="539"/>
        <v>MENOR VALOR</v>
      </c>
    </row>
    <row r="2802" spans="2:21">
      <c r="B2802" s="26">
        <v>2683</v>
      </c>
      <c r="C2802" s="2" t="s">
        <v>1324</v>
      </c>
      <c r="D2802" s="29">
        <v>1</v>
      </c>
      <c r="E2802" s="16" t="s">
        <v>8</v>
      </c>
      <c r="F2802" s="91">
        <v>383887.92</v>
      </c>
      <c r="G2802" s="68">
        <f t="shared" si="536"/>
        <v>403850.09184000001</v>
      </c>
      <c r="H2802" s="79">
        <v>535600</v>
      </c>
      <c r="I2802" s="79">
        <v>101764</v>
      </c>
      <c r="J2802" s="79">
        <v>637364</v>
      </c>
      <c r="K2802" s="79">
        <v>520000</v>
      </c>
      <c r="L2802" s="79">
        <f t="shared" si="540"/>
        <v>98800</v>
      </c>
      <c r="M2802" s="79">
        <f t="shared" si="541"/>
        <v>618800</v>
      </c>
      <c r="N2802" s="68">
        <f t="shared" si="542"/>
        <v>403850.09184000001</v>
      </c>
      <c r="O2802" s="80">
        <f t="shared" si="543"/>
        <v>553338.03061333334</v>
      </c>
      <c r="P2802" s="68">
        <f t="shared" si="544"/>
        <v>618800</v>
      </c>
      <c r="Q2802" s="68">
        <f t="shared" si="545"/>
        <v>542066.63118333276</v>
      </c>
      <c r="R2802" s="69">
        <f t="shared" si="546"/>
        <v>129792.67468938694</v>
      </c>
      <c r="S2802" s="63">
        <f t="shared" si="537"/>
        <v>0.25498071895996566</v>
      </c>
      <c r="T2802" s="64">
        <f t="shared" si="538"/>
        <v>403850</v>
      </c>
      <c r="U2802" s="44" t="str">
        <f t="shared" si="539"/>
        <v>MENOR VALOR</v>
      </c>
    </row>
    <row r="2803" spans="2:21">
      <c r="B2803" s="24">
        <v>2684</v>
      </c>
      <c r="C2803" s="2" t="s">
        <v>1325</v>
      </c>
      <c r="D2803" s="29">
        <v>1</v>
      </c>
      <c r="E2803" s="16" t="s">
        <v>8</v>
      </c>
      <c r="F2803" s="91">
        <v>115166.54</v>
      </c>
      <c r="G2803" s="68">
        <f t="shared" si="536"/>
        <v>121155.20008</v>
      </c>
      <c r="H2803" s="79">
        <v>160680</v>
      </c>
      <c r="I2803" s="79">
        <v>30529.200000000001</v>
      </c>
      <c r="J2803" s="79">
        <v>191209.2</v>
      </c>
      <c r="K2803" s="79">
        <v>156000</v>
      </c>
      <c r="L2803" s="79">
        <f t="shared" si="540"/>
        <v>29640</v>
      </c>
      <c r="M2803" s="79">
        <f t="shared" si="541"/>
        <v>185640</v>
      </c>
      <c r="N2803" s="68">
        <f t="shared" si="542"/>
        <v>121155.20008</v>
      </c>
      <c r="O2803" s="80">
        <f t="shared" si="543"/>
        <v>166001.46669333332</v>
      </c>
      <c r="P2803" s="68">
        <f t="shared" si="544"/>
        <v>185640</v>
      </c>
      <c r="Q2803" s="68">
        <f t="shared" si="545"/>
        <v>162620.06654670142</v>
      </c>
      <c r="R2803" s="69">
        <f t="shared" si="546"/>
        <v>38937.703052769335</v>
      </c>
      <c r="S2803" s="63">
        <f t="shared" si="537"/>
        <v>0.25498001167521045</v>
      </c>
      <c r="T2803" s="64">
        <f t="shared" si="538"/>
        <v>121155</v>
      </c>
      <c r="U2803" s="44" t="str">
        <f t="shared" si="539"/>
        <v>MENOR VALOR</v>
      </c>
    </row>
    <row r="2804" spans="2:21">
      <c r="B2804" s="26">
        <v>2685</v>
      </c>
      <c r="C2804" s="2" t="s">
        <v>1326</v>
      </c>
      <c r="D2804" s="29">
        <v>1</v>
      </c>
      <c r="E2804" s="16" t="s">
        <v>8</v>
      </c>
      <c r="F2804" s="91">
        <v>115166.54</v>
      </c>
      <c r="G2804" s="68">
        <f t="shared" si="536"/>
        <v>121155.20008</v>
      </c>
      <c r="H2804" s="79">
        <v>159120</v>
      </c>
      <c r="I2804" s="79">
        <v>30232.799999999999</v>
      </c>
      <c r="J2804" s="79">
        <v>189352.8</v>
      </c>
      <c r="K2804" s="79">
        <v>156000</v>
      </c>
      <c r="L2804" s="79">
        <f t="shared" si="540"/>
        <v>29640</v>
      </c>
      <c r="M2804" s="79">
        <f t="shared" si="541"/>
        <v>185640</v>
      </c>
      <c r="N2804" s="68">
        <f t="shared" si="542"/>
        <v>121155.20008</v>
      </c>
      <c r="O2804" s="80">
        <f t="shared" si="543"/>
        <v>165382.66669333333</v>
      </c>
      <c r="P2804" s="68">
        <f t="shared" si="544"/>
        <v>185640</v>
      </c>
      <c r="Q2804" s="68">
        <f t="shared" si="545"/>
        <v>162092.0756010859</v>
      </c>
      <c r="R2804" s="69">
        <f t="shared" si="546"/>
        <v>38347.070595224686</v>
      </c>
      <c r="S2804" s="63">
        <f t="shared" si="537"/>
        <v>0.25255321933092489</v>
      </c>
      <c r="T2804" s="64">
        <f t="shared" si="538"/>
        <v>121155</v>
      </c>
      <c r="U2804" s="44" t="str">
        <f t="shared" si="539"/>
        <v>MENOR VALOR</v>
      </c>
    </row>
    <row r="2805" spans="2:21">
      <c r="B2805" s="24">
        <v>2686</v>
      </c>
      <c r="C2805" s="2" t="s">
        <v>1327</v>
      </c>
      <c r="D2805" s="29">
        <v>1</v>
      </c>
      <c r="E2805" s="16" t="s">
        <v>8</v>
      </c>
      <c r="F2805" s="91">
        <v>383887.92</v>
      </c>
      <c r="G2805" s="68">
        <f t="shared" si="536"/>
        <v>403850.09184000001</v>
      </c>
      <c r="H2805" s="79">
        <v>530400</v>
      </c>
      <c r="I2805" s="79">
        <v>100776</v>
      </c>
      <c r="J2805" s="79">
        <v>631176</v>
      </c>
      <c r="K2805" s="79">
        <v>520000</v>
      </c>
      <c r="L2805" s="79">
        <f t="shared" si="540"/>
        <v>98800</v>
      </c>
      <c r="M2805" s="79">
        <f t="shared" si="541"/>
        <v>618800</v>
      </c>
      <c r="N2805" s="68">
        <f t="shared" si="542"/>
        <v>403850.09184000001</v>
      </c>
      <c r="O2805" s="80">
        <f t="shared" si="543"/>
        <v>551275.36394666659</v>
      </c>
      <c r="P2805" s="68">
        <f t="shared" si="544"/>
        <v>618800</v>
      </c>
      <c r="Q2805" s="68">
        <f t="shared" si="545"/>
        <v>540306.66220002819</v>
      </c>
      <c r="R2805" s="69">
        <f t="shared" si="546"/>
        <v>127823.90029174372</v>
      </c>
      <c r="S2805" s="63">
        <f t="shared" si="537"/>
        <v>0.25255392891955541</v>
      </c>
      <c r="T2805" s="64">
        <f t="shared" si="538"/>
        <v>403850</v>
      </c>
      <c r="U2805" s="44" t="str">
        <f t="shared" si="539"/>
        <v>MENOR VALOR</v>
      </c>
    </row>
    <row r="2806" spans="2:21">
      <c r="B2806" s="26">
        <v>2687</v>
      </c>
      <c r="C2806" s="2" t="s">
        <v>950</v>
      </c>
      <c r="D2806" s="29">
        <v>1</v>
      </c>
      <c r="E2806" s="16" t="s">
        <v>8</v>
      </c>
      <c r="F2806" s="91">
        <v>1436065.18</v>
      </c>
      <c r="G2806" s="68">
        <f t="shared" si="536"/>
        <v>1510740.5693599998</v>
      </c>
      <c r="H2806" s="79">
        <v>1575600</v>
      </c>
      <c r="I2806" s="79">
        <v>299364</v>
      </c>
      <c r="J2806" s="79">
        <v>1874964</v>
      </c>
      <c r="K2806" s="79">
        <v>1560000</v>
      </c>
      <c r="L2806" s="79">
        <f t="shared" si="540"/>
        <v>296400</v>
      </c>
      <c r="M2806" s="79">
        <f t="shared" si="541"/>
        <v>1856400</v>
      </c>
      <c r="N2806" s="68">
        <f t="shared" si="542"/>
        <v>1510740.5693599998</v>
      </c>
      <c r="O2806" s="80">
        <f t="shared" si="543"/>
        <v>1747368.1897866668</v>
      </c>
      <c r="P2806" s="68">
        <f t="shared" si="544"/>
        <v>1856400</v>
      </c>
      <c r="Q2806" s="68">
        <f t="shared" si="545"/>
        <v>1738940.7911824435</v>
      </c>
      <c r="R2806" s="69">
        <f t="shared" si="546"/>
        <v>205135.63460693514</v>
      </c>
      <c r="S2806" s="63">
        <f t="shared" si="537"/>
        <v>0.13122943747111271</v>
      </c>
      <c r="T2806" s="64">
        <f t="shared" si="538"/>
        <v>1510741</v>
      </c>
      <c r="U2806" s="44" t="str">
        <f t="shared" si="539"/>
        <v>MENOR VALOR</v>
      </c>
    </row>
    <row r="2807" spans="2:21">
      <c r="B2807" s="24">
        <v>2688</v>
      </c>
      <c r="C2807" s="2" t="s">
        <v>1114</v>
      </c>
      <c r="D2807" s="29">
        <v>1</v>
      </c>
      <c r="E2807" s="16" t="s">
        <v>8</v>
      </c>
      <c r="F2807" s="91">
        <v>383887.92</v>
      </c>
      <c r="G2807" s="68">
        <f t="shared" si="536"/>
        <v>403850.09184000001</v>
      </c>
      <c r="H2807" s="79">
        <v>530400</v>
      </c>
      <c r="I2807" s="79">
        <v>100776</v>
      </c>
      <c r="J2807" s="79">
        <v>631176</v>
      </c>
      <c r="K2807" s="79">
        <v>520000</v>
      </c>
      <c r="L2807" s="79">
        <f t="shared" si="540"/>
        <v>98800</v>
      </c>
      <c r="M2807" s="79">
        <f t="shared" si="541"/>
        <v>618800</v>
      </c>
      <c r="N2807" s="68">
        <f t="shared" si="542"/>
        <v>403850.09184000001</v>
      </c>
      <c r="O2807" s="80">
        <f t="shared" si="543"/>
        <v>551275.36394666659</v>
      </c>
      <c r="P2807" s="68">
        <f t="shared" si="544"/>
        <v>618800</v>
      </c>
      <c r="Q2807" s="68">
        <f t="shared" si="545"/>
        <v>540306.66220002819</v>
      </c>
      <c r="R2807" s="69">
        <f t="shared" si="546"/>
        <v>127823.90029174372</v>
      </c>
      <c r="S2807" s="63">
        <f t="shared" si="537"/>
        <v>0.25255392891955541</v>
      </c>
      <c r="T2807" s="64">
        <f t="shared" si="538"/>
        <v>403850</v>
      </c>
      <c r="U2807" s="44" t="str">
        <f t="shared" si="539"/>
        <v>MENOR VALOR</v>
      </c>
    </row>
    <row r="2808" spans="2:21">
      <c r="B2808" s="26">
        <v>2689</v>
      </c>
      <c r="C2808" s="2" t="s">
        <v>1328</v>
      </c>
      <c r="D2808" s="29">
        <v>1</v>
      </c>
      <c r="E2808" s="16" t="s">
        <v>8</v>
      </c>
      <c r="F2808" s="91">
        <v>333856.43999999994</v>
      </c>
      <c r="G2808" s="68">
        <f t="shared" si="536"/>
        <v>351216.97487999994</v>
      </c>
      <c r="H2808" s="79">
        <v>393900</v>
      </c>
      <c r="I2808" s="79">
        <v>74841</v>
      </c>
      <c r="J2808" s="79">
        <v>468741</v>
      </c>
      <c r="K2808" s="79">
        <v>390000</v>
      </c>
      <c r="L2808" s="79">
        <f t="shared" si="540"/>
        <v>74100</v>
      </c>
      <c r="M2808" s="79">
        <f t="shared" si="541"/>
        <v>464100</v>
      </c>
      <c r="N2808" s="68">
        <f t="shared" si="542"/>
        <v>351216.97487999994</v>
      </c>
      <c r="O2808" s="80">
        <f t="shared" si="543"/>
        <v>428019.32495999994</v>
      </c>
      <c r="P2808" s="68">
        <f t="shared" si="544"/>
        <v>464100</v>
      </c>
      <c r="Q2808" s="68">
        <f t="shared" si="545"/>
        <v>424332.86489975156</v>
      </c>
      <c r="R2808" s="69">
        <f t="shared" si="546"/>
        <v>66553.252765046607</v>
      </c>
      <c r="S2808" s="63">
        <f t="shared" si="537"/>
        <v>0.17230786504605344</v>
      </c>
      <c r="T2808" s="64">
        <f t="shared" si="538"/>
        <v>351217</v>
      </c>
      <c r="U2808" s="44" t="str">
        <f t="shared" si="539"/>
        <v>MENOR VALOR</v>
      </c>
    </row>
    <row r="2809" spans="2:21">
      <c r="B2809" s="24">
        <v>2690</v>
      </c>
      <c r="C2809" s="2" t="s">
        <v>1115</v>
      </c>
      <c r="D2809" s="29">
        <v>1</v>
      </c>
      <c r="E2809" s="16" t="s">
        <v>8</v>
      </c>
      <c r="F2809" s="91">
        <v>329953.24</v>
      </c>
      <c r="G2809" s="68">
        <f t="shared" si="536"/>
        <v>347110.80848000001</v>
      </c>
      <c r="H2809" s="79">
        <v>405600</v>
      </c>
      <c r="I2809" s="79">
        <v>77064</v>
      </c>
      <c r="J2809" s="79">
        <v>482664</v>
      </c>
      <c r="K2809" s="79">
        <v>390000</v>
      </c>
      <c r="L2809" s="79">
        <f t="shared" si="540"/>
        <v>74100</v>
      </c>
      <c r="M2809" s="79">
        <f t="shared" si="541"/>
        <v>464100</v>
      </c>
      <c r="N2809" s="68">
        <f t="shared" si="542"/>
        <v>347110.80848000001</v>
      </c>
      <c r="O2809" s="80">
        <f t="shared" si="543"/>
        <v>431291.60282666673</v>
      </c>
      <c r="P2809" s="68">
        <f t="shared" si="544"/>
        <v>464100</v>
      </c>
      <c r="Q2809" s="68">
        <f t="shared" si="545"/>
        <v>426816.83177761204</v>
      </c>
      <c r="R2809" s="69">
        <f t="shared" si="546"/>
        <v>73491.22482736854</v>
      </c>
      <c r="S2809" s="63">
        <f t="shared" si="537"/>
        <v>0.18674526720432139</v>
      </c>
      <c r="T2809" s="64">
        <f t="shared" si="538"/>
        <v>347111</v>
      </c>
      <c r="U2809" s="44" t="str">
        <f t="shared" si="539"/>
        <v>MENOR VALOR</v>
      </c>
    </row>
    <row r="2810" spans="2:21" ht="25.5">
      <c r="B2810" s="26">
        <v>2691</v>
      </c>
      <c r="C2810" s="2" t="s">
        <v>902</v>
      </c>
      <c r="D2810" s="29">
        <v>1</v>
      </c>
      <c r="E2810" s="16" t="s">
        <v>8</v>
      </c>
      <c r="F2810" s="91">
        <v>767775.02</v>
      </c>
      <c r="G2810" s="68">
        <f t="shared" si="536"/>
        <v>807699.32104000007</v>
      </c>
      <c r="H2810" s="79">
        <v>1216800</v>
      </c>
      <c r="I2810" s="79">
        <v>231192</v>
      </c>
      <c r="J2810" s="79">
        <v>1447992</v>
      </c>
      <c r="K2810" s="79">
        <v>1170000</v>
      </c>
      <c r="L2810" s="79">
        <f t="shared" si="540"/>
        <v>222300</v>
      </c>
      <c r="M2810" s="79">
        <f t="shared" si="541"/>
        <v>1392300</v>
      </c>
      <c r="N2810" s="68">
        <f t="shared" si="542"/>
        <v>807699.32104000007</v>
      </c>
      <c r="O2810" s="80">
        <f t="shared" si="543"/>
        <v>1215997.1070133334</v>
      </c>
      <c r="P2810" s="68">
        <f t="shared" si="544"/>
        <v>1392300</v>
      </c>
      <c r="Q2810" s="68">
        <f t="shared" si="545"/>
        <v>1176475.5370232654</v>
      </c>
      <c r="R2810" s="69">
        <f t="shared" si="546"/>
        <v>354691.00811698684</v>
      </c>
      <c r="S2810" s="63">
        <f t="shared" si="537"/>
        <v>0.31345846503221642</v>
      </c>
      <c r="T2810" s="64">
        <f t="shared" si="538"/>
        <v>1392300</v>
      </c>
      <c r="U2810" s="44" t="str">
        <f t="shared" si="539"/>
        <v>MEDIA ARMONICA</v>
      </c>
    </row>
    <row r="2811" spans="2:21" ht="25.5">
      <c r="B2811" s="24">
        <v>2692</v>
      </c>
      <c r="C2811" s="2" t="s">
        <v>1116</v>
      </c>
      <c r="D2811" s="29">
        <v>1</v>
      </c>
      <c r="E2811" s="16" t="s">
        <v>8</v>
      </c>
      <c r="F2811" s="91">
        <v>427972.76</v>
      </c>
      <c r="G2811" s="68">
        <f t="shared" si="536"/>
        <v>450227.34351999999</v>
      </c>
      <c r="H2811" s="79">
        <v>525200</v>
      </c>
      <c r="I2811" s="79">
        <v>99788</v>
      </c>
      <c r="J2811" s="79">
        <v>624988</v>
      </c>
      <c r="K2811" s="79">
        <v>520000</v>
      </c>
      <c r="L2811" s="79">
        <f t="shared" si="540"/>
        <v>98800</v>
      </c>
      <c r="M2811" s="79">
        <f t="shared" si="541"/>
        <v>618800</v>
      </c>
      <c r="N2811" s="68">
        <f t="shared" si="542"/>
        <v>450227.34351999999</v>
      </c>
      <c r="O2811" s="80">
        <f t="shared" si="543"/>
        <v>564671.78117333341</v>
      </c>
      <c r="P2811" s="68">
        <f t="shared" si="544"/>
        <v>618800</v>
      </c>
      <c r="Q2811" s="68">
        <f t="shared" si="545"/>
        <v>558407.55276819027</v>
      </c>
      <c r="R2811" s="69">
        <f t="shared" si="546"/>
        <v>99160.071693906604</v>
      </c>
      <c r="S2811" s="63">
        <f t="shared" si="537"/>
        <v>0.19372984608089416</v>
      </c>
      <c r="T2811" s="64">
        <f t="shared" si="538"/>
        <v>450227</v>
      </c>
      <c r="U2811" s="44" t="str">
        <f t="shared" si="539"/>
        <v>MENOR VALOR</v>
      </c>
    </row>
    <row r="2812" spans="2:21" ht="25.5">
      <c r="B2812" s="26">
        <v>2693</v>
      </c>
      <c r="C2812" s="2" t="s">
        <v>1117</v>
      </c>
      <c r="D2812" s="29">
        <v>1</v>
      </c>
      <c r="E2812" s="16" t="s">
        <v>8</v>
      </c>
      <c r="F2812" s="91">
        <v>426671.41999999993</v>
      </c>
      <c r="G2812" s="68">
        <f t="shared" si="536"/>
        <v>448858.33383999992</v>
      </c>
      <c r="H2812" s="79">
        <v>530400</v>
      </c>
      <c r="I2812" s="79">
        <v>100776</v>
      </c>
      <c r="J2812" s="79">
        <v>631176</v>
      </c>
      <c r="K2812" s="79">
        <v>520000</v>
      </c>
      <c r="L2812" s="79">
        <f t="shared" si="540"/>
        <v>98800</v>
      </c>
      <c r="M2812" s="79">
        <f t="shared" si="541"/>
        <v>618800</v>
      </c>
      <c r="N2812" s="68">
        <f t="shared" si="542"/>
        <v>448858.33383999992</v>
      </c>
      <c r="O2812" s="80">
        <f t="shared" si="543"/>
        <v>566278.11127999995</v>
      </c>
      <c r="P2812" s="68">
        <f t="shared" si="544"/>
        <v>618800</v>
      </c>
      <c r="Q2812" s="68">
        <f t="shared" si="545"/>
        <v>559676.00993000506</v>
      </c>
      <c r="R2812" s="69">
        <f t="shared" si="546"/>
        <v>101876.6138254718</v>
      </c>
      <c r="S2812" s="63">
        <f t="shared" si="537"/>
        <v>0.19800326282319014</v>
      </c>
      <c r="T2812" s="64">
        <f t="shared" si="538"/>
        <v>448858</v>
      </c>
      <c r="U2812" s="44" t="str">
        <f t="shared" si="539"/>
        <v>MENOR VALOR</v>
      </c>
    </row>
    <row r="2813" spans="2:21" ht="25.5">
      <c r="B2813" s="24">
        <v>2694</v>
      </c>
      <c r="C2813" s="2" t="s">
        <v>1329</v>
      </c>
      <c r="D2813" s="29">
        <v>1</v>
      </c>
      <c r="E2813" s="16" t="s">
        <v>8</v>
      </c>
      <c r="F2813" s="91">
        <v>294439.86</v>
      </c>
      <c r="G2813" s="68">
        <f t="shared" si="536"/>
        <v>309750.73271999997</v>
      </c>
      <c r="H2813" s="79">
        <v>525200</v>
      </c>
      <c r="I2813" s="79">
        <v>99788</v>
      </c>
      <c r="J2813" s="79">
        <v>624988</v>
      </c>
      <c r="K2813" s="79">
        <v>520000</v>
      </c>
      <c r="L2813" s="79">
        <f t="shared" si="540"/>
        <v>98800</v>
      </c>
      <c r="M2813" s="79">
        <f t="shared" si="541"/>
        <v>618800</v>
      </c>
      <c r="N2813" s="68">
        <f t="shared" si="542"/>
        <v>309750.73271999997</v>
      </c>
      <c r="O2813" s="80">
        <f t="shared" si="543"/>
        <v>517846.24423999997</v>
      </c>
      <c r="P2813" s="68">
        <f t="shared" si="544"/>
        <v>618800</v>
      </c>
      <c r="Q2813" s="68">
        <f t="shared" si="545"/>
        <v>492959.72882819321</v>
      </c>
      <c r="R2813" s="69">
        <f t="shared" si="546"/>
        <v>180242.55677302688</v>
      </c>
      <c r="S2813" s="63">
        <f t="shared" si="537"/>
        <v>0.37165104042818353</v>
      </c>
      <c r="T2813" s="64">
        <f t="shared" si="538"/>
        <v>618800</v>
      </c>
      <c r="U2813" s="44" t="str">
        <f t="shared" si="539"/>
        <v>MEDIA ARMONICA</v>
      </c>
    </row>
    <row r="2814" spans="2:21" ht="25.5">
      <c r="B2814" s="26">
        <v>2695</v>
      </c>
      <c r="C2814" s="2" t="s">
        <v>1118</v>
      </c>
      <c r="D2814" s="29">
        <v>1</v>
      </c>
      <c r="E2814" s="16" t="s">
        <v>8</v>
      </c>
      <c r="F2814" s="91">
        <v>767775.02</v>
      </c>
      <c r="G2814" s="68">
        <f t="shared" si="536"/>
        <v>807699.32104000007</v>
      </c>
      <c r="H2814" s="79">
        <v>1092000</v>
      </c>
      <c r="I2814" s="79">
        <v>207480</v>
      </c>
      <c r="J2814" s="79">
        <v>1299480</v>
      </c>
      <c r="K2814" s="79">
        <v>1040000</v>
      </c>
      <c r="L2814" s="79">
        <f t="shared" si="540"/>
        <v>197600</v>
      </c>
      <c r="M2814" s="79">
        <f t="shared" si="541"/>
        <v>1237600</v>
      </c>
      <c r="N2814" s="68">
        <f t="shared" si="542"/>
        <v>807699.32104000007</v>
      </c>
      <c r="O2814" s="80">
        <f t="shared" si="543"/>
        <v>1114926.4403466666</v>
      </c>
      <c r="P2814" s="68">
        <f t="shared" si="544"/>
        <v>1237600</v>
      </c>
      <c r="Q2814" s="68">
        <f t="shared" si="545"/>
        <v>1091104.983626178</v>
      </c>
      <c r="R2814" s="69">
        <f t="shared" si="546"/>
        <v>267859.40477814985</v>
      </c>
      <c r="S2814" s="63">
        <f t="shared" si="537"/>
        <v>0.25974188262279552</v>
      </c>
      <c r="T2814" s="64">
        <f t="shared" si="538"/>
        <v>807699</v>
      </c>
      <c r="U2814" s="44" t="str">
        <f t="shared" si="539"/>
        <v>MENOR VALOR</v>
      </c>
    </row>
    <row r="2815" spans="2:21" ht="25.5">
      <c r="B2815" s="24">
        <v>2696</v>
      </c>
      <c r="C2815" s="2" t="s">
        <v>1119</v>
      </c>
      <c r="D2815" s="29">
        <v>1</v>
      </c>
      <c r="E2815" s="16" t="s">
        <v>8</v>
      </c>
      <c r="F2815" s="91">
        <v>767775.02</v>
      </c>
      <c r="G2815" s="68">
        <f t="shared" si="536"/>
        <v>807699.32104000007</v>
      </c>
      <c r="H2815" s="79">
        <v>1060800</v>
      </c>
      <c r="I2815" s="79">
        <v>201552</v>
      </c>
      <c r="J2815" s="79">
        <v>1262352</v>
      </c>
      <c r="K2815" s="79">
        <v>1040000</v>
      </c>
      <c r="L2815" s="79">
        <f t="shared" si="540"/>
        <v>197600</v>
      </c>
      <c r="M2815" s="79">
        <f t="shared" si="541"/>
        <v>1237600</v>
      </c>
      <c r="N2815" s="68">
        <f t="shared" si="542"/>
        <v>807699.32104000007</v>
      </c>
      <c r="O2815" s="80">
        <f t="shared" si="543"/>
        <v>1102550.4403466666</v>
      </c>
      <c r="P2815" s="68">
        <f t="shared" si="544"/>
        <v>1237600</v>
      </c>
      <c r="Q2815" s="68">
        <f t="shared" si="545"/>
        <v>1080612.9396943499</v>
      </c>
      <c r="R2815" s="69">
        <f t="shared" si="546"/>
        <v>255648.2980449819</v>
      </c>
      <c r="S2815" s="63">
        <f t="shared" si="537"/>
        <v>0.25255446111124957</v>
      </c>
      <c r="T2815" s="64">
        <f t="shared" si="538"/>
        <v>807699</v>
      </c>
      <c r="U2815" s="44" t="str">
        <f t="shared" si="539"/>
        <v>MENOR VALOR</v>
      </c>
    </row>
    <row r="2816" spans="2:21">
      <c r="B2816" s="26">
        <v>2697</v>
      </c>
      <c r="C2816" s="2" t="s">
        <v>1330</v>
      </c>
      <c r="D2816" s="29">
        <v>1</v>
      </c>
      <c r="E2816" s="16" t="s">
        <v>8</v>
      </c>
      <c r="F2816" s="91">
        <v>767775.02</v>
      </c>
      <c r="G2816" s="68">
        <f t="shared" si="536"/>
        <v>807699.32104000007</v>
      </c>
      <c r="H2816" s="79">
        <v>1050400</v>
      </c>
      <c r="I2816" s="79">
        <v>199576</v>
      </c>
      <c r="J2816" s="79">
        <v>1249976</v>
      </c>
      <c r="K2816" s="79">
        <v>1040000</v>
      </c>
      <c r="L2816" s="79">
        <f t="shared" si="540"/>
        <v>197600</v>
      </c>
      <c r="M2816" s="79">
        <f t="shared" si="541"/>
        <v>1237600</v>
      </c>
      <c r="N2816" s="68">
        <f t="shared" si="542"/>
        <v>807699.32104000007</v>
      </c>
      <c r="O2816" s="80">
        <f t="shared" si="543"/>
        <v>1098425.1070133334</v>
      </c>
      <c r="P2816" s="68">
        <f t="shared" si="544"/>
        <v>1237600</v>
      </c>
      <c r="Q2816" s="68">
        <f t="shared" si="545"/>
        <v>1077069.9210164393</v>
      </c>
      <c r="R2816" s="69">
        <f t="shared" si="546"/>
        <v>251851.94721573946</v>
      </c>
      <c r="S2816" s="63">
        <f t="shared" si="537"/>
        <v>0.25009574097309495</v>
      </c>
      <c r="T2816" s="64">
        <f t="shared" si="538"/>
        <v>807699</v>
      </c>
      <c r="U2816" s="44" t="str">
        <f t="shared" si="539"/>
        <v>MENOR VALOR</v>
      </c>
    </row>
    <row r="2817" spans="2:21">
      <c r="B2817" s="24">
        <v>2698</v>
      </c>
      <c r="C2817" s="2" t="s">
        <v>1331</v>
      </c>
      <c r="D2817" s="29">
        <v>1</v>
      </c>
      <c r="E2817" s="16" t="s">
        <v>8</v>
      </c>
      <c r="F2817" s="91">
        <v>767775.02</v>
      </c>
      <c r="G2817" s="68">
        <f t="shared" si="536"/>
        <v>807699.32104000007</v>
      </c>
      <c r="H2817" s="79">
        <v>1050400</v>
      </c>
      <c r="I2817" s="79">
        <v>199576</v>
      </c>
      <c r="J2817" s="79">
        <v>1249976</v>
      </c>
      <c r="K2817" s="79">
        <v>1040000</v>
      </c>
      <c r="L2817" s="79">
        <f t="shared" si="540"/>
        <v>197600</v>
      </c>
      <c r="M2817" s="79">
        <f t="shared" si="541"/>
        <v>1237600</v>
      </c>
      <c r="N2817" s="68">
        <f t="shared" si="542"/>
        <v>807699.32104000007</v>
      </c>
      <c r="O2817" s="80">
        <f t="shared" si="543"/>
        <v>1098425.1070133334</v>
      </c>
      <c r="P2817" s="68">
        <f t="shared" si="544"/>
        <v>1237600</v>
      </c>
      <c r="Q2817" s="68">
        <f t="shared" si="545"/>
        <v>1077069.9210164393</v>
      </c>
      <c r="R2817" s="69">
        <f t="shared" si="546"/>
        <v>251851.94721573946</v>
      </c>
      <c r="S2817" s="63">
        <f t="shared" si="537"/>
        <v>0.25009574097309495</v>
      </c>
      <c r="T2817" s="64">
        <f t="shared" si="538"/>
        <v>807699</v>
      </c>
      <c r="U2817" s="44" t="str">
        <f t="shared" si="539"/>
        <v>MENOR VALOR</v>
      </c>
    </row>
    <row r="2818" spans="2:21">
      <c r="B2818" s="26">
        <v>2699</v>
      </c>
      <c r="C2818" s="2" t="s">
        <v>1332</v>
      </c>
      <c r="D2818" s="29">
        <v>1</v>
      </c>
      <c r="E2818" s="16" t="s">
        <v>8</v>
      </c>
      <c r="F2818" s="91">
        <v>767775.02</v>
      </c>
      <c r="G2818" s="68">
        <f t="shared" si="536"/>
        <v>807699.32104000007</v>
      </c>
      <c r="H2818" s="79">
        <v>1060800</v>
      </c>
      <c r="I2818" s="79">
        <v>201552</v>
      </c>
      <c r="J2818" s="79">
        <v>1262352</v>
      </c>
      <c r="K2818" s="79">
        <v>1040000</v>
      </c>
      <c r="L2818" s="79">
        <f t="shared" si="540"/>
        <v>197600</v>
      </c>
      <c r="M2818" s="79">
        <f t="shared" si="541"/>
        <v>1237600</v>
      </c>
      <c r="N2818" s="68">
        <f t="shared" si="542"/>
        <v>807699.32104000007</v>
      </c>
      <c r="O2818" s="80">
        <f t="shared" si="543"/>
        <v>1102550.4403466666</v>
      </c>
      <c r="P2818" s="68">
        <f t="shared" si="544"/>
        <v>1237600</v>
      </c>
      <c r="Q2818" s="68">
        <f t="shared" si="545"/>
        <v>1080612.9396943499</v>
      </c>
      <c r="R2818" s="69">
        <f t="shared" si="546"/>
        <v>255648.2980449819</v>
      </c>
      <c r="S2818" s="63">
        <f t="shared" si="537"/>
        <v>0.25255446111124957</v>
      </c>
      <c r="T2818" s="64">
        <f t="shared" si="538"/>
        <v>807699</v>
      </c>
      <c r="U2818" s="44" t="str">
        <f t="shared" si="539"/>
        <v>MENOR VALOR</v>
      </c>
    </row>
    <row r="2819" spans="2:21" ht="25.5">
      <c r="B2819" s="24">
        <v>2700</v>
      </c>
      <c r="C2819" s="2" t="s">
        <v>1333</v>
      </c>
      <c r="D2819" s="29">
        <v>1</v>
      </c>
      <c r="E2819" s="16" t="s">
        <v>8</v>
      </c>
      <c r="F2819" s="91">
        <v>767775.02</v>
      </c>
      <c r="G2819" s="68">
        <f t="shared" si="536"/>
        <v>807699.32104000007</v>
      </c>
      <c r="H2819" s="79">
        <v>1081600</v>
      </c>
      <c r="I2819" s="79">
        <v>205504</v>
      </c>
      <c r="J2819" s="79">
        <v>1287104</v>
      </c>
      <c r="K2819" s="79">
        <v>1040000</v>
      </c>
      <c r="L2819" s="79">
        <f t="shared" si="540"/>
        <v>197600</v>
      </c>
      <c r="M2819" s="79">
        <f t="shared" si="541"/>
        <v>1237600</v>
      </c>
      <c r="N2819" s="68">
        <f t="shared" si="542"/>
        <v>807699.32104000007</v>
      </c>
      <c r="O2819" s="80">
        <f t="shared" si="543"/>
        <v>1110801.1070133334</v>
      </c>
      <c r="P2819" s="68">
        <f t="shared" si="544"/>
        <v>1237600</v>
      </c>
      <c r="Q2819" s="68">
        <f t="shared" si="545"/>
        <v>1087630.1034570648</v>
      </c>
      <c r="R2819" s="69">
        <f t="shared" si="546"/>
        <v>263658.26556201203</v>
      </c>
      <c r="S2819" s="63">
        <f t="shared" si="537"/>
        <v>0.25737682464589418</v>
      </c>
      <c r="T2819" s="64">
        <f t="shared" si="538"/>
        <v>807699</v>
      </c>
      <c r="U2819" s="44" t="str">
        <f t="shared" si="539"/>
        <v>MENOR VALOR</v>
      </c>
    </row>
    <row r="2820" spans="2:21" ht="25.5">
      <c r="B2820" s="26">
        <v>2701</v>
      </c>
      <c r="C2820" s="2" t="s">
        <v>1334</v>
      </c>
      <c r="D2820" s="29">
        <v>1</v>
      </c>
      <c r="E2820" s="16" t="s">
        <v>8</v>
      </c>
      <c r="F2820" s="91">
        <v>767775.02</v>
      </c>
      <c r="G2820" s="68">
        <f t="shared" si="536"/>
        <v>807699.32104000007</v>
      </c>
      <c r="H2820" s="79">
        <v>1071200</v>
      </c>
      <c r="I2820" s="79">
        <v>203528</v>
      </c>
      <c r="J2820" s="79">
        <v>1274728</v>
      </c>
      <c r="K2820" s="79">
        <v>1040000</v>
      </c>
      <c r="L2820" s="79">
        <f t="shared" si="540"/>
        <v>197600</v>
      </c>
      <c r="M2820" s="79">
        <f t="shared" si="541"/>
        <v>1237600</v>
      </c>
      <c r="N2820" s="68">
        <f t="shared" si="542"/>
        <v>807699.32104000007</v>
      </c>
      <c r="O2820" s="80">
        <f t="shared" si="543"/>
        <v>1106675.7736799999</v>
      </c>
      <c r="P2820" s="68">
        <f t="shared" si="544"/>
        <v>1237600</v>
      </c>
      <c r="Q2820" s="68">
        <f t="shared" si="545"/>
        <v>1084132.8764078368</v>
      </c>
      <c r="R2820" s="69">
        <f t="shared" si="546"/>
        <v>259585.8461490123</v>
      </c>
      <c r="S2820" s="63">
        <f t="shared" si="537"/>
        <v>0.25498124942375233</v>
      </c>
      <c r="T2820" s="64">
        <f t="shared" si="538"/>
        <v>807699</v>
      </c>
      <c r="U2820" s="44" t="str">
        <f t="shared" si="539"/>
        <v>MENOR VALOR</v>
      </c>
    </row>
    <row r="2821" spans="2:21">
      <c r="B2821" s="24">
        <v>2702</v>
      </c>
      <c r="C2821" s="2" t="s">
        <v>1335</v>
      </c>
      <c r="D2821" s="29">
        <v>1</v>
      </c>
      <c r="E2821" s="16" t="s">
        <v>11</v>
      </c>
      <c r="F2821" s="91">
        <v>28791.84</v>
      </c>
      <c r="G2821" s="68">
        <f t="shared" si="536"/>
        <v>30289.01568</v>
      </c>
      <c r="H2821" s="79">
        <v>530400</v>
      </c>
      <c r="I2821" s="79">
        <v>100776</v>
      </c>
      <c r="J2821" s="79">
        <v>631176</v>
      </c>
      <c r="K2821" s="79">
        <v>520000</v>
      </c>
      <c r="L2821" s="79">
        <f t="shared" si="540"/>
        <v>98800</v>
      </c>
      <c r="M2821" s="79">
        <f t="shared" si="541"/>
        <v>618800</v>
      </c>
      <c r="N2821" s="68">
        <f t="shared" si="542"/>
        <v>30289.01568</v>
      </c>
      <c r="O2821" s="80">
        <f t="shared" si="543"/>
        <v>426755.00522666663</v>
      </c>
      <c r="P2821" s="68">
        <f t="shared" si="544"/>
        <v>618800</v>
      </c>
      <c r="Q2821" s="68">
        <f t="shared" si="545"/>
        <v>227856.79303447081</v>
      </c>
      <c r="R2821" s="69">
        <f t="shared" si="546"/>
        <v>343405.37560500304</v>
      </c>
      <c r="S2821" s="63">
        <f t="shared" si="537"/>
        <v>0.86706994653691194</v>
      </c>
      <c r="T2821" s="64">
        <f t="shared" si="538"/>
        <v>227857</v>
      </c>
      <c r="U2821" s="44" t="str">
        <f t="shared" si="539"/>
        <v>MEDIA GEOMETRICA</v>
      </c>
    </row>
    <row r="2822" spans="2:21">
      <c r="B2822" s="26">
        <v>2703</v>
      </c>
      <c r="C2822" s="2" t="s">
        <v>1336</v>
      </c>
      <c r="D2822" s="29">
        <v>1</v>
      </c>
      <c r="E2822" s="16" t="s">
        <v>8</v>
      </c>
      <c r="F2822" s="91">
        <v>370497.32</v>
      </c>
      <c r="G2822" s="68">
        <f t="shared" ref="G2822:G2885" si="547">F2822*5.2%+F2822</f>
        <v>389763.18064000004</v>
      </c>
      <c r="H2822" s="79">
        <v>540800</v>
      </c>
      <c r="I2822" s="79">
        <v>102752</v>
      </c>
      <c r="J2822" s="79">
        <v>643552</v>
      </c>
      <c r="K2822" s="79">
        <v>520000</v>
      </c>
      <c r="L2822" s="79">
        <f t="shared" si="540"/>
        <v>98800</v>
      </c>
      <c r="M2822" s="79">
        <f t="shared" si="541"/>
        <v>618800</v>
      </c>
      <c r="N2822" s="68">
        <f t="shared" si="542"/>
        <v>389763.18064000004</v>
      </c>
      <c r="O2822" s="80">
        <f t="shared" si="543"/>
        <v>550705.06021333335</v>
      </c>
      <c r="P2822" s="68">
        <f t="shared" si="544"/>
        <v>618800</v>
      </c>
      <c r="Q2822" s="68">
        <f t="shared" si="545"/>
        <v>537417.23067521804</v>
      </c>
      <c r="R2822" s="69">
        <f t="shared" si="546"/>
        <v>139928.13093316153</v>
      </c>
      <c r="S2822" s="63">
        <f t="shared" si="537"/>
        <v>0.27474751758462146</v>
      </c>
      <c r="T2822" s="64">
        <f t="shared" si="538"/>
        <v>389763</v>
      </c>
      <c r="U2822" s="44" t="str">
        <f t="shared" si="539"/>
        <v>MENOR VALOR</v>
      </c>
    </row>
    <row r="2823" spans="2:21">
      <c r="B2823" s="24">
        <v>2704</v>
      </c>
      <c r="C2823" s="2" t="s">
        <v>1337</v>
      </c>
      <c r="D2823" s="29">
        <v>1</v>
      </c>
      <c r="E2823" s="16" t="s">
        <v>8</v>
      </c>
      <c r="F2823" s="91">
        <v>264996.12</v>
      </c>
      <c r="G2823" s="68">
        <f t="shared" si="547"/>
        <v>278775.91823999997</v>
      </c>
      <c r="H2823" s="79">
        <v>405600</v>
      </c>
      <c r="I2823" s="79">
        <v>77064</v>
      </c>
      <c r="J2823" s="79">
        <v>482664</v>
      </c>
      <c r="K2823" s="79">
        <v>390000</v>
      </c>
      <c r="L2823" s="79">
        <f t="shared" si="540"/>
        <v>74100</v>
      </c>
      <c r="M2823" s="79">
        <f t="shared" si="541"/>
        <v>464100</v>
      </c>
      <c r="N2823" s="68">
        <f t="shared" si="542"/>
        <v>278775.91823999997</v>
      </c>
      <c r="O2823" s="80">
        <f t="shared" si="543"/>
        <v>408513.30608000001</v>
      </c>
      <c r="P2823" s="68">
        <f t="shared" si="544"/>
        <v>464100</v>
      </c>
      <c r="Q2823" s="68">
        <f t="shared" si="545"/>
        <v>396738.10113189014</v>
      </c>
      <c r="R2823" s="69">
        <f t="shared" si="546"/>
        <v>112738.62637383831</v>
      </c>
      <c r="S2823" s="63">
        <f t="shared" si="537"/>
        <v>0.2973301090955095</v>
      </c>
      <c r="T2823" s="64">
        <f t="shared" si="538"/>
        <v>278776</v>
      </c>
      <c r="U2823" s="44" t="str">
        <f t="shared" si="539"/>
        <v>MENOR VALOR</v>
      </c>
    </row>
    <row r="2824" spans="2:21">
      <c r="B2824" s="26">
        <v>2705</v>
      </c>
      <c r="C2824" s="2" t="s">
        <v>1338</v>
      </c>
      <c r="D2824" s="29">
        <v>1</v>
      </c>
      <c r="E2824" s="16" t="s">
        <v>8</v>
      </c>
      <c r="F2824" s="91">
        <v>263044.52</v>
      </c>
      <c r="G2824" s="68">
        <f t="shared" si="547"/>
        <v>276722.83504000003</v>
      </c>
      <c r="H2824" s="79">
        <v>393900</v>
      </c>
      <c r="I2824" s="79">
        <v>74841</v>
      </c>
      <c r="J2824" s="79">
        <v>468741</v>
      </c>
      <c r="K2824" s="79">
        <v>390000</v>
      </c>
      <c r="L2824" s="79">
        <f t="shared" si="540"/>
        <v>74100</v>
      </c>
      <c r="M2824" s="79">
        <f t="shared" si="541"/>
        <v>464100</v>
      </c>
      <c r="N2824" s="68">
        <f t="shared" si="542"/>
        <v>276722.83504000003</v>
      </c>
      <c r="O2824" s="80">
        <f t="shared" si="543"/>
        <v>403187.94501333334</v>
      </c>
      <c r="P2824" s="68">
        <f t="shared" si="544"/>
        <v>464100</v>
      </c>
      <c r="Q2824" s="68">
        <f t="shared" si="545"/>
        <v>391919.16666014399</v>
      </c>
      <c r="R2824" s="69">
        <f t="shared" si="546"/>
        <v>109546.57799619062</v>
      </c>
      <c r="S2824" s="63">
        <f t="shared" si="537"/>
        <v>0.29392880323211501</v>
      </c>
      <c r="T2824" s="64">
        <f t="shared" si="538"/>
        <v>276723</v>
      </c>
      <c r="U2824" s="44" t="str">
        <f t="shared" si="539"/>
        <v>MENOR VALOR</v>
      </c>
    </row>
    <row r="2825" spans="2:21">
      <c r="B2825" s="24">
        <v>2706</v>
      </c>
      <c r="C2825" s="2" t="s">
        <v>1124</v>
      </c>
      <c r="D2825" s="29">
        <v>1</v>
      </c>
      <c r="E2825" s="16" t="s">
        <v>8</v>
      </c>
      <c r="F2825" s="91">
        <v>261092.91999999998</v>
      </c>
      <c r="G2825" s="68">
        <f t="shared" si="547"/>
        <v>274669.75183999998</v>
      </c>
      <c r="H2825" s="79">
        <v>405600</v>
      </c>
      <c r="I2825" s="79">
        <v>77064</v>
      </c>
      <c r="J2825" s="79">
        <v>482664</v>
      </c>
      <c r="K2825" s="79">
        <v>390000</v>
      </c>
      <c r="L2825" s="79">
        <f t="shared" si="540"/>
        <v>74100</v>
      </c>
      <c r="M2825" s="79">
        <f t="shared" si="541"/>
        <v>464100</v>
      </c>
      <c r="N2825" s="68">
        <f t="shared" si="542"/>
        <v>274669.75183999998</v>
      </c>
      <c r="O2825" s="80">
        <f t="shared" si="543"/>
        <v>407144.58394666668</v>
      </c>
      <c r="P2825" s="68">
        <f t="shared" si="544"/>
        <v>464100</v>
      </c>
      <c r="Q2825" s="68">
        <f t="shared" si="545"/>
        <v>394780.57060338103</v>
      </c>
      <c r="R2825" s="69">
        <f t="shared" si="546"/>
        <v>115101.43952300127</v>
      </c>
      <c r="S2825" s="63">
        <f t="shared" si="537"/>
        <v>0.30424703672676734</v>
      </c>
      <c r="T2825" s="64">
        <f t="shared" si="538"/>
        <v>464100</v>
      </c>
      <c r="U2825" s="44" t="str">
        <f t="shared" si="539"/>
        <v>MEDIA ARMONICA</v>
      </c>
    </row>
    <row r="2826" spans="2:21">
      <c r="B2826" s="26">
        <v>2707</v>
      </c>
      <c r="C2826" s="2" t="s">
        <v>1125</v>
      </c>
      <c r="D2826" s="29">
        <v>1</v>
      </c>
      <c r="E2826" s="16" t="s">
        <v>8</v>
      </c>
      <c r="F2826" s="91">
        <v>269875.12</v>
      </c>
      <c r="G2826" s="68">
        <f t="shared" si="547"/>
        <v>283908.62624000001</v>
      </c>
      <c r="H2826" s="79">
        <v>393900</v>
      </c>
      <c r="I2826" s="79">
        <v>74841</v>
      </c>
      <c r="J2826" s="79">
        <v>468741</v>
      </c>
      <c r="K2826" s="79">
        <v>390000</v>
      </c>
      <c r="L2826" s="79">
        <f t="shared" si="540"/>
        <v>74100</v>
      </c>
      <c r="M2826" s="79">
        <f t="shared" si="541"/>
        <v>464100</v>
      </c>
      <c r="N2826" s="68">
        <f t="shared" si="542"/>
        <v>283908.62624000001</v>
      </c>
      <c r="O2826" s="80">
        <f t="shared" si="543"/>
        <v>405583.20874666673</v>
      </c>
      <c r="P2826" s="68">
        <f t="shared" si="544"/>
        <v>464100</v>
      </c>
      <c r="Q2826" s="68">
        <f t="shared" si="545"/>
        <v>395282.60194385907</v>
      </c>
      <c r="R2826" s="69">
        <f t="shared" si="546"/>
        <v>105398.82703986175</v>
      </c>
      <c r="S2826" s="63">
        <f t="shared" ref="S2826:S2889" si="548">1-N2826/Q2826</f>
        <v>0.28175784908357082</v>
      </c>
      <c r="T2826" s="64">
        <f t="shared" ref="T2826:T2889" si="549">ROUND(+IF(S2826&lt;=30%,N2826,IF(S2826&lt;=60%,P2826,IF(S2826&lt;=90%,Q2826,IF(S2826&lt;=100%,O2826)))),0)</f>
        <v>283909</v>
      </c>
      <c r="U2826" s="44" t="str">
        <f t="shared" ref="U2826:U2889" si="550">+IF(S2826&lt;=30%,"MENOR VALOR",IF(S2826&lt;=60%,"MEDIA ARMONICA",IF(S2826&lt;=90%,"MEDIA GEOMETRICA","PROMEDIO")))</f>
        <v>MENOR VALOR</v>
      </c>
    </row>
    <row r="2827" spans="2:21">
      <c r="B2827" s="24">
        <v>2708</v>
      </c>
      <c r="C2827" s="2" t="s">
        <v>1339</v>
      </c>
      <c r="D2827" s="29">
        <v>1</v>
      </c>
      <c r="E2827" s="16" t="s">
        <v>8</v>
      </c>
      <c r="F2827" s="91">
        <v>261092.91999999998</v>
      </c>
      <c r="G2827" s="68">
        <f t="shared" si="547"/>
        <v>274669.75183999998</v>
      </c>
      <c r="H2827" s="79">
        <v>397800</v>
      </c>
      <c r="I2827" s="79">
        <v>75582</v>
      </c>
      <c r="J2827" s="79">
        <v>473382</v>
      </c>
      <c r="K2827" s="79">
        <v>390000</v>
      </c>
      <c r="L2827" s="79">
        <f t="shared" si="540"/>
        <v>74100</v>
      </c>
      <c r="M2827" s="79">
        <f t="shared" si="541"/>
        <v>464100</v>
      </c>
      <c r="N2827" s="68">
        <f t="shared" si="542"/>
        <v>274669.75183999998</v>
      </c>
      <c r="O2827" s="80">
        <f t="shared" si="543"/>
        <v>404050.58394666668</v>
      </c>
      <c r="P2827" s="68">
        <f t="shared" si="544"/>
        <v>464100</v>
      </c>
      <c r="Q2827" s="68">
        <f t="shared" si="545"/>
        <v>392233.5282721172</v>
      </c>
      <c r="R2827" s="69">
        <f t="shared" si="546"/>
        <v>112143.1614877166</v>
      </c>
      <c r="S2827" s="63">
        <f t="shared" si="548"/>
        <v>0.29972903374684423</v>
      </c>
      <c r="T2827" s="64">
        <f t="shared" si="549"/>
        <v>274670</v>
      </c>
      <c r="U2827" s="44" t="str">
        <f t="shared" si="550"/>
        <v>MENOR VALOR</v>
      </c>
    </row>
    <row r="2828" spans="2:21" ht="25.5">
      <c r="B2828" s="26">
        <v>2709</v>
      </c>
      <c r="C2828" s="2" t="s">
        <v>1340</v>
      </c>
      <c r="D2828" s="29">
        <v>1</v>
      </c>
      <c r="E2828" s="16" t="s">
        <v>8</v>
      </c>
      <c r="F2828" s="91">
        <v>277785.65999999997</v>
      </c>
      <c r="G2828" s="68">
        <f t="shared" si="547"/>
        <v>292230.51431999996</v>
      </c>
      <c r="H2828" s="79">
        <v>468650</v>
      </c>
      <c r="I2828" s="79">
        <v>89043.5</v>
      </c>
      <c r="J2828" s="79">
        <v>557693.5</v>
      </c>
      <c r="K2828" s="79">
        <v>455000</v>
      </c>
      <c r="L2828" s="79">
        <f t="shared" si="540"/>
        <v>86450</v>
      </c>
      <c r="M2828" s="79">
        <f t="shared" si="541"/>
        <v>541450</v>
      </c>
      <c r="N2828" s="68">
        <f t="shared" si="542"/>
        <v>292230.51431999996</v>
      </c>
      <c r="O2828" s="80">
        <f t="shared" si="543"/>
        <v>463791.33810666669</v>
      </c>
      <c r="P2828" s="68">
        <f t="shared" si="544"/>
        <v>541450</v>
      </c>
      <c r="Q2828" s="68">
        <f t="shared" si="545"/>
        <v>445204.79625731759</v>
      </c>
      <c r="R2828" s="69">
        <f t="shared" si="546"/>
        <v>148797.84950338569</v>
      </c>
      <c r="S2828" s="63">
        <f t="shared" si="548"/>
        <v>0.34360429901770917</v>
      </c>
      <c r="T2828" s="64">
        <f t="shared" si="549"/>
        <v>541450</v>
      </c>
      <c r="U2828" s="44" t="str">
        <f t="shared" si="550"/>
        <v>MEDIA ARMONICA</v>
      </c>
    </row>
    <row r="2829" spans="2:21" ht="25.5">
      <c r="B2829" s="24">
        <v>2710</v>
      </c>
      <c r="C2829" s="2" t="s">
        <v>1341</v>
      </c>
      <c r="D2829" s="29">
        <v>1</v>
      </c>
      <c r="E2829" s="16" t="s">
        <v>8</v>
      </c>
      <c r="F2829" s="91">
        <v>277785.65999999997</v>
      </c>
      <c r="G2829" s="68">
        <f t="shared" si="547"/>
        <v>292230.51431999996</v>
      </c>
      <c r="H2829" s="79">
        <v>459550</v>
      </c>
      <c r="I2829" s="79">
        <v>87314.5</v>
      </c>
      <c r="J2829" s="79">
        <v>546864.5</v>
      </c>
      <c r="K2829" s="79">
        <v>455000</v>
      </c>
      <c r="L2829" s="79">
        <f t="shared" si="540"/>
        <v>86450</v>
      </c>
      <c r="M2829" s="79">
        <f t="shared" si="541"/>
        <v>541450</v>
      </c>
      <c r="N2829" s="68">
        <f t="shared" si="542"/>
        <v>292230.51431999996</v>
      </c>
      <c r="O2829" s="80">
        <f t="shared" si="543"/>
        <v>460181.67144000001</v>
      </c>
      <c r="P2829" s="68">
        <f t="shared" si="544"/>
        <v>541450</v>
      </c>
      <c r="Q2829" s="68">
        <f t="shared" si="545"/>
        <v>442304.35694362334</v>
      </c>
      <c r="R2829" s="69">
        <f t="shared" si="546"/>
        <v>145475.16140572811</v>
      </c>
      <c r="S2829" s="63">
        <f t="shared" si="548"/>
        <v>0.33929994192381874</v>
      </c>
      <c r="T2829" s="64">
        <f t="shared" si="549"/>
        <v>541450</v>
      </c>
      <c r="U2829" s="44" t="str">
        <f t="shared" si="550"/>
        <v>MEDIA ARMONICA</v>
      </c>
    </row>
    <row r="2830" spans="2:21">
      <c r="B2830" s="26">
        <v>2711</v>
      </c>
      <c r="C2830" s="2" t="s">
        <v>961</v>
      </c>
      <c r="D2830" s="29">
        <v>1</v>
      </c>
      <c r="E2830" s="16" t="s">
        <v>8</v>
      </c>
      <c r="F2830" s="91">
        <v>295083.56</v>
      </c>
      <c r="G2830" s="68">
        <f t="shared" si="547"/>
        <v>310427.90512000001</v>
      </c>
      <c r="H2830" s="79">
        <v>477750</v>
      </c>
      <c r="I2830" s="79">
        <v>90772.5</v>
      </c>
      <c r="J2830" s="79">
        <v>568522.5</v>
      </c>
      <c r="K2830" s="79">
        <v>455000</v>
      </c>
      <c r="L2830" s="79">
        <f t="shared" si="540"/>
        <v>86450</v>
      </c>
      <c r="M2830" s="79">
        <f t="shared" si="541"/>
        <v>541450</v>
      </c>
      <c r="N2830" s="68">
        <f t="shared" si="542"/>
        <v>310427.90512000001</v>
      </c>
      <c r="O2830" s="80">
        <f t="shared" si="543"/>
        <v>473466.80170666665</v>
      </c>
      <c r="P2830" s="68">
        <f t="shared" si="544"/>
        <v>541450</v>
      </c>
      <c r="Q2830" s="68">
        <f t="shared" si="545"/>
        <v>457181.7893764911</v>
      </c>
      <c r="R2830" s="69">
        <f t="shared" si="546"/>
        <v>141843.19304855936</v>
      </c>
      <c r="S2830" s="63">
        <f t="shared" si="548"/>
        <v>0.32099678435712731</v>
      </c>
      <c r="T2830" s="64">
        <f t="shared" si="549"/>
        <v>541450</v>
      </c>
      <c r="U2830" s="44" t="str">
        <f t="shared" si="550"/>
        <v>MEDIA ARMONICA</v>
      </c>
    </row>
    <row r="2831" spans="2:21">
      <c r="B2831" s="24">
        <v>2712</v>
      </c>
      <c r="C2831" s="2" t="s">
        <v>1342</v>
      </c>
      <c r="D2831" s="29">
        <v>1</v>
      </c>
      <c r="E2831" s="2"/>
      <c r="F2831" s="91">
        <v>275226.43999999994</v>
      </c>
      <c r="G2831" s="68">
        <f t="shared" si="547"/>
        <v>289538.21487999993</v>
      </c>
      <c r="H2831" s="79">
        <v>464100</v>
      </c>
      <c r="I2831" s="79">
        <v>88179</v>
      </c>
      <c r="J2831" s="79">
        <v>552279</v>
      </c>
      <c r="K2831" s="79">
        <v>455000</v>
      </c>
      <c r="L2831" s="79">
        <f t="shared" si="540"/>
        <v>86450</v>
      </c>
      <c r="M2831" s="79">
        <f t="shared" si="541"/>
        <v>541450</v>
      </c>
      <c r="N2831" s="68">
        <f t="shared" si="542"/>
        <v>289538.21487999993</v>
      </c>
      <c r="O2831" s="80">
        <f t="shared" si="543"/>
        <v>461089.07162666664</v>
      </c>
      <c r="P2831" s="68">
        <f t="shared" si="544"/>
        <v>541450</v>
      </c>
      <c r="Q2831" s="68">
        <f t="shared" si="545"/>
        <v>442392.3347729214</v>
      </c>
      <c r="R2831" s="69">
        <f t="shared" si="546"/>
        <v>148666.03226069006</v>
      </c>
      <c r="S2831" s="63">
        <f t="shared" si="548"/>
        <v>0.34551710750454345</v>
      </c>
      <c r="T2831" s="64">
        <f t="shared" si="549"/>
        <v>541450</v>
      </c>
      <c r="U2831" s="44" t="str">
        <f t="shared" si="550"/>
        <v>MEDIA ARMONICA</v>
      </c>
    </row>
    <row r="2832" spans="2:21">
      <c r="B2832" s="26">
        <v>2713</v>
      </c>
      <c r="C2832" s="2" t="s">
        <v>1343</v>
      </c>
      <c r="D2832" s="29">
        <v>1</v>
      </c>
      <c r="E2832" s="16" t="s">
        <v>8</v>
      </c>
      <c r="F2832" s="91">
        <v>652100.07999999996</v>
      </c>
      <c r="G2832" s="68">
        <f t="shared" si="547"/>
        <v>686009.28415999992</v>
      </c>
      <c r="H2832" s="79">
        <v>811200</v>
      </c>
      <c r="I2832" s="79">
        <v>154128</v>
      </c>
      <c r="J2832" s="79">
        <v>965328</v>
      </c>
      <c r="K2832" s="79">
        <v>780000</v>
      </c>
      <c r="L2832" s="79">
        <f t="shared" ref="L2832:L2895" si="551">+IFERROR(K2832*19%,"N/A")</f>
        <v>148200</v>
      </c>
      <c r="M2832" s="79">
        <f t="shared" ref="M2832:M2895" si="552">+IFERROR(L2832+K2832,"N/A")</f>
        <v>928200</v>
      </c>
      <c r="N2832" s="68">
        <f t="shared" si="542"/>
        <v>686009.28415999992</v>
      </c>
      <c r="O2832" s="80">
        <f t="shared" si="543"/>
        <v>859845.76138666656</v>
      </c>
      <c r="P2832" s="68">
        <f t="shared" si="544"/>
        <v>928200</v>
      </c>
      <c r="Q2832" s="68">
        <f t="shared" si="545"/>
        <v>850254.26727396413</v>
      </c>
      <c r="R2832" s="69">
        <f t="shared" si="546"/>
        <v>151687.05517259246</v>
      </c>
      <c r="S2832" s="63">
        <f t="shared" si="548"/>
        <v>0.19317160693654256</v>
      </c>
      <c r="T2832" s="64">
        <f t="shared" si="549"/>
        <v>686009</v>
      </c>
      <c r="U2832" s="44" t="str">
        <f t="shared" si="550"/>
        <v>MENOR VALOR</v>
      </c>
    </row>
    <row r="2833" spans="2:21">
      <c r="B2833" s="24">
        <v>2714</v>
      </c>
      <c r="C2833" s="2" t="s">
        <v>738</v>
      </c>
      <c r="D2833" s="29">
        <v>1</v>
      </c>
      <c r="E2833" s="16" t="s">
        <v>8</v>
      </c>
      <c r="F2833" s="91">
        <v>147161.29999999999</v>
      </c>
      <c r="G2833" s="68">
        <f t="shared" si="547"/>
        <v>154813.68759999998</v>
      </c>
      <c r="H2833" s="79">
        <v>162240</v>
      </c>
      <c r="I2833" s="79">
        <v>30825.599999999999</v>
      </c>
      <c r="J2833" s="79">
        <v>193065.60000000001</v>
      </c>
      <c r="K2833" s="79">
        <v>156000</v>
      </c>
      <c r="L2833" s="79">
        <f t="shared" si="551"/>
        <v>29640</v>
      </c>
      <c r="M2833" s="79">
        <f t="shared" si="552"/>
        <v>185640</v>
      </c>
      <c r="N2833" s="68">
        <f t="shared" si="542"/>
        <v>154813.68759999998</v>
      </c>
      <c r="O2833" s="80">
        <f t="shared" si="543"/>
        <v>177839.7625333333</v>
      </c>
      <c r="P2833" s="68">
        <f t="shared" si="544"/>
        <v>185640</v>
      </c>
      <c r="Q2833" s="68">
        <f t="shared" si="545"/>
        <v>177036.14252373157</v>
      </c>
      <c r="R2833" s="69">
        <f t="shared" si="546"/>
        <v>20283.860060812189</v>
      </c>
      <c r="S2833" s="63">
        <f t="shared" si="548"/>
        <v>0.12552496121379675</v>
      </c>
      <c r="T2833" s="64">
        <f t="shared" si="549"/>
        <v>154814</v>
      </c>
      <c r="U2833" s="44" t="str">
        <f t="shared" si="550"/>
        <v>MENOR VALOR</v>
      </c>
    </row>
    <row r="2834" spans="2:21">
      <c r="B2834" s="26">
        <v>2715</v>
      </c>
      <c r="C2834" s="2" t="s">
        <v>1344</v>
      </c>
      <c r="D2834" s="29">
        <v>1</v>
      </c>
      <c r="E2834" s="16" t="s">
        <v>8</v>
      </c>
      <c r="F2834" s="91">
        <v>240512.56</v>
      </c>
      <c r="G2834" s="68">
        <f t="shared" si="547"/>
        <v>253019.21312</v>
      </c>
      <c r="H2834" s="79">
        <v>262600</v>
      </c>
      <c r="I2834" s="79">
        <v>49894</v>
      </c>
      <c r="J2834" s="79">
        <v>312494</v>
      </c>
      <c r="K2834" s="79">
        <v>260000</v>
      </c>
      <c r="L2834" s="79">
        <f t="shared" si="551"/>
        <v>49400</v>
      </c>
      <c r="M2834" s="79">
        <f t="shared" si="552"/>
        <v>309400</v>
      </c>
      <c r="N2834" s="68">
        <f t="shared" si="542"/>
        <v>253019.21312</v>
      </c>
      <c r="O2834" s="80">
        <f t="shared" si="543"/>
        <v>291637.73770666664</v>
      </c>
      <c r="P2834" s="68">
        <f t="shared" si="544"/>
        <v>309400</v>
      </c>
      <c r="Q2834" s="68">
        <f t="shared" si="545"/>
        <v>290294.29286156828</v>
      </c>
      <c r="R2834" s="69">
        <f t="shared" si="546"/>
        <v>33480.382912061104</v>
      </c>
      <c r="S2834" s="63">
        <f t="shared" si="548"/>
        <v>0.12840445250965893</v>
      </c>
      <c r="T2834" s="64">
        <f t="shared" si="549"/>
        <v>253019</v>
      </c>
      <c r="U2834" s="44" t="str">
        <f t="shared" si="550"/>
        <v>MENOR VALOR</v>
      </c>
    </row>
    <row r="2835" spans="2:21">
      <c r="B2835" s="24">
        <v>2716</v>
      </c>
      <c r="C2835" s="2" t="s">
        <v>1345</v>
      </c>
      <c r="D2835" s="29">
        <v>1</v>
      </c>
      <c r="E2835" s="16" t="s">
        <v>8</v>
      </c>
      <c r="F2835" s="91">
        <v>238798.76</v>
      </c>
      <c r="G2835" s="68">
        <f t="shared" si="547"/>
        <v>251216.29552000001</v>
      </c>
      <c r="H2835" s="79">
        <v>265200</v>
      </c>
      <c r="I2835" s="79">
        <v>50388</v>
      </c>
      <c r="J2835" s="79">
        <v>315588</v>
      </c>
      <c r="K2835" s="79">
        <v>260000</v>
      </c>
      <c r="L2835" s="79">
        <f t="shared" si="551"/>
        <v>49400</v>
      </c>
      <c r="M2835" s="79">
        <f t="shared" si="552"/>
        <v>309400</v>
      </c>
      <c r="N2835" s="68">
        <f t="shared" si="542"/>
        <v>251216.29552000001</v>
      </c>
      <c r="O2835" s="80">
        <f t="shared" si="543"/>
        <v>292068.09850666666</v>
      </c>
      <c r="P2835" s="68">
        <f t="shared" si="544"/>
        <v>309400</v>
      </c>
      <c r="Q2835" s="68">
        <f t="shared" si="545"/>
        <v>290555.78889852704</v>
      </c>
      <c r="R2835" s="69">
        <f t="shared" si="546"/>
        <v>35513.73243473671</v>
      </c>
      <c r="S2835" s="63">
        <f t="shared" si="548"/>
        <v>0.13539394113488423</v>
      </c>
      <c r="T2835" s="64">
        <f t="shared" si="549"/>
        <v>251216</v>
      </c>
      <c r="U2835" s="44" t="str">
        <f t="shared" si="550"/>
        <v>MENOR VALOR</v>
      </c>
    </row>
    <row r="2836" spans="2:21">
      <c r="B2836" s="26">
        <v>2717</v>
      </c>
      <c r="C2836" s="2" t="s">
        <v>1346</v>
      </c>
      <c r="D2836" s="29">
        <v>1</v>
      </c>
      <c r="E2836" s="18" t="s">
        <v>8</v>
      </c>
      <c r="F2836" s="91">
        <v>235248.97999999998</v>
      </c>
      <c r="G2836" s="68">
        <f t="shared" si="547"/>
        <v>247481.92695999998</v>
      </c>
      <c r="H2836" s="79">
        <v>265200</v>
      </c>
      <c r="I2836" s="79">
        <v>50388</v>
      </c>
      <c r="J2836" s="79">
        <v>315588</v>
      </c>
      <c r="K2836" s="79">
        <v>260000</v>
      </c>
      <c r="L2836" s="79">
        <f t="shared" si="551"/>
        <v>49400</v>
      </c>
      <c r="M2836" s="79">
        <f t="shared" si="552"/>
        <v>309400</v>
      </c>
      <c r="N2836" s="68">
        <f t="shared" si="542"/>
        <v>247481.92695999998</v>
      </c>
      <c r="O2836" s="80">
        <f t="shared" si="543"/>
        <v>290823.30898666667</v>
      </c>
      <c r="P2836" s="68">
        <f t="shared" si="544"/>
        <v>309400</v>
      </c>
      <c r="Q2836" s="68">
        <f t="shared" si="545"/>
        <v>289108.87680393748</v>
      </c>
      <c r="R2836" s="69">
        <f t="shared" si="546"/>
        <v>37662.041673097257</v>
      </c>
      <c r="S2836" s="63">
        <f t="shared" si="548"/>
        <v>0.14398364486112714</v>
      </c>
      <c r="T2836" s="64">
        <f t="shared" si="549"/>
        <v>247482</v>
      </c>
      <c r="U2836" s="44" t="str">
        <f t="shared" si="550"/>
        <v>MENOR VALOR</v>
      </c>
    </row>
    <row r="2837" spans="2:21">
      <c r="B2837" s="24">
        <v>2718</v>
      </c>
      <c r="C2837" s="2" t="s">
        <v>1347</v>
      </c>
      <c r="D2837" s="29">
        <v>1</v>
      </c>
      <c r="E2837" s="18" t="s">
        <v>8</v>
      </c>
      <c r="F2837" s="91">
        <v>43262.38</v>
      </c>
      <c r="G2837" s="68">
        <f t="shared" si="547"/>
        <v>45512.023759999996</v>
      </c>
      <c r="H2837" s="79">
        <v>68250</v>
      </c>
      <c r="I2837" s="79">
        <v>12967.5</v>
      </c>
      <c r="J2837" s="79">
        <v>81217.5</v>
      </c>
      <c r="K2837" s="79">
        <v>65000</v>
      </c>
      <c r="L2837" s="79">
        <f t="shared" si="551"/>
        <v>12350</v>
      </c>
      <c r="M2837" s="79">
        <f t="shared" si="552"/>
        <v>77350</v>
      </c>
      <c r="N2837" s="68">
        <f t="shared" si="542"/>
        <v>45512.023759999996</v>
      </c>
      <c r="O2837" s="80">
        <f t="shared" si="543"/>
        <v>68026.507920000004</v>
      </c>
      <c r="P2837" s="68">
        <f t="shared" si="544"/>
        <v>77350</v>
      </c>
      <c r="Q2837" s="68">
        <f t="shared" si="545"/>
        <v>65878.751625083489</v>
      </c>
      <c r="R2837" s="69">
        <f t="shared" si="546"/>
        <v>19593.771632987558</v>
      </c>
      <c r="S2837" s="63">
        <f t="shared" si="548"/>
        <v>0.30915473294015505</v>
      </c>
      <c r="T2837" s="64">
        <f t="shared" si="549"/>
        <v>77350</v>
      </c>
      <c r="U2837" s="44" t="str">
        <f t="shared" si="550"/>
        <v>MEDIA ARMONICA</v>
      </c>
    </row>
    <row r="2838" spans="2:21">
      <c r="B2838" s="26">
        <v>2719</v>
      </c>
      <c r="C2838" s="2" t="s">
        <v>1348</v>
      </c>
      <c r="D2838" s="29">
        <v>1</v>
      </c>
      <c r="E2838" s="16" t="s">
        <v>8</v>
      </c>
      <c r="F2838" s="91">
        <v>43262.38</v>
      </c>
      <c r="G2838" s="68">
        <f t="shared" si="547"/>
        <v>45512.023759999996</v>
      </c>
      <c r="H2838" s="79">
        <v>66300</v>
      </c>
      <c r="I2838" s="79">
        <v>12597</v>
      </c>
      <c r="J2838" s="79">
        <v>78897</v>
      </c>
      <c r="K2838" s="79">
        <v>65000</v>
      </c>
      <c r="L2838" s="79">
        <f t="shared" si="551"/>
        <v>12350</v>
      </c>
      <c r="M2838" s="79">
        <f t="shared" si="552"/>
        <v>77350</v>
      </c>
      <c r="N2838" s="68">
        <f t="shared" si="542"/>
        <v>45512.023759999996</v>
      </c>
      <c r="O2838" s="80">
        <f t="shared" si="543"/>
        <v>67253.007920000004</v>
      </c>
      <c r="P2838" s="68">
        <f t="shared" si="544"/>
        <v>77350</v>
      </c>
      <c r="Q2838" s="68">
        <f t="shared" si="545"/>
        <v>65245.262853061526</v>
      </c>
      <c r="R2838" s="69">
        <f t="shared" si="546"/>
        <v>18844.126311241591</v>
      </c>
      <c r="S2838" s="63">
        <f t="shared" si="548"/>
        <v>0.3024470778438374</v>
      </c>
      <c r="T2838" s="64">
        <f t="shared" si="549"/>
        <v>77350</v>
      </c>
      <c r="U2838" s="44" t="str">
        <f t="shared" si="550"/>
        <v>MEDIA ARMONICA</v>
      </c>
    </row>
    <row r="2839" spans="2:21">
      <c r="B2839" s="24">
        <v>2720</v>
      </c>
      <c r="C2839" s="2" t="s">
        <v>1349</v>
      </c>
      <c r="D2839" s="29">
        <v>1</v>
      </c>
      <c r="E2839" s="16" t="s">
        <v>8</v>
      </c>
      <c r="F2839" s="91">
        <v>42774.479999999996</v>
      </c>
      <c r="G2839" s="68">
        <f t="shared" si="547"/>
        <v>44998.752959999998</v>
      </c>
      <c r="H2839" s="79">
        <v>65650</v>
      </c>
      <c r="I2839" s="79">
        <v>12473.5</v>
      </c>
      <c r="J2839" s="79">
        <v>78123.5</v>
      </c>
      <c r="K2839" s="79">
        <v>65000</v>
      </c>
      <c r="L2839" s="79">
        <f t="shared" si="551"/>
        <v>12350</v>
      </c>
      <c r="M2839" s="79">
        <f t="shared" si="552"/>
        <v>77350</v>
      </c>
      <c r="N2839" s="68">
        <f t="shared" si="542"/>
        <v>44998.752959999998</v>
      </c>
      <c r="O2839" s="80">
        <f t="shared" si="543"/>
        <v>66824.084320000009</v>
      </c>
      <c r="P2839" s="68">
        <f t="shared" si="544"/>
        <v>77350</v>
      </c>
      <c r="Q2839" s="68">
        <f t="shared" si="545"/>
        <v>64785.949691038717</v>
      </c>
      <c r="R2839" s="69">
        <f t="shared" si="546"/>
        <v>18905.247744815446</v>
      </c>
      <c r="S2839" s="63">
        <f t="shared" si="548"/>
        <v>0.30542419807694365</v>
      </c>
      <c r="T2839" s="64">
        <f t="shared" si="549"/>
        <v>77350</v>
      </c>
      <c r="U2839" s="44" t="str">
        <f t="shared" si="550"/>
        <v>MEDIA ARMONICA</v>
      </c>
    </row>
    <row r="2840" spans="2:21">
      <c r="B2840" s="26">
        <v>2721</v>
      </c>
      <c r="C2840" s="2" t="s">
        <v>1350</v>
      </c>
      <c r="D2840" s="29">
        <v>1</v>
      </c>
      <c r="E2840" s="16" t="s">
        <v>11</v>
      </c>
      <c r="F2840" s="91">
        <v>78035.3</v>
      </c>
      <c r="G2840" s="68">
        <f t="shared" si="547"/>
        <v>82093.135600000009</v>
      </c>
      <c r="H2840" s="79">
        <v>65650</v>
      </c>
      <c r="I2840" s="79">
        <v>12473.5</v>
      </c>
      <c r="J2840" s="79">
        <v>78123.5</v>
      </c>
      <c r="K2840" s="79">
        <v>65000</v>
      </c>
      <c r="L2840" s="79">
        <f t="shared" si="551"/>
        <v>12350</v>
      </c>
      <c r="M2840" s="79">
        <f t="shared" si="552"/>
        <v>77350</v>
      </c>
      <c r="N2840" s="68">
        <f t="shared" si="542"/>
        <v>77350</v>
      </c>
      <c r="O2840" s="80">
        <f t="shared" si="543"/>
        <v>79188.878533333336</v>
      </c>
      <c r="P2840" s="68">
        <f t="shared" si="544"/>
        <v>78123.5</v>
      </c>
      <c r="Q2840" s="68">
        <f t="shared" si="545"/>
        <v>79161.913727205407</v>
      </c>
      <c r="R2840" s="69">
        <f t="shared" si="546"/>
        <v>2544.7214767951482</v>
      </c>
      <c r="S2840" s="63">
        <f t="shared" si="548"/>
        <v>2.2888705463201986E-2</v>
      </c>
      <c r="T2840" s="64">
        <f t="shared" si="549"/>
        <v>77350</v>
      </c>
      <c r="U2840" s="44" t="str">
        <f t="shared" si="550"/>
        <v>MENOR VALOR</v>
      </c>
    </row>
    <row r="2841" spans="2:21">
      <c r="B2841" s="24">
        <v>2722</v>
      </c>
      <c r="C2841" s="2" t="s">
        <v>922</v>
      </c>
      <c r="D2841" s="29">
        <v>1</v>
      </c>
      <c r="E2841" s="16" t="s">
        <v>11</v>
      </c>
      <c r="F2841" s="91">
        <v>78778.22</v>
      </c>
      <c r="G2841" s="68">
        <f t="shared" si="547"/>
        <v>82874.687440000009</v>
      </c>
      <c r="H2841" s="79">
        <v>66300</v>
      </c>
      <c r="I2841" s="79">
        <v>12597</v>
      </c>
      <c r="J2841" s="79">
        <v>78897</v>
      </c>
      <c r="K2841" s="79">
        <v>65000</v>
      </c>
      <c r="L2841" s="79">
        <f t="shared" si="551"/>
        <v>12350</v>
      </c>
      <c r="M2841" s="79">
        <f t="shared" si="552"/>
        <v>77350</v>
      </c>
      <c r="N2841" s="68">
        <f t="shared" si="542"/>
        <v>77350</v>
      </c>
      <c r="O2841" s="80">
        <f t="shared" si="543"/>
        <v>79707.229146666665</v>
      </c>
      <c r="P2841" s="68">
        <f t="shared" si="544"/>
        <v>78897</v>
      </c>
      <c r="Q2841" s="68">
        <f t="shared" si="545"/>
        <v>79673.56260850768</v>
      </c>
      <c r="R2841" s="69">
        <f t="shared" si="546"/>
        <v>2850.0695219598788</v>
      </c>
      <c r="S2841" s="63">
        <f t="shared" si="548"/>
        <v>2.9163533453687496E-2</v>
      </c>
      <c r="T2841" s="64">
        <f t="shared" si="549"/>
        <v>77350</v>
      </c>
      <c r="U2841" s="44" t="str">
        <f t="shared" si="550"/>
        <v>MENOR VALOR</v>
      </c>
    </row>
    <row r="2842" spans="2:21">
      <c r="B2842" s="26">
        <v>2723</v>
      </c>
      <c r="C2842" s="2" t="s">
        <v>1131</v>
      </c>
      <c r="D2842" s="29">
        <v>1</v>
      </c>
      <c r="E2842" s="16" t="s">
        <v>11</v>
      </c>
      <c r="F2842" s="91">
        <v>229331.04</v>
      </c>
      <c r="G2842" s="68">
        <f t="shared" si="547"/>
        <v>241256.25408000001</v>
      </c>
      <c r="H2842" s="79">
        <v>265200</v>
      </c>
      <c r="I2842" s="79">
        <v>50388</v>
      </c>
      <c r="J2842" s="79">
        <v>315588</v>
      </c>
      <c r="K2842" s="79">
        <v>260000</v>
      </c>
      <c r="L2842" s="79">
        <f t="shared" si="551"/>
        <v>49400</v>
      </c>
      <c r="M2842" s="79">
        <f t="shared" si="552"/>
        <v>309400</v>
      </c>
      <c r="N2842" s="68">
        <f t="shared" si="542"/>
        <v>241256.25408000001</v>
      </c>
      <c r="O2842" s="80">
        <f t="shared" si="543"/>
        <v>288748.08469333331</v>
      </c>
      <c r="P2842" s="68">
        <f t="shared" si="544"/>
        <v>309400</v>
      </c>
      <c r="Q2842" s="68">
        <f t="shared" si="545"/>
        <v>286663.9782587415</v>
      </c>
      <c r="R2842" s="69">
        <f t="shared" si="546"/>
        <v>41245.342976561195</v>
      </c>
      <c r="S2842" s="63">
        <f t="shared" si="548"/>
        <v>0.15840052333940857</v>
      </c>
      <c r="T2842" s="64">
        <f t="shared" si="549"/>
        <v>241256</v>
      </c>
      <c r="U2842" s="44" t="str">
        <f t="shared" si="550"/>
        <v>MENOR VALOR</v>
      </c>
    </row>
    <row r="2843" spans="2:21">
      <c r="B2843" s="24">
        <v>2724</v>
      </c>
      <c r="C2843" s="2" t="s">
        <v>921</v>
      </c>
      <c r="D2843" s="29">
        <v>1</v>
      </c>
      <c r="E2843" s="16" t="s">
        <v>8</v>
      </c>
      <c r="F2843" s="91">
        <v>383887.92</v>
      </c>
      <c r="G2843" s="68">
        <f t="shared" si="547"/>
        <v>403850.09184000001</v>
      </c>
      <c r="H2843" s="79">
        <v>546000</v>
      </c>
      <c r="I2843" s="79">
        <v>103740</v>
      </c>
      <c r="J2843" s="79">
        <v>649740</v>
      </c>
      <c r="K2843" s="79">
        <v>520000</v>
      </c>
      <c r="L2843" s="79">
        <f t="shared" si="551"/>
        <v>98800</v>
      </c>
      <c r="M2843" s="79">
        <f t="shared" si="552"/>
        <v>618800</v>
      </c>
      <c r="N2843" s="68">
        <f t="shared" si="542"/>
        <v>403850.09184000001</v>
      </c>
      <c r="O2843" s="80">
        <f t="shared" si="543"/>
        <v>557463.36394666659</v>
      </c>
      <c r="P2843" s="68">
        <f t="shared" si="544"/>
        <v>618800</v>
      </c>
      <c r="Q2843" s="68">
        <f t="shared" si="545"/>
        <v>545552.68603356264</v>
      </c>
      <c r="R2843" s="69">
        <f t="shared" si="546"/>
        <v>133929.45503319154</v>
      </c>
      <c r="S2843" s="63">
        <f t="shared" si="548"/>
        <v>0.25974135554864641</v>
      </c>
      <c r="T2843" s="64">
        <f t="shared" si="549"/>
        <v>403850</v>
      </c>
      <c r="U2843" s="44" t="str">
        <f t="shared" si="550"/>
        <v>MENOR VALOR</v>
      </c>
    </row>
    <row r="2844" spans="2:21">
      <c r="B2844" s="26">
        <v>2725</v>
      </c>
      <c r="C2844" s="2" t="s">
        <v>919</v>
      </c>
      <c r="D2844" s="29">
        <v>1</v>
      </c>
      <c r="E2844" s="16" t="s">
        <v>8</v>
      </c>
      <c r="F2844" s="91">
        <v>390320</v>
      </c>
      <c r="G2844" s="68">
        <f t="shared" si="547"/>
        <v>410616.64</v>
      </c>
      <c r="H2844" s="79">
        <v>530400</v>
      </c>
      <c r="I2844" s="79">
        <v>100776</v>
      </c>
      <c r="J2844" s="79">
        <v>631176</v>
      </c>
      <c r="K2844" s="79">
        <v>520000</v>
      </c>
      <c r="L2844" s="79">
        <f t="shared" si="551"/>
        <v>98800</v>
      </c>
      <c r="M2844" s="79">
        <f t="shared" si="552"/>
        <v>618800</v>
      </c>
      <c r="N2844" s="68">
        <f t="shared" si="542"/>
        <v>410616.64</v>
      </c>
      <c r="O2844" s="80">
        <f t="shared" si="543"/>
        <v>553530.88</v>
      </c>
      <c r="P2844" s="68">
        <f t="shared" si="544"/>
        <v>618800</v>
      </c>
      <c r="Q2844" s="68">
        <f t="shared" si="545"/>
        <v>543307.59427234565</v>
      </c>
      <c r="R2844" s="69">
        <f t="shared" si="546"/>
        <v>123921.95665047898</v>
      </c>
      <c r="S2844" s="63">
        <f t="shared" si="548"/>
        <v>0.24422804995034031</v>
      </c>
      <c r="T2844" s="64">
        <f t="shared" si="549"/>
        <v>410617</v>
      </c>
      <c r="U2844" s="44" t="str">
        <f t="shared" si="550"/>
        <v>MENOR VALOR</v>
      </c>
    </row>
    <row r="2845" spans="2:21" ht="25.5">
      <c r="B2845" s="24">
        <v>2726</v>
      </c>
      <c r="C2845" s="2" t="s">
        <v>1351</v>
      </c>
      <c r="D2845" s="29">
        <v>1</v>
      </c>
      <c r="E2845" s="16" t="s">
        <v>8</v>
      </c>
      <c r="F2845" s="91">
        <v>426671.41999999993</v>
      </c>
      <c r="G2845" s="68">
        <f t="shared" si="547"/>
        <v>448858.33383999992</v>
      </c>
      <c r="H2845" s="79">
        <v>546000</v>
      </c>
      <c r="I2845" s="79">
        <v>103740</v>
      </c>
      <c r="J2845" s="79">
        <v>649740</v>
      </c>
      <c r="K2845" s="79">
        <v>520000</v>
      </c>
      <c r="L2845" s="79">
        <f t="shared" si="551"/>
        <v>98800</v>
      </c>
      <c r="M2845" s="79">
        <f t="shared" si="552"/>
        <v>618800</v>
      </c>
      <c r="N2845" s="68">
        <f t="shared" si="542"/>
        <v>448858.33383999992</v>
      </c>
      <c r="O2845" s="80">
        <f t="shared" si="543"/>
        <v>572466.11127999995</v>
      </c>
      <c r="P2845" s="68">
        <f t="shared" si="544"/>
        <v>618800</v>
      </c>
      <c r="Q2845" s="68">
        <f t="shared" si="545"/>
        <v>565110.09744466771</v>
      </c>
      <c r="R2845" s="69">
        <f t="shared" si="546"/>
        <v>108159.52515956406</v>
      </c>
      <c r="S2845" s="63">
        <f t="shared" si="548"/>
        <v>0.20571524757801818</v>
      </c>
      <c r="T2845" s="64">
        <f t="shared" si="549"/>
        <v>448858</v>
      </c>
      <c r="U2845" s="44" t="str">
        <f t="shared" si="550"/>
        <v>MENOR VALOR</v>
      </c>
    </row>
    <row r="2846" spans="2:21">
      <c r="B2846" s="26">
        <v>2727</v>
      </c>
      <c r="C2846" s="2" t="s">
        <v>1352</v>
      </c>
      <c r="D2846" s="29">
        <v>1</v>
      </c>
      <c r="E2846" s="16" t="s">
        <v>8</v>
      </c>
      <c r="F2846" s="91">
        <v>383887.92</v>
      </c>
      <c r="G2846" s="68">
        <f t="shared" si="547"/>
        <v>403850.09184000001</v>
      </c>
      <c r="H2846" s="79">
        <v>546000</v>
      </c>
      <c r="I2846" s="79">
        <v>103740</v>
      </c>
      <c r="J2846" s="79">
        <v>649740</v>
      </c>
      <c r="K2846" s="79">
        <v>520000</v>
      </c>
      <c r="L2846" s="79">
        <f t="shared" si="551"/>
        <v>98800</v>
      </c>
      <c r="M2846" s="79">
        <f t="shared" si="552"/>
        <v>618800</v>
      </c>
      <c r="N2846" s="68">
        <f t="shared" si="542"/>
        <v>403850.09184000001</v>
      </c>
      <c r="O2846" s="80">
        <f t="shared" si="543"/>
        <v>557463.36394666659</v>
      </c>
      <c r="P2846" s="68">
        <f t="shared" si="544"/>
        <v>618800</v>
      </c>
      <c r="Q2846" s="68">
        <f t="shared" si="545"/>
        <v>545552.68603356264</v>
      </c>
      <c r="R2846" s="69">
        <f t="shared" si="546"/>
        <v>133929.45503319154</v>
      </c>
      <c r="S2846" s="63">
        <f t="shared" si="548"/>
        <v>0.25974135554864641</v>
      </c>
      <c r="T2846" s="64">
        <f t="shared" si="549"/>
        <v>403850</v>
      </c>
      <c r="U2846" s="44" t="str">
        <f t="shared" si="550"/>
        <v>MENOR VALOR</v>
      </c>
    </row>
    <row r="2847" spans="2:21">
      <c r="B2847" s="24">
        <v>2728</v>
      </c>
      <c r="C2847" s="2" t="s">
        <v>1353</v>
      </c>
      <c r="D2847" s="29">
        <v>1</v>
      </c>
      <c r="E2847" s="16" t="s">
        <v>8</v>
      </c>
      <c r="F2847" s="91">
        <v>97833.380000000019</v>
      </c>
      <c r="G2847" s="68">
        <f t="shared" si="547"/>
        <v>102920.71576000002</v>
      </c>
      <c r="H2847" s="79">
        <v>262600</v>
      </c>
      <c r="I2847" s="79">
        <v>49894</v>
      </c>
      <c r="J2847" s="79">
        <v>312494</v>
      </c>
      <c r="K2847" s="79">
        <v>260000</v>
      </c>
      <c r="L2847" s="79">
        <f t="shared" si="551"/>
        <v>49400</v>
      </c>
      <c r="M2847" s="79">
        <f t="shared" si="552"/>
        <v>309400</v>
      </c>
      <c r="N2847" s="68">
        <f t="shared" si="542"/>
        <v>102920.71576000002</v>
      </c>
      <c r="O2847" s="80">
        <f t="shared" si="543"/>
        <v>241604.90525333336</v>
      </c>
      <c r="P2847" s="68">
        <f t="shared" si="544"/>
        <v>309400</v>
      </c>
      <c r="Q2847" s="68">
        <f t="shared" si="545"/>
        <v>215090.68208611707</v>
      </c>
      <c r="R2847" s="69">
        <f t="shared" si="546"/>
        <v>120113.99385819738</v>
      </c>
      <c r="S2847" s="63">
        <f t="shared" si="548"/>
        <v>0.5215008164844952</v>
      </c>
      <c r="T2847" s="64">
        <f t="shared" si="549"/>
        <v>309400</v>
      </c>
      <c r="U2847" s="44" t="str">
        <f t="shared" si="550"/>
        <v>MEDIA ARMONICA</v>
      </c>
    </row>
    <row r="2848" spans="2:21">
      <c r="B2848" s="26">
        <v>2729</v>
      </c>
      <c r="C2848" s="2" t="s">
        <v>952</v>
      </c>
      <c r="D2848" s="29">
        <v>1</v>
      </c>
      <c r="E2848" s="16" t="s">
        <v>11</v>
      </c>
      <c r="F2848" s="91">
        <v>877258.14</v>
      </c>
      <c r="G2848" s="68">
        <f t="shared" si="547"/>
        <v>922875.56328</v>
      </c>
      <c r="H2848" s="79">
        <v>1591200</v>
      </c>
      <c r="I2848" s="79">
        <v>302328</v>
      </c>
      <c r="J2848" s="79">
        <v>1893528</v>
      </c>
      <c r="K2848" s="79">
        <v>1560000</v>
      </c>
      <c r="L2848" s="79">
        <f t="shared" si="551"/>
        <v>296400</v>
      </c>
      <c r="M2848" s="79">
        <f t="shared" si="552"/>
        <v>1856400</v>
      </c>
      <c r="N2848" s="68">
        <f t="shared" si="542"/>
        <v>922875.56328</v>
      </c>
      <c r="O2848" s="80">
        <f t="shared" si="543"/>
        <v>1557601.1877600001</v>
      </c>
      <c r="P2848" s="68">
        <f t="shared" si="544"/>
        <v>1856400</v>
      </c>
      <c r="Q2848" s="68">
        <f t="shared" si="545"/>
        <v>1480342.2893232577</v>
      </c>
      <c r="R2848" s="69">
        <f t="shared" si="546"/>
        <v>550001.89624640706</v>
      </c>
      <c r="S2848" s="63">
        <f t="shared" si="548"/>
        <v>0.37657961274490448</v>
      </c>
      <c r="T2848" s="64">
        <f t="shared" si="549"/>
        <v>1856400</v>
      </c>
      <c r="U2848" s="44" t="str">
        <f t="shared" si="550"/>
        <v>MEDIA ARMONICA</v>
      </c>
    </row>
    <row r="2849" spans="2:21">
      <c r="B2849" s="24">
        <v>2730</v>
      </c>
      <c r="C2849" s="2" t="s">
        <v>1354</v>
      </c>
      <c r="D2849" s="29">
        <v>1</v>
      </c>
      <c r="E2849" s="16" t="s">
        <v>8</v>
      </c>
      <c r="F2849" s="91">
        <v>143606.6</v>
      </c>
      <c r="G2849" s="68">
        <f t="shared" si="547"/>
        <v>151074.14320000002</v>
      </c>
      <c r="H2849" s="79">
        <v>163800</v>
      </c>
      <c r="I2849" s="79">
        <v>31122</v>
      </c>
      <c r="J2849" s="79">
        <v>194922</v>
      </c>
      <c r="K2849" s="79">
        <v>156000</v>
      </c>
      <c r="L2849" s="79">
        <f t="shared" si="551"/>
        <v>29640</v>
      </c>
      <c r="M2849" s="79">
        <f t="shared" si="552"/>
        <v>185640</v>
      </c>
      <c r="N2849" s="68">
        <f t="shared" si="542"/>
        <v>151074.14320000002</v>
      </c>
      <c r="O2849" s="80">
        <f t="shared" si="543"/>
        <v>177212.04773333334</v>
      </c>
      <c r="P2849" s="68">
        <f t="shared" si="544"/>
        <v>185640</v>
      </c>
      <c r="Q2849" s="68">
        <f t="shared" si="545"/>
        <v>176160.08836590199</v>
      </c>
      <c r="R2849" s="69">
        <f t="shared" si="546"/>
        <v>23106.956118130736</v>
      </c>
      <c r="S2849" s="63">
        <f t="shared" si="548"/>
        <v>0.14240424944494789</v>
      </c>
      <c r="T2849" s="64">
        <f t="shared" si="549"/>
        <v>151074</v>
      </c>
      <c r="U2849" s="44" t="str">
        <f t="shared" si="550"/>
        <v>MENOR VALOR</v>
      </c>
    </row>
    <row r="2850" spans="2:21">
      <c r="B2850" s="26">
        <v>2731</v>
      </c>
      <c r="C2850" s="2" t="s">
        <v>1355</v>
      </c>
      <c r="D2850" s="29">
        <v>1</v>
      </c>
      <c r="E2850" s="16" t="s">
        <v>8</v>
      </c>
      <c r="F2850" s="91">
        <v>351101.86</v>
      </c>
      <c r="G2850" s="68">
        <f t="shared" si="547"/>
        <v>369359.15671999997</v>
      </c>
      <c r="H2850" s="79">
        <v>787800</v>
      </c>
      <c r="I2850" s="79">
        <v>149682</v>
      </c>
      <c r="J2850" s="79">
        <v>937482</v>
      </c>
      <c r="K2850" s="79">
        <v>780000</v>
      </c>
      <c r="L2850" s="79">
        <f t="shared" si="551"/>
        <v>148200</v>
      </c>
      <c r="M2850" s="79">
        <f t="shared" si="552"/>
        <v>928200</v>
      </c>
      <c r="N2850" s="68">
        <f t="shared" si="542"/>
        <v>369359.15671999997</v>
      </c>
      <c r="O2850" s="80">
        <f t="shared" si="543"/>
        <v>745013.71890666662</v>
      </c>
      <c r="P2850" s="68">
        <f t="shared" si="544"/>
        <v>928200</v>
      </c>
      <c r="Q2850" s="68">
        <f t="shared" si="545"/>
        <v>684990.35636217485</v>
      </c>
      <c r="R2850" s="69">
        <f t="shared" si="546"/>
        <v>325359.4957116546</v>
      </c>
      <c r="S2850" s="63">
        <f t="shared" si="548"/>
        <v>0.46078196095842738</v>
      </c>
      <c r="T2850" s="64">
        <f t="shared" si="549"/>
        <v>928200</v>
      </c>
      <c r="U2850" s="44" t="str">
        <f t="shared" si="550"/>
        <v>MEDIA ARMONICA</v>
      </c>
    </row>
    <row r="2851" spans="2:21">
      <c r="B2851" s="24">
        <v>2732</v>
      </c>
      <c r="C2851" s="2" t="s">
        <v>1356</v>
      </c>
      <c r="D2851" s="29">
        <v>1</v>
      </c>
      <c r="E2851" s="16" t="s">
        <v>8</v>
      </c>
      <c r="F2851" s="91">
        <v>352968.18</v>
      </c>
      <c r="G2851" s="68">
        <f t="shared" si="547"/>
        <v>371322.52535999997</v>
      </c>
      <c r="H2851" s="79">
        <v>795600</v>
      </c>
      <c r="I2851" s="79">
        <v>151164</v>
      </c>
      <c r="J2851" s="79">
        <v>946764</v>
      </c>
      <c r="K2851" s="79">
        <v>780000</v>
      </c>
      <c r="L2851" s="79">
        <f t="shared" si="551"/>
        <v>148200</v>
      </c>
      <c r="M2851" s="79">
        <f t="shared" si="552"/>
        <v>928200</v>
      </c>
      <c r="N2851" s="68">
        <f t="shared" si="542"/>
        <v>371322.52535999997</v>
      </c>
      <c r="O2851" s="80">
        <f t="shared" si="543"/>
        <v>748762.17511999991</v>
      </c>
      <c r="P2851" s="68">
        <f t="shared" si="544"/>
        <v>928200</v>
      </c>
      <c r="Q2851" s="68">
        <f t="shared" si="545"/>
        <v>688459.18508164713</v>
      </c>
      <c r="R2851" s="69">
        <f t="shared" si="546"/>
        <v>327004.08626225701</v>
      </c>
      <c r="S2851" s="63">
        <f t="shared" si="548"/>
        <v>0.46064700216620202</v>
      </c>
      <c r="T2851" s="64">
        <f t="shared" si="549"/>
        <v>928200</v>
      </c>
      <c r="U2851" s="44" t="str">
        <f t="shared" si="550"/>
        <v>MEDIA ARMONICA</v>
      </c>
    </row>
    <row r="2852" spans="2:21">
      <c r="B2852" s="26">
        <v>2733</v>
      </c>
      <c r="C2852" s="2" t="s">
        <v>1357</v>
      </c>
      <c r="D2852" s="29">
        <v>1</v>
      </c>
      <c r="E2852" s="16" t="s">
        <v>8</v>
      </c>
      <c r="F2852" s="91">
        <v>353571.69999999995</v>
      </c>
      <c r="G2852" s="68">
        <f t="shared" si="547"/>
        <v>371957.42839999998</v>
      </c>
      <c r="H2852" s="79">
        <v>1060800</v>
      </c>
      <c r="I2852" s="79">
        <v>201552</v>
      </c>
      <c r="J2852" s="79">
        <v>1262352</v>
      </c>
      <c r="K2852" s="79">
        <v>1040000</v>
      </c>
      <c r="L2852" s="79">
        <f t="shared" si="551"/>
        <v>197600</v>
      </c>
      <c r="M2852" s="79">
        <f t="shared" si="552"/>
        <v>1237600</v>
      </c>
      <c r="N2852" s="68">
        <f t="shared" si="542"/>
        <v>371957.42839999998</v>
      </c>
      <c r="O2852" s="80">
        <f t="shared" si="543"/>
        <v>957303.14280000003</v>
      </c>
      <c r="P2852" s="68">
        <f t="shared" si="544"/>
        <v>1237600</v>
      </c>
      <c r="Q2852" s="68">
        <f t="shared" si="545"/>
        <v>834483.97899098985</v>
      </c>
      <c r="R2852" s="69">
        <f t="shared" si="546"/>
        <v>507075.30939776043</v>
      </c>
      <c r="S2852" s="63">
        <f t="shared" si="548"/>
        <v>0.55426654343951631</v>
      </c>
      <c r="T2852" s="64">
        <f t="shared" si="549"/>
        <v>1237600</v>
      </c>
      <c r="U2852" s="44" t="str">
        <f t="shared" si="550"/>
        <v>MEDIA ARMONICA</v>
      </c>
    </row>
    <row r="2853" spans="2:21">
      <c r="B2853" s="24">
        <v>2734</v>
      </c>
      <c r="C2853" s="2" t="s">
        <v>1358</v>
      </c>
      <c r="D2853" s="29">
        <v>1</v>
      </c>
      <c r="E2853" s="16" t="s">
        <v>8</v>
      </c>
      <c r="F2853" s="91">
        <v>146338.84</v>
      </c>
      <c r="G2853" s="68">
        <f t="shared" si="547"/>
        <v>153948.45968</v>
      </c>
      <c r="H2853" s="79">
        <v>159120</v>
      </c>
      <c r="I2853" s="79">
        <v>30232.799999999999</v>
      </c>
      <c r="J2853" s="79">
        <v>189352.8</v>
      </c>
      <c r="K2853" s="79">
        <v>156000</v>
      </c>
      <c r="L2853" s="79">
        <f t="shared" si="551"/>
        <v>29640</v>
      </c>
      <c r="M2853" s="79">
        <f t="shared" si="552"/>
        <v>185640</v>
      </c>
      <c r="N2853" s="68">
        <f t="shared" si="542"/>
        <v>153948.45968</v>
      </c>
      <c r="O2853" s="80">
        <f t="shared" si="543"/>
        <v>176313.75322666668</v>
      </c>
      <c r="P2853" s="68">
        <f t="shared" si="544"/>
        <v>185640</v>
      </c>
      <c r="Q2853" s="68">
        <f t="shared" si="545"/>
        <v>175565.64906019627</v>
      </c>
      <c r="R2853" s="69">
        <f t="shared" si="546"/>
        <v>19457.671688345115</v>
      </c>
      <c r="S2853" s="63">
        <f t="shared" si="548"/>
        <v>0.12312880962712913</v>
      </c>
      <c r="T2853" s="64">
        <f t="shared" si="549"/>
        <v>153948</v>
      </c>
      <c r="U2853" s="44" t="str">
        <f t="shared" si="550"/>
        <v>MENOR VALOR</v>
      </c>
    </row>
    <row r="2854" spans="2:21">
      <c r="B2854" s="26">
        <v>2735</v>
      </c>
      <c r="C2854" s="2" t="s">
        <v>1359</v>
      </c>
      <c r="D2854" s="29">
        <v>1</v>
      </c>
      <c r="E2854" s="16" t="s">
        <v>8</v>
      </c>
      <c r="F2854" s="91">
        <v>145948.52000000002</v>
      </c>
      <c r="G2854" s="68">
        <f t="shared" si="547"/>
        <v>153537.84304000001</v>
      </c>
      <c r="H2854" s="79">
        <v>163800</v>
      </c>
      <c r="I2854" s="79">
        <v>31122</v>
      </c>
      <c r="J2854" s="79">
        <v>194922</v>
      </c>
      <c r="K2854" s="79">
        <v>156000</v>
      </c>
      <c r="L2854" s="79">
        <f t="shared" si="551"/>
        <v>29640</v>
      </c>
      <c r="M2854" s="79">
        <f t="shared" si="552"/>
        <v>185640</v>
      </c>
      <c r="N2854" s="68">
        <f t="shared" si="542"/>
        <v>153537.84304000001</v>
      </c>
      <c r="O2854" s="80">
        <f t="shared" si="543"/>
        <v>178033.28101333333</v>
      </c>
      <c r="P2854" s="68">
        <f t="shared" si="544"/>
        <v>185640</v>
      </c>
      <c r="Q2854" s="68">
        <f t="shared" si="545"/>
        <v>177112.52906708673</v>
      </c>
      <c r="R2854" s="69">
        <f t="shared" si="546"/>
        <v>21715.40333793193</v>
      </c>
      <c r="S2854" s="63">
        <f t="shared" si="548"/>
        <v>0.13310569360204383</v>
      </c>
      <c r="T2854" s="64">
        <f t="shared" si="549"/>
        <v>153538</v>
      </c>
      <c r="U2854" s="44" t="str">
        <f t="shared" si="550"/>
        <v>MENOR VALOR</v>
      </c>
    </row>
    <row r="2855" spans="2:21">
      <c r="B2855" s="24">
        <v>2736</v>
      </c>
      <c r="C2855" s="2" t="s">
        <v>1360</v>
      </c>
      <c r="D2855" s="29">
        <v>1</v>
      </c>
      <c r="E2855" s="16" t="s">
        <v>8</v>
      </c>
      <c r="F2855" s="91">
        <v>144387.24</v>
      </c>
      <c r="G2855" s="68">
        <f t="shared" si="547"/>
        <v>151895.37647999998</v>
      </c>
      <c r="H2855" s="79">
        <v>160680</v>
      </c>
      <c r="I2855" s="79">
        <v>30529.200000000001</v>
      </c>
      <c r="J2855" s="79">
        <v>191209.2</v>
      </c>
      <c r="K2855" s="79">
        <v>156000</v>
      </c>
      <c r="L2855" s="79">
        <f t="shared" si="551"/>
        <v>29640</v>
      </c>
      <c r="M2855" s="79">
        <f t="shared" si="552"/>
        <v>185640</v>
      </c>
      <c r="N2855" s="68">
        <f t="shared" si="542"/>
        <v>151895.37647999998</v>
      </c>
      <c r="O2855" s="80">
        <f t="shared" si="543"/>
        <v>176248.19216000001</v>
      </c>
      <c r="P2855" s="68">
        <f t="shared" si="544"/>
        <v>185640</v>
      </c>
      <c r="Q2855" s="68">
        <f t="shared" si="545"/>
        <v>175351.02126754401</v>
      </c>
      <c r="R2855" s="69">
        <f t="shared" si="546"/>
        <v>21273.192539391945</v>
      </c>
      <c r="S2855" s="63">
        <f t="shared" si="548"/>
        <v>0.13376394741240938</v>
      </c>
      <c r="T2855" s="64">
        <f t="shared" si="549"/>
        <v>151895</v>
      </c>
      <c r="U2855" s="44" t="str">
        <f t="shared" si="550"/>
        <v>MENOR VALOR</v>
      </c>
    </row>
    <row r="2856" spans="2:21" ht="25.5">
      <c r="B2856" s="26">
        <v>2737</v>
      </c>
      <c r="C2856" s="2" t="s">
        <v>1361</v>
      </c>
      <c r="D2856" s="29">
        <v>1</v>
      </c>
      <c r="E2856" s="16" t="s">
        <v>11</v>
      </c>
      <c r="F2856" s="91">
        <v>222759.55999999997</v>
      </c>
      <c r="G2856" s="68">
        <f t="shared" si="547"/>
        <v>234343.05711999995</v>
      </c>
      <c r="H2856" s="79">
        <v>160680</v>
      </c>
      <c r="I2856" s="79">
        <v>30529.200000000001</v>
      </c>
      <c r="J2856" s="79">
        <v>191209.2</v>
      </c>
      <c r="K2856" s="79">
        <v>156000</v>
      </c>
      <c r="L2856" s="79">
        <f t="shared" si="551"/>
        <v>29640</v>
      </c>
      <c r="M2856" s="79">
        <f t="shared" si="552"/>
        <v>185640</v>
      </c>
      <c r="N2856" s="68">
        <f t="shared" si="542"/>
        <v>185640</v>
      </c>
      <c r="O2856" s="80">
        <f t="shared" si="543"/>
        <v>203730.75237333332</v>
      </c>
      <c r="P2856" s="68">
        <f t="shared" si="544"/>
        <v>191209.2</v>
      </c>
      <c r="Q2856" s="68">
        <f t="shared" si="545"/>
        <v>202617.74538726383</v>
      </c>
      <c r="R2856" s="69">
        <f t="shared" si="546"/>
        <v>26656.873383559159</v>
      </c>
      <c r="S2856" s="63">
        <f t="shared" si="548"/>
        <v>8.3791996376300748E-2</v>
      </c>
      <c r="T2856" s="64">
        <f t="shared" si="549"/>
        <v>185640</v>
      </c>
      <c r="U2856" s="44" t="str">
        <f t="shared" si="550"/>
        <v>MENOR VALOR</v>
      </c>
    </row>
    <row r="2857" spans="2:21">
      <c r="B2857" s="24">
        <v>2738</v>
      </c>
      <c r="C2857" s="2" t="s">
        <v>1138</v>
      </c>
      <c r="D2857" s="29">
        <v>1</v>
      </c>
      <c r="E2857" s="16" t="s">
        <v>8</v>
      </c>
      <c r="F2857" s="91">
        <v>226240.46000000002</v>
      </c>
      <c r="G2857" s="68">
        <f t="shared" si="547"/>
        <v>238004.96392000001</v>
      </c>
      <c r="H2857" s="79">
        <v>157560</v>
      </c>
      <c r="I2857" s="79">
        <v>29936.400000000001</v>
      </c>
      <c r="J2857" s="79">
        <v>187496.4</v>
      </c>
      <c r="K2857" s="79">
        <v>156000</v>
      </c>
      <c r="L2857" s="79">
        <f t="shared" si="551"/>
        <v>29640</v>
      </c>
      <c r="M2857" s="79">
        <f t="shared" si="552"/>
        <v>185640</v>
      </c>
      <c r="N2857" s="68">
        <f t="shared" si="542"/>
        <v>185640</v>
      </c>
      <c r="O2857" s="80">
        <f t="shared" si="543"/>
        <v>203713.78797333335</v>
      </c>
      <c r="P2857" s="68">
        <f t="shared" si="544"/>
        <v>187496.4</v>
      </c>
      <c r="Q2857" s="68">
        <f t="shared" si="545"/>
        <v>202340.81863736559</v>
      </c>
      <c r="R2857" s="69">
        <f t="shared" si="546"/>
        <v>29711.531702252127</v>
      </c>
      <c r="S2857" s="63">
        <f t="shared" si="548"/>
        <v>8.2538060040652117E-2</v>
      </c>
      <c r="T2857" s="64">
        <f t="shared" si="549"/>
        <v>185640</v>
      </c>
      <c r="U2857" s="44" t="str">
        <f t="shared" si="550"/>
        <v>MENOR VALOR</v>
      </c>
    </row>
    <row r="2858" spans="2:21">
      <c r="B2858" s="26">
        <v>2739</v>
      </c>
      <c r="C2858" s="2" t="s">
        <v>1362</v>
      </c>
      <c r="D2858" s="29">
        <v>1</v>
      </c>
      <c r="E2858" s="16" t="s">
        <v>8</v>
      </c>
      <c r="F2858" s="91">
        <v>151148.13999999998</v>
      </c>
      <c r="G2858" s="68">
        <f t="shared" si="547"/>
        <v>159007.84327999997</v>
      </c>
      <c r="H2858" s="79">
        <v>163800</v>
      </c>
      <c r="I2858" s="79">
        <v>31122</v>
      </c>
      <c r="J2858" s="79">
        <v>194922</v>
      </c>
      <c r="K2858" s="79">
        <v>156000</v>
      </c>
      <c r="L2858" s="79">
        <f t="shared" si="551"/>
        <v>29640</v>
      </c>
      <c r="M2858" s="79">
        <f t="shared" si="552"/>
        <v>185640</v>
      </c>
      <c r="N2858" s="68">
        <f t="shared" si="542"/>
        <v>159007.84327999997</v>
      </c>
      <c r="O2858" s="80">
        <f t="shared" si="543"/>
        <v>179856.61442666664</v>
      </c>
      <c r="P2858" s="68">
        <f t="shared" si="544"/>
        <v>185640</v>
      </c>
      <c r="Q2858" s="68">
        <f t="shared" si="545"/>
        <v>179191.32819029366</v>
      </c>
      <c r="R2858" s="69">
        <f t="shared" si="546"/>
        <v>18642.487085809149</v>
      </c>
      <c r="S2858" s="63">
        <f t="shared" si="548"/>
        <v>0.11263650486958654</v>
      </c>
      <c r="T2858" s="64">
        <f t="shared" si="549"/>
        <v>159008</v>
      </c>
      <c r="U2858" s="44" t="str">
        <f t="shared" si="550"/>
        <v>MENOR VALOR</v>
      </c>
    </row>
    <row r="2859" spans="2:21">
      <c r="B2859" s="24">
        <v>2740</v>
      </c>
      <c r="C2859" s="2" t="s">
        <v>1363</v>
      </c>
      <c r="D2859" s="29">
        <v>1</v>
      </c>
      <c r="E2859" s="16" t="s">
        <v>8</v>
      </c>
      <c r="F2859" s="91">
        <v>151692.62</v>
      </c>
      <c r="G2859" s="68">
        <f t="shared" si="547"/>
        <v>159580.63623999999</v>
      </c>
      <c r="H2859" s="79">
        <v>157560</v>
      </c>
      <c r="I2859" s="79">
        <v>29936.400000000001</v>
      </c>
      <c r="J2859" s="79">
        <v>187496.4</v>
      </c>
      <c r="K2859" s="79">
        <v>156000</v>
      </c>
      <c r="L2859" s="79">
        <f t="shared" si="551"/>
        <v>29640</v>
      </c>
      <c r="M2859" s="79">
        <f t="shared" si="552"/>
        <v>185640</v>
      </c>
      <c r="N2859" s="68">
        <f t="shared" si="542"/>
        <v>159580.63623999999</v>
      </c>
      <c r="O2859" s="80">
        <f t="shared" si="543"/>
        <v>177572.34541333336</v>
      </c>
      <c r="P2859" s="68">
        <f t="shared" si="544"/>
        <v>185640</v>
      </c>
      <c r="Q2859" s="68">
        <f t="shared" si="545"/>
        <v>177098.50505035158</v>
      </c>
      <c r="R2859" s="69">
        <f t="shared" si="546"/>
        <v>15608.899848271025</v>
      </c>
      <c r="S2859" s="63">
        <f t="shared" si="548"/>
        <v>9.8915960952753457E-2</v>
      </c>
      <c r="T2859" s="64">
        <f t="shared" si="549"/>
        <v>159581</v>
      </c>
      <c r="U2859" s="44" t="str">
        <f t="shared" si="550"/>
        <v>MENOR VALOR</v>
      </c>
    </row>
    <row r="2860" spans="2:21" ht="25.5">
      <c r="B2860" s="26">
        <v>2741</v>
      </c>
      <c r="C2860" s="2" t="s">
        <v>1364</v>
      </c>
      <c r="D2860" s="29">
        <v>1</v>
      </c>
      <c r="E2860" s="16" t="s">
        <v>8</v>
      </c>
      <c r="F2860" s="91">
        <v>152230.54</v>
      </c>
      <c r="G2860" s="68">
        <f t="shared" si="547"/>
        <v>160146.52808000002</v>
      </c>
      <c r="H2860" s="79">
        <v>162240</v>
      </c>
      <c r="I2860" s="79">
        <v>30825.599999999999</v>
      </c>
      <c r="J2860" s="79">
        <v>193065.60000000001</v>
      </c>
      <c r="K2860" s="79">
        <v>156000</v>
      </c>
      <c r="L2860" s="79">
        <f t="shared" si="551"/>
        <v>29640</v>
      </c>
      <c r="M2860" s="79">
        <f t="shared" si="552"/>
        <v>185640</v>
      </c>
      <c r="N2860" s="68">
        <f t="shared" si="542"/>
        <v>160146.52808000002</v>
      </c>
      <c r="O2860" s="80">
        <f t="shared" si="543"/>
        <v>179617.37602666664</v>
      </c>
      <c r="P2860" s="68">
        <f t="shared" si="544"/>
        <v>185640</v>
      </c>
      <c r="Q2860" s="68">
        <f t="shared" si="545"/>
        <v>179046.0161346895</v>
      </c>
      <c r="R2860" s="69">
        <f t="shared" si="546"/>
        <v>17266.161231196118</v>
      </c>
      <c r="S2860" s="63">
        <f t="shared" si="548"/>
        <v>0.10555659635829107</v>
      </c>
      <c r="T2860" s="64">
        <f t="shared" si="549"/>
        <v>160147</v>
      </c>
      <c r="U2860" s="44" t="str">
        <f t="shared" si="550"/>
        <v>MENOR VALOR</v>
      </c>
    </row>
    <row r="2861" spans="2:21">
      <c r="B2861" s="24">
        <v>2742</v>
      </c>
      <c r="C2861" s="2" t="s">
        <v>1365</v>
      </c>
      <c r="D2861" s="29">
        <v>1</v>
      </c>
      <c r="E2861" s="16" t="s">
        <v>8</v>
      </c>
      <c r="F2861" s="91">
        <v>150597.1</v>
      </c>
      <c r="G2861" s="68">
        <f t="shared" si="547"/>
        <v>158428.14920000001</v>
      </c>
      <c r="H2861" s="79">
        <v>163800</v>
      </c>
      <c r="I2861" s="79">
        <v>31122</v>
      </c>
      <c r="J2861" s="79">
        <v>194922</v>
      </c>
      <c r="K2861" s="79">
        <v>156000</v>
      </c>
      <c r="L2861" s="79">
        <f t="shared" si="551"/>
        <v>29640</v>
      </c>
      <c r="M2861" s="79">
        <f t="shared" si="552"/>
        <v>185640</v>
      </c>
      <c r="N2861" s="68">
        <f t="shared" si="542"/>
        <v>158428.14920000001</v>
      </c>
      <c r="O2861" s="80">
        <f t="shared" si="543"/>
        <v>179663.38306666666</v>
      </c>
      <c r="P2861" s="68">
        <f t="shared" si="544"/>
        <v>185640</v>
      </c>
      <c r="Q2861" s="68">
        <f t="shared" si="545"/>
        <v>178973.30405623419</v>
      </c>
      <c r="R2861" s="69">
        <f t="shared" si="546"/>
        <v>18966.819686732404</v>
      </c>
      <c r="S2861" s="63">
        <f t="shared" si="548"/>
        <v>0.11479452181191674</v>
      </c>
      <c r="T2861" s="64">
        <f t="shared" si="549"/>
        <v>158428</v>
      </c>
      <c r="U2861" s="44" t="str">
        <f t="shared" si="550"/>
        <v>MENOR VALOR</v>
      </c>
    </row>
    <row r="2862" spans="2:21">
      <c r="B2862" s="26">
        <v>2743</v>
      </c>
      <c r="C2862" s="2" t="s">
        <v>947</v>
      </c>
      <c r="D2862" s="29">
        <v>1</v>
      </c>
      <c r="E2862" s="16" t="s">
        <v>8</v>
      </c>
      <c r="F2862" s="91">
        <v>1463387.5799999998</v>
      </c>
      <c r="G2862" s="68">
        <f t="shared" si="547"/>
        <v>1539483.7341599998</v>
      </c>
      <c r="H2862" s="79">
        <v>1575600</v>
      </c>
      <c r="I2862" s="79">
        <v>299364</v>
      </c>
      <c r="J2862" s="79">
        <v>1874964</v>
      </c>
      <c r="K2862" s="79">
        <v>1560000</v>
      </c>
      <c r="L2862" s="79">
        <f t="shared" si="551"/>
        <v>296400</v>
      </c>
      <c r="M2862" s="79">
        <f t="shared" si="552"/>
        <v>1856400</v>
      </c>
      <c r="N2862" s="68">
        <f t="shared" si="542"/>
        <v>1539483.7341599998</v>
      </c>
      <c r="O2862" s="80">
        <f t="shared" si="543"/>
        <v>1756949.2447199998</v>
      </c>
      <c r="P2862" s="68">
        <f t="shared" si="544"/>
        <v>1856400</v>
      </c>
      <c r="Q2862" s="68">
        <f t="shared" si="545"/>
        <v>1749899.8716440615</v>
      </c>
      <c r="R2862" s="69">
        <f t="shared" si="546"/>
        <v>188559.25258745899</v>
      </c>
      <c r="S2862" s="63">
        <f t="shared" si="548"/>
        <v>0.12024467279169071</v>
      </c>
      <c r="T2862" s="64">
        <f t="shared" si="549"/>
        <v>1539484</v>
      </c>
      <c r="U2862" s="44" t="str">
        <f t="shared" si="550"/>
        <v>MENOR VALOR</v>
      </c>
    </row>
    <row r="2863" spans="2:21">
      <c r="B2863" s="24">
        <v>2744</v>
      </c>
      <c r="C2863" s="2" t="s">
        <v>953</v>
      </c>
      <c r="D2863" s="29">
        <v>1</v>
      </c>
      <c r="E2863" s="16" t="s">
        <v>8</v>
      </c>
      <c r="F2863" s="91">
        <v>307982.98</v>
      </c>
      <c r="G2863" s="68">
        <f t="shared" si="547"/>
        <v>323998.09495999996</v>
      </c>
      <c r="H2863" s="79">
        <v>162240</v>
      </c>
      <c r="I2863" s="79">
        <v>30825.599999999999</v>
      </c>
      <c r="J2863" s="79">
        <v>193065.60000000001</v>
      </c>
      <c r="K2863" s="79">
        <v>156000</v>
      </c>
      <c r="L2863" s="79">
        <f t="shared" si="551"/>
        <v>29640</v>
      </c>
      <c r="M2863" s="79">
        <f t="shared" si="552"/>
        <v>185640</v>
      </c>
      <c r="N2863" s="68">
        <f t="shared" si="542"/>
        <v>185640</v>
      </c>
      <c r="O2863" s="80">
        <f t="shared" si="543"/>
        <v>234234.56498666666</v>
      </c>
      <c r="P2863" s="68">
        <f t="shared" si="544"/>
        <v>193065.60000000001</v>
      </c>
      <c r="Q2863" s="68">
        <f t="shared" si="545"/>
        <v>226450.33725333214</v>
      </c>
      <c r="R2863" s="69">
        <f t="shared" si="546"/>
        <v>77826.10981409208</v>
      </c>
      <c r="S2863" s="63">
        <f t="shared" si="548"/>
        <v>0.18021760421437227</v>
      </c>
      <c r="T2863" s="64">
        <f t="shared" si="549"/>
        <v>185640</v>
      </c>
      <c r="U2863" s="44" t="str">
        <f t="shared" si="550"/>
        <v>MENOR VALOR</v>
      </c>
    </row>
    <row r="2864" spans="2:21">
      <c r="B2864" s="26">
        <v>2745</v>
      </c>
      <c r="C2864" s="2" t="s">
        <v>1366</v>
      </c>
      <c r="D2864" s="29">
        <v>1</v>
      </c>
      <c r="E2864" s="16" t="s">
        <v>8</v>
      </c>
      <c r="F2864" s="91">
        <v>287915.94</v>
      </c>
      <c r="G2864" s="68">
        <f t="shared" si="547"/>
        <v>302887.56887999998</v>
      </c>
      <c r="H2864" s="79">
        <v>409500</v>
      </c>
      <c r="I2864" s="79">
        <v>77805</v>
      </c>
      <c r="J2864" s="79">
        <v>487305</v>
      </c>
      <c r="K2864" s="79">
        <v>390000</v>
      </c>
      <c r="L2864" s="79">
        <f t="shared" si="551"/>
        <v>74100</v>
      </c>
      <c r="M2864" s="79">
        <f t="shared" si="552"/>
        <v>464100</v>
      </c>
      <c r="N2864" s="68">
        <f t="shared" ref="N2864:N2927" si="553">MIN(M2864,J2864,G2864)</f>
        <v>302887.56887999998</v>
      </c>
      <c r="O2864" s="80">
        <f t="shared" ref="O2864:O2927" si="554">AVERAGE(M2864,J2864,G2864)</f>
        <v>418097.52295999997</v>
      </c>
      <c r="P2864" s="68">
        <f t="shared" ref="P2864:P2927" si="555">MEDIAN(M2864,J2864,G2864)</f>
        <v>464100</v>
      </c>
      <c r="Q2864" s="68">
        <f t="shared" ref="Q2864:Q2927" si="556">GEOMEAN(M2864,J2864,G2864)</f>
        <v>409164.51452517195</v>
      </c>
      <c r="R2864" s="69">
        <f t="shared" ref="R2864:R2927" si="557">STDEVA(M2864,J2864,G2864)</f>
        <v>100447.09127489368</v>
      </c>
      <c r="S2864" s="63">
        <f t="shared" si="548"/>
        <v>0.25974135554864641</v>
      </c>
      <c r="T2864" s="64">
        <f t="shared" si="549"/>
        <v>302888</v>
      </c>
      <c r="U2864" s="44" t="str">
        <f t="shared" si="550"/>
        <v>MENOR VALOR</v>
      </c>
    </row>
    <row r="2865" spans="2:21">
      <c r="B2865" s="24">
        <v>2746</v>
      </c>
      <c r="C2865" s="2" t="s">
        <v>1140</v>
      </c>
      <c r="D2865" s="29">
        <v>1</v>
      </c>
      <c r="E2865" s="16" t="s">
        <v>216</v>
      </c>
      <c r="F2865" s="91">
        <v>287915.94</v>
      </c>
      <c r="G2865" s="68">
        <f t="shared" si="547"/>
        <v>302887.56887999998</v>
      </c>
      <c r="H2865" s="79">
        <v>401700</v>
      </c>
      <c r="I2865" s="79">
        <v>76323</v>
      </c>
      <c r="J2865" s="79">
        <v>478023</v>
      </c>
      <c r="K2865" s="79">
        <v>390000</v>
      </c>
      <c r="L2865" s="79">
        <f t="shared" si="551"/>
        <v>74100</v>
      </c>
      <c r="M2865" s="79">
        <f t="shared" si="552"/>
        <v>464100</v>
      </c>
      <c r="N2865" s="68">
        <f t="shared" si="553"/>
        <v>302887.56887999998</v>
      </c>
      <c r="O2865" s="80">
        <f t="shared" si="554"/>
        <v>415003.52295999997</v>
      </c>
      <c r="P2865" s="68">
        <f t="shared" si="555"/>
        <v>464100</v>
      </c>
      <c r="Q2865" s="68">
        <f t="shared" si="556"/>
        <v>406549.97338749957</v>
      </c>
      <c r="R2865" s="69">
        <f t="shared" si="557"/>
        <v>97344.50601703985</v>
      </c>
      <c r="S2865" s="63">
        <f t="shared" si="548"/>
        <v>0.25498071895996577</v>
      </c>
      <c r="T2865" s="64">
        <f t="shared" si="549"/>
        <v>302888</v>
      </c>
      <c r="U2865" s="44" t="str">
        <f t="shared" si="550"/>
        <v>MENOR VALOR</v>
      </c>
    </row>
    <row r="2866" spans="2:21" ht="25.5">
      <c r="B2866" s="26">
        <v>2747</v>
      </c>
      <c r="C2866" s="2" t="s">
        <v>1367</v>
      </c>
      <c r="D2866" s="29">
        <v>1</v>
      </c>
      <c r="E2866" s="16" t="s">
        <v>216</v>
      </c>
      <c r="F2866" s="91">
        <v>149477.79999999999</v>
      </c>
      <c r="G2866" s="68">
        <f t="shared" si="547"/>
        <v>157250.64559999999</v>
      </c>
      <c r="H2866" s="79">
        <v>157560</v>
      </c>
      <c r="I2866" s="79">
        <v>29936.400000000001</v>
      </c>
      <c r="J2866" s="79">
        <v>187496.4</v>
      </c>
      <c r="K2866" s="79">
        <v>156000</v>
      </c>
      <c r="L2866" s="79">
        <f t="shared" si="551"/>
        <v>29640</v>
      </c>
      <c r="M2866" s="79">
        <f t="shared" si="552"/>
        <v>185640</v>
      </c>
      <c r="N2866" s="68">
        <f t="shared" si="553"/>
        <v>157250.64559999999</v>
      </c>
      <c r="O2866" s="80">
        <f t="shared" si="554"/>
        <v>176795.68186666668</v>
      </c>
      <c r="P2866" s="68">
        <f t="shared" si="555"/>
        <v>185640</v>
      </c>
      <c r="Q2866" s="68">
        <f t="shared" si="556"/>
        <v>176232.35447829886</v>
      </c>
      <c r="R2866" s="69">
        <f t="shared" si="557"/>
        <v>16951.928717375689</v>
      </c>
      <c r="S2866" s="63">
        <f t="shared" si="548"/>
        <v>0.10770842240910006</v>
      </c>
      <c r="T2866" s="64">
        <f t="shared" si="549"/>
        <v>157251</v>
      </c>
      <c r="U2866" s="44" t="str">
        <f t="shared" si="550"/>
        <v>MENOR VALOR</v>
      </c>
    </row>
    <row r="2867" spans="2:21" ht="25.5">
      <c r="B2867" s="24">
        <v>2748</v>
      </c>
      <c r="C2867" s="2" t="s">
        <v>1368</v>
      </c>
      <c r="D2867" s="29">
        <v>1</v>
      </c>
      <c r="E2867" s="16" t="s">
        <v>216</v>
      </c>
      <c r="F2867" s="91">
        <v>152230.54</v>
      </c>
      <c r="G2867" s="68">
        <f t="shared" si="547"/>
        <v>160146.52808000002</v>
      </c>
      <c r="H2867" s="79">
        <v>157560</v>
      </c>
      <c r="I2867" s="79">
        <v>29936.400000000001</v>
      </c>
      <c r="J2867" s="79">
        <v>187496.4</v>
      </c>
      <c r="K2867" s="79">
        <v>156000</v>
      </c>
      <c r="L2867" s="79">
        <f t="shared" si="551"/>
        <v>29640</v>
      </c>
      <c r="M2867" s="79">
        <f t="shared" si="552"/>
        <v>185640</v>
      </c>
      <c r="N2867" s="68">
        <f t="shared" si="553"/>
        <v>160146.52808000002</v>
      </c>
      <c r="O2867" s="80">
        <f t="shared" si="554"/>
        <v>177760.97602666667</v>
      </c>
      <c r="P2867" s="68">
        <f t="shared" si="555"/>
        <v>185640</v>
      </c>
      <c r="Q2867" s="68">
        <f t="shared" si="556"/>
        <v>177307.59551757007</v>
      </c>
      <c r="R2867" s="69">
        <f t="shared" si="557"/>
        <v>15282.772575333698</v>
      </c>
      <c r="S2867" s="63">
        <f t="shared" si="548"/>
        <v>9.6786984153025113E-2</v>
      </c>
      <c r="T2867" s="64">
        <f t="shared" si="549"/>
        <v>160147</v>
      </c>
      <c r="U2867" s="44" t="str">
        <f t="shared" si="550"/>
        <v>MENOR VALOR</v>
      </c>
    </row>
    <row r="2868" spans="2:21">
      <c r="B2868" s="26">
        <v>2749</v>
      </c>
      <c r="C2868" s="2" t="s">
        <v>1369</v>
      </c>
      <c r="D2868" s="29">
        <v>1</v>
      </c>
      <c r="E2868" s="16" t="s">
        <v>216</v>
      </c>
      <c r="F2868" s="91">
        <v>147750.06</v>
      </c>
      <c r="G2868" s="68">
        <f t="shared" si="547"/>
        <v>155433.06312000001</v>
      </c>
      <c r="H2868" s="79">
        <v>159120</v>
      </c>
      <c r="I2868" s="79">
        <v>30232.799999999999</v>
      </c>
      <c r="J2868" s="79">
        <v>189352.8</v>
      </c>
      <c r="K2868" s="79">
        <v>156000</v>
      </c>
      <c r="L2868" s="79">
        <f t="shared" si="551"/>
        <v>29640</v>
      </c>
      <c r="M2868" s="79">
        <f t="shared" si="552"/>
        <v>185640</v>
      </c>
      <c r="N2868" s="68">
        <f t="shared" si="553"/>
        <v>155433.06312000001</v>
      </c>
      <c r="O2868" s="80">
        <f t="shared" si="554"/>
        <v>176808.62104</v>
      </c>
      <c r="P2868" s="68">
        <f t="shared" si="555"/>
        <v>185640</v>
      </c>
      <c r="Q2868" s="68">
        <f t="shared" si="556"/>
        <v>176128.20092945191</v>
      </c>
      <c r="R2868" s="69">
        <f t="shared" si="557"/>
        <v>18604.625184438835</v>
      </c>
      <c r="S2868" s="63">
        <f t="shared" si="548"/>
        <v>0.11750042128540983</v>
      </c>
      <c r="T2868" s="64">
        <f t="shared" si="549"/>
        <v>155433</v>
      </c>
      <c r="U2868" s="44" t="str">
        <f t="shared" si="550"/>
        <v>MENOR VALOR</v>
      </c>
    </row>
    <row r="2869" spans="2:21">
      <c r="B2869" s="24">
        <v>2750</v>
      </c>
      <c r="C2869" s="2" t="s">
        <v>1370</v>
      </c>
      <c r="D2869" s="29">
        <v>1</v>
      </c>
      <c r="E2869" s="16" t="s">
        <v>216</v>
      </c>
      <c r="F2869" s="91">
        <v>361389.58</v>
      </c>
      <c r="G2869" s="68">
        <f t="shared" si="547"/>
        <v>380181.83816000004</v>
      </c>
      <c r="H2869" s="79">
        <v>525200</v>
      </c>
      <c r="I2869" s="79">
        <v>99788</v>
      </c>
      <c r="J2869" s="79">
        <v>624988</v>
      </c>
      <c r="K2869" s="79">
        <v>520000</v>
      </c>
      <c r="L2869" s="79">
        <f t="shared" si="551"/>
        <v>98800</v>
      </c>
      <c r="M2869" s="79">
        <f t="shared" si="552"/>
        <v>618800</v>
      </c>
      <c r="N2869" s="68">
        <f t="shared" si="553"/>
        <v>380181.83816000004</v>
      </c>
      <c r="O2869" s="80">
        <f t="shared" si="554"/>
        <v>541323.27938666672</v>
      </c>
      <c r="P2869" s="68">
        <f t="shared" si="555"/>
        <v>618800</v>
      </c>
      <c r="Q2869" s="68">
        <f t="shared" si="556"/>
        <v>527802.10342486727</v>
      </c>
      <c r="R2869" s="69">
        <f t="shared" si="557"/>
        <v>139586.87580304765</v>
      </c>
      <c r="S2869" s="63">
        <f t="shared" si="548"/>
        <v>0.27968866419245142</v>
      </c>
      <c r="T2869" s="64">
        <f t="shared" si="549"/>
        <v>380182</v>
      </c>
      <c r="U2869" s="44" t="str">
        <f t="shared" si="550"/>
        <v>MENOR VALOR</v>
      </c>
    </row>
    <row r="2870" spans="2:21">
      <c r="B2870" s="26">
        <v>2751</v>
      </c>
      <c r="C2870" s="2" t="s">
        <v>1371</v>
      </c>
      <c r="D2870" s="29">
        <v>1</v>
      </c>
      <c r="E2870" s="16" t="s">
        <v>216</v>
      </c>
      <c r="F2870" s="91">
        <v>652100.07999999996</v>
      </c>
      <c r="G2870" s="68">
        <f t="shared" si="547"/>
        <v>686009.28415999992</v>
      </c>
      <c r="H2870" s="79">
        <v>803400</v>
      </c>
      <c r="I2870" s="79">
        <v>152646</v>
      </c>
      <c r="J2870" s="79">
        <v>956046</v>
      </c>
      <c r="K2870" s="79">
        <v>780000</v>
      </c>
      <c r="L2870" s="79">
        <f t="shared" si="551"/>
        <v>148200</v>
      </c>
      <c r="M2870" s="79">
        <f t="shared" si="552"/>
        <v>928200</v>
      </c>
      <c r="N2870" s="68">
        <f t="shared" si="553"/>
        <v>686009.28415999992</v>
      </c>
      <c r="O2870" s="80">
        <f t="shared" si="554"/>
        <v>856751.76138666656</v>
      </c>
      <c r="P2870" s="68">
        <f t="shared" si="555"/>
        <v>928200</v>
      </c>
      <c r="Q2870" s="68">
        <f t="shared" si="556"/>
        <v>847520.31184851145</v>
      </c>
      <c r="R2870" s="69">
        <f t="shared" si="557"/>
        <v>148521.36235614063</v>
      </c>
      <c r="S2870" s="63">
        <f t="shared" si="548"/>
        <v>0.19056891667438947</v>
      </c>
      <c r="T2870" s="64">
        <f t="shared" si="549"/>
        <v>686009</v>
      </c>
      <c r="U2870" s="44" t="str">
        <f t="shared" si="550"/>
        <v>MENOR VALOR</v>
      </c>
    </row>
    <row r="2871" spans="2:21">
      <c r="B2871" s="24">
        <v>2752</v>
      </c>
      <c r="C2871" s="2" t="s">
        <v>1372</v>
      </c>
      <c r="D2871" s="29">
        <v>1</v>
      </c>
      <c r="E2871" s="16" t="s">
        <v>216</v>
      </c>
      <c r="F2871" s="91">
        <v>661858.07999999996</v>
      </c>
      <c r="G2871" s="68">
        <f t="shared" si="547"/>
        <v>696274.70016000001</v>
      </c>
      <c r="H2871" s="79">
        <v>803400</v>
      </c>
      <c r="I2871" s="79">
        <v>152646</v>
      </c>
      <c r="J2871" s="79">
        <v>956046</v>
      </c>
      <c r="K2871" s="79">
        <v>780000</v>
      </c>
      <c r="L2871" s="79">
        <f t="shared" si="551"/>
        <v>148200</v>
      </c>
      <c r="M2871" s="79">
        <f t="shared" si="552"/>
        <v>928200</v>
      </c>
      <c r="N2871" s="68">
        <f t="shared" si="553"/>
        <v>696274.70016000001</v>
      </c>
      <c r="O2871" s="80">
        <f t="shared" si="554"/>
        <v>860173.56672</v>
      </c>
      <c r="P2871" s="68">
        <f t="shared" si="555"/>
        <v>928200</v>
      </c>
      <c r="Q2871" s="68">
        <f t="shared" si="556"/>
        <v>851726.81932522717</v>
      </c>
      <c r="R2871" s="69">
        <f t="shared" si="557"/>
        <v>142621.80329016843</v>
      </c>
      <c r="S2871" s="63">
        <f t="shared" si="548"/>
        <v>0.18251405924775588</v>
      </c>
      <c r="T2871" s="64">
        <f t="shared" si="549"/>
        <v>696275</v>
      </c>
      <c r="U2871" s="44" t="str">
        <f t="shared" si="550"/>
        <v>MENOR VALOR</v>
      </c>
    </row>
    <row r="2872" spans="2:21" ht="25.5">
      <c r="B2872" s="26">
        <v>2753</v>
      </c>
      <c r="C2872" s="2" t="s">
        <v>1142</v>
      </c>
      <c r="D2872" s="29">
        <v>1</v>
      </c>
      <c r="E2872" s="16" t="s">
        <v>8</v>
      </c>
      <c r="F2872" s="91">
        <v>2879156.1199999996</v>
      </c>
      <c r="G2872" s="68">
        <f t="shared" si="547"/>
        <v>3028872.2382399999</v>
      </c>
      <c r="H2872" s="79">
        <v>3978000</v>
      </c>
      <c r="I2872" s="79">
        <v>755820</v>
      </c>
      <c r="J2872" s="79">
        <v>4733820</v>
      </c>
      <c r="K2872" s="79">
        <v>3900000</v>
      </c>
      <c r="L2872" s="79">
        <f t="shared" si="551"/>
        <v>741000</v>
      </c>
      <c r="M2872" s="79">
        <f t="shared" si="552"/>
        <v>4641000</v>
      </c>
      <c r="N2872" s="68">
        <f t="shared" si="553"/>
        <v>3028872.2382399999</v>
      </c>
      <c r="O2872" s="80">
        <f t="shared" si="554"/>
        <v>4134564.0794133334</v>
      </c>
      <c r="P2872" s="68">
        <f t="shared" si="555"/>
        <v>4641000</v>
      </c>
      <c r="Q2872" s="68">
        <f t="shared" si="556"/>
        <v>4052298.4276773483</v>
      </c>
      <c r="R2872" s="69">
        <f t="shared" si="557"/>
        <v>958681.24203405436</v>
      </c>
      <c r="S2872" s="63">
        <f t="shared" si="548"/>
        <v>0.25255449659070262</v>
      </c>
      <c r="T2872" s="64">
        <f t="shared" si="549"/>
        <v>3028872</v>
      </c>
      <c r="U2872" s="44" t="str">
        <f t="shared" si="550"/>
        <v>MENOR VALOR</v>
      </c>
    </row>
    <row r="2873" spans="2:21" ht="25.5">
      <c r="B2873" s="24">
        <v>2754</v>
      </c>
      <c r="C2873" s="2" t="s">
        <v>1143</v>
      </c>
      <c r="D2873" s="29">
        <v>1</v>
      </c>
      <c r="E2873" s="16" t="s">
        <v>8</v>
      </c>
      <c r="F2873" s="91">
        <v>191943.96</v>
      </c>
      <c r="G2873" s="68">
        <f t="shared" si="547"/>
        <v>201925.04592</v>
      </c>
      <c r="H2873" s="79">
        <v>270400</v>
      </c>
      <c r="I2873" s="79">
        <v>51376</v>
      </c>
      <c r="J2873" s="79">
        <v>321776</v>
      </c>
      <c r="K2873" s="79">
        <v>260000</v>
      </c>
      <c r="L2873" s="79">
        <f t="shared" si="551"/>
        <v>49400</v>
      </c>
      <c r="M2873" s="79">
        <f t="shared" si="552"/>
        <v>309400</v>
      </c>
      <c r="N2873" s="68">
        <f t="shared" si="553"/>
        <v>201925.04592</v>
      </c>
      <c r="O2873" s="80">
        <f t="shared" si="554"/>
        <v>277700.34863999998</v>
      </c>
      <c r="P2873" s="68">
        <f t="shared" si="555"/>
        <v>309400</v>
      </c>
      <c r="Q2873" s="68">
        <f t="shared" si="556"/>
        <v>271907.62266523263</v>
      </c>
      <c r="R2873" s="69">
        <f t="shared" si="557"/>
        <v>65914.44242903644</v>
      </c>
      <c r="S2873" s="63">
        <f t="shared" si="548"/>
        <v>0.25737629588779054</v>
      </c>
      <c r="T2873" s="64">
        <f t="shared" si="549"/>
        <v>201925</v>
      </c>
      <c r="U2873" s="44" t="str">
        <f t="shared" si="550"/>
        <v>MENOR VALOR</v>
      </c>
    </row>
    <row r="2874" spans="2:21" ht="25.5">
      <c r="B2874" s="26">
        <v>2755</v>
      </c>
      <c r="C2874" s="2" t="s">
        <v>1373</v>
      </c>
      <c r="D2874" s="29">
        <v>1</v>
      </c>
      <c r="E2874" s="16" t="s">
        <v>8</v>
      </c>
      <c r="F2874" s="91">
        <v>584444.34</v>
      </c>
      <c r="G2874" s="68">
        <f t="shared" si="547"/>
        <v>614835.44568</v>
      </c>
      <c r="H2874" s="79">
        <v>656500</v>
      </c>
      <c r="I2874" s="79">
        <v>124735</v>
      </c>
      <c r="J2874" s="79">
        <v>781235</v>
      </c>
      <c r="K2874" s="79">
        <v>650000</v>
      </c>
      <c r="L2874" s="79">
        <f t="shared" si="551"/>
        <v>123500</v>
      </c>
      <c r="M2874" s="79">
        <f t="shared" si="552"/>
        <v>773500</v>
      </c>
      <c r="N2874" s="68">
        <f t="shared" si="553"/>
        <v>614835.44568</v>
      </c>
      <c r="O2874" s="80">
        <f t="shared" si="554"/>
        <v>723190.14856</v>
      </c>
      <c r="P2874" s="68">
        <f t="shared" si="555"/>
        <v>773500</v>
      </c>
      <c r="Q2874" s="68">
        <f t="shared" si="556"/>
        <v>718897.49270013638</v>
      </c>
      <c r="R2874" s="69">
        <f t="shared" si="557"/>
        <v>93917.590383324423</v>
      </c>
      <c r="S2874" s="63">
        <f t="shared" si="548"/>
        <v>0.14475227424884385</v>
      </c>
      <c r="T2874" s="64">
        <f t="shared" si="549"/>
        <v>614835</v>
      </c>
      <c r="U2874" s="44" t="str">
        <f t="shared" si="550"/>
        <v>MENOR VALOR</v>
      </c>
    </row>
    <row r="2875" spans="2:21">
      <c r="B2875" s="24">
        <v>2756</v>
      </c>
      <c r="C2875" s="2" t="s">
        <v>806</v>
      </c>
      <c r="D2875" s="29">
        <v>1</v>
      </c>
      <c r="E2875" s="16" t="s">
        <v>8</v>
      </c>
      <c r="F2875" s="91">
        <v>115166.54</v>
      </c>
      <c r="G2875" s="68">
        <f t="shared" si="547"/>
        <v>121155.20008</v>
      </c>
      <c r="H2875" s="79">
        <v>1365000</v>
      </c>
      <c r="I2875" s="79">
        <v>259350</v>
      </c>
      <c r="J2875" s="79">
        <v>1624350</v>
      </c>
      <c r="K2875" s="79">
        <v>1300000</v>
      </c>
      <c r="L2875" s="79">
        <f t="shared" si="551"/>
        <v>247000</v>
      </c>
      <c r="M2875" s="79">
        <f t="shared" si="552"/>
        <v>1547000</v>
      </c>
      <c r="N2875" s="68">
        <f t="shared" si="553"/>
        <v>121155.20008</v>
      </c>
      <c r="O2875" s="80">
        <f t="shared" si="554"/>
        <v>1097501.73336</v>
      </c>
      <c r="P2875" s="68">
        <f t="shared" si="555"/>
        <v>1547000</v>
      </c>
      <c r="Q2875" s="68">
        <f t="shared" si="556"/>
        <v>672724.63006534893</v>
      </c>
      <c r="R2875" s="69">
        <f t="shared" si="557"/>
        <v>846424.93489435071</v>
      </c>
      <c r="S2875" s="63">
        <f t="shared" si="548"/>
        <v>0.81990372484469476</v>
      </c>
      <c r="T2875" s="64">
        <f t="shared" si="549"/>
        <v>672725</v>
      </c>
      <c r="U2875" s="44" t="str">
        <f t="shared" si="550"/>
        <v>MEDIA GEOMETRICA</v>
      </c>
    </row>
    <row r="2876" spans="2:21" ht="25.5">
      <c r="B2876" s="26">
        <v>2757</v>
      </c>
      <c r="C2876" s="2" t="s">
        <v>1374</v>
      </c>
      <c r="D2876" s="29">
        <v>1</v>
      </c>
      <c r="E2876" s="16" t="s">
        <v>8</v>
      </c>
      <c r="F2876" s="91">
        <v>44264.42</v>
      </c>
      <c r="G2876" s="68">
        <f t="shared" si="547"/>
        <v>46566.169839999995</v>
      </c>
      <c r="H2876" s="79">
        <v>80340</v>
      </c>
      <c r="I2876" s="79">
        <v>15264.6</v>
      </c>
      <c r="J2876" s="79">
        <v>95604.6</v>
      </c>
      <c r="K2876" s="79">
        <v>78000</v>
      </c>
      <c r="L2876" s="79">
        <f t="shared" si="551"/>
        <v>14820</v>
      </c>
      <c r="M2876" s="79">
        <f t="shared" si="552"/>
        <v>92820</v>
      </c>
      <c r="N2876" s="68">
        <f t="shared" si="553"/>
        <v>46566.169839999995</v>
      </c>
      <c r="O2876" s="80">
        <f t="shared" si="554"/>
        <v>78330.256613333331</v>
      </c>
      <c r="P2876" s="68">
        <f t="shared" si="555"/>
        <v>92820</v>
      </c>
      <c r="Q2876" s="68">
        <f t="shared" si="556"/>
        <v>74484.108413993206</v>
      </c>
      <c r="R2876" s="69">
        <f t="shared" si="557"/>
        <v>27543.718080496856</v>
      </c>
      <c r="S2876" s="63">
        <f t="shared" si="548"/>
        <v>0.37481738277407262</v>
      </c>
      <c r="T2876" s="64">
        <f t="shared" si="549"/>
        <v>92820</v>
      </c>
      <c r="U2876" s="44" t="str">
        <f t="shared" si="550"/>
        <v>MEDIA ARMONICA</v>
      </c>
    </row>
    <row r="2877" spans="2:21" ht="25.5">
      <c r="B2877" s="24">
        <v>2758</v>
      </c>
      <c r="C2877" s="2" t="s">
        <v>1146</v>
      </c>
      <c r="D2877" s="29">
        <v>1</v>
      </c>
      <c r="E2877" s="16" t="s">
        <v>8</v>
      </c>
      <c r="F2877" s="91">
        <v>479859.07999999996</v>
      </c>
      <c r="G2877" s="68">
        <f t="shared" si="547"/>
        <v>504811.75215999997</v>
      </c>
      <c r="H2877" s="79">
        <v>682500</v>
      </c>
      <c r="I2877" s="79">
        <v>129675</v>
      </c>
      <c r="J2877" s="79">
        <v>812175</v>
      </c>
      <c r="K2877" s="79">
        <v>650000</v>
      </c>
      <c r="L2877" s="79">
        <f t="shared" si="551"/>
        <v>123500</v>
      </c>
      <c r="M2877" s="79">
        <f t="shared" si="552"/>
        <v>773500</v>
      </c>
      <c r="N2877" s="68">
        <f t="shared" si="553"/>
        <v>504811.75215999997</v>
      </c>
      <c r="O2877" s="80">
        <f t="shared" si="554"/>
        <v>696828.91738666664</v>
      </c>
      <c r="P2877" s="68">
        <f t="shared" si="555"/>
        <v>773500</v>
      </c>
      <c r="Q2877" s="68">
        <f t="shared" si="556"/>
        <v>681940.46910092304</v>
      </c>
      <c r="R2877" s="69">
        <f t="shared" si="557"/>
        <v>167412.31350325994</v>
      </c>
      <c r="S2877" s="63">
        <f t="shared" si="548"/>
        <v>0.25974219886737515</v>
      </c>
      <c r="T2877" s="64">
        <f t="shared" si="549"/>
        <v>504812</v>
      </c>
      <c r="U2877" s="44" t="str">
        <f t="shared" si="550"/>
        <v>MENOR VALOR</v>
      </c>
    </row>
    <row r="2878" spans="2:21" ht="38.25">
      <c r="B2878" s="26">
        <v>2759</v>
      </c>
      <c r="C2878" s="2" t="s">
        <v>1147</v>
      </c>
      <c r="D2878" s="29">
        <v>1</v>
      </c>
      <c r="E2878" s="16" t="s">
        <v>8</v>
      </c>
      <c r="F2878" s="91">
        <v>691411.7</v>
      </c>
      <c r="G2878" s="68">
        <f t="shared" si="547"/>
        <v>727365.10839999991</v>
      </c>
      <c r="H2878" s="79">
        <v>1193400</v>
      </c>
      <c r="I2878" s="79">
        <v>226746</v>
      </c>
      <c r="J2878" s="79">
        <v>1420146</v>
      </c>
      <c r="K2878" s="79">
        <v>1170000</v>
      </c>
      <c r="L2878" s="79">
        <f t="shared" si="551"/>
        <v>222300</v>
      </c>
      <c r="M2878" s="79">
        <f t="shared" si="552"/>
        <v>1392300</v>
      </c>
      <c r="N2878" s="68">
        <f t="shared" si="553"/>
        <v>727365.10839999991</v>
      </c>
      <c r="O2878" s="80">
        <f t="shared" si="554"/>
        <v>1179937.0361333333</v>
      </c>
      <c r="P2878" s="68">
        <f t="shared" si="555"/>
        <v>1392300</v>
      </c>
      <c r="Q2878" s="68">
        <f t="shared" si="556"/>
        <v>1128771.6521835697</v>
      </c>
      <c r="R2878" s="69">
        <f t="shared" si="557"/>
        <v>392186.00466895674</v>
      </c>
      <c r="S2878" s="63">
        <f t="shared" si="548"/>
        <v>0.35561359377431456</v>
      </c>
      <c r="T2878" s="64">
        <f t="shared" si="549"/>
        <v>1392300</v>
      </c>
      <c r="U2878" s="44" t="str">
        <f t="shared" si="550"/>
        <v>MEDIA ARMONICA</v>
      </c>
    </row>
    <row r="2879" spans="2:21" ht="38.25">
      <c r="B2879" s="24">
        <v>2760</v>
      </c>
      <c r="C2879" s="2" t="s">
        <v>1375</v>
      </c>
      <c r="D2879" s="29">
        <v>1</v>
      </c>
      <c r="E2879" s="16" t="s">
        <v>8</v>
      </c>
      <c r="F2879" s="91">
        <v>492501.84</v>
      </c>
      <c r="G2879" s="68">
        <f t="shared" si="547"/>
        <v>518111.93568000005</v>
      </c>
      <c r="H2879" s="79">
        <v>546000</v>
      </c>
      <c r="I2879" s="79">
        <v>103740</v>
      </c>
      <c r="J2879" s="79">
        <v>649740</v>
      </c>
      <c r="K2879" s="79">
        <v>520000</v>
      </c>
      <c r="L2879" s="79">
        <f t="shared" si="551"/>
        <v>98800</v>
      </c>
      <c r="M2879" s="79">
        <f t="shared" si="552"/>
        <v>618800</v>
      </c>
      <c r="N2879" s="68">
        <f t="shared" si="553"/>
        <v>518111.93568000005</v>
      </c>
      <c r="O2879" s="80">
        <f t="shared" si="554"/>
        <v>595550.6452266667</v>
      </c>
      <c r="P2879" s="68">
        <f t="shared" si="555"/>
        <v>618800</v>
      </c>
      <c r="Q2879" s="68">
        <f t="shared" si="556"/>
        <v>592794.95936061465</v>
      </c>
      <c r="R2879" s="69">
        <f t="shared" si="557"/>
        <v>68825.040517167494</v>
      </c>
      <c r="S2879" s="63">
        <f t="shared" si="548"/>
        <v>0.1259845794929958</v>
      </c>
      <c r="T2879" s="64">
        <f t="shared" si="549"/>
        <v>518112</v>
      </c>
      <c r="U2879" s="44" t="str">
        <f t="shared" si="550"/>
        <v>MENOR VALOR</v>
      </c>
    </row>
    <row r="2880" spans="2:21" ht="38.25">
      <c r="B2880" s="26">
        <v>2761</v>
      </c>
      <c r="C2880" s="2" t="s">
        <v>1376</v>
      </c>
      <c r="D2880" s="29">
        <v>1</v>
      </c>
      <c r="E2880" s="16" t="s">
        <v>8</v>
      </c>
      <c r="F2880" s="91">
        <v>729742.59999999986</v>
      </c>
      <c r="G2880" s="68">
        <f t="shared" si="547"/>
        <v>767689.21519999986</v>
      </c>
      <c r="H2880" s="79">
        <v>819000</v>
      </c>
      <c r="I2880" s="79">
        <v>155610</v>
      </c>
      <c r="J2880" s="79">
        <v>974610</v>
      </c>
      <c r="K2880" s="79">
        <v>780000</v>
      </c>
      <c r="L2880" s="79">
        <f t="shared" si="551"/>
        <v>148200</v>
      </c>
      <c r="M2880" s="79">
        <f t="shared" si="552"/>
        <v>928200</v>
      </c>
      <c r="N2880" s="68">
        <f t="shared" si="553"/>
        <v>767689.21519999986</v>
      </c>
      <c r="O2880" s="80">
        <f t="shared" si="554"/>
        <v>890166.40506666666</v>
      </c>
      <c r="P2880" s="68">
        <f t="shared" si="555"/>
        <v>928200</v>
      </c>
      <c r="Q2880" s="68">
        <f t="shared" si="556"/>
        <v>885562.64533543354</v>
      </c>
      <c r="R2880" s="69">
        <f t="shared" si="557"/>
        <v>108577.01668965977</v>
      </c>
      <c r="S2880" s="63">
        <f t="shared" si="548"/>
        <v>0.13310569360204394</v>
      </c>
      <c r="T2880" s="64">
        <f t="shared" si="549"/>
        <v>767689</v>
      </c>
      <c r="U2880" s="44" t="str">
        <f t="shared" si="550"/>
        <v>MENOR VALOR</v>
      </c>
    </row>
    <row r="2881" spans="2:21" ht="25.5">
      <c r="B2881" s="24">
        <v>2762</v>
      </c>
      <c r="C2881" s="2" t="s">
        <v>1148</v>
      </c>
      <c r="D2881" s="29">
        <v>1</v>
      </c>
      <c r="E2881" s="16" t="s">
        <v>8</v>
      </c>
      <c r="F2881" s="91">
        <v>479859.07999999996</v>
      </c>
      <c r="G2881" s="68">
        <f t="shared" si="547"/>
        <v>504811.75215999997</v>
      </c>
      <c r="H2881" s="79">
        <v>656500</v>
      </c>
      <c r="I2881" s="79">
        <v>124735</v>
      </c>
      <c r="J2881" s="79">
        <v>781235</v>
      </c>
      <c r="K2881" s="79">
        <v>650000</v>
      </c>
      <c r="L2881" s="79">
        <f t="shared" si="551"/>
        <v>123500</v>
      </c>
      <c r="M2881" s="79">
        <f t="shared" si="552"/>
        <v>773500</v>
      </c>
      <c r="N2881" s="68">
        <f t="shared" si="553"/>
        <v>504811.75215999997</v>
      </c>
      <c r="O2881" s="80">
        <f t="shared" si="554"/>
        <v>686515.58405333327</v>
      </c>
      <c r="P2881" s="68">
        <f t="shared" si="555"/>
        <v>773500</v>
      </c>
      <c r="Q2881" s="68">
        <f t="shared" si="556"/>
        <v>673168.55684355483</v>
      </c>
      <c r="R2881" s="69">
        <f t="shared" si="557"/>
        <v>157407.65372049267</v>
      </c>
      <c r="S2881" s="63">
        <f t="shared" si="548"/>
        <v>0.25009606133858864</v>
      </c>
      <c r="T2881" s="64">
        <f t="shared" si="549"/>
        <v>504812</v>
      </c>
      <c r="U2881" s="44" t="str">
        <f t="shared" si="550"/>
        <v>MENOR VALOR</v>
      </c>
    </row>
    <row r="2882" spans="2:21" ht="25.5">
      <c r="B2882" s="26">
        <v>2763</v>
      </c>
      <c r="C2882" s="2" t="s">
        <v>1377</v>
      </c>
      <c r="D2882" s="29">
        <v>1</v>
      </c>
      <c r="E2882" s="16" t="s">
        <v>8</v>
      </c>
      <c r="F2882" s="91">
        <v>3523558.04</v>
      </c>
      <c r="G2882" s="68">
        <f t="shared" si="547"/>
        <v>3706783.0580799999</v>
      </c>
      <c r="H2882" s="79">
        <v>8190000</v>
      </c>
      <c r="I2882" s="79">
        <v>1556100</v>
      </c>
      <c r="J2882" s="79">
        <v>9746100</v>
      </c>
      <c r="K2882" s="79">
        <v>7800000</v>
      </c>
      <c r="L2882" s="79">
        <f t="shared" si="551"/>
        <v>1482000</v>
      </c>
      <c r="M2882" s="79">
        <f t="shared" si="552"/>
        <v>9282000</v>
      </c>
      <c r="N2882" s="68">
        <f t="shared" si="553"/>
        <v>3706783.0580799999</v>
      </c>
      <c r="O2882" s="80">
        <f t="shared" si="554"/>
        <v>7578294.3526933333</v>
      </c>
      <c r="P2882" s="68">
        <f t="shared" si="555"/>
        <v>9282000</v>
      </c>
      <c r="Q2882" s="68">
        <f t="shared" si="556"/>
        <v>6947414.3103559958</v>
      </c>
      <c r="R2882" s="69">
        <f t="shared" si="557"/>
        <v>3360847.6580676739</v>
      </c>
      <c r="S2882" s="63">
        <f t="shared" si="548"/>
        <v>0.46645141739214069</v>
      </c>
      <c r="T2882" s="64">
        <f t="shared" si="549"/>
        <v>9282000</v>
      </c>
      <c r="U2882" s="44" t="str">
        <f t="shared" si="550"/>
        <v>MEDIA ARMONICA</v>
      </c>
    </row>
    <row r="2883" spans="2:21" ht="25.5">
      <c r="B2883" s="24">
        <v>2764</v>
      </c>
      <c r="C2883" s="2" t="s">
        <v>786</v>
      </c>
      <c r="D2883" s="29">
        <v>1</v>
      </c>
      <c r="E2883" s="16" t="s">
        <v>8</v>
      </c>
      <c r="F2883" s="91">
        <v>8637469.1799999997</v>
      </c>
      <c r="G2883" s="68">
        <f t="shared" si="547"/>
        <v>9086617.5773600005</v>
      </c>
      <c r="H2883" s="79">
        <v>11934000</v>
      </c>
      <c r="I2883" s="79">
        <v>2267460</v>
      </c>
      <c r="J2883" s="79">
        <v>14201460</v>
      </c>
      <c r="K2883" s="79">
        <v>11700000</v>
      </c>
      <c r="L2883" s="79">
        <f t="shared" si="551"/>
        <v>2223000</v>
      </c>
      <c r="M2883" s="79">
        <f t="shared" si="552"/>
        <v>13923000</v>
      </c>
      <c r="N2883" s="68">
        <f t="shared" si="553"/>
        <v>9086617.5773600005</v>
      </c>
      <c r="O2883" s="80">
        <f t="shared" si="554"/>
        <v>12403692.525786668</v>
      </c>
      <c r="P2883" s="68">
        <f t="shared" si="555"/>
        <v>13923000</v>
      </c>
      <c r="Q2883" s="68">
        <f t="shared" si="556"/>
        <v>12156895.667737894</v>
      </c>
      <c r="R2883" s="69">
        <f t="shared" si="557"/>
        <v>2876043.2286406583</v>
      </c>
      <c r="S2883" s="63">
        <f t="shared" si="548"/>
        <v>0.25255444928476534</v>
      </c>
      <c r="T2883" s="64">
        <f t="shared" si="549"/>
        <v>9086618</v>
      </c>
      <c r="U2883" s="44" t="str">
        <f t="shared" si="550"/>
        <v>MENOR VALOR</v>
      </c>
    </row>
    <row r="2884" spans="2:21" ht="25.5">
      <c r="B2884" s="26">
        <v>2765</v>
      </c>
      <c r="C2884" s="2" t="s">
        <v>1378</v>
      </c>
      <c r="D2884" s="29">
        <v>1</v>
      </c>
      <c r="E2884" s="16" t="s">
        <v>8</v>
      </c>
      <c r="F2884" s="91">
        <v>667808.81999999983</v>
      </c>
      <c r="G2884" s="68">
        <f t="shared" si="547"/>
        <v>702534.87863999978</v>
      </c>
      <c r="H2884" s="79">
        <v>937300</v>
      </c>
      <c r="I2884" s="79">
        <v>178087</v>
      </c>
      <c r="J2884" s="79">
        <v>1115387</v>
      </c>
      <c r="K2884" s="79">
        <v>910000</v>
      </c>
      <c r="L2884" s="79">
        <f t="shared" si="551"/>
        <v>172900</v>
      </c>
      <c r="M2884" s="79">
        <f t="shared" si="552"/>
        <v>1082900</v>
      </c>
      <c r="N2884" s="68">
        <f t="shared" si="553"/>
        <v>702534.87863999978</v>
      </c>
      <c r="O2884" s="80">
        <f t="shared" si="554"/>
        <v>966940.62621333322</v>
      </c>
      <c r="P2884" s="68">
        <f t="shared" si="555"/>
        <v>1082900</v>
      </c>
      <c r="Q2884" s="68">
        <f t="shared" si="556"/>
        <v>946732.47406808089</v>
      </c>
      <c r="R2884" s="69">
        <f t="shared" si="557"/>
        <v>229557.51088694498</v>
      </c>
      <c r="S2884" s="63">
        <f t="shared" si="548"/>
        <v>0.25793727596431903</v>
      </c>
      <c r="T2884" s="64">
        <f t="shared" si="549"/>
        <v>702535</v>
      </c>
      <c r="U2884" s="44" t="str">
        <f t="shared" si="550"/>
        <v>MENOR VALOR</v>
      </c>
    </row>
    <row r="2885" spans="2:21" ht="25.5">
      <c r="B2885" s="24">
        <v>2766</v>
      </c>
      <c r="C2885" s="2" t="s">
        <v>1379</v>
      </c>
      <c r="D2885" s="29">
        <v>1</v>
      </c>
      <c r="E2885" s="16" t="s">
        <v>8</v>
      </c>
      <c r="F2885" s="91">
        <v>464613.63999999996</v>
      </c>
      <c r="G2885" s="68">
        <f t="shared" si="547"/>
        <v>488773.54927999998</v>
      </c>
      <c r="H2885" s="79">
        <v>676000</v>
      </c>
      <c r="I2885" s="79">
        <v>128440</v>
      </c>
      <c r="J2885" s="79">
        <v>804440</v>
      </c>
      <c r="K2885" s="79">
        <v>650000</v>
      </c>
      <c r="L2885" s="79">
        <f t="shared" si="551"/>
        <v>123500</v>
      </c>
      <c r="M2885" s="79">
        <f t="shared" si="552"/>
        <v>773500</v>
      </c>
      <c r="N2885" s="68">
        <f t="shared" si="553"/>
        <v>488773.54927999998</v>
      </c>
      <c r="O2885" s="80">
        <f t="shared" si="554"/>
        <v>688904.51642666664</v>
      </c>
      <c r="P2885" s="68">
        <f t="shared" si="555"/>
        <v>773500</v>
      </c>
      <c r="Q2885" s="68">
        <f t="shared" si="556"/>
        <v>672492.15680386999</v>
      </c>
      <c r="R2885" s="69">
        <f t="shared" si="557"/>
        <v>174007.5398030073</v>
      </c>
      <c r="S2885" s="63">
        <f t="shared" si="548"/>
        <v>0.27319070663518674</v>
      </c>
      <c r="T2885" s="64">
        <f t="shared" si="549"/>
        <v>488774</v>
      </c>
      <c r="U2885" s="44" t="str">
        <f t="shared" si="550"/>
        <v>MENOR VALOR</v>
      </c>
    </row>
    <row r="2886" spans="2:21" ht="25.5">
      <c r="B2886" s="26">
        <v>2767</v>
      </c>
      <c r="C2886" s="2" t="s">
        <v>1380</v>
      </c>
      <c r="D2886" s="29">
        <v>1</v>
      </c>
      <c r="E2886" s="16" t="s">
        <v>8</v>
      </c>
      <c r="F2886" s="91">
        <v>767775.02</v>
      </c>
      <c r="G2886" s="68">
        <f t="shared" ref="G2886:G2949" si="558">F2886*5.2%+F2886</f>
        <v>807699.32104000007</v>
      </c>
      <c r="H2886" s="79">
        <v>1050400</v>
      </c>
      <c r="I2886" s="79">
        <v>199576</v>
      </c>
      <c r="J2886" s="79">
        <v>1249976</v>
      </c>
      <c r="K2886" s="79">
        <v>1040000</v>
      </c>
      <c r="L2886" s="79">
        <f t="shared" si="551"/>
        <v>197600</v>
      </c>
      <c r="M2886" s="79">
        <f t="shared" si="552"/>
        <v>1237600</v>
      </c>
      <c r="N2886" s="68">
        <f t="shared" si="553"/>
        <v>807699.32104000007</v>
      </c>
      <c r="O2886" s="80">
        <f t="shared" si="554"/>
        <v>1098425.1070133334</v>
      </c>
      <c r="P2886" s="68">
        <f t="shared" si="555"/>
        <v>1237600</v>
      </c>
      <c r="Q2886" s="68">
        <f t="shared" si="556"/>
        <v>1077069.9210164393</v>
      </c>
      <c r="R2886" s="69">
        <f t="shared" si="557"/>
        <v>251851.94721573946</v>
      </c>
      <c r="S2886" s="63">
        <f t="shared" si="548"/>
        <v>0.25009574097309495</v>
      </c>
      <c r="T2886" s="64">
        <f t="shared" si="549"/>
        <v>807699</v>
      </c>
      <c r="U2886" s="44" t="str">
        <f t="shared" si="550"/>
        <v>MENOR VALOR</v>
      </c>
    </row>
    <row r="2887" spans="2:21" ht="25.5">
      <c r="B2887" s="24">
        <v>2768</v>
      </c>
      <c r="C2887" s="2" t="s">
        <v>1381</v>
      </c>
      <c r="D2887" s="29">
        <v>1</v>
      </c>
      <c r="E2887" s="16" t="s">
        <v>8</v>
      </c>
      <c r="F2887" s="91">
        <v>2293312.04</v>
      </c>
      <c r="G2887" s="68">
        <f t="shared" si="558"/>
        <v>2412564.26608</v>
      </c>
      <c r="H2887" s="79">
        <v>2730000</v>
      </c>
      <c r="I2887" s="79">
        <v>518700</v>
      </c>
      <c r="J2887" s="79">
        <v>3248700</v>
      </c>
      <c r="K2887" s="79">
        <v>2600000</v>
      </c>
      <c r="L2887" s="79">
        <f t="shared" si="551"/>
        <v>494000</v>
      </c>
      <c r="M2887" s="79">
        <f t="shared" si="552"/>
        <v>3094000</v>
      </c>
      <c r="N2887" s="68">
        <f t="shared" si="553"/>
        <v>2412564.26608</v>
      </c>
      <c r="O2887" s="80">
        <f t="shared" si="554"/>
        <v>2918421.4220266663</v>
      </c>
      <c r="P2887" s="68">
        <f t="shared" si="555"/>
        <v>3094000</v>
      </c>
      <c r="Q2887" s="68">
        <f t="shared" si="556"/>
        <v>2894473.6674313559</v>
      </c>
      <c r="R2887" s="69">
        <f t="shared" si="557"/>
        <v>444861.34825003386</v>
      </c>
      <c r="S2887" s="63">
        <f t="shared" si="548"/>
        <v>0.16649292988006936</v>
      </c>
      <c r="T2887" s="64">
        <f t="shared" si="549"/>
        <v>2412564</v>
      </c>
      <c r="U2887" s="44" t="str">
        <f t="shared" si="550"/>
        <v>MENOR VALOR</v>
      </c>
    </row>
    <row r="2888" spans="2:21" ht="25.5">
      <c r="B2888" s="26">
        <v>2769</v>
      </c>
      <c r="C2888" s="2" t="s">
        <v>1382</v>
      </c>
      <c r="D2888" s="29">
        <v>1</v>
      </c>
      <c r="E2888" s="16" t="s">
        <v>8</v>
      </c>
      <c r="F2888" s="91">
        <v>959718.98</v>
      </c>
      <c r="G2888" s="68">
        <f t="shared" si="558"/>
        <v>1009624.36696</v>
      </c>
      <c r="H2888" s="79">
        <v>1365000</v>
      </c>
      <c r="I2888" s="79">
        <v>259350</v>
      </c>
      <c r="J2888" s="79">
        <v>1624350</v>
      </c>
      <c r="K2888" s="79">
        <v>1300000</v>
      </c>
      <c r="L2888" s="79">
        <f t="shared" si="551"/>
        <v>247000</v>
      </c>
      <c r="M2888" s="79">
        <f t="shared" si="552"/>
        <v>1547000</v>
      </c>
      <c r="N2888" s="68">
        <f t="shared" si="553"/>
        <v>1009624.36696</v>
      </c>
      <c r="O2888" s="80">
        <f t="shared" si="554"/>
        <v>1393658.1223200001</v>
      </c>
      <c r="P2888" s="68">
        <f t="shared" si="555"/>
        <v>1547000</v>
      </c>
      <c r="Q2888" s="68">
        <f t="shared" si="556"/>
        <v>1363881.3266429871</v>
      </c>
      <c r="R2888" s="69">
        <f t="shared" si="557"/>
        <v>334824.13229474396</v>
      </c>
      <c r="S2888" s="63">
        <f t="shared" si="548"/>
        <v>0.25974177720795077</v>
      </c>
      <c r="T2888" s="64">
        <f t="shared" si="549"/>
        <v>1009624</v>
      </c>
      <c r="U2888" s="44" t="str">
        <f t="shared" si="550"/>
        <v>MENOR VALOR</v>
      </c>
    </row>
    <row r="2889" spans="2:21" ht="25.5">
      <c r="B2889" s="24">
        <v>2770</v>
      </c>
      <c r="C2889" s="2" t="s">
        <v>1151</v>
      </c>
      <c r="D2889" s="29">
        <v>1</v>
      </c>
      <c r="E2889" s="16" t="s">
        <v>8</v>
      </c>
      <c r="F2889" s="91">
        <v>383887.92</v>
      </c>
      <c r="G2889" s="68">
        <f t="shared" si="558"/>
        <v>403850.09184000001</v>
      </c>
      <c r="H2889" s="79">
        <v>535600</v>
      </c>
      <c r="I2889" s="79">
        <v>101764</v>
      </c>
      <c r="J2889" s="79">
        <v>637364</v>
      </c>
      <c r="K2889" s="79">
        <v>520000</v>
      </c>
      <c r="L2889" s="79">
        <f t="shared" si="551"/>
        <v>98800</v>
      </c>
      <c r="M2889" s="79">
        <f t="shared" si="552"/>
        <v>618800</v>
      </c>
      <c r="N2889" s="68">
        <f t="shared" si="553"/>
        <v>403850.09184000001</v>
      </c>
      <c r="O2889" s="80">
        <f t="shared" si="554"/>
        <v>553338.03061333334</v>
      </c>
      <c r="P2889" s="68">
        <f t="shared" si="555"/>
        <v>618800</v>
      </c>
      <c r="Q2889" s="68">
        <f t="shared" si="556"/>
        <v>542066.63118333276</v>
      </c>
      <c r="R2889" s="69">
        <f t="shared" si="557"/>
        <v>129792.67468938694</v>
      </c>
      <c r="S2889" s="63">
        <f t="shared" si="548"/>
        <v>0.25498071895996566</v>
      </c>
      <c r="T2889" s="64">
        <f t="shared" si="549"/>
        <v>403850</v>
      </c>
      <c r="U2889" s="44" t="str">
        <f t="shared" si="550"/>
        <v>MENOR VALOR</v>
      </c>
    </row>
    <row r="2890" spans="2:21" ht="38.25">
      <c r="B2890" s="26">
        <v>2771</v>
      </c>
      <c r="C2890" s="2" t="s">
        <v>1383</v>
      </c>
      <c r="D2890" s="29">
        <v>1</v>
      </c>
      <c r="E2890" s="16" t="s">
        <v>8</v>
      </c>
      <c r="F2890" s="91">
        <v>731694.2</v>
      </c>
      <c r="G2890" s="68">
        <f t="shared" si="558"/>
        <v>769742.29839999997</v>
      </c>
      <c r="H2890" s="79">
        <v>811200</v>
      </c>
      <c r="I2890" s="79">
        <v>154128</v>
      </c>
      <c r="J2890" s="79">
        <v>965328</v>
      </c>
      <c r="K2890" s="79">
        <v>780000</v>
      </c>
      <c r="L2890" s="79">
        <f t="shared" si="551"/>
        <v>148200</v>
      </c>
      <c r="M2890" s="79">
        <f t="shared" si="552"/>
        <v>928200</v>
      </c>
      <c r="N2890" s="68">
        <f t="shared" si="553"/>
        <v>769742.29839999997</v>
      </c>
      <c r="O2890" s="80">
        <f t="shared" si="554"/>
        <v>887756.76613333321</v>
      </c>
      <c r="P2890" s="68">
        <f t="shared" si="555"/>
        <v>928200</v>
      </c>
      <c r="Q2890" s="68">
        <f t="shared" si="556"/>
        <v>883528.58843638399</v>
      </c>
      <c r="R2890" s="69">
        <f t="shared" si="557"/>
        <v>103875.80585384878</v>
      </c>
      <c r="S2890" s="63">
        <f t="shared" ref="S2890:S2953" si="559">1-N2890/Q2890</f>
        <v>0.12878620061152313</v>
      </c>
      <c r="T2890" s="64">
        <f t="shared" ref="T2890:T2953" si="560">ROUND(+IF(S2890&lt;=30%,N2890,IF(S2890&lt;=60%,P2890,IF(S2890&lt;=90%,Q2890,IF(S2890&lt;=100%,O2890)))),0)</f>
        <v>769742</v>
      </c>
      <c r="U2890" s="44" t="str">
        <f t="shared" ref="U2890:U2953" si="561">+IF(S2890&lt;=30%,"MENOR VALOR",IF(S2890&lt;=60%,"MEDIA ARMONICA",IF(S2890&lt;=90%,"MEDIA GEOMETRICA","PROMEDIO")))</f>
        <v>MENOR VALOR</v>
      </c>
    </row>
    <row r="2891" spans="2:21">
      <c r="B2891" s="24">
        <v>2772</v>
      </c>
      <c r="C2891" s="2" t="s">
        <v>1155</v>
      </c>
      <c r="D2891" s="29">
        <v>1</v>
      </c>
      <c r="E2891" s="16" t="s">
        <v>8</v>
      </c>
      <c r="F2891" s="91">
        <v>287915.94</v>
      </c>
      <c r="G2891" s="68">
        <f t="shared" si="558"/>
        <v>302887.56887999998</v>
      </c>
      <c r="H2891" s="79">
        <v>405600</v>
      </c>
      <c r="I2891" s="79">
        <v>77064</v>
      </c>
      <c r="J2891" s="79">
        <v>482664</v>
      </c>
      <c r="K2891" s="79">
        <v>390000</v>
      </c>
      <c r="L2891" s="79">
        <f t="shared" si="551"/>
        <v>74100</v>
      </c>
      <c r="M2891" s="79">
        <f t="shared" si="552"/>
        <v>464100</v>
      </c>
      <c r="N2891" s="68">
        <f t="shared" si="553"/>
        <v>302887.56887999998</v>
      </c>
      <c r="O2891" s="80">
        <f t="shared" si="554"/>
        <v>416550.52295999997</v>
      </c>
      <c r="P2891" s="68">
        <f t="shared" si="555"/>
        <v>464100</v>
      </c>
      <c r="Q2891" s="68">
        <f t="shared" si="556"/>
        <v>407861.43399784894</v>
      </c>
      <c r="R2891" s="69">
        <f t="shared" si="557"/>
        <v>98871.663643554595</v>
      </c>
      <c r="S2891" s="63">
        <f t="shared" si="559"/>
        <v>0.25737629588779065</v>
      </c>
      <c r="T2891" s="64">
        <f t="shared" si="560"/>
        <v>302888</v>
      </c>
      <c r="U2891" s="44" t="str">
        <f t="shared" si="561"/>
        <v>MENOR VALOR</v>
      </c>
    </row>
    <row r="2892" spans="2:21" ht="25.5">
      <c r="B2892" s="26">
        <v>2773</v>
      </c>
      <c r="C2892" s="2" t="s">
        <v>1156</v>
      </c>
      <c r="D2892" s="29">
        <v>1</v>
      </c>
      <c r="E2892" s="16" t="s">
        <v>8</v>
      </c>
      <c r="F2892" s="91">
        <v>232583.97999999998</v>
      </c>
      <c r="G2892" s="68">
        <f t="shared" si="558"/>
        <v>244678.34696</v>
      </c>
      <c r="H2892" s="79">
        <v>273000</v>
      </c>
      <c r="I2892" s="79">
        <v>51870</v>
      </c>
      <c r="J2892" s="79">
        <v>324870</v>
      </c>
      <c r="K2892" s="79">
        <v>260000</v>
      </c>
      <c r="L2892" s="79">
        <f t="shared" si="551"/>
        <v>49400</v>
      </c>
      <c r="M2892" s="79">
        <f t="shared" si="552"/>
        <v>309400</v>
      </c>
      <c r="N2892" s="68">
        <f t="shared" si="553"/>
        <v>244678.34696</v>
      </c>
      <c r="O2892" s="80">
        <f t="shared" si="554"/>
        <v>292982.78232</v>
      </c>
      <c r="P2892" s="68">
        <f t="shared" si="555"/>
        <v>309400</v>
      </c>
      <c r="Q2892" s="68">
        <f t="shared" si="556"/>
        <v>290809.43001122086</v>
      </c>
      <c r="R2892" s="69">
        <f t="shared" si="557"/>
        <v>42541.968473335881</v>
      </c>
      <c r="S2892" s="63">
        <f t="shared" si="559"/>
        <v>0.1586299421220313</v>
      </c>
      <c r="T2892" s="64">
        <f t="shared" si="560"/>
        <v>244678</v>
      </c>
      <c r="U2892" s="44" t="str">
        <f t="shared" si="561"/>
        <v>MENOR VALOR</v>
      </c>
    </row>
    <row r="2893" spans="2:21" ht="25.5">
      <c r="B2893" s="24">
        <v>2774</v>
      </c>
      <c r="C2893" s="2" t="s">
        <v>1157</v>
      </c>
      <c r="D2893" s="29">
        <v>1</v>
      </c>
      <c r="E2893" s="16" t="s">
        <v>8</v>
      </c>
      <c r="F2893" s="91">
        <v>231933.72</v>
      </c>
      <c r="G2893" s="68">
        <f t="shared" si="558"/>
        <v>243994.27343999999</v>
      </c>
      <c r="H2893" s="79">
        <v>270400</v>
      </c>
      <c r="I2893" s="79">
        <v>51376</v>
      </c>
      <c r="J2893" s="79">
        <v>321776</v>
      </c>
      <c r="K2893" s="79">
        <v>260000</v>
      </c>
      <c r="L2893" s="79">
        <f t="shared" si="551"/>
        <v>49400</v>
      </c>
      <c r="M2893" s="79">
        <f t="shared" si="552"/>
        <v>309400</v>
      </c>
      <c r="N2893" s="68">
        <f t="shared" si="553"/>
        <v>243994.27343999999</v>
      </c>
      <c r="O2893" s="80">
        <f t="shared" si="554"/>
        <v>291723.42447999999</v>
      </c>
      <c r="P2893" s="68">
        <f t="shared" si="555"/>
        <v>309400</v>
      </c>
      <c r="Q2893" s="68">
        <f t="shared" si="556"/>
        <v>289612.87430029549</v>
      </c>
      <c r="R2893" s="69">
        <f t="shared" si="557"/>
        <v>41795.277702742256</v>
      </c>
      <c r="S2893" s="63">
        <f t="shared" si="559"/>
        <v>0.15751579058945497</v>
      </c>
      <c r="T2893" s="64">
        <f t="shared" si="560"/>
        <v>243994</v>
      </c>
      <c r="U2893" s="44" t="str">
        <f t="shared" si="561"/>
        <v>MENOR VALOR</v>
      </c>
    </row>
    <row r="2894" spans="2:21" ht="25.5">
      <c r="B2894" s="26">
        <v>2775</v>
      </c>
      <c r="C2894" s="2" t="s">
        <v>1384</v>
      </c>
      <c r="D2894" s="29">
        <v>1</v>
      </c>
      <c r="E2894" s="16" t="s">
        <v>8</v>
      </c>
      <c r="F2894" s="91">
        <v>363991.43999999994</v>
      </c>
      <c r="G2894" s="68">
        <f t="shared" si="558"/>
        <v>382918.99487999995</v>
      </c>
      <c r="H2894" s="79">
        <v>530400</v>
      </c>
      <c r="I2894" s="79">
        <v>100776</v>
      </c>
      <c r="J2894" s="79">
        <v>631176</v>
      </c>
      <c r="K2894" s="79">
        <v>520000</v>
      </c>
      <c r="L2894" s="79">
        <f t="shared" si="551"/>
        <v>98800</v>
      </c>
      <c r="M2894" s="79">
        <f t="shared" si="552"/>
        <v>618800</v>
      </c>
      <c r="N2894" s="68">
        <f t="shared" si="553"/>
        <v>382918.99487999995</v>
      </c>
      <c r="O2894" s="80">
        <f t="shared" si="554"/>
        <v>544298.33162666659</v>
      </c>
      <c r="P2894" s="68">
        <f t="shared" si="555"/>
        <v>618800</v>
      </c>
      <c r="Q2894" s="68">
        <f t="shared" si="556"/>
        <v>530806.09052474401</v>
      </c>
      <c r="R2894" s="69">
        <f t="shared" si="557"/>
        <v>139895.52920159951</v>
      </c>
      <c r="S2894" s="63">
        <f t="shared" si="559"/>
        <v>0.27860851313621116</v>
      </c>
      <c r="T2894" s="64">
        <f t="shared" si="560"/>
        <v>382919</v>
      </c>
      <c r="U2894" s="44" t="str">
        <f t="shared" si="561"/>
        <v>MENOR VALOR</v>
      </c>
    </row>
    <row r="2895" spans="2:21" ht="25.5">
      <c r="B2895" s="24">
        <v>2776</v>
      </c>
      <c r="C2895" s="2" t="s">
        <v>1385</v>
      </c>
      <c r="D2895" s="29">
        <v>1</v>
      </c>
      <c r="E2895" s="16" t="s">
        <v>8</v>
      </c>
      <c r="F2895" s="91">
        <v>383887.92</v>
      </c>
      <c r="G2895" s="68">
        <f t="shared" si="558"/>
        <v>403850.09184000001</v>
      </c>
      <c r="H2895" s="79">
        <v>530400</v>
      </c>
      <c r="I2895" s="79">
        <v>100776</v>
      </c>
      <c r="J2895" s="79">
        <v>631176</v>
      </c>
      <c r="K2895" s="79">
        <v>520000</v>
      </c>
      <c r="L2895" s="79">
        <f t="shared" si="551"/>
        <v>98800</v>
      </c>
      <c r="M2895" s="79">
        <f t="shared" si="552"/>
        <v>618800</v>
      </c>
      <c r="N2895" s="68">
        <f t="shared" si="553"/>
        <v>403850.09184000001</v>
      </c>
      <c r="O2895" s="80">
        <f t="shared" si="554"/>
        <v>551275.36394666659</v>
      </c>
      <c r="P2895" s="68">
        <f t="shared" si="555"/>
        <v>618800</v>
      </c>
      <c r="Q2895" s="68">
        <f t="shared" si="556"/>
        <v>540306.66220002819</v>
      </c>
      <c r="R2895" s="69">
        <f t="shared" si="557"/>
        <v>127823.90029174372</v>
      </c>
      <c r="S2895" s="63">
        <f t="shared" si="559"/>
        <v>0.25255392891955541</v>
      </c>
      <c r="T2895" s="64">
        <f t="shared" si="560"/>
        <v>403850</v>
      </c>
      <c r="U2895" s="44" t="str">
        <f t="shared" si="561"/>
        <v>MENOR VALOR</v>
      </c>
    </row>
    <row r="2896" spans="2:21" ht="25.5">
      <c r="B2896" s="26">
        <v>2777</v>
      </c>
      <c r="C2896" s="2" t="s">
        <v>1386</v>
      </c>
      <c r="D2896" s="29">
        <v>1</v>
      </c>
      <c r="E2896" s="16" t="s">
        <v>8</v>
      </c>
      <c r="F2896" s="91">
        <v>586070.4</v>
      </c>
      <c r="G2896" s="68">
        <f t="shared" si="558"/>
        <v>616546.06079999998</v>
      </c>
      <c r="H2896" s="79">
        <v>676000</v>
      </c>
      <c r="I2896" s="79">
        <v>128440</v>
      </c>
      <c r="J2896" s="79">
        <v>804440</v>
      </c>
      <c r="K2896" s="79">
        <v>650000</v>
      </c>
      <c r="L2896" s="79">
        <f t="shared" ref="L2896:L2959" si="562">+IFERROR(K2896*19%,"N/A")</f>
        <v>123500</v>
      </c>
      <c r="M2896" s="79">
        <f t="shared" ref="M2896:M2959" si="563">+IFERROR(L2896+K2896,"N/A")</f>
        <v>773500</v>
      </c>
      <c r="N2896" s="68">
        <f t="shared" si="553"/>
        <v>616546.06079999998</v>
      </c>
      <c r="O2896" s="80">
        <f t="shared" si="554"/>
        <v>731495.35360000003</v>
      </c>
      <c r="P2896" s="68">
        <f t="shared" si="555"/>
        <v>773500</v>
      </c>
      <c r="Q2896" s="68">
        <f t="shared" si="556"/>
        <v>726618.58352036169</v>
      </c>
      <c r="R2896" s="69">
        <f t="shared" si="557"/>
        <v>100743.86252479622</v>
      </c>
      <c r="S2896" s="63">
        <f t="shared" si="559"/>
        <v>0.15148597244385942</v>
      </c>
      <c r="T2896" s="64">
        <f t="shared" si="560"/>
        <v>616546</v>
      </c>
      <c r="U2896" s="44" t="str">
        <f t="shared" si="561"/>
        <v>MENOR VALOR</v>
      </c>
    </row>
    <row r="2897" spans="2:21" ht="25.5">
      <c r="B2897" s="24">
        <v>2778</v>
      </c>
      <c r="C2897" s="2" t="s">
        <v>1161</v>
      </c>
      <c r="D2897" s="29">
        <v>1</v>
      </c>
      <c r="E2897" s="16" t="s">
        <v>8</v>
      </c>
      <c r="F2897" s="91">
        <v>2439499.9999999995</v>
      </c>
      <c r="G2897" s="68">
        <f t="shared" si="558"/>
        <v>2566353.9999999995</v>
      </c>
      <c r="H2897" s="79">
        <v>3315000</v>
      </c>
      <c r="I2897" s="79">
        <v>629850</v>
      </c>
      <c r="J2897" s="79">
        <v>3944850</v>
      </c>
      <c r="K2897" s="79">
        <v>3250000</v>
      </c>
      <c r="L2897" s="79">
        <f t="shared" si="562"/>
        <v>617500</v>
      </c>
      <c r="M2897" s="79">
        <f t="shared" si="563"/>
        <v>3867500</v>
      </c>
      <c r="N2897" s="68">
        <f t="shared" si="553"/>
        <v>2566353.9999999995</v>
      </c>
      <c r="O2897" s="80">
        <f t="shared" si="554"/>
        <v>3459568</v>
      </c>
      <c r="P2897" s="68">
        <f t="shared" si="555"/>
        <v>3867500</v>
      </c>
      <c r="Q2897" s="68">
        <f t="shared" si="556"/>
        <v>3395672.46420216</v>
      </c>
      <c r="R2897" s="69">
        <f t="shared" si="557"/>
        <v>774512.2290654938</v>
      </c>
      <c r="S2897" s="63">
        <f t="shared" si="559"/>
        <v>0.24422804995034031</v>
      </c>
      <c r="T2897" s="64">
        <f t="shared" si="560"/>
        <v>2566354</v>
      </c>
      <c r="U2897" s="44" t="str">
        <f t="shared" si="561"/>
        <v>MENOR VALOR</v>
      </c>
    </row>
    <row r="2898" spans="2:21" ht="25.5">
      <c r="B2898" s="26">
        <v>2779</v>
      </c>
      <c r="C2898" s="2" t="s">
        <v>1387</v>
      </c>
      <c r="D2898" s="29">
        <v>1</v>
      </c>
      <c r="E2898" s="16" t="s">
        <v>8</v>
      </c>
      <c r="F2898" s="91">
        <v>870679.27999999991</v>
      </c>
      <c r="G2898" s="68">
        <f t="shared" si="558"/>
        <v>915954.60255999991</v>
      </c>
      <c r="H2898" s="79">
        <v>1181700</v>
      </c>
      <c r="I2898" s="79">
        <v>224523</v>
      </c>
      <c r="J2898" s="79">
        <v>1406223</v>
      </c>
      <c r="K2898" s="79">
        <v>1170000</v>
      </c>
      <c r="L2898" s="79">
        <f t="shared" si="562"/>
        <v>222300</v>
      </c>
      <c r="M2898" s="79">
        <f t="shared" si="563"/>
        <v>1392300</v>
      </c>
      <c r="N2898" s="68">
        <f t="shared" si="553"/>
        <v>915954.60255999991</v>
      </c>
      <c r="O2898" s="80">
        <f t="shared" si="554"/>
        <v>1238159.2008533333</v>
      </c>
      <c r="P2898" s="68">
        <f t="shared" si="555"/>
        <v>1392300</v>
      </c>
      <c r="Q2898" s="68">
        <f t="shared" si="556"/>
        <v>1214936.7148422785</v>
      </c>
      <c r="R2898" s="69">
        <f t="shared" si="557"/>
        <v>279124.19252597285</v>
      </c>
      <c r="S2898" s="63">
        <f t="shared" si="559"/>
        <v>0.24608863048565621</v>
      </c>
      <c r="T2898" s="64">
        <f t="shared" si="560"/>
        <v>915955</v>
      </c>
      <c r="U2898" s="44" t="str">
        <f t="shared" si="561"/>
        <v>MENOR VALOR</v>
      </c>
    </row>
    <row r="2899" spans="2:21" ht="25.5">
      <c r="B2899" s="24">
        <v>2780</v>
      </c>
      <c r="C2899" s="2" t="s">
        <v>1388</v>
      </c>
      <c r="D2899" s="29">
        <v>1</v>
      </c>
      <c r="E2899" s="16" t="s">
        <v>8</v>
      </c>
      <c r="F2899" s="91">
        <v>466239.7</v>
      </c>
      <c r="G2899" s="68">
        <f t="shared" si="558"/>
        <v>490484.16440000001</v>
      </c>
      <c r="H2899" s="79">
        <v>656500</v>
      </c>
      <c r="I2899" s="79">
        <v>124735</v>
      </c>
      <c r="J2899" s="79">
        <v>781235</v>
      </c>
      <c r="K2899" s="79">
        <v>650000</v>
      </c>
      <c r="L2899" s="79">
        <f t="shared" si="562"/>
        <v>123500</v>
      </c>
      <c r="M2899" s="79">
        <f t="shared" si="563"/>
        <v>773500</v>
      </c>
      <c r="N2899" s="68">
        <f t="shared" si="553"/>
        <v>490484.16440000001</v>
      </c>
      <c r="O2899" s="80">
        <f t="shared" si="554"/>
        <v>681739.72146666667</v>
      </c>
      <c r="P2899" s="68">
        <f t="shared" si="555"/>
        <v>773500</v>
      </c>
      <c r="Q2899" s="68">
        <f t="shared" si="556"/>
        <v>666738.70436606044</v>
      </c>
      <c r="R2899" s="69">
        <f t="shared" si="557"/>
        <v>165677.31781360612</v>
      </c>
      <c r="S2899" s="63">
        <f t="shared" si="559"/>
        <v>0.26435324484971123</v>
      </c>
      <c r="T2899" s="64">
        <f t="shared" si="560"/>
        <v>490484</v>
      </c>
      <c r="U2899" s="44" t="str">
        <f t="shared" si="561"/>
        <v>MENOR VALOR</v>
      </c>
    </row>
    <row r="2900" spans="2:21" ht="25.5">
      <c r="B2900" s="26">
        <v>2781</v>
      </c>
      <c r="C2900" s="2" t="s">
        <v>1162</v>
      </c>
      <c r="D2900" s="29">
        <v>1</v>
      </c>
      <c r="E2900" s="19" t="s">
        <v>8</v>
      </c>
      <c r="F2900" s="91">
        <v>1063887.68</v>
      </c>
      <c r="G2900" s="68">
        <f t="shared" si="558"/>
        <v>1119209.8393599999</v>
      </c>
      <c r="H2900" s="79">
        <v>1638000</v>
      </c>
      <c r="I2900" s="79">
        <v>311220</v>
      </c>
      <c r="J2900" s="79">
        <v>1949220</v>
      </c>
      <c r="K2900" s="79">
        <v>1560000</v>
      </c>
      <c r="L2900" s="79">
        <f t="shared" si="562"/>
        <v>296400</v>
      </c>
      <c r="M2900" s="79">
        <f t="shared" si="563"/>
        <v>1856400</v>
      </c>
      <c r="N2900" s="68">
        <f t="shared" si="553"/>
        <v>1119209.8393599999</v>
      </c>
      <c r="O2900" s="80">
        <f t="shared" si="554"/>
        <v>1641609.9464533331</v>
      </c>
      <c r="P2900" s="68">
        <f t="shared" si="555"/>
        <v>1856400</v>
      </c>
      <c r="Q2900" s="68">
        <f t="shared" si="556"/>
        <v>1593974.2919564366</v>
      </c>
      <c r="R2900" s="69">
        <f t="shared" si="557"/>
        <v>454785.98485259496</v>
      </c>
      <c r="S2900" s="63">
        <f t="shared" si="559"/>
        <v>0.29784950421861134</v>
      </c>
      <c r="T2900" s="64">
        <f t="shared" si="560"/>
        <v>1119210</v>
      </c>
      <c r="U2900" s="44" t="str">
        <f t="shared" si="561"/>
        <v>MENOR VALOR</v>
      </c>
    </row>
    <row r="2901" spans="2:21" ht="25.5">
      <c r="B2901" s="24">
        <v>2782</v>
      </c>
      <c r="C2901" s="2" t="s">
        <v>1163</v>
      </c>
      <c r="D2901" s="29">
        <v>1</v>
      </c>
      <c r="E2901" s="19" t="s">
        <v>11</v>
      </c>
      <c r="F2901" s="91">
        <v>148908.71999999997</v>
      </c>
      <c r="G2901" s="68">
        <f t="shared" si="558"/>
        <v>156651.97343999997</v>
      </c>
      <c r="H2901" s="79">
        <v>163800</v>
      </c>
      <c r="I2901" s="79">
        <v>31122</v>
      </c>
      <c r="J2901" s="79">
        <v>194922</v>
      </c>
      <c r="K2901" s="79">
        <v>156000</v>
      </c>
      <c r="L2901" s="79">
        <f t="shared" si="562"/>
        <v>29640</v>
      </c>
      <c r="M2901" s="79">
        <f t="shared" si="563"/>
        <v>185640</v>
      </c>
      <c r="N2901" s="68">
        <f t="shared" si="553"/>
        <v>156651.97343999997</v>
      </c>
      <c r="O2901" s="80">
        <f t="shared" si="554"/>
        <v>179071.32447999998</v>
      </c>
      <c r="P2901" s="68">
        <f t="shared" si="555"/>
        <v>185640</v>
      </c>
      <c r="Q2901" s="68">
        <f t="shared" si="556"/>
        <v>178301.95140864939</v>
      </c>
      <c r="R2901" s="69">
        <f t="shared" si="557"/>
        <v>19962.699135915023</v>
      </c>
      <c r="S2901" s="63">
        <f t="shared" si="559"/>
        <v>0.12142311285774954</v>
      </c>
      <c r="T2901" s="64">
        <f t="shared" si="560"/>
        <v>156652</v>
      </c>
      <c r="U2901" s="44" t="str">
        <f t="shared" si="561"/>
        <v>MENOR VALOR</v>
      </c>
    </row>
    <row r="2902" spans="2:21" ht="25.5">
      <c r="B2902" s="26">
        <v>2783</v>
      </c>
      <c r="C2902" s="2" t="s">
        <v>1389</v>
      </c>
      <c r="D2902" s="29">
        <v>1</v>
      </c>
      <c r="E2902" s="19" t="s">
        <v>11</v>
      </c>
      <c r="F2902" s="91">
        <v>2352487.34</v>
      </c>
      <c r="G2902" s="68">
        <f t="shared" si="558"/>
        <v>2474816.6816799999</v>
      </c>
      <c r="H2902" s="79">
        <v>2730000</v>
      </c>
      <c r="I2902" s="79">
        <v>518700</v>
      </c>
      <c r="J2902" s="79">
        <v>3248700</v>
      </c>
      <c r="K2902" s="79">
        <v>2600000</v>
      </c>
      <c r="L2902" s="79">
        <f t="shared" si="562"/>
        <v>494000</v>
      </c>
      <c r="M2902" s="79">
        <f t="shared" si="563"/>
        <v>3094000</v>
      </c>
      <c r="N2902" s="68">
        <f t="shared" si="553"/>
        <v>2474816.6816799999</v>
      </c>
      <c r="O2902" s="80">
        <f t="shared" si="554"/>
        <v>2939172.2272266666</v>
      </c>
      <c r="P2902" s="68">
        <f t="shared" si="555"/>
        <v>3094000</v>
      </c>
      <c r="Q2902" s="68">
        <f t="shared" si="556"/>
        <v>2919158.3290290795</v>
      </c>
      <c r="R2902" s="69">
        <f t="shared" si="557"/>
        <v>409515.05101761397</v>
      </c>
      <c r="S2902" s="63">
        <f t="shared" si="559"/>
        <v>0.1522156722129111</v>
      </c>
      <c r="T2902" s="64">
        <f t="shared" si="560"/>
        <v>2474817</v>
      </c>
      <c r="U2902" s="44" t="str">
        <f t="shared" si="561"/>
        <v>MENOR VALOR</v>
      </c>
    </row>
    <row r="2903" spans="2:21" ht="25.5">
      <c r="B2903" s="24">
        <v>2784</v>
      </c>
      <c r="C2903" s="2" t="s">
        <v>1390</v>
      </c>
      <c r="D2903" s="29">
        <v>1</v>
      </c>
      <c r="E2903" s="19" t="s">
        <v>11</v>
      </c>
      <c r="F2903" s="91">
        <v>2361518.8199999998</v>
      </c>
      <c r="G2903" s="68">
        <f t="shared" si="558"/>
        <v>2484317.7986399997</v>
      </c>
      <c r="H2903" s="79">
        <v>2730000</v>
      </c>
      <c r="I2903" s="79">
        <v>518700</v>
      </c>
      <c r="J2903" s="79">
        <v>3248700</v>
      </c>
      <c r="K2903" s="79">
        <v>2600000</v>
      </c>
      <c r="L2903" s="79">
        <f t="shared" si="562"/>
        <v>494000</v>
      </c>
      <c r="M2903" s="79">
        <f t="shared" si="563"/>
        <v>3094000</v>
      </c>
      <c r="N2903" s="68">
        <f t="shared" si="553"/>
        <v>2484317.7986399997</v>
      </c>
      <c r="O2903" s="80">
        <f t="shared" si="554"/>
        <v>2942339.2662133332</v>
      </c>
      <c r="P2903" s="68">
        <f t="shared" si="555"/>
        <v>3094000</v>
      </c>
      <c r="Q2903" s="68">
        <f t="shared" si="556"/>
        <v>2922889.2245230493</v>
      </c>
      <c r="R2903" s="69">
        <f t="shared" si="557"/>
        <v>404129.64636180986</v>
      </c>
      <c r="S2903" s="63">
        <f t="shared" si="559"/>
        <v>0.15004722799736436</v>
      </c>
      <c r="T2903" s="64">
        <f t="shared" si="560"/>
        <v>2484318</v>
      </c>
      <c r="U2903" s="44" t="str">
        <f t="shared" si="561"/>
        <v>MENOR VALOR</v>
      </c>
    </row>
    <row r="2904" spans="2:21" ht="25.5">
      <c r="B2904" s="26">
        <v>2785</v>
      </c>
      <c r="C2904" s="2" t="s">
        <v>1391</v>
      </c>
      <c r="D2904" s="29">
        <v>1</v>
      </c>
      <c r="E2904" s="19" t="s">
        <v>8</v>
      </c>
      <c r="F2904" s="91">
        <v>922721.4</v>
      </c>
      <c r="G2904" s="68">
        <f t="shared" si="558"/>
        <v>970702.91280000005</v>
      </c>
      <c r="H2904" s="79">
        <v>1339000</v>
      </c>
      <c r="I2904" s="79">
        <v>254410</v>
      </c>
      <c r="J2904" s="79">
        <v>1593410</v>
      </c>
      <c r="K2904" s="79">
        <v>1300000</v>
      </c>
      <c r="L2904" s="79">
        <f t="shared" si="562"/>
        <v>247000</v>
      </c>
      <c r="M2904" s="79">
        <f t="shared" si="563"/>
        <v>1547000</v>
      </c>
      <c r="N2904" s="68">
        <f t="shared" si="553"/>
        <v>970702.91280000005</v>
      </c>
      <c r="O2904" s="80">
        <f t="shared" si="554"/>
        <v>1370370.9709333333</v>
      </c>
      <c r="P2904" s="68">
        <f t="shared" si="555"/>
        <v>1547000</v>
      </c>
      <c r="Q2904" s="68">
        <f t="shared" si="556"/>
        <v>1337523.419166628</v>
      </c>
      <c r="R2904" s="69">
        <f t="shared" si="557"/>
        <v>346899.68224841636</v>
      </c>
      <c r="S2904" s="63">
        <f t="shared" si="559"/>
        <v>0.27425352043195117</v>
      </c>
      <c r="T2904" s="64">
        <f t="shared" si="560"/>
        <v>970703</v>
      </c>
      <c r="U2904" s="44" t="str">
        <f t="shared" si="561"/>
        <v>MENOR VALOR</v>
      </c>
    </row>
    <row r="2905" spans="2:21" ht="25.5">
      <c r="B2905" s="24">
        <v>2786</v>
      </c>
      <c r="C2905" s="2" t="s">
        <v>1392</v>
      </c>
      <c r="D2905" s="29">
        <v>1</v>
      </c>
      <c r="E2905" s="19" t="s">
        <v>8</v>
      </c>
      <c r="F2905" s="91">
        <v>365847.1</v>
      </c>
      <c r="G2905" s="68">
        <f t="shared" si="558"/>
        <v>384871.14919999999</v>
      </c>
      <c r="H2905" s="79">
        <v>409500</v>
      </c>
      <c r="I2905" s="79">
        <v>77805</v>
      </c>
      <c r="J2905" s="79">
        <v>487305</v>
      </c>
      <c r="K2905" s="79">
        <v>390000</v>
      </c>
      <c r="L2905" s="79">
        <f t="shared" si="562"/>
        <v>74100</v>
      </c>
      <c r="M2905" s="79">
        <f t="shared" si="563"/>
        <v>464100</v>
      </c>
      <c r="N2905" s="68">
        <f t="shared" si="553"/>
        <v>384871.14919999999</v>
      </c>
      <c r="O2905" s="80">
        <f t="shared" si="554"/>
        <v>445425.3830666666</v>
      </c>
      <c r="P2905" s="68">
        <f t="shared" si="555"/>
        <v>464100</v>
      </c>
      <c r="Q2905" s="68">
        <f t="shared" si="556"/>
        <v>443175.69132877374</v>
      </c>
      <c r="R2905" s="69">
        <f t="shared" si="557"/>
        <v>53709.677299665665</v>
      </c>
      <c r="S2905" s="63">
        <f t="shared" si="559"/>
        <v>0.13156078564227935</v>
      </c>
      <c r="T2905" s="64">
        <f t="shared" si="560"/>
        <v>384871</v>
      </c>
      <c r="U2905" s="44" t="str">
        <f t="shared" si="561"/>
        <v>MENOR VALOR</v>
      </c>
    </row>
    <row r="2906" spans="2:21" ht="25.5">
      <c r="B2906" s="26">
        <v>2787</v>
      </c>
      <c r="C2906" s="2" t="s">
        <v>974</v>
      </c>
      <c r="D2906" s="29">
        <v>1</v>
      </c>
      <c r="E2906" s="19" t="s">
        <v>11</v>
      </c>
      <c r="F2906" s="91">
        <v>1079500.48</v>
      </c>
      <c r="G2906" s="68">
        <f t="shared" si="558"/>
        <v>1135634.50496</v>
      </c>
      <c r="H2906" s="79">
        <v>1638000</v>
      </c>
      <c r="I2906" s="79">
        <v>311220</v>
      </c>
      <c r="J2906" s="79">
        <v>1949220</v>
      </c>
      <c r="K2906" s="79">
        <v>1560000</v>
      </c>
      <c r="L2906" s="79">
        <f t="shared" si="562"/>
        <v>296400</v>
      </c>
      <c r="M2906" s="79">
        <f t="shared" si="563"/>
        <v>1856400</v>
      </c>
      <c r="N2906" s="68">
        <f t="shared" si="553"/>
        <v>1135634.50496</v>
      </c>
      <c r="O2906" s="80">
        <f t="shared" si="554"/>
        <v>1647084.8349866669</v>
      </c>
      <c r="P2906" s="68">
        <f t="shared" si="555"/>
        <v>1856400</v>
      </c>
      <c r="Q2906" s="68">
        <f t="shared" si="556"/>
        <v>1601733.7723614124</v>
      </c>
      <c r="R2906" s="69">
        <f t="shared" si="557"/>
        <v>445353.75620206527</v>
      </c>
      <c r="S2906" s="63">
        <f t="shared" si="559"/>
        <v>0.29099671583639586</v>
      </c>
      <c r="T2906" s="64">
        <f t="shared" si="560"/>
        <v>1135635</v>
      </c>
      <c r="U2906" s="44" t="str">
        <f t="shared" si="561"/>
        <v>MENOR VALOR</v>
      </c>
    </row>
    <row r="2907" spans="2:21" ht="25.5">
      <c r="B2907" s="24">
        <v>2788</v>
      </c>
      <c r="C2907" s="2" t="s">
        <v>1166</v>
      </c>
      <c r="D2907" s="29">
        <v>1</v>
      </c>
      <c r="E2907" s="19" t="s">
        <v>11</v>
      </c>
      <c r="F2907" s="91">
        <v>661858.07999999996</v>
      </c>
      <c r="G2907" s="68">
        <f t="shared" si="558"/>
        <v>696274.70016000001</v>
      </c>
      <c r="H2907" s="79">
        <v>787800</v>
      </c>
      <c r="I2907" s="79">
        <v>149682</v>
      </c>
      <c r="J2907" s="79">
        <v>937482</v>
      </c>
      <c r="K2907" s="79">
        <v>780000</v>
      </c>
      <c r="L2907" s="79">
        <f t="shared" si="562"/>
        <v>148200</v>
      </c>
      <c r="M2907" s="79">
        <f t="shared" si="563"/>
        <v>928200</v>
      </c>
      <c r="N2907" s="68">
        <f t="shared" si="553"/>
        <v>696274.70016000001</v>
      </c>
      <c r="O2907" s="80">
        <f t="shared" si="554"/>
        <v>853985.56672</v>
      </c>
      <c r="P2907" s="68">
        <f t="shared" si="555"/>
        <v>928200</v>
      </c>
      <c r="Q2907" s="68">
        <f t="shared" si="556"/>
        <v>846177.9528887776</v>
      </c>
      <c r="R2907" s="69">
        <f t="shared" si="557"/>
        <v>136660.44400019236</v>
      </c>
      <c r="S2907" s="63">
        <f t="shared" si="559"/>
        <v>0.17715334252921744</v>
      </c>
      <c r="T2907" s="64">
        <f t="shared" si="560"/>
        <v>696275</v>
      </c>
      <c r="U2907" s="44" t="str">
        <f t="shared" si="561"/>
        <v>MENOR VALOR</v>
      </c>
    </row>
    <row r="2908" spans="2:21" ht="25.5">
      <c r="B2908" s="26">
        <v>2789</v>
      </c>
      <c r="C2908" s="2" t="s">
        <v>1167</v>
      </c>
      <c r="D2908" s="29">
        <v>1</v>
      </c>
      <c r="E2908" s="19" t="s">
        <v>11</v>
      </c>
      <c r="F2908" s="91">
        <v>365292.78</v>
      </c>
      <c r="G2908" s="68">
        <f t="shared" si="558"/>
        <v>384288.00456000003</v>
      </c>
      <c r="H2908" s="79">
        <v>530400</v>
      </c>
      <c r="I2908" s="79">
        <v>100776</v>
      </c>
      <c r="J2908" s="79">
        <v>631176</v>
      </c>
      <c r="K2908" s="79">
        <v>520000</v>
      </c>
      <c r="L2908" s="79">
        <f t="shared" si="562"/>
        <v>98800</v>
      </c>
      <c r="M2908" s="79">
        <f t="shared" si="563"/>
        <v>618800</v>
      </c>
      <c r="N2908" s="68">
        <f t="shared" si="553"/>
        <v>384288.00456000003</v>
      </c>
      <c r="O2908" s="80">
        <f t="shared" si="554"/>
        <v>544754.66818666668</v>
      </c>
      <c r="P2908" s="68">
        <f t="shared" si="555"/>
        <v>618800</v>
      </c>
      <c r="Q2908" s="68">
        <f t="shared" si="556"/>
        <v>531437.91639921942</v>
      </c>
      <c r="R2908" s="69">
        <f t="shared" si="557"/>
        <v>139105.90909664941</v>
      </c>
      <c r="S2908" s="63">
        <f t="shared" si="559"/>
        <v>0.27689012638812072</v>
      </c>
      <c r="T2908" s="64">
        <f t="shared" si="560"/>
        <v>384288</v>
      </c>
      <c r="U2908" s="44" t="str">
        <f t="shared" si="561"/>
        <v>MENOR VALOR</v>
      </c>
    </row>
    <row r="2909" spans="2:21">
      <c r="B2909" s="24">
        <v>2790</v>
      </c>
      <c r="C2909" s="2" t="s">
        <v>801</v>
      </c>
      <c r="D2909" s="29">
        <v>1</v>
      </c>
      <c r="E2909" s="19" t="s">
        <v>11</v>
      </c>
      <c r="F2909" s="91">
        <v>667808.81999999983</v>
      </c>
      <c r="G2909" s="68">
        <f t="shared" si="558"/>
        <v>702534.87863999978</v>
      </c>
      <c r="H2909" s="79">
        <v>937300</v>
      </c>
      <c r="I2909" s="79">
        <v>178087</v>
      </c>
      <c r="J2909" s="79">
        <v>1115387</v>
      </c>
      <c r="K2909" s="79">
        <v>910000</v>
      </c>
      <c r="L2909" s="79">
        <f t="shared" si="562"/>
        <v>172900</v>
      </c>
      <c r="M2909" s="79">
        <f t="shared" si="563"/>
        <v>1082900</v>
      </c>
      <c r="N2909" s="68">
        <f t="shared" si="553"/>
        <v>702534.87863999978</v>
      </c>
      <c r="O2909" s="80">
        <f t="shared" si="554"/>
        <v>966940.62621333322</v>
      </c>
      <c r="P2909" s="68">
        <f t="shared" si="555"/>
        <v>1082900</v>
      </c>
      <c r="Q2909" s="68">
        <f t="shared" si="556"/>
        <v>946732.47406808089</v>
      </c>
      <c r="R2909" s="69">
        <f t="shared" si="557"/>
        <v>229557.51088694498</v>
      </c>
      <c r="S2909" s="63">
        <f t="shared" si="559"/>
        <v>0.25793727596431903</v>
      </c>
      <c r="T2909" s="64">
        <f t="shared" si="560"/>
        <v>702535</v>
      </c>
      <c r="U2909" s="44" t="str">
        <f t="shared" si="561"/>
        <v>MENOR VALOR</v>
      </c>
    </row>
    <row r="2910" spans="2:21">
      <c r="B2910" s="26">
        <v>2791</v>
      </c>
      <c r="C2910" s="2" t="s">
        <v>1171</v>
      </c>
      <c r="D2910" s="29">
        <v>1</v>
      </c>
      <c r="E2910" s="19" t="s">
        <v>11</v>
      </c>
      <c r="F2910" s="91">
        <v>430996.92000000004</v>
      </c>
      <c r="G2910" s="68">
        <f t="shared" si="558"/>
        <v>453408.75984000007</v>
      </c>
      <c r="H2910" s="79">
        <v>656500</v>
      </c>
      <c r="I2910" s="79">
        <v>124735</v>
      </c>
      <c r="J2910" s="79">
        <v>781235</v>
      </c>
      <c r="K2910" s="79">
        <v>650000</v>
      </c>
      <c r="L2910" s="79">
        <f t="shared" si="562"/>
        <v>123500</v>
      </c>
      <c r="M2910" s="79">
        <f t="shared" si="563"/>
        <v>773500</v>
      </c>
      <c r="N2910" s="68">
        <f t="shared" si="553"/>
        <v>453408.75984000007</v>
      </c>
      <c r="O2910" s="80">
        <f t="shared" si="554"/>
        <v>669381.25327999995</v>
      </c>
      <c r="P2910" s="68">
        <f t="shared" si="555"/>
        <v>773500</v>
      </c>
      <c r="Q2910" s="68">
        <f t="shared" si="556"/>
        <v>649497.23330248625</v>
      </c>
      <c r="R2910" s="69">
        <f t="shared" si="557"/>
        <v>187077.64697651131</v>
      </c>
      <c r="S2910" s="63">
        <f t="shared" si="559"/>
        <v>0.30190809661411311</v>
      </c>
      <c r="T2910" s="64">
        <f t="shared" si="560"/>
        <v>773500</v>
      </c>
      <c r="U2910" s="44" t="str">
        <f t="shared" si="561"/>
        <v>MEDIA ARMONICA</v>
      </c>
    </row>
    <row r="2911" spans="2:21" ht="25.5">
      <c r="B2911" s="24">
        <v>2792</v>
      </c>
      <c r="C2911" s="2" t="s">
        <v>1393</v>
      </c>
      <c r="D2911" s="29">
        <v>1</v>
      </c>
      <c r="E2911" s="19" t="s">
        <v>8</v>
      </c>
      <c r="F2911" s="91">
        <v>2748006.96</v>
      </c>
      <c r="G2911" s="68">
        <f t="shared" si="558"/>
        <v>2890903.32192</v>
      </c>
      <c r="H2911" s="79">
        <v>3380000</v>
      </c>
      <c r="I2911" s="79">
        <v>642200</v>
      </c>
      <c r="J2911" s="79">
        <v>4022200</v>
      </c>
      <c r="K2911" s="79">
        <v>3250000</v>
      </c>
      <c r="L2911" s="79">
        <f t="shared" si="562"/>
        <v>617500</v>
      </c>
      <c r="M2911" s="79">
        <f t="shared" si="563"/>
        <v>3867500</v>
      </c>
      <c r="N2911" s="68">
        <f t="shared" si="553"/>
        <v>2890903.32192</v>
      </c>
      <c r="O2911" s="80">
        <f t="shared" si="554"/>
        <v>3593534.4406400002</v>
      </c>
      <c r="P2911" s="68">
        <f t="shared" si="555"/>
        <v>3867500</v>
      </c>
      <c r="Q2911" s="68">
        <f t="shared" si="556"/>
        <v>3556115.4397706892</v>
      </c>
      <c r="R2911" s="69">
        <f t="shared" si="557"/>
        <v>613392.93217748206</v>
      </c>
      <c r="S2911" s="63">
        <f t="shared" si="559"/>
        <v>0.18706145205836866</v>
      </c>
      <c r="T2911" s="64">
        <f t="shared" si="560"/>
        <v>2890903</v>
      </c>
      <c r="U2911" s="44" t="str">
        <f t="shared" si="561"/>
        <v>MENOR VALOR</v>
      </c>
    </row>
    <row r="2912" spans="2:21" ht="25.5">
      <c r="B2912" s="26">
        <v>2793</v>
      </c>
      <c r="C2912" s="2" t="s">
        <v>1394</v>
      </c>
      <c r="D2912" s="29">
        <v>1</v>
      </c>
      <c r="E2912" s="19" t="s">
        <v>8</v>
      </c>
      <c r="F2912" s="91">
        <v>1095878.3400000001</v>
      </c>
      <c r="G2912" s="68">
        <f t="shared" si="558"/>
        <v>1152864.0136800001</v>
      </c>
      <c r="H2912" s="79">
        <v>1591200</v>
      </c>
      <c r="I2912" s="79">
        <v>302328</v>
      </c>
      <c r="J2912" s="79">
        <v>1893528</v>
      </c>
      <c r="K2912" s="79">
        <v>1560000</v>
      </c>
      <c r="L2912" s="79">
        <f t="shared" si="562"/>
        <v>296400</v>
      </c>
      <c r="M2912" s="79">
        <f t="shared" si="563"/>
        <v>1856400</v>
      </c>
      <c r="N2912" s="68">
        <f t="shared" si="553"/>
        <v>1152864.0136800001</v>
      </c>
      <c r="O2912" s="80">
        <f t="shared" si="554"/>
        <v>1634264.00456</v>
      </c>
      <c r="P2912" s="68">
        <f t="shared" si="555"/>
        <v>1856400</v>
      </c>
      <c r="Q2912" s="68">
        <f t="shared" si="556"/>
        <v>1594313.7491976582</v>
      </c>
      <c r="R2912" s="69">
        <f t="shared" si="557"/>
        <v>417317.7272899496</v>
      </c>
      <c r="S2912" s="63">
        <f t="shared" si="559"/>
        <v>0.27689012638812061</v>
      </c>
      <c r="T2912" s="64">
        <f t="shared" si="560"/>
        <v>1152864</v>
      </c>
      <c r="U2912" s="44" t="str">
        <f t="shared" si="561"/>
        <v>MENOR VALOR</v>
      </c>
    </row>
    <row r="2913" spans="2:21" ht="25.5">
      <c r="B2913" s="24">
        <v>2794</v>
      </c>
      <c r="C2913" s="2" t="s">
        <v>1003</v>
      </c>
      <c r="D2913" s="29">
        <v>1</v>
      </c>
      <c r="E2913" s="17" t="s">
        <v>11</v>
      </c>
      <c r="F2913" s="91">
        <v>463866.62000000005</v>
      </c>
      <c r="G2913" s="68">
        <f t="shared" si="558"/>
        <v>487987.68424000003</v>
      </c>
      <c r="H2913" s="79">
        <v>530400</v>
      </c>
      <c r="I2913" s="79">
        <v>100776</v>
      </c>
      <c r="J2913" s="79">
        <v>631176</v>
      </c>
      <c r="K2913" s="79">
        <v>520000</v>
      </c>
      <c r="L2913" s="79">
        <f t="shared" si="562"/>
        <v>98800</v>
      </c>
      <c r="M2913" s="79">
        <f t="shared" si="563"/>
        <v>618800</v>
      </c>
      <c r="N2913" s="68">
        <f t="shared" si="553"/>
        <v>487987.68424000003</v>
      </c>
      <c r="O2913" s="80">
        <f t="shared" si="554"/>
        <v>579321.22808000003</v>
      </c>
      <c r="P2913" s="68">
        <f t="shared" si="555"/>
        <v>618800</v>
      </c>
      <c r="Q2913" s="68">
        <f t="shared" si="556"/>
        <v>575488.36514390423</v>
      </c>
      <c r="R2913" s="69">
        <f t="shared" si="557"/>
        <v>79338.852504809052</v>
      </c>
      <c r="S2913" s="63">
        <f t="shared" si="559"/>
        <v>0.15204595992487902</v>
      </c>
      <c r="T2913" s="64">
        <f t="shared" si="560"/>
        <v>487988</v>
      </c>
      <c r="U2913" s="44" t="str">
        <f t="shared" si="561"/>
        <v>MENOR VALOR</v>
      </c>
    </row>
    <row r="2914" spans="2:21" ht="25.5">
      <c r="B2914" s="26">
        <v>2795</v>
      </c>
      <c r="C2914" s="2" t="s">
        <v>1395</v>
      </c>
      <c r="D2914" s="29">
        <v>1</v>
      </c>
      <c r="E2914" s="17" t="s">
        <v>8</v>
      </c>
      <c r="F2914" s="91">
        <v>150597.1</v>
      </c>
      <c r="G2914" s="68">
        <f t="shared" si="558"/>
        <v>158428.14920000001</v>
      </c>
      <c r="H2914" s="79">
        <v>160680</v>
      </c>
      <c r="I2914" s="79">
        <v>30529.200000000001</v>
      </c>
      <c r="J2914" s="79">
        <v>191209.2</v>
      </c>
      <c r="K2914" s="79">
        <v>156000</v>
      </c>
      <c r="L2914" s="79">
        <f t="shared" si="562"/>
        <v>29640</v>
      </c>
      <c r="M2914" s="79">
        <f t="shared" si="563"/>
        <v>185640</v>
      </c>
      <c r="N2914" s="68">
        <f t="shared" si="553"/>
        <v>158428.14920000001</v>
      </c>
      <c r="O2914" s="80">
        <f t="shared" si="554"/>
        <v>178425.78306666669</v>
      </c>
      <c r="P2914" s="68">
        <f t="shared" si="555"/>
        <v>185640</v>
      </c>
      <c r="Q2914" s="68">
        <f t="shared" si="556"/>
        <v>177829.67343972484</v>
      </c>
      <c r="R2914" s="69">
        <f t="shared" si="557"/>
        <v>17540.895568896703</v>
      </c>
      <c r="S2914" s="63">
        <f t="shared" si="559"/>
        <v>0.10910172562567821</v>
      </c>
      <c r="T2914" s="64">
        <f t="shared" si="560"/>
        <v>158428</v>
      </c>
      <c r="U2914" s="44" t="str">
        <f t="shared" si="561"/>
        <v>MENOR VALOR</v>
      </c>
    </row>
    <row r="2915" spans="2:21" ht="38.25">
      <c r="B2915" s="24">
        <v>2796</v>
      </c>
      <c r="C2915" s="2" t="s">
        <v>1173</v>
      </c>
      <c r="D2915" s="29">
        <v>1</v>
      </c>
      <c r="E2915" s="17" t="s">
        <v>8</v>
      </c>
      <c r="F2915" s="91">
        <v>959718.98</v>
      </c>
      <c r="G2915" s="68">
        <f t="shared" si="558"/>
        <v>1009624.36696</v>
      </c>
      <c r="H2915" s="79">
        <v>1352000</v>
      </c>
      <c r="I2915" s="79">
        <v>256880</v>
      </c>
      <c r="J2915" s="79">
        <v>1608880</v>
      </c>
      <c r="K2915" s="79">
        <v>1300000</v>
      </c>
      <c r="L2915" s="79">
        <f t="shared" si="562"/>
        <v>247000</v>
      </c>
      <c r="M2915" s="79">
        <f t="shared" si="563"/>
        <v>1547000</v>
      </c>
      <c r="N2915" s="68">
        <f t="shared" si="553"/>
        <v>1009624.36696</v>
      </c>
      <c r="O2915" s="80">
        <f t="shared" si="554"/>
        <v>1388501.4556533333</v>
      </c>
      <c r="P2915" s="68">
        <f t="shared" si="555"/>
        <v>1547000</v>
      </c>
      <c r="Q2915" s="68">
        <f t="shared" si="556"/>
        <v>1359537.7261223251</v>
      </c>
      <c r="R2915" s="69">
        <f t="shared" si="557"/>
        <v>329572.70799104671</v>
      </c>
      <c r="S2915" s="63">
        <f t="shared" si="559"/>
        <v>0.2573767188942585</v>
      </c>
      <c r="T2915" s="64">
        <f t="shared" si="560"/>
        <v>1009624</v>
      </c>
      <c r="U2915" s="44" t="str">
        <f t="shared" si="561"/>
        <v>MENOR VALOR</v>
      </c>
    </row>
    <row r="2916" spans="2:21" ht="25.5">
      <c r="B2916" s="26">
        <v>2797</v>
      </c>
      <c r="C2916" s="2" t="s">
        <v>1396</v>
      </c>
      <c r="D2916" s="29">
        <v>1</v>
      </c>
      <c r="E2916" s="17" t="s">
        <v>11</v>
      </c>
      <c r="F2916" s="91">
        <v>443409.26</v>
      </c>
      <c r="G2916" s="68">
        <f t="shared" si="558"/>
        <v>466466.54152000003</v>
      </c>
      <c r="H2916" s="79">
        <v>397800</v>
      </c>
      <c r="I2916" s="79">
        <v>75582</v>
      </c>
      <c r="J2916" s="79">
        <v>473382</v>
      </c>
      <c r="K2916" s="79">
        <v>390000</v>
      </c>
      <c r="L2916" s="79">
        <f t="shared" si="562"/>
        <v>74100</v>
      </c>
      <c r="M2916" s="79">
        <f t="shared" si="563"/>
        <v>464100</v>
      </c>
      <c r="N2916" s="68">
        <f t="shared" si="553"/>
        <v>464100</v>
      </c>
      <c r="O2916" s="80">
        <f t="shared" si="554"/>
        <v>467982.84717333334</v>
      </c>
      <c r="P2916" s="68">
        <f t="shared" si="555"/>
        <v>466466.54152000003</v>
      </c>
      <c r="Q2916" s="68">
        <f t="shared" si="556"/>
        <v>467966.32508517621</v>
      </c>
      <c r="R2916" s="69">
        <f t="shared" si="557"/>
        <v>4823.2010248120414</v>
      </c>
      <c r="S2916" s="63">
        <f t="shared" si="559"/>
        <v>8.2619728769425249E-3</v>
      </c>
      <c r="T2916" s="64">
        <f t="shared" si="560"/>
        <v>464100</v>
      </c>
      <c r="U2916" s="44" t="str">
        <f t="shared" si="561"/>
        <v>MENOR VALOR</v>
      </c>
    </row>
    <row r="2917" spans="2:21">
      <c r="B2917" s="24">
        <v>2798</v>
      </c>
      <c r="C2917" s="2" t="s">
        <v>1397</v>
      </c>
      <c r="D2917" s="29">
        <v>1</v>
      </c>
      <c r="E2917" s="17" t="s">
        <v>11</v>
      </c>
      <c r="F2917" s="91">
        <v>494442.77999999997</v>
      </c>
      <c r="G2917" s="68">
        <f t="shared" si="558"/>
        <v>520153.80455999996</v>
      </c>
      <c r="H2917" s="79">
        <v>546000</v>
      </c>
      <c r="I2917" s="79">
        <v>103740</v>
      </c>
      <c r="J2917" s="79">
        <v>649740</v>
      </c>
      <c r="K2917" s="79">
        <v>520000</v>
      </c>
      <c r="L2917" s="79">
        <f t="shared" si="562"/>
        <v>98800</v>
      </c>
      <c r="M2917" s="79">
        <f t="shared" si="563"/>
        <v>618800</v>
      </c>
      <c r="N2917" s="68">
        <f t="shared" si="553"/>
        <v>520153.80455999996</v>
      </c>
      <c r="O2917" s="80">
        <f t="shared" si="554"/>
        <v>596231.26818666665</v>
      </c>
      <c r="P2917" s="68">
        <f t="shared" si="555"/>
        <v>618800</v>
      </c>
      <c r="Q2917" s="68">
        <f t="shared" si="556"/>
        <v>593572.66967247892</v>
      </c>
      <c r="R2917" s="69">
        <f t="shared" si="557"/>
        <v>67676.851684310008</v>
      </c>
      <c r="S2917" s="63">
        <f t="shared" si="559"/>
        <v>0.12368976683678845</v>
      </c>
      <c r="T2917" s="64">
        <f t="shared" si="560"/>
        <v>520154</v>
      </c>
      <c r="U2917" s="44" t="str">
        <f t="shared" si="561"/>
        <v>MENOR VALOR</v>
      </c>
    </row>
    <row r="2918" spans="2:21" ht="25.5">
      <c r="B2918" s="26">
        <v>2799</v>
      </c>
      <c r="C2918" s="2" t="s">
        <v>1175</v>
      </c>
      <c r="D2918" s="29">
        <v>1</v>
      </c>
      <c r="E2918" s="17" t="s">
        <v>8</v>
      </c>
      <c r="F2918" s="91">
        <v>494442.77999999997</v>
      </c>
      <c r="G2918" s="68">
        <f t="shared" si="558"/>
        <v>520153.80455999996</v>
      </c>
      <c r="H2918" s="79">
        <v>530400</v>
      </c>
      <c r="I2918" s="79">
        <v>100776</v>
      </c>
      <c r="J2918" s="79">
        <v>631176</v>
      </c>
      <c r="K2918" s="79">
        <v>520000</v>
      </c>
      <c r="L2918" s="79">
        <f t="shared" si="562"/>
        <v>98800</v>
      </c>
      <c r="M2918" s="79">
        <f t="shared" si="563"/>
        <v>618800</v>
      </c>
      <c r="N2918" s="68">
        <f t="shared" si="553"/>
        <v>520153.80455999996</v>
      </c>
      <c r="O2918" s="80">
        <f t="shared" si="554"/>
        <v>590043.26818666665</v>
      </c>
      <c r="P2918" s="68">
        <f t="shared" si="555"/>
        <v>618800</v>
      </c>
      <c r="Q2918" s="68">
        <f t="shared" si="556"/>
        <v>587864.88662648934</v>
      </c>
      <c r="R2918" s="69">
        <f t="shared" si="557"/>
        <v>60841.549853018827</v>
      </c>
      <c r="S2918" s="63">
        <f t="shared" si="559"/>
        <v>0.11518136838390702</v>
      </c>
      <c r="T2918" s="64">
        <f t="shared" si="560"/>
        <v>520154</v>
      </c>
      <c r="U2918" s="44" t="str">
        <f t="shared" si="561"/>
        <v>MENOR VALOR</v>
      </c>
    </row>
    <row r="2919" spans="2:21" ht="25.5">
      <c r="B2919" s="24">
        <v>2800</v>
      </c>
      <c r="C2919" s="2" t="s">
        <v>1398</v>
      </c>
      <c r="D2919" s="29">
        <v>1</v>
      </c>
      <c r="E2919" s="17" t="s">
        <v>8</v>
      </c>
      <c r="F2919" s="91">
        <v>287915.94</v>
      </c>
      <c r="G2919" s="68">
        <f t="shared" si="558"/>
        <v>302887.56887999998</v>
      </c>
      <c r="H2919" s="79">
        <v>401700</v>
      </c>
      <c r="I2919" s="79">
        <v>76323</v>
      </c>
      <c r="J2919" s="79">
        <v>478023</v>
      </c>
      <c r="K2919" s="79">
        <v>390000</v>
      </c>
      <c r="L2919" s="79">
        <f t="shared" si="562"/>
        <v>74100</v>
      </c>
      <c r="M2919" s="79">
        <f t="shared" si="563"/>
        <v>464100</v>
      </c>
      <c r="N2919" s="68">
        <f t="shared" si="553"/>
        <v>302887.56887999998</v>
      </c>
      <c r="O2919" s="80">
        <f t="shared" si="554"/>
        <v>415003.52295999997</v>
      </c>
      <c r="P2919" s="68">
        <f t="shared" si="555"/>
        <v>464100</v>
      </c>
      <c r="Q2919" s="68">
        <f t="shared" si="556"/>
        <v>406549.97338749957</v>
      </c>
      <c r="R2919" s="69">
        <f t="shared" si="557"/>
        <v>97344.50601703985</v>
      </c>
      <c r="S2919" s="63">
        <f t="shared" si="559"/>
        <v>0.25498071895996577</v>
      </c>
      <c r="T2919" s="64">
        <f t="shared" si="560"/>
        <v>302888</v>
      </c>
      <c r="U2919" s="44" t="str">
        <f t="shared" si="561"/>
        <v>MENOR VALOR</v>
      </c>
    </row>
    <row r="2920" spans="2:21" ht="25.5">
      <c r="B2920" s="26">
        <v>2801</v>
      </c>
      <c r="C2920" s="2" t="s">
        <v>1399</v>
      </c>
      <c r="D2920" s="29">
        <v>1</v>
      </c>
      <c r="E2920" s="17" t="s">
        <v>8</v>
      </c>
      <c r="F2920" s="91">
        <v>878220</v>
      </c>
      <c r="G2920" s="68">
        <f t="shared" si="558"/>
        <v>923887.44</v>
      </c>
      <c r="H2920" s="79">
        <v>1205100</v>
      </c>
      <c r="I2920" s="79">
        <v>228969</v>
      </c>
      <c r="J2920" s="79">
        <v>1434069</v>
      </c>
      <c r="K2920" s="79">
        <v>1170000</v>
      </c>
      <c r="L2920" s="79">
        <f t="shared" si="562"/>
        <v>222300</v>
      </c>
      <c r="M2920" s="79">
        <f t="shared" si="563"/>
        <v>1392300</v>
      </c>
      <c r="N2920" s="68">
        <f t="shared" si="553"/>
        <v>923887.44</v>
      </c>
      <c r="O2920" s="80">
        <f t="shared" si="554"/>
        <v>1250085.48</v>
      </c>
      <c r="P2920" s="68">
        <f t="shared" si="555"/>
        <v>1392300</v>
      </c>
      <c r="Q2920" s="68">
        <f t="shared" si="556"/>
        <v>1226424.0112823672</v>
      </c>
      <c r="R2920" s="69">
        <f t="shared" si="557"/>
        <v>283266.71762692375</v>
      </c>
      <c r="S2920" s="63">
        <f t="shared" si="559"/>
        <v>0.246681872255608</v>
      </c>
      <c r="T2920" s="64">
        <f t="shared" si="560"/>
        <v>923887</v>
      </c>
      <c r="U2920" s="44" t="str">
        <f t="shared" si="561"/>
        <v>MENOR VALOR</v>
      </c>
    </row>
    <row r="2921" spans="2:21" ht="25.5">
      <c r="B2921" s="24">
        <v>2802</v>
      </c>
      <c r="C2921" s="2" t="s">
        <v>1177</v>
      </c>
      <c r="D2921" s="29">
        <v>1</v>
      </c>
      <c r="E2921" s="17" t="s">
        <v>8</v>
      </c>
      <c r="F2921" s="91">
        <v>959718.98</v>
      </c>
      <c r="G2921" s="68">
        <f t="shared" si="558"/>
        <v>1009624.36696</v>
      </c>
      <c r="H2921" s="79">
        <v>1365000</v>
      </c>
      <c r="I2921" s="79">
        <v>259350</v>
      </c>
      <c r="J2921" s="79">
        <v>1624350</v>
      </c>
      <c r="K2921" s="79">
        <v>1300000</v>
      </c>
      <c r="L2921" s="79">
        <f t="shared" si="562"/>
        <v>247000</v>
      </c>
      <c r="M2921" s="79">
        <f t="shared" si="563"/>
        <v>1547000</v>
      </c>
      <c r="N2921" s="68">
        <f t="shared" si="553"/>
        <v>1009624.36696</v>
      </c>
      <c r="O2921" s="80">
        <f t="shared" si="554"/>
        <v>1393658.1223200001</v>
      </c>
      <c r="P2921" s="68">
        <f t="shared" si="555"/>
        <v>1547000</v>
      </c>
      <c r="Q2921" s="68">
        <f t="shared" si="556"/>
        <v>1363881.3266429871</v>
      </c>
      <c r="R2921" s="69">
        <f t="shared" si="557"/>
        <v>334824.13229474396</v>
      </c>
      <c r="S2921" s="63">
        <f t="shared" si="559"/>
        <v>0.25974177720795077</v>
      </c>
      <c r="T2921" s="64">
        <f t="shared" si="560"/>
        <v>1009624</v>
      </c>
      <c r="U2921" s="44" t="str">
        <f t="shared" si="561"/>
        <v>MENOR VALOR</v>
      </c>
    </row>
    <row r="2922" spans="2:21">
      <c r="B2922" s="129" t="s">
        <v>1400</v>
      </c>
      <c r="C2922" s="130"/>
      <c r="D2922" s="131"/>
      <c r="E2922" s="17"/>
      <c r="F2922" s="88"/>
      <c r="G2922" s="68">
        <f t="shared" si="558"/>
        <v>0</v>
      </c>
      <c r="H2922" s="78"/>
      <c r="I2922" s="78"/>
      <c r="J2922" s="78"/>
      <c r="K2922" s="79"/>
      <c r="L2922" s="79"/>
      <c r="M2922" s="79"/>
      <c r="N2922" s="68"/>
      <c r="O2922" s="80">
        <f t="shared" si="554"/>
        <v>0</v>
      </c>
      <c r="P2922" s="68">
        <f t="shared" si="555"/>
        <v>0</v>
      </c>
      <c r="Q2922" s="68" t="e">
        <f t="shared" si="556"/>
        <v>#NUM!</v>
      </c>
      <c r="R2922" s="69" t="e">
        <f t="shared" si="557"/>
        <v>#DIV/0!</v>
      </c>
      <c r="S2922" s="63" t="e">
        <f t="shared" si="559"/>
        <v>#NUM!</v>
      </c>
      <c r="T2922" s="64" t="e">
        <f t="shared" si="560"/>
        <v>#NUM!</v>
      </c>
      <c r="U2922" s="44" t="e">
        <f t="shared" si="561"/>
        <v>#NUM!</v>
      </c>
    </row>
    <row r="2923" spans="2:21" ht="25.5">
      <c r="B2923" s="26">
        <v>2803</v>
      </c>
      <c r="C2923" s="2" t="s">
        <v>1010</v>
      </c>
      <c r="D2923" s="33">
        <v>1</v>
      </c>
      <c r="E2923" s="17" t="s">
        <v>8</v>
      </c>
      <c r="F2923" s="91">
        <v>1004221.2</v>
      </c>
      <c r="G2923" s="68">
        <f t="shared" si="558"/>
        <v>1056440.7024000001</v>
      </c>
      <c r="H2923" s="79">
        <v>1352000</v>
      </c>
      <c r="I2923" s="79">
        <v>256880</v>
      </c>
      <c r="J2923" s="79">
        <v>1608880</v>
      </c>
      <c r="K2923" s="79">
        <v>1300000</v>
      </c>
      <c r="L2923" s="79">
        <f t="shared" si="562"/>
        <v>247000</v>
      </c>
      <c r="M2923" s="79">
        <f t="shared" si="563"/>
        <v>1547000</v>
      </c>
      <c r="N2923" s="68">
        <f t="shared" si="553"/>
        <v>1056440.7024000001</v>
      </c>
      <c r="O2923" s="80">
        <f t="shared" si="554"/>
        <v>1404106.9007999999</v>
      </c>
      <c r="P2923" s="68">
        <f t="shared" si="555"/>
        <v>1547000</v>
      </c>
      <c r="Q2923" s="68">
        <f t="shared" si="556"/>
        <v>1380234.982884693</v>
      </c>
      <c r="R2923" s="69">
        <f t="shared" si="557"/>
        <v>302673.29372184648</v>
      </c>
      <c r="S2923" s="63">
        <f t="shared" si="559"/>
        <v>0.23459359058409202</v>
      </c>
      <c r="T2923" s="64">
        <f t="shared" si="560"/>
        <v>1056441</v>
      </c>
      <c r="U2923" s="44" t="str">
        <f t="shared" si="561"/>
        <v>MENOR VALOR</v>
      </c>
    </row>
    <row r="2924" spans="2:21" ht="25.5">
      <c r="B2924" s="24">
        <v>2804</v>
      </c>
      <c r="C2924" s="2" t="s">
        <v>1011</v>
      </c>
      <c r="D2924" s="29">
        <v>1</v>
      </c>
      <c r="E2924" s="17" t="s">
        <v>8</v>
      </c>
      <c r="F2924" s="91">
        <v>994933.05999999994</v>
      </c>
      <c r="G2924" s="68">
        <f t="shared" si="558"/>
        <v>1046669.5791199999</v>
      </c>
      <c r="H2924" s="79">
        <v>1313000</v>
      </c>
      <c r="I2924" s="79">
        <v>249470</v>
      </c>
      <c r="J2924" s="79">
        <v>1562470</v>
      </c>
      <c r="K2924" s="79">
        <v>117000</v>
      </c>
      <c r="L2924" s="79">
        <f t="shared" si="562"/>
        <v>22230</v>
      </c>
      <c r="M2924" s="79">
        <f t="shared" si="563"/>
        <v>139230</v>
      </c>
      <c r="N2924" s="68">
        <f t="shared" si="553"/>
        <v>139230</v>
      </c>
      <c r="O2924" s="80">
        <f t="shared" si="554"/>
        <v>916123.19303999993</v>
      </c>
      <c r="P2924" s="68">
        <f t="shared" si="555"/>
        <v>1046669.5791199999</v>
      </c>
      <c r="Q2924" s="68">
        <f t="shared" si="556"/>
        <v>610639.23338385671</v>
      </c>
      <c r="R2924" s="69">
        <f t="shared" si="557"/>
        <v>720544.7894398456</v>
      </c>
      <c r="S2924" s="63">
        <f t="shared" si="559"/>
        <v>0.77199303223859839</v>
      </c>
      <c r="T2924" s="64">
        <f t="shared" si="560"/>
        <v>610639</v>
      </c>
      <c r="U2924" s="44" t="str">
        <f t="shared" si="561"/>
        <v>MEDIA GEOMETRICA</v>
      </c>
    </row>
    <row r="2925" spans="2:21">
      <c r="B2925" s="26">
        <v>2805</v>
      </c>
      <c r="C2925" s="2" t="s">
        <v>1013</v>
      </c>
      <c r="D2925" s="29">
        <v>1</v>
      </c>
      <c r="E2925" s="17" t="s">
        <v>8</v>
      </c>
      <c r="F2925" s="91">
        <v>92400.06</v>
      </c>
      <c r="G2925" s="68">
        <f t="shared" si="558"/>
        <v>97204.863119999995</v>
      </c>
      <c r="H2925" s="79">
        <v>121680</v>
      </c>
      <c r="I2925" s="79">
        <v>23119.200000000001</v>
      </c>
      <c r="J2925" s="79">
        <v>144799.20000000001</v>
      </c>
      <c r="K2925" s="79">
        <v>104000</v>
      </c>
      <c r="L2925" s="79">
        <f t="shared" si="562"/>
        <v>19760</v>
      </c>
      <c r="M2925" s="79">
        <f t="shared" si="563"/>
        <v>123760</v>
      </c>
      <c r="N2925" s="68">
        <f t="shared" si="553"/>
        <v>97204.863119999995</v>
      </c>
      <c r="O2925" s="80">
        <f t="shared" si="554"/>
        <v>121921.35437333334</v>
      </c>
      <c r="P2925" s="68">
        <f t="shared" si="555"/>
        <v>123760</v>
      </c>
      <c r="Q2925" s="68">
        <f t="shared" si="556"/>
        <v>120321.93809199921</v>
      </c>
      <c r="R2925" s="69">
        <f t="shared" si="557"/>
        <v>23850.38131911257</v>
      </c>
      <c r="S2925" s="63">
        <f t="shared" si="559"/>
        <v>0.19212685017027986</v>
      </c>
      <c r="T2925" s="64">
        <f t="shared" si="560"/>
        <v>97205</v>
      </c>
      <c r="U2925" s="44" t="str">
        <f t="shared" si="561"/>
        <v>MENOR VALOR</v>
      </c>
    </row>
    <row r="2926" spans="2:21">
      <c r="B2926" s="24">
        <v>2806</v>
      </c>
      <c r="C2926" s="2" t="s">
        <v>1401</v>
      </c>
      <c r="D2926" s="29">
        <v>1</v>
      </c>
      <c r="E2926" s="17" t="s">
        <v>11</v>
      </c>
      <c r="F2926" s="91">
        <v>79594.94</v>
      </c>
      <c r="G2926" s="68">
        <f t="shared" si="558"/>
        <v>83733.876879999996</v>
      </c>
      <c r="H2926" s="79">
        <v>107120</v>
      </c>
      <c r="I2926" s="79">
        <v>20352.8</v>
      </c>
      <c r="J2926" s="79">
        <v>127472.8</v>
      </c>
      <c r="K2926" s="79">
        <v>195000</v>
      </c>
      <c r="L2926" s="79">
        <f t="shared" si="562"/>
        <v>37050</v>
      </c>
      <c r="M2926" s="79">
        <f t="shared" si="563"/>
        <v>232050</v>
      </c>
      <c r="N2926" s="68">
        <f t="shared" si="553"/>
        <v>83733.876879999996</v>
      </c>
      <c r="O2926" s="80">
        <f t="shared" si="554"/>
        <v>147752.22562666665</v>
      </c>
      <c r="P2926" s="68">
        <f t="shared" si="555"/>
        <v>127472.8</v>
      </c>
      <c r="Q2926" s="68">
        <f t="shared" si="556"/>
        <v>135300.717361124</v>
      </c>
      <c r="R2926" s="69">
        <f t="shared" si="557"/>
        <v>76209.313224483121</v>
      </c>
      <c r="S2926" s="63">
        <f t="shared" si="559"/>
        <v>0.38112762065769146</v>
      </c>
      <c r="T2926" s="64">
        <f t="shared" si="560"/>
        <v>127473</v>
      </c>
      <c r="U2926" s="44" t="str">
        <f t="shared" si="561"/>
        <v>MEDIA ARMONICA</v>
      </c>
    </row>
    <row r="2927" spans="2:21" ht="25.5">
      <c r="B2927" s="26">
        <v>2807</v>
      </c>
      <c r="C2927" s="2" t="s">
        <v>1014</v>
      </c>
      <c r="D2927" s="29">
        <v>1</v>
      </c>
      <c r="E2927" s="17" t="s">
        <v>8</v>
      </c>
      <c r="F2927" s="91">
        <v>151319.51999999999</v>
      </c>
      <c r="G2927" s="68">
        <f t="shared" si="558"/>
        <v>159188.13503999999</v>
      </c>
      <c r="H2927" s="79">
        <v>196950</v>
      </c>
      <c r="I2927" s="79">
        <v>37420.5</v>
      </c>
      <c r="J2927" s="79">
        <v>234370.5</v>
      </c>
      <c r="K2927" s="79">
        <v>195000</v>
      </c>
      <c r="L2927" s="79">
        <f t="shared" si="562"/>
        <v>37050</v>
      </c>
      <c r="M2927" s="79">
        <f t="shared" si="563"/>
        <v>232050</v>
      </c>
      <c r="N2927" s="68">
        <f t="shared" si="553"/>
        <v>159188.13503999999</v>
      </c>
      <c r="O2927" s="80">
        <f t="shared" si="554"/>
        <v>208536.21167999998</v>
      </c>
      <c r="P2927" s="68">
        <f t="shared" si="555"/>
        <v>232050</v>
      </c>
      <c r="Q2927" s="68">
        <f t="shared" si="556"/>
        <v>205335.98760010206</v>
      </c>
      <c r="R2927" s="69">
        <f t="shared" si="557"/>
        <v>42752.434797482485</v>
      </c>
      <c r="S2927" s="63">
        <f t="shared" si="559"/>
        <v>0.22474313002539226</v>
      </c>
      <c r="T2927" s="64">
        <f t="shared" si="560"/>
        <v>159188</v>
      </c>
      <c r="U2927" s="44" t="str">
        <f t="shared" si="561"/>
        <v>MENOR VALOR</v>
      </c>
    </row>
    <row r="2928" spans="2:21">
      <c r="B2928" s="24">
        <v>2808</v>
      </c>
      <c r="C2928" s="2" t="s">
        <v>1015</v>
      </c>
      <c r="D2928" s="29">
        <v>1</v>
      </c>
      <c r="E2928" s="17" t="s">
        <v>8</v>
      </c>
      <c r="F2928" s="91">
        <v>151319.51999999999</v>
      </c>
      <c r="G2928" s="68">
        <f t="shared" si="558"/>
        <v>159188.13503999999</v>
      </c>
      <c r="H2928" s="79">
        <v>196950</v>
      </c>
      <c r="I2928" s="79">
        <v>37420.5</v>
      </c>
      <c r="J2928" s="79">
        <v>234370.5</v>
      </c>
      <c r="K2928" s="79">
        <v>390000</v>
      </c>
      <c r="L2928" s="79">
        <f t="shared" si="562"/>
        <v>74100</v>
      </c>
      <c r="M2928" s="79">
        <f t="shared" si="563"/>
        <v>464100</v>
      </c>
      <c r="N2928" s="68">
        <f t="shared" ref="N2928:N2991" si="564">MIN(M2928,J2928,G2928)</f>
        <v>159188.13503999999</v>
      </c>
      <c r="O2928" s="80">
        <f t="shared" ref="O2928:O2991" si="565">AVERAGE(M2928,J2928,G2928)</f>
        <v>285886.21168000001</v>
      </c>
      <c r="P2928" s="68">
        <f t="shared" ref="P2928:P2991" si="566">MEDIAN(M2928,J2928,G2928)</f>
        <v>234370.5</v>
      </c>
      <c r="Q2928" s="68">
        <f t="shared" ref="Q2928:Q2991" si="567">GEOMEAN(M2928,J2928,G2928)</f>
        <v>258707.1330783212</v>
      </c>
      <c r="R2928" s="69">
        <f t="shared" ref="R2928:R2991" si="568">STDEVA(M2928,J2928,G2928)</f>
        <v>158849.65458183721</v>
      </c>
      <c r="S2928" s="63">
        <f t="shared" si="559"/>
        <v>0.38467821452836692</v>
      </c>
      <c r="T2928" s="64">
        <f t="shared" si="560"/>
        <v>234371</v>
      </c>
      <c r="U2928" s="44" t="str">
        <f t="shared" si="561"/>
        <v>MEDIA ARMONICA</v>
      </c>
    </row>
    <row r="2929" spans="2:21" ht="25.5">
      <c r="B2929" s="26">
        <v>2809</v>
      </c>
      <c r="C2929" s="2" t="s">
        <v>1402</v>
      </c>
      <c r="D2929" s="29">
        <v>1</v>
      </c>
      <c r="E2929" s="17" t="s">
        <v>11</v>
      </c>
      <c r="F2929" s="91">
        <v>302639.03999999998</v>
      </c>
      <c r="G2929" s="68">
        <f t="shared" si="558"/>
        <v>318376.27007999999</v>
      </c>
      <c r="H2929" s="79">
        <v>401700</v>
      </c>
      <c r="I2929" s="79">
        <v>76323</v>
      </c>
      <c r="J2929" s="79">
        <v>478023</v>
      </c>
      <c r="K2929" s="79">
        <v>520000</v>
      </c>
      <c r="L2929" s="79">
        <f t="shared" si="562"/>
        <v>98800</v>
      </c>
      <c r="M2929" s="79">
        <f t="shared" si="563"/>
        <v>618800</v>
      </c>
      <c r="N2929" s="68">
        <f t="shared" si="564"/>
        <v>318376.27007999999</v>
      </c>
      <c r="O2929" s="80">
        <f t="shared" si="565"/>
        <v>471733.09002666664</v>
      </c>
      <c r="P2929" s="68">
        <f t="shared" si="566"/>
        <v>478023</v>
      </c>
      <c r="Q2929" s="68">
        <f t="shared" si="567"/>
        <v>454967.03384843352</v>
      </c>
      <c r="R2929" s="69">
        <f t="shared" si="568"/>
        <v>150310.60042580424</v>
      </c>
      <c r="S2929" s="63">
        <f t="shared" si="559"/>
        <v>0.30022123276284896</v>
      </c>
      <c r="T2929" s="64">
        <f t="shared" si="560"/>
        <v>478023</v>
      </c>
      <c r="U2929" s="44" t="str">
        <f t="shared" si="561"/>
        <v>MEDIA ARMONICA</v>
      </c>
    </row>
    <row r="2930" spans="2:21" ht="25.5">
      <c r="B2930" s="24">
        <v>2810</v>
      </c>
      <c r="C2930" s="2" t="s">
        <v>1403</v>
      </c>
      <c r="D2930" s="29">
        <v>1</v>
      </c>
      <c r="E2930" s="17" t="s">
        <v>11</v>
      </c>
      <c r="F2930" s="91">
        <v>399840.2</v>
      </c>
      <c r="G2930" s="68">
        <f t="shared" si="558"/>
        <v>420631.89040000003</v>
      </c>
      <c r="H2930" s="79">
        <v>546000</v>
      </c>
      <c r="I2930" s="79">
        <v>103740</v>
      </c>
      <c r="J2930" s="79">
        <v>649740</v>
      </c>
      <c r="K2930" s="79">
        <v>1040000</v>
      </c>
      <c r="L2930" s="79">
        <f t="shared" si="562"/>
        <v>197600</v>
      </c>
      <c r="M2930" s="79">
        <f t="shared" si="563"/>
        <v>1237600</v>
      </c>
      <c r="N2930" s="68">
        <f t="shared" si="564"/>
        <v>420631.89040000003</v>
      </c>
      <c r="O2930" s="80">
        <f t="shared" si="565"/>
        <v>769323.96346666664</v>
      </c>
      <c r="P2930" s="68">
        <f t="shared" si="566"/>
        <v>649740</v>
      </c>
      <c r="Q2930" s="68">
        <f t="shared" si="567"/>
        <v>696745.27712937666</v>
      </c>
      <c r="R2930" s="69">
        <f t="shared" si="568"/>
        <v>421407.71974970668</v>
      </c>
      <c r="S2930" s="63">
        <f t="shared" si="559"/>
        <v>0.39629028827719759</v>
      </c>
      <c r="T2930" s="64">
        <f t="shared" si="560"/>
        <v>649740</v>
      </c>
      <c r="U2930" s="44" t="str">
        <f t="shared" si="561"/>
        <v>MEDIA ARMONICA</v>
      </c>
    </row>
    <row r="2931" spans="2:21">
      <c r="B2931" s="26">
        <v>2811</v>
      </c>
      <c r="C2931" s="2" t="s">
        <v>1404</v>
      </c>
      <c r="D2931" s="29">
        <v>1</v>
      </c>
      <c r="E2931" s="17" t="s">
        <v>11</v>
      </c>
      <c r="F2931" s="91">
        <v>803376.96000000008</v>
      </c>
      <c r="G2931" s="68">
        <f t="shared" si="558"/>
        <v>845152.56192000012</v>
      </c>
      <c r="H2931" s="79">
        <v>1060800</v>
      </c>
      <c r="I2931" s="79">
        <v>201552</v>
      </c>
      <c r="J2931" s="79">
        <v>1262352</v>
      </c>
      <c r="K2931" s="79">
        <v>390000</v>
      </c>
      <c r="L2931" s="79">
        <f t="shared" si="562"/>
        <v>74100</v>
      </c>
      <c r="M2931" s="79">
        <f t="shared" si="563"/>
        <v>464100</v>
      </c>
      <c r="N2931" s="68">
        <f t="shared" si="564"/>
        <v>464100</v>
      </c>
      <c r="O2931" s="80">
        <f t="shared" si="565"/>
        <v>857201.52064000012</v>
      </c>
      <c r="P2931" s="68">
        <f t="shared" si="566"/>
        <v>845152.56192000012</v>
      </c>
      <c r="Q2931" s="68">
        <f t="shared" si="567"/>
        <v>791120.03734836378</v>
      </c>
      <c r="R2931" s="69">
        <f t="shared" si="568"/>
        <v>399262.37855660403</v>
      </c>
      <c r="S2931" s="63">
        <f t="shared" si="559"/>
        <v>0.41336336069106916</v>
      </c>
      <c r="T2931" s="64">
        <f t="shared" si="560"/>
        <v>845153</v>
      </c>
      <c r="U2931" s="44" t="str">
        <f t="shared" si="561"/>
        <v>MEDIA ARMONICA</v>
      </c>
    </row>
    <row r="2932" spans="2:21">
      <c r="B2932" s="24">
        <v>2812</v>
      </c>
      <c r="C2932" s="2" t="s">
        <v>1017</v>
      </c>
      <c r="D2932" s="29">
        <v>1</v>
      </c>
      <c r="E2932" s="17" t="s">
        <v>8</v>
      </c>
      <c r="F2932" s="91">
        <v>303999.42</v>
      </c>
      <c r="G2932" s="68">
        <f t="shared" si="558"/>
        <v>319807.38983999996</v>
      </c>
      <c r="H2932" s="79">
        <v>393900</v>
      </c>
      <c r="I2932" s="79">
        <v>74841</v>
      </c>
      <c r="J2932" s="79">
        <v>468741</v>
      </c>
      <c r="K2932" s="79">
        <v>1300000</v>
      </c>
      <c r="L2932" s="79">
        <f t="shared" si="562"/>
        <v>247000</v>
      </c>
      <c r="M2932" s="79">
        <f t="shared" si="563"/>
        <v>1547000</v>
      </c>
      <c r="N2932" s="68">
        <f t="shared" si="564"/>
        <v>319807.38983999996</v>
      </c>
      <c r="O2932" s="80">
        <f t="shared" si="565"/>
        <v>778516.12994666665</v>
      </c>
      <c r="P2932" s="68">
        <f t="shared" si="566"/>
        <v>468741</v>
      </c>
      <c r="Q2932" s="68">
        <f t="shared" si="567"/>
        <v>614380.25554888532</v>
      </c>
      <c r="R2932" s="69">
        <f t="shared" si="568"/>
        <v>669679.69877989753</v>
      </c>
      <c r="S2932" s="63">
        <f t="shared" si="559"/>
        <v>0.47946343172391648</v>
      </c>
      <c r="T2932" s="64">
        <f t="shared" si="560"/>
        <v>468741</v>
      </c>
      <c r="U2932" s="44" t="str">
        <f t="shared" si="561"/>
        <v>MEDIA ARMONICA</v>
      </c>
    </row>
    <row r="2933" spans="2:21" ht="25.5">
      <c r="B2933" s="26">
        <v>2813</v>
      </c>
      <c r="C2933" s="2" t="s">
        <v>1405</v>
      </c>
      <c r="D2933" s="29">
        <v>1</v>
      </c>
      <c r="E2933" s="17" t="s">
        <v>11</v>
      </c>
      <c r="F2933" s="91">
        <v>999599.67999999993</v>
      </c>
      <c r="G2933" s="68">
        <f t="shared" si="558"/>
        <v>1051578.8633599998</v>
      </c>
      <c r="H2933" s="79">
        <v>1365000</v>
      </c>
      <c r="I2933" s="79">
        <v>259350</v>
      </c>
      <c r="J2933" s="79">
        <v>1624350</v>
      </c>
      <c r="K2933" s="79">
        <v>520000</v>
      </c>
      <c r="L2933" s="79">
        <f t="shared" si="562"/>
        <v>98800</v>
      </c>
      <c r="M2933" s="79">
        <f t="shared" si="563"/>
        <v>618800</v>
      </c>
      <c r="N2933" s="68">
        <f t="shared" si="564"/>
        <v>618800</v>
      </c>
      <c r="O2933" s="80">
        <f t="shared" si="565"/>
        <v>1098242.9544533333</v>
      </c>
      <c r="P2933" s="68">
        <f t="shared" si="566"/>
        <v>1051578.8633599998</v>
      </c>
      <c r="Q2933" s="68">
        <f t="shared" si="567"/>
        <v>1018647.4961294228</v>
      </c>
      <c r="R2933" s="69">
        <f t="shared" si="568"/>
        <v>504396.52424771455</v>
      </c>
      <c r="S2933" s="63">
        <f t="shared" si="559"/>
        <v>0.3925278348483966</v>
      </c>
      <c r="T2933" s="64">
        <f t="shared" si="560"/>
        <v>1051579</v>
      </c>
      <c r="U2933" s="44" t="str">
        <f t="shared" si="561"/>
        <v>MEDIA ARMONICA</v>
      </c>
    </row>
    <row r="2934" spans="2:21" ht="25.5">
      <c r="B2934" s="24">
        <v>2814</v>
      </c>
      <c r="C2934" s="2" t="s">
        <v>1406</v>
      </c>
      <c r="D2934" s="29">
        <v>1</v>
      </c>
      <c r="E2934" s="17" t="s">
        <v>8</v>
      </c>
      <c r="F2934" s="91">
        <v>410668.29999999993</v>
      </c>
      <c r="G2934" s="68">
        <f t="shared" si="558"/>
        <v>432023.05159999995</v>
      </c>
      <c r="H2934" s="79">
        <v>535600</v>
      </c>
      <c r="I2934" s="79">
        <v>101764</v>
      </c>
      <c r="J2934" s="79">
        <v>637364</v>
      </c>
      <c r="K2934" s="79">
        <v>520000</v>
      </c>
      <c r="L2934" s="79">
        <f t="shared" si="562"/>
        <v>98800</v>
      </c>
      <c r="M2934" s="79">
        <f t="shared" si="563"/>
        <v>618800</v>
      </c>
      <c r="N2934" s="68">
        <f t="shared" si="564"/>
        <v>432023.05159999995</v>
      </c>
      <c r="O2934" s="80">
        <f t="shared" si="565"/>
        <v>562729.0172</v>
      </c>
      <c r="P2934" s="68">
        <f t="shared" si="566"/>
        <v>618800</v>
      </c>
      <c r="Q2934" s="68">
        <f t="shared" si="567"/>
        <v>554389.40053104819</v>
      </c>
      <c r="R2934" s="69">
        <f t="shared" si="568"/>
        <v>113574.61250900789</v>
      </c>
      <c r="S2934" s="63">
        <f t="shared" si="559"/>
        <v>0.22072274255935243</v>
      </c>
      <c r="T2934" s="64">
        <f t="shared" si="560"/>
        <v>432023</v>
      </c>
      <c r="U2934" s="44" t="str">
        <f t="shared" si="561"/>
        <v>MENOR VALOR</v>
      </c>
    </row>
    <row r="2935" spans="2:21">
      <c r="B2935" s="26">
        <v>2815</v>
      </c>
      <c r="C2935" s="2" t="s">
        <v>1407</v>
      </c>
      <c r="D2935" s="29">
        <v>1</v>
      </c>
      <c r="E2935" s="17" t="s">
        <v>8</v>
      </c>
      <c r="F2935" s="91">
        <v>397973.06</v>
      </c>
      <c r="G2935" s="68">
        <f t="shared" si="558"/>
        <v>418667.65912000003</v>
      </c>
      <c r="H2935" s="79">
        <v>535600</v>
      </c>
      <c r="I2935" s="79">
        <v>101764</v>
      </c>
      <c r="J2935" s="79">
        <v>637364</v>
      </c>
      <c r="K2935" s="79">
        <v>1950000</v>
      </c>
      <c r="L2935" s="79">
        <f t="shared" si="562"/>
        <v>370500</v>
      </c>
      <c r="M2935" s="79">
        <f t="shared" si="563"/>
        <v>2320500</v>
      </c>
      <c r="N2935" s="68">
        <f t="shared" si="564"/>
        <v>418667.65912000003</v>
      </c>
      <c r="O2935" s="80">
        <f t="shared" si="565"/>
        <v>1125510.5530399999</v>
      </c>
      <c r="P2935" s="68">
        <f t="shared" si="566"/>
        <v>637364</v>
      </c>
      <c r="Q2935" s="68">
        <f t="shared" si="567"/>
        <v>852339.93854996935</v>
      </c>
      <c r="R2935" s="69">
        <f t="shared" si="568"/>
        <v>1040652.1302231117</v>
      </c>
      <c r="S2935" s="63">
        <f t="shared" si="559"/>
        <v>0.50880201644398815</v>
      </c>
      <c r="T2935" s="64">
        <f t="shared" si="560"/>
        <v>637364</v>
      </c>
      <c r="U2935" s="44" t="str">
        <f t="shared" si="561"/>
        <v>MEDIA ARMONICA</v>
      </c>
    </row>
    <row r="2936" spans="2:21" ht="25.5">
      <c r="B2936" s="24">
        <v>2816</v>
      </c>
      <c r="C2936" s="2" t="s">
        <v>1408</v>
      </c>
      <c r="D2936" s="29">
        <v>1</v>
      </c>
      <c r="E2936" s="17" t="s">
        <v>8</v>
      </c>
      <c r="F2936" s="91">
        <v>1478191.86</v>
      </c>
      <c r="G2936" s="68">
        <f t="shared" si="558"/>
        <v>1555057.83672</v>
      </c>
      <c r="H2936" s="79">
        <v>2047500</v>
      </c>
      <c r="I2936" s="79">
        <v>389025</v>
      </c>
      <c r="J2936" s="79">
        <v>2436525</v>
      </c>
      <c r="K2936" s="79">
        <v>2600000</v>
      </c>
      <c r="L2936" s="79">
        <f t="shared" si="562"/>
        <v>494000</v>
      </c>
      <c r="M2936" s="79">
        <f t="shared" si="563"/>
        <v>3094000</v>
      </c>
      <c r="N2936" s="68">
        <f t="shared" si="564"/>
        <v>1555057.83672</v>
      </c>
      <c r="O2936" s="80">
        <f t="shared" si="565"/>
        <v>2361860.9455733332</v>
      </c>
      <c r="P2936" s="68">
        <f t="shared" si="566"/>
        <v>2436525</v>
      </c>
      <c r="Q2936" s="68">
        <f t="shared" si="567"/>
        <v>2271673.4858794184</v>
      </c>
      <c r="R2936" s="69">
        <f t="shared" si="568"/>
        <v>772183.12999430567</v>
      </c>
      <c r="S2936" s="63">
        <f t="shared" si="559"/>
        <v>0.31545715245340356</v>
      </c>
      <c r="T2936" s="64">
        <f t="shared" si="560"/>
        <v>2436525</v>
      </c>
      <c r="U2936" s="44" t="str">
        <f t="shared" si="561"/>
        <v>MEDIA ARMONICA</v>
      </c>
    </row>
    <row r="2937" spans="2:21" ht="25.5">
      <c r="B2937" s="26">
        <v>2817</v>
      </c>
      <c r="C2937" s="2" t="s">
        <v>1018</v>
      </c>
      <c r="D2937" s="29">
        <v>1</v>
      </c>
      <c r="E2937" s="17" t="s">
        <v>8</v>
      </c>
      <c r="F2937" s="91">
        <v>1970922.48</v>
      </c>
      <c r="G2937" s="68">
        <f t="shared" si="558"/>
        <v>2073410.44896</v>
      </c>
      <c r="H2937" s="79">
        <v>2730000</v>
      </c>
      <c r="I2937" s="79">
        <v>518700</v>
      </c>
      <c r="J2937" s="79">
        <v>3248700</v>
      </c>
      <c r="K2937" s="79">
        <v>520000</v>
      </c>
      <c r="L2937" s="79">
        <f t="shared" si="562"/>
        <v>98800</v>
      </c>
      <c r="M2937" s="79">
        <f t="shared" si="563"/>
        <v>618800</v>
      </c>
      <c r="N2937" s="68">
        <f t="shared" si="564"/>
        <v>618800</v>
      </c>
      <c r="O2937" s="80">
        <f t="shared" si="565"/>
        <v>1980303.4829866665</v>
      </c>
      <c r="P2937" s="68">
        <f t="shared" si="566"/>
        <v>2073410.44896</v>
      </c>
      <c r="Q2937" s="68">
        <f t="shared" si="567"/>
        <v>1609342.1974364647</v>
      </c>
      <c r="R2937" s="69">
        <f t="shared" si="568"/>
        <v>1317419.8961737941</v>
      </c>
      <c r="S2937" s="63">
        <f t="shared" si="559"/>
        <v>0.61549507557454719</v>
      </c>
      <c r="T2937" s="64">
        <f t="shared" si="560"/>
        <v>1609342</v>
      </c>
      <c r="U2937" s="44" t="str">
        <f t="shared" si="561"/>
        <v>MEDIA GEOMETRICA</v>
      </c>
    </row>
    <row r="2938" spans="2:21">
      <c r="B2938" s="24">
        <v>2818</v>
      </c>
      <c r="C2938" s="2" t="s">
        <v>1409</v>
      </c>
      <c r="D2938" s="29">
        <v>1</v>
      </c>
      <c r="E2938" s="19" t="s">
        <v>11</v>
      </c>
      <c r="F2938" s="91">
        <v>410668.29999999993</v>
      </c>
      <c r="G2938" s="68">
        <f t="shared" si="558"/>
        <v>432023.05159999995</v>
      </c>
      <c r="H2938" s="79">
        <v>535600</v>
      </c>
      <c r="I2938" s="79">
        <v>101764</v>
      </c>
      <c r="J2938" s="79">
        <v>637364</v>
      </c>
      <c r="K2938" s="79">
        <v>650000</v>
      </c>
      <c r="L2938" s="79">
        <f t="shared" si="562"/>
        <v>123500</v>
      </c>
      <c r="M2938" s="79">
        <f t="shared" si="563"/>
        <v>773500</v>
      </c>
      <c r="N2938" s="68">
        <f t="shared" si="564"/>
        <v>432023.05159999995</v>
      </c>
      <c r="O2938" s="80">
        <f t="shared" si="565"/>
        <v>614295.68386666663</v>
      </c>
      <c r="P2938" s="68">
        <f t="shared" si="566"/>
        <v>637364</v>
      </c>
      <c r="Q2938" s="68">
        <f t="shared" si="567"/>
        <v>597197.87814503524</v>
      </c>
      <c r="R2938" s="69">
        <f t="shared" si="568"/>
        <v>171903.2779764967</v>
      </c>
      <c r="S2938" s="63">
        <f t="shared" si="559"/>
        <v>0.27658307671501969</v>
      </c>
      <c r="T2938" s="64">
        <f t="shared" si="560"/>
        <v>432023</v>
      </c>
      <c r="U2938" s="44" t="str">
        <f t="shared" si="561"/>
        <v>MENOR VALOR</v>
      </c>
    </row>
    <row r="2939" spans="2:21" ht="25.5">
      <c r="B2939" s="26">
        <v>2819</v>
      </c>
      <c r="C2939" s="2" t="s">
        <v>1019</v>
      </c>
      <c r="D2939" s="29">
        <v>1</v>
      </c>
      <c r="E2939" s="19" t="s">
        <v>8</v>
      </c>
      <c r="F2939" s="91">
        <v>492730.62</v>
      </c>
      <c r="G2939" s="68">
        <f t="shared" si="558"/>
        <v>518352.61223999999</v>
      </c>
      <c r="H2939" s="79">
        <v>669500</v>
      </c>
      <c r="I2939" s="79">
        <v>127205</v>
      </c>
      <c r="J2939" s="79">
        <v>796705</v>
      </c>
      <c r="K2939" s="79">
        <v>1040000</v>
      </c>
      <c r="L2939" s="79">
        <f t="shared" si="562"/>
        <v>197600</v>
      </c>
      <c r="M2939" s="79">
        <f t="shared" si="563"/>
        <v>1237600</v>
      </c>
      <c r="N2939" s="68">
        <f t="shared" si="564"/>
        <v>518352.61223999999</v>
      </c>
      <c r="O2939" s="80">
        <f t="shared" si="565"/>
        <v>850885.87074666668</v>
      </c>
      <c r="P2939" s="68">
        <f t="shared" si="566"/>
        <v>796705</v>
      </c>
      <c r="Q2939" s="68">
        <f t="shared" si="567"/>
        <v>799529.28994643223</v>
      </c>
      <c r="R2939" s="69">
        <f t="shared" si="568"/>
        <v>362671.85756003461</v>
      </c>
      <c r="S2939" s="63">
        <f t="shared" si="559"/>
        <v>0.35167776996046118</v>
      </c>
      <c r="T2939" s="64">
        <f t="shared" si="560"/>
        <v>796705</v>
      </c>
      <c r="U2939" s="44" t="str">
        <f t="shared" si="561"/>
        <v>MEDIA ARMONICA</v>
      </c>
    </row>
    <row r="2940" spans="2:21">
      <c r="B2940" s="24">
        <v>2820</v>
      </c>
      <c r="C2940" s="2" t="s">
        <v>1410</v>
      </c>
      <c r="D2940" s="29">
        <v>1</v>
      </c>
      <c r="E2940" s="19" t="s">
        <v>8</v>
      </c>
      <c r="F2940" s="91">
        <v>807038.26</v>
      </c>
      <c r="G2940" s="68">
        <f t="shared" si="558"/>
        <v>849004.24952000007</v>
      </c>
      <c r="H2940" s="79">
        <v>1081600</v>
      </c>
      <c r="I2940" s="79">
        <v>205504</v>
      </c>
      <c r="J2940" s="79">
        <v>1287104</v>
      </c>
      <c r="K2940" s="79">
        <v>910000</v>
      </c>
      <c r="L2940" s="79">
        <f t="shared" si="562"/>
        <v>172900</v>
      </c>
      <c r="M2940" s="79">
        <f t="shared" si="563"/>
        <v>1082900</v>
      </c>
      <c r="N2940" s="68">
        <f t="shared" si="564"/>
        <v>849004.24952000007</v>
      </c>
      <c r="O2940" s="80">
        <f t="shared" si="565"/>
        <v>1073002.7498399999</v>
      </c>
      <c r="P2940" s="68">
        <f t="shared" si="566"/>
        <v>1082900</v>
      </c>
      <c r="Q2940" s="68">
        <f t="shared" si="567"/>
        <v>1057719.7635443683</v>
      </c>
      <c r="R2940" s="69">
        <f t="shared" si="568"/>
        <v>219217.50503371484</v>
      </c>
      <c r="S2940" s="63">
        <f t="shared" si="559"/>
        <v>0.19732590920393933</v>
      </c>
      <c r="T2940" s="64">
        <f t="shared" si="560"/>
        <v>849004</v>
      </c>
      <c r="U2940" s="44" t="str">
        <f t="shared" si="561"/>
        <v>MENOR VALOR</v>
      </c>
    </row>
    <row r="2941" spans="2:21" ht="25.5">
      <c r="B2941" s="26">
        <v>2821</v>
      </c>
      <c r="C2941" s="2" t="s">
        <v>1411</v>
      </c>
      <c r="D2941" s="29">
        <v>1</v>
      </c>
      <c r="E2941" s="19" t="s">
        <v>8</v>
      </c>
      <c r="F2941" s="91">
        <v>709331.16</v>
      </c>
      <c r="G2941" s="68">
        <f t="shared" si="558"/>
        <v>746216.38032</v>
      </c>
      <c r="H2941" s="79">
        <v>937300</v>
      </c>
      <c r="I2941" s="79">
        <v>178087</v>
      </c>
      <c r="J2941" s="79">
        <v>1115387</v>
      </c>
      <c r="K2941" s="79">
        <v>1560000</v>
      </c>
      <c r="L2941" s="79">
        <f t="shared" si="562"/>
        <v>296400</v>
      </c>
      <c r="M2941" s="79">
        <f t="shared" si="563"/>
        <v>1856400</v>
      </c>
      <c r="N2941" s="68">
        <f t="shared" si="564"/>
        <v>746216.38032</v>
      </c>
      <c r="O2941" s="80">
        <f t="shared" si="565"/>
        <v>1239334.4601066667</v>
      </c>
      <c r="P2941" s="68">
        <f t="shared" si="566"/>
        <v>1115387</v>
      </c>
      <c r="Q2941" s="68">
        <f t="shared" si="567"/>
        <v>1156078.4491070609</v>
      </c>
      <c r="R2941" s="69">
        <f t="shared" si="568"/>
        <v>565375.22673143074</v>
      </c>
      <c r="S2941" s="63">
        <f t="shared" si="559"/>
        <v>0.3545279034512171</v>
      </c>
      <c r="T2941" s="64">
        <f t="shared" si="560"/>
        <v>1115387</v>
      </c>
      <c r="U2941" s="44" t="str">
        <f t="shared" si="561"/>
        <v>MEDIA ARMONICA</v>
      </c>
    </row>
    <row r="2942" spans="2:21" ht="25.5">
      <c r="B2942" s="24">
        <v>2822</v>
      </c>
      <c r="C2942" s="2" t="s">
        <v>1412</v>
      </c>
      <c r="D2942" s="29">
        <v>1</v>
      </c>
      <c r="E2942" s="19" t="s">
        <v>8</v>
      </c>
      <c r="F2942" s="91">
        <v>1199519.7799999998</v>
      </c>
      <c r="G2942" s="68">
        <f t="shared" si="558"/>
        <v>1261894.8085599998</v>
      </c>
      <c r="H2942" s="79">
        <v>1575600</v>
      </c>
      <c r="I2942" s="79">
        <v>299364</v>
      </c>
      <c r="J2942" s="79">
        <v>1874964</v>
      </c>
      <c r="K2942" s="79">
        <v>156000</v>
      </c>
      <c r="L2942" s="79">
        <f t="shared" si="562"/>
        <v>29640</v>
      </c>
      <c r="M2942" s="79">
        <f t="shared" si="563"/>
        <v>185640</v>
      </c>
      <c r="N2942" s="68">
        <f t="shared" si="564"/>
        <v>185640</v>
      </c>
      <c r="O2942" s="80">
        <f t="shared" si="565"/>
        <v>1107499.6028533333</v>
      </c>
      <c r="P2942" s="68">
        <f t="shared" si="566"/>
        <v>1261894.8085599998</v>
      </c>
      <c r="Q2942" s="68">
        <f t="shared" si="567"/>
        <v>760144.01829579799</v>
      </c>
      <c r="R2942" s="69">
        <f t="shared" si="568"/>
        <v>855179.69100236637</v>
      </c>
      <c r="S2942" s="63">
        <f t="shared" si="559"/>
        <v>0.75578312065627395</v>
      </c>
      <c r="T2942" s="64">
        <f t="shared" si="560"/>
        <v>760144</v>
      </c>
      <c r="U2942" s="44" t="str">
        <f t="shared" si="561"/>
        <v>MEDIA GEOMETRICA</v>
      </c>
    </row>
    <row r="2943" spans="2:21" ht="25.5">
      <c r="B2943" s="26">
        <v>2823</v>
      </c>
      <c r="C2943" s="2" t="s">
        <v>1021</v>
      </c>
      <c r="D2943" s="29">
        <v>1</v>
      </c>
      <c r="E2943" s="19" t="s">
        <v>11</v>
      </c>
      <c r="F2943" s="91">
        <v>121055.78000000001</v>
      </c>
      <c r="G2943" s="68">
        <f t="shared" si="558"/>
        <v>127350.68056000001</v>
      </c>
      <c r="H2943" s="79">
        <v>157560</v>
      </c>
      <c r="I2943" s="79">
        <v>29936.400000000001</v>
      </c>
      <c r="J2943" s="79">
        <v>187496.4</v>
      </c>
      <c r="K2943" s="79">
        <v>390000</v>
      </c>
      <c r="L2943" s="79">
        <f t="shared" si="562"/>
        <v>74100</v>
      </c>
      <c r="M2943" s="79">
        <f t="shared" si="563"/>
        <v>464100</v>
      </c>
      <c r="N2943" s="68">
        <f t="shared" si="564"/>
        <v>127350.68056000001</v>
      </c>
      <c r="O2943" s="80">
        <f t="shared" si="565"/>
        <v>259649.02685333334</v>
      </c>
      <c r="P2943" s="68">
        <f t="shared" si="566"/>
        <v>187496.4</v>
      </c>
      <c r="Q2943" s="68">
        <f t="shared" si="567"/>
        <v>222947.14950411933</v>
      </c>
      <c r="R2943" s="69">
        <f t="shared" si="568"/>
        <v>179595.45430551143</v>
      </c>
      <c r="S2943" s="63">
        <f t="shared" si="559"/>
        <v>0.42878533839407984</v>
      </c>
      <c r="T2943" s="64">
        <f t="shared" si="560"/>
        <v>187496</v>
      </c>
      <c r="U2943" s="44" t="str">
        <f t="shared" si="561"/>
        <v>MEDIA ARMONICA</v>
      </c>
    </row>
    <row r="2944" spans="2:21" ht="25.5">
      <c r="B2944" s="24">
        <v>2824</v>
      </c>
      <c r="C2944" s="2" t="s">
        <v>1022</v>
      </c>
      <c r="D2944" s="29">
        <v>1</v>
      </c>
      <c r="E2944" s="19" t="s">
        <v>8</v>
      </c>
      <c r="F2944" s="91">
        <v>305345.86</v>
      </c>
      <c r="G2944" s="68">
        <f t="shared" si="558"/>
        <v>321223.84471999999</v>
      </c>
      <c r="H2944" s="79">
        <v>397800</v>
      </c>
      <c r="I2944" s="79">
        <v>75582</v>
      </c>
      <c r="J2944" s="79">
        <v>473382</v>
      </c>
      <c r="K2944" s="79">
        <v>910000</v>
      </c>
      <c r="L2944" s="79">
        <f t="shared" si="562"/>
        <v>172900</v>
      </c>
      <c r="M2944" s="79">
        <f t="shared" si="563"/>
        <v>1082900</v>
      </c>
      <c r="N2944" s="68">
        <f t="shared" si="564"/>
        <v>321223.84471999999</v>
      </c>
      <c r="O2944" s="80">
        <f t="shared" si="565"/>
        <v>625835.28157333331</v>
      </c>
      <c r="P2944" s="68">
        <f t="shared" si="566"/>
        <v>473382</v>
      </c>
      <c r="Q2944" s="68">
        <f t="shared" si="567"/>
        <v>548111.97423440625</v>
      </c>
      <c r="R2944" s="69">
        <f t="shared" si="568"/>
        <v>403074.61304005404</v>
      </c>
      <c r="S2944" s="63">
        <f t="shared" si="559"/>
        <v>0.41394485101574341</v>
      </c>
      <c r="T2944" s="64">
        <f t="shared" si="560"/>
        <v>473382</v>
      </c>
      <c r="U2944" s="44" t="str">
        <f t="shared" si="561"/>
        <v>MEDIA ARMONICA</v>
      </c>
    </row>
    <row r="2945" spans="2:21" ht="38.25">
      <c r="B2945" s="26">
        <v>2825</v>
      </c>
      <c r="C2945" s="2" t="s">
        <v>1023</v>
      </c>
      <c r="D2945" s="29">
        <v>1</v>
      </c>
      <c r="E2945" s="19" t="s">
        <v>8</v>
      </c>
      <c r="F2945" s="91">
        <v>693154.20000000007</v>
      </c>
      <c r="G2945" s="68">
        <f t="shared" si="558"/>
        <v>729198.21840000013</v>
      </c>
      <c r="H2945" s="79">
        <v>937300</v>
      </c>
      <c r="I2945" s="79">
        <v>178087</v>
      </c>
      <c r="J2945" s="79">
        <v>1115387</v>
      </c>
      <c r="K2945" s="79">
        <v>390000</v>
      </c>
      <c r="L2945" s="79">
        <f t="shared" si="562"/>
        <v>74100</v>
      </c>
      <c r="M2945" s="79">
        <f t="shared" si="563"/>
        <v>464100</v>
      </c>
      <c r="N2945" s="68">
        <f t="shared" si="564"/>
        <v>464100</v>
      </c>
      <c r="O2945" s="80">
        <f t="shared" si="565"/>
        <v>769561.73946666671</v>
      </c>
      <c r="P2945" s="68">
        <f t="shared" si="566"/>
        <v>729198.21840000013</v>
      </c>
      <c r="Q2945" s="68">
        <f t="shared" si="567"/>
        <v>722704.76015927119</v>
      </c>
      <c r="R2945" s="69">
        <f t="shared" si="568"/>
        <v>327514.27368425403</v>
      </c>
      <c r="S2945" s="63">
        <f t="shared" si="559"/>
        <v>0.35782905332224368</v>
      </c>
      <c r="T2945" s="64">
        <f t="shared" si="560"/>
        <v>729198</v>
      </c>
      <c r="U2945" s="44" t="str">
        <f t="shared" si="561"/>
        <v>MEDIA ARMONICA</v>
      </c>
    </row>
    <row r="2946" spans="2:21" ht="25.5">
      <c r="B2946" s="24">
        <v>2826</v>
      </c>
      <c r="C2946" s="2" t="s">
        <v>1187</v>
      </c>
      <c r="D2946" s="29">
        <v>1</v>
      </c>
      <c r="E2946" s="19" t="s">
        <v>8</v>
      </c>
      <c r="F2946" s="91">
        <v>308001.02</v>
      </c>
      <c r="G2946" s="68">
        <f t="shared" si="558"/>
        <v>324017.07304000005</v>
      </c>
      <c r="H2946" s="79">
        <v>401700</v>
      </c>
      <c r="I2946" s="79">
        <v>76323</v>
      </c>
      <c r="J2946" s="79">
        <v>478023</v>
      </c>
      <c r="K2946" s="79">
        <v>390000</v>
      </c>
      <c r="L2946" s="79">
        <f t="shared" si="562"/>
        <v>74100</v>
      </c>
      <c r="M2946" s="79">
        <f t="shared" si="563"/>
        <v>464100</v>
      </c>
      <c r="N2946" s="68">
        <f t="shared" si="564"/>
        <v>324017.07304000005</v>
      </c>
      <c r="O2946" s="80">
        <f t="shared" si="565"/>
        <v>422046.69101333339</v>
      </c>
      <c r="P2946" s="68">
        <f t="shared" si="566"/>
        <v>464100</v>
      </c>
      <c r="Q2946" s="68">
        <f t="shared" si="567"/>
        <v>415791.95815039624</v>
      </c>
      <c r="R2946" s="69">
        <f t="shared" si="568"/>
        <v>85181.083476603948</v>
      </c>
      <c r="S2946" s="63">
        <f t="shared" si="559"/>
        <v>0.22072308834121379</v>
      </c>
      <c r="T2946" s="64">
        <f t="shared" si="560"/>
        <v>324017</v>
      </c>
      <c r="U2946" s="44" t="str">
        <f t="shared" si="561"/>
        <v>MENOR VALOR</v>
      </c>
    </row>
    <row r="2947" spans="2:21">
      <c r="B2947" s="26">
        <v>2827</v>
      </c>
      <c r="C2947" s="2" t="s">
        <v>1025</v>
      </c>
      <c r="D2947" s="29">
        <v>1</v>
      </c>
      <c r="E2947" s="19" t="s">
        <v>8</v>
      </c>
      <c r="F2947" s="91">
        <v>302639.03999999998</v>
      </c>
      <c r="G2947" s="68">
        <f t="shared" si="558"/>
        <v>318376.27007999999</v>
      </c>
      <c r="H2947" s="79">
        <v>393900</v>
      </c>
      <c r="I2947" s="79">
        <v>74841</v>
      </c>
      <c r="J2947" s="79">
        <v>468741</v>
      </c>
      <c r="K2947" s="79">
        <v>520000</v>
      </c>
      <c r="L2947" s="79">
        <f t="shared" si="562"/>
        <v>98800</v>
      </c>
      <c r="M2947" s="79">
        <f t="shared" si="563"/>
        <v>618800</v>
      </c>
      <c r="N2947" s="68">
        <f t="shared" si="564"/>
        <v>318376.27007999999</v>
      </c>
      <c r="O2947" s="80">
        <f t="shared" si="565"/>
        <v>468639.09002666664</v>
      </c>
      <c r="P2947" s="68">
        <f t="shared" si="566"/>
        <v>468741</v>
      </c>
      <c r="Q2947" s="68">
        <f t="shared" si="567"/>
        <v>452002.99509031075</v>
      </c>
      <c r="R2947" s="69">
        <f t="shared" si="568"/>
        <v>150211.89088748363</v>
      </c>
      <c r="S2947" s="63">
        <f t="shared" si="559"/>
        <v>0.29563238841727579</v>
      </c>
      <c r="T2947" s="64">
        <f t="shared" si="560"/>
        <v>318376</v>
      </c>
      <c r="U2947" s="44" t="str">
        <f t="shared" si="561"/>
        <v>MENOR VALOR</v>
      </c>
    </row>
    <row r="2948" spans="2:21">
      <c r="B2948" s="24">
        <v>2828</v>
      </c>
      <c r="C2948" s="2" t="s">
        <v>1049</v>
      </c>
      <c r="D2948" s="29">
        <v>1</v>
      </c>
      <c r="E2948" s="19" t="s">
        <v>8</v>
      </c>
      <c r="F2948" s="91">
        <v>408906.94</v>
      </c>
      <c r="G2948" s="68">
        <f t="shared" si="558"/>
        <v>430170.10087999998</v>
      </c>
      <c r="H2948" s="79">
        <v>546000</v>
      </c>
      <c r="I2948" s="79">
        <v>103740</v>
      </c>
      <c r="J2948" s="79">
        <v>649740</v>
      </c>
      <c r="K2948" s="79">
        <v>520000</v>
      </c>
      <c r="L2948" s="79">
        <f t="shared" si="562"/>
        <v>98800</v>
      </c>
      <c r="M2948" s="79">
        <f t="shared" si="563"/>
        <v>618800</v>
      </c>
      <c r="N2948" s="68">
        <f t="shared" si="564"/>
        <v>430170.10087999998</v>
      </c>
      <c r="O2948" s="80">
        <f t="shared" si="565"/>
        <v>566236.70029333339</v>
      </c>
      <c r="P2948" s="68">
        <f t="shared" si="566"/>
        <v>618800</v>
      </c>
      <c r="Q2948" s="68">
        <f t="shared" si="567"/>
        <v>557155.86960524553</v>
      </c>
      <c r="R2948" s="69">
        <f t="shared" si="568"/>
        <v>118848.26673928146</v>
      </c>
      <c r="S2948" s="63">
        <f t="shared" si="559"/>
        <v>0.22791785145370025</v>
      </c>
      <c r="T2948" s="64">
        <f t="shared" si="560"/>
        <v>430170</v>
      </c>
      <c r="U2948" s="44" t="str">
        <f t="shared" si="561"/>
        <v>MENOR VALOR</v>
      </c>
    </row>
    <row r="2949" spans="2:21" ht="25.5">
      <c r="B2949" s="26">
        <v>2829</v>
      </c>
      <c r="C2949" s="2" t="s">
        <v>905</v>
      </c>
      <c r="D2949" s="29">
        <v>1</v>
      </c>
      <c r="E2949" s="19" t="s">
        <v>8</v>
      </c>
      <c r="F2949" s="91">
        <v>397973.06</v>
      </c>
      <c r="G2949" s="68">
        <f t="shared" si="558"/>
        <v>418667.65912000003</v>
      </c>
      <c r="H2949" s="79">
        <v>540800</v>
      </c>
      <c r="I2949" s="79">
        <v>102752</v>
      </c>
      <c r="J2949" s="79">
        <v>643552</v>
      </c>
      <c r="K2949" s="79">
        <v>520000</v>
      </c>
      <c r="L2949" s="79">
        <f t="shared" si="562"/>
        <v>98800</v>
      </c>
      <c r="M2949" s="79">
        <f t="shared" si="563"/>
        <v>618800</v>
      </c>
      <c r="N2949" s="68">
        <f t="shared" si="564"/>
        <v>418667.65912000003</v>
      </c>
      <c r="O2949" s="80">
        <f t="shared" si="565"/>
        <v>560339.88637333328</v>
      </c>
      <c r="P2949" s="68">
        <f t="shared" si="566"/>
        <v>618800</v>
      </c>
      <c r="Q2949" s="68">
        <f t="shared" si="567"/>
        <v>550386.51895379566</v>
      </c>
      <c r="R2949" s="69">
        <f t="shared" si="568"/>
        <v>123314.3558438762</v>
      </c>
      <c r="S2949" s="63">
        <f t="shared" si="559"/>
        <v>0.23932065066596098</v>
      </c>
      <c r="T2949" s="64">
        <f t="shared" si="560"/>
        <v>418668</v>
      </c>
      <c r="U2949" s="44" t="str">
        <f t="shared" si="561"/>
        <v>MENOR VALOR</v>
      </c>
    </row>
    <row r="2950" spans="2:21" ht="25.5">
      <c r="B2950" s="24">
        <v>2830</v>
      </c>
      <c r="C2950" s="2" t="s">
        <v>1050</v>
      </c>
      <c r="D2950" s="29">
        <v>1</v>
      </c>
      <c r="E2950" s="19" t="s">
        <v>8</v>
      </c>
      <c r="F2950" s="91">
        <v>399840.2</v>
      </c>
      <c r="G2950" s="68">
        <f t="shared" ref="G2950:G3013" si="569">F2950*5.2%+F2950</f>
        <v>420631.89040000003</v>
      </c>
      <c r="H2950" s="79">
        <v>535600</v>
      </c>
      <c r="I2950" s="79">
        <v>101764</v>
      </c>
      <c r="J2950" s="79">
        <v>637364</v>
      </c>
      <c r="K2950" s="79">
        <v>520000</v>
      </c>
      <c r="L2950" s="79">
        <f t="shared" si="562"/>
        <v>98800</v>
      </c>
      <c r="M2950" s="79">
        <f t="shared" si="563"/>
        <v>618800</v>
      </c>
      <c r="N2950" s="68">
        <f t="shared" si="564"/>
        <v>420631.89040000003</v>
      </c>
      <c r="O2950" s="80">
        <f t="shared" si="565"/>
        <v>558931.96346666664</v>
      </c>
      <c r="P2950" s="68">
        <f t="shared" si="566"/>
        <v>618800</v>
      </c>
      <c r="Q2950" s="68">
        <f t="shared" si="567"/>
        <v>549473.40479057527</v>
      </c>
      <c r="R2950" s="69">
        <f t="shared" si="568"/>
        <v>120130.50479243015</v>
      </c>
      <c r="S2950" s="63">
        <f t="shared" si="559"/>
        <v>0.23448180251723283</v>
      </c>
      <c r="T2950" s="64">
        <f t="shared" si="560"/>
        <v>420632</v>
      </c>
      <c r="U2950" s="44" t="str">
        <f t="shared" si="561"/>
        <v>MENOR VALOR</v>
      </c>
    </row>
    <row r="2951" spans="2:21">
      <c r="B2951" s="26">
        <v>2831</v>
      </c>
      <c r="C2951" s="2" t="s">
        <v>1413</v>
      </c>
      <c r="D2951" s="29">
        <v>1</v>
      </c>
      <c r="E2951" s="19" t="s">
        <v>8</v>
      </c>
      <c r="F2951" s="91">
        <v>407128.36</v>
      </c>
      <c r="G2951" s="68">
        <f t="shared" si="569"/>
        <v>428299.03472</v>
      </c>
      <c r="H2951" s="79">
        <v>525200</v>
      </c>
      <c r="I2951" s="79">
        <v>99788</v>
      </c>
      <c r="J2951" s="79">
        <v>624988</v>
      </c>
      <c r="K2951" s="79">
        <v>520000</v>
      </c>
      <c r="L2951" s="79">
        <f t="shared" si="562"/>
        <v>98800</v>
      </c>
      <c r="M2951" s="79">
        <f t="shared" si="563"/>
        <v>618800</v>
      </c>
      <c r="N2951" s="68">
        <f t="shared" si="564"/>
        <v>428299.03472</v>
      </c>
      <c r="O2951" s="80">
        <f t="shared" si="565"/>
        <v>557362.34490666667</v>
      </c>
      <c r="P2951" s="68">
        <f t="shared" si="566"/>
        <v>618800</v>
      </c>
      <c r="Q2951" s="68">
        <f t="shared" si="567"/>
        <v>549190.51309879683</v>
      </c>
      <c r="R2951" s="69">
        <f t="shared" si="568"/>
        <v>111814.92012810643</v>
      </c>
      <c r="S2951" s="63">
        <f t="shared" si="559"/>
        <v>0.2201266691528756</v>
      </c>
      <c r="T2951" s="64">
        <f t="shared" si="560"/>
        <v>428299</v>
      </c>
      <c r="U2951" s="44" t="str">
        <f t="shared" si="561"/>
        <v>MENOR VALOR</v>
      </c>
    </row>
    <row r="2952" spans="2:21">
      <c r="B2952" s="24">
        <v>2832</v>
      </c>
      <c r="C2952" s="2" t="s">
        <v>1414</v>
      </c>
      <c r="D2952" s="29">
        <v>1</v>
      </c>
      <c r="E2952" s="19" t="s">
        <v>8</v>
      </c>
      <c r="F2952" s="91">
        <v>407128.36</v>
      </c>
      <c r="G2952" s="68">
        <f t="shared" si="569"/>
        <v>428299.03472</v>
      </c>
      <c r="H2952" s="79">
        <v>530400</v>
      </c>
      <c r="I2952" s="79">
        <v>100776</v>
      </c>
      <c r="J2952" s="79">
        <v>631176</v>
      </c>
      <c r="K2952" s="79">
        <v>260000</v>
      </c>
      <c r="L2952" s="79">
        <f t="shared" si="562"/>
        <v>49400</v>
      </c>
      <c r="M2952" s="79">
        <f t="shared" si="563"/>
        <v>309400</v>
      </c>
      <c r="N2952" s="68">
        <f t="shared" si="564"/>
        <v>309400</v>
      </c>
      <c r="O2952" s="80">
        <f t="shared" si="565"/>
        <v>456291.67823999998</v>
      </c>
      <c r="P2952" s="68">
        <f t="shared" si="566"/>
        <v>428299.03472</v>
      </c>
      <c r="Q2952" s="68">
        <f t="shared" si="567"/>
        <v>437326.66733046732</v>
      </c>
      <c r="R2952" s="69">
        <f t="shared" si="568"/>
        <v>162704.14749608692</v>
      </c>
      <c r="S2952" s="63">
        <f t="shared" si="559"/>
        <v>0.29251970411810979</v>
      </c>
      <c r="T2952" s="64">
        <f t="shared" si="560"/>
        <v>309400</v>
      </c>
      <c r="U2952" s="44" t="str">
        <f t="shared" si="561"/>
        <v>MENOR VALOR</v>
      </c>
    </row>
    <row r="2953" spans="2:21" ht="25.5">
      <c r="B2953" s="26">
        <v>2833</v>
      </c>
      <c r="C2953" s="2" t="s">
        <v>1415</v>
      </c>
      <c r="D2953" s="29">
        <v>1</v>
      </c>
      <c r="E2953" s="19" t="s">
        <v>8</v>
      </c>
      <c r="F2953" s="91">
        <v>197091.91999999998</v>
      </c>
      <c r="G2953" s="68">
        <f t="shared" si="569"/>
        <v>207340.69983999999</v>
      </c>
      <c r="H2953" s="79">
        <v>273000</v>
      </c>
      <c r="I2953" s="79">
        <v>51870</v>
      </c>
      <c r="J2953" s="79">
        <v>324870</v>
      </c>
      <c r="K2953" s="79">
        <v>1300000</v>
      </c>
      <c r="L2953" s="79">
        <f t="shared" si="562"/>
        <v>247000</v>
      </c>
      <c r="M2953" s="79">
        <f t="shared" si="563"/>
        <v>1547000</v>
      </c>
      <c r="N2953" s="68">
        <f t="shared" si="564"/>
        <v>207340.69983999999</v>
      </c>
      <c r="O2953" s="80">
        <f t="shared" si="565"/>
        <v>693070.23327999993</v>
      </c>
      <c r="P2953" s="68">
        <f t="shared" si="566"/>
        <v>324870</v>
      </c>
      <c r="Q2953" s="68">
        <f t="shared" si="567"/>
        <v>470574.25217308791</v>
      </c>
      <c r="R2953" s="69">
        <f t="shared" si="568"/>
        <v>741855.99611169833</v>
      </c>
      <c r="S2953" s="63">
        <f t="shared" si="559"/>
        <v>0.55938792043442409</v>
      </c>
      <c r="T2953" s="64">
        <f t="shared" si="560"/>
        <v>324870</v>
      </c>
      <c r="U2953" s="44" t="str">
        <f t="shared" si="561"/>
        <v>MEDIA ARMONICA</v>
      </c>
    </row>
    <row r="2954" spans="2:21">
      <c r="B2954" s="24">
        <v>2834</v>
      </c>
      <c r="C2954" s="2" t="s">
        <v>1416</v>
      </c>
      <c r="D2954" s="29">
        <v>1</v>
      </c>
      <c r="E2954" s="19" t="s">
        <v>11</v>
      </c>
      <c r="F2954" s="91">
        <v>994933.05999999994</v>
      </c>
      <c r="G2954" s="68">
        <f t="shared" si="569"/>
        <v>1046669.5791199999</v>
      </c>
      <c r="H2954" s="79">
        <v>1313000</v>
      </c>
      <c r="I2954" s="79">
        <v>249470</v>
      </c>
      <c r="J2954" s="79">
        <v>1562470</v>
      </c>
      <c r="K2954" s="79">
        <v>325000</v>
      </c>
      <c r="L2954" s="79">
        <f t="shared" si="562"/>
        <v>61750</v>
      </c>
      <c r="M2954" s="79">
        <f t="shared" si="563"/>
        <v>386750</v>
      </c>
      <c r="N2954" s="68">
        <f t="shared" si="564"/>
        <v>386750</v>
      </c>
      <c r="O2954" s="80">
        <f t="shared" si="565"/>
        <v>998629.85970666667</v>
      </c>
      <c r="P2954" s="68">
        <f t="shared" si="566"/>
        <v>1046669.5791199999</v>
      </c>
      <c r="Q2954" s="68">
        <f t="shared" si="567"/>
        <v>858388.46025127196</v>
      </c>
      <c r="R2954" s="69">
        <f t="shared" si="568"/>
        <v>589330.33231031289</v>
      </c>
      <c r="S2954" s="63">
        <f t="shared" ref="S2954:S3017" si="570">1-N2954/Q2954</f>
        <v>0.54944641277354944</v>
      </c>
      <c r="T2954" s="64">
        <f t="shared" ref="T2954:T3017" si="571">ROUND(+IF(S2954&lt;=30%,N2954,IF(S2954&lt;=60%,P2954,IF(S2954&lt;=90%,Q2954,IF(S2954&lt;=100%,O2954)))),0)</f>
        <v>1046670</v>
      </c>
      <c r="U2954" s="44" t="str">
        <f t="shared" ref="U2954:U3017" si="572">+IF(S2954&lt;=30%,"MENOR VALOR",IF(S2954&lt;=60%,"MEDIA ARMONICA",IF(S2954&lt;=90%,"MEDIA GEOMETRICA","PROMEDIO")))</f>
        <v>MEDIA ARMONICA</v>
      </c>
    </row>
    <row r="2955" spans="2:21">
      <c r="B2955" s="26">
        <v>2835</v>
      </c>
      <c r="C2955" s="2" t="s">
        <v>1205</v>
      </c>
      <c r="D2955" s="29">
        <v>1</v>
      </c>
      <c r="E2955" s="2"/>
      <c r="F2955" s="91">
        <v>254455.02000000002</v>
      </c>
      <c r="G2955" s="68">
        <f t="shared" si="569"/>
        <v>267686.68104</v>
      </c>
      <c r="H2955" s="79">
        <v>328250</v>
      </c>
      <c r="I2955" s="79">
        <v>62367.5</v>
      </c>
      <c r="J2955" s="79">
        <v>390617.5</v>
      </c>
      <c r="K2955" s="79">
        <v>325000</v>
      </c>
      <c r="L2955" s="79">
        <f t="shared" si="562"/>
        <v>61750</v>
      </c>
      <c r="M2955" s="79">
        <f t="shared" si="563"/>
        <v>386750</v>
      </c>
      <c r="N2955" s="68">
        <f t="shared" si="564"/>
        <v>267686.68104</v>
      </c>
      <c r="O2955" s="80">
        <f t="shared" si="565"/>
        <v>348351.39367999998</v>
      </c>
      <c r="P2955" s="68">
        <f t="shared" si="566"/>
        <v>386750</v>
      </c>
      <c r="Q2955" s="68">
        <f t="shared" si="567"/>
        <v>343243.97850936087</v>
      </c>
      <c r="R2955" s="69">
        <f t="shared" si="568"/>
        <v>69884.449543749477</v>
      </c>
      <c r="S2955" s="63">
        <f t="shared" si="570"/>
        <v>0.22012708801911374</v>
      </c>
      <c r="T2955" s="64">
        <f t="shared" si="571"/>
        <v>267687</v>
      </c>
      <c r="U2955" s="44" t="str">
        <f t="shared" si="572"/>
        <v>MENOR VALOR</v>
      </c>
    </row>
    <row r="2956" spans="2:21" ht="25.5">
      <c r="B2956" s="24">
        <v>2836</v>
      </c>
      <c r="C2956" s="2" t="s">
        <v>822</v>
      </c>
      <c r="D2956" s="29">
        <v>1</v>
      </c>
      <c r="E2956" s="19" t="s">
        <v>8</v>
      </c>
      <c r="F2956" s="91">
        <v>249899.91999999998</v>
      </c>
      <c r="G2956" s="68">
        <f t="shared" si="569"/>
        <v>262894.71583999996</v>
      </c>
      <c r="H2956" s="79">
        <v>328250</v>
      </c>
      <c r="I2956" s="79">
        <v>62367.5</v>
      </c>
      <c r="J2956" s="79">
        <v>390617.5</v>
      </c>
      <c r="K2956" s="79">
        <v>390000</v>
      </c>
      <c r="L2956" s="79">
        <f t="shared" si="562"/>
        <v>74100</v>
      </c>
      <c r="M2956" s="79">
        <f t="shared" si="563"/>
        <v>464100</v>
      </c>
      <c r="N2956" s="68">
        <f t="shared" si="564"/>
        <v>262894.71583999996</v>
      </c>
      <c r="O2956" s="80">
        <f t="shared" si="565"/>
        <v>372537.40528000001</v>
      </c>
      <c r="P2956" s="68">
        <f t="shared" si="566"/>
        <v>390617.5</v>
      </c>
      <c r="Q2956" s="68">
        <f t="shared" si="567"/>
        <v>362561.51853291161</v>
      </c>
      <c r="R2956" s="69">
        <f t="shared" si="568"/>
        <v>101813.84464938811</v>
      </c>
      <c r="S2956" s="63">
        <f t="shared" si="570"/>
        <v>0.27489625235521065</v>
      </c>
      <c r="T2956" s="64">
        <f t="shared" si="571"/>
        <v>262895</v>
      </c>
      <c r="U2956" s="44" t="str">
        <f t="shared" si="572"/>
        <v>MENOR VALOR</v>
      </c>
    </row>
    <row r="2957" spans="2:21">
      <c r="B2957" s="26">
        <v>2837</v>
      </c>
      <c r="C2957" s="2" t="s">
        <v>1417</v>
      </c>
      <c r="D2957" s="29">
        <v>1</v>
      </c>
      <c r="E2957" s="19" t="s">
        <v>8</v>
      </c>
      <c r="F2957" s="91">
        <v>297066.31999999995</v>
      </c>
      <c r="G2957" s="68">
        <f t="shared" si="569"/>
        <v>312513.76863999997</v>
      </c>
      <c r="H2957" s="79">
        <v>397800</v>
      </c>
      <c r="I2957" s="79">
        <v>75582</v>
      </c>
      <c r="J2957" s="79">
        <v>473382</v>
      </c>
      <c r="K2957" s="79">
        <v>390000</v>
      </c>
      <c r="L2957" s="79">
        <f t="shared" si="562"/>
        <v>74100</v>
      </c>
      <c r="M2957" s="79">
        <f t="shared" si="563"/>
        <v>464100</v>
      </c>
      <c r="N2957" s="68">
        <f t="shared" si="564"/>
        <v>312513.76863999997</v>
      </c>
      <c r="O2957" s="80">
        <f t="shared" si="565"/>
        <v>416665.25621333328</v>
      </c>
      <c r="P2957" s="68">
        <f t="shared" si="566"/>
        <v>464100</v>
      </c>
      <c r="Q2957" s="68">
        <f t="shared" si="567"/>
        <v>409478.23398339376</v>
      </c>
      <c r="R2957" s="69">
        <f t="shared" si="568"/>
        <v>90317.153153781808</v>
      </c>
      <c r="S2957" s="63">
        <f t="shared" si="570"/>
        <v>0.23680004770980367</v>
      </c>
      <c r="T2957" s="64">
        <f t="shared" si="571"/>
        <v>312514</v>
      </c>
      <c r="U2957" s="44" t="str">
        <f t="shared" si="572"/>
        <v>MENOR VALOR</v>
      </c>
    </row>
    <row r="2958" spans="2:21">
      <c r="B2958" s="24">
        <v>2838</v>
      </c>
      <c r="C2958" s="2" t="s">
        <v>1058</v>
      </c>
      <c r="D2958" s="29">
        <v>1</v>
      </c>
      <c r="E2958" s="19" t="s">
        <v>8</v>
      </c>
      <c r="F2958" s="91">
        <v>303999.42</v>
      </c>
      <c r="G2958" s="68">
        <f t="shared" si="569"/>
        <v>319807.38983999996</v>
      </c>
      <c r="H2958" s="79">
        <v>409500</v>
      </c>
      <c r="I2958" s="79">
        <v>77805</v>
      </c>
      <c r="J2958" s="79">
        <v>487305</v>
      </c>
      <c r="K2958" s="79">
        <v>117000</v>
      </c>
      <c r="L2958" s="79">
        <f t="shared" si="562"/>
        <v>22230</v>
      </c>
      <c r="M2958" s="79">
        <f t="shared" si="563"/>
        <v>139230</v>
      </c>
      <c r="N2958" s="68">
        <f t="shared" si="564"/>
        <v>139230</v>
      </c>
      <c r="O2958" s="80">
        <f t="shared" si="565"/>
        <v>315447.46327999997</v>
      </c>
      <c r="P2958" s="68">
        <f t="shared" si="566"/>
        <v>319807.38983999996</v>
      </c>
      <c r="Q2958" s="68">
        <f t="shared" si="567"/>
        <v>278916.40689244703</v>
      </c>
      <c r="R2958" s="69">
        <f t="shared" si="568"/>
        <v>174078.4539394707</v>
      </c>
      <c r="S2958" s="63">
        <f t="shared" si="570"/>
        <v>0.50081817863913436</v>
      </c>
      <c r="T2958" s="64">
        <f t="shared" si="571"/>
        <v>319807</v>
      </c>
      <c r="U2958" s="44" t="str">
        <f t="shared" si="572"/>
        <v>MEDIA ARMONICA</v>
      </c>
    </row>
    <row r="2959" spans="2:21">
      <c r="B2959" s="26">
        <v>2839</v>
      </c>
      <c r="C2959" s="2" t="s">
        <v>741</v>
      </c>
      <c r="D2959" s="29">
        <v>1</v>
      </c>
      <c r="E2959" s="19" t="s">
        <v>8</v>
      </c>
      <c r="F2959" s="91">
        <v>92400.06</v>
      </c>
      <c r="G2959" s="68">
        <f t="shared" si="569"/>
        <v>97204.863119999995</v>
      </c>
      <c r="H2959" s="79">
        <v>119340</v>
      </c>
      <c r="I2959" s="79">
        <v>22674.6</v>
      </c>
      <c r="J2959" s="79">
        <v>142014.6</v>
      </c>
      <c r="K2959" s="79">
        <v>1170000</v>
      </c>
      <c r="L2959" s="79">
        <f t="shared" si="562"/>
        <v>222300</v>
      </c>
      <c r="M2959" s="79">
        <f t="shared" si="563"/>
        <v>1392300</v>
      </c>
      <c r="N2959" s="68">
        <f t="shared" si="564"/>
        <v>97204.863119999995</v>
      </c>
      <c r="O2959" s="80">
        <f t="shared" si="565"/>
        <v>543839.82103999995</v>
      </c>
      <c r="P2959" s="68">
        <f t="shared" si="566"/>
        <v>142014.6</v>
      </c>
      <c r="Q2959" s="68">
        <f t="shared" si="567"/>
        <v>267866.21251056512</v>
      </c>
      <c r="R2959" s="69">
        <f t="shared" si="568"/>
        <v>735129.56993338268</v>
      </c>
      <c r="S2959" s="63">
        <f t="shared" si="570"/>
        <v>0.63711413168181463</v>
      </c>
      <c r="T2959" s="64">
        <f t="shared" si="571"/>
        <v>267866</v>
      </c>
      <c r="U2959" s="44" t="str">
        <f t="shared" si="572"/>
        <v>MEDIA GEOMETRICA</v>
      </c>
    </row>
    <row r="2960" spans="2:21">
      <c r="B2960" s="24">
        <v>2840</v>
      </c>
      <c r="C2960" s="2" t="s">
        <v>532</v>
      </c>
      <c r="D2960" s="29">
        <v>1</v>
      </c>
      <c r="E2960" s="19" t="s">
        <v>8</v>
      </c>
      <c r="F2960" s="91">
        <v>916038.4</v>
      </c>
      <c r="G2960" s="68">
        <f t="shared" si="569"/>
        <v>963672.39679999999</v>
      </c>
      <c r="H2960" s="79">
        <v>1216800</v>
      </c>
      <c r="I2960" s="79">
        <v>231192</v>
      </c>
      <c r="J2960" s="79">
        <v>1447992</v>
      </c>
      <c r="K2960" s="79">
        <v>390000</v>
      </c>
      <c r="L2960" s="79">
        <f t="shared" ref="L2960:L3023" si="573">+IFERROR(K2960*19%,"N/A")</f>
        <v>74100</v>
      </c>
      <c r="M2960" s="79">
        <f t="shared" ref="M2960:M3023" si="574">+IFERROR(L2960+K2960,"N/A")</f>
        <v>464100</v>
      </c>
      <c r="N2960" s="68">
        <f t="shared" si="564"/>
        <v>464100</v>
      </c>
      <c r="O2960" s="80">
        <f t="shared" si="565"/>
        <v>958588.13226666674</v>
      </c>
      <c r="P2960" s="68">
        <f t="shared" si="566"/>
        <v>963672.39679999999</v>
      </c>
      <c r="Q2960" s="68">
        <f t="shared" si="567"/>
        <v>865171.85595953255</v>
      </c>
      <c r="R2960" s="69">
        <f t="shared" si="568"/>
        <v>491965.70431828225</v>
      </c>
      <c r="S2960" s="63">
        <f t="shared" si="570"/>
        <v>0.46357478366505278</v>
      </c>
      <c r="T2960" s="64">
        <f t="shared" si="571"/>
        <v>963672</v>
      </c>
      <c r="U2960" s="44" t="str">
        <f t="shared" si="572"/>
        <v>MEDIA ARMONICA</v>
      </c>
    </row>
    <row r="2961" spans="2:21">
      <c r="B2961" s="26">
        <v>2841</v>
      </c>
      <c r="C2961" s="2" t="s">
        <v>872</v>
      </c>
      <c r="D2961" s="29">
        <v>1</v>
      </c>
      <c r="E2961" s="19" t="s">
        <v>8</v>
      </c>
      <c r="F2961" s="91">
        <v>302639.03999999998</v>
      </c>
      <c r="G2961" s="68">
        <f t="shared" si="569"/>
        <v>318376.27007999999</v>
      </c>
      <c r="H2961" s="79">
        <v>397800</v>
      </c>
      <c r="I2961" s="79">
        <v>75582</v>
      </c>
      <c r="J2961" s="79">
        <v>473382</v>
      </c>
      <c r="K2961" s="79">
        <v>390000</v>
      </c>
      <c r="L2961" s="79">
        <f t="shared" si="573"/>
        <v>74100</v>
      </c>
      <c r="M2961" s="79">
        <f t="shared" si="574"/>
        <v>464100</v>
      </c>
      <c r="N2961" s="68">
        <f t="shared" si="564"/>
        <v>318376.27007999999</v>
      </c>
      <c r="O2961" s="80">
        <f t="shared" si="565"/>
        <v>418619.42335999996</v>
      </c>
      <c r="P2961" s="68">
        <f t="shared" si="566"/>
        <v>464100</v>
      </c>
      <c r="Q2961" s="68">
        <f t="shared" si="567"/>
        <v>412022.87958462478</v>
      </c>
      <c r="R2961" s="69">
        <f t="shared" si="568"/>
        <v>86937.081936525879</v>
      </c>
      <c r="S2961" s="63">
        <f t="shared" si="570"/>
        <v>0.22728497407482162</v>
      </c>
      <c r="T2961" s="64">
        <f t="shared" si="571"/>
        <v>318376</v>
      </c>
      <c r="U2961" s="44" t="str">
        <f t="shared" si="572"/>
        <v>MENOR VALOR</v>
      </c>
    </row>
    <row r="2962" spans="2:21">
      <c r="B2962" s="24">
        <v>2842</v>
      </c>
      <c r="C2962" s="2" t="s">
        <v>1060</v>
      </c>
      <c r="D2962" s="29">
        <v>1</v>
      </c>
      <c r="E2962" s="19" t="s">
        <v>11</v>
      </c>
      <c r="F2962" s="91">
        <v>301266.36</v>
      </c>
      <c r="G2962" s="68">
        <f t="shared" si="569"/>
        <v>316932.21071999997</v>
      </c>
      <c r="H2962" s="79">
        <v>401700</v>
      </c>
      <c r="I2962" s="79">
        <v>76323</v>
      </c>
      <c r="J2962" s="79">
        <v>478023</v>
      </c>
      <c r="K2962" s="79">
        <v>455000</v>
      </c>
      <c r="L2962" s="79">
        <f t="shared" si="573"/>
        <v>86450</v>
      </c>
      <c r="M2962" s="79">
        <f t="shared" si="574"/>
        <v>541450</v>
      </c>
      <c r="N2962" s="68">
        <f t="shared" si="564"/>
        <v>316932.21071999997</v>
      </c>
      <c r="O2962" s="80">
        <f t="shared" si="565"/>
        <v>445468.40357333329</v>
      </c>
      <c r="P2962" s="68">
        <f t="shared" si="566"/>
        <v>478023</v>
      </c>
      <c r="Q2962" s="68">
        <f t="shared" si="567"/>
        <v>434501.39694095979</v>
      </c>
      <c r="R2962" s="69">
        <f t="shared" si="568"/>
        <v>115745.0246756726</v>
      </c>
      <c r="S2962" s="63">
        <f t="shared" si="570"/>
        <v>0.27058413862115882</v>
      </c>
      <c r="T2962" s="64">
        <f t="shared" si="571"/>
        <v>316932</v>
      </c>
      <c r="U2962" s="44" t="str">
        <f t="shared" si="572"/>
        <v>MENOR VALOR</v>
      </c>
    </row>
    <row r="2963" spans="2:21">
      <c r="B2963" s="26">
        <v>2843</v>
      </c>
      <c r="C2963" s="2" t="s">
        <v>1418</v>
      </c>
      <c r="D2963" s="29">
        <v>1</v>
      </c>
      <c r="E2963" s="19" t="s">
        <v>8</v>
      </c>
      <c r="F2963" s="91">
        <v>357793.05999999994</v>
      </c>
      <c r="G2963" s="68">
        <f t="shared" si="569"/>
        <v>376398.29911999992</v>
      </c>
      <c r="H2963" s="79">
        <v>468650</v>
      </c>
      <c r="I2963" s="79">
        <v>89043.5</v>
      </c>
      <c r="J2963" s="79">
        <v>557693.5</v>
      </c>
      <c r="K2963" s="79">
        <v>117000</v>
      </c>
      <c r="L2963" s="79">
        <f t="shared" si="573"/>
        <v>22230</v>
      </c>
      <c r="M2963" s="79">
        <f t="shared" si="574"/>
        <v>139230</v>
      </c>
      <c r="N2963" s="68">
        <f t="shared" si="564"/>
        <v>139230</v>
      </c>
      <c r="O2963" s="80">
        <f t="shared" si="565"/>
        <v>357773.93303999997</v>
      </c>
      <c r="P2963" s="68">
        <f t="shared" si="566"/>
        <v>376398.29911999992</v>
      </c>
      <c r="Q2963" s="68">
        <f t="shared" si="567"/>
        <v>308029.29324090586</v>
      </c>
      <c r="R2963" s="69">
        <f t="shared" si="568"/>
        <v>209852.50884126668</v>
      </c>
      <c r="S2963" s="63">
        <f t="shared" si="570"/>
        <v>0.54799753447114541</v>
      </c>
      <c r="T2963" s="64">
        <f t="shared" si="571"/>
        <v>376398</v>
      </c>
      <c r="U2963" s="44" t="str">
        <f t="shared" si="572"/>
        <v>MEDIA ARMONICA</v>
      </c>
    </row>
    <row r="2964" spans="2:21">
      <c r="B2964" s="24">
        <v>2844</v>
      </c>
      <c r="C2964" s="2" t="s">
        <v>1419</v>
      </c>
      <c r="D2964" s="29">
        <v>1</v>
      </c>
      <c r="E2964" s="19" t="s">
        <v>8</v>
      </c>
      <c r="F2964" s="91">
        <v>90379.580000000016</v>
      </c>
      <c r="G2964" s="68">
        <f t="shared" si="569"/>
        <v>95079.318160000024</v>
      </c>
      <c r="H2964" s="79">
        <v>118170</v>
      </c>
      <c r="I2964" s="79">
        <v>22452.3</v>
      </c>
      <c r="J2964" s="79">
        <v>140622.29999999999</v>
      </c>
      <c r="K2964" s="79">
        <v>117000</v>
      </c>
      <c r="L2964" s="79">
        <f t="shared" si="573"/>
        <v>22230</v>
      </c>
      <c r="M2964" s="79">
        <f t="shared" si="574"/>
        <v>139230</v>
      </c>
      <c r="N2964" s="68">
        <f t="shared" si="564"/>
        <v>95079.318160000024</v>
      </c>
      <c r="O2964" s="80">
        <f t="shared" si="565"/>
        <v>124977.20605333334</v>
      </c>
      <c r="P2964" s="68">
        <f t="shared" si="566"/>
        <v>139230</v>
      </c>
      <c r="Q2964" s="68">
        <f t="shared" si="567"/>
        <v>123014.89291418316</v>
      </c>
      <c r="R2964" s="69">
        <f t="shared" si="568"/>
        <v>25901.687207289069</v>
      </c>
      <c r="S2964" s="63">
        <f t="shared" si="570"/>
        <v>0.22709099762149421</v>
      </c>
      <c r="T2964" s="64">
        <f t="shared" si="571"/>
        <v>95079</v>
      </c>
      <c r="U2964" s="44" t="str">
        <f t="shared" si="572"/>
        <v>MENOR VALOR</v>
      </c>
    </row>
    <row r="2965" spans="2:21">
      <c r="B2965" s="26">
        <v>2845</v>
      </c>
      <c r="C2965" s="2" t="s">
        <v>1420</v>
      </c>
      <c r="D2965" s="29">
        <v>1</v>
      </c>
      <c r="E2965" s="2"/>
      <c r="F2965" s="91">
        <v>92004</v>
      </c>
      <c r="G2965" s="68">
        <f t="shared" si="569"/>
        <v>96788.207999999999</v>
      </c>
      <c r="H2965" s="79">
        <v>118170</v>
      </c>
      <c r="I2965" s="79">
        <v>22452.3</v>
      </c>
      <c r="J2965" s="79">
        <v>140622.29999999999</v>
      </c>
      <c r="K2965" s="79">
        <v>520000</v>
      </c>
      <c r="L2965" s="79">
        <f t="shared" si="573"/>
        <v>98800</v>
      </c>
      <c r="M2965" s="79">
        <f t="shared" si="574"/>
        <v>618800</v>
      </c>
      <c r="N2965" s="68">
        <f t="shared" si="564"/>
        <v>96788.207999999999</v>
      </c>
      <c r="O2965" s="80">
        <f t="shared" si="565"/>
        <v>285403.5026666667</v>
      </c>
      <c r="P2965" s="68">
        <f t="shared" si="566"/>
        <v>140622.29999999999</v>
      </c>
      <c r="Q2965" s="68">
        <f t="shared" si="567"/>
        <v>203458.41193692593</v>
      </c>
      <c r="R2965" s="69">
        <f t="shared" si="568"/>
        <v>289560.48630807275</v>
      </c>
      <c r="S2965" s="63">
        <f t="shared" si="570"/>
        <v>0.52428505128603242</v>
      </c>
      <c r="T2965" s="64">
        <f t="shared" si="571"/>
        <v>140622</v>
      </c>
      <c r="U2965" s="44" t="str">
        <f t="shared" si="572"/>
        <v>MEDIA ARMONICA</v>
      </c>
    </row>
    <row r="2966" spans="2:21">
      <c r="B2966" s="24">
        <v>2846</v>
      </c>
      <c r="C2966" s="2" t="s">
        <v>1067</v>
      </c>
      <c r="D2966" s="29">
        <v>1</v>
      </c>
      <c r="E2966" s="19" t="s">
        <v>8</v>
      </c>
      <c r="F2966" s="91">
        <v>403519.54</v>
      </c>
      <c r="G2966" s="68">
        <f t="shared" si="569"/>
        <v>424502.55608000001</v>
      </c>
      <c r="H2966" s="79">
        <v>530400</v>
      </c>
      <c r="I2966" s="79">
        <v>100776</v>
      </c>
      <c r="J2966" s="79">
        <v>631176</v>
      </c>
      <c r="K2966" s="79">
        <v>325000</v>
      </c>
      <c r="L2966" s="79">
        <f t="shared" si="573"/>
        <v>61750</v>
      </c>
      <c r="M2966" s="79">
        <f t="shared" si="574"/>
        <v>386750</v>
      </c>
      <c r="N2966" s="68">
        <f t="shared" si="564"/>
        <v>386750</v>
      </c>
      <c r="O2966" s="80">
        <f t="shared" si="565"/>
        <v>480809.51869333332</v>
      </c>
      <c r="P2966" s="68">
        <f t="shared" si="566"/>
        <v>424502.55608000001</v>
      </c>
      <c r="Q2966" s="68">
        <f t="shared" si="567"/>
        <v>469699.79387573269</v>
      </c>
      <c r="R2966" s="69">
        <f t="shared" si="568"/>
        <v>131582.19065684575</v>
      </c>
      <c r="S2966" s="63">
        <f t="shared" si="570"/>
        <v>0.17660172509609084</v>
      </c>
      <c r="T2966" s="64">
        <f t="shared" si="571"/>
        <v>386750</v>
      </c>
      <c r="U2966" s="44" t="str">
        <f t="shared" si="572"/>
        <v>MENOR VALOR</v>
      </c>
    </row>
    <row r="2967" spans="2:21">
      <c r="B2967" s="26">
        <v>2847</v>
      </c>
      <c r="C2967" s="2" t="s">
        <v>1421</v>
      </c>
      <c r="D2967" s="29">
        <v>1</v>
      </c>
      <c r="E2967" s="19" t="s">
        <v>8</v>
      </c>
      <c r="F2967" s="91">
        <v>249899.91999999998</v>
      </c>
      <c r="G2967" s="68">
        <f t="shared" si="569"/>
        <v>262894.71583999996</v>
      </c>
      <c r="H2967" s="79">
        <v>338000</v>
      </c>
      <c r="I2967" s="79">
        <v>64220</v>
      </c>
      <c r="J2967" s="79">
        <v>402220</v>
      </c>
      <c r="K2967" s="79">
        <v>325000</v>
      </c>
      <c r="L2967" s="79">
        <f t="shared" si="573"/>
        <v>61750</v>
      </c>
      <c r="M2967" s="79">
        <f t="shared" si="574"/>
        <v>386750</v>
      </c>
      <c r="N2967" s="68">
        <f t="shared" si="564"/>
        <v>262894.71583999996</v>
      </c>
      <c r="O2967" s="80">
        <f t="shared" si="565"/>
        <v>350621.57194666663</v>
      </c>
      <c r="P2967" s="68">
        <f t="shared" si="566"/>
        <v>386750</v>
      </c>
      <c r="Q2967" s="68">
        <f t="shared" si="567"/>
        <v>344528.60074196162</v>
      </c>
      <c r="R2967" s="69">
        <f t="shared" si="568"/>
        <v>76366.42709181743</v>
      </c>
      <c r="S2967" s="63">
        <f t="shared" si="570"/>
        <v>0.2369437101191556</v>
      </c>
      <c r="T2967" s="64">
        <f t="shared" si="571"/>
        <v>262895</v>
      </c>
      <c r="U2967" s="44" t="str">
        <f t="shared" si="572"/>
        <v>MENOR VALOR</v>
      </c>
    </row>
    <row r="2968" spans="2:21">
      <c r="B2968" s="24">
        <v>2848</v>
      </c>
      <c r="C2968" s="2" t="s">
        <v>1422</v>
      </c>
      <c r="D2968" s="29">
        <v>1</v>
      </c>
      <c r="E2968" s="19" t="s">
        <v>8</v>
      </c>
      <c r="F2968" s="91">
        <v>251055.3</v>
      </c>
      <c r="G2968" s="68">
        <f t="shared" si="569"/>
        <v>264110.17560000002</v>
      </c>
      <c r="H2968" s="79">
        <v>331500</v>
      </c>
      <c r="I2968" s="79">
        <v>62985</v>
      </c>
      <c r="J2968" s="79">
        <v>394485</v>
      </c>
      <c r="K2968" s="79">
        <v>325000</v>
      </c>
      <c r="L2968" s="79">
        <f t="shared" si="573"/>
        <v>61750</v>
      </c>
      <c r="M2968" s="79">
        <f t="shared" si="574"/>
        <v>386750</v>
      </c>
      <c r="N2968" s="68">
        <f t="shared" si="564"/>
        <v>264110.17560000002</v>
      </c>
      <c r="O2968" s="80">
        <f t="shared" si="565"/>
        <v>348448.39186666667</v>
      </c>
      <c r="P2968" s="68">
        <f t="shared" si="566"/>
        <v>386750</v>
      </c>
      <c r="Q2968" s="68">
        <f t="shared" si="567"/>
        <v>342832.49828761449</v>
      </c>
      <c r="R2968" s="69">
        <f t="shared" si="568"/>
        <v>73141.360382018378</v>
      </c>
      <c r="S2968" s="63">
        <f t="shared" si="570"/>
        <v>0.22962327982562347</v>
      </c>
      <c r="T2968" s="64">
        <f t="shared" si="571"/>
        <v>264110</v>
      </c>
      <c r="U2968" s="44" t="str">
        <f t="shared" si="572"/>
        <v>MENOR VALOR</v>
      </c>
    </row>
    <row r="2969" spans="2:21">
      <c r="B2969" s="26">
        <v>2849</v>
      </c>
      <c r="C2969" s="2" t="s">
        <v>1423</v>
      </c>
      <c r="D2969" s="29">
        <v>1</v>
      </c>
      <c r="E2969" s="19" t="s">
        <v>8</v>
      </c>
      <c r="F2969" s="91">
        <v>248733.06</v>
      </c>
      <c r="G2969" s="68">
        <f t="shared" si="569"/>
        <v>261667.17911999999</v>
      </c>
      <c r="H2969" s="79">
        <v>328250</v>
      </c>
      <c r="I2969" s="79">
        <v>62367.5</v>
      </c>
      <c r="J2969" s="79">
        <v>390617.5</v>
      </c>
      <c r="K2969" s="79">
        <v>390000</v>
      </c>
      <c r="L2969" s="79">
        <f t="shared" si="573"/>
        <v>74100</v>
      </c>
      <c r="M2969" s="79">
        <f t="shared" si="574"/>
        <v>464100</v>
      </c>
      <c r="N2969" s="68">
        <f t="shared" si="564"/>
        <v>261667.17911999999</v>
      </c>
      <c r="O2969" s="80">
        <f t="shared" si="565"/>
        <v>372128.22637333331</v>
      </c>
      <c r="P2969" s="68">
        <f t="shared" si="566"/>
        <v>390617.5</v>
      </c>
      <c r="Q2969" s="68">
        <f t="shared" si="567"/>
        <v>361996.33399737318</v>
      </c>
      <c r="R2969" s="69">
        <f t="shared" si="568"/>
        <v>102475.12708843003</v>
      </c>
      <c r="S2969" s="63">
        <f t="shared" si="570"/>
        <v>0.27715516831201181</v>
      </c>
      <c r="T2969" s="64">
        <f t="shared" si="571"/>
        <v>261667</v>
      </c>
      <c r="U2969" s="44" t="str">
        <f t="shared" si="572"/>
        <v>MENOR VALOR</v>
      </c>
    </row>
    <row r="2970" spans="2:21" ht="25.5">
      <c r="B2970" s="24">
        <v>2850</v>
      </c>
      <c r="C2970" s="2" t="s">
        <v>1424</v>
      </c>
      <c r="D2970" s="29">
        <v>1</v>
      </c>
      <c r="E2970" s="19" t="s">
        <v>8</v>
      </c>
      <c r="F2970" s="91">
        <v>301266.36</v>
      </c>
      <c r="G2970" s="68">
        <f t="shared" si="569"/>
        <v>316932.21071999997</v>
      </c>
      <c r="H2970" s="79">
        <v>409500</v>
      </c>
      <c r="I2970" s="79">
        <v>77805</v>
      </c>
      <c r="J2970" s="79">
        <v>487305</v>
      </c>
      <c r="K2970" s="79">
        <v>780000</v>
      </c>
      <c r="L2970" s="79">
        <f t="shared" si="573"/>
        <v>148200</v>
      </c>
      <c r="M2970" s="79">
        <f t="shared" si="574"/>
        <v>928200</v>
      </c>
      <c r="N2970" s="68">
        <f t="shared" si="564"/>
        <v>316932.21071999997</v>
      </c>
      <c r="O2970" s="80">
        <f t="shared" si="565"/>
        <v>577479.07023999991</v>
      </c>
      <c r="P2970" s="68">
        <f t="shared" si="566"/>
        <v>487305</v>
      </c>
      <c r="Q2970" s="68">
        <f t="shared" si="567"/>
        <v>523362.90475256258</v>
      </c>
      <c r="R2970" s="69">
        <f t="shared" si="568"/>
        <v>315453.0072143093</v>
      </c>
      <c r="S2970" s="63">
        <f t="shared" si="570"/>
        <v>0.39443126778379456</v>
      </c>
      <c r="T2970" s="64">
        <f t="shared" si="571"/>
        <v>487305</v>
      </c>
      <c r="U2970" s="44" t="str">
        <f t="shared" si="572"/>
        <v>MEDIA ARMONICA</v>
      </c>
    </row>
    <row r="2971" spans="2:21">
      <c r="B2971" s="26">
        <v>2851</v>
      </c>
      <c r="C2971" s="2" t="s">
        <v>1425</v>
      </c>
      <c r="D2971" s="29">
        <v>1</v>
      </c>
      <c r="E2971" s="19" t="s">
        <v>8</v>
      </c>
      <c r="F2971" s="91">
        <v>613360</v>
      </c>
      <c r="G2971" s="68">
        <f t="shared" si="569"/>
        <v>645254.72</v>
      </c>
      <c r="H2971" s="79">
        <v>803400</v>
      </c>
      <c r="I2971" s="79">
        <v>152646</v>
      </c>
      <c r="J2971" s="79">
        <v>956046</v>
      </c>
      <c r="K2971" s="79">
        <v>390000</v>
      </c>
      <c r="L2971" s="79">
        <f t="shared" si="573"/>
        <v>74100</v>
      </c>
      <c r="M2971" s="79">
        <f t="shared" si="574"/>
        <v>464100</v>
      </c>
      <c r="N2971" s="68">
        <f t="shared" si="564"/>
        <v>464100</v>
      </c>
      <c r="O2971" s="80">
        <f t="shared" si="565"/>
        <v>688466.90666666662</v>
      </c>
      <c r="P2971" s="68">
        <f t="shared" si="566"/>
        <v>645254.72</v>
      </c>
      <c r="Q2971" s="68">
        <f t="shared" si="567"/>
        <v>659083.61600712989</v>
      </c>
      <c r="R2971" s="69">
        <f t="shared" si="568"/>
        <v>248803.50989563251</v>
      </c>
      <c r="S2971" s="63">
        <f t="shared" si="570"/>
        <v>0.29584048407754771</v>
      </c>
      <c r="T2971" s="64">
        <f t="shared" si="571"/>
        <v>464100</v>
      </c>
      <c r="U2971" s="44" t="str">
        <f t="shared" si="572"/>
        <v>MENOR VALOR</v>
      </c>
    </row>
    <row r="2972" spans="2:21">
      <c r="B2972" s="24">
        <v>2852</v>
      </c>
      <c r="C2972" s="2" t="s">
        <v>1073</v>
      </c>
      <c r="D2972" s="29">
        <v>1</v>
      </c>
      <c r="E2972" s="19" t="s">
        <v>8</v>
      </c>
      <c r="F2972" s="91">
        <v>299879.74</v>
      </c>
      <c r="G2972" s="68">
        <f t="shared" si="569"/>
        <v>315473.48647999996</v>
      </c>
      <c r="H2972" s="79">
        <v>405600</v>
      </c>
      <c r="I2972" s="79">
        <v>77064</v>
      </c>
      <c r="J2972" s="79">
        <v>482664</v>
      </c>
      <c r="K2972" s="79">
        <v>390000</v>
      </c>
      <c r="L2972" s="79">
        <f t="shared" si="573"/>
        <v>74100</v>
      </c>
      <c r="M2972" s="79">
        <f t="shared" si="574"/>
        <v>464100</v>
      </c>
      <c r="N2972" s="68">
        <f t="shared" si="564"/>
        <v>315473.48647999996</v>
      </c>
      <c r="O2972" s="80">
        <f t="shared" si="565"/>
        <v>420745.82882666663</v>
      </c>
      <c r="P2972" s="68">
        <f t="shared" si="566"/>
        <v>464100</v>
      </c>
      <c r="Q2972" s="68">
        <f t="shared" si="567"/>
        <v>413434.24552324857</v>
      </c>
      <c r="R2972" s="69">
        <f t="shared" si="568"/>
        <v>91639.81160699403</v>
      </c>
      <c r="S2972" s="63">
        <f t="shared" si="570"/>
        <v>0.23694398832217689</v>
      </c>
      <c r="T2972" s="64">
        <f t="shared" si="571"/>
        <v>315473</v>
      </c>
      <c r="U2972" s="44" t="str">
        <f t="shared" si="572"/>
        <v>MENOR VALOR</v>
      </c>
    </row>
    <row r="2973" spans="2:21" ht="25.5">
      <c r="B2973" s="26">
        <v>2853</v>
      </c>
      <c r="C2973" s="2" t="s">
        <v>1426</v>
      </c>
      <c r="D2973" s="29">
        <v>1</v>
      </c>
      <c r="E2973" s="19" t="s">
        <v>8</v>
      </c>
      <c r="F2973" s="91">
        <v>302639.03999999998</v>
      </c>
      <c r="G2973" s="68">
        <f t="shared" si="569"/>
        <v>318376.27007999999</v>
      </c>
      <c r="H2973" s="79">
        <v>401700</v>
      </c>
      <c r="I2973" s="79">
        <v>76323</v>
      </c>
      <c r="J2973" s="79">
        <v>478023</v>
      </c>
      <c r="K2973" s="79">
        <v>520000</v>
      </c>
      <c r="L2973" s="79">
        <f t="shared" si="573"/>
        <v>98800</v>
      </c>
      <c r="M2973" s="79">
        <f t="shared" si="574"/>
        <v>618800</v>
      </c>
      <c r="N2973" s="68">
        <f t="shared" si="564"/>
        <v>318376.27007999999</v>
      </c>
      <c r="O2973" s="80">
        <f t="shared" si="565"/>
        <v>471733.09002666664</v>
      </c>
      <c r="P2973" s="68">
        <f t="shared" si="566"/>
        <v>478023</v>
      </c>
      <c r="Q2973" s="68">
        <f t="shared" si="567"/>
        <v>454967.03384843352</v>
      </c>
      <c r="R2973" s="69">
        <f t="shared" si="568"/>
        <v>150310.60042580424</v>
      </c>
      <c r="S2973" s="63">
        <f t="shared" si="570"/>
        <v>0.30022123276284896</v>
      </c>
      <c r="T2973" s="64">
        <f t="shared" si="571"/>
        <v>478023</v>
      </c>
      <c r="U2973" s="44" t="str">
        <f t="shared" si="572"/>
        <v>MEDIA ARMONICA</v>
      </c>
    </row>
    <row r="2974" spans="2:21" ht="25.5">
      <c r="B2974" s="24">
        <v>2854</v>
      </c>
      <c r="C2974" s="2" t="s">
        <v>1077</v>
      </c>
      <c r="D2974" s="29">
        <v>1</v>
      </c>
      <c r="E2974" s="19" t="s">
        <v>8</v>
      </c>
      <c r="F2974" s="91">
        <v>410668.29999999993</v>
      </c>
      <c r="G2974" s="68">
        <f t="shared" si="569"/>
        <v>432023.05159999995</v>
      </c>
      <c r="H2974" s="79">
        <v>540800</v>
      </c>
      <c r="I2974" s="79">
        <v>102752</v>
      </c>
      <c r="J2974" s="79">
        <v>643552</v>
      </c>
      <c r="K2974" s="79">
        <v>520000</v>
      </c>
      <c r="L2974" s="79">
        <f t="shared" si="573"/>
        <v>98800</v>
      </c>
      <c r="M2974" s="79">
        <f t="shared" si="574"/>
        <v>618800</v>
      </c>
      <c r="N2974" s="68">
        <f t="shared" si="564"/>
        <v>432023.05159999995</v>
      </c>
      <c r="O2974" s="80">
        <f t="shared" si="565"/>
        <v>564791.68386666663</v>
      </c>
      <c r="P2974" s="68">
        <f t="shared" si="566"/>
        <v>618800</v>
      </c>
      <c r="Q2974" s="68">
        <f t="shared" si="567"/>
        <v>556177.76582236425</v>
      </c>
      <c r="R2974" s="69">
        <f t="shared" si="568"/>
        <v>115645.13678262077</v>
      </c>
      <c r="S2974" s="63">
        <f t="shared" si="570"/>
        <v>0.22322847451262129</v>
      </c>
      <c r="T2974" s="64">
        <f t="shared" si="571"/>
        <v>432023</v>
      </c>
      <c r="U2974" s="44" t="str">
        <f t="shared" si="572"/>
        <v>MENOR VALOR</v>
      </c>
    </row>
    <row r="2975" spans="2:21" ht="25.5">
      <c r="B2975" s="26">
        <v>2855</v>
      </c>
      <c r="C2975" s="2" t="s">
        <v>1078</v>
      </c>
      <c r="D2975" s="29">
        <v>1</v>
      </c>
      <c r="E2975" s="19" t="s">
        <v>8</v>
      </c>
      <c r="F2975" s="91">
        <v>407128.36</v>
      </c>
      <c r="G2975" s="68">
        <f t="shared" si="569"/>
        <v>428299.03472</v>
      </c>
      <c r="H2975" s="79">
        <v>546000</v>
      </c>
      <c r="I2975" s="79">
        <v>103740</v>
      </c>
      <c r="J2975" s="79">
        <v>649740</v>
      </c>
      <c r="K2975" s="79">
        <v>260000</v>
      </c>
      <c r="L2975" s="79">
        <f t="shared" si="573"/>
        <v>49400</v>
      </c>
      <c r="M2975" s="79">
        <f t="shared" si="574"/>
        <v>309400</v>
      </c>
      <c r="N2975" s="68">
        <f t="shared" si="564"/>
        <v>309400</v>
      </c>
      <c r="O2975" s="80">
        <f t="shared" si="565"/>
        <v>462479.67823999998</v>
      </c>
      <c r="P2975" s="68">
        <f t="shared" si="566"/>
        <v>428299.03472</v>
      </c>
      <c r="Q2975" s="68">
        <f t="shared" si="567"/>
        <v>441572.82285724563</v>
      </c>
      <c r="R2975" s="69">
        <f t="shared" si="568"/>
        <v>172725.40691392508</v>
      </c>
      <c r="S2975" s="63">
        <f t="shared" si="570"/>
        <v>0.29932282064373161</v>
      </c>
      <c r="T2975" s="64">
        <f t="shared" si="571"/>
        <v>309400</v>
      </c>
      <c r="U2975" s="44" t="str">
        <f t="shared" si="572"/>
        <v>MENOR VALOR</v>
      </c>
    </row>
    <row r="2976" spans="2:21">
      <c r="B2976" s="24">
        <v>2856</v>
      </c>
      <c r="C2976" s="2" t="s">
        <v>1427</v>
      </c>
      <c r="D2976" s="29">
        <v>1</v>
      </c>
      <c r="E2976" s="19" t="s">
        <v>8</v>
      </c>
      <c r="F2976" s="91">
        <v>198986.94</v>
      </c>
      <c r="G2976" s="68">
        <f t="shared" si="569"/>
        <v>209334.26088000002</v>
      </c>
      <c r="H2976" s="79">
        <v>273000</v>
      </c>
      <c r="I2976" s="79">
        <v>51870</v>
      </c>
      <c r="J2976" s="79">
        <v>324870</v>
      </c>
      <c r="K2976" s="79">
        <v>520000</v>
      </c>
      <c r="L2976" s="79">
        <f t="shared" si="573"/>
        <v>98800</v>
      </c>
      <c r="M2976" s="79">
        <f t="shared" si="574"/>
        <v>618800</v>
      </c>
      <c r="N2976" s="68">
        <f t="shared" si="564"/>
        <v>209334.26088000002</v>
      </c>
      <c r="O2976" s="80">
        <f t="shared" si="565"/>
        <v>384334.75362666667</v>
      </c>
      <c r="P2976" s="68">
        <f t="shared" si="566"/>
        <v>324870</v>
      </c>
      <c r="Q2976" s="68">
        <f t="shared" si="567"/>
        <v>347829.7641417011</v>
      </c>
      <c r="R2976" s="69">
        <f t="shared" si="568"/>
        <v>211110.37532812569</v>
      </c>
      <c r="S2976" s="63">
        <f t="shared" si="570"/>
        <v>0.39817036245719306</v>
      </c>
      <c r="T2976" s="64">
        <f t="shared" si="571"/>
        <v>324870</v>
      </c>
      <c r="U2976" s="44" t="str">
        <f t="shared" si="572"/>
        <v>MEDIA ARMONICA</v>
      </c>
    </row>
    <row r="2977" spans="2:21">
      <c r="B2977" s="26">
        <v>2857</v>
      </c>
      <c r="C2977" s="2" t="s">
        <v>848</v>
      </c>
      <c r="D2977" s="29">
        <v>1</v>
      </c>
      <c r="E2977" s="19" t="s">
        <v>8</v>
      </c>
      <c r="F2977" s="91">
        <v>399840.2</v>
      </c>
      <c r="G2977" s="68">
        <f t="shared" si="569"/>
        <v>420631.89040000003</v>
      </c>
      <c r="H2977" s="79">
        <v>540800</v>
      </c>
      <c r="I2977" s="79">
        <v>102752</v>
      </c>
      <c r="J2977" s="79">
        <v>643552</v>
      </c>
      <c r="K2977" s="79">
        <v>260000</v>
      </c>
      <c r="L2977" s="79">
        <f t="shared" si="573"/>
        <v>49400</v>
      </c>
      <c r="M2977" s="79">
        <f t="shared" si="574"/>
        <v>309400</v>
      </c>
      <c r="N2977" s="68">
        <f t="shared" si="564"/>
        <v>309400</v>
      </c>
      <c r="O2977" s="80">
        <f t="shared" si="565"/>
        <v>457861.29679999995</v>
      </c>
      <c r="P2977" s="68">
        <f t="shared" si="566"/>
        <v>420631.89040000003</v>
      </c>
      <c r="Q2977" s="68">
        <f t="shared" si="567"/>
        <v>437524.17023850518</v>
      </c>
      <c r="R2977" s="69">
        <f t="shared" si="568"/>
        <v>170158.48877347365</v>
      </c>
      <c r="S2977" s="63">
        <f t="shared" si="570"/>
        <v>0.29283906799631554</v>
      </c>
      <c r="T2977" s="64">
        <f t="shared" si="571"/>
        <v>309400</v>
      </c>
      <c r="U2977" s="44" t="str">
        <f t="shared" si="572"/>
        <v>MENOR VALOR</v>
      </c>
    </row>
    <row r="2978" spans="2:21">
      <c r="B2978" s="24">
        <v>2858</v>
      </c>
      <c r="C2978" s="2" t="s">
        <v>1082</v>
      </c>
      <c r="D2978" s="29">
        <v>1</v>
      </c>
      <c r="E2978" s="19" t="s">
        <v>8</v>
      </c>
      <c r="F2978" s="91">
        <v>197091.91999999998</v>
      </c>
      <c r="G2978" s="68">
        <f t="shared" si="569"/>
        <v>207340.69983999999</v>
      </c>
      <c r="H2978" s="79">
        <v>273000</v>
      </c>
      <c r="I2978" s="79">
        <v>51870</v>
      </c>
      <c r="J2978" s="79">
        <v>324870</v>
      </c>
      <c r="K2978" s="79">
        <v>260000</v>
      </c>
      <c r="L2978" s="79">
        <f t="shared" si="573"/>
        <v>49400</v>
      </c>
      <c r="M2978" s="79">
        <f t="shared" si="574"/>
        <v>309400</v>
      </c>
      <c r="N2978" s="68">
        <f t="shared" si="564"/>
        <v>207340.69983999999</v>
      </c>
      <c r="O2978" s="80">
        <f t="shared" si="565"/>
        <v>280536.89994666667</v>
      </c>
      <c r="P2978" s="68">
        <f t="shared" si="566"/>
        <v>309400</v>
      </c>
      <c r="Q2978" s="68">
        <f t="shared" si="567"/>
        <v>275193.49210007273</v>
      </c>
      <c r="R2978" s="69">
        <f t="shared" si="568"/>
        <v>63859.948383485105</v>
      </c>
      <c r="S2978" s="63">
        <f t="shared" si="570"/>
        <v>0.24656394212766641</v>
      </c>
      <c r="T2978" s="64">
        <f t="shared" si="571"/>
        <v>207341</v>
      </c>
      <c r="U2978" s="44" t="str">
        <f t="shared" si="572"/>
        <v>MENOR VALOR</v>
      </c>
    </row>
    <row r="2979" spans="2:21" ht="25.5">
      <c r="B2979" s="26">
        <v>2859</v>
      </c>
      <c r="C2979" s="2" t="s">
        <v>1428</v>
      </c>
      <c r="D2979" s="29">
        <v>1</v>
      </c>
      <c r="E2979" s="19" t="s">
        <v>8</v>
      </c>
      <c r="F2979" s="91">
        <v>201759.35999999999</v>
      </c>
      <c r="G2979" s="68">
        <f t="shared" si="569"/>
        <v>212250.84671999997</v>
      </c>
      <c r="H2979" s="79">
        <v>265200</v>
      </c>
      <c r="I2979" s="79">
        <v>50388</v>
      </c>
      <c r="J2979" s="79">
        <v>315588</v>
      </c>
      <c r="K2979" s="79">
        <v>325000</v>
      </c>
      <c r="L2979" s="79">
        <f t="shared" si="573"/>
        <v>61750</v>
      </c>
      <c r="M2979" s="79">
        <f t="shared" si="574"/>
        <v>386750</v>
      </c>
      <c r="N2979" s="68">
        <f t="shared" si="564"/>
        <v>212250.84671999997</v>
      </c>
      <c r="O2979" s="80">
        <f t="shared" si="565"/>
        <v>304862.94890666666</v>
      </c>
      <c r="P2979" s="68">
        <f t="shared" si="566"/>
        <v>315588</v>
      </c>
      <c r="Q2979" s="68">
        <f t="shared" si="567"/>
        <v>295892.12828798173</v>
      </c>
      <c r="R2979" s="69">
        <f t="shared" si="568"/>
        <v>87742.570423798083</v>
      </c>
      <c r="S2979" s="63">
        <f t="shared" si="570"/>
        <v>0.28267491282017665</v>
      </c>
      <c r="T2979" s="64">
        <f t="shared" si="571"/>
        <v>212251</v>
      </c>
      <c r="U2979" s="44" t="str">
        <f t="shared" si="572"/>
        <v>MENOR VALOR</v>
      </c>
    </row>
    <row r="2980" spans="2:21">
      <c r="B2980" s="24">
        <v>2860</v>
      </c>
      <c r="C2980" s="2" t="s">
        <v>1429</v>
      </c>
      <c r="D2980" s="29">
        <v>1</v>
      </c>
      <c r="E2980" s="19" t="s">
        <v>8</v>
      </c>
      <c r="F2980" s="91">
        <v>254455.02000000002</v>
      </c>
      <c r="G2980" s="68">
        <f t="shared" si="569"/>
        <v>267686.68104</v>
      </c>
      <c r="H2980" s="79">
        <v>331500</v>
      </c>
      <c r="I2980" s="79">
        <v>62985</v>
      </c>
      <c r="J2980" s="79">
        <v>394485</v>
      </c>
      <c r="K2980" s="79">
        <v>325000</v>
      </c>
      <c r="L2980" s="79">
        <f t="shared" si="573"/>
        <v>61750</v>
      </c>
      <c r="M2980" s="79">
        <f t="shared" si="574"/>
        <v>386750</v>
      </c>
      <c r="N2980" s="68">
        <f t="shared" si="564"/>
        <v>267686.68104</v>
      </c>
      <c r="O2980" s="80">
        <f t="shared" si="565"/>
        <v>349640.56034666667</v>
      </c>
      <c r="P2980" s="68">
        <f t="shared" si="566"/>
        <v>386750</v>
      </c>
      <c r="Q2980" s="68">
        <f t="shared" si="567"/>
        <v>344373.07867566327</v>
      </c>
      <c r="R2980" s="69">
        <f t="shared" si="568"/>
        <v>71079.436592511105</v>
      </c>
      <c r="S2980" s="63">
        <f t="shared" si="570"/>
        <v>0.22268406674114005</v>
      </c>
      <c r="T2980" s="64">
        <f t="shared" si="571"/>
        <v>267687</v>
      </c>
      <c r="U2980" s="44" t="str">
        <f t="shared" si="572"/>
        <v>MENOR VALOR</v>
      </c>
    </row>
    <row r="2981" spans="2:21">
      <c r="B2981" s="26">
        <v>2861</v>
      </c>
      <c r="C2981" s="2" t="s">
        <v>1430</v>
      </c>
      <c r="D2981" s="29">
        <v>1</v>
      </c>
      <c r="E2981" s="19" t="s">
        <v>8</v>
      </c>
      <c r="F2981" s="91">
        <v>247555.53999999998</v>
      </c>
      <c r="G2981" s="68">
        <f t="shared" si="569"/>
        <v>260428.42807999998</v>
      </c>
      <c r="H2981" s="79">
        <v>334750</v>
      </c>
      <c r="I2981" s="79">
        <v>63602.5</v>
      </c>
      <c r="J2981" s="79">
        <v>398352.5</v>
      </c>
      <c r="K2981" s="79">
        <v>325000</v>
      </c>
      <c r="L2981" s="79">
        <f t="shared" si="573"/>
        <v>61750</v>
      </c>
      <c r="M2981" s="79">
        <f t="shared" si="574"/>
        <v>386750</v>
      </c>
      <c r="N2981" s="68">
        <f t="shared" si="564"/>
        <v>260428.42807999998</v>
      </c>
      <c r="O2981" s="80">
        <f t="shared" si="565"/>
        <v>348510.30936000001</v>
      </c>
      <c r="P2981" s="68">
        <f t="shared" si="566"/>
        <v>386750</v>
      </c>
      <c r="Q2981" s="68">
        <f t="shared" si="567"/>
        <v>342343.49993489613</v>
      </c>
      <c r="R2981" s="69">
        <f t="shared" si="568"/>
        <v>76501.423901326911</v>
      </c>
      <c r="S2981" s="63">
        <f t="shared" si="570"/>
        <v>0.2392774271177166</v>
      </c>
      <c r="T2981" s="64">
        <f t="shared" si="571"/>
        <v>260428</v>
      </c>
      <c r="U2981" s="44" t="str">
        <f t="shared" si="572"/>
        <v>MENOR VALOR</v>
      </c>
    </row>
    <row r="2982" spans="2:21">
      <c r="B2982" s="24">
        <v>2862</v>
      </c>
      <c r="C2982" s="2" t="s">
        <v>1431</v>
      </c>
      <c r="D2982" s="29">
        <v>1</v>
      </c>
      <c r="E2982" s="19" t="s">
        <v>8</v>
      </c>
      <c r="F2982" s="91">
        <v>256667.38</v>
      </c>
      <c r="G2982" s="68">
        <f t="shared" si="569"/>
        <v>270014.08376000001</v>
      </c>
      <c r="H2982" s="79">
        <v>338000</v>
      </c>
      <c r="I2982" s="79">
        <v>64220</v>
      </c>
      <c r="J2982" s="79">
        <v>402220</v>
      </c>
      <c r="K2982" s="79">
        <v>390000</v>
      </c>
      <c r="L2982" s="79">
        <f t="shared" si="573"/>
        <v>74100</v>
      </c>
      <c r="M2982" s="79">
        <f t="shared" si="574"/>
        <v>464100</v>
      </c>
      <c r="N2982" s="68">
        <f t="shared" si="564"/>
        <v>270014.08376000001</v>
      </c>
      <c r="O2982" s="80">
        <f t="shared" si="565"/>
        <v>378778.02792000002</v>
      </c>
      <c r="P2982" s="68">
        <f t="shared" si="566"/>
        <v>402220</v>
      </c>
      <c r="Q2982" s="68">
        <f t="shared" si="567"/>
        <v>369391.77050860983</v>
      </c>
      <c r="R2982" s="69">
        <f t="shared" si="568"/>
        <v>99143.735364014079</v>
      </c>
      <c r="S2982" s="63">
        <f t="shared" si="570"/>
        <v>0.26903059213197478</v>
      </c>
      <c r="T2982" s="64">
        <f t="shared" si="571"/>
        <v>270014</v>
      </c>
      <c r="U2982" s="44" t="str">
        <f t="shared" si="572"/>
        <v>MENOR VALOR</v>
      </c>
    </row>
    <row r="2983" spans="2:21">
      <c r="B2983" s="26">
        <v>2863</v>
      </c>
      <c r="C2983" s="2" t="s">
        <v>1432</v>
      </c>
      <c r="D2983" s="29">
        <v>1</v>
      </c>
      <c r="E2983" s="19" t="s">
        <v>8</v>
      </c>
      <c r="F2983" s="91">
        <v>303999.42</v>
      </c>
      <c r="G2983" s="68">
        <f t="shared" si="569"/>
        <v>319807.38983999996</v>
      </c>
      <c r="H2983" s="79">
        <v>405600</v>
      </c>
      <c r="I2983" s="79">
        <v>77064</v>
      </c>
      <c r="J2983" s="79">
        <v>482664</v>
      </c>
      <c r="K2983" s="79">
        <v>390000</v>
      </c>
      <c r="L2983" s="79">
        <f t="shared" si="573"/>
        <v>74100</v>
      </c>
      <c r="M2983" s="79">
        <f t="shared" si="574"/>
        <v>464100</v>
      </c>
      <c r="N2983" s="68">
        <f t="shared" si="564"/>
        <v>319807.38983999996</v>
      </c>
      <c r="O2983" s="80">
        <f t="shared" si="565"/>
        <v>422190.46327999997</v>
      </c>
      <c r="P2983" s="68">
        <f t="shared" si="566"/>
        <v>464100</v>
      </c>
      <c r="Q2983" s="68">
        <f t="shared" si="567"/>
        <v>415318.86357070936</v>
      </c>
      <c r="R2983" s="69">
        <f t="shared" si="568"/>
        <v>89150.859890779408</v>
      </c>
      <c r="S2983" s="63">
        <f t="shared" si="570"/>
        <v>0.22997143185250069</v>
      </c>
      <c r="T2983" s="64">
        <f t="shared" si="571"/>
        <v>319807</v>
      </c>
      <c r="U2983" s="44" t="str">
        <f t="shared" si="572"/>
        <v>MENOR VALOR</v>
      </c>
    </row>
    <row r="2984" spans="2:21">
      <c r="B2984" s="24">
        <v>2864</v>
      </c>
      <c r="C2984" s="2" t="s">
        <v>1083</v>
      </c>
      <c r="D2984" s="29">
        <v>1</v>
      </c>
      <c r="E2984" s="19" t="s">
        <v>8</v>
      </c>
      <c r="F2984" s="91">
        <v>308001.02</v>
      </c>
      <c r="G2984" s="68">
        <f t="shared" si="569"/>
        <v>324017.07304000005</v>
      </c>
      <c r="H2984" s="79">
        <v>405600</v>
      </c>
      <c r="I2984" s="79">
        <v>77064</v>
      </c>
      <c r="J2984" s="79">
        <v>482664</v>
      </c>
      <c r="K2984" s="79">
        <v>520000</v>
      </c>
      <c r="L2984" s="79">
        <f t="shared" si="573"/>
        <v>98800</v>
      </c>
      <c r="M2984" s="79">
        <f t="shared" si="574"/>
        <v>618800</v>
      </c>
      <c r="N2984" s="68">
        <f t="shared" si="564"/>
        <v>324017.07304000005</v>
      </c>
      <c r="O2984" s="80">
        <f t="shared" si="565"/>
        <v>475160.35768000007</v>
      </c>
      <c r="P2984" s="68">
        <f t="shared" si="566"/>
        <v>482664</v>
      </c>
      <c r="Q2984" s="68">
        <f t="shared" si="567"/>
        <v>459114.52819008473</v>
      </c>
      <c r="R2984" s="69">
        <f t="shared" si="568"/>
        <v>147534.64675399466</v>
      </c>
      <c r="S2984" s="63">
        <f t="shared" si="570"/>
        <v>0.29425654570911552</v>
      </c>
      <c r="T2984" s="64">
        <f t="shared" si="571"/>
        <v>324017</v>
      </c>
      <c r="U2984" s="44" t="str">
        <f t="shared" si="572"/>
        <v>MENOR VALOR</v>
      </c>
    </row>
    <row r="2985" spans="2:21">
      <c r="B2985" s="26">
        <v>2865</v>
      </c>
      <c r="C2985" s="2" t="s">
        <v>1433</v>
      </c>
      <c r="D2985" s="29">
        <v>1</v>
      </c>
      <c r="E2985" s="19" t="s">
        <v>8</v>
      </c>
      <c r="F2985" s="91">
        <v>396087.88</v>
      </c>
      <c r="G2985" s="68">
        <f t="shared" si="569"/>
        <v>416684.44975999999</v>
      </c>
      <c r="H2985" s="79">
        <v>540800</v>
      </c>
      <c r="I2985" s="79">
        <v>102752</v>
      </c>
      <c r="J2985" s="79">
        <v>643552</v>
      </c>
      <c r="K2985" s="79">
        <v>390000</v>
      </c>
      <c r="L2985" s="79">
        <f t="shared" si="573"/>
        <v>74100</v>
      </c>
      <c r="M2985" s="79">
        <f t="shared" si="574"/>
        <v>464100</v>
      </c>
      <c r="N2985" s="68">
        <f t="shared" si="564"/>
        <v>416684.44975999999</v>
      </c>
      <c r="O2985" s="80">
        <f t="shared" si="565"/>
        <v>508112.14992</v>
      </c>
      <c r="P2985" s="68">
        <f t="shared" si="566"/>
        <v>464100</v>
      </c>
      <c r="Q2985" s="68">
        <f t="shared" si="567"/>
        <v>499268.50277302763</v>
      </c>
      <c r="R2985" s="69">
        <f t="shared" si="568"/>
        <v>119666.2999486913</v>
      </c>
      <c r="S2985" s="63">
        <f t="shared" si="570"/>
        <v>0.16541010008510626</v>
      </c>
      <c r="T2985" s="64">
        <f t="shared" si="571"/>
        <v>416684</v>
      </c>
      <c r="U2985" s="44" t="str">
        <f t="shared" si="572"/>
        <v>MENOR VALOR</v>
      </c>
    </row>
    <row r="2986" spans="2:21">
      <c r="B2986" s="24">
        <v>2866</v>
      </c>
      <c r="C2986" s="2" t="s">
        <v>1434</v>
      </c>
      <c r="D2986" s="29">
        <v>1</v>
      </c>
      <c r="E2986" s="19" t="s">
        <v>11</v>
      </c>
      <c r="F2986" s="91">
        <v>297066.31999999995</v>
      </c>
      <c r="G2986" s="68">
        <f t="shared" si="569"/>
        <v>312513.76863999997</v>
      </c>
      <c r="H2986" s="79">
        <v>409500</v>
      </c>
      <c r="I2986" s="79">
        <v>77805</v>
      </c>
      <c r="J2986" s="79">
        <v>487305</v>
      </c>
      <c r="K2986" s="79">
        <v>390000</v>
      </c>
      <c r="L2986" s="79">
        <f t="shared" si="573"/>
        <v>74100</v>
      </c>
      <c r="M2986" s="79">
        <f t="shared" si="574"/>
        <v>464100</v>
      </c>
      <c r="N2986" s="68">
        <f t="shared" si="564"/>
        <v>312513.76863999997</v>
      </c>
      <c r="O2986" s="80">
        <f t="shared" si="565"/>
        <v>421306.25621333328</v>
      </c>
      <c r="P2986" s="68">
        <f t="shared" si="566"/>
        <v>464100</v>
      </c>
      <c r="Q2986" s="68">
        <f t="shared" si="567"/>
        <v>413453.99946080556</v>
      </c>
      <c r="R2986" s="69">
        <f t="shared" si="568"/>
        <v>94928.77340693622</v>
      </c>
      <c r="S2986" s="63">
        <f t="shared" si="570"/>
        <v>0.24413896334887064</v>
      </c>
      <c r="T2986" s="64">
        <f t="shared" si="571"/>
        <v>312514</v>
      </c>
      <c r="U2986" s="44" t="str">
        <f t="shared" si="572"/>
        <v>MENOR VALOR</v>
      </c>
    </row>
    <row r="2987" spans="2:21">
      <c r="B2987" s="26">
        <v>2867</v>
      </c>
      <c r="C2987" s="2" t="s">
        <v>1435</v>
      </c>
      <c r="D2987" s="29">
        <v>1</v>
      </c>
      <c r="E2987" s="19" t="s">
        <v>11</v>
      </c>
      <c r="F2987" s="91">
        <v>301266.36</v>
      </c>
      <c r="G2987" s="68">
        <f t="shared" si="569"/>
        <v>316932.21071999997</v>
      </c>
      <c r="H2987" s="79">
        <v>397800</v>
      </c>
      <c r="I2987" s="79">
        <v>75582</v>
      </c>
      <c r="J2987" s="79">
        <v>473382</v>
      </c>
      <c r="K2987" s="79">
        <v>390000</v>
      </c>
      <c r="L2987" s="79">
        <f t="shared" si="573"/>
        <v>74100</v>
      </c>
      <c r="M2987" s="79">
        <f t="shared" si="574"/>
        <v>464100</v>
      </c>
      <c r="N2987" s="68">
        <f t="shared" si="564"/>
        <v>316932.21071999997</v>
      </c>
      <c r="O2987" s="80">
        <f t="shared" si="565"/>
        <v>418138.07023999997</v>
      </c>
      <c r="P2987" s="68">
        <f t="shared" si="566"/>
        <v>464100</v>
      </c>
      <c r="Q2987" s="68">
        <f t="shared" si="567"/>
        <v>411398.99794513738</v>
      </c>
      <c r="R2987" s="69">
        <f t="shared" si="568"/>
        <v>87769.632458422115</v>
      </c>
      <c r="S2987" s="63">
        <f t="shared" si="570"/>
        <v>0.22962327982562358</v>
      </c>
      <c r="T2987" s="64">
        <f t="shared" si="571"/>
        <v>316932</v>
      </c>
      <c r="U2987" s="44" t="str">
        <f t="shared" si="572"/>
        <v>MENOR VALOR</v>
      </c>
    </row>
    <row r="2988" spans="2:21">
      <c r="B2988" s="24">
        <v>2868</v>
      </c>
      <c r="C2988" s="2" t="s">
        <v>1436</v>
      </c>
      <c r="D2988" s="29">
        <v>1</v>
      </c>
      <c r="E2988" s="19" t="s">
        <v>11</v>
      </c>
      <c r="F2988" s="91">
        <v>299879.74</v>
      </c>
      <c r="G2988" s="68">
        <f t="shared" si="569"/>
        <v>315473.48647999996</v>
      </c>
      <c r="H2988" s="79">
        <v>393900</v>
      </c>
      <c r="I2988" s="79">
        <v>74841</v>
      </c>
      <c r="J2988" s="79">
        <v>468741</v>
      </c>
      <c r="K2988" s="79">
        <v>390000</v>
      </c>
      <c r="L2988" s="79">
        <f t="shared" si="573"/>
        <v>74100</v>
      </c>
      <c r="M2988" s="79">
        <f t="shared" si="574"/>
        <v>464100</v>
      </c>
      <c r="N2988" s="68">
        <f t="shared" si="564"/>
        <v>315473.48647999996</v>
      </c>
      <c r="O2988" s="80">
        <f t="shared" si="565"/>
        <v>416104.82882666663</v>
      </c>
      <c r="P2988" s="68">
        <f t="shared" si="566"/>
        <v>464100</v>
      </c>
      <c r="Q2988" s="68">
        <f t="shared" si="567"/>
        <v>409420.06731500418</v>
      </c>
      <c r="R2988" s="69">
        <f t="shared" si="568"/>
        <v>87180.187067469917</v>
      </c>
      <c r="S2988" s="63">
        <f t="shared" si="570"/>
        <v>0.22946256994951486</v>
      </c>
      <c r="T2988" s="64">
        <f t="shared" si="571"/>
        <v>315473</v>
      </c>
      <c r="U2988" s="44" t="str">
        <f t="shared" si="572"/>
        <v>MENOR VALOR</v>
      </c>
    </row>
    <row r="2989" spans="2:21" ht="25.5">
      <c r="B2989" s="26">
        <v>2869</v>
      </c>
      <c r="C2989" s="2" t="s">
        <v>1437</v>
      </c>
      <c r="D2989" s="29">
        <v>1</v>
      </c>
      <c r="E2989" s="19" t="s">
        <v>8</v>
      </c>
      <c r="F2989" s="91">
        <v>298480</v>
      </c>
      <c r="G2989" s="68">
        <f t="shared" si="569"/>
        <v>314000.96000000002</v>
      </c>
      <c r="H2989" s="79">
        <v>401700</v>
      </c>
      <c r="I2989" s="79">
        <v>76323</v>
      </c>
      <c r="J2989" s="79">
        <v>478023</v>
      </c>
      <c r="K2989" s="79">
        <v>1170000</v>
      </c>
      <c r="L2989" s="79">
        <f t="shared" si="573"/>
        <v>222300</v>
      </c>
      <c r="M2989" s="79">
        <f t="shared" si="574"/>
        <v>1392300</v>
      </c>
      <c r="N2989" s="68">
        <f t="shared" si="564"/>
        <v>314000.96000000002</v>
      </c>
      <c r="O2989" s="80">
        <f t="shared" si="565"/>
        <v>728107.98666666669</v>
      </c>
      <c r="P2989" s="68">
        <f t="shared" si="566"/>
        <v>478023</v>
      </c>
      <c r="Q2989" s="68">
        <f t="shared" si="567"/>
        <v>593431.86704133602</v>
      </c>
      <c r="R2989" s="69">
        <f t="shared" si="568"/>
        <v>581024.1650166373</v>
      </c>
      <c r="S2989" s="63">
        <f t="shared" si="570"/>
        <v>0.47087277000220817</v>
      </c>
      <c r="T2989" s="64">
        <f t="shared" si="571"/>
        <v>478023</v>
      </c>
      <c r="U2989" s="44" t="str">
        <f t="shared" si="572"/>
        <v>MEDIA ARMONICA</v>
      </c>
    </row>
    <row r="2990" spans="2:21">
      <c r="B2990" s="24">
        <v>2870</v>
      </c>
      <c r="C2990" s="2" t="s">
        <v>1438</v>
      </c>
      <c r="D2990" s="29">
        <v>1</v>
      </c>
      <c r="E2990" s="19" t="s">
        <v>8</v>
      </c>
      <c r="F2990" s="91">
        <v>916038.4</v>
      </c>
      <c r="G2990" s="68">
        <f t="shared" si="569"/>
        <v>963672.39679999999</v>
      </c>
      <c r="H2990" s="79">
        <v>1228500</v>
      </c>
      <c r="I2990" s="79">
        <v>233415</v>
      </c>
      <c r="J2990" s="79">
        <v>1461915</v>
      </c>
      <c r="K2990" s="79">
        <v>780000</v>
      </c>
      <c r="L2990" s="79">
        <f t="shared" si="573"/>
        <v>148200</v>
      </c>
      <c r="M2990" s="79">
        <f t="shared" si="574"/>
        <v>928200</v>
      </c>
      <c r="N2990" s="68">
        <f t="shared" si="564"/>
        <v>928200</v>
      </c>
      <c r="O2990" s="80">
        <f t="shared" si="565"/>
        <v>1117929.1322666667</v>
      </c>
      <c r="P2990" s="68">
        <f t="shared" si="566"/>
        <v>963672.39679999999</v>
      </c>
      <c r="Q2990" s="68">
        <f t="shared" si="567"/>
        <v>1093530.838975444</v>
      </c>
      <c r="R2990" s="69">
        <f t="shared" si="568"/>
        <v>298428.01583275449</v>
      </c>
      <c r="S2990" s="63">
        <f t="shared" si="570"/>
        <v>0.15118991900616774</v>
      </c>
      <c r="T2990" s="64">
        <f t="shared" si="571"/>
        <v>928200</v>
      </c>
      <c r="U2990" s="44" t="str">
        <f t="shared" si="572"/>
        <v>MENOR VALOR</v>
      </c>
    </row>
    <row r="2991" spans="2:21">
      <c r="B2991" s="26">
        <v>2871</v>
      </c>
      <c r="C2991" s="2" t="s">
        <v>1439</v>
      </c>
      <c r="D2991" s="29">
        <v>1</v>
      </c>
      <c r="E2991" s="19" t="s">
        <v>8</v>
      </c>
      <c r="F2991" s="91">
        <v>596960</v>
      </c>
      <c r="G2991" s="68">
        <f t="shared" si="569"/>
        <v>628001.92000000004</v>
      </c>
      <c r="H2991" s="79">
        <v>803400</v>
      </c>
      <c r="I2991" s="79">
        <v>152646</v>
      </c>
      <c r="J2991" s="79">
        <v>956046</v>
      </c>
      <c r="K2991" s="79">
        <v>1300000</v>
      </c>
      <c r="L2991" s="79">
        <f t="shared" si="573"/>
        <v>247000</v>
      </c>
      <c r="M2991" s="79">
        <f t="shared" si="574"/>
        <v>1547000</v>
      </c>
      <c r="N2991" s="68">
        <f t="shared" si="564"/>
        <v>628001.92000000004</v>
      </c>
      <c r="O2991" s="80">
        <f t="shared" si="565"/>
        <v>1043682.64</v>
      </c>
      <c r="P2991" s="68">
        <f t="shared" si="566"/>
        <v>956046</v>
      </c>
      <c r="Q2991" s="68">
        <f t="shared" si="567"/>
        <v>975685.89052654465</v>
      </c>
      <c r="R2991" s="69">
        <f t="shared" si="568"/>
        <v>465724.70759429206</v>
      </c>
      <c r="S2991" s="63">
        <f t="shared" si="570"/>
        <v>0.35634826115904095</v>
      </c>
      <c r="T2991" s="64">
        <f t="shared" si="571"/>
        <v>956046</v>
      </c>
      <c r="U2991" s="44" t="str">
        <f t="shared" si="572"/>
        <v>MEDIA ARMONICA</v>
      </c>
    </row>
    <row r="2992" spans="2:21">
      <c r="B2992" s="24">
        <v>2872</v>
      </c>
      <c r="C2992" s="2" t="s">
        <v>1440</v>
      </c>
      <c r="D2992" s="29">
        <v>1</v>
      </c>
      <c r="E2992" s="19" t="s">
        <v>8</v>
      </c>
      <c r="F2992" s="91">
        <v>1026671.1599999999</v>
      </c>
      <c r="G2992" s="68">
        <f t="shared" si="569"/>
        <v>1080058.0603199999</v>
      </c>
      <c r="H2992" s="79">
        <v>1339000</v>
      </c>
      <c r="I2992" s="79">
        <v>254410</v>
      </c>
      <c r="J2992" s="79">
        <v>1593410</v>
      </c>
      <c r="K2992" s="79">
        <v>390000</v>
      </c>
      <c r="L2992" s="79">
        <f t="shared" si="573"/>
        <v>74100</v>
      </c>
      <c r="M2992" s="79">
        <f t="shared" si="574"/>
        <v>464100</v>
      </c>
      <c r="N2992" s="68">
        <f t="shared" ref="N2992:N3055" si="575">MIN(M2992,J2992,G2992)</f>
        <v>464100</v>
      </c>
      <c r="O2992" s="80">
        <f t="shared" ref="O2992:O3055" si="576">AVERAGE(M2992,J2992,G2992)</f>
        <v>1045856.0201066667</v>
      </c>
      <c r="P2992" s="68">
        <f t="shared" ref="P2992:P3055" si="577">MEDIAN(M2992,J2992,G2992)</f>
        <v>1080058.0603199999</v>
      </c>
      <c r="Q2992" s="68">
        <f t="shared" ref="Q2992:Q3055" si="578">GEOMEAN(M2992,J2992,G2992)</f>
        <v>927816.4532369728</v>
      </c>
      <c r="R2992" s="69">
        <f t="shared" ref="R2992:R3055" si="579">STDEVA(M2992,J2992,G2992)</f>
        <v>565431.34303915757</v>
      </c>
      <c r="S2992" s="63">
        <f t="shared" si="570"/>
        <v>0.49979330676790168</v>
      </c>
      <c r="T2992" s="64">
        <f t="shared" si="571"/>
        <v>1080058</v>
      </c>
      <c r="U2992" s="44" t="str">
        <f t="shared" si="572"/>
        <v>MEDIA ARMONICA</v>
      </c>
    </row>
    <row r="2993" spans="2:21" ht="25.5">
      <c r="B2993" s="26">
        <v>2873</v>
      </c>
      <c r="C2993" s="2" t="s">
        <v>1441</v>
      </c>
      <c r="D2993" s="29">
        <v>1</v>
      </c>
      <c r="E2993" s="19" t="s">
        <v>8</v>
      </c>
      <c r="F2993" s="91">
        <v>301266.36</v>
      </c>
      <c r="G2993" s="68">
        <f t="shared" si="569"/>
        <v>316932.21071999997</v>
      </c>
      <c r="H2993" s="79">
        <v>397800</v>
      </c>
      <c r="I2993" s="79">
        <v>75582</v>
      </c>
      <c r="J2993" s="79">
        <v>473382</v>
      </c>
      <c r="K2993" s="79">
        <v>390000</v>
      </c>
      <c r="L2993" s="79">
        <f t="shared" si="573"/>
        <v>74100</v>
      </c>
      <c r="M2993" s="79">
        <f t="shared" si="574"/>
        <v>464100</v>
      </c>
      <c r="N2993" s="68">
        <f t="shared" si="575"/>
        <v>316932.21071999997</v>
      </c>
      <c r="O2993" s="80">
        <f t="shared" si="576"/>
        <v>418138.07023999997</v>
      </c>
      <c r="P2993" s="68">
        <f t="shared" si="577"/>
        <v>464100</v>
      </c>
      <c r="Q2993" s="68">
        <f t="shared" si="578"/>
        <v>411398.99794513738</v>
      </c>
      <c r="R2993" s="69">
        <f t="shared" si="579"/>
        <v>87769.632458422115</v>
      </c>
      <c r="S2993" s="63">
        <f t="shared" si="570"/>
        <v>0.22962327982562358</v>
      </c>
      <c r="T2993" s="64">
        <f t="shared" si="571"/>
        <v>316932</v>
      </c>
      <c r="U2993" s="44" t="str">
        <f t="shared" si="572"/>
        <v>MENOR VALOR</v>
      </c>
    </row>
    <row r="2994" spans="2:21" ht="25.5">
      <c r="B2994" s="24">
        <v>2874</v>
      </c>
      <c r="C2994" s="2" t="s">
        <v>1442</v>
      </c>
      <c r="D2994" s="29">
        <v>1</v>
      </c>
      <c r="E2994" s="19" t="s">
        <v>8</v>
      </c>
      <c r="F2994" s="91">
        <v>295638.7</v>
      </c>
      <c r="G2994" s="68">
        <f t="shared" si="569"/>
        <v>311011.91240000003</v>
      </c>
      <c r="H2994" s="79">
        <v>401700</v>
      </c>
      <c r="I2994" s="79">
        <v>76323</v>
      </c>
      <c r="J2994" s="79">
        <v>478023</v>
      </c>
      <c r="K2994" s="79">
        <v>390000</v>
      </c>
      <c r="L2994" s="79">
        <f t="shared" si="573"/>
        <v>74100</v>
      </c>
      <c r="M2994" s="79">
        <f t="shared" si="574"/>
        <v>464100</v>
      </c>
      <c r="N2994" s="68">
        <f t="shared" si="575"/>
        <v>311011.91240000003</v>
      </c>
      <c r="O2994" s="80">
        <f t="shared" si="576"/>
        <v>417711.6374666667</v>
      </c>
      <c r="P2994" s="68">
        <f t="shared" si="577"/>
        <v>464100</v>
      </c>
      <c r="Q2994" s="68">
        <f t="shared" si="578"/>
        <v>410152.90802469203</v>
      </c>
      <c r="R2994" s="69">
        <f t="shared" si="579"/>
        <v>92666.531062874506</v>
      </c>
      <c r="S2994" s="63">
        <f t="shared" si="570"/>
        <v>0.24171715885706591</v>
      </c>
      <c r="T2994" s="64">
        <f t="shared" si="571"/>
        <v>311012</v>
      </c>
      <c r="U2994" s="44" t="str">
        <f t="shared" si="572"/>
        <v>MENOR VALOR</v>
      </c>
    </row>
    <row r="2995" spans="2:21">
      <c r="B2995" s="26">
        <v>2875</v>
      </c>
      <c r="C2995" s="2" t="s">
        <v>534</v>
      </c>
      <c r="D2995" s="29">
        <v>1</v>
      </c>
      <c r="E2995" s="19" t="s">
        <v>11</v>
      </c>
      <c r="F2995" s="91">
        <v>308001.02</v>
      </c>
      <c r="G2995" s="68">
        <f t="shared" si="569"/>
        <v>324017.07304000005</v>
      </c>
      <c r="H2995" s="79">
        <v>401700</v>
      </c>
      <c r="I2995" s="79">
        <v>76323</v>
      </c>
      <c r="J2995" s="79">
        <v>478023</v>
      </c>
      <c r="K2995" s="79">
        <v>390000</v>
      </c>
      <c r="L2995" s="79">
        <f t="shared" si="573"/>
        <v>74100</v>
      </c>
      <c r="M2995" s="79">
        <f t="shared" si="574"/>
        <v>464100</v>
      </c>
      <c r="N2995" s="68">
        <f t="shared" si="575"/>
        <v>324017.07304000005</v>
      </c>
      <c r="O2995" s="80">
        <f t="shared" si="576"/>
        <v>422046.69101333339</v>
      </c>
      <c r="P2995" s="68">
        <f t="shared" si="577"/>
        <v>464100</v>
      </c>
      <c r="Q2995" s="68">
        <f t="shared" si="578"/>
        <v>415791.95815039624</v>
      </c>
      <c r="R2995" s="69">
        <f t="shared" si="579"/>
        <v>85181.083476603948</v>
      </c>
      <c r="S2995" s="63">
        <f t="shared" si="570"/>
        <v>0.22072308834121379</v>
      </c>
      <c r="T2995" s="64">
        <f t="shared" si="571"/>
        <v>324017</v>
      </c>
      <c r="U2995" s="44" t="str">
        <f t="shared" si="572"/>
        <v>MENOR VALOR</v>
      </c>
    </row>
    <row r="2996" spans="2:21" ht="25.5">
      <c r="B2996" s="24">
        <v>2876</v>
      </c>
      <c r="C2996" s="2" t="s">
        <v>824</v>
      </c>
      <c r="D2996" s="29">
        <v>1</v>
      </c>
      <c r="E2996" s="19" t="s">
        <v>8</v>
      </c>
      <c r="F2996" s="91">
        <v>297066.31999999995</v>
      </c>
      <c r="G2996" s="68">
        <f t="shared" si="569"/>
        <v>312513.76863999997</v>
      </c>
      <c r="H2996" s="79">
        <v>405600</v>
      </c>
      <c r="I2996" s="79">
        <v>77064</v>
      </c>
      <c r="J2996" s="79">
        <v>482664</v>
      </c>
      <c r="K2996" s="79">
        <v>910000</v>
      </c>
      <c r="L2996" s="79">
        <f t="shared" si="573"/>
        <v>172900</v>
      </c>
      <c r="M2996" s="79">
        <f t="shared" si="574"/>
        <v>1082900</v>
      </c>
      <c r="N2996" s="68">
        <f t="shared" si="575"/>
        <v>312513.76863999997</v>
      </c>
      <c r="O2996" s="80">
        <f t="shared" si="576"/>
        <v>626025.92287999997</v>
      </c>
      <c r="P2996" s="68">
        <f t="shared" si="577"/>
        <v>482664</v>
      </c>
      <c r="Q2996" s="68">
        <f t="shared" si="578"/>
        <v>546639.24244331382</v>
      </c>
      <c r="R2996" s="69">
        <f t="shared" si="579"/>
        <v>404707.56981573039</v>
      </c>
      <c r="S2996" s="63">
        <f t="shared" si="570"/>
        <v>0.42829979193744494</v>
      </c>
      <c r="T2996" s="64">
        <f t="shared" si="571"/>
        <v>482664</v>
      </c>
      <c r="U2996" s="44" t="str">
        <f t="shared" si="572"/>
        <v>MEDIA ARMONICA</v>
      </c>
    </row>
    <row r="2997" spans="2:21" ht="25.5">
      <c r="B2997" s="26">
        <v>2877</v>
      </c>
      <c r="C2997" s="2" t="s">
        <v>1443</v>
      </c>
      <c r="D2997" s="29">
        <v>1</v>
      </c>
      <c r="E2997" s="19" t="s">
        <v>8</v>
      </c>
      <c r="F2997" s="91">
        <v>706158.58000000007</v>
      </c>
      <c r="G2997" s="68">
        <f t="shared" si="569"/>
        <v>742878.82616000006</v>
      </c>
      <c r="H2997" s="79">
        <v>955500</v>
      </c>
      <c r="I2997" s="79">
        <v>181545</v>
      </c>
      <c r="J2997" s="79">
        <v>1137045</v>
      </c>
      <c r="K2997" s="79">
        <v>390000</v>
      </c>
      <c r="L2997" s="79">
        <f t="shared" si="573"/>
        <v>74100</v>
      </c>
      <c r="M2997" s="79">
        <f t="shared" si="574"/>
        <v>464100</v>
      </c>
      <c r="N2997" s="68">
        <f t="shared" si="575"/>
        <v>464100</v>
      </c>
      <c r="O2997" s="80">
        <f t="shared" si="576"/>
        <v>781341.27538666676</v>
      </c>
      <c r="P2997" s="68">
        <f t="shared" si="577"/>
        <v>742878.82616000006</v>
      </c>
      <c r="Q2997" s="68">
        <f t="shared" si="578"/>
        <v>731873.01372924657</v>
      </c>
      <c r="R2997" s="69">
        <f t="shared" si="579"/>
        <v>338117.23300748126</v>
      </c>
      <c r="S2997" s="63">
        <f t="shared" si="570"/>
        <v>0.36587359925298202</v>
      </c>
      <c r="T2997" s="64">
        <f t="shared" si="571"/>
        <v>742879</v>
      </c>
      <c r="U2997" s="44" t="str">
        <f t="shared" si="572"/>
        <v>MEDIA ARMONICA</v>
      </c>
    </row>
    <row r="2998" spans="2:21">
      <c r="B2998" s="24">
        <v>2878</v>
      </c>
      <c r="C2998" s="2" t="s">
        <v>699</v>
      </c>
      <c r="D2998" s="29">
        <v>1</v>
      </c>
      <c r="E2998" s="19" t="s">
        <v>8</v>
      </c>
      <c r="F2998" s="91">
        <v>295638.7</v>
      </c>
      <c r="G2998" s="68">
        <f t="shared" si="569"/>
        <v>311011.91240000003</v>
      </c>
      <c r="H2998" s="79">
        <v>397800</v>
      </c>
      <c r="I2998" s="79">
        <v>75582</v>
      </c>
      <c r="J2998" s="79">
        <v>473382</v>
      </c>
      <c r="K2998" s="79">
        <v>650000</v>
      </c>
      <c r="L2998" s="79">
        <f t="shared" si="573"/>
        <v>123500</v>
      </c>
      <c r="M2998" s="79">
        <f t="shared" si="574"/>
        <v>773500</v>
      </c>
      <c r="N2998" s="68">
        <f t="shared" si="575"/>
        <v>311011.91240000003</v>
      </c>
      <c r="O2998" s="80">
        <f t="shared" si="576"/>
        <v>519297.97080000001</v>
      </c>
      <c r="P2998" s="68">
        <f t="shared" si="577"/>
        <v>473382</v>
      </c>
      <c r="Q2998" s="68">
        <f t="shared" si="578"/>
        <v>484711.16922994523</v>
      </c>
      <c r="R2998" s="69">
        <f t="shared" si="579"/>
        <v>234638.0512062273</v>
      </c>
      <c r="S2998" s="63">
        <f t="shared" si="570"/>
        <v>0.35835620851464822</v>
      </c>
      <c r="T2998" s="64">
        <f t="shared" si="571"/>
        <v>473382</v>
      </c>
      <c r="U2998" s="44" t="str">
        <f t="shared" si="572"/>
        <v>MEDIA ARMONICA</v>
      </c>
    </row>
    <row r="2999" spans="2:21">
      <c r="B2999" s="26">
        <v>2879</v>
      </c>
      <c r="C2999" s="2" t="s">
        <v>1444</v>
      </c>
      <c r="D2999" s="29">
        <v>1</v>
      </c>
      <c r="E2999" s="19" t="s">
        <v>8</v>
      </c>
      <c r="F2999" s="91">
        <v>508910.04000000004</v>
      </c>
      <c r="G2999" s="68">
        <f t="shared" si="569"/>
        <v>535373.36207999999</v>
      </c>
      <c r="H2999" s="79">
        <v>669500</v>
      </c>
      <c r="I2999" s="79">
        <v>127205</v>
      </c>
      <c r="J2999" s="79">
        <v>796705</v>
      </c>
      <c r="K2999" s="79">
        <v>520000</v>
      </c>
      <c r="L2999" s="79">
        <f t="shared" si="573"/>
        <v>98800</v>
      </c>
      <c r="M2999" s="79">
        <f t="shared" si="574"/>
        <v>618800</v>
      </c>
      <c r="N2999" s="68">
        <f t="shared" si="575"/>
        <v>535373.36207999999</v>
      </c>
      <c r="O2999" s="80">
        <f t="shared" si="576"/>
        <v>650292.78735999996</v>
      </c>
      <c r="P2999" s="68">
        <f t="shared" si="577"/>
        <v>618800</v>
      </c>
      <c r="Q2999" s="68">
        <f t="shared" si="578"/>
        <v>641457.96502178849</v>
      </c>
      <c r="R2999" s="69">
        <f t="shared" si="579"/>
        <v>133481.84515605215</v>
      </c>
      <c r="S2999" s="63">
        <f t="shared" si="570"/>
        <v>0.165380443811599</v>
      </c>
      <c r="T2999" s="64">
        <f t="shared" si="571"/>
        <v>535373</v>
      </c>
      <c r="U2999" s="44" t="str">
        <f t="shared" si="572"/>
        <v>MENOR VALOR</v>
      </c>
    </row>
    <row r="3000" spans="2:21">
      <c r="B3000" s="24">
        <v>2880</v>
      </c>
      <c r="C3000" s="2" t="s">
        <v>1445</v>
      </c>
      <c r="D3000" s="29">
        <v>1</v>
      </c>
      <c r="E3000" s="19" t="s">
        <v>8</v>
      </c>
      <c r="F3000" s="91">
        <v>401688.48000000004</v>
      </c>
      <c r="G3000" s="68">
        <f t="shared" si="569"/>
        <v>422576.28096000006</v>
      </c>
      <c r="H3000" s="79">
        <v>546000</v>
      </c>
      <c r="I3000" s="79">
        <v>103740</v>
      </c>
      <c r="J3000" s="79">
        <v>649740</v>
      </c>
      <c r="K3000" s="79">
        <v>520000</v>
      </c>
      <c r="L3000" s="79">
        <f t="shared" si="573"/>
        <v>98800</v>
      </c>
      <c r="M3000" s="79">
        <f t="shared" si="574"/>
        <v>618800</v>
      </c>
      <c r="N3000" s="68">
        <f t="shared" si="575"/>
        <v>422576.28096000006</v>
      </c>
      <c r="O3000" s="80">
        <f t="shared" si="576"/>
        <v>563705.42698666675</v>
      </c>
      <c r="P3000" s="68">
        <f t="shared" si="577"/>
        <v>618800</v>
      </c>
      <c r="Q3000" s="68">
        <f t="shared" si="578"/>
        <v>553857.88371023373</v>
      </c>
      <c r="R3000" s="69">
        <f t="shared" si="579"/>
        <v>123196.5819073813</v>
      </c>
      <c r="S3000" s="63">
        <f t="shared" si="570"/>
        <v>0.23703120712265113</v>
      </c>
      <c r="T3000" s="64">
        <f t="shared" si="571"/>
        <v>422576</v>
      </c>
      <c r="U3000" s="44" t="str">
        <f t="shared" si="572"/>
        <v>MENOR VALOR</v>
      </c>
    </row>
    <row r="3001" spans="2:21">
      <c r="B3001" s="26">
        <v>2881</v>
      </c>
      <c r="C3001" s="2" t="s">
        <v>1446</v>
      </c>
      <c r="D3001" s="29">
        <v>1</v>
      </c>
      <c r="E3001" s="19" t="s">
        <v>8</v>
      </c>
      <c r="F3001" s="91">
        <v>410668.29999999993</v>
      </c>
      <c r="G3001" s="68">
        <f t="shared" si="569"/>
        <v>432023.05159999995</v>
      </c>
      <c r="H3001" s="79">
        <v>546000</v>
      </c>
      <c r="I3001" s="79">
        <v>103740</v>
      </c>
      <c r="J3001" s="79">
        <v>649740</v>
      </c>
      <c r="K3001" s="79">
        <v>260000</v>
      </c>
      <c r="L3001" s="79">
        <f t="shared" si="573"/>
        <v>49400</v>
      </c>
      <c r="M3001" s="79">
        <f t="shared" si="574"/>
        <v>309400</v>
      </c>
      <c r="N3001" s="68">
        <f t="shared" si="575"/>
        <v>309400</v>
      </c>
      <c r="O3001" s="80">
        <f t="shared" si="576"/>
        <v>463721.01719999994</v>
      </c>
      <c r="P3001" s="68">
        <f t="shared" si="577"/>
        <v>432023.05159999995</v>
      </c>
      <c r="Q3001" s="68">
        <f t="shared" si="578"/>
        <v>442848.94177372777</v>
      </c>
      <c r="R3001" s="69">
        <f t="shared" si="579"/>
        <v>172369.95001271003</v>
      </c>
      <c r="S3001" s="63">
        <f t="shared" si="570"/>
        <v>0.30134190055694676</v>
      </c>
      <c r="T3001" s="64">
        <f t="shared" si="571"/>
        <v>432023</v>
      </c>
      <c r="U3001" s="44" t="str">
        <f t="shared" si="572"/>
        <v>MEDIA ARMONICA</v>
      </c>
    </row>
    <row r="3002" spans="2:21">
      <c r="B3002" s="24">
        <v>2882</v>
      </c>
      <c r="C3002" s="2" t="s">
        <v>731</v>
      </c>
      <c r="D3002" s="29">
        <v>1</v>
      </c>
      <c r="E3002" s="19" t="s">
        <v>8</v>
      </c>
      <c r="F3002" s="91">
        <v>197091.91999999998</v>
      </c>
      <c r="G3002" s="68">
        <f t="shared" si="569"/>
        <v>207340.69983999999</v>
      </c>
      <c r="H3002" s="79">
        <v>265200</v>
      </c>
      <c r="I3002" s="79">
        <v>50388</v>
      </c>
      <c r="J3002" s="79">
        <v>315588</v>
      </c>
      <c r="K3002" s="79">
        <v>195000</v>
      </c>
      <c r="L3002" s="79">
        <f t="shared" si="573"/>
        <v>37050</v>
      </c>
      <c r="M3002" s="79">
        <f t="shared" si="574"/>
        <v>232050</v>
      </c>
      <c r="N3002" s="68">
        <f t="shared" si="575"/>
        <v>207340.69983999999</v>
      </c>
      <c r="O3002" s="80">
        <f t="shared" si="576"/>
        <v>251659.56661333333</v>
      </c>
      <c r="P3002" s="68">
        <f t="shared" si="577"/>
        <v>232050</v>
      </c>
      <c r="Q3002" s="68">
        <f t="shared" si="578"/>
        <v>247625.59836845941</v>
      </c>
      <c r="R3002" s="69">
        <f t="shared" si="579"/>
        <v>56725.398412477916</v>
      </c>
      <c r="S3002" s="63">
        <f t="shared" si="570"/>
        <v>0.16268470947222791</v>
      </c>
      <c r="T3002" s="64">
        <f t="shared" si="571"/>
        <v>207341</v>
      </c>
      <c r="U3002" s="44" t="str">
        <f t="shared" si="572"/>
        <v>MENOR VALOR</v>
      </c>
    </row>
    <row r="3003" spans="2:21">
      <c r="B3003" s="26">
        <v>2883</v>
      </c>
      <c r="C3003" s="2" t="s">
        <v>1265</v>
      </c>
      <c r="D3003" s="29">
        <v>1</v>
      </c>
      <c r="E3003" s="19" t="s">
        <v>8</v>
      </c>
      <c r="F3003" s="91">
        <v>148533.15999999997</v>
      </c>
      <c r="G3003" s="68">
        <f t="shared" si="569"/>
        <v>156256.88431999998</v>
      </c>
      <c r="H3003" s="79">
        <v>196950</v>
      </c>
      <c r="I3003" s="79">
        <v>37420.5</v>
      </c>
      <c r="J3003" s="79">
        <v>234370.5</v>
      </c>
      <c r="K3003" s="79">
        <v>260000</v>
      </c>
      <c r="L3003" s="79">
        <f t="shared" si="573"/>
        <v>49400</v>
      </c>
      <c r="M3003" s="79">
        <f t="shared" si="574"/>
        <v>309400</v>
      </c>
      <c r="N3003" s="68">
        <f t="shared" si="575"/>
        <v>156256.88431999998</v>
      </c>
      <c r="O3003" s="80">
        <f t="shared" si="576"/>
        <v>233342.46143999998</v>
      </c>
      <c r="P3003" s="68">
        <f t="shared" si="577"/>
        <v>234370.5</v>
      </c>
      <c r="Q3003" s="68">
        <f t="shared" si="578"/>
        <v>224605.7165215878</v>
      </c>
      <c r="R3003" s="69">
        <f t="shared" si="579"/>
        <v>76576.733525954944</v>
      </c>
      <c r="S3003" s="63">
        <f t="shared" si="570"/>
        <v>0.30430584430391616</v>
      </c>
      <c r="T3003" s="64">
        <f t="shared" si="571"/>
        <v>234371</v>
      </c>
      <c r="U3003" s="44" t="str">
        <f t="shared" si="572"/>
        <v>MEDIA ARMONICA</v>
      </c>
    </row>
    <row r="3004" spans="2:21" ht="25.5">
      <c r="B3004" s="24">
        <v>2884</v>
      </c>
      <c r="C3004" s="2" t="s">
        <v>1447</v>
      </c>
      <c r="D3004" s="29">
        <v>1</v>
      </c>
      <c r="E3004" s="19" t="s">
        <v>11</v>
      </c>
      <c r="F3004" s="91">
        <v>201759.35999999999</v>
      </c>
      <c r="G3004" s="68">
        <f t="shared" si="569"/>
        <v>212250.84671999997</v>
      </c>
      <c r="H3004" s="79">
        <v>270400</v>
      </c>
      <c r="I3004" s="79">
        <v>51376</v>
      </c>
      <c r="J3004" s="79">
        <v>321776</v>
      </c>
      <c r="K3004" s="79">
        <v>1170000</v>
      </c>
      <c r="L3004" s="79">
        <f t="shared" si="573"/>
        <v>222300</v>
      </c>
      <c r="M3004" s="79">
        <f t="shared" si="574"/>
        <v>1392300</v>
      </c>
      <c r="N3004" s="68">
        <f t="shared" si="575"/>
        <v>212250.84671999997</v>
      </c>
      <c r="O3004" s="80">
        <f t="shared" si="576"/>
        <v>642108.94890666672</v>
      </c>
      <c r="P3004" s="68">
        <f t="shared" si="577"/>
        <v>321776</v>
      </c>
      <c r="Q3004" s="68">
        <f t="shared" si="578"/>
        <v>456434.67960653821</v>
      </c>
      <c r="R3004" s="69">
        <f t="shared" si="579"/>
        <v>651988.41987848375</v>
      </c>
      <c r="S3004" s="63">
        <f t="shared" si="570"/>
        <v>0.53498089386422776</v>
      </c>
      <c r="T3004" s="64">
        <f t="shared" si="571"/>
        <v>321776</v>
      </c>
      <c r="U3004" s="44" t="str">
        <f t="shared" si="572"/>
        <v>MEDIA ARMONICA</v>
      </c>
    </row>
    <row r="3005" spans="2:21" ht="25.5">
      <c r="B3005" s="26">
        <v>2885</v>
      </c>
      <c r="C3005" s="2" t="s">
        <v>1448</v>
      </c>
      <c r="D3005" s="29">
        <v>1</v>
      </c>
      <c r="E3005" s="19" t="s">
        <v>8</v>
      </c>
      <c r="F3005" s="91">
        <v>895440</v>
      </c>
      <c r="G3005" s="68">
        <f t="shared" si="569"/>
        <v>942002.88</v>
      </c>
      <c r="H3005" s="79">
        <v>1205100</v>
      </c>
      <c r="I3005" s="79">
        <v>228969</v>
      </c>
      <c r="J3005" s="79">
        <v>1434069</v>
      </c>
      <c r="K3005" s="79">
        <v>1170000</v>
      </c>
      <c r="L3005" s="79">
        <f t="shared" si="573"/>
        <v>222300</v>
      </c>
      <c r="M3005" s="79">
        <f t="shared" si="574"/>
        <v>1392300</v>
      </c>
      <c r="N3005" s="68">
        <f t="shared" si="575"/>
        <v>942002.88</v>
      </c>
      <c r="O3005" s="80">
        <f t="shared" si="576"/>
        <v>1256123.96</v>
      </c>
      <c r="P3005" s="68">
        <f t="shared" si="577"/>
        <v>1392300</v>
      </c>
      <c r="Q3005" s="68">
        <f t="shared" si="578"/>
        <v>1234388.0267161715</v>
      </c>
      <c r="R3005" s="69">
        <f t="shared" si="579"/>
        <v>272837.31785722589</v>
      </c>
      <c r="S3005" s="63">
        <f t="shared" si="570"/>
        <v>0.23686647989773557</v>
      </c>
      <c r="T3005" s="64">
        <f t="shared" si="571"/>
        <v>942003</v>
      </c>
      <c r="U3005" s="44" t="str">
        <f t="shared" si="572"/>
        <v>MENOR VALOR</v>
      </c>
    </row>
    <row r="3006" spans="2:21" ht="25.5">
      <c r="B3006" s="24">
        <v>2886</v>
      </c>
      <c r="C3006" s="2" t="s">
        <v>1449</v>
      </c>
      <c r="D3006" s="29">
        <v>1</v>
      </c>
      <c r="E3006" s="19" t="s">
        <v>8</v>
      </c>
      <c r="F3006" s="91">
        <v>920040</v>
      </c>
      <c r="G3006" s="68">
        <f t="shared" si="569"/>
        <v>967882.08</v>
      </c>
      <c r="H3006" s="79">
        <v>1205100</v>
      </c>
      <c r="I3006" s="79">
        <v>228969</v>
      </c>
      <c r="J3006" s="79">
        <v>1434069</v>
      </c>
      <c r="K3006" s="79">
        <v>260000</v>
      </c>
      <c r="L3006" s="79">
        <f t="shared" si="573"/>
        <v>49400</v>
      </c>
      <c r="M3006" s="79">
        <f t="shared" si="574"/>
        <v>309400</v>
      </c>
      <c r="N3006" s="68">
        <f t="shared" si="575"/>
        <v>309400</v>
      </c>
      <c r="O3006" s="80">
        <f t="shared" si="576"/>
        <v>903783.69333333336</v>
      </c>
      <c r="P3006" s="68">
        <f t="shared" si="577"/>
        <v>967882.08</v>
      </c>
      <c r="Q3006" s="68">
        <f t="shared" si="578"/>
        <v>754462.4022769127</v>
      </c>
      <c r="R3006" s="69">
        <f t="shared" si="579"/>
        <v>565067.73246240325</v>
      </c>
      <c r="S3006" s="63">
        <f t="shared" si="570"/>
        <v>0.58990666855465124</v>
      </c>
      <c r="T3006" s="64">
        <f t="shared" si="571"/>
        <v>967882</v>
      </c>
      <c r="U3006" s="44" t="str">
        <f t="shared" si="572"/>
        <v>MEDIA ARMONICA</v>
      </c>
    </row>
    <row r="3007" spans="2:21">
      <c r="B3007" s="26">
        <v>2887</v>
      </c>
      <c r="C3007" s="2" t="s">
        <v>694</v>
      </c>
      <c r="D3007" s="29">
        <v>1</v>
      </c>
      <c r="E3007" s="19" t="s">
        <v>8</v>
      </c>
      <c r="F3007" s="91">
        <v>199920.1</v>
      </c>
      <c r="G3007" s="68">
        <f t="shared" si="569"/>
        <v>210315.94520000002</v>
      </c>
      <c r="H3007" s="79">
        <v>273000</v>
      </c>
      <c r="I3007" s="79">
        <v>51870</v>
      </c>
      <c r="J3007" s="79">
        <v>324870</v>
      </c>
      <c r="K3007" s="79">
        <v>260000</v>
      </c>
      <c r="L3007" s="79">
        <f t="shared" si="573"/>
        <v>49400</v>
      </c>
      <c r="M3007" s="79">
        <f t="shared" si="574"/>
        <v>309400</v>
      </c>
      <c r="N3007" s="68">
        <f t="shared" si="575"/>
        <v>210315.94520000002</v>
      </c>
      <c r="O3007" s="80">
        <f t="shared" si="576"/>
        <v>281528.64840000001</v>
      </c>
      <c r="P3007" s="68">
        <f t="shared" si="577"/>
        <v>309400</v>
      </c>
      <c r="Q3007" s="68">
        <f t="shared" si="578"/>
        <v>276503.5464672618</v>
      </c>
      <c r="R3007" s="69">
        <f t="shared" si="579"/>
        <v>62155.185204361529</v>
      </c>
      <c r="S3007" s="63">
        <f t="shared" si="570"/>
        <v>0.23937342617447566</v>
      </c>
      <c r="T3007" s="64">
        <f t="shared" si="571"/>
        <v>210316</v>
      </c>
      <c r="U3007" s="44" t="str">
        <f t="shared" si="572"/>
        <v>MENOR VALOR</v>
      </c>
    </row>
    <row r="3008" spans="2:21">
      <c r="B3008" s="24">
        <v>2888</v>
      </c>
      <c r="C3008" s="2" t="s">
        <v>1450</v>
      </c>
      <c r="D3008" s="29">
        <v>1</v>
      </c>
      <c r="E3008" s="19" t="s">
        <v>8</v>
      </c>
      <c r="F3008" s="91">
        <v>201759.35999999999</v>
      </c>
      <c r="G3008" s="68">
        <f t="shared" si="569"/>
        <v>212250.84671999997</v>
      </c>
      <c r="H3008" s="79">
        <v>267800</v>
      </c>
      <c r="I3008" s="79">
        <v>50882</v>
      </c>
      <c r="J3008" s="79">
        <v>318682</v>
      </c>
      <c r="K3008" s="79">
        <v>260000</v>
      </c>
      <c r="L3008" s="79">
        <f t="shared" si="573"/>
        <v>49400</v>
      </c>
      <c r="M3008" s="79">
        <f t="shared" si="574"/>
        <v>309400</v>
      </c>
      <c r="N3008" s="68">
        <f t="shared" si="575"/>
        <v>212250.84671999997</v>
      </c>
      <c r="O3008" s="80">
        <f t="shared" si="576"/>
        <v>280110.94890666666</v>
      </c>
      <c r="P3008" s="68">
        <f t="shared" si="577"/>
        <v>309400</v>
      </c>
      <c r="Q3008" s="68">
        <f t="shared" si="578"/>
        <v>275576.65542191523</v>
      </c>
      <c r="R3008" s="69">
        <f t="shared" si="579"/>
        <v>58951.539272428017</v>
      </c>
      <c r="S3008" s="63">
        <f t="shared" si="570"/>
        <v>0.22979380675392025</v>
      </c>
      <c r="T3008" s="64">
        <f t="shared" si="571"/>
        <v>212251</v>
      </c>
      <c r="U3008" s="44" t="str">
        <f t="shared" si="572"/>
        <v>MENOR VALOR</v>
      </c>
    </row>
    <row r="3009" spans="2:21">
      <c r="B3009" s="26">
        <v>2889</v>
      </c>
      <c r="C3009" s="2" t="s">
        <v>1451</v>
      </c>
      <c r="D3009" s="29">
        <v>1</v>
      </c>
      <c r="E3009" s="19" t="s">
        <v>8</v>
      </c>
      <c r="F3009" s="91">
        <v>198043.94</v>
      </c>
      <c r="G3009" s="68">
        <f t="shared" si="569"/>
        <v>208342.22487999999</v>
      </c>
      <c r="H3009" s="79">
        <v>273000</v>
      </c>
      <c r="I3009" s="79">
        <v>51870</v>
      </c>
      <c r="J3009" s="79">
        <v>324870</v>
      </c>
      <c r="K3009" s="79">
        <v>520000</v>
      </c>
      <c r="L3009" s="79">
        <f t="shared" si="573"/>
        <v>98800</v>
      </c>
      <c r="M3009" s="79">
        <f t="shared" si="574"/>
        <v>618800</v>
      </c>
      <c r="N3009" s="68">
        <f t="shared" si="575"/>
        <v>208342.22487999999</v>
      </c>
      <c r="O3009" s="80">
        <f t="shared" si="576"/>
        <v>384004.07496000006</v>
      </c>
      <c r="P3009" s="68">
        <f t="shared" si="577"/>
        <v>324870</v>
      </c>
      <c r="Q3009" s="68">
        <f t="shared" si="578"/>
        <v>347279.43828834879</v>
      </c>
      <c r="R3009" s="69">
        <f t="shared" si="579"/>
        <v>211521.92653516144</v>
      </c>
      <c r="S3009" s="63">
        <f t="shared" si="570"/>
        <v>0.40007324963762514</v>
      </c>
      <c r="T3009" s="64">
        <f t="shared" si="571"/>
        <v>324870</v>
      </c>
      <c r="U3009" s="44" t="str">
        <f t="shared" si="572"/>
        <v>MEDIA ARMONICA</v>
      </c>
    </row>
    <row r="3010" spans="2:21">
      <c r="B3010" s="24">
        <v>2890</v>
      </c>
      <c r="C3010" s="2" t="s">
        <v>1452</v>
      </c>
      <c r="D3010" s="29">
        <v>1</v>
      </c>
      <c r="E3010" s="19" t="s">
        <v>8</v>
      </c>
      <c r="F3010" s="91">
        <v>399840.2</v>
      </c>
      <c r="G3010" s="68">
        <f t="shared" si="569"/>
        <v>420631.89040000003</v>
      </c>
      <c r="H3010" s="79">
        <v>535600</v>
      </c>
      <c r="I3010" s="79">
        <v>101764</v>
      </c>
      <c r="J3010" s="79">
        <v>637364</v>
      </c>
      <c r="K3010" s="79">
        <v>260000</v>
      </c>
      <c r="L3010" s="79">
        <f t="shared" si="573"/>
        <v>49400</v>
      </c>
      <c r="M3010" s="79">
        <f t="shared" si="574"/>
        <v>309400</v>
      </c>
      <c r="N3010" s="68">
        <f t="shared" si="575"/>
        <v>309400</v>
      </c>
      <c r="O3010" s="80">
        <f t="shared" si="576"/>
        <v>455798.63013333332</v>
      </c>
      <c r="P3010" s="68">
        <f t="shared" si="577"/>
        <v>420631.89040000003</v>
      </c>
      <c r="Q3010" s="68">
        <f t="shared" si="578"/>
        <v>436117.33039655373</v>
      </c>
      <c r="R3010" s="69">
        <f t="shared" si="579"/>
        <v>166786.15353680911</v>
      </c>
      <c r="S3010" s="63">
        <f t="shared" si="570"/>
        <v>0.29055788789987302</v>
      </c>
      <c r="T3010" s="64">
        <f t="shared" si="571"/>
        <v>309400</v>
      </c>
      <c r="U3010" s="44" t="str">
        <f t="shared" si="572"/>
        <v>MENOR VALOR</v>
      </c>
    </row>
    <row r="3011" spans="2:21">
      <c r="B3011" s="26">
        <v>2891</v>
      </c>
      <c r="C3011" s="2" t="s">
        <v>1453</v>
      </c>
      <c r="D3011" s="29">
        <v>1</v>
      </c>
      <c r="E3011" s="19" t="s">
        <v>8</v>
      </c>
      <c r="F3011" s="91">
        <v>205334.56000000003</v>
      </c>
      <c r="G3011" s="68">
        <f t="shared" si="569"/>
        <v>216011.95712000004</v>
      </c>
      <c r="H3011" s="79">
        <v>262600</v>
      </c>
      <c r="I3011" s="79">
        <v>49894</v>
      </c>
      <c r="J3011" s="79">
        <v>312494</v>
      </c>
      <c r="K3011" s="79">
        <v>260000</v>
      </c>
      <c r="L3011" s="79">
        <f t="shared" si="573"/>
        <v>49400</v>
      </c>
      <c r="M3011" s="79">
        <f t="shared" si="574"/>
        <v>309400</v>
      </c>
      <c r="N3011" s="68">
        <f t="shared" si="575"/>
        <v>216011.95712000004</v>
      </c>
      <c r="O3011" s="80">
        <f t="shared" si="576"/>
        <v>279301.98570666666</v>
      </c>
      <c r="P3011" s="68">
        <f t="shared" si="577"/>
        <v>309400</v>
      </c>
      <c r="Q3011" s="68">
        <f t="shared" si="578"/>
        <v>275389.00362941151</v>
      </c>
      <c r="R3011" s="69">
        <f t="shared" si="579"/>
        <v>54832.599773089445</v>
      </c>
      <c r="S3011" s="63">
        <f t="shared" si="570"/>
        <v>0.21561153759543217</v>
      </c>
      <c r="T3011" s="64">
        <f t="shared" si="571"/>
        <v>216012</v>
      </c>
      <c r="U3011" s="44" t="str">
        <f t="shared" si="572"/>
        <v>MENOR VALOR</v>
      </c>
    </row>
    <row r="3012" spans="2:21">
      <c r="B3012" s="24">
        <v>2892</v>
      </c>
      <c r="C3012" s="2" t="s">
        <v>1454</v>
      </c>
      <c r="D3012" s="29">
        <v>1</v>
      </c>
      <c r="E3012" s="19" t="s">
        <v>8</v>
      </c>
      <c r="F3012" s="91">
        <v>198043.94</v>
      </c>
      <c r="G3012" s="68">
        <f t="shared" si="569"/>
        <v>208342.22487999999</v>
      </c>
      <c r="H3012" s="79">
        <v>267800</v>
      </c>
      <c r="I3012" s="79">
        <v>50882</v>
      </c>
      <c r="J3012" s="79">
        <v>318682</v>
      </c>
      <c r="K3012" s="79">
        <v>390000</v>
      </c>
      <c r="L3012" s="79">
        <f t="shared" si="573"/>
        <v>74100</v>
      </c>
      <c r="M3012" s="79">
        <f t="shared" si="574"/>
        <v>464100</v>
      </c>
      <c r="N3012" s="68">
        <f t="shared" si="575"/>
        <v>208342.22487999999</v>
      </c>
      <c r="O3012" s="80">
        <f t="shared" si="576"/>
        <v>330374.74162666668</v>
      </c>
      <c r="P3012" s="68">
        <f t="shared" si="577"/>
        <v>318682</v>
      </c>
      <c r="Q3012" s="68">
        <f t="shared" si="578"/>
        <v>313508.1245612576</v>
      </c>
      <c r="R3012" s="69">
        <f t="shared" si="579"/>
        <v>128279.18786242804</v>
      </c>
      <c r="S3012" s="63">
        <f t="shared" si="570"/>
        <v>0.33544872187421992</v>
      </c>
      <c r="T3012" s="64">
        <f t="shared" si="571"/>
        <v>318682</v>
      </c>
      <c r="U3012" s="44" t="str">
        <f t="shared" si="572"/>
        <v>MEDIA ARMONICA</v>
      </c>
    </row>
    <row r="3013" spans="2:21">
      <c r="B3013" s="26">
        <v>2893</v>
      </c>
      <c r="C3013" s="2" t="s">
        <v>1455</v>
      </c>
      <c r="D3013" s="29">
        <v>1</v>
      </c>
      <c r="E3013" s="19" t="s">
        <v>8</v>
      </c>
      <c r="F3013" s="91">
        <v>297066.31999999995</v>
      </c>
      <c r="G3013" s="68">
        <f t="shared" si="569"/>
        <v>312513.76863999997</v>
      </c>
      <c r="H3013" s="79">
        <v>397800</v>
      </c>
      <c r="I3013" s="79">
        <v>75582</v>
      </c>
      <c r="J3013" s="79">
        <v>473382</v>
      </c>
      <c r="K3013" s="79">
        <v>260000</v>
      </c>
      <c r="L3013" s="79">
        <f t="shared" si="573"/>
        <v>49400</v>
      </c>
      <c r="M3013" s="79">
        <f t="shared" si="574"/>
        <v>309400</v>
      </c>
      <c r="N3013" s="68">
        <f t="shared" si="575"/>
        <v>309400</v>
      </c>
      <c r="O3013" s="80">
        <f t="shared" si="576"/>
        <v>365098.58954666666</v>
      </c>
      <c r="P3013" s="68">
        <f t="shared" si="577"/>
        <v>312513.76863999997</v>
      </c>
      <c r="Q3013" s="68">
        <f t="shared" si="578"/>
        <v>357712.18594261206</v>
      </c>
      <c r="R3013" s="69">
        <f t="shared" si="579"/>
        <v>93789.107167835275</v>
      </c>
      <c r="S3013" s="63">
        <f t="shared" si="570"/>
        <v>0.13505882058589647</v>
      </c>
      <c r="T3013" s="64">
        <f t="shared" si="571"/>
        <v>309400</v>
      </c>
      <c r="U3013" s="44" t="str">
        <f t="shared" si="572"/>
        <v>MENOR VALOR</v>
      </c>
    </row>
    <row r="3014" spans="2:21" ht="25.5">
      <c r="B3014" s="24">
        <v>2894</v>
      </c>
      <c r="C3014" s="2" t="s">
        <v>1456</v>
      </c>
      <c r="D3014" s="29">
        <v>1</v>
      </c>
      <c r="E3014" s="19" t="s">
        <v>8</v>
      </c>
      <c r="F3014" s="91">
        <v>199920.1</v>
      </c>
      <c r="G3014" s="68">
        <f t="shared" ref="G3014:G3077" si="580">F3014*5.2%+F3014</f>
        <v>210315.94520000002</v>
      </c>
      <c r="H3014" s="79">
        <v>270400</v>
      </c>
      <c r="I3014" s="79">
        <v>51376</v>
      </c>
      <c r="J3014" s="79">
        <v>321776</v>
      </c>
      <c r="K3014" s="79">
        <v>520000</v>
      </c>
      <c r="L3014" s="79">
        <f t="shared" si="573"/>
        <v>98800</v>
      </c>
      <c r="M3014" s="79">
        <f t="shared" si="574"/>
        <v>618800</v>
      </c>
      <c r="N3014" s="68">
        <f t="shared" si="575"/>
        <v>210315.94520000002</v>
      </c>
      <c r="O3014" s="80">
        <f t="shared" si="576"/>
        <v>383630.64840000001</v>
      </c>
      <c r="P3014" s="68">
        <f t="shared" si="577"/>
        <v>321776</v>
      </c>
      <c r="Q3014" s="68">
        <f t="shared" si="578"/>
        <v>347263.16404905834</v>
      </c>
      <c r="R3014" s="69">
        <f t="shared" si="579"/>
        <v>211149.95596252929</v>
      </c>
      <c r="S3014" s="63">
        <f t="shared" si="570"/>
        <v>0.39436149015134703</v>
      </c>
      <c r="T3014" s="64">
        <f t="shared" si="571"/>
        <v>321776</v>
      </c>
      <c r="U3014" s="44" t="str">
        <f t="shared" si="572"/>
        <v>MEDIA ARMONICA</v>
      </c>
    </row>
    <row r="3015" spans="2:21" ht="25.5">
      <c r="B3015" s="26">
        <v>2895</v>
      </c>
      <c r="C3015" s="2" t="s">
        <v>1457</v>
      </c>
      <c r="D3015" s="29">
        <v>1</v>
      </c>
      <c r="E3015" s="19" t="s">
        <v>8</v>
      </c>
      <c r="F3015" s="91">
        <v>399840.2</v>
      </c>
      <c r="G3015" s="68">
        <f t="shared" si="580"/>
        <v>420631.89040000003</v>
      </c>
      <c r="H3015" s="79">
        <v>525200</v>
      </c>
      <c r="I3015" s="79">
        <v>99788</v>
      </c>
      <c r="J3015" s="79">
        <v>624988</v>
      </c>
      <c r="K3015" s="79">
        <v>260000</v>
      </c>
      <c r="L3015" s="79">
        <f t="shared" si="573"/>
        <v>49400</v>
      </c>
      <c r="M3015" s="79">
        <f t="shared" si="574"/>
        <v>309400</v>
      </c>
      <c r="N3015" s="68">
        <f t="shared" si="575"/>
        <v>309400</v>
      </c>
      <c r="O3015" s="80">
        <f t="shared" si="576"/>
        <v>451673.29679999995</v>
      </c>
      <c r="P3015" s="68">
        <f t="shared" si="577"/>
        <v>420631.89040000003</v>
      </c>
      <c r="Q3015" s="68">
        <f t="shared" si="578"/>
        <v>433276.09449545975</v>
      </c>
      <c r="R3015" s="69">
        <f t="shared" si="579"/>
        <v>160067.5579855816</v>
      </c>
      <c r="S3015" s="63">
        <f t="shared" si="570"/>
        <v>0.28590567554785284</v>
      </c>
      <c r="T3015" s="64">
        <f t="shared" si="571"/>
        <v>309400</v>
      </c>
      <c r="U3015" s="44" t="str">
        <f t="shared" si="572"/>
        <v>MENOR VALOR</v>
      </c>
    </row>
    <row r="3016" spans="2:21" ht="25.5">
      <c r="B3016" s="24">
        <v>2896</v>
      </c>
      <c r="C3016" s="2" t="s">
        <v>1458</v>
      </c>
      <c r="D3016" s="29">
        <v>1</v>
      </c>
      <c r="E3016" s="19" t="s">
        <v>8</v>
      </c>
      <c r="F3016" s="91">
        <v>200844.24000000002</v>
      </c>
      <c r="G3016" s="68">
        <f t="shared" si="580"/>
        <v>211288.14048000003</v>
      </c>
      <c r="H3016" s="79">
        <v>265200</v>
      </c>
      <c r="I3016" s="79">
        <v>50388</v>
      </c>
      <c r="J3016" s="79">
        <v>315588</v>
      </c>
      <c r="K3016" s="79">
        <v>325000</v>
      </c>
      <c r="L3016" s="79">
        <f t="shared" si="573"/>
        <v>61750</v>
      </c>
      <c r="M3016" s="79">
        <f t="shared" si="574"/>
        <v>386750</v>
      </c>
      <c r="N3016" s="68">
        <f t="shared" si="575"/>
        <v>211288.14048000003</v>
      </c>
      <c r="O3016" s="80">
        <f t="shared" si="576"/>
        <v>304542.04682666669</v>
      </c>
      <c r="P3016" s="68">
        <f t="shared" si="577"/>
        <v>315588</v>
      </c>
      <c r="Q3016" s="68">
        <f t="shared" si="578"/>
        <v>295444.09087245323</v>
      </c>
      <c r="R3016" s="69">
        <f t="shared" si="579"/>
        <v>88250.925477779732</v>
      </c>
      <c r="S3016" s="63">
        <f t="shared" si="570"/>
        <v>0.28484560359267552</v>
      </c>
      <c r="T3016" s="64">
        <f t="shared" si="571"/>
        <v>211288</v>
      </c>
      <c r="U3016" s="44" t="str">
        <f t="shared" si="572"/>
        <v>MENOR VALOR</v>
      </c>
    </row>
    <row r="3017" spans="2:21" ht="25.5">
      <c r="B3017" s="26">
        <v>2897</v>
      </c>
      <c r="C3017" s="2" t="s">
        <v>1459</v>
      </c>
      <c r="D3017" s="29">
        <v>1</v>
      </c>
      <c r="E3017" s="19" t="s">
        <v>8</v>
      </c>
      <c r="F3017" s="91">
        <v>248733.06</v>
      </c>
      <c r="G3017" s="68">
        <f t="shared" si="580"/>
        <v>261667.17911999999</v>
      </c>
      <c r="H3017" s="79">
        <v>338000</v>
      </c>
      <c r="I3017" s="79">
        <v>64220</v>
      </c>
      <c r="J3017" s="79">
        <v>402220</v>
      </c>
      <c r="K3017" s="79">
        <v>390000</v>
      </c>
      <c r="L3017" s="79">
        <f t="shared" si="573"/>
        <v>74100</v>
      </c>
      <c r="M3017" s="79">
        <f t="shared" si="574"/>
        <v>464100</v>
      </c>
      <c r="N3017" s="68">
        <f t="shared" si="575"/>
        <v>261667.17911999999</v>
      </c>
      <c r="O3017" s="80">
        <f t="shared" si="576"/>
        <v>375995.72637333331</v>
      </c>
      <c r="P3017" s="68">
        <f t="shared" si="577"/>
        <v>402220</v>
      </c>
      <c r="Q3017" s="68">
        <f t="shared" si="578"/>
        <v>365545.54399317579</v>
      </c>
      <c r="R3017" s="69">
        <f t="shared" si="579"/>
        <v>103733.05229189606</v>
      </c>
      <c r="S3017" s="63">
        <f t="shared" si="570"/>
        <v>0.28417352250671957</v>
      </c>
      <c r="T3017" s="64">
        <f t="shared" si="571"/>
        <v>261667</v>
      </c>
      <c r="U3017" s="44" t="str">
        <f t="shared" si="572"/>
        <v>MENOR VALOR</v>
      </c>
    </row>
    <row r="3018" spans="2:21" ht="25.5">
      <c r="B3018" s="24">
        <v>2898</v>
      </c>
      <c r="C3018" s="2" t="s">
        <v>1460</v>
      </c>
      <c r="D3018" s="29">
        <v>1</v>
      </c>
      <c r="E3018" s="19" t="s">
        <v>8</v>
      </c>
      <c r="F3018" s="91">
        <v>303999.42</v>
      </c>
      <c r="G3018" s="68">
        <f t="shared" si="580"/>
        <v>319807.38983999996</v>
      </c>
      <c r="H3018" s="79">
        <v>393900</v>
      </c>
      <c r="I3018" s="79">
        <v>74841</v>
      </c>
      <c r="J3018" s="79">
        <v>468741</v>
      </c>
      <c r="K3018" s="79">
        <v>520000</v>
      </c>
      <c r="L3018" s="79">
        <f t="shared" si="573"/>
        <v>98800</v>
      </c>
      <c r="M3018" s="79">
        <f t="shared" si="574"/>
        <v>618800</v>
      </c>
      <c r="N3018" s="68">
        <f t="shared" si="575"/>
        <v>319807.38983999996</v>
      </c>
      <c r="O3018" s="80">
        <f t="shared" si="576"/>
        <v>469116.1299466666</v>
      </c>
      <c r="P3018" s="68">
        <f t="shared" si="577"/>
        <v>468741</v>
      </c>
      <c r="Q3018" s="68">
        <f t="shared" si="578"/>
        <v>452679.24271696468</v>
      </c>
      <c r="R3018" s="69">
        <f t="shared" si="579"/>
        <v>149496.65807110912</v>
      </c>
      <c r="S3018" s="63">
        <f t="shared" ref="S3018:S3081" si="581">1-N3018/Q3018</f>
        <v>0.29352318449477077</v>
      </c>
      <c r="T3018" s="64">
        <f t="shared" ref="T3018:T3081" si="582">ROUND(+IF(S3018&lt;=30%,N3018,IF(S3018&lt;=60%,P3018,IF(S3018&lt;=90%,Q3018,IF(S3018&lt;=100%,O3018)))),0)</f>
        <v>319807</v>
      </c>
      <c r="U3018" s="44" t="str">
        <f t="shared" ref="U3018:U3081" si="583">+IF(S3018&lt;=30%,"MENOR VALOR",IF(S3018&lt;=60%,"MEDIA ARMONICA",IF(S3018&lt;=90%,"MEDIA GEOMETRICA","PROMEDIO")))</f>
        <v>MENOR VALOR</v>
      </c>
    </row>
    <row r="3019" spans="2:21" ht="25.5">
      <c r="B3019" s="26">
        <v>2899</v>
      </c>
      <c r="C3019" s="2" t="s">
        <v>1461</v>
      </c>
      <c r="D3019" s="29">
        <v>1</v>
      </c>
      <c r="E3019" s="19" t="s">
        <v>8</v>
      </c>
      <c r="F3019" s="91">
        <v>405332.56</v>
      </c>
      <c r="G3019" s="68">
        <f t="shared" si="580"/>
        <v>426409.85311999999</v>
      </c>
      <c r="H3019" s="79">
        <v>525200</v>
      </c>
      <c r="I3019" s="79">
        <v>99788</v>
      </c>
      <c r="J3019" s="79">
        <v>624988</v>
      </c>
      <c r="K3019" s="79">
        <v>520000</v>
      </c>
      <c r="L3019" s="79">
        <f t="shared" si="573"/>
        <v>98800</v>
      </c>
      <c r="M3019" s="79">
        <f t="shared" si="574"/>
        <v>618800</v>
      </c>
      <c r="N3019" s="68">
        <f t="shared" si="575"/>
        <v>426409.85311999999</v>
      </c>
      <c r="O3019" s="80">
        <f t="shared" si="576"/>
        <v>556732.6177066667</v>
      </c>
      <c r="P3019" s="68">
        <f t="shared" si="577"/>
        <v>618800</v>
      </c>
      <c r="Q3019" s="68">
        <f t="shared" si="578"/>
        <v>548381.8492591033</v>
      </c>
      <c r="R3019" s="69">
        <f t="shared" si="579"/>
        <v>112905.22602224305</v>
      </c>
      <c r="S3019" s="63">
        <f t="shared" si="581"/>
        <v>0.22242165072366049</v>
      </c>
      <c r="T3019" s="64">
        <f t="shared" si="582"/>
        <v>426410</v>
      </c>
      <c r="U3019" s="44" t="str">
        <f t="shared" si="583"/>
        <v>MENOR VALOR</v>
      </c>
    </row>
    <row r="3020" spans="2:21" ht="25.5">
      <c r="B3020" s="24">
        <v>2900</v>
      </c>
      <c r="C3020" s="2" t="s">
        <v>1462</v>
      </c>
      <c r="D3020" s="29">
        <v>1</v>
      </c>
      <c r="E3020" s="19" t="s">
        <v>8</v>
      </c>
      <c r="F3020" s="91">
        <v>399840.2</v>
      </c>
      <c r="G3020" s="68">
        <f t="shared" si="580"/>
        <v>420631.89040000003</v>
      </c>
      <c r="H3020" s="79">
        <v>535600</v>
      </c>
      <c r="I3020" s="79">
        <v>101764</v>
      </c>
      <c r="J3020" s="79">
        <v>637364</v>
      </c>
      <c r="K3020" s="79">
        <v>520000</v>
      </c>
      <c r="L3020" s="79">
        <f t="shared" si="573"/>
        <v>98800</v>
      </c>
      <c r="M3020" s="79">
        <f t="shared" si="574"/>
        <v>618800</v>
      </c>
      <c r="N3020" s="68">
        <f t="shared" si="575"/>
        <v>420631.89040000003</v>
      </c>
      <c r="O3020" s="80">
        <f t="shared" si="576"/>
        <v>558931.96346666664</v>
      </c>
      <c r="P3020" s="68">
        <f t="shared" si="577"/>
        <v>618800</v>
      </c>
      <c r="Q3020" s="68">
        <f t="shared" si="578"/>
        <v>549473.40479057527</v>
      </c>
      <c r="R3020" s="69">
        <f t="shared" si="579"/>
        <v>120130.50479243015</v>
      </c>
      <c r="S3020" s="63">
        <f t="shared" si="581"/>
        <v>0.23448180251723283</v>
      </c>
      <c r="T3020" s="64">
        <f t="shared" si="582"/>
        <v>420632</v>
      </c>
      <c r="U3020" s="44" t="str">
        <f t="shared" si="583"/>
        <v>MENOR VALOR</v>
      </c>
    </row>
    <row r="3021" spans="2:21" ht="25.5">
      <c r="B3021" s="26">
        <v>2901</v>
      </c>
      <c r="C3021" s="2" t="s">
        <v>1463</v>
      </c>
      <c r="D3021" s="29">
        <v>1</v>
      </c>
      <c r="E3021" s="19" t="s">
        <v>8</v>
      </c>
      <c r="F3021" s="91">
        <v>401688.48000000004</v>
      </c>
      <c r="G3021" s="68">
        <f t="shared" si="580"/>
        <v>422576.28096000006</v>
      </c>
      <c r="H3021" s="79">
        <v>530400</v>
      </c>
      <c r="I3021" s="79">
        <v>100776</v>
      </c>
      <c r="J3021" s="79">
        <v>631176</v>
      </c>
      <c r="K3021" s="79">
        <v>1300000</v>
      </c>
      <c r="L3021" s="79">
        <f t="shared" si="573"/>
        <v>247000</v>
      </c>
      <c r="M3021" s="79">
        <f t="shared" si="574"/>
        <v>1547000</v>
      </c>
      <c r="N3021" s="68">
        <f t="shared" si="575"/>
        <v>422576.28096000006</v>
      </c>
      <c r="O3021" s="80">
        <f t="shared" si="576"/>
        <v>866917.42698666675</v>
      </c>
      <c r="P3021" s="68">
        <f t="shared" si="577"/>
        <v>631176</v>
      </c>
      <c r="Q3021" s="68">
        <f t="shared" si="578"/>
        <v>744472.45831451518</v>
      </c>
      <c r="R3021" s="69">
        <f t="shared" si="579"/>
        <v>598132.6694665812</v>
      </c>
      <c r="S3021" s="63">
        <f t="shared" si="581"/>
        <v>0.43238157941166511</v>
      </c>
      <c r="T3021" s="64">
        <f t="shared" si="582"/>
        <v>631176</v>
      </c>
      <c r="U3021" s="44" t="str">
        <f t="shared" si="583"/>
        <v>MEDIA ARMONICA</v>
      </c>
    </row>
    <row r="3022" spans="2:21" ht="25.5">
      <c r="B3022" s="24">
        <v>2902</v>
      </c>
      <c r="C3022" s="2" t="s">
        <v>1464</v>
      </c>
      <c r="D3022" s="29">
        <v>1</v>
      </c>
      <c r="E3022" s="19" t="s">
        <v>8</v>
      </c>
      <c r="F3022" s="91">
        <v>1013330.5800000001</v>
      </c>
      <c r="G3022" s="68">
        <f t="shared" si="580"/>
        <v>1066023.7701600001</v>
      </c>
      <c r="H3022" s="79">
        <v>1313000</v>
      </c>
      <c r="I3022" s="79">
        <v>249470</v>
      </c>
      <c r="J3022" s="79">
        <v>1562470</v>
      </c>
      <c r="K3022" s="79">
        <v>1040000</v>
      </c>
      <c r="L3022" s="79">
        <f t="shared" si="573"/>
        <v>197600</v>
      </c>
      <c r="M3022" s="79">
        <f t="shared" si="574"/>
        <v>1237600</v>
      </c>
      <c r="N3022" s="68">
        <f t="shared" si="575"/>
        <v>1066023.7701600001</v>
      </c>
      <c r="O3022" s="80">
        <f t="shared" si="576"/>
        <v>1288697.9233866667</v>
      </c>
      <c r="P3022" s="68">
        <f t="shared" si="577"/>
        <v>1237600</v>
      </c>
      <c r="Q3022" s="68">
        <f t="shared" si="578"/>
        <v>1272681.1907486445</v>
      </c>
      <c r="R3022" s="69">
        <f t="shared" si="579"/>
        <v>252136.7944418469</v>
      </c>
      <c r="S3022" s="63">
        <f t="shared" si="581"/>
        <v>0.16237956692601063</v>
      </c>
      <c r="T3022" s="64">
        <f t="shared" si="582"/>
        <v>1066024</v>
      </c>
      <c r="U3022" s="44" t="str">
        <f t="shared" si="583"/>
        <v>MENOR VALOR</v>
      </c>
    </row>
    <row r="3023" spans="2:21">
      <c r="B3023" s="26">
        <v>2903</v>
      </c>
      <c r="C3023" s="2" t="s">
        <v>1465</v>
      </c>
      <c r="D3023" s="29">
        <v>1</v>
      </c>
      <c r="E3023" s="19" t="s">
        <v>8</v>
      </c>
      <c r="F3023" s="91">
        <v>821336.59999999986</v>
      </c>
      <c r="G3023" s="68">
        <f t="shared" si="580"/>
        <v>864046.1031999999</v>
      </c>
      <c r="H3023" s="79">
        <v>1050400</v>
      </c>
      <c r="I3023" s="79">
        <v>199576</v>
      </c>
      <c r="J3023" s="79">
        <v>1249976</v>
      </c>
      <c r="K3023" s="79">
        <v>390000</v>
      </c>
      <c r="L3023" s="79">
        <f t="shared" si="573"/>
        <v>74100</v>
      </c>
      <c r="M3023" s="79">
        <f t="shared" si="574"/>
        <v>464100</v>
      </c>
      <c r="N3023" s="68">
        <f t="shared" si="575"/>
        <v>464100</v>
      </c>
      <c r="O3023" s="80">
        <f t="shared" si="576"/>
        <v>859374.03439999989</v>
      </c>
      <c r="P3023" s="68">
        <f t="shared" si="577"/>
        <v>864046.1031999999</v>
      </c>
      <c r="Q3023" s="68">
        <f t="shared" si="578"/>
        <v>794358.81559341482</v>
      </c>
      <c r="R3023" s="69">
        <f t="shared" si="579"/>
        <v>392958.83119501726</v>
      </c>
      <c r="S3023" s="63">
        <f t="shared" si="581"/>
        <v>0.4157552092459621</v>
      </c>
      <c r="T3023" s="64">
        <f t="shared" si="582"/>
        <v>864046</v>
      </c>
      <c r="U3023" s="44" t="str">
        <f t="shared" si="583"/>
        <v>MEDIA ARMONICA</v>
      </c>
    </row>
    <row r="3024" spans="2:21">
      <c r="B3024" s="24">
        <v>2904</v>
      </c>
      <c r="C3024" s="2" t="s">
        <v>1466</v>
      </c>
      <c r="D3024" s="29">
        <v>1</v>
      </c>
      <c r="E3024" s="19" t="s">
        <v>11</v>
      </c>
      <c r="F3024" s="91">
        <v>302639.03999999998</v>
      </c>
      <c r="G3024" s="68">
        <f t="shared" si="580"/>
        <v>318376.27007999999</v>
      </c>
      <c r="H3024" s="79">
        <v>397800</v>
      </c>
      <c r="I3024" s="79">
        <v>75582</v>
      </c>
      <c r="J3024" s="79">
        <v>473382</v>
      </c>
      <c r="K3024" s="79">
        <v>260000</v>
      </c>
      <c r="L3024" s="79">
        <f t="shared" ref="L3024:L3087" si="584">+IFERROR(K3024*19%,"N/A")</f>
        <v>49400</v>
      </c>
      <c r="M3024" s="79">
        <f t="shared" ref="M3024:M3087" si="585">+IFERROR(L3024+K3024,"N/A")</f>
        <v>309400</v>
      </c>
      <c r="N3024" s="68">
        <f t="shared" si="575"/>
        <v>309400</v>
      </c>
      <c r="O3024" s="80">
        <f t="shared" si="576"/>
        <v>367052.75669333333</v>
      </c>
      <c r="P3024" s="68">
        <f t="shared" si="577"/>
        <v>318376.27007999999</v>
      </c>
      <c r="Q3024" s="68">
        <f t="shared" si="578"/>
        <v>359935.13862952456</v>
      </c>
      <c r="R3024" s="69">
        <f t="shared" si="579"/>
        <v>92193.13609354831</v>
      </c>
      <c r="S3024" s="63">
        <f t="shared" si="581"/>
        <v>0.14040068113921922</v>
      </c>
      <c r="T3024" s="64">
        <f t="shared" si="582"/>
        <v>309400</v>
      </c>
      <c r="U3024" s="44" t="str">
        <f t="shared" si="583"/>
        <v>MENOR VALOR</v>
      </c>
    </row>
    <row r="3025" spans="2:21" ht="25.5">
      <c r="B3025" s="26">
        <v>2905</v>
      </c>
      <c r="C3025" s="2" t="s">
        <v>1467</v>
      </c>
      <c r="D3025" s="29">
        <v>1</v>
      </c>
      <c r="E3025" s="19" t="s">
        <v>8</v>
      </c>
      <c r="F3025" s="91">
        <v>200844.24000000002</v>
      </c>
      <c r="G3025" s="68">
        <f t="shared" si="580"/>
        <v>211288.14048000003</v>
      </c>
      <c r="H3025" s="79">
        <v>265200</v>
      </c>
      <c r="I3025" s="79">
        <v>50388</v>
      </c>
      <c r="J3025" s="79">
        <v>315588</v>
      </c>
      <c r="K3025" s="79">
        <v>260000</v>
      </c>
      <c r="L3025" s="79">
        <f t="shared" si="584"/>
        <v>49400</v>
      </c>
      <c r="M3025" s="79">
        <f t="shared" si="585"/>
        <v>309400</v>
      </c>
      <c r="N3025" s="68">
        <f t="shared" si="575"/>
        <v>211288.14048000003</v>
      </c>
      <c r="O3025" s="80">
        <f t="shared" si="576"/>
        <v>278758.71349333337</v>
      </c>
      <c r="P3025" s="68">
        <f t="shared" si="577"/>
        <v>309400</v>
      </c>
      <c r="Q3025" s="68">
        <f t="shared" si="578"/>
        <v>274265.99863009161</v>
      </c>
      <c r="R3025" s="69">
        <f t="shared" si="579"/>
        <v>58513.088305614612</v>
      </c>
      <c r="S3025" s="63">
        <f t="shared" si="581"/>
        <v>0.22962327982562347</v>
      </c>
      <c r="T3025" s="64">
        <f t="shared" si="582"/>
        <v>211288</v>
      </c>
      <c r="U3025" s="44" t="str">
        <f t="shared" si="583"/>
        <v>MENOR VALOR</v>
      </c>
    </row>
    <row r="3026" spans="2:21" ht="25.5">
      <c r="B3026" s="24">
        <v>2906</v>
      </c>
      <c r="C3026" s="2" t="s">
        <v>1468</v>
      </c>
      <c r="D3026" s="29">
        <v>1</v>
      </c>
      <c r="E3026" s="19" t="s">
        <v>8</v>
      </c>
      <c r="F3026" s="91">
        <v>200844.24000000002</v>
      </c>
      <c r="G3026" s="68">
        <f t="shared" si="580"/>
        <v>211288.14048000003</v>
      </c>
      <c r="H3026" s="79">
        <v>262600</v>
      </c>
      <c r="I3026" s="79">
        <v>49894</v>
      </c>
      <c r="J3026" s="79">
        <v>312494</v>
      </c>
      <c r="K3026" s="79">
        <v>260000</v>
      </c>
      <c r="L3026" s="79">
        <f t="shared" si="584"/>
        <v>49400</v>
      </c>
      <c r="M3026" s="79">
        <f t="shared" si="585"/>
        <v>309400</v>
      </c>
      <c r="N3026" s="68">
        <f t="shared" si="575"/>
        <v>211288.14048000003</v>
      </c>
      <c r="O3026" s="80">
        <f t="shared" si="576"/>
        <v>277727.38016</v>
      </c>
      <c r="P3026" s="68">
        <f t="shared" si="577"/>
        <v>309400</v>
      </c>
      <c r="Q3026" s="68">
        <f t="shared" si="578"/>
        <v>273366.75939264824</v>
      </c>
      <c r="R3026" s="69">
        <f t="shared" si="579"/>
        <v>57558.862357957849</v>
      </c>
      <c r="S3026" s="63">
        <f t="shared" si="581"/>
        <v>0.22708912762682332</v>
      </c>
      <c r="T3026" s="64">
        <f t="shared" si="582"/>
        <v>211288</v>
      </c>
      <c r="U3026" s="44" t="str">
        <f t="shared" si="583"/>
        <v>MENOR VALOR</v>
      </c>
    </row>
    <row r="3027" spans="2:21" ht="25.5">
      <c r="B3027" s="26">
        <v>2907</v>
      </c>
      <c r="C3027" s="2" t="s">
        <v>1101</v>
      </c>
      <c r="D3027" s="29">
        <v>1</v>
      </c>
      <c r="E3027" s="19" t="s">
        <v>8</v>
      </c>
      <c r="F3027" s="91">
        <v>203564.18</v>
      </c>
      <c r="G3027" s="68">
        <f t="shared" si="580"/>
        <v>214149.51736</v>
      </c>
      <c r="H3027" s="79">
        <v>265200</v>
      </c>
      <c r="I3027" s="79">
        <v>50388</v>
      </c>
      <c r="J3027" s="79">
        <v>315588</v>
      </c>
      <c r="K3027" s="79">
        <v>260000</v>
      </c>
      <c r="L3027" s="79">
        <f t="shared" si="584"/>
        <v>49400</v>
      </c>
      <c r="M3027" s="79">
        <f t="shared" si="585"/>
        <v>309400</v>
      </c>
      <c r="N3027" s="68">
        <f t="shared" si="575"/>
        <v>214149.51736</v>
      </c>
      <c r="O3027" s="80">
        <f t="shared" si="576"/>
        <v>279712.50578666665</v>
      </c>
      <c r="P3027" s="68">
        <f t="shared" si="577"/>
        <v>309400</v>
      </c>
      <c r="Q3027" s="68">
        <f t="shared" si="578"/>
        <v>275498.53692501417</v>
      </c>
      <c r="R3027" s="69">
        <f t="shared" si="579"/>
        <v>56863.449812479994</v>
      </c>
      <c r="S3027" s="63">
        <f t="shared" si="581"/>
        <v>0.22268364924824369</v>
      </c>
      <c r="T3027" s="64">
        <f t="shared" si="582"/>
        <v>214150</v>
      </c>
      <c r="U3027" s="44" t="str">
        <f t="shared" si="583"/>
        <v>MENOR VALOR</v>
      </c>
    </row>
    <row r="3028" spans="2:21" ht="25.5">
      <c r="B3028" s="24">
        <v>2908</v>
      </c>
      <c r="C3028" s="2" t="s">
        <v>1469</v>
      </c>
      <c r="D3028" s="29">
        <v>1</v>
      </c>
      <c r="E3028" s="19" t="s">
        <v>8</v>
      </c>
      <c r="F3028" s="91">
        <v>198043.94</v>
      </c>
      <c r="G3028" s="68">
        <f t="shared" si="580"/>
        <v>208342.22487999999</v>
      </c>
      <c r="H3028" s="79">
        <v>273000</v>
      </c>
      <c r="I3028" s="79">
        <v>51870</v>
      </c>
      <c r="J3028" s="79">
        <v>324870</v>
      </c>
      <c r="K3028" s="79">
        <v>260000</v>
      </c>
      <c r="L3028" s="79">
        <f t="shared" si="584"/>
        <v>49400</v>
      </c>
      <c r="M3028" s="79">
        <f t="shared" si="585"/>
        <v>309400</v>
      </c>
      <c r="N3028" s="68">
        <f t="shared" si="575"/>
        <v>208342.22487999999</v>
      </c>
      <c r="O3028" s="80">
        <f t="shared" si="576"/>
        <v>280870.74162666668</v>
      </c>
      <c r="P3028" s="68">
        <f t="shared" si="577"/>
        <v>309400</v>
      </c>
      <c r="Q3028" s="68">
        <f t="shared" si="578"/>
        <v>275635.87283292512</v>
      </c>
      <c r="R3028" s="69">
        <f t="shared" si="579"/>
        <v>63286.013708430379</v>
      </c>
      <c r="S3028" s="63">
        <f t="shared" si="581"/>
        <v>0.24413965882341715</v>
      </c>
      <c r="T3028" s="64">
        <f t="shared" si="582"/>
        <v>208342</v>
      </c>
      <c r="U3028" s="44" t="str">
        <f t="shared" si="583"/>
        <v>MENOR VALOR</v>
      </c>
    </row>
    <row r="3029" spans="2:21" ht="25.5">
      <c r="B3029" s="26">
        <v>2909</v>
      </c>
      <c r="C3029" s="2" t="s">
        <v>1102</v>
      </c>
      <c r="D3029" s="29">
        <v>1</v>
      </c>
      <c r="E3029" s="19" t="s">
        <v>8</v>
      </c>
      <c r="F3029" s="91">
        <v>199920.1</v>
      </c>
      <c r="G3029" s="68">
        <f t="shared" si="580"/>
        <v>210315.94520000002</v>
      </c>
      <c r="H3029" s="79">
        <v>267800</v>
      </c>
      <c r="I3029" s="79">
        <v>50882</v>
      </c>
      <c r="J3029" s="79">
        <v>318682</v>
      </c>
      <c r="K3029" s="79">
        <v>260000</v>
      </c>
      <c r="L3029" s="79">
        <f t="shared" si="584"/>
        <v>49400</v>
      </c>
      <c r="M3029" s="79">
        <f t="shared" si="585"/>
        <v>309400</v>
      </c>
      <c r="N3029" s="68">
        <f t="shared" si="575"/>
        <v>210315.94520000002</v>
      </c>
      <c r="O3029" s="80">
        <f t="shared" si="576"/>
        <v>279465.98173333332</v>
      </c>
      <c r="P3029" s="68">
        <f t="shared" si="577"/>
        <v>309400</v>
      </c>
      <c r="Q3029" s="68">
        <f t="shared" si="578"/>
        <v>274736.70239528763</v>
      </c>
      <c r="R3029" s="69">
        <f t="shared" si="579"/>
        <v>60065.252396215074</v>
      </c>
      <c r="S3029" s="63">
        <f t="shared" si="581"/>
        <v>0.23448180251723283</v>
      </c>
      <c r="T3029" s="64">
        <f t="shared" si="582"/>
        <v>210316</v>
      </c>
      <c r="U3029" s="44" t="str">
        <f t="shared" si="583"/>
        <v>MENOR VALOR</v>
      </c>
    </row>
    <row r="3030" spans="2:21">
      <c r="B3030" s="24">
        <v>2910</v>
      </c>
      <c r="C3030" s="2" t="s">
        <v>1103</v>
      </c>
      <c r="D3030" s="29">
        <v>1</v>
      </c>
      <c r="E3030" s="19" t="s">
        <v>8</v>
      </c>
      <c r="F3030" s="91">
        <v>201759.35999999999</v>
      </c>
      <c r="G3030" s="68">
        <f t="shared" si="580"/>
        <v>212250.84671999997</v>
      </c>
      <c r="H3030" s="79">
        <v>267800</v>
      </c>
      <c r="I3030" s="79">
        <v>50882</v>
      </c>
      <c r="J3030" s="79">
        <v>318682</v>
      </c>
      <c r="K3030" s="79">
        <v>390000</v>
      </c>
      <c r="L3030" s="79">
        <f t="shared" si="584"/>
        <v>74100</v>
      </c>
      <c r="M3030" s="79">
        <f t="shared" si="585"/>
        <v>464100</v>
      </c>
      <c r="N3030" s="68">
        <f t="shared" si="575"/>
        <v>212250.84671999997</v>
      </c>
      <c r="O3030" s="80">
        <f t="shared" si="576"/>
        <v>331677.61557333334</v>
      </c>
      <c r="P3030" s="68">
        <f t="shared" si="577"/>
        <v>318682</v>
      </c>
      <c r="Q3030" s="68">
        <f t="shared" si="578"/>
        <v>315456.52237667824</v>
      </c>
      <c r="R3030" s="69">
        <f t="shared" si="579"/>
        <v>126426.5143079593</v>
      </c>
      <c r="S3030" s="63">
        <f t="shared" si="581"/>
        <v>0.32716291576131407</v>
      </c>
      <c r="T3030" s="64">
        <f t="shared" si="582"/>
        <v>318682</v>
      </c>
      <c r="U3030" s="44" t="str">
        <f t="shared" si="583"/>
        <v>MEDIA ARMONICA</v>
      </c>
    </row>
    <row r="3031" spans="2:21">
      <c r="B3031" s="26">
        <v>2911</v>
      </c>
      <c r="C3031" s="2" t="s">
        <v>1107</v>
      </c>
      <c r="D3031" s="29">
        <v>1</v>
      </c>
      <c r="E3031" s="19" t="s">
        <v>8</v>
      </c>
      <c r="F3031" s="91">
        <v>301266.36</v>
      </c>
      <c r="G3031" s="68">
        <f t="shared" si="580"/>
        <v>316932.21071999997</v>
      </c>
      <c r="H3031" s="79">
        <v>401700</v>
      </c>
      <c r="I3031" s="79">
        <v>76323</v>
      </c>
      <c r="J3031" s="79">
        <v>478023</v>
      </c>
      <c r="K3031" s="79">
        <v>260000</v>
      </c>
      <c r="L3031" s="79">
        <f t="shared" si="584"/>
        <v>49400</v>
      </c>
      <c r="M3031" s="79">
        <f t="shared" si="585"/>
        <v>309400</v>
      </c>
      <c r="N3031" s="68">
        <f t="shared" si="575"/>
        <v>309400</v>
      </c>
      <c r="O3031" s="80">
        <f t="shared" si="576"/>
        <v>368118.40357333329</v>
      </c>
      <c r="P3031" s="68">
        <f t="shared" si="577"/>
        <v>316932.21071999997</v>
      </c>
      <c r="Q3031" s="68">
        <f t="shared" si="578"/>
        <v>360560.78796630673</v>
      </c>
      <c r="R3031" s="69">
        <f t="shared" si="579"/>
        <v>95254.652308241682</v>
      </c>
      <c r="S3031" s="63">
        <f t="shared" si="581"/>
        <v>0.14189226802745825</v>
      </c>
      <c r="T3031" s="64">
        <f t="shared" si="582"/>
        <v>309400</v>
      </c>
      <c r="U3031" s="44" t="str">
        <f t="shared" si="583"/>
        <v>MENOR VALOR</v>
      </c>
    </row>
    <row r="3032" spans="2:21">
      <c r="B3032" s="24">
        <v>2912</v>
      </c>
      <c r="C3032" s="2" t="s">
        <v>817</v>
      </c>
      <c r="D3032" s="29">
        <v>1</v>
      </c>
      <c r="E3032" s="19" t="s">
        <v>8</v>
      </c>
      <c r="F3032" s="91">
        <v>198043.94</v>
      </c>
      <c r="G3032" s="68">
        <f t="shared" si="580"/>
        <v>208342.22487999999</v>
      </c>
      <c r="H3032" s="79">
        <v>262600</v>
      </c>
      <c r="I3032" s="79">
        <v>49894</v>
      </c>
      <c r="J3032" s="79">
        <v>312494</v>
      </c>
      <c r="K3032" s="79">
        <v>260000</v>
      </c>
      <c r="L3032" s="79">
        <f t="shared" si="584"/>
        <v>49400</v>
      </c>
      <c r="M3032" s="79">
        <f t="shared" si="585"/>
        <v>309400</v>
      </c>
      <c r="N3032" s="68">
        <f t="shared" si="575"/>
        <v>208342.22487999999</v>
      </c>
      <c r="O3032" s="80">
        <f t="shared" si="576"/>
        <v>276745.40829333331</v>
      </c>
      <c r="P3032" s="68">
        <f t="shared" si="577"/>
        <v>309400</v>
      </c>
      <c r="Q3032" s="68">
        <f t="shared" si="578"/>
        <v>272090.32332966535</v>
      </c>
      <c r="R3032" s="69">
        <f t="shared" si="579"/>
        <v>59259.09073558751</v>
      </c>
      <c r="S3032" s="63">
        <f t="shared" si="581"/>
        <v>0.23429020800724321</v>
      </c>
      <c r="T3032" s="64">
        <f t="shared" si="582"/>
        <v>208342</v>
      </c>
      <c r="U3032" s="44" t="str">
        <f t="shared" si="583"/>
        <v>MENOR VALOR</v>
      </c>
    </row>
    <row r="3033" spans="2:21">
      <c r="B3033" s="26">
        <v>2913</v>
      </c>
      <c r="C3033" s="2" t="s">
        <v>1309</v>
      </c>
      <c r="D3033" s="29">
        <v>1</v>
      </c>
      <c r="E3033" s="19" t="s">
        <v>8</v>
      </c>
      <c r="F3033" s="91">
        <v>203564.18</v>
      </c>
      <c r="G3033" s="68">
        <f t="shared" si="580"/>
        <v>214149.51736</v>
      </c>
      <c r="H3033" s="79">
        <v>267800</v>
      </c>
      <c r="I3033" s="79">
        <v>50882</v>
      </c>
      <c r="J3033" s="79">
        <v>318682</v>
      </c>
      <c r="K3033" s="79">
        <v>260000</v>
      </c>
      <c r="L3033" s="79">
        <f t="shared" si="584"/>
        <v>49400</v>
      </c>
      <c r="M3033" s="79">
        <f t="shared" si="585"/>
        <v>309400</v>
      </c>
      <c r="N3033" s="68">
        <f t="shared" si="575"/>
        <v>214149.51736</v>
      </c>
      <c r="O3033" s="80">
        <f t="shared" si="576"/>
        <v>280743.83911999996</v>
      </c>
      <c r="P3033" s="68">
        <f t="shared" si="577"/>
        <v>309400</v>
      </c>
      <c r="Q3033" s="68">
        <f t="shared" si="578"/>
        <v>276395.93263351702</v>
      </c>
      <c r="R3033" s="69">
        <f t="shared" si="579"/>
        <v>57858.807877503219</v>
      </c>
      <c r="S3033" s="63">
        <f t="shared" si="581"/>
        <v>0.22520742139882244</v>
      </c>
      <c r="T3033" s="64">
        <f t="shared" si="582"/>
        <v>214150</v>
      </c>
      <c r="U3033" s="44" t="str">
        <f t="shared" si="583"/>
        <v>MENOR VALOR</v>
      </c>
    </row>
    <row r="3034" spans="2:21">
      <c r="B3034" s="24">
        <v>2914</v>
      </c>
      <c r="C3034" s="2" t="s">
        <v>1310</v>
      </c>
      <c r="D3034" s="29">
        <v>1</v>
      </c>
      <c r="E3034" s="19" t="s">
        <v>8</v>
      </c>
      <c r="F3034" s="91">
        <v>198986.94</v>
      </c>
      <c r="G3034" s="68">
        <f t="shared" si="580"/>
        <v>209334.26088000002</v>
      </c>
      <c r="H3034" s="79">
        <v>262600</v>
      </c>
      <c r="I3034" s="79">
        <v>49894</v>
      </c>
      <c r="J3034" s="79">
        <v>312494</v>
      </c>
      <c r="K3034" s="79">
        <v>156000</v>
      </c>
      <c r="L3034" s="79">
        <f t="shared" si="584"/>
        <v>29640</v>
      </c>
      <c r="M3034" s="79">
        <f t="shared" si="585"/>
        <v>185640</v>
      </c>
      <c r="N3034" s="68">
        <f t="shared" si="575"/>
        <v>185640</v>
      </c>
      <c r="O3034" s="80">
        <f t="shared" si="576"/>
        <v>235822.75362666664</v>
      </c>
      <c r="P3034" s="68">
        <f t="shared" si="577"/>
        <v>209334.26088000002</v>
      </c>
      <c r="Q3034" s="68">
        <f t="shared" si="578"/>
        <v>229853.53399804648</v>
      </c>
      <c r="R3034" s="69">
        <f t="shared" si="579"/>
        <v>67447.865162603004</v>
      </c>
      <c r="S3034" s="63">
        <f t="shared" si="581"/>
        <v>0.1923552500107405</v>
      </c>
      <c r="T3034" s="64">
        <f t="shared" si="582"/>
        <v>185640</v>
      </c>
      <c r="U3034" s="44" t="str">
        <f t="shared" si="583"/>
        <v>MENOR VALOR</v>
      </c>
    </row>
    <row r="3035" spans="2:21">
      <c r="B3035" s="26">
        <v>2915</v>
      </c>
      <c r="C3035" s="2" t="s">
        <v>1470</v>
      </c>
      <c r="D3035" s="29">
        <v>1</v>
      </c>
      <c r="E3035" s="19" t="s">
        <v>8</v>
      </c>
      <c r="F3035" s="91">
        <v>121599.44</v>
      </c>
      <c r="G3035" s="68">
        <f t="shared" si="580"/>
        <v>127922.61088000001</v>
      </c>
      <c r="H3035" s="79">
        <v>162240</v>
      </c>
      <c r="I3035" s="79">
        <v>30825.599999999999</v>
      </c>
      <c r="J3035" s="79">
        <v>193065.60000000001</v>
      </c>
      <c r="K3035" s="79">
        <v>156000</v>
      </c>
      <c r="L3035" s="79">
        <f t="shared" si="584"/>
        <v>29640</v>
      </c>
      <c r="M3035" s="79">
        <f t="shared" si="585"/>
        <v>185640</v>
      </c>
      <c r="N3035" s="68">
        <f t="shared" si="575"/>
        <v>127922.61088000001</v>
      </c>
      <c r="O3035" s="80">
        <f t="shared" si="576"/>
        <v>168876.07029333332</v>
      </c>
      <c r="P3035" s="68">
        <f t="shared" si="577"/>
        <v>185640</v>
      </c>
      <c r="Q3035" s="68">
        <f t="shared" si="578"/>
        <v>166127.39605879952</v>
      </c>
      <c r="R3035" s="69">
        <f t="shared" si="579"/>
        <v>35660.542091780699</v>
      </c>
      <c r="S3035" s="63">
        <f t="shared" si="581"/>
        <v>0.22997281655626034</v>
      </c>
      <c r="T3035" s="64">
        <f t="shared" si="582"/>
        <v>127923</v>
      </c>
      <c r="U3035" s="44" t="str">
        <f t="shared" si="583"/>
        <v>MENOR VALOR</v>
      </c>
    </row>
    <row r="3036" spans="2:21">
      <c r="B3036" s="24">
        <v>2916</v>
      </c>
      <c r="C3036" s="2" t="s">
        <v>1471</v>
      </c>
      <c r="D3036" s="29">
        <v>1</v>
      </c>
      <c r="E3036" s="19" t="s">
        <v>8</v>
      </c>
      <c r="F3036" s="91">
        <v>118255.47999999998</v>
      </c>
      <c r="G3036" s="68">
        <f t="shared" si="580"/>
        <v>124404.76495999999</v>
      </c>
      <c r="H3036" s="79">
        <v>157560</v>
      </c>
      <c r="I3036" s="79">
        <v>29936.400000000001</v>
      </c>
      <c r="J3036" s="79">
        <v>187496.4</v>
      </c>
      <c r="K3036" s="79">
        <v>325000</v>
      </c>
      <c r="L3036" s="79">
        <f t="shared" si="584"/>
        <v>61750</v>
      </c>
      <c r="M3036" s="79">
        <f t="shared" si="585"/>
        <v>386750</v>
      </c>
      <c r="N3036" s="68">
        <f t="shared" si="575"/>
        <v>124404.76495999999</v>
      </c>
      <c r="O3036" s="80">
        <f t="shared" si="576"/>
        <v>232883.72165333331</v>
      </c>
      <c r="P3036" s="68">
        <f t="shared" si="577"/>
        <v>187496.4</v>
      </c>
      <c r="Q3036" s="68">
        <f t="shared" si="578"/>
        <v>208170.9337867322</v>
      </c>
      <c r="R3036" s="69">
        <f t="shared" si="579"/>
        <v>136935.24861114312</v>
      </c>
      <c r="S3036" s="63">
        <f t="shared" si="581"/>
        <v>0.40239128154437409</v>
      </c>
      <c r="T3036" s="64">
        <f t="shared" si="582"/>
        <v>187496</v>
      </c>
      <c r="U3036" s="44" t="str">
        <f t="shared" si="583"/>
        <v>MEDIA ARMONICA</v>
      </c>
    </row>
    <row r="3037" spans="2:21" ht="25.5">
      <c r="B3037" s="26">
        <v>2917</v>
      </c>
      <c r="C3037" s="2" t="s">
        <v>1472</v>
      </c>
      <c r="D3037" s="29">
        <v>1</v>
      </c>
      <c r="E3037" s="19" t="s">
        <v>8</v>
      </c>
      <c r="F3037" s="91">
        <v>119952.06</v>
      </c>
      <c r="G3037" s="68">
        <f t="shared" si="580"/>
        <v>126189.56711999999</v>
      </c>
      <c r="H3037" s="79">
        <v>341250</v>
      </c>
      <c r="I3037" s="79">
        <v>64837.5</v>
      </c>
      <c r="J3037" s="79">
        <v>406087.5</v>
      </c>
      <c r="K3037" s="79">
        <v>117000</v>
      </c>
      <c r="L3037" s="79">
        <f t="shared" si="584"/>
        <v>22230</v>
      </c>
      <c r="M3037" s="79">
        <f t="shared" si="585"/>
        <v>139230</v>
      </c>
      <c r="N3037" s="68">
        <f t="shared" si="575"/>
        <v>126189.56711999999</v>
      </c>
      <c r="O3037" s="80">
        <f t="shared" si="576"/>
        <v>223835.68904</v>
      </c>
      <c r="P3037" s="68">
        <f t="shared" si="577"/>
        <v>139230</v>
      </c>
      <c r="Q3037" s="68">
        <f t="shared" si="578"/>
        <v>192512.36606051616</v>
      </c>
      <c r="R3037" s="69">
        <f t="shared" si="579"/>
        <v>157969.31718240137</v>
      </c>
      <c r="S3037" s="63">
        <f t="shared" si="581"/>
        <v>0.34451188927607712</v>
      </c>
      <c r="T3037" s="64">
        <f t="shared" si="582"/>
        <v>139230</v>
      </c>
      <c r="U3037" s="44" t="str">
        <f t="shared" si="583"/>
        <v>MEDIA ARMONICA</v>
      </c>
    </row>
    <row r="3038" spans="2:21">
      <c r="B3038" s="24">
        <v>2918</v>
      </c>
      <c r="C3038" s="2" t="s">
        <v>1113</v>
      </c>
      <c r="D3038" s="29">
        <v>1</v>
      </c>
      <c r="E3038" s="19" t="s">
        <v>8</v>
      </c>
      <c r="F3038" s="91">
        <v>90792.04</v>
      </c>
      <c r="G3038" s="68">
        <f t="shared" si="580"/>
        <v>95513.226079999993</v>
      </c>
      <c r="H3038" s="79">
        <v>120510</v>
      </c>
      <c r="I3038" s="79">
        <v>22896.9</v>
      </c>
      <c r="J3038" s="79">
        <v>143406.9</v>
      </c>
      <c r="K3038" s="79">
        <v>260000</v>
      </c>
      <c r="L3038" s="79">
        <f t="shared" si="584"/>
        <v>49400</v>
      </c>
      <c r="M3038" s="79">
        <f t="shared" si="585"/>
        <v>309400</v>
      </c>
      <c r="N3038" s="68">
        <f t="shared" si="575"/>
        <v>95513.226079999993</v>
      </c>
      <c r="O3038" s="80">
        <f t="shared" si="576"/>
        <v>182773.37536000003</v>
      </c>
      <c r="P3038" s="68">
        <f t="shared" si="577"/>
        <v>143406.9</v>
      </c>
      <c r="Q3038" s="68">
        <f t="shared" si="578"/>
        <v>161827.11452114402</v>
      </c>
      <c r="R3038" s="69">
        <f t="shared" si="579"/>
        <v>112246.05806520954</v>
      </c>
      <c r="S3038" s="63">
        <f t="shared" si="581"/>
        <v>0.40978230772618507</v>
      </c>
      <c r="T3038" s="64">
        <f t="shared" si="582"/>
        <v>143407</v>
      </c>
      <c r="U3038" s="44" t="str">
        <f t="shared" si="583"/>
        <v>MEDIA ARMONICA</v>
      </c>
    </row>
    <row r="3039" spans="2:21" ht="25.5">
      <c r="B3039" s="26">
        <v>2919</v>
      </c>
      <c r="C3039" s="2" t="s">
        <v>1473</v>
      </c>
      <c r="D3039" s="29">
        <v>1</v>
      </c>
      <c r="E3039" s="19" t="s">
        <v>8</v>
      </c>
      <c r="F3039" s="91">
        <v>198043.94</v>
      </c>
      <c r="G3039" s="68">
        <f t="shared" si="580"/>
        <v>208342.22487999999</v>
      </c>
      <c r="H3039" s="79">
        <v>265200</v>
      </c>
      <c r="I3039" s="79">
        <v>50388</v>
      </c>
      <c r="J3039" s="79">
        <v>315588</v>
      </c>
      <c r="K3039" s="79">
        <v>390000</v>
      </c>
      <c r="L3039" s="79">
        <f t="shared" si="584"/>
        <v>74100</v>
      </c>
      <c r="M3039" s="79">
        <f t="shared" si="585"/>
        <v>464100</v>
      </c>
      <c r="N3039" s="68">
        <f t="shared" si="575"/>
        <v>208342.22487999999</v>
      </c>
      <c r="O3039" s="80">
        <f t="shared" si="576"/>
        <v>329343.40829333331</v>
      </c>
      <c r="P3039" s="68">
        <f t="shared" si="577"/>
        <v>315588</v>
      </c>
      <c r="Q3039" s="68">
        <f t="shared" si="578"/>
        <v>312490.23387494608</v>
      </c>
      <c r="R3039" s="69">
        <f t="shared" si="579"/>
        <v>128432.54387642699</v>
      </c>
      <c r="S3039" s="63">
        <f t="shared" si="581"/>
        <v>0.33328404444352833</v>
      </c>
      <c r="T3039" s="64">
        <f t="shared" si="582"/>
        <v>315588</v>
      </c>
      <c r="U3039" s="44" t="str">
        <f t="shared" si="583"/>
        <v>MEDIA ARMONICA</v>
      </c>
    </row>
    <row r="3040" spans="2:21">
      <c r="B3040" s="24">
        <v>2920</v>
      </c>
      <c r="C3040" s="2" t="s">
        <v>963</v>
      </c>
      <c r="D3040" s="29">
        <v>1</v>
      </c>
      <c r="E3040" s="19" t="s">
        <v>8</v>
      </c>
      <c r="F3040" s="91">
        <v>297066.31999999995</v>
      </c>
      <c r="G3040" s="68">
        <f t="shared" si="580"/>
        <v>312513.76863999997</v>
      </c>
      <c r="H3040" s="79">
        <v>409500</v>
      </c>
      <c r="I3040" s="79">
        <v>77805</v>
      </c>
      <c r="J3040" s="79">
        <v>487305</v>
      </c>
      <c r="K3040" s="79">
        <v>390000</v>
      </c>
      <c r="L3040" s="79">
        <f t="shared" si="584"/>
        <v>74100</v>
      </c>
      <c r="M3040" s="79">
        <f t="shared" si="585"/>
        <v>464100</v>
      </c>
      <c r="N3040" s="68">
        <f t="shared" si="575"/>
        <v>312513.76863999997</v>
      </c>
      <c r="O3040" s="80">
        <f t="shared" si="576"/>
        <v>421306.25621333328</v>
      </c>
      <c r="P3040" s="68">
        <f t="shared" si="577"/>
        <v>464100</v>
      </c>
      <c r="Q3040" s="68">
        <f t="shared" si="578"/>
        <v>413453.99946080556</v>
      </c>
      <c r="R3040" s="69">
        <f t="shared" si="579"/>
        <v>94928.77340693622</v>
      </c>
      <c r="S3040" s="63">
        <f t="shared" si="581"/>
        <v>0.24413896334887064</v>
      </c>
      <c r="T3040" s="64">
        <f t="shared" si="582"/>
        <v>312514</v>
      </c>
      <c r="U3040" s="44" t="str">
        <f t="shared" si="583"/>
        <v>MENOR VALOR</v>
      </c>
    </row>
    <row r="3041" spans="2:21">
      <c r="B3041" s="26">
        <v>2921</v>
      </c>
      <c r="C3041" s="2" t="s">
        <v>1474</v>
      </c>
      <c r="D3041" s="29">
        <v>1</v>
      </c>
      <c r="E3041" s="19" t="s">
        <v>8</v>
      </c>
      <c r="F3041" s="91">
        <v>298480</v>
      </c>
      <c r="G3041" s="68">
        <f t="shared" si="580"/>
        <v>314000.96000000002</v>
      </c>
      <c r="H3041" s="79">
        <v>397800</v>
      </c>
      <c r="I3041" s="79">
        <v>75582</v>
      </c>
      <c r="J3041" s="79">
        <v>473382</v>
      </c>
      <c r="K3041" s="79">
        <v>390000</v>
      </c>
      <c r="L3041" s="79">
        <f t="shared" si="584"/>
        <v>74100</v>
      </c>
      <c r="M3041" s="79">
        <f t="shared" si="585"/>
        <v>464100</v>
      </c>
      <c r="N3041" s="68">
        <f t="shared" si="575"/>
        <v>314000.96000000002</v>
      </c>
      <c r="O3041" s="80">
        <f t="shared" si="576"/>
        <v>417160.98666666663</v>
      </c>
      <c r="P3041" s="68">
        <f t="shared" si="577"/>
        <v>464100</v>
      </c>
      <c r="Q3041" s="68">
        <f t="shared" si="578"/>
        <v>410126.74839053437</v>
      </c>
      <c r="R3041" s="69">
        <f t="shared" si="579"/>
        <v>89459.668048794716</v>
      </c>
      <c r="S3041" s="63">
        <f t="shared" si="581"/>
        <v>0.23438068540460233</v>
      </c>
      <c r="T3041" s="64">
        <f t="shared" si="582"/>
        <v>314001</v>
      </c>
      <c r="U3041" s="44" t="str">
        <f t="shared" si="583"/>
        <v>MENOR VALOR</v>
      </c>
    </row>
    <row r="3042" spans="2:21" ht="25.5">
      <c r="B3042" s="24">
        <v>2922</v>
      </c>
      <c r="C3042" s="2" t="s">
        <v>1475</v>
      </c>
      <c r="D3042" s="29">
        <v>1</v>
      </c>
      <c r="E3042" s="19" t="s">
        <v>8</v>
      </c>
      <c r="F3042" s="91">
        <v>299879.74</v>
      </c>
      <c r="G3042" s="68">
        <f t="shared" si="580"/>
        <v>315473.48647999996</v>
      </c>
      <c r="H3042" s="79">
        <v>405600</v>
      </c>
      <c r="I3042" s="79">
        <v>77064</v>
      </c>
      <c r="J3042" s="79">
        <v>482664</v>
      </c>
      <c r="K3042" s="79">
        <v>260000</v>
      </c>
      <c r="L3042" s="79">
        <f t="shared" si="584"/>
        <v>49400</v>
      </c>
      <c r="M3042" s="79">
        <f t="shared" si="585"/>
        <v>309400</v>
      </c>
      <c r="N3042" s="68">
        <f t="shared" si="575"/>
        <v>309400</v>
      </c>
      <c r="O3042" s="80">
        <f t="shared" si="576"/>
        <v>369179.16216000001</v>
      </c>
      <c r="P3042" s="68">
        <f t="shared" si="577"/>
        <v>315473.48647999996</v>
      </c>
      <c r="Q3042" s="68">
        <f t="shared" si="578"/>
        <v>361168.08034210053</v>
      </c>
      <c r="R3042" s="69">
        <f t="shared" si="579"/>
        <v>98327.656964782916</v>
      </c>
      <c r="S3042" s="63">
        <f t="shared" si="581"/>
        <v>0.14333514825857674</v>
      </c>
      <c r="T3042" s="64">
        <f t="shared" si="582"/>
        <v>309400</v>
      </c>
      <c r="U3042" s="44" t="str">
        <f t="shared" si="583"/>
        <v>MENOR VALOR</v>
      </c>
    </row>
    <row r="3043" spans="2:21" ht="25.5">
      <c r="B3043" s="26">
        <v>2923</v>
      </c>
      <c r="C3043" s="2" t="s">
        <v>1476</v>
      </c>
      <c r="D3043" s="29">
        <v>1</v>
      </c>
      <c r="E3043" s="19" t="s">
        <v>11</v>
      </c>
      <c r="F3043" s="91">
        <v>204453.06000000003</v>
      </c>
      <c r="G3043" s="68">
        <f t="shared" si="580"/>
        <v>215084.61912000002</v>
      </c>
      <c r="H3043" s="79">
        <v>273000</v>
      </c>
      <c r="I3043" s="79">
        <v>51870</v>
      </c>
      <c r="J3043" s="79">
        <v>324870</v>
      </c>
      <c r="K3043" s="79">
        <v>1170000</v>
      </c>
      <c r="L3043" s="79">
        <f t="shared" si="584"/>
        <v>222300</v>
      </c>
      <c r="M3043" s="79">
        <f t="shared" si="585"/>
        <v>1392300</v>
      </c>
      <c r="N3043" s="68">
        <f t="shared" si="575"/>
        <v>215084.61912000002</v>
      </c>
      <c r="O3043" s="80">
        <f t="shared" si="576"/>
        <v>644084.87303999998</v>
      </c>
      <c r="P3043" s="68">
        <f t="shared" si="577"/>
        <v>324870</v>
      </c>
      <c r="Q3043" s="68">
        <f t="shared" si="578"/>
        <v>459921.7294982688</v>
      </c>
      <c r="R3043" s="69">
        <f t="shared" si="579"/>
        <v>650294.2523370235</v>
      </c>
      <c r="S3043" s="63">
        <f t="shared" si="581"/>
        <v>0.53234516804710008</v>
      </c>
      <c r="T3043" s="64">
        <f t="shared" si="582"/>
        <v>324870</v>
      </c>
      <c r="U3043" s="44" t="str">
        <f t="shared" si="583"/>
        <v>MEDIA ARMONICA</v>
      </c>
    </row>
    <row r="3044" spans="2:21" ht="25.5">
      <c r="B3044" s="24">
        <v>2924</v>
      </c>
      <c r="C3044" s="2" t="s">
        <v>1477</v>
      </c>
      <c r="D3044" s="29">
        <v>1</v>
      </c>
      <c r="E3044" s="19" t="s">
        <v>11</v>
      </c>
      <c r="F3044" s="91">
        <v>916038.4</v>
      </c>
      <c r="G3044" s="68">
        <f t="shared" si="580"/>
        <v>963672.39679999999</v>
      </c>
      <c r="H3044" s="79">
        <v>1228500</v>
      </c>
      <c r="I3044" s="79">
        <v>233415</v>
      </c>
      <c r="J3044" s="79">
        <v>1461915</v>
      </c>
      <c r="K3044" s="79">
        <v>1170000</v>
      </c>
      <c r="L3044" s="79">
        <f t="shared" si="584"/>
        <v>222300</v>
      </c>
      <c r="M3044" s="79">
        <f t="shared" si="585"/>
        <v>1392300</v>
      </c>
      <c r="N3044" s="68">
        <f t="shared" si="575"/>
        <v>963672.39679999999</v>
      </c>
      <c r="O3044" s="80">
        <f t="shared" si="576"/>
        <v>1272629.1322666667</v>
      </c>
      <c r="P3044" s="68">
        <f t="shared" si="577"/>
        <v>1392300</v>
      </c>
      <c r="Q3044" s="68">
        <f t="shared" si="578"/>
        <v>1251780.3260464848</v>
      </c>
      <c r="R3044" s="69">
        <f t="shared" si="579"/>
        <v>269818.93993734865</v>
      </c>
      <c r="S3044" s="63">
        <f t="shared" si="581"/>
        <v>0.23015853760573157</v>
      </c>
      <c r="T3044" s="64">
        <f t="shared" si="582"/>
        <v>963672</v>
      </c>
      <c r="U3044" s="44" t="str">
        <f t="shared" si="583"/>
        <v>MENOR VALOR</v>
      </c>
    </row>
    <row r="3045" spans="2:21" ht="25.5">
      <c r="B3045" s="26">
        <v>2925</v>
      </c>
      <c r="C3045" s="2" t="s">
        <v>1478</v>
      </c>
      <c r="D3045" s="29">
        <v>1</v>
      </c>
      <c r="E3045" s="19" t="s">
        <v>8</v>
      </c>
      <c r="F3045" s="91">
        <v>911997.44000000006</v>
      </c>
      <c r="G3045" s="68">
        <f t="shared" si="580"/>
        <v>959421.30688000005</v>
      </c>
      <c r="H3045" s="79">
        <v>1205100</v>
      </c>
      <c r="I3045" s="79">
        <v>228969</v>
      </c>
      <c r="J3045" s="79">
        <v>1434069</v>
      </c>
      <c r="K3045" s="79">
        <v>390000</v>
      </c>
      <c r="L3045" s="79">
        <f t="shared" si="584"/>
        <v>74100</v>
      </c>
      <c r="M3045" s="79">
        <f t="shared" si="585"/>
        <v>464100</v>
      </c>
      <c r="N3045" s="68">
        <f t="shared" si="575"/>
        <v>464100</v>
      </c>
      <c r="O3045" s="80">
        <f t="shared" si="576"/>
        <v>952530.10229333339</v>
      </c>
      <c r="P3045" s="68">
        <f t="shared" si="577"/>
        <v>959421.30688000005</v>
      </c>
      <c r="Q3045" s="68">
        <f t="shared" si="578"/>
        <v>861119.96502608759</v>
      </c>
      <c r="R3045" s="69">
        <f t="shared" si="579"/>
        <v>485021.21785107657</v>
      </c>
      <c r="S3045" s="63">
        <f t="shared" si="581"/>
        <v>0.46105070274855364</v>
      </c>
      <c r="T3045" s="64">
        <f t="shared" si="582"/>
        <v>959421</v>
      </c>
      <c r="U3045" s="44" t="str">
        <f t="shared" si="583"/>
        <v>MEDIA ARMONICA</v>
      </c>
    </row>
    <row r="3046" spans="2:21">
      <c r="B3046" s="24">
        <v>2926</v>
      </c>
      <c r="C3046" s="2" t="s">
        <v>1115</v>
      </c>
      <c r="D3046" s="29">
        <v>1</v>
      </c>
      <c r="E3046" s="19" t="s">
        <v>8</v>
      </c>
      <c r="F3046" s="91">
        <v>299879.74</v>
      </c>
      <c r="G3046" s="68">
        <f t="shared" si="580"/>
        <v>315473.48647999996</v>
      </c>
      <c r="H3046" s="79">
        <v>405600</v>
      </c>
      <c r="I3046" s="79">
        <v>77064</v>
      </c>
      <c r="J3046" s="79">
        <v>482664</v>
      </c>
      <c r="K3046" s="79">
        <v>1170000</v>
      </c>
      <c r="L3046" s="79">
        <f t="shared" si="584"/>
        <v>222300</v>
      </c>
      <c r="M3046" s="79">
        <f t="shared" si="585"/>
        <v>1392300</v>
      </c>
      <c r="N3046" s="68">
        <f t="shared" si="575"/>
        <v>315473.48647999996</v>
      </c>
      <c r="O3046" s="80">
        <f t="shared" si="576"/>
        <v>730145.82882666669</v>
      </c>
      <c r="P3046" s="68">
        <f t="shared" si="577"/>
        <v>482664</v>
      </c>
      <c r="Q3046" s="68">
        <f t="shared" si="578"/>
        <v>596275.36295627279</v>
      </c>
      <c r="R3046" s="69">
        <f t="shared" si="579"/>
        <v>579503.47432474745</v>
      </c>
      <c r="S3046" s="63">
        <f t="shared" si="581"/>
        <v>0.47092651134215169</v>
      </c>
      <c r="T3046" s="64">
        <f t="shared" si="582"/>
        <v>482664</v>
      </c>
      <c r="U3046" s="44" t="str">
        <f t="shared" si="583"/>
        <v>MEDIA ARMONICA</v>
      </c>
    </row>
    <row r="3047" spans="2:21" ht="25.5">
      <c r="B3047" s="26">
        <v>2927</v>
      </c>
      <c r="C3047" s="2" t="s">
        <v>1479</v>
      </c>
      <c r="D3047" s="29">
        <v>1</v>
      </c>
      <c r="E3047" s="19" t="s">
        <v>8</v>
      </c>
      <c r="F3047" s="91">
        <v>891198.96</v>
      </c>
      <c r="G3047" s="68">
        <f t="shared" si="580"/>
        <v>937541.30591999996</v>
      </c>
      <c r="H3047" s="79">
        <v>1205100</v>
      </c>
      <c r="I3047" s="79">
        <v>228969</v>
      </c>
      <c r="J3047" s="79">
        <v>1434069</v>
      </c>
      <c r="K3047" s="79">
        <v>1170000</v>
      </c>
      <c r="L3047" s="79">
        <f t="shared" si="584"/>
        <v>222300</v>
      </c>
      <c r="M3047" s="79">
        <f t="shared" si="585"/>
        <v>1392300</v>
      </c>
      <c r="N3047" s="68">
        <f t="shared" si="575"/>
        <v>937541.30591999996</v>
      </c>
      <c r="O3047" s="80">
        <f t="shared" si="576"/>
        <v>1254636.7686400001</v>
      </c>
      <c r="P3047" s="68">
        <f t="shared" si="577"/>
        <v>1392300</v>
      </c>
      <c r="Q3047" s="68">
        <f t="shared" si="578"/>
        <v>1232436.1461756586</v>
      </c>
      <c r="R3047" s="69">
        <f t="shared" si="579"/>
        <v>275405.72197842586</v>
      </c>
      <c r="S3047" s="63">
        <f t="shared" si="581"/>
        <v>0.23927798707522441</v>
      </c>
      <c r="T3047" s="64">
        <f t="shared" si="582"/>
        <v>937541</v>
      </c>
      <c r="U3047" s="44" t="str">
        <f t="shared" si="583"/>
        <v>MENOR VALOR</v>
      </c>
    </row>
    <row r="3048" spans="2:21">
      <c r="B3048" s="24">
        <v>2928</v>
      </c>
      <c r="C3048" s="2" t="s">
        <v>1480</v>
      </c>
      <c r="D3048" s="29">
        <v>1</v>
      </c>
      <c r="E3048" s="19" t="s">
        <v>8</v>
      </c>
      <c r="F3048" s="91">
        <v>886915.28</v>
      </c>
      <c r="G3048" s="68">
        <f t="shared" si="580"/>
        <v>933034.87456000003</v>
      </c>
      <c r="H3048" s="79">
        <v>1216800</v>
      </c>
      <c r="I3048" s="79">
        <v>231192</v>
      </c>
      <c r="J3048" s="79">
        <v>1447992</v>
      </c>
      <c r="K3048" s="79">
        <v>1170000</v>
      </c>
      <c r="L3048" s="79">
        <f t="shared" si="584"/>
        <v>222300</v>
      </c>
      <c r="M3048" s="79">
        <f t="shared" si="585"/>
        <v>1392300</v>
      </c>
      <c r="N3048" s="68">
        <f t="shared" si="575"/>
        <v>933034.87456000003</v>
      </c>
      <c r="O3048" s="80">
        <f t="shared" si="576"/>
        <v>1257775.6248533332</v>
      </c>
      <c r="P3048" s="68">
        <f t="shared" si="577"/>
        <v>1392300</v>
      </c>
      <c r="Q3048" s="68">
        <f t="shared" si="578"/>
        <v>1234427.5928249683</v>
      </c>
      <c r="R3048" s="69">
        <f t="shared" si="579"/>
        <v>282608.94517302193</v>
      </c>
      <c r="S3048" s="63">
        <f t="shared" si="581"/>
        <v>0.24415585006102769</v>
      </c>
      <c r="T3048" s="64">
        <f t="shared" si="582"/>
        <v>933035</v>
      </c>
      <c r="U3048" s="44" t="str">
        <f t="shared" si="583"/>
        <v>MENOR VALOR</v>
      </c>
    </row>
    <row r="3049" spans="2:21" ht="25.5">
      <c r="B3049" s="26">
        <v>2929</v>
      </c>
      <c r="C3049" s="2" t="s">
        <v>1481</v>
      </c>
      <c r="D3049" s="29">
        <v>1</v>
      </c>
      <c r="E3049" s="19" t="s">
        <v>8</v>
      </c>
      <c r="F3049" s="91">
        <v>924003.87999999989</v>
      </c>
      <c r="G3049" s="68">
        <f t="shared" si="580"/>
        <v>972052.08175999986</v>
      </c>
      <c r="H3049" s="79">
        <v>1181700</v>
      </c>
      <c r="I3049" s="79">
        <v>224523</v>
      </c>
      <c r="J3049" s="79">
        <v>1406223</v>
      </c>
      <c r="K3049" s="79">
        <v>520000</v>
      </c>
      <c r="L3049" s="79">
        <f t="shared" si="584"/>
        <v>98800</v>
      </c>
      <c r="M3049" s="79">
        <f t="shared" si="585"/>
        <v>618800</v>
      </c>
      <c r="N3049" s="68">
        <f t="shared" si="575"/>
        <v>618800</v>
      </c>
      <c r="O3049" s="80">
        <f t="shared" si="576"/>
        <v>999025.02725333336</v>
      </c>
      <c r="P3049" s="68">
        <f t="shared" si="577"/>
        <v>972052.08175999986</v>
      </c>
      <c r="Q3049" s="68">
        <f t="shared" si="578"/>
        <v>945724.58457456052</v>
      </c>
      <c r="R3049" s="69">
        <f t="shared" si="579"/>
        <v>394403.85402996436</v>
      </c>
      <c r="S3049" s="63">
        <f t="shared" si="581"/>
        <v>0.34568688379992718</v>
      </c>
      <c r="T3049" s="64">
        <f t="shared" si="582"/>
        <v>972052</v>
      </c>
      <c r="U3049" s="44" t="str">
        <f t="shared" si="583"/>
        <v>MEDIA ARMONICA</v>
      </c>
    </row>
    <row r="3050" spans="2:21" ht="25.5">
      <c r="B3050" s="24">
        <v>2930</v>
      </c>
      <c r="C3050" s="2" t="s">
        <v>1116</v>
      </c>
      <c r="D3050" s="29">
        <v>1</v>
      </c>
      <c r="E3050" s="19" t="s">
        <v>8</v>
      </c>
      <c r="F3050" s="91">
        <v>403519.54</v>
      </c>
      <c r="G3050" s="68">
        <f t="shared" si="580"/>
        <v>424502.55608000001</v>
      </c>
      <c r="H3050" s="79">
        <v>525200</v>
      </c>
      <c r="I3050" s="79">
        <v>99788</v>
      </c>
      <c r="J3050" s="79">
        <v>624988</v>
      </c>
      <c r="K3050" s="79">
        <v>520000</v>
      </c>
      <c r="L3050" s="79">
        <f t="shared" si="584"/>
        <v>98800</v>
      </c>
      <c r="M3050" s="79">
        <f t="shared" si="585"/>
        <v>618800</v>
      </c>
      <c r="N3050" s="68">
        <f t="shared" si="575"/>
        <v>424502.55608000001</v>
      </c>
      <c r="O3050" s="80">
        <f t="shared" si="576"/>
        <v>556096.85202666663</v>
      </c>
      <c r="P3050" s="68">
        <f t="shared" si="577"/>
        <v>618800</v>
      </c>
      <c r="Q3050" s="68">
        <f t="shared" si="578"/>
        <v>547563.00450504327</v>
      </c>
      <c r="R3050" s="69">
        <f t="shared" si="579"/>
        <v>114005.99493129372</v>
      </c>
      <c r="S3050" s="63">
        <f t="shared" si="581"/>
        <v>0.22474207974711669</v>
      </c>
      <c r="T3050" s="64">
        <f t="shared" si="582"/>
        <v>424503</v>
      </c>
      <c r="U3050" s="44" t="str">
        <f t="shared" si="583"/>
        <v>MENOR VALOR</v>
      </c>
    </row>
    <row r="3051" spans="2:21" ht="25.5">
      <c r="B3051" s="26">
        <v>2931</v>
      </c>
      <c r="C3051" s="2" t="s">
        <v>1117</v>
      </c>
      <c r="D3051" s="29">
        <v>1</v>
      </c>
      <c r="E3051" s="19" t="s">
        <v>8</v>
      </c>
      <c r="F3051" s="91">
        <v>407128.36</v>
      </c>
      <c r="G3051" s="68">
        <f t="shared" si="580"/>
        <v>428299.03472</v>
      </c>
      <c r="H3051" s="79">
        <v>540800</v>
      </c>
      <c r="I3051" s="79">
        <v>102752</v>
      </c>
      <c r="J3051" s="79">
        <v>643552</v>
      </c>
      <c r="K3051" s="79">
        <v>390000</v>
      </c>
      <c r="L3051" s="79">
        <f t="shared" si="584"/>
        <v>74100</v>
      </c>
      <c r="M3051" s="79">
        <f t="shared" si="585"/>
        <v>464100</v>
      </c>
      <c r="N3051" s="68">
        <f t="shared" si="575"/>
        <v>428299.03472</v>
      </c>
      <c r="O3051" s="80">
        <f t="shared" si="576"/>
        <v>511983.67823999998</v>
      </c>
      <c r="P3051" s="68">
        <f t="shared" si="577"/>
        <v>464100</v>
      </c>
      <c r="Q3051" s="68">
        <f t="shared" si="578"/>
        <v>503864.89651043853</v>
      </c>
      <c r="R3051" s="69">
        <f t="shared" si="579"/>
        <v>115339.04259530736</v>
      </c>
      <c r="S3051" s="63">
        <f t="shared" si="581"/>
        <v>0.14997246744866866</v>
      </c>
      <c r="T3051" s="64">
        <f t="shared" si="582"/>
        <v>428299</v>
      </c>
      <c r="U3051" s="44" t="str">
        <f t="shared" si="583"/>
        <v>MENOR VALOR</v>
      </c>
    </row>
    <row r="3052" spans="2:21">
      <c r="B3052" s="24">
        <v>2932</v>
      </c>
      <c r="C3052" s="2" t="s">
        <v>1482</v>
      </c>
      <c r="D3052" s="29">
        <v>1</v>
      </c>
      <c r="E3052" s="19" t="s">
        <v>8</v>
      </c>
      <c r="F3052" s="91">
        <v>302639.03999999998</v>
      </c>
      <c r="G3052" s="68">
        <f t="shared" si="580"/>
        <v>318376.27007999999</v>
      </c>
      <c r="H3052" s="79">
        <v>401700</v>
      </c>
      <c r="I3052" s="79">
        <v>76323</v>
      </c>
      <c r="J3052" s="79">
        <v>478023</v>
      </c>
      <c r="K3052" s="79">
        <v>1040000</v>
      </c>
      <c r="L3052" s="79">
        <f t="shared" si="584"/>
        <v>197600</v>
      </c>
      <c r="M3052" s="79">
        <f t="shared" si="585"/>
        <v>1237600</v>
      </c>
      <c r="N3052" s="68">
        <f t="shared" si="575"/>
        <v>318376.27007999999</v>
      </c>
      <c r="O3052" s="80">
        <f t="shared" si="576"/>
        <v>677999.75669333327</v>
      </c>
      <c r="P3052" s="68">
        <f t="shared" si="577"/>
        <v>478023</v>
      </c>
      <c r="Q3052" s="68">
        <f t="shared" si="578"/>
        <v>573222.54295387468</v>
      </c>
      <c r="R3052" s="69">
        <f t="shared" si="579"/>
        <v>491157.91129248636</v>
      </c>
      <c r="S3052" s="63">
        <f t="shared" si="581"/>
        <v>0.44458522437136838</v>
      </c>
      <c r="T3052" s="64">
        <f t="shared" si="582"/>
        <v>478023</v>
      </c>
      <c r="U3052" s="44" t="str">
        <f t="shared" si="583"/>
        <v>MEDIA ARMONICA</v>
      </c>
    </row>
    <row r="3053" spans="2:21" ht="25.5">
      <c r="B3053" s="26">
        <v>2933</v>
      </c>
      <c r="C3053" s="2" t="s">
        <v>1118</v>
      </c>
      <c r="D3053" s="29">
        <v>1</v>
      </c>
      <c r="E3053" s="19" t="s">
        <v>8</v>
      </c>
      <c r="F3053" s="91">
        <v>788369.32</v>
      </c>
      <c r="G3053" s="68">
        <f t="shared" si="580"/>
        <v>829364.52463999996</v>
      </c>
      <c r="H3053" s="79">
        <v>1092000</v>
      </c>
      <c r="I3053" s="79">
        <v>207480</v>
      </c>
      <c r="J3053" s="79">
        <v>1299480</v>
      </c>
      <c r="K3053" s="79">
        <v>1040000</v>
      </c>
      <c r="L3053" s="79">
        <f t="shared" si="584"/>
        <v>197600</v>
      </c>
      <c r="M3053" s="79">
        <f t="shared" si="585"/>
        <v>1237600</v>
      </c>
      <c r="N3053" s="68">
        <f t="shared" si="575"/>
        <v>829364.52463999996</v>
      </c>
      <c r="O3053" s="80">
        <f t="shared" si="576"/>
        <v>1122148.1748800001</v>
      </c>
      <c r="P3053" s="68">
        <f t="shared" si="577"/>
        <v>1237600</v>
      </c>
      <c r="Q3053" s="68">
        <f t="shared" si="578"/>
        <v>1100774.7316939088</v>
      </c>
      <c r="R3053" s="69">
        <f t="shared" si="579"/>
        <v>255438.8047769838</v>
      </c>
      <c r="S3053" s="63">
        <f t="shared" si="581"/>
        <v>0.24656289723897806</v>
      </c>
      <c r="T3053" s="64">
        <f t="shared" si="582"/>
        <v>829365</v>
      </c>
      <c r="U3053" s="44" t="str">
        <f t="shared" si="583"/>
        <v>MENOR VALOR</v>
      </c>
    </row>
    <row r="3054" spans="2:21" ht="25.5">
      <c r="B3054" s="24">
        <v>2934</v>
      </c>
      <c r="C3054" s="2" t="s">
        <v>1119</v>
      </c>
      <c r="D3054" s="29">
        <v>1</v>
      </c>
      <c r="E3054" s="19" t="s">
        <v>8</v>
      </c>
      <c r="F3054" s="91">
        <v>799680.4</v>
      </c>
      <c r="G3054" s="68">
        <f t="shared" si="580"/>
        <v>841263.78080000007</v>
      </c>
      <c r="H3054" s="79">
        <v>1081600</v>
      </c>
      <c r="I3054" s="79">
        <v>205504</v>
      </c>
      <c r="J3054" s="79">
        <v>1287104</v>
      </c>
      <c r="K3054" s="79">
        <v>520000</v>
      </c>
      <c r="L3054" s="79">
        <f t="shared" si="584"/>
        <v>98800</v>
      </c>
      <c r="M3054" s="79">
        <f t="shared" si="585"/>
        <v>618800</v>
      </c>
      <c r="N3054" s="68">
        <f t="shared" si="575"/>
        <v>618800</v>
      </c>
      <c r="O3054" s="80">
        <f t="shared" si="576"/>
        <v>915722.59359999991</v>
      </c>
      <c r="P3054" s="68">
        <f t="shared" si="577"/>
        <v>841263.78080000007</v>
      </c>
      <c r="Q3054" s="68">
        <f t="shared" si="578"/>
        <v>875048.34047701035</v>
      </c>
      <c r="R3054" s="69">
        <f t="shared" si="579"/>
        <v>340316.97754694731</v>
      </c>
      <c r="S3054" s="63">
        <f t="shared" si="581"/>
        <v>0.29283906799631554</v>
      </c>
      <c r="T3054" s="64">
        <f t="shared" si="582"/>
        <v>618800</v>
      </c>
      <c r="U3054" s="44" t="str">
        <f t="shared" si="583"/>
        <v>MENOR VALOR</v>
      </c>
    </row>
    <row r="3055" spans="2:21">
      <c r="B3055" s="26">
        <v>2935</v>
      </c>
      <c r="C3055" s="2" t="s">
        <v>1483</v>
      </c>
      <c r="D3055" s="29">
        <v>1</v>
      </c>
      <c r="E3055" s="19" t="s">
        <v>8</v>
      </c>
      <c r="F3055" s="91">
        <v>407128.36</v>
      </c>
      <c r="G3055" s="68">
        <f t="shared" si="580"/>
        <v>428299.03472</v>
      </c>
      <c r="H3055" s="79">
        <v>535600</v>
      </c>
      <c r="I3055" s="79">
        <v>101764</v>
      </c>
      <c r="J3055" s="79">
        <v>637364</v>
      </c>
      <c r="K3055" s="79">
        <v>260000</v>
      </c>
      <c r="L3055" s="79">
        <f t="shared" si="584"/>
        <v>49400</v>
      </c>
      <c r="M3055" s="79">
        <f t="shared" si="585"/>
        <v>309400</v>
      </c>
      <c r="N3055" s="68">
        <f t="shared" si="575"/>
        <v>309400</v>
      </c>
      <c r="O3055" s="80">
        <f t="shared" si="576"/>
        <v>458354.34490666661</v>
      </c>
      <c r="P3055" s="68">
        <f t="shared" si="577"/>
        <v>428299.03472</v>
      </c>
      <c r="Q3055" s="68">
        <f t="shared" si="578"/>
        <v>438751.19422217651</v>
      </c>
      <c r="R3055" s="69">
        <f t="shared" si="579"/>
        <v>166034.89867137157</v>
      </c>
      <c r="S3055" s="63">
        <f t="shared" si="581"/>
        <v>0.2948167342347453</v>
      </c>
      <c r="T3055" s="64">
        <f t="shared" si="582"/>
        <v>309400</v>
      </c>
      <c r="U3055" s="44" t="str">
        <f t="shared" si="583"/>
        <v>MENOR VALOR</v>
      </c>
    </row>
    <row r="3056" spans="2:21" ht="25.5">
      <c r="B3056" s="24">
        <v>2936</v>
      </c>
      <c r="C3056" s="2" t="s">
        <v>1484</v>
      </c>
      <c r="D3056" s="29">
        <v>1</v>
      </c>
      <c r="E3056" s="19" t="s">
        <v>8</v>
      </c>
      <c r="F3056" s="91">
        <v>203564.18</v>
      </c>
      <c r="G3056" s="68">
        <f t="shared" si="580"/>
        <v>214149.51736</v>
      </c>
      <c r="H3056" s="79">
        <v>273000</v>
      </c>
      <c r="I3056" s="79">
        <v>51870</v>
      </c>
      <c r="J3056" s="79">
        <v>324870</v>
      </c>
      <c r="K3056" s="79">
        <v>325000</v>
      </c>
      <c r="L3056" s="79">
        <f t="shared" si="584"/>
        <v>61750</v>
      </c>
      <c r="M3056" s="79">
        <f t="shared" si="585"/>
        <v>386750</v>
      </c>
      <c r="N3056" s="68">
        <f t="shared" ref="N3056:N3089" si="586">MIN(M3056,J3056,G3056)</f>
        <v>214149.51736</v>
      </c>
      <c r="O3056" s="80">
        <f t="shared" ref="O3056:O3089" si="587">AVERAGE(M3056,J3056,G3056)</f>
        <v>308589.83911999996</v>
      </c>
      <c r="P3056" s="68">
        <f t="shared" ref="P3056:P3089" si="588">MEDIAN(M3056,J3056,G3056)</f>
        <v>324870</v>
      </c>
      <c r="Q3056" s="68">
        <f t="shared" ref="Q3056:Q3089" si="589">GEOMEAN(M3056,J3056,G3056)</f>
        <v>299653.26234331244</v>
      </c>
      <c r="R3056" s="69">
        <f t="shared" ref="R3056:R3089" si="590">STDEVA(M3056,J3056,G3056)</f>
        <v>87444.350192561003</v>
      </c>
      <c r="S3056" s="63">
        <f t="shared" si="581"/>
        <v>0.28534227965571379</v>
      </c>
      <c r="T3056" s="64">
        <f t="shared" si="582"/>
        <v>214150</v>
      </c>
      <c r="U3056" s="44" t="str">
        <f t="shared" si="583"/>
        <v>MENOR VALOR</v>
      </c>
    </row>
    <row r="3057" spans="2:21">
      <c r="B3057" s="26">
        <v>2937</v>
      </c>
      <c r="C3057" s="2" t="s">
        <v>1485</v>
      </c>
      <c r="D3057" s="29">
        <v>1</v>
      </c>
      <c r="E3057" s="19" t="s">
        <v>8</v>
      </c>
      <c r="F3057" s="91">
        <v>253332.44</v>
      </c>
      <c r="G3057" s="68">
        <f t="shared" si="580"/>
        <v>266505.72688000003</v>
      </c>
      <c r="H3057" s="79">
        <v>334750</v>
      </c>
      <c r="I3057" s="79">
        <v>63602.5</v>
      </c>
      <c r="J3057" s="79">
        <v>398352.5</v>
      </c>
      <c r="K3057" s="79">
        <v>117000</v>
      </c>
      <c r="L3057" s="79">
        <f t="shared" si="584"/>
        <v>22230</v>
      </c>
      <c r="M3057" s="79">
        <f t="shared" si="585"/>
        <v>139230</v>
      </c>
      <c r="N3057" s="68">
        <f t="shared" si="586"/>
        <v>139230</v>
      </c>
      <c r="O3057" s="80">
        <f t="shared" si="587"/>
        <v>268029.40895999997</v>
      </c>
      <c r="P3057" s="68">
        <f t="shared" si="588"/>
        <v>266505.72688000003</v>
      </c>
      <c r="Q3057" s="68">
        <f t="shared" si="589"/>
        <v>245415.67905706554</v>
      </c>
      <c r="R3057" s="69">
        <f t="shared" si="590"/>
        <v>129567.96944798194</v>
      </c>
      <c r="S3057" s="63">
        <f t="shared" si="581"/>
        <v>0.43267683411692126</v>
      </c>
      <c r="T3057" s="64">
        <f t="shared" si="582"/>
        <v>266506</v>
      </c>
      <c r="U3057" s="44" t="str">
        <f t="shared" si="583"/>
        <v>MEDIA ARMONICA</v>
      </c>
    </row>
    <row r="3058" spans="2:21">
      <c r="B3058" s="24">
        <v>2938</v>
      </c>
      <c r="C3058" s="2" t="s">
        <v>1486</v>
      </c>
      <c r="D3058" s="29">
        <v>1</v>
      </c>
      <c r="E3058" s="19" t="s">
        <v>8</v>
      </c>
      <c r="F3058" s="91">
        <v>91603.839999999997</v>
      </c>
      <c r="G3058" s="68">
        <f t="shared" si="580"/>
        <v>96367.239679999999</v>
      </c>
      <c r="H3058" s="79">
        <v>122850</v>
      </c>
      <c r="I3058" s="79">
        <v>23341.5</v>
      </c>
      <c r="J3058" s="79">
        <v>146191.5</v>
      </c>
      <c r="K3058" s="79">
        <v>156000</v>
      </c>
      <c r="L3058" s="79">
        <f t="shared" si="584"/>
        <v>29640</v>
      </c>
      <c r="M3058" s="79">
        <f t="shared" si="585"/>
        <v>185640</v>
      </c>
      <c r="N3058" s="68">
        <f t="shared" si="586"/>
        <v>96367.239679999999</v>
      </c>
      <c r="O3058" s="80">
        <f t="shared" si="587"/>
        <v>142732.91322666666</v>
      </c>
      <c r="P3058" s="68">
        <f t="shared" si="588"/>
        <v>146191.5</v>
      </c>
      <c r="Q3058" s="68">
        <f t="shared" si="589"/>
        <v>137776.25227343629</v>
      </c>
      <c r="R3058" s="69">
        <f t="shared" si="590"/>
        <v>44736.761177353343</v>
      </c>
      <c r="S3058" s="63">
        <f t="shared" si="581"/>
        <v>0.30055261273368283</v>
      </c>
      <c r="T3058" s="64">
        <f t="shared" si="582"/>
        <v>146192</v>
      </c>
      <c r="U3058" s="44" t="str">
        <f t="shared" si="583"/>
        <v>MEDIA ARMONICA</v>
      </c>
    </row>
    <row r="3059" spans="2:21">
      <c r="B3059" s="26">
        <v>2939</v>
      </c>
      <c r="C3059" s="2" t="s">
        <v>865</v>
      </c>
      <c r="D3059" s="29">
        <v>1</v>
      </c>
      <c r="E3059" s="19" t="s">
        <v>8</v>
      </c>
      <c r="F3059" s="91">
        <v>118826.20000000001</v>
      </c>
      <c r="G3059" s="68">
        <f t="shared" si="580"/>
        <v>125005.16240000002</v>
      </c>
      <c r="H3059" s="79">
        <v>162240</v>
      </c>
      <c r="I3059" s="79">
        <v>30825.599999999999</v>
      </c>
      <c r="J3059" s="79">
        <v>193065.60000000001</v>
      </c>
      <c r="K3059" s="79">
        <v>390000</v>
      </c>
      <c r="L3059" s="79">
        <f t="shared" si="584"/>
        <v>74100</v>
      </c>
      <c r="M3059" s="79">
        <f t="shared" si="585"/>
        <v>464100</v>
      </c>
      <c r="N3059" s="68">
        <f t="shared" si="586"/>
        <v>125005.16240000002</v>
      </c>
      <c r="O3059" s="80">
        <f t="shared" si="587"/>
        <v>260723.58746666668</v>
      </c>
      <c r="P3059" s="68">
        <f t="shared" si="588"/>
        <v>193065.60000000001</v>
      </c>
      <c r="Q3059" s="68">
        <f t="shared" si="589"/>
        <v>223742.32087947827</v>
      </c>
      <c r="R3059" s="69">
        <f t="shared" si="590"/>
        <v>179386.53704437331</v>
      </c>
      <c r="S3059" s="63">
        <f t="shared" si="581"/>
        <v>0.4412985352586215</v>
      </c>
      <c r="T3059" s="64">
        <f t="shared" si="582"/>
        <v>193066</v>
      </c>
      <c r="U3059" s="44" t="str">
        <f t="shared" si="583"/>
        <v>MEDIA ARMONICA</v>
      </c>
    </row>
    <row r="3060" spans="2:21">
      <c r="B3060" s="24">
        <v>2940</v>
      </c>
      <c r="C3060" s="2" t="s">
        <v>1487</v>
      </c>
      <c r="D3060" s="29">
        <v>1</v>
      </c>
      <c r="E3060" s="19" t="s">
        <v>8</v>
      </c>
      <c r="F3060" s="91">
        <v>303999.42</v>
      </c>
      <c r="G3060" s="68">
        <f t="shared" si="580"/>
        <v>319807.38983999996</v>
      </c>
      <c r="H3060" s="79">
        <v>401700</v>
      </c>
      <c r="I3060" s="79">
        <v>76323</v>
      </c>
      <c r="J3060" s="79">
        <v>478023</v>
      </c>
      <c r="K3060" s="79">
        <v>390000</v>
      </c>
      <c r="L3060" s="79">
        <f t="shared" si="584"/>
        <v>74100</v>
      </c>
      <c r="M3060" s="79">
        <f t="shared" si="585"/>
        <v>464100</v>
      </c>
      <c r="N3060" s="68">
        <f t="shared" si="586"/>
        <v>319807.38983999996</v>
      </c>
      <c r="O3060" s="80">
        <f t="shared" si="587"/>
        <v>420643.46327999997</v>
      </c>
      <c r="P3060" s="68">
        <f t="shared" si="588"/>
        <v>464100</v>
      </c>
      <c r="Q3060" s="68">
        <f t="shared" si="589"/>
        <v>413983.4239215884</v>
      </c>
      <c r="R3060" s="69">
        <f t="shared" si="590"/>
        <v>87603.640120418917</v>
      </c>
      <c r="S3060" s="63">
        <f t="shared" si="581"/>
        <v>0.22748745152517535</v>
      </c>
      <c r="T3060" s="64">
        <f t="shared" si="582"/>
        <v>319807</v>
      </c>
      <c r="U3060" s="44" t="str">
        <f t="shared" si="583"/>
        <v>MENOR VALOR</v>
      </c>
    </row>
    <row r="3061" spans="2:21">
      <c r="B3061" s="26">
        <v>2941</v>
      </c>
      <c r="C3061" s="2" t="s">
        <v>1488</v>
      </c>
      <c r="D3061" s="29">
        <v>1</v>
      </c>
      <c r="E3061" s="19" t="s">
        <v>8</v>
      </c>
      <c r="F3061" s="91">
        <v>306680</v>
      </c>
      <c r="G3061" s="68">
        <f t="shared" si="580"/>
        <v>322627.36</v>
      </c>
      <c r="H3061" s="79">
        <v>393900</v>
      </c>
      <c r="I3061" s="79">
        <v>74841</v>
      </c>
      <c r="J3061" s="79">
        <v>468741</v>
      </c>
      <c r="K3061" s="79">
        <v>156000</v>
      </c>
      <c r="L3061" s="79">
        <f t="shared" si="584"/>
        <v>29640</v>
      </c>
      <c r="M3061" s="79">
        <f t="shared" si="585"/>
        <v>185640</v>
      </c>
      <c r="N3061" s="68">
        <f t="shared" si="586"/>
        <v>185640</v>
      </c>
      <c r="O3061" s="80">
        <f t="shared" si="587"/>
        <v>325669.45333333331</v>
      </c>
      <c r="P3061" s="68">
        <f t="shared" si="588"/>
        <v>322627.36</v>
      </c>
      <c r="Q3061" s="68">
        <f t="shared" si="589"/>
        <v>303926.49766037427</v>
      </c>
      <c r="R3061" s="69">
        <f t="shared" si="590"/>
        <v>141575.01474178463</v>
      </c>
      <c r="S3061" s="63">
        <f t="shared" si="581"/>
        <v>0.38919442224005985</v>
      </c>
      <c r="T3061" s="64">
        <f t="shared" si="582"/>
        <v>322627</v>
      </c>
      <c r="U3061" s="44" t="str">
        <f t="shared" si="583"/>
        <v>MEDIA ARMONICA</v>
      </c>
    </row>
    <row r="3062" spans="2:21">
      <c r="B3062" s="24">
        <v>2942</v>
      </c>
      <c r="C3062" s="2" t="s">
        <v>1489</v>
      </c>
      <c r="D3062" s="29">
        <v>1</v>
      </c>
      <c r="E3062" s="19" t="s">
        <v>8</v>
      </c>
      <c r="F3062" s="91">
        <v>119391.99999999999</v>
      </c>
      <c r="G3062" s="68">
        <f t="shared" si="580"/>
        <v>125600.38399999999</v>
      </c>
      <c r="H3062" s="79">
        <v>162240</v>
      </c>
      <c r="I3062" s="79">
        <v>30825.599999999999</v>
      </c>
      <c r="J3062" s="79">
        <v>193065.60000000001</v>
      </c>
      <c r="K3062" s="79">
        <v>520000</v>
      </c>
      <c r="L3062" s="79">
        <f t="shared" si="584"/>
        <v>98800</v>
      </c>
      <c r="M3062" s="79">
        <f t="shared" si="585"/>
        <v>618800</v>
      </c>
      <c r="N3062" s="68">
        <f t="shared" si="586"/>
        <v>125600.38399999999</v>
      </c>
      <c r="O3062" s="80">
        <f t="shared" si="587"/>
        <v>312488.66133333329</v>
      </c>
      <c r="P3062" s="68">
        <f t="shared" si="588"/>
        <v>193065.60000000001</v>
      </c>
      <c r="Q3062" s="68">
        <f t="shared" si="589"/>
        <v>246650.5323156871</v>
      </c>
      <c r="R3062" s="69">
        <f t="shared" si="590"/>
        <v>267409.54730395414</v>
      </c>
      <c r="S3062" s="63">
        <f t="shared" si="581"/>
        <v>0.49077594594750551</v>
      </c>
      <c r="T3062" s="64">
        <f t="shared" si="582"/>
        <v>193066</v>
      </c>
      <c r="U3062" s="44" t="str">
        <f t="shared" si="583"/>
        <v>MEDIA ARMONICA</v>
      </c>
    </row>
    <row r="3063" spans="2:21">
      <c r="B3063" s="26">
        <v>2943</v>
      </c>
      <c r="C3063" s="2" t="s">
        <v>1490</v>
      </c>
      <c r="D3063" s="29">
        <v>1</v>
      </c>
      <c r="E3063" s="19" t="s">
        <v>8</v>
      </c>
      <c r="F3063" s="91">
        <v>405332.56</v>
      </c>
      <c r="G3063" s="68">
        <f t="shared" si="580"/>
        <v>426409.85311999999</v>
      </c>
      <c r="H3063" s="79">
        <v>525200</v>
      </c>
      <c r="I3063" s="79">
        <v>99788</v>
      </c>
      <c r="J3063" s="79">
        <v>624988</v>
      </c>
      <c r="K3063" s="79">
        <v>520000</v>
      </c>
      <c r="L3063" s="79">
        <f t="shared" si="584"/>
        <v>98800</v>
      </c>
      <c r="M3063" s="79">
        <f t="shared" si="585"/>
        <v>618800</v>
      </c>
      <c r="N3063" s="68">
        <f t="shared" si="586"/>
        <v>426409.85311999999</v>
      </c>
      <c r="O3063" s="80">
        <f t="shared" si="587"/>
        <v>556732.6177066667</v>
      </c>
      <c r="P3063" s="68">
        <f t="shared" si="588"/>
        <v>618800</v>
      </c>
      <c r="Q3063" s="68">
        <f t="shared" si="589"/>
        <v>548381.8492591033</v>
      </c>
      <c r="R3063" s="69">
        <f t="shared" si="590"/>
        <v>112905.22602224305</v>
      </c>
      <c r="S3063" s="63">
        <f t="shared" si="581"/>
        <v>0.22242165072366049</v>
      </c>
      <c r="T3063" s="64">
        <f t="shared" si="582"/>
        <v>426410</v>
      </c>
      <c r="U3063" s="44" t="str">
        <f t="shared" si="583"/>
        <v>MENOR VALOR</v>
      </c>
    </row>
    <row r="3064" spans="2:21">
      <c r="B3064" s="24">
        <v>2944</v>
      </c>
      <c r="C3064" s="2" t="s">
        <v>1491</v>
      </c>
      <c r="D3064" s="29">
        <v>1</v>
      </c>
      <c r="E3064" s="19" t="s">
        <v>8</v>
      </c>
      <c r="F3064" s="91">
        <v>407128.36</v>
      </c>
      <c r="G3064" s="68">
        <f t="shared" si="580"/>
        <v>428299.03472</v>
      </c>
      <c r="H3064" s="79">
        <v>540800</v>
      </c>
      <c r="I3064" s="79">
        <v>102752</v>
      </c>
      <c r="J3064" s="79">
        <v>643552</v>
      </c>
      <c r="K3064" s="79">
        <v>39000</v>
      </c>
      <c r="L3064" s="79">
        <f t="shared" si="584"/>
        <v>7410</v>
      </c>
      <c r="M3064" s="79">
        <f t="shared" si="585"/>
        <v>46410</v>
      </c>
      <c r="N3064" s="68">
        <f t="shared" si="586"/>
        <v>46410</v>
      </c>
      <c r="O3064" s="80">
        <f t="shared" si="587"/>
        <v>372753.67823999998</v>
      </c>
      <c r="P3064" s="68">
        <f t="shared" si="588"/>
        <v>428299.03472</v>
      </c>
      <c r="Q3064" s="68">
        <f t="shared" si="589"/>
        <v>233873.36772923099</v>
      </c>
      <c r="R3064" s="69">
        <f t="shared" si="590"/>
        <v>302421.24100477429</v>
      </c>
      <c r="S3064" s="63">
        <f t="shared" si="581"/>
        <v>0.80155927778090752</v>
      </c>
      <c r="T3064" s="64">
        <f t="shared" si="582"/>
        <v>233873</v>
      </c>
      <c r="U3064" s="44" t="str">
        <f t="shared" si="583"/>
        <v>MEDIA GEOMETRICA</v>
      </c>
    </row>
    <row r="3065" spans="2:21" ht="25.5">
      <c r="B3065" s="26">
        <v>2945</v>
      </c>
      <c r="C3065" s="2" t="s">
        <v>1492</v>
      </c>
      <c r="D3065" s="29">
        <v>1</v>
      </c>
      <c r="E3065" s="19" t="s">
        <v>8</v>
      </c>
      <c r="F3065" s="91">
        <v>29988.22</v>
      </c>
      <c r="G3065" s="68">
        <f t="shared" si="580"/>
        <v>31547.60744</v>
      </c>
      <c r="H3065" s="79">
        <v>40560</v>
      </c>
      <c r="I3065" s="79">
        <v>7706.4</v>
      </c>
      <c r="J3065" s="79">
        <v>48266.400000000001</v>
      </c>
      <c r="K3065" s="79">
        <v>260000</v>
      </c>
      <c r="L3065" s="79">
        <f t="shared" si="584"/>
        <v>49400</v>
      </c>
      <c r="M3065" s="79">
        <f t="shared" si="585"/>
        <v>309400</v>
      </c>
      <c r="N3065" s="68">
        <f t="shared" si="586"/>
        <v>31547.60744</v>
      </c>
      <c r="O3065" s="80">
        <f t="shared" si="587"/>
        <v>129738.00248000001</v>
      </c>
      <c r="P3065" s="68">
        <f t="shared" si="588"/>
        <v>48266.400000000001</v>
      </c>
      <c r="Q3065" s="68">
        <f t="shared" si="589"/>
        <v>77811.516891066058</v>
      </c>
      <c r="R3065" s="69">
        <f t="shared" si="590"/>
        <v>155816.25242837617</v>
      </c>
      <c r="S3065" s="63">
        <f t="shared" si="581"/>
        <v>0.59456377795377302</v>
      </c>
      <c r="T3065" s="64">
        <f t="shared" si="582"/>
        <v>48266</v>
      </c>
      <c r="U3065" s="44" t="str">
        <f t="shared" si="583"/>
        <v>MEDIA ARMONICA</v>
      </c>
    </row>
    <row r="3066" spans="2:21">
      <c r="B3066" s="24">
        <v>2946</v>
      </c>
      <c r="C3066" s="2" t="s">
        <v>1131</v>
      </c>
      <c r="D3066" s="29">
        <v>1</v>
      </c>
      <c r="E3066" s="19" t="s">
        <v>11</v>
      </c>
      <c r="F3066" s="91">
        <v>201759.35999999999</v>
      </c>
      <c r="G3066" s="68">
        <f t="shared" si="580"/>
        <v>212250.84671999997</v>
      </c>
      <c r="H3066" s="79">
        <v>270400</v>
      </c>
      <c r="I3066" s="79">
        <v>51376</v>
      </c>
      <c r="J3066" s="79">
        <v>321776</v>
      </c>
      <c r="K3066" s="79">
        <v>390000</v>
      </c>
      <c r="L3066" s="79">
        <f t="shared" si="584"/>
        <v>74100</v>
      </c>
      <c r="M3066" s="79">
        <f t="shared" si="585"/>
        <v>464100</v>
      </c>
      <c r="N3066" s="68">
        <f t="shared" si="586"/>
        <v>212250.84671999997</v>
      </c>
      <c r="O3066" s="80">
        <f t="shared" si="587"/>
        <v>332708.94890666666</v>
      </c>
      <c r="P3066" s="68">
        <f t="shared" si="588"/>
        <v>321776</v>
      </c>
      <c r="Q3066" s="68">
        <f t="shared" si="589"/>
        <v>316474.131109813</v>
      </c>
      <c r="R3066" s="69">
        <f t="shared" si="590"/>
        <v>126280.0302138468</v>
      </c>
      <c r="S3066" s="63">
        <f t="shared" si="581"/>
        <v>0.32932639399094743</v>
      </c>
      <c r="T3066" s="64">
        <f t="shared" si="582"/>
        <v>321776</v>
      </c>
      <c r="U3066" s="44" t="str">
        <f t="shared" si="583"/>
        <v>MEDIA ARMONICA</v>
      </c>
    </row>
    <row r="3067" spans="2:21">
      <c r="B3067" s="26">
        <v>2947</v>
      </c>
      <c r="C3067" s="2" t="s">
        <v>1132</v>
      </c>
      <c r="D3067" s="29">
        <v>1</v>
      </c>
      <c r="E3067" s="19" t="s">
        <v>8</v>
      </c>
      <c r="F3067" s="91">
        <v>298480</v>
      </c>
      <c r="G3067" s="68">
        <f t="shared" si="580"/>
        <v>314000.96000000002</v>
      </c>
      <c r="H3067" s="79">
        <v>393900</v>
      </c>
      <c r="I3067" s="79">
        <v>74841</v>
      </c>
      <c r="J3067" s="79">
        <v>468741</v>
      </c>
      <c r="K3067" s="79">
        <v>390000</v>
      </c>
      <c r="L3067" s="79">
        <f t="shared" si="584"/>
        <v>74100</v>
      </c>
      <c r="M3067" s="79">
        <f t="shared" si="585"/>
        <v>464100</v>
      </c>
      <c r="N3067" s="68">
        <f t="shared" si="586"/>
        <v>314000.96000000002</v>
      </c>
      <c r="O3067" s="80">
        <f t="shared" si="587"/>
        <v>415613.98666666663</v>
      </c>
      <c r="P3067" s="68">
        <f t="shared" si="588"/>
        <v>464100</v>
      </c>
      <c r="Q3067" s="68">
        <f t="shared" si="589"/>
        <v>408782.06087432773</v>
      </c>
      <c r="R3067" s="69">
        <f t="shared" si="590"/>
        <v>88030.052320332848</v>
      </c>
      <c r="S3067" s="63">
        <f t="shared" si="581"/>
        <v>0.2318621826789663</v>
      </c>
      <c r="T3067" s="64">
        <f t="shared" si="582"/>
        <v>314001</v>
      </c>
      <c r="U3067" s="44" t="str">
        <f t="shared" si="583"/>
        <v>MENOR VALOR</v>
      </c>
    </row>
    <row r="3068" spans="2:21">
      <c r="B3068" s="24">
        <v>2948</v>
      </c>
      <c r="C3068" s="2" t="s">
        <v>1133</v>
      </c>
      <c r="D3068" s="29">
        <v>1</v>
      </c>
      <c r="E3068" s="19" t="s">
        <v>8</v>
      </c>
      <c r="F3068" s="91">
        <v>301266.36</v>
      </c>
      <c r="G3068" s="68">
        <f t="shared" si="580"/>
        <v>316932.21071999997</v>
      </c>
      <c r="H3068" s="79">
        <v>401700</v>
      </c>
      <c r="I3068" s="79">
        <v>76323</v>
      </c>
      <c r="J3068" s="79">
        <v>478023</v>
      </c>
      <c r="K3068" s="79">
        <v>156000</v>
      </c>
      <c r="L3068" s="79">
        <f t="shared" si="584"/>
        <v>29640</v>
      </c>
      <c r="M3068" s="79">
        <f t="shared" si="585"/>
        <v>185640</v>
      </c>
      <c r="N3068" s="68">
        <f t="shared" si="586"/>
        <v>185640</v>
      </c>
      <c r="O3068" s="80">
        <f t="shared" si="587"/>
        <v>326865.07023999997</v>
      </c>
      <c r="P3068" s="68">
        <f t="shared" si="588"/>
        <v>316932.21071999997</v>
      </c>
      <c r="Q3068" s="68">
        <f t="shared" si="589"/>
        <v>304108.74639772094</v>
      </c>
      <c r="R3068" s="69">
        <f t="shared" si="590"/>
        <v>146444.36126369989</v>
      </c>
      <c r="S3068" s="63">
        <f t="shared" si="581"/>
        <v>0.38956047072314248</v>
      </c>
      <c r="T3068" s="64">
        <f t="shared" si="582"/>
        <v>316932</v>
      </c>
      <c r="U3068" s="44" t="str">
        <f t="shared" si="583"/>
        <v>MEDIA ARMONICA</v>
      </c>
    </row>
    <row r="3069" spans="2:21" ht="25.5">
      <c r="B3069" s="26">
        <v>2949</v>
      </c>
      <c r="C3069" s="2" t="s">
        <v>1493</v>
      </c>
      <c r="D3069" s="29">
        <v>1</v>
      </c>
      <c r="E3069" s="19" t="s">
        <v>8</v>
      </c>
      <c r="F3069" s="91">
        <v>121055.78000000001</v>
      </c>
      <c r="G3069" s="68">
        <f t="shared" si="580"/>
        <v>127350.68056000001</v>
      </c>
      <c r="H3069" s="79">
        <v>157560</v>
      </c>
      <c r="I3069" s="79">
        <v>29936.400000000001</v>
      </c>
      <c r="J3069" s="79">
        <v>187496.4</v>
      </c>
      <c r="K3069" s="79">
        <v>156000</v>
      </c>
      <c r="L3069" s="79">
        <f t="shared" si="584"/>
        <v>29640</v>
      </c>
      <c r="M3069" s="79">
        <f t="shared" si="585"/>
        <v>185640</v>
      </c>
      <c r="N3069" s="68">
        <f t="shared" si="586"/>
        <v>127350.68056000001</v>
      </c>
      <c r="O3069" s="80">
        <f t="shared" si="587"/>
        <v>166829.02685333334</v>
      </c>
      <c r="P3069" s="68">
        <f t="shared" si="588"/>
        <v>185640</v>
      </c>
      <c r="Q3069" s="68">
        <f t="shared" si="589"/>
        <v>164268.86426105263</v>
      </c>
      <c r="R3069" s="69">
        <f t="shared" si="590"/>
        <v>34201.848265587301</v>
      </c>
      <c r="S3069" s="63">
        <f t="shared" si="581"/>
        <v>0.2247424298397962</v>
      </c>
      <c r="T3069" s="64">
        <f t="shared" si="582"/>
        <v>127351</v>
      </c>
      <c r="U3069" s="44" t="str">
        <f t="shared" si="583"/>
        <v>MENOR VALOR</v>
      </c>
    </row>
    <row r="3070" spans="2:21">
      <c r="B3070" s="24">
        <v>2950</v>
      </c>
      <c r="C3070" s="2" t="s">
        <v>1494</v>
      </c>
      <c r="D3070" s="29">
        <v>1</v>
      </c>
      <c r="E3070" s="19" t="s">
        <v>8</v>
      </c>
      <c r="F3070" s="91">
        <v>123200.90000000001</v>
      </c>
      <c r="G3070" s="68">
        <f t="shared" si="580"/>
        <v>129607.34680000001</v>
      </c>
      <c r="H3070" s="79">
        <v>163800</v>
      </c>
      <c r="I3070" s="79">
        <v>31122</v>
      </c>
      <c r="J3070" s="79">
        <v>194922</v>
      </c>
      <c r="K3070" s="79">
        <v>26000</v>
      </c>
      <c r="L3070" s="79">
        <f t="shared" si="584"/>
        <v>4940</v>
      </c>
      <c r="M3070" s="79">
        <f t="shared" si="585"/>
        <v>30940</v>
      </c>
      <c r="N3070" s="68">
        <f t="shared" si="586"/>
        <v>30940</v>
      </c>
      <c r="O3070" s="80">
        <f t="shared" si="587"/>
        <v>118489.78226666666</v>
      </c>
      <c r="P3070" s="68">
        <f t="shared" si="588"/>
        <v>129607.34680000001</v>
      </c>
      <c r="Q3070" s="68">
        <f t="shared" si="589"/>
        <v>92116.394168679428</v>
      </c>
      <c r="R3070" s="69">
        <f t="shared" si="590"/>
        <v>82554.371549086529</v>
      </c>
      <c r="S3070" s="63">
        <f t="shared" si="581"/>
        <v>0.66412059135376</v>
      </c>
      <c r="T3070" s="64">
        <f t="shared" si="582"/>
        <v>92116</v>
      </c>
      <c r="U3070" s="44" t="str">
        <f t="shared" si="583"/>
        <v>MEDIA GEOMETRICA</v>
      </c>
    </row>
    <row r="3071" spans="2:21">
      <c r="B3071" s="26">
        <v>2951</v>
      </c>
      <c r="C3071" s="2" t="s">
        <v>1495</v>
      </c>
      <c r="D3071" s="29">
        <v>1</v>
      </c>
      <c r="E3071" s="19" t="s">
        <v>8</v>
      </c>
      <c r="F3071" s="91">
        <v>19991.600000000002</v>
      </c>
      <c r="G3071" s="68">
        <f t="shared" si="580"/>
        <v>21031.163200000003</v>
      </c>
      <c r="H3071" s="79">
        <v>27040</v>
      </c>
      <c r="I3071" s="79">
        <v>5137.6000000000004</v>
      </c>
      <c r="J3071" s="79">
        <v>32177.599999999999</v>
      </c>
      <c r="K3071" s="79">
        <v>260000</v>
      </c>
      <c r="L3071" s="79">
        <f t="shared" si="584"/>
        <v>49400</v>
      </c>
      <c r="M3071" s="79">
        <f t="shared" si="585"/>
        <v>309400</v>
      </c>
      <c r="N3071" s="68">
        <f t="shared" si="586"/>
        <v>21031.163200000003</v>
      </c>
      <c r="O3071" s="80">
        <f t="shared" si="587"/>
        <v>120869.58773333333</v>
      </c>
      <c r="P3071" s="68">
        <f t="shared" si="588"/>
        <v>32177.599999999999</v>
      </c>
      <c r="Q3071" s="68">
        <f t="shared" si="589"/>
        <v>59380.759832828502</v>
      </c>
      <c r="R3071" s="69">
        <f t="shared" si="590"/>
        <v>163367.21833162726</v>
      </c>
      <c r="S3071" s="63">
        <f t="shared" si="581"/>
        <v>0.64582529325647031</v>
      </c>
      <c r="T3071" s="64">
        <f t="shared" si="582"/>
        <v>59381</v>
      </c>
      <c r="U3071" s="44" t="str">
        <f t="shared" si="583"/>
        <v>MEDIA GEOMETRICA</v>
      </c>
    </row>
    <row r="3072" spans="2:21">
      <c r="B3072" s="24">
        <v>2952</v>
      </c>
      <c r="C3072" s="2" t="s">
        <v>1496</v>
      </c>
      <c r="D3072" s="29">
        <v>1</v>
      </c>
      <c r="E3072" s="19" t="s">
        <v>8</v>
      </c>
      <c r="F3072" s="91">
        <v>198043.94</v>
      </c>
      <c r="G3072" s="68">
        <f t="shared" si="580"/>
        <v>208342.22487999999</v>
      </c>
      <c r="H3072" s="79">
        <v>265200</v>
      </c>
      <c r="I3072" s="79">
        <v>50388</v>
      </c>
      <c r="J3072" s="79">
        <v>315588</v>
      </c>
      <c r="K3072" s="79">
        <v>390000</v>
      </c>
      <c r="L3072" s="79">
        <f t="shared" si="584"/>
        <v>74100</v>
      </c>
      <c r="M3072" s="79">
        <f t="shared" si="585"/>
        <v>464100</v>
      </c>
      <c r="N3072" s="68">
        <f t="shared" si="586"/>
        <v>208342.22487999999</v>
      </c>
      <c r="O3072" s="80">
        <f t="shared" si="587"/>
        <v>329343.40829333331</v>
      </c>
      <c r="P3072" s="68">
        <f t="shared" si="588"/>
        <v>315588</v>
      </c>
      <c r="Q3072" s="68">
        <f t="shared" si="589"/>
        <v>312490.23387494608</v>
      </c>
      <c r="R3072" s="69">
        <f t="shared" si="590"/>
        <v>128432.54387642699</v>
      </c>
      <c r="S3072" s="63">
        <f t="shared" si="581"/>
        <v>0.33328404444352833</v>
      </c>
      <c r="T3072" s="64">
        <f t="shared" si="582"/>
        <v>315588</v>
      </c>
      <c r="U3072" s="44" t="str">
        <f t="shared" si="583"/>
        <v>MEDIA ARMONICA</v>
      </c>
    </row>
    <row r="3073" spans="2:21">
      <c r="B3073" s="26">
        <v>2953</v>
      </c>
      <c r="C3073" s="2" t="s">
        <v>1140</v>
      </c>
      <c r="D3073" s="29">
        <v>1</v>
      </c>
      <c r="E3073" s="19" t="s">
        <v>8</v>
      </c>
      <c r="F3073" s="91">
        <v>298480</v>
      </c>
      <c r="G3073" s="68">
        <f t="shared" si="580"/>
        <v>314000.96000000002</v>
      </c>
      <c r="H3073" s="79">
        <v>397800</v>
      </c>
      <c r="I3073" s="79">
        <v>75582</v>
      </c>
      <c r="J3073" s="79">
        <v>473382</v>
      </c>
      <c r="K3073" s="79">
        <v>3900000</v>
      </c>
      <c r="L3073" s="79">
        <f t="shared" si="584"/>
        <v>741000</v>
      </c>
      <c r="M3073" s="79">
        <f t="shared" si="585"/>
        <v>4641000</v>
      </c>
      <c r="N3073" s="68">
        <f t="shared" si="586"/>
        <v>314000.96000000002</v>
      </c>
      <c r="O3073" s="80">
        <f t="shared" si="587"/>
        <v>1809460.9866666666</v>
      </c>
      <c r="P3073" s="68">
        <f t="shared" si="588"/>
        <v>473382</v>
      </c>
      <c r="Q3073" s="68">
        <f t="shared" si="589"/>
        <v>883591.29404254514</v>
      </c>
      <c r="R3073" s="69">
        <f t="shared" si="590"/>
        <v>2453479.2575033931</v>
      </c>
      <c r="S3073" s="63">
        <f t="shared" si="581"/>
        <v>0.64463099385757328</v>
      </c>
      <c r="T3073" s="64">
        <f t="shared" si="582"/>
        <v>883591</v>
      </c>
      <c r="U3073" s="44" t="str">
        <f t="shared" si="583"/>
        <v>MEDIA GEOMETRICA</v>
      </c>
    </row>
    <row r="3074" spans="2:21" ht="25.5">
      <c r="B3074" s="24">
        <v>2954</v>
      </c>
      <c r="C3074" s="2" t="s">
        <v>1142</v>
      </c>
      <c r="D3074" s="29">
        <v>1</v>
      </c>
      <c r="E3074" s="19" t="s">
        <v>8</v>
      </c>
      <c r="F3074" s="91">
        <v>3053460.2399999998</v>
      </c>
      <c r="G3074" s="68">
        <f t="shared" si="580"/>
        <v>3212240.1724799997</v>
      </c>
      <c r="H3074" s="79">
        <v>3978000</v>
      </c>
      <c r="I3074" s="79">
        <v>755820</v>
      </c>
      <c r="J3074" s="79">
        <v>4733820</v>
      </c>
      <c r="K3074" s="79">
        <v>260000</v>
      </c>
      <c r="L3074" s="79">
        <f t="shared" si="584"/>
        <v>49400</v>
      </c>
      <c r="M3074" s="79">
        <f t="shared" si="585"/>
        <v>309400</v>
      </c>
      <c r="N3074" s="68">
        <f t="shared" si="586"/>
        <v>309400</v>
      </c>
      <c r="O3074" s="80">
        <f t="shared" si="587"/>
        <v>2751820.0574933332</v>
      </c>
      <c r="P3074" s="68">
        <f t="shared" si="588"/>
        <v>3212240.1724799997</v>
      </c>
      <c r="Q3074" s="68">
        <f t="shared" si="589"/>
        <v>1675637.3010742997</v>
      </c>
      <c r="R3074" s="69">
        <f t="shared" si="590"/>
        <v>2247857.4456164357</v>
      </c>
      <c r="S3074" s="63">
        <f t="shared" si="581"/>
        <v>0.81535383593953492</v>
      </c>
      <c r="T3074" s="64">
        <f t="shared" si="582"/>
        <v>1675637</v>
      </c>
      <c r="U3074" s="44" t="str">
        <f t="shared" si="583"/>
        <v>MEDIA GEOMETRICA</v>
      </c>
    </row>
    <row r="3075" spans="2:21" ht="25.5">
      <c r="B3075" s="26">
        <v>2955</v>
      </c>
      <c r="C3075" s="2" t="s">
        <v>1143</v>
      </c>
      <c r="D3075" s="29">
        <v>1</v>
      </c>
      <c r="E3075" s="19" t="s">
        <v>8</v>
      </c>
      <c r="F3075" s="91">
        <v>200844.24000000002</v>
      </c>
      <c r="G3075" s="68">
        <f t="shared" si="580"/>
        <v>211288.14048000003</v>
      </c>
      <c r="H3075" s="79">
        <v>262600</v>
      </c>
      <c r="I3075" s="79">
        <v>49894</v>
      </c>
      <c r="J3075" s="79">
        <v>312494</v>
      </c>
      <c r="K3075" s="79">
        <v>1300000</v>
      </c>
      <c r="L3075" s="79">
        <f t="shared" si="584"/>
        <v>247000</v>
      </c>
      <c r="M3075" s="79">
        <f t="shared" si="585"/>
        <v>1547000</v>
      </c>
      <c r="N3075" s="68">
        <f t="shared" si="586"/>
        <v>211288.14048000003</v>
      </c>
      <c r="O3075" s="80">
        <f t="shared" si="587"/>
        <v>690260.71349333331</v>
      </c>
      <c r="P3075" s="68">
        <f t="shared" si="588"/>
        <v>312494</v>
      </c>
      <c r="Q3075" s="68">
        <f t="shared" si="589"/>
        <v>467450.58318238455</v>
      </c>
      <c r="R3075" s="69">
        <f t="shared" si="590"/>
        <v>743681.59200242383</v>
      </c>
      <c r="S3075" s="63">
        <f t="shared" si="581"/>
        <v>0.54799897982465018</v>
      </c>
      <c r="T3075" s="64">
        <f t="shared" si="582"/>
        <v>312494</v>
      </c>
      <c r="U3075" s="44" t="str">
        <f t="shared" si="583"/>
        <v>MEDIA ARMONICA</v>
      </c>
    </row>
    <row r="3076" spans="2:21">
      <c r="B3076" s="24">
        <v>2956</v>
      </c>
      <c r="C3076" s="2" t="s">
        <v>806</v>
      </c>
      <c r="D3076" s="29">
        <v>1</v>
      </c>
      <c r="E3076" s="2"/>
      <c r="F3076" s="91">
        <v>994933.05999999994</v>
      </c>
      <c r="G3076" s="68">
        <f t="shared" si="580"/>
        <v>1046669.5791199999</v>
      </c>
      <c r="H3076" s="79">
        <v>1313000</v>
      </c>
      <c r="I3076" s="79">
        <v>249470</v>
      </c>
      <c r="J3076" s="79">
        <v>1562470</v>
      </c>
      <c r="K3076" s="79">
        <v>650000</v>
      </c>
      <c r="L3076" s="79">
        <f t="shared" si="584"/>
        <v>123500</v>
      </c>
      <c r="M3076" s="79">
        <f t="shared" si="585"/>
        <v>773500</v>
      </c>
      <c r="N3076" s="68">
        <f t="shared" si="586"/>
        <v>773500</v>
      </c>
      <c r="O3076" s="80">
        <f t="shared" si="587"/>
        <v>1127546.5263733333</v>
      </c>
      <c r="P3076" s="68">
        <f t="shared" si="588"/>
        <v>1046669.5791199999</v>
      </c>
      <c r="Q3076" s="68">
        <f t="shared" si="589"/>
        <v>1081501.6900574262</v>
      </c>
      <c r="R3076" s="69">
        <f t="shared" si="590"/>
        <v>400654.74622518034</v>
      </c>
      <c r="S3076" s="63">
        <f t="shared" si="581"/>
        <v>0.28479076166868655</v>
      </c>
      <c r="T3076" s="64">
        <f t="shared" si="582"/>
        <v>773500</v>
      </c>
      <c r="U3076" s="44" t="str">
        <f t="shared" si="583"/>
        <v>MENOR VALOR</v>
      </c>
    </row>
    <row r="3077" spans="2:21" ht="25.5">
      <c r="B3077" s="26">
        <v>2957</v>
      </c>
      <c r="C3077" s="2" t="s">
        <v>1146</v>
      </c>
      <c r="D3077" s="29">
        <v>1</v>
      </c>
      <c r="E3077" s="19" t="s">
        <v>8</v>
      </c>
      <c r="F3077" s="91">
        <v>508910.04000000004</v>
      </c>
      <c r="G3077" s="68">
        <f t="shared" si="580"/>
        <v>535373.36207999999</v>
      </c>
      <c r="H3077" s="79">
        <v>669500</v>
      </c>
      <c r="I3077" s="79">
        <v>127205</v>
      </c>
      <c r="J3077" s="79">
        <v>796705</v>
      </c>
      <c r="K3077" s="79">
        <v>1170000</v>
      </c>
      <c r="L3077" s="79">
        <f t="shared" si="584"/>
        <v>222300</v>
      </c>
      <c r="M3077" s="79">
        <f t="shared" si="585"/>
        <v>1392300</v>
      </c>
      <c r="N3077" s="68">
        <f t="shared" si="586"/>
        <v>535373.36207999999</v>
      </c>
      <c r="O3077" s="80">
        <f t="shared" si="587"/>
        <v>908126.12069333333</v>
      </c>
      <c r="P3077" s="68">
        <f t="shared" si="588"/>
        <v>796705</v>
      </c>
      <c r="Q3077" s="68">
        <f t="shared" si="589"/>
        <v>840547.72078880167</v>
      </c>
      <c r="R3077" s="69">
        <f t="shared" si="590"/>
        <v>439194.5073616443</v>
      </c>
      <c r="S3077" s="63">
        <f t="shared" si="581"/>
        <v>0.36306607127839752</v>
      </c>
      <c r="T3077" s="64">
        <f t="shared" si="582"/>
        <v>796705</v>
      </c>
      <c r="U3077" s="44" t="str">
        <f t="shared" si="583"/>
        <v>MEDIA ARMONICA</v>
      </c>
    </row>
    <row r="3078" spans="2:21" ht="38.25">
      <c r="B3078" s="24">
        <v>2958</v>
      </c>
      <c r="C3078" s="2" t="s">
        <v>1147</v>
      </c>
      <c r="D3078" s="29">
        <v>1</v>
      </c>
      <c r="E3078" s="19" t="s">
        <v>8</v>
      </c>
      <c r="F3078" s="91">
        <v>891198.96</v>
      </c>
      <c r="G3078" s="68">
        <f t="shared" ref="G3078:G3141" si="591">F3078*5.2%+F3078</f>
        <v>937541.30591999996</v>
      </c>
      <c r="H3078" s="79">
        <v>1193400</v>
      </c>
      <c r="I3078" s="79">
        <v>226746</v>
      </c>
      <c r="J3078" s="79">
        <v>1420146</v>
      </c>
      <c r="K3078" s="79">
        <v>650000</v>
      </c>
      <c r="L3078" s="79">
        <f t="shared" si="584"/>
        <v>123500</v>
      </c>
      <c r="M3078" s="79">
        <f t="shared" si="585"/>
        <v>773500</v>
      </c>
      <c r="N3078" s="68">
        <f t="shared" si="586"/>
        <v>773500</v>
      </c>
      <c r="O3078" s="80">
        <f t="shared" si="587"/>
        <v>1043729.1019733334</v>
      </c>
      <c r="P3078" s="68">
        <f t="shared" si="588"/>
        <v>937541.30591999996</v>
      </c>
      <c r="Q3078" s="68">
        <f t="shared" si="589"/>
        <v>1009860.1648253632</v>
      </c>
      <c r="R3078" s="69">
        <f t="shared" si="590"/>
        <v>336146.7660888586</v>
      </c>
      <c r="S3078" s="63">
        <f t="shared" si="581"/>
        <v>0.23405236988057387</v>
      </c>
      <c r="T3078" s="64">
        <f t="shared" si="582"/>
        <v>773500</v>
      </c>
      <c r="U3078" s="44" t="str">
        <f t="shared" si="583"/>
        <v>MENOR VALOR</v>
      </c>
    </row>
    <row r="3079" spans="2:21" ht="25.5">
      <c r="B3079" s="26">
        <v>2959</v>
      </c>
      <c r="C3079" s="2" t="s">
        <v>1148</v>
      </c>
      <c r="D3079" s="29">
        <v>1</v>
      </c>
      <c r="E3079" s="19" t="s">
        <v>8</v>
      </c>
      <c r="F3079" s="91">
        <v>499799.83999999997</v>
      </c>
      <c r="G3079" s="68">
        <f t="shared" si="591"/>
        <v>525789.43167999992</v>
      </c>
      <c r="H3079" s="79">
        <v>682500</v>
      </c>
      <c r="I3079" s="79">
        <v>129675</v>
      </c>
      <c r="J3079" s="79">
        <v>812175</v>
      </c>
      <c r="K3079" s="79">
        <v>260000</v>
      </c>
      <c r="L3079" s="79">
        <f t="shared" si="584"/>
        <v>49400</v>
      </c>
      <c r="M3079" s="79">
        <f t="shared" si="585"/>
        <v>309400</v>
      </c>
      <c r="N3079" s="68">
        <f t="shared" si="586"/>
        <v>309400</v>
      </c>
      <c r="O3079" s="80">
        <f t="shared" si="587"/>
        <v>549121.47722666664</v>
      </c>
      <c r="P3079" s="68">
        <f t="shared" si="588"/>
        <v>525789.43167999992</v>
      </c>
      <c r="Q3079" s="68">
        <f t="shared" si="589"/>
        <v>509323.7480647114</v>
      </c>
      <c r="R3079" s="69">
        <f t="shared" si="590"/>
        <v>252198.26212385728</v>
      </c>
      <c r="S3079" s="63">
        <f t="shared" si="581"/>
        <v>0.3925278348483966</v>
      </c>
      <c r="T3079" s="64">
        <f t="shared" si="582"/>
        <v>525789</v>
      </c>
      <c r="U3079" s="44" t="str">
        <f t="shared" si="583"/>
        <v>MEDIA ARMONICA</v>
      </c>
    </row>
    <row r="3080" spans="2:21" ht="25.5">
      <c r="B3080" s="24">
        <v>2960</v>
      </c>
      <c r="C3080" s="2" t="s">
        <v>1497</v>
      </c>
      <c r="D3080" s="29">
        <v>1</v>
      </c>
      <c r="E3080" s="19" t="s">
        <v>8</v>
      </c>
      <c r="F3080" s="91">
        <v>198986.94</v>
      </c>
      <c r="G3080" s="68">
        <f t="shared" si="591"/>
        <v>209334.26088000002</v>
      </c>
      <c r="H3080" s="79">
        <v>273000</v>
      </c>
      <c r="I3080" s="79">
        <v>51870</v>
      </c>
      <c r="J3080" s="79">
        <v>324870</v>
      </c>
      <c r="K3080" s="79">
        <v>3250000</v>
      </c>
      <c r="L3080" s="79">
        <f t="shared" si="584"/>
        <v>617500</v>
      </c>
      <c r="M3080" s="79">
        <f t="shared" si="585"/>
        <v>3867500</v>
      </c>
      <c r="N3080" s="68">
        <f t="shared" si="586"/>
        <v>209334.26088000002</v>
      </c>
      <c r="O3080" s="80">
        <f t="shared" si="587"/>
        <v>1467234.7536266667</v>
      </c>
      <c r="P3080" s="68">
        <f t="shared" si="588"/>
        <v>324870</v>
      </c>
      <c r="Q3080" s="68">
        <f t="shared" si="589"/>
        <v>640707.90363134164</v>
      </c>
      <c r="R3080" s="69">
        <f t="shared" si="590"/>
        <v>2079493.2234715817</v>
      </c>
      <c r="S3080" s="63">
        <f t="shared" si="581"/>
        <v>0.67327660593297545</v>
      </c>
      <c r="T3080" s="64">
        <f t="shared" si="582"/>
        <v>640708</v>
      </c>
      <c r="U3080" s="44" t="str">
        <f t="shared" si="583"/>
        <v>MEDIA GEOMETRICA</v>
      </c>
    </row>
    <row r="3081" spans="2:21" ht="25.5">
      <c r="B3081" s="26">
        <v>2961</v>
      </c>
      <c r="C3081" s="2" t="s">
        <v>1498</v>
      </c>
      <c r="D3081" s="29">
        <v>1</v>
      </c>
      <c r="E3081" s="18" t="s">
        <v>8</v>
      </c>
      <c r="F3081" s="91">
        <v>2510552.9999999995</v>
      </c>
      <c r="G3081" s="68">
        <f t="shared" si="591"/>
        <v>2641101.7559999996</v>
      </c>
      <c r="H3081" s="79">
        <v>3347500</v>
      </c>
      <c r="I3081" s="79">
        <v>636025</v>
      </c>
      <c r="J3081" s="79">
        <v>3983525</v>
      </c>
      <c r="K3081" s="79">
        <v>1950000</v>
      </c>
      <c r="L3081" s="79">
        <f t="shared" si="584"/>
        <v>370500</v>
      </c>
      <c r="M3081" s="79">
        <f t="shared" si="585"/>
        <v>2320500</v>
      </c>
      <c r="N3081" s="68">
        <f t="shared" si="586"/>
        <v>2320500</v>
      </c>
      <c r="O3081" s="80">
        <f t="shared" si="587"/>
        <v>2981708.9186666664</v>
      </c>
      <c r="P3081" s="68">
        <f t="shared" si="588"/>
        <v>2641101.7559999996</v>
      </c>
      <c r="Q3081" s="68">
        <f t="shared" si="589"/>
        <v>2900980.1107209204</v>
      </c>
      <c r="R3081" s="69">
        <f t="shared" si="590"/>
        <v>882282.81582558935</v>
      </c>
      <c r="S3081" s="63">
        <f t="shared" si="581"/>
        <v>0.20009792848137309</v>
      </c>
      <c r="T3081" s="64">
        <f t="shared" si="582"/>
        <v>2320500</v>
      </c>
      <c r="U3081" s="44" t="str">
        <f t="shared" si="583"/>
        <v>MENOR VALOR</v>
      </c>
    </row>
    <row r="3082" spans="2:21" ht="25.5">
      <c r="B3082" s="24">
        <v>2962</v>
      </c>
      <c r="C3082" s="2" t="s">
        <v>1152</v>
      </c>
      <c r="D3082" s="29">
        <v>1</v>
      </c>
      <c r="E3082" s="18" t="s">
        <v>8</v>
      </c>
      <c r="F3082" s="91">
        <v>1478191.86</v>
      </c>
      <c r="G3082" s="68">
        <f t="shared" si="591"/>
        <v>1555057.83672</v>
      </c>
      <c r="H3082" s="79">
        <v>2047500</v>
      </c>
      <c r="I3082" s="79">
        <v>389025</v>
      </c>
      <c r="J3082" s="79">
        <v>2436525</v>
      </c>
      <c r="K3082" s="79">
        <v>1950000</v>
      </c>
      <c r="L3082" s="79">
        <f t="shared" si="584"/>
        <v>370500</v>
      </c>
      <c r="M3082" s="79">
        <f t="shared" si="585"/>
        <v>2320500</v>
      </c>
      <c r="N3082" s="68">
        <f t="shared" si="586"/>
        <v>1555057.83672</v>
      </c>
      <c r="O3082" s="80">
        <f t="shared" si="587"/>
        <v>2104027.6122400002</v>
      </c>
      <c r="P3082" s="68">
        <f t="shared" si="588"/>
        <v>2320500</v>
      </c>
      <c r="Q3082" s="68">
        <f t="shared" si="589"/>
        <v>2063952.3356911312</v>
      </c>
      <c r="R3082" s="69">
        <f t="shared" si="590"/>
        <v>478948.12974069372</v>
      </c>
      <c r="S3082" s="63">
        <f t="shared" ref="S3082:S3145" si="592">1-N3082/Q3082</f>
        <v>0.24656310621665767</v>
      </c>
      <c r="T3082" s="64">
        <f t="shared" ref="T3082:T3145" si="593">ROUND(+IF(S3082&lt;=30%,N3082,IF(S3082&lt;=60%,P3082,IF(S3082&lt;=90%,Q3082,IF(S3082&lt;=100%,O3082)))),0)</f>
        <v>1555058</v>
      </c>
      <c r="U3082" s="44" t="str">
        <f t="shared" ref="U3082:U3145" si="594">+IF(S3082&lt;=30%,"MENOR VALOR",IF(S3082&lt;=60%,"MEDIA ARMONICA",IF(S3082&lt;=90%,"MEDIA GEOMETRICA","PROMEDIO")))</f>
        <v>MENOR VALOR</v>
      </c>
    </row>
    <row r="3083" spans="2:21" ht="25.5">
      <c r="B3083" s="26">
        <v>2963</v>
      </c>
      <c r="C3083" s="2" t="s">
        <v>1153</v>
      </c>
      <c r="D3083" s="29">
        <v>1</v>
      </c>
      <c r="E3083" s="18" t="s">
        <v>8</v>
      </c>
      <c r="F3083" s="91">
        <v>1540006.7399999998</v>
      </c>
      <c r="G3083" s="68">
        <f t="shared" si="591"/>
        <v>1620087.0904799998</v>
      </c>
      <c r="H3083" s="79">
        <v>2047500</v>
      </c>
      <c r="I3083" s="79">
        <v>389025</v>
      </c>
      <c r="J3083" s="79">
        <v>2436525</v>
      </c>
      <c r="K3083" s="79">
        <v>390000</v>
      </c>
      <c r="L3083" s="79">
        <f t="shared" si="584"/>
        <v>74100</v>
      </c>
      <c r="M3083" s="79">
        <f t="shared" si="585"/>
        <v>464100</v>
      </c>
      <c r="N3083" s="68">
        <f t="shared" si="586"/>
        <v>464100</v>
      </c>
      <c r="O3083" s="80">
        <f t="shared" si="587"/>
        <v>1506904.0301599998</v>
      </c>
      <c r="P3083" s="68">
        <f t="shared" si="588"/>
        <v>1620087.0904799998</v>
      </c>
      <c r="Q3083" s="68">
        <f t="shared" si="589"/>
        <v>1223602.2508569085</v>
      </c>
      <c r="R3083" s="69">
        <f t="shared" si="590"/>
        <v>991071.59126563626</v>
      </c>
      <c r="S3083" s="63">
        <f t="shared" si="592"/>
        <v>0.62071007986869653</v>
      </c>
      <c r="T3083" s="64">
        <f t="shared" si="593"/>
        <v>1223602</v>
      </c>
      <c r="U3083" s="44" t="str">
        <f t="shared" si="594"/>
        <v>MEDIA GEOMETRICA</v>
      </c>
    </row>
    <row r="3084" spans="2:21" ht="25.5">
      <c r="B3084" s="24">
        <v>2964</v>
      </c>
      <c r="C3084" s="2" t="s">
        <v>1154</v>
      </c>
      <c r="D3084" s="29">
        <v>1</v>
      </c>
      <c r="E3084" s="19" t="s">
        <v>8</v>
      </c>
      <c r="F3084" s="91">
        <v>305345.86</v>
      </c>
      <c r="G3084" s="68">
        <f t="shared" si="591"/>
        <v>321223.84471999999</v>
      </c>
      <c r="H3084" s="79">
        <v>393900</v>
      </c>
      <c r="I3084" s="79">
        <v>74841</v>
      </c>
      <c r="J3084" s="79">
        <v>468741</v>
      </c>
      <c r="K3084" s="79">
        <v>520000</v>
      </c>
      <c r="L3084" s="79">
        <f t="shared" si="584"/>
        <v>98800</v>
      </c>
      <c r="M3084" s="79">
        <f t="shared" si="585"/>
        <v>618800</v>
      </c>
      <c r="N3084" s="68">
        <f t="shared" si="586"/>
        <v>321223.84471999999</v>
      </c>
      <c r="O3084" s="80">
        <f t="shared" si="587"/>
        <v>469588.28157333331</v>
      </c>
      <c r="P3084" s="68">
        <f t="shared" si="588"/>
        <v>468741</v>
      </c>
      <c r="Q3084" s="68">
        <f t="shared" si="589"/>
        <v>453346.57710011402</v>
      </c>
      <c r="R3084" s="69">
        <f t="shared" si="590"/>
        <v>148789.88696263972</v>
      </c>
      <c r="S3084" s="63">
        <f t="shared" si="592"/>
        <v>0.29143868963399477</v>
      </c>
      <c r="T3084" s="64">
        <f t="shared" si="593"/>
        <v>321224</v>
      </c>
      <c r="U3084" s="44" t="str">
        <f t="shared" si="594"/>
        <v>MENOR VALOR</v>
      </c>
    </row>
    <row r="3085" spans="2:21">
      <c r="B3085" s="26">
        <v>2965</v>
      </c>
      <c r="C3085" s="2" t="s">
        <v>1499</v>
      </c>
      <c r="D3085" s="29">
        <v>1</v>
      </c>
      <c r="E3085" s="19" t="s">
        <v>8</v>
      </c>
      <c r="F3085" s="91">
        <v>410668.29999999993</v>
      </c>
      <c r="G3085" s="68">
        <f t="shared" si="591"/>
        <v>432023.05159999995</v>
      </c>
      <c r="H3085" s="79">
        <v>540800</v>
      </c>
      <c r="I3085" s="79">
        <v>102752</v>
      </c>
      <c r="J3085" s="79">
        <v>643552</v>
      </c>
      <c r="K3085" s="79">
        <v>390000</v>
      </c>
      <c r="L3085" s="79">
        <f t="shared" si="584"/>
        <v>74100</v>
      </c>
      <c r="M3085" s="79">
        <f t="shared" si="585"/>
        <v>464100</v>
      </c>
      <c r="N3085" s="68">
        <f t="shared" si="586"/>
        <v>432023.05159999995</v>
      </c>
      <c r="O3085" s="80">
        <f t="shared" si="587"/>
        <v>513225.01719999994</v>
      </c>
      <c r="P3085" s="68">
        <f t="shared" si="588"/>
        <v>464100</v>
      </c>
      <c r="Q3085" s="68">
        <f t="shared" si="589"/>
        <v>505321.0357755947</v>
      </c>
      <c r="R3085" s="69">
        <f t="shared" si="590"/>
        <v>114000.32670557449</v>
      </c>
      <c r="S3085" s="63">
        <f t="shared" si="592"/>
        <v>0.14505231127592566</v>
      </c>
      <c r="T3085" s="64">
        <f t="shared" si="593"/>
        <v>432023</v>
      </c>
      <c r="U3085" s="44" t="str">
        <f t="shared" si="594"/>
        <v>MENOR VALOR</v>
      </c>
    </row>
    <row r="3086" spans="2:21">
      <c r="B3086" s="24">
        <v>2966</v>
      </c>
      <c r="C3086" s="2" t="s">
        <v>1155</v>
      </c>
      <c r="D3086" s="29">
        <v>1</v>
      </c>
      <c r="E3086" s="19" t="s">
        <v>11</v>
      </c>
      <c r="F3086" s="91">
        <v>306680</v>
      </c>
      <c r="G3086" s="68">
        <f t="shared" si="591"/>
        <v>322627.36</v>
      </c>
      <c r="H3086" s="79">
        <v>401700</v>
      </c>
      <c r="I3086" s="79">
        <v>76323</v>
      </c>
      <c r="J3086" s="79">
        <v>478023</v>
      </c>
      <c r="K3086" s="79">
        <v>260000</v>
      </c>
      <c r="L3086" s="79">
        <f t="shared" si="584"/>
        <v>49400</v>
      </c>
      <c r="M3086" s="79">
        <f t="shared" si="585"/>
        <v>309400</v>
      </c>
      <c r="N3086" s="68">
        <f t="shared" si="586"/>
        <v>309400</v>
      </c>
      <c r="O3086" s="80">
        <f t="shared" si="587"/>
        <v>370016.78666666662</v>
      </c>
      <c r="P3086" s="68">
        <f t="shared" si="588"/>
        <v>322627.36</v>
      </c>
      <c r="Q3086" s="68">
        <f t="shared" si="589"/>
        <v>362707.69183232414</v>
      </c>
      <c r="R3086" s="69">
        <f t="shared" si="590"/>
        <v>93769.650485093298</v>
      </c>
      <c r="S3086" s="63">
        <f t="shared" si="592"/>
        <v>0.14697149531906728</v>
      </c>
      <c r="T3086" s="64">
        <f t="shared" si="593"/>
        <v>309400</v>
      </c>
      <c r="U3086" s="44" t="str">
        <f t="shared" si="594"/>
        <v>MENOR VALOR</v>
      </c>
    </row>
    <row r="3087" spans="2:21" ht="25.5">
      <c r="B3087" s="26">
        <v>2967</v>
      </c>
      <c r="C3087" s="2" t="s">
        <v>1156</v>
      </c>
      <c r="D3087" s="29">
        <v>1</v>
      </c>
      <c r="E3087" s="19" t="s">
        <v>11</v>
      </c>
      <c r="F3087" s="91">
        <v>198043.94</v>
      </c>
      <c r="G3087" s="68">
        <f t="shared" si="591"/>
        <v>208342.22487999999</v>
      </c>
      <c r="H3087" s="79">
        <v>265200</v>
      </c>
      <c r="I3087" s="79">
        <v>50388</v>
      </c>
      <c r="J3087" s="79">
        <v>315588</v>
      </c>
      <c r="K3087" s="79">
        <v>260000</v>
      </c>
      <c r="L3087" s="79">
        <f t="shared" si="584"/>
        <v>49400</v>
      </c>
      <c r="M3087" s="79">
        <f t="shared" si="585"/>
        <v>309400</v>
      </c>
      <c r="N3087" s="68">
        <f t="shared" si="586"/>
        <v>208342.22487999999</v>
      </c>
      <c r="O3087" s="80">
        <f t="shared" si="587"/>
        <v>277776.74162666668</v>
      </c>
      <c r="P3087" s="68">
        <f t="shared" si="588"/>
        <v>309400</v>
      </c>
      <c r="Q3087" s="68">
        <f t="shared" si="589"/>
        <v>272985.36373403011</v>
      </c>
      <c r="R3087" s="69">
        <f t="shared" si="590"/>
        <v>60211.60123167577</v>
      </c>
      <c r="S3087" s="63">
        <f t="shared" si="592"/>
        <v>0.23680074993695255</v>
      </c>
      <c r="T3087" s="64">
        <f t="shared" si="593"/>
        <v>208342</v>
      </c>
      <c r="U3087" s="44" t="str">
        <f t="shared" si="594"/>
        <v>MENOR VALOR</v>
      </c>
    </row>
    <row r="3088" spans="2:21" ht="25.5">
      <c r="B3088" s="24">
        <v>2968</v>
      </c>
      <c r="C3088" s="2" t="s">
        <v>1157</v>
      </c>
      <c r="D3088" s="29">
        <v>1</v>
      </c>
      <c r="E3088" s="19" t="s">
        <v>11</v>
      </c>
      <c r="F3088" s="91">
        <v>205334.56000000003</v>
      </c>
      <c r="G3088" s="68">
        <f t="shared" si="591"/>
        <v>216011.95712000004</v>
      </c>
      <c r="H3088" s="79">
        <v>270400</v>
      </c>
      <c r="I3088" s="79">
        <v>51376</v>
      </c>
      <c r="J3088" s="79">
        <v>321776</v>
      </c>
      <c r="K3088" s="79">
        <v>520000</v>
      </c>
      <c r="L3088" s="79">
        <f t="shared" ref="L3088:L3151" si="595">+IFERROR(K3088*19%,"N/A")</f>
        <v>98800</v>
      </c>
      <c r="M3088" s="79">
        <f t="shared" ref="M3088:M3151" si="596">+IFERROR(L3088+K3088,"N/A")</f>
        <v>618800</v>
      </c>
      <c r="N3088" s="68">
        <f t="shared" si="586"/>
        <v>216011.95712000004</v>
      </c>
      <c r="O3088" s="80">
        <f t="shared" si="587"/>
        <v>385529.31903999997</v>
      </c>
      <c r="P3088" s="68">
        <f t="shared" si="588"/>
        <v>321776</v>
      </c>
      <c r="Q3088" s="68">
        <f t="shared" si="589"/>
        <v>350370.27052130288</v>
      </c>
      <c r="R3088" s="69">
        <f t="shared" si="590"/>
        <v>208825.0850310786</v>
      </c>
      <c r="S3088" s="63">
        <f t="shared" si="592"/>
        <v>0.3834752109572428</v>
      </c>
      <c r="T3088" s="64">
        <f t="shared" si="593"/>
        <v>321776</v>
      </c>
      <c r="U3088" s="44" t="str">
        <f t="shared" si="594"/>
        <v>MEDIA ARMONICA</v>
      </c>
    </row>
    <row r="3089" spans="2:21" ht="25.5">
      <c r="B3089" s="26">
        <v>2969</v>
      </c>
      <c r="C3089" s="2" t="s">
        <v>1384</v>
      </c>
      <c r="D3089" s="29">
        <v>1</v>
      </c>
      <c r="E3089" s="19" t="s">
        <v>8</v>
      </c>
      <c r="F3089" s="91">
        <v>403519.54</v>
      </c>
      <c r="G3089" s="68">
        <f t="shared" si="591"/>
        <v>424502.55608000001</v>
      </c>
      <c r="H3089" s="79">
        <v>535600</v>
      </c>
      <c r="I3089" s="79">
        <v>101764</v>
      </c>
      <c r="J3089" s="79">
        <v>637364</v>
      </c>
      <c r="K3089" s="79">
        <v>650000</v>
      </c>
      <c r="L3089" s="79">
        <f t="shared" si="595"/>
        <v>123500</v>
      </c>
      <c r="M3089" s="79">
        <f t="shared" si="596"/>
        <v>773500</v>
      </c>
      <c r="N3089" s="68">
        <f t="shared" si="586"/>
        <v>424502.55608000001</v>
      </c>
      <c r="O3089" s="80">
        <f t="shared" si="587"/>
        <v>611788.85202666663</v>
      </c>
      <c r="P3089" s="68">
        <f t="shared" si="588"/>
        <v>637364</v>
      </c>
      <c r="Q3089" s="68">
        <f t="shared" si="589"/>
        <v>593712.30836903234</v>
      </c>
      <c r="R3089" s="69">
        <f t="shared" si="590"/>
        <v>175898.74960063465</v>
      </c>
      <c r="S3089" s="63">
        <f t="shared" si="592"/>
        <v>0.28500293812985433</v>
      </c>
      <c r="T3089" s="64">
        <f t="shared" si="593"/>
        <v>424503</v>
      </c>
      <c r="U3089" s="44" t="str">
        <f t="shared" si="594"/>
        <v>MENOR VALOR</v>
      </c>
    </row>
    <row r="3090" spans="2:21" ht="25.5">
      <c r="B3090" s="24">
        <v>2970</v>
      </c>
      <c r="C3090" s="2" t="s">
        <v>1500</v>
      </c>
      <c r="D3090" s="29">
        <v>1</v>
      </c>
      <c r="E3090" s="19" t="s">
        <v>8</v>
      </c>
      <c r="F3090" s="91">
        <v>504399.22</v>
      </c>
      <c r="G3090" s="68">
        <f t="shared" si="591"/>
        <v>530627.97944000002</v>
      </c>
      <c r="H3090" s="79">
        <v>682500</v>
      </c>
      <c r="I3090" s="79">
        <v>129675</v>
      </c>
      <c r="J3090" s="79">
        <v>812175</v>
      </c>
      <c r="K3090" s="79">
        <v>260000</v>
      </c>
      <c r="L3090" s="79">
        <f t="shared" si="595"/>
        <v>49400</v>
      </c>
      <c r="M3090" s="79">
        <f t="shared" si="596"/>
        <v>309400</v>
      </c>
      <c r="N3090" s="68">
        <f>MIN(M3090,J3090,G3090)</f>
        <v>309400</v>
      </c>
      <c r="O3090" s="80">
        <f>AVERAGE(M3090,J3090,G3090)</f>
        <v>550734.32647999993</v>
      </c>
      <c r="P3090" s="68">
        <f>MEDIAN(M3090,J3090,G3090)</f>
        <v>530627.97944000002</v>
      </c>
      <c r="Q3090" s="68">
        <f>GEOMEAN(M3090,J3090,G3090)</f>
        <v>510881.32104124664</v>
      </c>
      <c r="R3090" s="69">
        <f>STDEVA(M3090,J3090,G3090)</f>
        <v>251989.82925848375</v>
      </c>
      <c r="S3090" s="63">
        <f t="shared" si="592"/>
        <v>0.3943798936132562</v>
      </c>
      <c r="T3090" s="64">
        <f t="shared" si="593"/>
        <v>530628</v>
      </c>
      <c r="U3090" s="44" t="str">
        <f t="shared" si="594"/>
        <v>MEDIA ARMONICA</v>
      </c>
    </row>
    <row r="3091" spans="2:21" ht="25.5">
      <c r="B3091" s="26">
        <v>2971</v>
      </c>
      <c r="C3091" s="2" t="s">
        <v>1158</v>
      </c>
      <c r="D3091" s="29">
        <v>1</v>
      </c>
      <c r="E3091" s="19" t="s">
        <v>8</v>
      </c>
      <c r="F3091" s="91">
        <v>198986.94</v>
      </c>
      <c r="G3091" s="68">
        <f t="shared" si="591"/>
        <v>209334.26088000002</v>
      </c>
      <c r="H3091" s="79">
        <v>265200</v>
      </c>
      <c r="I3091" s="79">
        <v>50388</v>
      </c>
      <c r="J3091" s="79">
        <v>315588</v>
      </c>
      <c r="K3091" s="79">
        <v>650000</v>
      </c>
      <c r="L3091" s="79">
        <f t="shared" si="595"/>
        <v>123500</v>
      </c>
      <c r="M3091" s="79">
        <f t="shared" si="596"/>
        <v>773500</v>
      </c>
      <c r="N3091" s="68">
        <f t="shared" ref="N3091:N3154" si="597">MIN(M3091,J3091,G3091)</f>
        <v>209334.26088000002</v>
      </c>
      <c r="O3091" s="80">
        <f t="shared" ref="O3091:O3154" si="598">AVERAGE(M3091,J3091,G3091)</f>
        <v>432807.4202933333</v>
      </c>
      <c r="P3091" s="68">
        <f t="shared" ref="P3091:P3154" si="599">MEDIAN(M3091,J3091,G3091)</f>
        <v>315588</v>
      </c>
      <c r="Q3091" s="68">
        <f t="shared" ref="Q3091:Q3154" si="600">GEOMEAN(M3091,J3091,G3091)</f>
        <v>371085.26020002889</v>
      </c>
      <c r="R3091" s="69">
        <f t="shared" ref="R3091:R3154" si="601">STDEVA(M3091,J3091,G3091)</f>
        <v>299793.32826070831</v>
      </c>
      <c r="S3091" s="63">
        <f t="shared" si="592"/>
        <v>0.43588634922561731</v>
      </c>
      <c r="T3091" s="64">
        <f t="shared" si="593"/>
        <v>315588</v>
      </c>
      <c r="U3091" s="44" t="str">
        <f t="shared" si="594"/>
        <v>MEDIA ARMONICA</v>
      </c>
    </row>
    <row r="3092" spans="2:21" ht="25.5">
      <c r="B3092" s="24">
        <v>2972</v>
      </c>
      <c r="C3092" s="2" t="s">
        <v>1386</v>
      </c>
      <c r="D3092" s="29">
        <v>1</v>
      </c>
      <c r="E3092" s="19" t="s">
        <v>8</v>
      </c>
      <c r="F3092" s="91">
        <v>506665.7</v>
      </c>
      <c r="G3092" s="68">
        <f t="shared" si="591"/>
        <v>533012.31640000001</v>
      </c>
      <c r="H3092" s="79">
        <v>669500</v>
      </c>
      <c r="I3092" s="79">
        <v>127205</v>
      </c>
      <c r="J3092" s="79">
        <v>796705</v>
      </c>
      <c r="K3092" s="79">
        <v>520000</v>
      </c>
      <c r="L3092" s="79">
        <f t="shared" si="595"/>
        <v>98800</v>
      </c>
      <c r="M3092" s="79">
        <f t="shared" si="596"/>
        <v>618800</v>
      </c>
      <c r="N3092" s="68">
        <f t="shared" si="597"/>
        <v>533012.31640000001</v>
      </c>
      <c r="O3092" s="80">
        <f t="shared" si="598"/>
        <v>649505.77213333326</v>
      </c>
      <c r="P3092" s="68">
        <f t="shared" si="599"/>
        <v>618800</v>
      </c>
      <c r="Q3092" s="68">
        <f t="shared" si="600"/>
        <v>640513.61259174347</v>
      </c>
      <c r="R3092" s="69">
        <f t="shared" si="601"/>
        <v>134501.26831286994</v>
      </c>
      <c r="S3092" s="63">
        <f t="shared" si="592"/>
        <v>0.16783608354045032</v>
      </c>
      <c r="T3092" s="64">
        <f t="shared" si="593"/>
        <v>533012</v>
      </c>
      <c r="U3092" s="44" t="str">
        <f t="shared" si="594"/>
        <v>MENOR VALOR</v>
      </c>
    </row>
    <row r="3093" spans="2:21" ht="25.5">
      <c r="B3093" s="26">
        <v>2973</v>
      </c>
      <c r="C3093" s="2" t="s">
        <v>1501</v>
      </c>
      <c r="D3093" s="29">
        <v>1</v>
      </c>
      <c r="E3093" s="19" t="s">
        <v>8</v>
      </c>
      <c r="F3093" s="91">
        <v>407128.36</v>
      </c>
      <c r="G3093" s="68">
        <f t="shared" si="591"/>
        <v>428299.03472</v>
      </c>
      <c r="H3093" s="79">
        <v>530400</v>
      </c>
      <c r="I3093" s="79">
        <v>100776</v>
      </c>
      <c r="J3093" s="79">
        <v>631176</v>
      </c>
      <c r="K3093" s="79">
        <v>1040000</v>
      </c>
      <c r="L3093" s="79">
        <f t="shared" si="595"/>
        <v>197600</v>
      </c>
      <c r="M3093" s="79">
        <f t="shared" si="596"/>
        <v>1237600</v>
      </c>
      <c r="N3093" s="68">
        <f t="shared" si="597"/>
        <v>428299.03472</v>
      </c>
      <c r="O3093" s="80">
        <f t="shared" si="598"/>
        <v>765691.67823999992</v>
      </c>
      <c r="P3093" s="68">
        <f t="shared" si="599"/>
        <v>631176</v>
      </c>
      <c r="Q3093" s="68">
        <f t="shared" si="600"/>
        <v>694212.81177413068</v>
      </c>
      <c r="R3093" s="69">
        <f t="shared" si="601"/>
        <v>421085.34036470612</v>
      </c>
      <c r="S3093" s="63">
        <f t="shared" si="592"/>
        <v>0.38304360355229006</v>
      </c>
      <c r="T3093" s="64">
        <f t="shared" si="593"/>
        <v>631176</v>
      </c>
      <c r="U3093" s="44" t="str">
        <f t="shared" si="594"/>
        <v>MEDIA ARMONICA</v>
      </c>
    </row>
    <row r="3094" spans="2:21" ht="25.5">
      <c r="B3094" s="24">
        <v>2974</v>
      </c>
      <c r="C3094" s="2" t="s">
        <v>1165</v>
      </c>
      <c r="D3094" s="29">
        <v>1</v>
      </c>
      <c r="E3094" s="19" t="s">
        <v>11</v>
      </c>
      <c r="F3094" s="91">
        <v>792176.58000000007</v>
      </c>
      <c r="G3094" s="68">
        <f t="shared" si="591"/>
        <v>833369.76216000004</v>
      </c>
      <c r="H3094" s="79">
        <v>1071200</v>
      </c>
      <c r="I3094" s="79">
        <v>203528</v>
      </c>
      <c r="J3094" s="79">
        <v>1274728</v>
      </c>
      <c r="K3094" s="79">
        <v>3250000</v>
      </c>
      <c r="L3094" s="79">
        <f t="shared" si="595"/>
        <v>617500</v>
      </c>
      <c r="M3094" s="79">
        <f t="shared" si="596"/>
        <v>3867500</v>
      </c>
      <c r="N3094" s="68">
        <f t="shared" si="597"/>
        <v>833369.76216000004</v>
      </c>
      <c r="O3094" s="80">
        <f t="shared" si="598"/>
        <v>1991865.9207200001</v>
      </c>
      <c r="P3094" s="68">
        <f t="shared" si="599"/>
        <v>1274728</v>
      </c>
      <c r="Q3094" s="68">
        <f t="shared" si="600"/>
        <v>1601628.7725163484</v>
      </c>
      <c r="R3094" s="69">
        <f t="shared" si="601"/>
        <v>1639268.6396819488</v>
      </c>
      <c r="S3094" s="63">
        <f t="shared" si="592"/>
        <v>0.47967358200572441</v>
      </c>
      <c r="T3094" s="64">
        <f t="shared" si="593"/>
        <v>1274728</v>
      </c>
      <c r="U3094" s="44" t="str">
        <f t="shared" si="594"/>
        <v>MEDIA ARMONICA</v>
      </c>
    </row>
    <row r="3095" spans="2:21" ht="25.5">
      <c r="B3095" s="26">
        <v>2975</v>
      </c>
      <c r="C3095" s="2" t="s">
        <v>1502</v>
      </c>
      <c r="D3095" s="29">
        <v>1</v>
      </c>
      <c r="E3095" s="19" t="s">
        <v>8</v>
      </c>
      <c r="F3095" s="91">
        <v>2475552.12</v>
      </c>
      <c r="G3095" s="68">
        <f t="shared" si="591"/>
        <v>2604280.83024</v>
      </c>
      <c r="H3095" s="79">
        <v>3412500</v>
      </c>
      <c r="I3095" s="79">
        <v>648375</v>
      </c>
      <c r="J3095" s="79">
        <v>4060875</v>
      </c>
      <c r="K3095" s="79">
        <v>1560000</v>
      </c>
      <c r="L3095" s="79">
        <f t="shared" si="595"/>
        <v>296400</v>
      </c>
      <c r="M3095" s="79">
        <f t="shared" si="596"/>
        <v>1856400</v>
      </c>
      <c r="N3095" s="68">
        <f t="shared" si="597"/>
        <v>1856400</v>
      </c>
      <c r="O3095" s="80">
        <f t="shared" si="598"/>
        <v>2840518.61008</v>
      </c>
      <c r="P3095" s="68">
        <f t="shared" si="599"/>
        <v>2604280.83024</v>
      </c>
      <c r="Q3095" s="68">
        <f t="shared" si="600"/>
        <v>2697695.9407609976</v>
      </c>
      <c r="R3095" s="69">
        <f t="shared" si="601"/>
        <v>1121063.6569232128</v>
      </c>
      <c r="S3095" s="63">
        <f t="shared" si="592"/>
        <v>0.31185721416909384</v>
      </c>
      <c r="T3095" s="64">
        <f t="shared" si="593"/>
        <v>2604281</v>
      </c>
      <c r="U3095" s="44" t="str">
        <f t="shared" si="594"/>
        <v>MEDIA ARMONICA</v>
      </c>
    </row>
    <row r="3096" spans="2:21" ht="25.5">
      <c r="B3096" s="24">
        <v>2976</v>
      </c>
      <c r="C3096" s="2" t="s">
        <v>974</v>
      </c>
      <c r="D3096" s="29">
        <v>1</v>
      </c>
      <c r="E3096" s="19" t="s">
        <v>8</v>
      </c>
      <c r="F3096" s="91">
        <v>1221384.2599999998</v>
      </c>
      <c r="G3096" s="68">
        <f t="shared" si="591"/>
        <v>1284896.2415199997</v>
      </c>
      <c r="H3096" s="79">
        <v>1606800</v>
      </c>
      <c r="I3096" s="79">
        <v>305292</v>
      </c>
      <c r="J3096" s="79">
        <v>1912092</v>
      </c>
      <c r="K3096" s="79">
        <v>780000</v>
      </c>
      <c r="L3096" s="79">
        <f t="shared" si="595"/>
        <v>148200</v>
      </c>
      <c r="M3096" s="79">
        <f t="shared" si="596"/>
        <v>928200</v>
      </c>
      <c r="N3096" s="68">
        <f t="shared" si="597"/>
        <v>928200</v>
      </c>
      <c r="O3096" s="80">
        <f t="shared" si="598"/>
        <v>1375062.7471733333</v>
      </c>
      <c r="P3096" s="68">
        <f t="shared" si="599"/>
        <v>1284896.2415199997</v>
      </c>
      <c r="Q3096" s="68">
        <f t="shared" si="600"/>
        <v>1316253.2881025416</v>
      </c>
      <c r="R3096" s="69">
        <f t="shared" si="601"/>
        <v>498104.77409105387</v>
      </c>
      <c r="S3096" s="63">
        <f t="shared" si="592"/>
        <v>0.29481657642196191</v>
      </c>
      <c r="T3096" s="64">
        <f t="shared" si="593"/>
        <v>928200</v>
      </c>
      <c r="U3096" s="44" t="str">
        <f t="shared" si="594"/>
        <v>MENOR VALOR</v>
      </c>
    </row>
    <row r="3097" spans="2:21" ht="25.5">
      <c r="B3097" s="26">
        <v>2977</v>
      </c>
      <c r="C3097" s="2" t="s">
        <v>1166</v>
      </c>
      <c r="D3097" s="29">
        <v>1</v>
      </c>
      <c r="E3097" s="19" t="s">
        <v>8</v>
      </c>
      <c r="F3097" s="91">
        <v>594132.6399999999</v>
      </c>
      <c r="G3097" s="68">
        <f t="shared" si="591"/>
        <v>625027.53727999993</v>
      </c>
      <c r="H3097" s="79">
        <v>803400</v>
      </c>
      <c r="I3097" s="79">
        <v>152646</v>
      </c>
      <c r="J3097" s="79">
        <v>956046</v>
      </c>
      <c r="K3097" s="79">
        <v>1300000</v>
      </c>
      <c r="L3097" s="79">
        <f t="shared" si="595"/>
        <v>247000</v>
      </c>
      <c r="M3097" s="79">
        <f t="shared" si="596"/>
        <v>1547000</v>
      </c>
      <c r="N3097" s="68">
        <f t="shared" si="597"/>
        <v>625027.53727999993</v>
      </c>
      <c r="O3097" s="80">
        <f t="shared" si="598"/>
        <v>1042691.1790933333</v>
      </c>
      <c r="P3097" s="68">
        <f t="shared" si="599"/>
        <v>956046</v>
      </c>
      <c r="Q3097" s="68">
        <f t="shared" si="600"/>
        <v>974143.08367638593</v>
      </c>
      <c r="R3097" s="69">
        <f t="shared" si="601"/>
        <v>467053.36504363449</v>
      </c>
      <c r="S3097" s="63">
        <f t="shared" si="592"/>
        <v>0.35838220508514484</v>
      </c>
      <c r="T3097" s="64">
        <f t="shared" si="593"/>
        <v>956046</v>
      </c>
      <c r="U3097" s="44" t="str">
        <f t="shared" si="594"/>
        <v>MEDIA ARMONICA</v>
      </c>
    </row>
    <row r="3098" spans="2:21" ht="25.5">
      <c r="B3098" s="24">
        <v>2978</v>
      </c>
      <c r="C3098" s="4" t="s">
        <v>1503</v>
      </c>
      <c r="D3098" s="29">
        <v>1</v>
      </c>
      <c r="E3098" s="19" t="s">
        <v>8</v>
      </c>
      <c r="F3098" s="91">
        <v>994933.05999999994</v>
      </c>
      <c r="G3098" s="68">
        <f t="shared" si="591"/>
        <v>1046669.5791199999</v>
      </c>
      <c r="H3098" s="79">
        <v>1326000</v>
      </c>
      <c r="I3098" s="79">
        <v>251940</v>
      </c>
      <c r="J3098" s="79">
        <v>1577940</v>
      </c>
      <c r="K3098" s="79">
        <v>520000</v>
      </c>
      <c r="L3098" s="79">
        <f t="shared" si="595"/>
        <v>98800</v>
      </c>
      <c r="M3098" s="79">
        <f t="shared" si="596"/>
        <v>618800</v>
      </c>
      <c r="N3098" s="68">
        <f t="shared" si="597"/>
        <v>618800</v>
      </c>
      <c r="O3098" s="80">
        <f t="shared" si="598"/>
        <v>1081136.5263733333</v>
      </c>
      <c r="P3098" s="68">
        <f t="shared" si="599"/>
        <v>1046669.5791199999</v>
      </c>
      <c r="Q3098" s="68">
        <f t="shared" si="600"/>
        <v>1007279.8140953678</v>
      </c>
      <c r="R3098" s="69">
        <f t="shared" si="601"/>
        <v>480498.03614554257</v>
      </c>
      <c r="S3098" s="63">
        <f t="shared" si="592"/>
        <v>0.38567219223415028</v>
      </c>
      <c r="T3098" s="64">
        <f t="shared" si="593"/>
        <v>1046670</v>
      </c>
      <c r="U3098" s="44" t="str">
        <f t="shared" si="594"/>
        <v>MEDIA ARMONICA</v>
      </c>
    </row>
    <row r="3099" spans="2:21" ht="25.5">
      <c r="B3099" s="26">
        <v>2979</v>
      </c>
      <c r="C3099" s="2" t="s">
        <v>1167</v>
      </c>
      <c r="D3099" s="29">
        <v>1</v>
      </c>
      <c r="E3099" s="19" t="s">
        <v>8</v>
      </c>
      <c r="F3099" s="91">
        <v>399840.2</v>
      </c>
      <c r="G3099" s="68">
        <f t="shared" si="591"/>
        <v>420631.89040000003</v>
      </c>
      <c r="H3099" s="79">
        <v>525200</v>
      </c>
      <c r="I3099" s="79">
        <v>99788</v>
      </c>
      <c r="J3099" s="79">
        <v>624988</v>
      </c>
      <c r="K3099" s="79">
        <v>520000</v>
      </c>
      <c r="L3099" s="79">
        <f t="shared" si="595"/>
        <v>98800</v>
      </c>
      <c r="M3099" s="79">
        <f t="shared" si="596"/>
        <v>618800</v>
      </c>
      <c r="N3099" s="68">
        <f t="shared" si="597"/>
        <v>420631.89040000003</v>
      </c>
      <c r="O3099" s="80">
        <f t="shared" si="598"/>
        <v>554806.63013333327</v>
      </c>
      <c r="P3099" s="68">
        <f t="shared" si="599"/>
        <v>618800</v>
      </c>
      <c r="Q3099" s="68">
        <f t="shared" si="600"/>
        <v>545893.67187106994</v>
      </c>
      <c r="R3099" s="69">
        <f t="shared" si="601"/>
        <v>116239.91751064202</v>
      </c>
      <c r="S3099" s="63">
        <f t="shared" si="592"/>
        <v>0.22946186762292131</v>
      </c>
      <c r="T3099" s="64">
        <f t="shared" si="593"/>
        <v>420632</v>
      </c>
      <c r="U3099" s="44" t="str">
        <f t="shared" si="594"/>
        <v>MENOR VALOR</v>
      </c>
    </row>
    <row r="3100" spans="2:21">
      <c r="B3100" s="24">
        <v>2980</v>
      </c>
      <c r="C3100" s="2" t="s">
        <v>1168</v>
      </c>
      <c r="D3100" s="29">
        <v>1</v>
      </c>
      <c r="E3100" s="19" t="s">
        <v>8</v>
      </c>
      <c r="F3100" s="91">
        <v>403519.54</v>
      </c>
      <c r="G3100" s="68">
        <f t="shared" si="591"/>
        <v>424502.55608000001</v>
      </c>
      <c r="H3100" s="79">
        <v>530400</v>
      </c>
      <c r="I3100" s="79">
        <v>100776</v>
      </c>
      <c r="J3100" s="79">
        <v>631176</v>
      </c>
      <c r="K3100" s="79">
        <v>780000</v>
      </c>
      <c r="L3100" s="79">
        <f t="shared" si="595"/>
        <v>148200</v>
      </c>
      <c r="M3100" s="79">
        <f t="shared" si="596"/>
        <v>928200</v>
      </c>
      <c r="N3100" s="68">
        <f t="shared" si="597"/>
        <v>424502.55608000001</v>
      </c>
      <c r="O3100" s="80">
        <f t="shared" si="598"/>
        <v>661292.85202666663</v>
      </c>
      <c r="P3100" s="68">
        <f t="shared" si="599"/>
        <v>631176</v>
      </c>
      <c r="Q3100" s="68">
        <f t="shared" si="600"/>
        <v>628865.03733443737</v>
      </c>
      <c r="R3100" s="69">
        <f t="shared" si="601"/>
        <v>253195.67005555693</v>
      </c>
      <c r="S3100" s="63">
        <f t="shared" si="592"/>
        <v>0.32497033404920417</v>
      </c>
      <c r="T3100" s="64">
        <f t="shared" si="593"/>
        <v>631176</v>
      </c>
      <c r="U3100" s="44" t="str">
        <f t="shared" si="594"/>
        <v>MEDIA ARMONICA</v>
      </c>
    </row>
    <row r="3101" spans="2:21">
      <c r="B3101" s="26">
        <v>2981</v>
      </c>
      <c r="C3101" s="2" t="s">
        <v>1170</v>
      </c>
      <c r="D3101" s="29">
        <v>1</v>
      </c>
      <c r="E3101" s="19" t="s">
        <v>8</v>
      </c>
      <c r="F3101" s="91">
        <v>602532.72</v>
      </c>
      <c r="G3101" s="68">
        <f t="shared" si="591"/>
        <v>633864.42143999995</v>
      </c>
      <c r="H3101" s="79">
        <v>819000</v>
      </c>
      <c r="I3101" s="79">
        <v>155610</v>
      </c>
      <c r="J3101" s="79">
        <v>974610</v>
      </c>
      <c r="K3101" s="79">
        <v>520000</v>
      </c>
      <c r="L3101" s="79">
        <f t="shared" si="595"/>
        <v>98800</v>
      </c>
      <c r="M3101" s="79">
        <f t="shared" si="596"/>
        <v>618800</v>
      </c>
      <c r="N3101" s="68">
        <f t="shared" si="597"/>
        <v>618800</v>
      </c>
      <c r="O3101" s="80">
        <f t="shared" si="598"/>
        <v>742424.80714666657</v>
      </c>
      <c r="P3101" s="68">
        <f t="shared" si="599"/>
        <v>633864.42143999995</v>
      </c>
      <c r="Q3101" s="68">
        <f t="shared" si="600"/>
        <v>725759.14117417333</v>
      </c>
      <c r="R3101" s="69">
        <f t="shared" si="601"/>
        <v>201219.30084757111</v>
      </c>
      <c r="S3101" s="63">
        <f t="shared" si="592"/>
        <v>0.14737553425938099</v>
      </c>
      <c r="T3101" s="64">
        <f t="shared" si="593"/>
        <v>618800</v>
      </c>
      <c r="U3101" s="44" t="str">
        <f t="shared" si="594"/>
        <v>MENOR VALOR</v>
      </c>
    </row>
    <row r="3102" spans="2:21" ht="25.5">
      <c r="B3102" s="24">
        <v>2982</v>
      </c>
      <c r="C3102" s="2" t="s">
        <v>1003</v>
      </c>
      <c r="D3102" s="29">
        <v>1</v>
      </c>
      <c r="E3102" s="19" t="s">
        <v>11</v>
      </c>
      <c r="F3102" s="91">
        <v>399840.2</v>
      </c>
      <c r="G3102" s="68">
        <f t="shared" si="591"/>
        <v>420631.89040000003</v>
      </c>
      <c r="H3102" s="79">
        <v>535600</v>
      </c>
      <c r="I3102" s="79">
        <v>101764</v>
      </c>
      <c r="J3102" s="79">
        <v>637364</v>
      </c>
      <c r="K3102" s="79">
        <v>260000</v>
      </c>
      <c r="L3102" s="79">
        <f t="shared" si="595"/>
        <v>49400</v>
      </c>
      <c r="M3102" s="79">
        <f t="shared" si="596"/>
        <v>309400</v>
      </c>
      <c r="N3102" s="68">
        <f t="shared" si="597"/>
        <v>309400</v>
      </c>
      <c r="O3102" s="80">
        <f t="shared" si="598"/>
        <v>455798.63013333332</v>
      </c>
      <c r="P3102" s="68">
        <f t="shared" si="599"/>
        <v>420631.89040000003</v>
      </c>
      <c r="Q3102" s="68">
        <f t="shared" si="600"/>
        <v>436117.33039655373</v>
      </c>
      <c r="R3102" s="69">
        <f t="shared" si="601"/>
        <v>166786.15353680911</v>
      </c>
      <c r="S3102" s="63">
        <f t="shared" si="592"/>
        <v>0.29055788789987302</v>
      </c>
      <c r="T3102" s="64">
        <f t="shared" si="593"/>
        <v>309400</v>
      </c>
      <c r="U3102" s="44" t="str">
        <f t="shared" si="594"/>
        <v>MENOR VALOR</v>
      </c>
    </row>
    <row r="3103" spans="2:21" ht="25.5">
      <c r="B3103" s="26">
        <v>2983</v>
      </c>
      <c r="C3103" s="2" t="s">
        <v>1504</v>
      </c>
      <c r="D3103" s="29">
        <v>1</v>
      </c>
      <c r="E3103" s="19" t="s">
        <v>8</v>
      </c>
      <c r="F3103" s="91">
        <v>199920.1</v>
      </c>
      <c r="G3103" s="68">
        <f t="shared" si="591"/>
        <v>210315.94520000002</v>
      </c>
      <c r="H3103" s="79">
        <v>267800</v>
      </c>
      <c r="I3103" s="79">
        <v>50882</v>
      </c>
      <c r="J3103" s="79">
        <v>318682</v>
      </c>
      <c r="K3103" s="79">
        <v>260000</v>
      </c>
      <c r="L3103" s="79">
        <f t="shared" si="595"/>
        <v>49400</v>
      </c>
      <c r="M3103" s="79">
        <f t="shared" si="596"/>
        <v>309400</v>
      </c>
      <c r="N3103" s="68">
        <f t="shared" si="597"/>
        <v>210315.94520000002</v>
      </c>
      <c r="O3103" s="80">
        <f t="shared" si="598"/>
        <v>279465.98173333332</v>
      </c>
      <c r="P3103" s="68">
        <f t="shared" si="599"/>
        <v>309400</v>
      </c>
      <c r="Q3103" s="68">
        <f t="shared" si="600"/>
        <v>274736.70239528763</v>
      </c>
      <c r="R3103" s="69">
        <f t="shared" si="601"/>
        <v>60065.252396215074</v>
      </c>
      <c r="S3103" s="63">
        <f t="shared" si="592"/>
        <v>0.23448180251723283</v>
      </c>
      <c r="T3103" s="64">
        <f t="shared" si="593"/>
        <v>210316</v>
      </c>
      <c r="U3103" s="44" t="str">
        <f t="shared" si="594"/>
        <v>MENOR VALOR</v>
      </c>
    </row>
    <row r="3104" spans="2:21">
      <c r="B3104" s="24">
        <v>2984</v>
      </c>
      <c r="C3104" s="2" t="s">
        <v>1505</v>
      </c>
      <c r="D3104" s="29">
        <v>1</v>
      </c>
      <c r="E3104" s="19" t="s">
        <v>8</v>
      </c>
      <c r="F3104" s="91">
        <v>201759.35999999999</v>
      </c>
      <c r="G3104" s="68">
        <f t="shared" si="591"/>
        <v>212250.84671999997</v>
      </c>
      <c r="H3104" s="79">
        <v>267800</v>
      </c>
      <c r="I3104" s="79">
        <v>50882</v>
      </c>
      <c r="J3104" s="79">
        <v>318682</v>
      </c>
      <c r="K3104" s="79">
        <v>520000</v>
      </c>
      <c r="L3104" s="79">
        <f t="shared" si="595"/>
        <v>98800</v>
      </c>
      <c r="M3104" s="79">
        <f t="shared" si="596"/>
        <v>618800</v>
      </c>
      <c r="N3104" s="68">
        <f t="shared" si="597"/>
        <v>212250.84671999997</v>
      </c>
      <c r="O3104" s="80">
        <f t="shared" si="598"/>
        <v>383244.28224000003</v>
      </c>
      <c r="P3104" s="68">
        <f t="shared" si="599"/>
        <v>318682</v>
      </c>
      <c r="Q3104" s="68">
        <f t="shared" si="600"/>
        <v>347204.82902569708</v>
      </c>
      <c r="R3104" s="69">
        <f t="shared" si="601"/>
        <v>210824.02549092766</v>
      </c>
      <c r="S3104" s="63">
        <f t="shared" si="592"/>
        <v>0.38868693930437526</v>
      </c>
      <c r="T3104" s="64">
        <f t="shared" si="593"/>
        <v>318682</v>
      </c>
      <c r="U3104" s="44" t="str">
        <f t="shared" si="594"/>
        <v>MEDIA ARMONICA</v>
      </c>
    </row>
    <row r="3105" spans="2:21" ht="25.5">
      <c r="B3105" s="26">
        <v>2985</v>
      </c>
      <c r="C3105" s="2" t="s">
        <v>1175</v>
      </c>
      <c r="D3105" s="29">
        <v>1</v>
      </c>
      <c r="E3105" s="19" t="s">
        <v>8</v>
      </c>
      <c r="F3105" s="91">
        <v>396087.88</v>
      </c>
      <c r="G3105" s="68">
        <f t="shared" si="591"/>
        <v>416684.44975999999</v>
      </c>
      <c r="H3105" s="79">
        <v>535600</v>
      </c>
      <c r="I3105" s="79">
        <v>101764</v>
      </c>
      <c r="J3105" s="79">
        <v>637364</v>
      </c>
      <c r="K3105" s="79">
        <v>780000</v>
      </c>
      <c r="L3105" s="79">
        <f t="shared" si="595"/>
        <v>148200</v>
      </c>
      <c r="M3105" s="79">
        <f t="shared" si="596"/>
        <v>928200</v>
      </c>
      <c r="N3105" s="68">
        <f t="shared" si="597"/>
        <v>416684.44975999999</v>
      </c>
      <c r="O3105" s="80">
        <f t="shared" si="598"/>
        <v>660749.48325333337</v>
      </c>
      <c r="P3105" s="68">
        <f t="shared" si="599"/>
        <v>637364</v>
      </c>
      <c r="Q3105" s="68">
        <f t="shared" si="600"/>
        <v>627016.2491225152</v>
      </c>
      <c r="R3105" s="69">
        <f t="shared" si="601"/>
        <v>256558.37572485607</v>
      </c>
      <c r="S3105" s="63">
        <f t="shared" si="592"/>
        <v>0.33544872187421992</v>
      </c>
      <c r="T3105" s="64">
        <f t="shared" si="593"/>
        <v>637364</v>
      </c>
      <c r="U3105" s="44" t="str">
        <f t="shared" si="594"/>
        <v>MEDIA ARMONICA</v>
      </c>
    </row>
    <row r="3106" spans="2:21" ht="25.5">
      <c r="B3106" s="24">
        <v>2986</v>
      </c>
      <c r="C3106" s="2" t="s">
        <v>1176</v>
      </c>
      <c r="D3106" s="29">
        <v>1</v>
      </c>
      <c r="E3106" s="19" t="s">
        <v>8</v>
      </c>
      <c r="F3106" s="91">
        <v>599760.30000000005</v>
      </c>
      <c r="G3106" s="68">
        <f t="shared" si="591"/>
        <v>630947.83560000011</v>
      </c>
      <c r="H3106" s="79">
        <v>819000</v>
      </c>
      <c r="I3106" s="79">
        <v>155610</v>
      </c>
      <c r="J3106" s="79">
        <v>974610</v>
      </c>
      <c r="K3106" s="79">
        <v>260000</v>
      </c>
      <c r="L3106" s="79">
        <f t="shared" si="595"/>
        <v>49400</v>
      </c>
      <c r="M3106" s="79">
        <f t="shared" si="596"/>
        <v>309400</v>
      </c>
      <c r="N3106" s="68">
        <f t="shared" si="597"/>
        <v>309400</v>
      </c>
      <c r="O3106" s="80">
        <f t="shared" si="598"/>
        <v>638319.27853333333</v>
      </c>
      <c r="P3106" s="68">
        <f t="shared" si="599"/>
        <v>630947.83560000011</v>
      </c>
      <c r="Q3106" s="68">
        <f t="shared" si="600"/>
        <v>575150.55402303173</v>
      </c>
      <c r="R3106" s="69">
        <f t="shared" si="601"/>
        <v>332666.25866352837</v>
      </c>
      <c r="S3106" s="63">
        <f t="shared" si="592"/>
        <v>0.46205389556555976</v>
      </c>
      <c r="T3106" s="64">
        <f t="shared" si="593"/>
        <v>630948</v>
      </c>
      <c r="U3106" s="44" t="str">
        <f t="shared" si="594"/>
        <v>MEDIA ARMONICA</v>
      </c>
    </row>
    <row r="3107" spans="2:21" ht="25.5">
      <c r="B3107" s="26">
        <v>2987</v>
      </c>
      <c r="C3107" s="2" t="s">
        <v>1506</v>
      </c>
      <c r="D3107" s="29">
        <v>1</v>
      </c>
      <c r="E3107" s="19" t="s">
        <v>8</v>
      </c>
      <c r="F3107" s="91">
        <v>198043.94</v>
      </c>
      <c r="G3107" s="68">
        <f t="shared" si="591"/>
        <v>208342.22487999999</v>
      </c>
      <c r="H3107" s="79">
        <v>270400</v>
      </c>
      <c r="I3107" s="79">
        <v>51376</v>
      </c>
      <c r="J3107" s="79">
        <v>321776</v>
      </c>
      <c r="K3107" s="79">
        <v>390000</v>
      </c>
      <c r="L3107" s="79">
        <f t="shared" si="595"/>
        <v>74100</v>
      </c>
      <c r="M3107" s="79">
        <f t="shared" si="596"/>
        <v>464100</v>
      </c>
      <c r="N3107" s="68">
        <f t="shared" si="597"/>
        <v>208342.22487999999</v>
      </c>
      <c r="O3107" s="80">
        <f t="shared" si="598"/>
        <v>331406.07496</v>
      </c>
      <c r="P3107" s="68">
        <f t="shared" si="599"/>
        <v>321776</v>
      </c>
      <c r="Q3107" s="68">
        <f t="shared" si="600"/>
        <v>314519.44809661724</v>
      </c>
      <c r="R3107" s="69">
        <f t="shared" si="601"/>
        <v>128150.55068701247</v>
      </c>
      <c r="S3107" s="63">
        <f t="shared" si="592"/>
        <v>0.33758555745653174</v>
      </c>
      <c r="T3107" s="64">
        <f t="shared" si="593"/>
        <v>321776</v>
      </c>
      <c r="U3107" s="44" t="str">
        <f t="shared" si="594"/>
        <v>MEDIA ARMONICA</v>
      </c>
    </row>
    <row r="3108" spans="2:21" ht="25.5">
      <c r="B3108" s="24">
        <v>2988</v>
      </c>
      <c r="C3108" s="2" t="s">
        <v>1178</v>
      </c>
      <c r="D3108" s="29">
        <v>1</v>
      </c>
      <c r="E3108" s="19" t="s">
        <v>8</v>
      </c>
      <c r="F3108" s="91">
        <v>308001.02</v>
      </c>
      <c r="G3108" s="68">
        <f t="shared" si="591"/>
        <v>324017.07304000005</v>
      </c>
      <c r="H3108" s="79">
        <v>397800</v>
      </c>
      <c r="I3108" s="79">
        <v>75582</v>
      </c>
      <c r="J3108" s="79">
        <v>473382</v>
      </c>
      <c r="K3108" s="79"/>
      <c r="L3108" s="79"/>
      <c r="M3108" s="79"/>
      <c r="N3108" s="68">
        <f t="shared" si="597"/>
        <v>324017.07304000005</v>
      </c>
      <c r="O3108" s="80">
        <f t="shared" si="598"/>
        <v>398699.53652000002</v>
      </c>
      <c r="P3108" s="68">
        <f t="shared" si="599"/>
        <v>398699.53652000002</v>
      </c>
      <c r="Q3108" s="68">
        <f t="shared" si="600"/>
        <v>391642.50288984377</v>
      </c>
      <c r="R3108" s="69">
        <f t="shared" si="601"/>
        <v>105616.95272484933</v>
      </c>
      <c r="S3108" s="63">
        <f t="shared" si="592"/>
        <v>0.17267132487115311</v>
      </c>
      <c r="T3108" s="64">
        <f t="shared" si="593"/>
        <v>324017</v>
      </c>
      <c r="U3108" s="44" t="str">
        <f t="shared" si="594"/>
        <v>MENOR VALOR</v>
      </c>
    </row>
    <row r="3109" spans="2:21">
      <c r="B3109" s="129" t="s">
        <v>1507</v>
      </c>
      <c r="C3109" s="130"/>
      <c r="D3109" s="131"/>
      <c r="E3109" s="19"/>
      <c r="F3109" s="88"/>
      <c r="G3109" s="68">
        <f t="shared" si="591"/>
        <v>0</v>
      </c>
      <c r="H3109" s="78"/>
      <c r="I3109" s="78"/>
      <c r="J3109" s="78"/>
      <c r="K3109" s="79"/>
      <c r="L3109" s="79"/>
      <c r="M3109" s="79"/>
      <c r="N3109" s="68"/>
      <c r="O3109" s="80"/>
      <c r="P3109" s="68"/>
      <c r="Q3109" s="68"/>
      <c r="R3109" s="69"/>
      <c r="S3109" s="63"/>
      <c r="T3109" s="64"/>
      <c r="U3109" s="44"/>
    </row>
    <row r="3110" spans="2:21" ht="25.5">
      <c r="B3110" s="26">
        <v>2989</v>
      </c>
      <c r="C3110" s="2" t="s">
        <v>1010</v>
      </c>
      <c r="D3110" s="33">
        <v>1</v>
      </c>
      <c r="E3110" s="19" t="s">
        <v>8</v>
      </c>
      <c r="F3110" s="91">
        <v>959718.98</v>
      </c>
      <c r="G3110" s="68">
        <f t="shared" si="591"/>
        <v>1009624.36696</v>
      </c>
      <c r="H3110" s="79">
        <v>1326000</v>
      </c>
      <c r="I3110" s="79">
        <v>251940</v>
      </c>
      <c r="J3110" s="79">
        <v>1577940</v>
      </c>
      <c r="K3110" s="79">
        <v>1300000</v>
      </c>
      <c r="L3110" s="79">
        <f t="shared" si="595"/>
        <v>247000</v>
      </c>
      <c r="M3110" s="79">
        <f t="shared" si="596"/>
        <v>1547000</v>
      </c>
      <c r="N3110" s="68">
        <f t="shared" si="597"/>
        <v>1009624.36696</v>
      </c>
      <c r="O3110" s="80">
        <f t="shared" si="598"/>
        <v>1378188.1223200001</v>
      </c>
      <c r="P3110" s="68">
        <f t="shared" si="599"/>
        <v>1547000</v>
      </c>
      <c r="Q3110" s="68">
        <f t="shared" si="600"/>
        <v>1350766.2707943912</v>
      </c>
      <c r="R3110" s="69">
        <f t="shared" si="601"/>
        <v>319560.24819085258</v>
      </c>
      <c r="S3110" s="63">
        <f t="shared" si="592"/>
        <v>0.25255435467289555</v>
      </c>
      <c r="T3110" s="64">
        <f t="shared" si="593"/>
        <v>1009624</v>
      </c>
      <c r="U3110" s="44" t="str">
        <f t="shared" si="594"/>
        <v>MENOR VALOR</v>
      </c>
    </row>
    <row r="3111" spans="2:21" ht="25.5">
      <c r="B3111" s="24">
        <v>2990</v>
      </c>
      <c r="C3111" s="2" t="s">
        <v>971</v>
      </c>
      <c r="D3111" s="29">
        <v>1</v>
      </c>
      <c r="E3111" s="19" t="s">
        <v>216</v>
      </c>
      <c r="F3111" s="91">
        <v>878220</v>
      </c>
      <c r="G3111" s="68">
        <f t="shared" si="591"/>
        <v>923887.44</v>
      </c>
      <c r="H3111" s="79">
        <v>1205100</v>
      </c>
      <c r="I3111" s="79">
        <v>228969</v>
      </c>
      <c r="J3111" s="79">
        <v>1434069</v>
      </c>
      <c r="K3111" s="79">
        <v>1170000</v>
      </c>
      <c r="L3111" s="79">
        <f t="shared" si="595"/>
        <v>222300</v>
      </c>
      <c r="M3111" s="79">
        <f t="shared" si="596"/>
        <v>1392300</v>
      </c>
      <c r="N3111" s="68">
        <f t="shared" si="597"/>
        <v>923887.44</v>
      </c>
      <c r="O3111" s="80">
        <f t="shared" si="598"/>
        <v>1250085.48</v>
      </c>
      <c r="P3111" s="68">
        <f t="shared" si="599"/>
        <v>1392300</v>
      </c>
      <c r="Q3111" s="68">
        <f t="shared" si="600"/>
        <v>1226424.0112823672</v>
      </c>
      <c r="R3111" s="69">
        <f t="shared" si="601"/>
        <v>283266.71762692375</v>
      </c>
      <c r="S3111" s="63">
        <f t="shared" si="592"/>
        <v>0.246681872255608</v>
      </c>
      <c r="T3111" s="64">
        <f t="shared" si="593"/>
        <v>923887</v>
      </c>
      <c r="U3111" s="44" t="str">
        <f t="shared" si="594"/>
        <v>MENOR VALOR</v>
      </c>
    </row>
    <row r="3112" spans="2:21">
      <c r="B3112" s="26">
        <v>2991</v>
      </c>
      <c r="C3112" s="2" t="s">
        <v>1508</v>
      </c>
      <c r="D3112" s="29">
        <v>1</v>
      </c>
      <c r="E3112" s="19" t="s">
        <v>216</v>
      </c>
      <c r="F3112" s="91">
        <v>88721.540000000008</v>
      </c>
      <c r="G3112" s="68">
        <f t="shared" si="591"/>
        <v>93335.06008000001</v>
      </c>
      <c r="H3112" s="79">
        <v>159120</v>
      </c>
      <c r="I3112" s="79">
        <v>30232.799999999999</v>
      </c>
      <c r="J3112" s="79">
        <v>189352.8</v>
      </c>
      <c r="K3112" s="79">
        <v>156000</v>
      </c>
      <c r="L3112" s="79">
        <f t="shared" si="595"/>
        <v>29640</v>
      </c>
      <c r="M3112" s="79">
        <f t="shared" si="596"/>
        <v>185640</v>
      </c>
      <c r="N3112" s="68">
        <f t="shared" si="597"/>
        <v>93335.06008000001</v>
      </c>
      <c r="O3112" s="80">
        <f t="shared" si="598"/>
        <v>156109.28669333333</v>
      </c>
      <c r="P3112" s="68">
        <f t="shared" si="599"/>
        <v>185640</v>
      </c>
      <c r="Q3112" s="68">
        <f t="shared" si="600"/>
        <v>148592.20734187093</v>
      </c>
      <c r="R3112" s="69">
        <f t="shared" si="601"/>
        <v>54395.761472164253</v>
      </c>
      <c r="S3112" s="63">
        <f t="shared" si="592"/>
        <v>0.37187109775372673</v>
      </c>
      <c r="T3112" s="64">
        <f t="shared" si="593"/>
        <v>185640</v>
      </c>
      <c r="U3112" s="44" t="str">
        <f t="shared" si="594"/>
        <v>MEDIA ARMONICA</v>
      </c>
    </row>
    <row r="3113" spans="2:21">
      <c r="B3113" s="24">
        <v>2992</v>
      </c>
      <c r="C3113" s="2" t="s">
        <v>967</v>
      </c>
      <c r="D3113" s="29">
        <v>1</v>
      </c>
      <c r="E3113" s="19" t="s">
        <v>216</v>
      </c>
      <c r="F3113" s="91">
        <v>109168.24</v>
      </c>
      <c r="G3113" s="68">
        <f t="shared" si="591"/>
        <v>114844.98848</v>
      </c>
      <c r="H3113" s="79">
        <v>118170</v>
      </c>
      <c r="I3113" s="79">
        <v>22452.3</v>
      </c>
      <c r="J3113" s="79">
        <v>140622.29999999999</v>
      </c>
      <c r="K3113" s="79">
        <v>117000</v>
      </c>
      <c r="L3113" s="79">
        <f t="shared" si="595"/>
        <v>22230</v>
      </c>
      <c r="M3113" s="79">
        <f t="shared" si="596"/>
        <v>139230</v>
      </c>
      <c r="N3113" s="68">
        <f t="shared" si="597"/>
        <v>114844.98848</v>
      </c>
      <c r="O3113" s="80">
        <f t="shared" si="598"/>
        <v>131565.76282666667</v>
      </c>
      <c r="P3113" s="68">
        <f t="shared" si="599"/>
        <v>139230</v>
      </c>
      <c r="Q3113" s="68">
        <f t="shared" si="600"/>
        <v>131008.56496936151</v>
      </c>
      <c r="R3113" s="69">
        <f t="shared" si="601"/>
        <v>14497.339269211074</v>
      </c>
      <c r="S3113" s="63">
        <f t="shared" si="592"/>
        <v>0.12337801343859944</v>
      </c>
      <c r="T3113" s="64">
        <f t="shared" si="593"/>
        <v>114845</v>
      </c>
      <c r="U3113" s="44" t="str">
        <f t="shared" si="594"/>
        <v>MENOR VALOR</v>
      </c>
    </row>
    <row r="3114" spans="2:21" ht="25.5">
      <c r="B3114" s="26">
        <v>2993</v>
      </c>
      <c r="C3114" s="2" t="s">
        <v>1183</v>
      </c>
      <c r="D3114" s="29">
        <v>1</v>
      </c>
      <c r="E3114" s="19" t="s">
        <v>216</v>
      </c>
      <c r="F3114" s="91">
        <v>156128</v>
      </c>
      <c r="G3114" s="68">
        <f t="shared" si="591"/>
        <v>164246.65599999999</v>
      </c>
      <c r="H3114" s="79">
        <v>214240</v>
      </c>
      <c r="I3114" s="79">
        <v>40705.599999999999</v>
      </c>
      <c r="J3114" s="79">
        <v>254945.6</v>
      </c>
      <c r="K3114" s="79">
        <v>208000</v>
      </c>
      <c r="L3114" s="79">
        <f t="shared" si="595"/>
        <v>39520</v>
      </c>
      <c r="M3114" s="79">
        <f t="shared" si="596"/>
        <v>247520</v>
      </c>
      <c r="N3114" s="68">
        <f t="shared" si="597"/>
        <v>164246.65599999999</v>
      </c>
      <c r="O3114" s="80">
        <f t="shared" si="598"/>
        <v>222237.41866666664</v>
      </c>
      <c r="P3114" s="68">
        <f t="shared" si="599"/>
        <v>247520</v>
      </c>
      <c r="Q3114" s="68">
        <f t="shared" si="600"/>
        <v>218030.9353390875</v>
      </c>
      <c r="R3114" s="69">
        <f t="shared" si="601"/>
        <v>50358.527578119858</v>
      </c>
      <c r="S3114" s="63">
        <f t="shared" si="592"/>
        <v>0.246681872255608</v>
      </c>
      <c r="T3114" s="64">
        <f t="shared" si="593"/>
        <v>164247</v>
      </c>
      <c r="U3114" s="44" t="str">
        <f t="shared" si="594"/>
        <v>MENOR VALOR</v>
      </c>
    </row>
    <row r="3115" spans="2:21">
      <c r="B3115" s="24">
        <v>2994</v>
      </c>
      <c r="C3115" s="2" t="s">
        <v>804</v>
      </c>
      <c r="D3115" s="29">
        <v>1</v>
      </c>
      <c r="E3115" s="19" t="s">
        <v>216</v>
      </c>
      <c r="F3115" s="91">
        <v>143957.56000000003</v>
      </c>
      <c r="G3115" s="68">
        <f t="shared" si="591"/>
        <v>151443.35312000004</v>
      </c>
      <c r="H3115" s="79">
        <v>200850</v>
      </c>
      <c r="I3115" s="79">
        <v>38161.5</v>
      </c>
      <c r="J3115" s="79">
        <v>239011.5</v>
      </c>
      <c r="K3115" s="79">
        <v>195000</v>
      </c>
      <c r="L3115" s="79">
        <f t="shared" si="595"/>
        <v>37050</v>
      </c>
      <c r="M3115" s="79">
        <f t="shared" si="596"/>
        <v>232050</v>
      </c>
      <c r="N3115" s="68">
        <f t="shared" si="597"/>
        <v>151443.35312000004</v>
      </c>
      <c r="O3115" s="80">
        <f t="shared" si="598"/>
        <v>207501.6177066667</v>
      </c>
      <c r="P3115" s="68">
        <f t="shared" si="599"/>
        <v>232050</v>
      </c>
      <c r="Q3115" s="68">
        <f t="shared" si="600"/>
        <v>203274.79371422098</v>
      </c>
      <c r="R3115" s="69">
        <f t="shared" si="601"/>
        <v>48672.501393641563</v>
      </c>
      <c r="S3115" s="63">
        <f t="shared" si="592"/>
        <v>0.25498213353048327</v>
      </c>
      <c r="T3115" s="64">
        <f t="shared" si="593"/>
        <v>151443</v>
      </c>
      <c r="U3115" s="44" t="str">
        <f t="shared" si="594"/>
        <v>MENOR VALOR</v>
      </c>
    </row>
    <row r="3116" spans="2:21" ht="25.5">
      <c r="B3116" s="26">
        <v>2995</v>
      </c>
      <c r="C3116" s="2" t="s">
        <v>1402</v>
      </c>
      <c r="D3116" s="29">
        <v>1</v>
      </c>
      <c r="E3116" s="19" t="s">
        <v>216</v>
      </c>
      <c r="F3116" s="91">
        <v>287915.94</v>
      </c>
      <c r="G3116" s="68">
        <f t="shared" si="591"/>
        <v>302887.56887999998</v>
      </c>
      <c r="H3116" s="79">
        <v>393900</v>
      </c>
      <c r="I3116" s="79">
        <v>74841</v>
      </c>
      <c r="J3116" s="79">
        <v>468741</v>
      </c>
      <c r="K3116" s="79">
        <v>390000</v>
      </c>
      <c r="L3116" s="79">
        <f t="shared" si="595"/>
        <v>74100</v>
      </c>
      <c r="M3116" s="79">
        <f t="shared" si="596"/>
        <v>464100</v>
      </c>
      <c r="N3116" s="68">
        <f t="shared" si="597"/>
        <v>302887.56887999998</v>
      </c>
      <c r="O3116" s="80">
        <f t="shared" si="598"/>
        <v>411909.52295999997</v>
      </c>
      <c r="P3116" s="68">
        <f t="shared" si="599"/>
        <v>464100</v>
      </c>
      <c r="Q3116" s="68">
        <f t="shared" si="600"/>
        <v>403901.36417280254</v>
      </c>
      <c r="R3116" s="69">
        <f t="shared" si="601"/>
        <v>94444.293495246471</v>
      </c>
      <c r="S3116" s="63">
        <f t="shared" si="592"/>
        <v>0.25009520703075783</v>
      </c>
      <c r="T3116" s="64">
        <f t="shared" si="593"/>
        <v>302888</v>
      </c>
      <c r="U3116" s="44" t="str">
        <f t="shared" si="594"/>
        <v>MENOR VALOR</v>
      </c>
    </row>
    <row r="3117" spans="2:21" ht="25.5">
      <c r="B3117" s="24">
        <v>2996</v>
      </c>
      <c r="C3117" s="2" t="s">
        <v>1403</v>
      </c>
      <c r="D3117" s="29">
        <v>1</v>
      </c>
      <c r="E3117" s="19" t="s">
        <v>216</v>
      </c>
      <c r="F3117" s="91">
        <v>360088.24</v>
      </c>
      <c r="G3117" s="68">
        <f t="shared" si="591"/>
        <v>378812.82847999997</v>
      </c>
      <c r="H3117" s="79">
        <v>540800</v>
      </c>
      <c r="I3117" s="79">
        <v>102752</v>
      </c>
      <c r="J3117" s="79">
        <v>643552</v>
      </c>
      <c r="K3117" s="79">
        <v>520000</v>
      </c>
      <c r="L3117" s="79">
        <f t="shared" si="595"/>
        <v>98800</v>
      </c>
      <c r="M3117" s="79">
        <f t="shared" si="596"/>
        <v>618800</v>
      </c>
      <c r="N3117" s="68">
        <f t="shared" si="597"/>
        <v>378812.82847999997</v>
      </c>
      <c r="O3117" s="80">
        <f t="shared" si="598"/>
        <v>547054.94282666664</v>
      </c>
      <c r="P3117" s="68">
        <f t="shared" si="599"/>
        <v>618800</v>
      </c>
      <c r="Q3117" s="68">
        <f t="shared" si="600"/>
        <v>532336.45614332822</v>
      </c>
      <c r="R3117" s="69">
        <f t="shared" si="601"/>
        <v>146226.61233810222</v>
      </c>
      <c r="S3117" s="63">
        <f t="shared" si="592"/>
        <v>0.28839585546249535</v>
      </c>
      <c r="T3117" s="64">
        <f t="shared" si="593"/>
        <v>378813</v>
      </c>
      <c r="U3117" s="44" t="str">
        <f t="shared" si="594"/>
        <v>MENOR VALOR</v>
      </c>
    </row>
    <row r="3118" spans="2:21">
      <c r="B3118" s="26">
        <v>2997</v>
      </c>
      <c r="C3118" s="2" t="s">
        <v>1404</v>
      </c>
      <c r="D3118" s="29">
        <v>1</v>
      </c>
      <c r="E3118" s="19" t="s">
        <v>8</v>
      </c>
      <c r="F3118" s="91">
        <v>767775.02</v>
      </c>
      <c r="G3118" s="68">
        <f t="shared" si="591"/>
        <v>807699.32104000007</v>
      </c>
      <c r="H3118" s="79">
        <v>1092000</v>
      </c>
      <c r="I3118" s="79">
        <v>207480</v>
      </c>
      <c r="J3118" s="79">
        <v>1299480</v>
      </c>
      <c r="K3118" s="79">
        <v>1040000</v>
      </c>
      <c r="L3118" s="79">
        <f t="shared" si="595"/>
        <v>197600</v>
      </c>
      <c r="M3118" s="79">
        <f t="shared" si="596"/>
        <v>1237600</v>
      </c>
      <c r="N3118" s="68">
        <f t="shared" si="597"/>
        <v>807699.32104000007</v>
      </c>
      <c r="O3118" s="80">
        <f t="shared" si="598"/>
        <v>1114926.4403466666</v>
      </c>
      <c r="P3118" s="68">
        <f t="shared" si="599"/>
        <v>1237600</v>
      </c>
      <c r="Q3118" s="68">
        <f t="shared" si="600"/>
        <v>1091104.983626178</v>
      </c>
      <c r="R3118" s="69">
        <f t="shared" si="601"/>
        <v>267859.40477814985</v>
      </c>
      <c r="S3118" s="63">
        <f t="shared" si="592"/>
        <v>0.25974188262279552</v>
      </c>
      <c r="T3118" s="64">
        <f t="shared" si="593"/>
        <v>807699</v>
      </c>
      <c r="U3118" s="44" t="str">
        <f t="shared" si="594"/>
        <v>MENOR VALOR</v>
      </c>
    </row>
    <row r="3119" spans="2:21">
      <c r="B3119" s="24">
        <v>2998</v>
      </c>
      <c r="C3119" s="2" t="s">
        <v>1017</v>
      </c>
      <c r="D3119" s="29">
        <v>1</v>
      </c>
      <c r="E3119" s="19" t="s">
        <v>8</v>
      </c>
      <c r="F3119" s="91">
        <v>332880.63999999996</v>
      </c>
      <c r="G3119" s="68">
        <f t="shared" si="591"/>
        <v>350190.43327999994</v>
      </c>
      <c r="H3119" s="79">
        <v>409500</v>
      </c>
      <c r="I3119" s="79">
        <v>77805</v>
      </c>
      <c r="J3119" s="79">
        <v>487305</v>
      </c>
      <c r="K3119" s="79">
        <v>390000</v>
      </c>
      <c r="L3119" s="79">
        <f t="shared" si="595"/>
        <v>74100</v>
      </c>
      <c r="M3119" s="79">
        <f t="shared" si="596"/>
        <v>464100</v>
      </c>
      <c r="N3119" s="68">
        <f t="shared" si="597"/>
        <v>350190.43327999994</v>
      </c>
      <c r="O3119" s="80">
        <f t="shared" si="598"/>
        <v>433865.14442666667</v>
      </c>
      <c r="P3119" s="68">
        <f t="shared" si="599"/>
        <v>464100</v>
      </c>
      <c r="Q3119" s="68">
        <f t="shared" si="600"/>
        <v>429443.04262710683</v>
      </c>
      <c r="R3119" s="69">
        <f t="shared" si="601"/>
        <v>73387.40334933906</v>
      </c>
      <c r="S3119" s="63">
        <f t="shared" si="592"/>
        <v>0.18454742883312547</v>
      </c>
      <c r="T3119" s="64">
        <f t="shared" si="593"/>
        <v>350190</v>
      </c>
      <c r="U3119" s="44" t="str">
        <f t="shared" si="594"/>
        <v>MENOR VALOR</v>
      </c>
    </row>
    <row r="3120" spans="2:21" ht="25.5">
      <c r="B3120" s="26">
        <v>2999</v>
      </c>
      <c r="C3120" s="2" t="s">
        <v>1405</v>
      </c>
      <c r="D3120" s="29">
        <v>1</v>
      </c>
      <c r="E3120" s="19" t="s">
        <v>8</v>
      </c>
      <c r="F3120" s="91">
        <v>912963.4</v>
      </c>
      <c r="G3120" s="68">
        <f t="shared" si="591"/>
        <v>960437.49680000008</v>
      </c>
      <c r="H3120" s="79">
        <v>1352000</v>
      </c>
      <c r="I3120" s="79">
        <v>256880</v>
      </c>
      <c r="J3120" s="79">
        <v>1608880</v>
      </c>
      <c r="K3120" s="79">
        <v>1300000</v>
      </c>
      <c r="L3120" s="79">
        <f t="shared" si="595"/>
        <v>247000</v>
      </c>
      <c r="M3120" s="79">
        <f t="shared" si="596"/>
        <v>1547000</v>
      </c>
      <c r="N3120" s="68">
        <f t="shared" si="597"/>
        <v>960437.49680000008</v>
      </c>
      <c r="O3120" s="80">
        <f t="shared" si="598"/>
        <v>1372105.8322666667</v>
      </c>
      <c r="P3120" s="68">
        <f t="shared" si="599"/>
        <v>1547000</v>
      </c>
      <c r="Q3120" s="68">
        <f t="shared" si="600"/>
        <v>1337091.1818194971</v>
      </c>
      <c r="R3120" s="69">
        <f t="shared" si="601"/>
        <v>357855.2744049225</v>
      </c>
      <c r="S3120" s="63">
        <f t="shared" si="592"/>
        <v>0.28169633465606392</v>
      </c>
      <c r="T3120" s="64">
        <f t="shared" si="593"/>
        <v>960437</v>
      </c>
      <c r="U3120" s="44" t="str">
        <f t="shared" si="594"/>
        <v>MENOR VALOR</v>
      </c>
    </row>
    <row r="3121" spans="2:21" ht="25.5">
      <c r="B3121" s="24">
        <v>3000</v>
      </c>
      <c r="C3121" s="2" t="s">
        <v>1406</v>
      </c>
      <c r="D3121" s="29">
        <v>1</v>
      </c>
      <c r="E3121" s="19" t="s">
        <v>8</v>
      </c>
      <c r="F3121" s="91">
        <v>497689.16000000003</v>
      </c>
      <c r="G3121" s="68">
        <f t="shared" si="591"/>
        <v>523568.99632000003</v>
      </c>
      <c r="H3121" s="79">
        <v>530400</v>
      </c>
      <c r="I3121" s="79">
        <v>100776</v>
      </c>
      <c r="J3121" s="79">
        <v>631176</v>
      </c>
      <c r="K3121" s="79">
        <v>520000</v>
      </c>
      <c r="L3121" s="79">
        <f t="shared" si="595"/>
        <v>98800</v>
      </c>
      <c r="M3121" s="79">
        <f t="shared" si="596"/>
        <v>618800</v>
      </c>
      <c r="N3121" s="68">
        <f t="shared" si="597"/>
        <v>523568.99632000003</v>
      </c>
      <c r="O3121" s="80">
        <f t="shared" si="598"/>
        <v>591181.66544000001</v>
      </c>
      <c r="P3121" s="68">
        <f t="shared" si="599"/>
        <v>618800</v>
      </c>
      <c r="Q3121" s="68">
        <f t="shared" si="600"/>
        <v>589148.66930212872</v>
      </c>
      <c r="R3121" s="69">
        <f t="shared" si="601"/>
        <v>58880.354220639238</v>
      </c>
      <c r="S3121" s="63">
        <f t="shared" si="592"/>
        <v>0.11131260477904592</v>
      </c>
      <c r="T3121" s="64">
        <f t="shared" si="593"/>
        <v>523569</v>
      </c>
      <c r="U3121" s="44" t="str">
        <f t="shared" si="594"/>
        <v>MENOR VALOR</v>
      </c>
    </row>
    <row r="3122" spans="2:21">
      <c r="B3122" s="26">
        <v>3001</v>
      </c>
      <c r="C3122" s="2" t="s">
        <v>1509</v>
      </c>
      <c r="D3122" s="29">
        <v>1</v>
      </c>
      <c r="E3122" s="19" t="s">
        <v>8</v>
      </c>
      <c r="F3122" s="91">
        <v>373113.94</v>
      </c>
      <c r="G3122" s="68">
        <f t="shared" si="591"/>
        <v>392515.86488000001</v>
      </c>
      <c r="H3122" s="79">
        <v>397800</v>
      </c>
      <c r="I3122" s="79">
        <v>75582</v>
      </c>
      <c r="J3122" s="79">
        <v>473382</v>
      </c>
      <c r="K3122" s="79">
        <v>390000</v>
      </c>
      <c r="L3122" s="79">
        <f t="shared" si="595"/>
        <v>74100</v>
      </c>
      <c r="M3122" s="79">
        <f t="shared" si="596"/>
        <v>464100</v>
      </c>
      <c r="N3122" s="68">
        <f t="shared" si="597"/>
        <v>392515.86488000001</v>
      </c>
      <c r="O3122" s="80">
        <f t="shared" si="598"/>
        <v>443332.62162666669</v>
      </c>
      <c r="P3122" s="68">
        <f t="shared" si="599"/>
        <v>464100</v>
      </c>
      <c r="Q3122" s="68">
        <f t="shared" si="600"/>
        <v>441801.1491695976</v>
      </c>
      <c r="R3122" s="69">
        <f t="shared" si="601"/>
        <v>44252.637838748313</v>
      </c>
      <c r="S3122" s="63">
        <f t="shared" si="592"/>
        <v>0.1115553555762212</v>
      </c>
      <c r="T3122" s="64">
        <f t="shared" si="593"/>
        <v>392516</v>
      </c>
      <c r="U3122" s="44" t="str">
        <f t="shared" si="594"/>
        <v>MENOR VALOR</v>
      </c>
    </row>
    <row r="3123" spans="2:21" ht="25.5">
      <c r="B3123" s="24">
        <v>3002</v>
      </c>
      <c r="C3123" s="2" t="s">
        <v>1408</v>
      </c>
      <c r="D3123" s="29">
        <v>1</v>
      </c>
      <c r="E3123" s="19" t="s">
        <v>8</v>
      </c>
      <c r="F3123" s="91">
        <v>2203013.6399999997</v>
      </c>
      <c r="G3123" s="68">
        <f t="shared" si="591"/>
        <v>2317570.3492799997</v>
      </c>
      <c r="H3123" s="79">
        <v>1969500</v>
      </c>
      <c r="I3123" s="79">
        <v>374205</v>
      </c>
      <c r="J3123" s="79">
        <v>2343705</v>
      </c>
      <c r="K3123" s="79">
        <v>1950000</v>
      </c>
      <c r="L3123" s="79">
        <f t="shared" si="595"/>
        <v>370500</v>
      </c>
      <c r="M3123" s="79">
        <f t="shared" si="596"/>
        <v>2320500</v>
      </c>
      <c r="N3123" s="68">
        <f t="shared" si="597"/>
        <v>2317570.3492799997</v>
      </c>
      <c r="O3123" s="80">
        <f t="shared" si="598"/>
        <v>2327258.4497599998</v>
      </c>
      <c r="P3123" s="68">
        <f t="shared" si="599"/>
        <v>2320500</v>
      </c>
      <c r="Q3123" s="68">
        <f t="shared" si="600"/>
        <v>2327229.1517202011</v>
      </c>
      <c r="R3123" s="69">
        <f t="shared" si="601"/>
        <v>14318.256682743704</v>
      </c>
      <c r="S3123" s="63">
        <f t="shared" si="592"/>
        <v>4.1503443840337217E-3</v>
      </c>
      <c r="T3123" s="64">
        <f t="shared" si="593"/>
        <v>2317570</v>
      </c>
      <c r="U3123" s="44" t="str">
        <f t="shared" si="594"/>
        <v>MENOR VALOR</v>
      </c>
    </row>
    <row r="3124" spans="2:21" ht="25.5">
      <c r="B3124" s="26">
        <v>3003</v>
      </c>
      <c r="C3124" s="2" t="s">
        <v>1018</v>
      </c>
      <c r="D3124" s="29">
        <v>1</v>
      </c>
      <c r="E3124" s="19" t="s">
        <v>8</v>
      </c>
      <c r="F3124" s="91">
        <v>1919437.96</v>
      </c>
      <c r="G3124" s="68">
        <f t="shared" si="591"/>
        <v>2019248.73392</v>
      </c>
      <c r="H3124" s="79">
        <v>2704000</v>
      </c>
      <c r="I3124" s="79">
        <v>513760</v>
      </c>
      <c r="J3124" s="79">
        <v>3217760</v>
      </c>
      <c r="K3124" s="79">
        <v>2600000</v>
      </c>
      <c r="L3124" s="79">
        <f t="shared" si="595"/>
        <v>494000</v>
      </c>
      <c r="M3124" s="79">
        <f t="shared" si="596"/>
        <v>3094000</v>
      </c>
      <c r="N3124" s="68">
        <f t="shared" si="597"/>
        <v>2019248.73392</v>
      </c>
      <c r="O3124" s="80">
        <f t="shared" si="598"/>
        <v>2777002.9113066667</v>
      </c>
      <c r="P3124" s="68">
        <f t="shared" si="599"/>
        <v>3094000</v>
      </c>
      <c r="Q3124" s="68">
        <f t="shared" si="600"/>
        <v>2719075.4522446501</v>
      </c>
      <c r="R3124" s="69">
        <f t="shared" si="601"/>
        <v>659145.41598209343</v>
      </c>
      <c r="S3124" s="63">
        <f t="shared" si="592"/>
        <v>0.2573767188942585</v>
      </c>
      <c r="T3124" s="64">
        <f t="shared" si="593"/>
        <v>2019249</v>
      </c>
      <c r="U3124" s="44" t="str">
        <f t="shared" si="594"/>
        <v>MENOR VALOR</v>
      </c>
    </row>
    <row r="3125" spans="2:21">
      <c r="B3125" s="24">
        <v>3004</v>
      </c>
      <c r="C3125" s="2" t="s">
        <v>1409</v>
      </c>
      <c r="D3125" s="29">
        <v>1</v>
      </c>
      <c r="E3125" s="19" t="s">
        <v>8</v>
      </c>
      <c r="F3125" s="91">
        <v>369195.98</v>
      </c>
      <c r="G3125" s="68">
        <f t="shared" si="591"/>
        <v>388394.17095999996</v>
      </c>
      <c r="H3125" s="79">
        <v>546000</v>
      </c>
      <c r="I3125" s="79">
        <v>103740</v>
      </c>
      <c r="J3125" s="79">
        <v>649740</v>
      </c>
      <c r="K3125" s="79">
        <v>520000</v>
      </c>
      <c r="L3125" s="79">
        <f t="shared" si="595"/>
        <v>98800</v>
      </c>
      <c r="M3125" s="79">
        <f t="shared" si="596"/>
        <v>618800</v>
      </c>
      <c r="N3125" s="68">
        <f t="shared" si="597"/>
        <v>388394.17095999996</v>
      </c>
      <c r="O3125" s="80">
        <f t="shared" si="598"/>
        <v>552311.39032000001</v>
      </c>
      <c r="P3125" s="68">
        <f t="shared" si="599"/>
        <v>618800</v>
      </c>
      <c r="Q3125" s="68">
        <f t="shared" si="600"/>
        <v>538502.268930641</v>
      </c>
      <c r="R3125" s="69">
        <f t="shared" si="601"/>
        <v>142796.92574434425</v>
      </c>
      <c r="S3125" s="63">
        <f t="shared" si="592"/>
        <v>0.27875109657147046</v>
      </c>
      <c r="T3125" s="64">
        <f t="shared" si="593"/>
        <v>388394</v>
      </c>
      <c r="U3125" s="44" t="str">
        <f t="shared" si="594"/>
        <v>MENOR VALOR</v>
      </c>
    </row>
    <row r="3126" spans="2:21" ht="25.5">
      <c r="B3126" s="26">
        <v>3005</v>
      </c>
      <c r="C3126" s="2" t="s">
        <v>1019</v>
      </c>
      <c r="D3126" s="29">
        <v>1</v>
      </c>
      <c r="E3126" s="19" t="s">
        <v>8</v>
      </c>
      <c r="F3126" s="91">
        <v>581468.56000000006</v>
      </c>
      <c r="G3126" s="68">
        <f t="shared" si="591"/>
        <v>611704.92512000003</v>
      </c>
      <c r="H3126" s="79">
        <v>669500</v>
      </c>
      <c r="I3126" s="79">
        <v>127205</v>
      </c>
      <c r="J3126" s="79">
        <v>796705</v>
      </c>
      <c r="K3126" s="79">
        <v>650000</v>
      </c>
      <c r="L3126" s="79">
        <f t="shared" si="595"/>
        <v>123500</v>
      </c>
      <c r="M3126" s="79">
        <f t="shared" si="596"/>
        <v>773500</v>
      </c>
      <c r="N3126" s="68">
        <f t="shared" si="597"/>
        <v>611704.92512000003</v>
      </c>
      <c r="O3126" s="80">
        <f t="shared" si="598"/>
        <v>727303.3083733333</v>
      </c>
      <c r="P3126" s="68">
        <f t="shared" si="599"/>
        <v>773500</v>
      </c>
      <c r="Q3126" s="68">
        <f t="shared" si="600"/>
        <v>722381.49564894475</v>
      </c>
      <c r="R3126" s="69">
        <f t="shared" si="601"/>
        <v>100781.23666803569</v>
      </c>
      <c r="S3126" s="63">
        <f t="shared" si="592"/>
        <v>0.15321069434304857</v>
      </c>
      <c r="T3126" s="64">
        <f t="shared" si="593"/>
        <v>611705</v>
      </c>
      <c r="U3126" s="44" t="str">
        <f t="shared" si="594"/>
        <v>MENOR VALOR</v>
      </c>
    </row>
    <row r="3127" spans="2:21">
      <c r="B3127" s="24">
        <v>3006</v>
      </c>
      <c r="C3127" s="2" t="s">
        <v>1410</v>
      </c>
      <c r="D3127" s="29">
        <v>1</v>
      </c>
      <c r="E3127" s="19" t="s">
        <v>8</v>
      </c>
      <c r="F3127" s="91">
        <v>767775.02</v>
      </c>
      <c r="G3127" s="68">
        <f t="shared" si="591"/>
        <v>807699.32104000007</v>
      </c>
      <c r="H3127" s="79">
        <v>1071200</v>
      </c>
      <c r="I3127" s="79">
        <v>203528</v>
      </c>
      <c r="J3127" s="79">
        <v>1274728</v>
      </c>
      <c r="K3127" s="79">
        <v>1040000</v>
      </c>
      <c r="L3127" s="79">
        <f t="shared" si="595"/>
        <v>197600</v>
      </c>
      <c r="M3127" s="79">
        <f t="shared" si="596"/>
        <v>1237600</v>
      </c>
      <c r="N3127" s="68">
        <f t="shared" si="597"/>
        <v>807699.32104000007</v>
      </c>
      <c r="O3127" s="80">
        <f t="shared" si="598"/>
        <v>1106675.7736799999</v>
      </c>
      <c r="P3127" s="68">
        <f t="shared" si="599"/>
        <v>1237600</v>
      </c>
      <c r="Q3127" s="68">
        <f t="shared" si="600"/>
        <v>1084132.8764078368</v>
      </c>
      <c r="R3127" s="69">
        <f t="shared" si="601"/>
        <v>259585.8461490123</v>
      </c>
      <c r="S3127" s="63">
        <f t="shared" si="592"/>
        <v>0.25498124942375233</v>
      </c>
      <c r="T3127" s="64">
        <f t="shared" si="593"/>
        <v>807699</v>
      </c>
      <c r="U3127" s="44" t="str">
        <f t="shared" si="594"/>
        <v>MENOR VALOR</v>
      </c>
    </row>
    <row r="3128" spans="2:21" ht="25.5">
      <c r="B3128" s="26">
        <v>3007</v>
      </c>
      <c r="C3128" s="2" t="s">
        <v>1411</v>
      </c>
      <c r="D3128" s="29">
        <v>1</v>
      </c>
      <c r="E3128" s="19" t="s">
        <v>8</v>
      </c>
      <c r="F3128" s="91">
        <v>752396.74</v>
      </c>
      <c r="G3128" s="68">
        <f t="shared" si="591"/>
        <v>791521.37048000004</v>
      </c>
      <c r="H3128" s="79">
        <v>955500</v>
      </c>
      <c r="I3128" s="79">
        <v>181545</v>
      </c>
      <c r="J3128" s="79">
        <v>1137045</v>
      </c>
      <c r="K3128" s="79">
        <v>910000</v>
      </c>
      <c r="L3128" s="79">
        <f t="shared" si="595"/>
        <v>172900</v>
      </c>
      <c r="M3128" s="79">
        <f t="shared" si="596"/>
        <v>1082900</v>
      </c>
      <c r="N3128" s="68">
        <f t="shared" si="597"/>
        <v>791521.37048000004</v>
      </c>
      <c r="O3128" s="80">
        <f t="shared" si="598"/>
        <v>1003822.1234933333</v>
      </c>
      <c r="P3128" s="68">
        <f t="shared" si="599"/>
        <v>1082900</v>
      </c>
      <c r="Q3128" s="68">
        <f t="shared" si="600"/>
        <v>991462.32784359343</v>
      </c>
      <c r="R3128" s="69">
        <f t="shared" si="601"/>
        <v>185840.32811467882</v>
      </c>
      <c r="S3128" s="63">
        <f t="shared" si="592"/>
        <v>0.20166268727371628</v>
      </c>
      <c r="T3128" s="64">
        <f t="shared" si="593"/>
        <v>791521</v>
      </c>
      <c r="U3128" s="44" t="str">
        <f t="shared" si="594"/>
        <v>MENOR VALOR</v>
      </c>
    </row>
    <row r="3129" spans="2:21" ht="25.5">
      <c r="B3129" s="24">
        <v>3008</v>
      </c>
      <c r="C3129" s="2" t="s">
        <v>1412</v>
      </c>
      <c r="D3129" s="29">
        <v>1</v>
      </c>
      <c r="E3129" s="19" t="s">
        <v>8</v>
      </c>
      <c r="F3129" s="91">
        <v>1076362.3400000001</v>
      </c>
      <c r="G3129" s="68">
        <f t="shared" si="591"/>
        <v>1132333.1816800002</v>
      </c>
      <c r="H3129" s="79">
        <v>1622400</v>
      </c>
      <c r="I3129" s="79">
        <v>308256</v>
      </c>
      <c r="J3129" s="79">
        <v>1930656</v>
      </c>
      <c r="K3129" s="79">
        <v>1560000</v>
      </c>
      <c r="L3129" s="79">
        <f t="shared" si="595"/>
        <v>296400</v>
      </c>
      <c r="M3129" s="79">
        <f t="shared" si="596"/>
        <v>1856400</v>
      </c>
      <c r="N3129" s="68">
        <f t="shared" si="597"/>
        <v>1132333.1816800002</v>
      </c>
      <c r="O3129" s="80">
        <f t="shared" si="598"/>
        <v>1639796.3938933334</v>
      </c>
      <c r="P3129" s="68">
        <f t="shared" si="599"/>
        <v>1856400</v>
      </c>
      <c r="Q3129" s="68">
        <f t="shared" si="600"/>
        <v>1595084.0203228579</v>
      </c>
      <c r="R3129" s="69">
        <f t="shared" si="601"/>
        <v>441041.57649410533</v>
      </c>
      <c r="S3129" s="63">
        <f t="shared" si="592"/>
        <v>0.29011063539411119</v>
      </c>
      <c r="T3129" s="64">
        <f t="shared" si="593"/>
        <v>1132333</v>
      </c>
      <c r="U3129" s="44" t="str">
        <f t="shared" si="594"/>
        <v>MENOR VALOR</v>
      </c>
    </row>
    <row r="3130" spans="2:21" ht="25.5">
      <c r="B3130" s="26">
        <v>3009</v>
      </c>
      <c r="C3130" s="2" t="s">
        <v>1510</v>
      </c>
      <c r="D3130" s="29">
        <v>1</v>
      </c>
      <c r="E3130" s="19" t="s">
        <v>8</v>
      </c>
      <c r="F3130" s="91">
        <v>287915.94</v>
      </c>
      <c r="G3130" s="68">
        <f t="shared" si="591"/>
        <v>302887.56887999998</v>
      </c>
      <c r="H3130" s="79"/>
      <c r="I3130" s="79"/>
      <c r="J3130" s="79"/>
      <c r="K3130" s="79"/>
      <c r="L3130" s="79"/>
      <c r="M3130" s="79"/>
      <c r="N3130" s="68">
        <f t="shared" si="597"/>
        <v>302887.56887999998</v>
      </c>
      <c r="O3130" s="80">
        <f t="shared" si="598"/>
        <v>302887.56887999998</v>
      </c>
      <c r="P3130" s="68">
        <f t="shared" si="599"/>
        <v>302887.56887999998</v>
      </c>
      <c r="Q3130" s="68">
        <f t="shared" si="600"/>
        <v>302887.56887999998</v>
      </c>
      <c r="R3130" s="69" t="e">
        <f t="shared" si="601"/>
        <v>#DIV/0!</v>
      </c>
      <c r="S3130" s="63">
        <f t="shared" si="592"/>
        <v>0</v>
      </c>
      <c r="T3130" s="64">
        <f t="shared" si="593"/>
        <v>302888</v>
      </c>
      <c r="U3130" s="44" t="str">
        <f t="shared" si="594"/>
        <v>MENOR VALOR</v>
      </c>
    </row>
    <row r="3131" spans="2:21" ht="25.5">
      <c r="B3131" s="24">
        <v>3010</v>
      </c>
      <c r="C3131" s="2" t="s">
        <v>1022</v>
      </c>
      <c r="D3131" s="29">
        <v>1</v>
      </c>
      <c r="E3131" s="19" t="s">
        <v>8</v>
      </c>
      <c r="F3131" s="91">
        <v>287915.94</v>
      </c>
      <c r="G3131" s="68">
        <f t="shared" si="591"/>
        <v>302887.56887999998</v>
      </c>
      <c r="H3131" s="79">
        <v>397800</v>
      </c>
      <c r="I3131" s="79">
        <v>75582</v>
      </c>
      <c r="J3131" s="79">
        <v>473382</v>
      </c>
      <c r="K3131" s="79">
        <v>390000</v>
      </c>
      <c r="L3131" s="79">
        <f t="shared" si="595"/>
        <v>74100</v>
      </c>
      <c r="M3131" s="79">
        <f t="shared" si="596"/>
        <v>464100</v>
      </c>
      <c r="N3131" s="68">
        <f t="shared" si="597"/>
        <v>302887.56887999998</v>
      </c>
      <c r="O3131" s="80">
        <f t="shared" si="598"/>
        <v>413456.52295999997</v>
      </c>
      <c r="P3131" s="68">
        <f t="shared" si="599"/>
        <v>464100</v>
      </c>
      <c r="Q3131" s="68">
        <f t="shared" si="600"/>
        <v>405229.99665002117</v>
      </c>
      <c r="R3131" s="69">
        <f t="shared" si="601"/>
        <v>95867.925218807577</v>
      </c>
      <c r="S3131" s="63">
        <f t="shared" si="592"/>
        <v>0.25255392891955564</v>
      </c>
      <c r="T3131" s="64">
        <f t="shared" si="593"/>
        <v>302888</v>
      </c>
      <c r="U3131" s="44" t="str">
        <f t="shared" si="594"/>
        <v>MENOR VALOR</v>
      </c>
    </row>
    <row r="3132" spans="2:21" ht="38.25">
      <c r="B3132" s="26">
        <v>3011</v>
      </c>
      <c r="C3132" s="2" t="s">
        <v>1023</v>
      </c>
      <c r="D3132" s="29">
        <v>1</v>
      </c>
      <c r="E3132" s="19" t="s">
        <v>8</v>
      </c>
      <c r="F3132" s="91">
        <v>880709.52</v>
      </c>
      <c r="G3132" s="68">
        <f t="shared" si="591"/>
        <v>926506.41503999999</v>
      </c>
      <c r="H3132" s="79">
        <v>946400</v>
      </c>
      <c r="I3132" s="79">
        <v>179816</v>
      </c>
      <c r="J3132" s="79">
        <v>1126216</v>
      </c>
      <c r="K3132" s="79">
        <v>910000</v>
      </c>
      <c r="L3132" s="79">
        <f t="shared" si="595"/>
        <v>172900</v>
      </c>
      <c r="M3132" s="79">
        <f t="shared" si="596"/>
        <v>1082900</v>
      </c>
      <c r="N3132" s="68">
        <f t="shared" si="597"/>
        <v>926506.41503999999</v>
      </c>
      <c r="O3132" s="80">
        <f t="shared" si="598"/>
        <v>1045207.47168</v>
      </c>
      <c r="P3132" s="68">
        <f t="shared" si="599"/>
        <v>1082900</v>
      </c>
      <c r="Q3132" s="68">
        <f t="shared" si="600"/>
        <v>1041564.4756958009</v>
      </c>
      <c r="R3132" s="69">
        <f t="shared" si="601"/>
        <v>105054.8647116799</v>
      </c>
      <c r="S3132" s="63">
        <f t="shared" si="592"/>
        <v>0.11046657536869053</v>
      </c>
      <c r="T3132" s="64">
        <f t="shared" si="593"/>
        <v>926506</v>
      </c>
      <c r="U3132" s="44" t="str">
        <f t="shared" si="594"/>
        <v>MENOR VALOR</v>
      </c>
    </row>
    <row r="3133" spans="2:21" ht="25.5">
      <c r="B3133" s="24">
        <v>3012</v>
      </c>
      <c r="C3133" s="2" t="s">
        <v>1187</v>
      </c>
      <c r="D3133" s="29">
        <v>1</v>
      </c>
      <c r="E3133" s="19" t="s">
        <v>8</v>
      </c>
      <c r="F3133" s="91">
        <v>287915.94</v>
      </c>
      <c r="G3133" s="68">
        <f t="shared" si="591"/>
        <v>302887.56887999998</v>
      </c>
      <c r="H3133" s="79">
        <v>401700</v>
      </c>
      <c r="I3133" s="79">
        <v>76323</v>
      </c>
      <c r="J3133" s="79">
        <v>478023</v>
      </c>
      <c r="K3133" s="79">
        <v>390000</v>
      </c>
      <c r="L3133" s="79">
        <f t="shared" si="595"/>
        <v>74100</v>
      </c>
      <c r="M3133" s="79">
        <f t="shared" si="596"/>
        <v>464100</v>
      </c>
      <c r="N3133" s="68">
        <f t="shared" si="597"/>
        <v>302887.56887999998</v>
      </c>
      <c r="O3133" s="80">
        <f t="shared" si="598"/>
        <v>415003.52295999997</v>
      </c>
      <c r="P3133" s="68">
        <f t="shared" si="599"/>
        <v>464100</v>
      </c>
      <c r="Q3133" s="68">
        <f t="shared" si="600"/>
        <v>406549.97338749957</v>
      </c>
      <c r="R3133" s="69">
        <f t="shared" si="601"/>
        <v>97344.50601703985</v>
      </c>
      <c r="S3133" s="63">
        <f t="shared" si="592"/>
        <v>0.25498071895996577</v>
      </c>
      <c r="T3133" s="64">
        <f t="shared" si="593"/>
        <v>302888</v>
      </c>
      <c r="U3133" s="44" t="str">
        <f t="shared" si="594"/>
        <v>MENOR VALOR</v>
      </c>
    </row>
    <row r="3134" spans="2:21">
      <c r="B3134" s="26">
        <v>3013</v>
      </c>
      <c r="C3134" s="2" t="s">
        <v>1025</v>
      </c>
      <c r="D3134" s="29">
        <v>1</v>
      </c>
      <c r="E3134" s="19" t="s">
        <v>8</v>
      </c>
      <c r="F3134" s="91">
        <v>287915.94</v>
      </c>
      <c r="G3134" s="68">
        <f t="shared" si="591"/>
        <v>302887.56887999998</v>
      </c>
      <c r="H3134" s="79">
        <v>401700</v>
      </c>
      <c r="I3134" s="79">
        <v>76323</v>
      </c>
      <c r="J3134" s="79">
        <v>478023</v>
      </c>
      <c r="K3134" s="79">
        <v>390000</v>
      </c>
      <c r="L3134" s="79">
        <f t="shared" si="595"/>
        <v>74100</v>
      </c>
      <c r="M3134" s="79">
        <f t="shared" si="596"/>
        <v>464100</v>
      </c>
      <c r="N3134" s="68">
        <f t="shared" si="597"/>
        <v>302887.56887999998</v>
      </c>
      <c r="O3134" s="80">
        <f t="shared" si="598"/>
        <v>415003.52295999997</v>
      </c>
      <c r="P3134" s="68">
        <f t="shared" si="599"/>
        <v>464100</v>
      </c>
      <c r="Q3134" s="68">
        <f t="shared" si="600"/>
        <v>406549.97338749957</v>
      </c>
      <c r="R3134" s="69">
        <f t="shared" si="601"/>
        <v>97344.50601703985</v>
      </c>
      <c r="S3134" s="63">
        <f t="shared" si="592"/>
        <v>0.25498071895996577</v>
      </c>
      <c r="T3134" s="64">
        <f t="shared" si="593"/>
        <v>302888</v>
      </c>
      <c r="U3134" s="44" t="str">
        <f t="shared" si="594"/>
        <v>MENOR VALOR</v>
      </c>
    </row>
    <row r="3135" spans="2:21">
      <c r="B3135" s="24">
        <v>3014</v>
      </c>
      <c r="C3135" s="2" t="s">
        <v>1049</v>
      </c>
      <c r="D3135" s="29">
        <v>1</v>
      </c>
      <c r="E3135" s="19" t="s">
        <v>8</v>
      </c>
      <c r="F3135" s="91">
        <v>362690.92000000004</v>
      </c>
      <c r="G3135" s="68">
        <f t="shared" si="591"/>
        <v>381550.84784000006</v>
      </c>
      <c r="H3135" s="79">
        <v>546000</v>
      </c>
      <c r="I3135" s="79">
        <v>103740</v>
      </c>
      <c r="J3135" s="79">
        <v>649740</v>
      </c>
      <c r="K3135" s="79">
        <v>520000</v>
      </c>
      <c r="L3135" s="79">
        <f t="shared" si="595"/>
        <v>98800</v>
      </c>
      <c r="M3135" s="79">
        <f t="shared" si="596"/>
        <v>618800</v>
      </c>
      <c r="N3135" s="68">
        <f t="shared" si="597"/>
        <v>381550.84784000006</v>
      </c>
      <c r="O3135" s="80">
        <f t="shared" si="598"/>
        <v>550030.28261333331</v>
      </c>
      <c r="P3135" s="68">
        <f t="shared" si="599"/>
        <v>618800</v>
      </c>
      <c r="Q3135" s="68">
        <f t="shared" si="600"/>
        <v>535320.7905986316</v>
      </c>
      <c r="R3135" s="69">
        <f t="shared" si="601"/>
        <v>146725.29044495511</v>
      </c>
      <c r="S3135" s="63">
        <f t="shared" si="592"/>
        <v>0.2872482172543227</v>
      </c>
      <c r="T3135" s="64">
        <f t="shared" si="593"/>
        <v>381551</v>
      </c>
      <c r="U3135" s="44" t="str">
        <f t="shared" si="594"/>
        <v>MENOR VALOR</v>
      </c>
    </row>
    <row r="3136" spans="2:21" ht="25.5">
      <c r="B3136" s="26">
        <v>3015</v>
      </c>
      <c r="C3136" s="2" t="s">
        <v>905</v>
      </c>
      <c r="D3136" s="29">
        <v>1</v>
      </c>
      <c r="E3136" s="2"/>
      <c r="F3136" s="91">
        <v>383887.92</v>
      </c>
      <c r="G3136" s="68">
        <f t="shared" si="591"/>
        <v>403850.09184000001</v>
      </c>
      <c r="H3136" s="79">
        <v>535600</v>
      </c>
      <c r="I3136" s="79">
        <v>101764</v>
      </c>
      <c r="J3136" s="79">
        <v>637364</v>
      </c>
      <c r="K3136" s="79">
        <v>520000</v>
      </c>
      <c r="L3136" s="79">
        <f t="shared" si="595"/>
        <v>98800</v>
      </c>
      <c r="M3136" s="79">
        <f t="shared" si="596"/>
        <v>618800</v>
      </c>
      <c r="N3136" s="68">
        <f t="shared" si="597"/>
        <v>403850.09184000001</v>
      </c>
      <c r="O3136" s="80">
        <f t="shared" si="598"/>
        <v>553338.03061333334</v>
      </c>
      <c r="P3136" s="68">
        <f t="shared" si="599"/>
        <v>618800</v>
      </c>
      <c r="Q3136" s="68">
        <f t="shared" si="600"/>
        <v>542066.63118333276</v>
      </c>
      <c r="R3136" s="69">
        <f t="shared" si="601"/>
        <v>129792.67468938694</v>
      </c>
      <c r="S3136" s="63">
        <f t="shared" si="592"/>
        <v>0.25498071895996566</v>
      </c>
      <c r="T3136" s="64">
        <f t="shared" si="593"/>
        <v>403850</v>
      </c>
      <c r="U3136" s="44" t="str">
        <f t="shared" si="594"/>
        <v>MENOR VALOR</v>
      </c>
    </row>
    <row r="3137" spans="2:21" ht="25.5">
      <c r="B3137" s="24">
        <v>3016</v>
      </c>
      <c r="C3137" s="2" t="s">
        <v>1050</v>
      </c>
      <c r="D3137" s="29">
        <v>1</v>
      </c>
      <c r="E3137" s="19" t="s">
        <v>8</v>
      </c>
      <c r="F3137" s="91">
        <v>383887.92</v>
      </c>
      <c r="G3137" s="68">
        <f t="shared" si="591"/>
        <v>403850.09184000001</v>
      </c>
      <c r="H3137" s="79">
        <v>546000</v>
      </c>
      <c r="I3137" s="79">
        <v>103740</v>
      </c>
      <c r="J3137" s="79">
        <v>649740</v>
      </c>
      <c r="K3137" s="79">
        <v>520000</v>
      </c>
      <c r="L3137" s="79">
        <f t="shared" si="595"/>
        <v>98800</v>
      </c>
      <c r="M3137" s="79">
        <f t="shared" si="596"/>
        <v>618800</v>
      </c>
      <c r="N3137" s="68">
        <f t="shared" si="597"/>
        <v>403850.09184000001</v>
      </c>
      <c r="O3137" s="80">
        <f t="shared" si="598"/>
        <v>557463.36394666659</v>
      </c>
      <c r="P3137" s="68">
        <f t="shared" si="599"/>
        <v>618800</v>
      </c>
      <c r="Q3137" s="68">
        <f t="shared" si="600"/>
        <v>545552.68603356264</v>
      </c>
      <c r="R3137" s="69">
        <f t="shared" si="601"/>
        <v>133929.45503319154</v>
      </c>
      <c r="S3137" s="63">
        <f t="shared" si="592"/>
        <v>0.25974135554864641</v>
      </c>
      <c r="T3137" s="64">
        <f t="shared" si="593"/>
        <v>403850</v>
      </c>
      <c r="U3137" s="44" t="str">
        <f t="shared" si="594"/>
        <v>MENOR VALOR</v>
      </c>
    </row>
    <row r="3138" spans="2:21">
      <c r="B3138" s="26">
        <v>3017</v>
      </c>
      <c r="C3138" s="2" t="s">
        <v>1413</v>
      </c>
      <c r="D3138" s="29">
        <v>1</v>
      </c>
      <c r="E3138" s="19" t="s">
        <v>8</v>
      </c>
      <c r="F3138" s="91">
        <v>358787.72000000003</v>
      </c>
      <c r="G3138" s="68">
        <f t="shared" si="591"/>
        <v>377444.68144000001</v>
      </c>
      <c r="H3138" s="79">
        <v>530400</v>
      </c>
      <c r="I3138" s="79">
        <v>100776</v>
      </c>
      <c r="J3138" s="79">
        <v>631176</v>
      </c>
      <c r="K3138" s="79">
        <v>520000</v>
      </c>
      <c r="L3138" s="79">
        <f t="shared" si="595"/>
        <v>98800</v>
      </c>
      <c r="M3138" s="79">
        <f t="shared" si="596"/>
        <v>618800</v>
      </c>
      <c r="N3138" s="68">
        <f t="shared" si="597"/>
        <v>377444.68144000001</v>
      </c>
      <c r="O3138" s="80">
        <f t="shared" si="598"/>
        <v>542473.56047999999</v>
      </c>
      <c r="P3138" s="68">
        <f t="shared" si="599"/>
        <v>618800</v>
      </c>
      <c r="Q3138" s="68">
        <f t="shared" si="600"/>
        <v>528264.42387385643</v>
      </c>
      <c r="R3138" s="69">
        <f t="shared" si="601"/>
        <v>143053.10039247395</v>
      </c>
      <c r="S3138" s="63">
        <f t="shared" si="592"/>
        <v>0.28550047214587837</v>
      </c>
      <c r="T3138" s="64">
        <f t="shared" si="593"/>
        <v>377445</v>
      </c>
      <c r="U3138" s="44" t="str">
        <f t="shared" si="594"/>
        <v>MENOR VALOR</v>
      </c>
    </row>
    <row r="3139" spans="2:21">
      <c r="B3139" s="24">
        <v>3018</v>
      </c>
      <c r="C3139" s="2" t="s">
        <v>1511</v>
      </c>
      <c r="D3139" s="29">
        <v>1</v>
      </c>
      <c r="E3139" s="19" t="s">
        <v>8</v>
      </c>
      <c r="F3139" s="91">
        <v>361389.58</v>
      </c>
      <c r="G3139" s="68">
        <f t="shared" si="591"/>
        <v>380181.83816000004</v>
      </c>
      <c r="H3139" s="79">
        <v>540800</v>
      </c>
      <c r="I3139" s="79">
        <v>102752</v>
      </c>
      <c r="J3139" s="79">
        <v>643552</v>
      </c>
      <c r="K3139" s="79">
        <v>520000</v>
      </c>
      <c r="L3139" s="79">
        <f t="shared" si="595"/>
        <v>98800</v>
      </c>
      <c r="M3139" s="79">
        <f t="shared" si="596"/>
        <v>618800</v>
      </c>
      <c r="N3139" s="68">
        <f t="shared" si="597"/>
        <v>380181.83816000004</v>
      </c>
      <c r="O3139" s="80">
        <f t="shared" si="598"/>
        <v>547511.27938666672</v>
      </c>
      <c r="P3139" s="68">
        <f t="shared" si="599"/>
        <v>618800</v>
      </c>
      <c r="Q3139" s="68">
        <f t="shared" si="600"/>
        <v>532976.96384567686</v>
      </c>
      <c r="R3139" s="69">
        <f t="shared" si="601"/>
        <v>145439.06559766323</v>
      </c>
      <c r="S3139" s="63">
        <f t="shared" si="592"/>
        <v>0.28668241978638043</v>
      </c>
      <c r="T3139" s="64">
        <f t="shared" si="593"/>
        <v>380182</v>
      </c>
      <c r="U3139" s="44" t="str">
        <f t="shared" si="594"/>
        <v>MENOR VALOR</v>
      </c>
    </row>
    <row r="3140" spans="2:21" ht="25.5">
      <c r="B3140" s="26">
        <v>3019</v>
      </c>
      <c r="C3140" s="2" t="s">
        <v>1415</v>
      </c>
      <c r="D3140" s="29">
        <v>1</v>
      </c>
      <c r="E3140" s="19" t="s">
        <v>8</v>
      </c>
      <c r="F3140" s="91">
        <v>236151.8</v>
      </c>
      <c r="G3140" s="68">
        <f t="shared" si="591"/>
        <v>248431.6936</v>
      </c>
      <c r="H3140" s="79">
        <v>265200</v>
      </c>
      <c r="I3140" s="79">
        <v>50388</v>
      </c>
      <c r="J3140" s="79">
        <v>315588</v>
      </c>
      <c r="K3140" s="79">
        <v>260000</v>
      </c>
      <c r="L3140" s="79">
        <f t="shared" si="595"/>
        <v>49400</v>
      </c>
      <c r="M3140" s="79">
        <f t="shared" si="596"/>
        <v>309400</v>
      </c>
      <c r="N3140" s="68">
        <f t="shared" si="597"/>
        <v>248431.6936</v>
      </c>
      <c r="O3140" s="80">
        <f t="shared" si="598"/>
        <v>291139.89786666667</v>
      </c>
      <c r="P3140" s="68">
        <f t="shared" si="599"/>
        <v>309400</v>
      </c>
      <c r="Q3140" s="68">
        <f t="shared" si="600"/>
        <v>289478.24445221358</v>
      </c>
      <c r="R3140" s="69">
        <f t="shared" si="601"/>
        <v>37115.574490535597</v>
      </c>
      <c r="S3140" s="63">
        <f t="shared" si="592"/>
        <v>0.14179494189584751</v>
      </c>
      <c r="T3140" s="64">
        <f t="shared" si="593"/>
        <v>248432</v>
      </c>
      <c r="U3140" s="44" t="str">
        <f t="shared" si="594"/>
        <v>MENOR VALOR</v>
      </c>
    </row>
    <row r="3141" spans="2:21">
      <c r="B3141" s="24">
        <v>3020</v>
      </c>
      <c r="C3141" s="2" t="s">
        <v>1416</v>
      </c>
      <c r="D3141" s="29">
        <v>1</v>
      </c>
      <c r="E3141" s="19" t="s">
        <v>8</v>
      </c>
      <c r="F3141" s="91">
        <v>922721.4</v>
      </c>
      <c r="G3141" s="68">
        <f t="shared" si="591"/>
        <v>970702.91280000005</v>
      </c>
      <c r="H3141" s="79">
        <v>1365000</v>
      </c>
      <c r="I3141" s="79">
        <v>259350</v>
      </c>
      <c r="J3141" s="79">
        <v>1624350</v>
      </c>
      <c r="K3141" s="79">
        <v>1300000</v>
      </c>
      <c r="L3141" s="79">
        <f t="shared" si="595"/>
        <v>247000</v>
      </c>
      <c r="M3141" s="79">
        <f t="shared" si="596"/>
        <v>1547000</v>
      </c>
      <c r="N3141" s="68">
        <f t="shared" si="597"/>
        <v>970702.91280000005</v>
      </c>
      <c r="O3141" s="80">
        <f t="shared" si="598"/>
        <v>1380684.3042666668</v>
      </c>
      <c r="P3141" s="68">
        <f t="shared" si="599"/>
        <v>1547000</v>
      </c>
      <c r="Q3141" s="68">
        <f t="shared" si="600"/>
        <v>1346125.0923456305</v>
      </c>
      <c r="R3141" s="69">
        <f t="shared" si="601"/>
        <v>357154.46467419108</v>
      </c>
      <c r="S3141" s="63">
        <f t="shared" si="592"/>
        <v>0.27889100476647022</v>
      </c>
      <c r="T3141" s="64">
        <f t="shared" si="593"/>
        <v>970703</v>
      </c>
      <c r="U3141" s="44" t="str">
        <f t="shared" si="594"/>
        <v>MENOR VALOR</v>
      </c>
    </row>
    <row r="3142" spans="2:21">
      <c r="B3142" s="26">
        <v>3021</v>
      </c>
      <c r="C3142" s="2" t="s">
        <v>1205</v>
      </c>
      <c r="D3142" s="29">
        <v>1</v>
      </c>
      <c r="E3142" s="19" t="s">
        <v>8</v>
      </c>
      <c r="F3142" s="91">
        <v>243950</v>
      </c>
      <c r="G3142" s="68">
        <f t="shared" ref="G3142:G3205" si="602">F3142*5.2%+F3142</f>
        <v>256635.4</v>
      </c>
      <c r="H3142" s="79">
        <v>331500</v>
      </c>
      <c r="I3142" s="79">
        <v>62985</v>
      </c>
      <c r="J3142" s="79">
        <v>394485</v>
      </c>
      <c r="K3142" s="79">
        <v>325000</v>
      </c>
      <c r="L3142" s="79">
        <f t="shared" si="595"/>
        <v>61750</v>
      </c>
      <c r="M3142" s="79">
        <f t="shared" si="596"/>
        <v>386750</v>
      </c>
      <c r="N3142" s="68">
        <f t="shared" si="597"/>
        <v>256635.4</v>
      </c>
      <c r="O3142" s="80">
        <f t="shared" si="598"/>
        <v>345956.8</v>
      </c>
      <c r="P3142" s="68">
        <f t="shared" si="599"/>
        <v>386750</v>
      </c>
      <c r="Q3142" s="68">
        <f t="shared" si="600"/>
        <v>339567.24642021605</v>
      </c>
      <c r="R3142" s="69">
        <f t="shared" si="601"/>
        <v>77451.222906549199</v>
      </c>
      <c r="S3142" s="63">
        <f t="shared" si="592"/>
        <v>0.24422804995034031</v>
      </c>
      <c r="T3142" s="64">
        <f t="shared" si="593"/>
        <v>256635</v>
      </c>
      <c r="U3142" s="44" t="str">
        <f t="shared" si="594"/>
        <v>MENOR VALOR</v>
      </c>
    </row>
    <row r="3143" spans="2:21" ht="25.5">
      <c r="B3143" s="24">
        <v>3022</v>
      </c>
      <c r="C3143" s="2" t="s">
        <v>822</v>
      </c>
      <c r="D3143" s="29">
        <v>1</v>
      </c>
      <c r="E3143" s="19" t="s">
        <v>8</v>
      </c>
      <c r="F3143" s="91">
        <v>243950</v>
      </c>
      <c r="G3143" s="68">
        <f t="shared" si="602"/>
        <v>256635.4</v>
      </c>
      <c r="H3143" s="79">
        <v>341250</v>
      </c>
      <c r="I3143" s="79">
        <v>64837.5</v>
      </c>
      <c r="J3143" s="79">
        <v>406087.5</v>
      </c>
      <c r="K3143" s="79">
        <v>325000</v>
      </c>
      <c r="L3143" s="79">
        <f t="shared" si="595"/>
        <v>61750</v>
      </c>
      <c r="M3143" s="79">
        <f t="shared" si="596"/>
        <v>386750</v>
      </c>
      <c r="N3143" s="68">
        <f t="shared" si="597"/>
        <v>256635.4</v>
      </c>
      <c r="O3143" s="80">
        <f t="shared" si="598"/>
        <v>349824.3</v>
      </c>
      <c r="P3143" s="68">
        <f t="shared" si="599"/>
        <v>386750</v>
      </c>
      <c r="Q3143" s="68">
        <f t="shared" si="600"/>
        <v>342864.22199433658</v>
      </c>
      <c r="R3143" s="69">
        <f t="shared" si="601"/>
        <v>81281.074297587882</v>
      </c>
      <c r="S3143" s="63">
        <f t="shared" si="592"/>
        <v>0.2514955380668471</v>
      </c>
      <c r="T3143" s="64">
        <f t="shared" si="593"/>
        <v>256635</v>
      </c>
      <c r="U3143" s="44" t="str">
        <f t="shared" si="594"/>
        <v>MENOR VALOR</v>
      </c>
    </row>
    <row r="3144" spans="2:21">
      <c r="B3144" s="26">
        <v>3023</v>
      </c>
      <c r="C3144" s="2" t="s">
        <v>923</v>
      </c>
      <c r="D3144" s="29">
        <v>1</v>
      </c>
      <c r="E3144" s="19" t="s">
        <v>8</v>
      </c>
      <c r="F3144" s="91">
        <v>383887.92</v>
      </c>
      <c r="G3144" s="68">
        <f t="shared" si="602"/>
        <v>403850.09184000001</v>
      </c>
      <c r="H3144" s="79">
        <v>535600</v>
      </c>
      <c r="I3144" s="79">
        <v>101764</v>
      </c>
      <c r="J3144" s="79">
        <v>637364</v>
      </c>
      <c r="K3144" s="79">
        <v>520000</v>
      </c>
      <c r="L3144" s="79">
        <f t="shared" si="595"/>
        <v>98800</v>
      </c>
      <c r="M3144" s="79">
        <f t="shared" si="596"/>
        <v>618800</v>
      </c>
      <c r="N3144" s="68">
        <f t="shared" si="597"/>
        <v>403850.09184000001</v>
      </c>
      <c r="O3144" s="80">
        <f t="shared" si="598"/>
        <v>553338.03061333334</v>
      </c>
      <c r="P3144" s="68">
        <f t="shared" si="599"/>
        <v>618800</v>
      </c>
      <c r="Q3144" s="68">
        <f t="shared" si="600"/>
        <v>542066.63118333276</v>
      </c>
      <c r="R3144" s="69">
        <f t="shared" si="601"/>
        <v>129792.67468938694</v>
      </c>
      <c r="S3144" s="63">
        <f t="shared" si="592"/>
        <v>0.25498071895996566</v>
      </c>
      <c r="T3144" s="64">
        <f t="shared" si="593"/>
        <v>403850</v>
      </c>
      <c r="U3144" s="44" t="str">
        <f t="shared" si="594"/>
        <v>MENOR VALOR</v>
      </c>
    </row>
    <row r="3145" spans="2:21">
      <c r="B3145" s="24">
        <v>3024</v>
      </c>
      <c r="C3145" s="2" t="s">
        <v>1058</v>
      </c>
      <c r="D3145" s="29">
        <v>1</v>
      </c>
      <c r="E3145" s="19" t="s">
        <v>8</v>
      </c>
      <c r="F3145" s="91">
        <v>266947.71999999997</v>
      </c>
      <c r="G3145" s="68">
        <f t="shared" si="602"/>
        <v>280829.00143999996</v>
      </c>
      <c r="H3145" s="79">
        <v>401700</v>
      </c>
      <c r="I3145" s="79">
        <v>76323</v>
      </c>
      <c r="J3145" s="79">
        <v>478023</v>
      </c>
      <c r="K3145" s="79">
        <v>390000</v>
      </c>
      <c r="L3145" s="79">
        <f t="shared" si="595"/>
        <v>74100</v>
      </c>
      <c r="M3145" s="79">
        <f t="shared" si="596"/>
        <v>464100</v>
      </c>
      <c r="N3145" s="68">
        <f t="shared" si="597"/>
        <v>280829.00143999996</v>
      </c>
      <c r="O3145" s="80">
        <f t="shared" si="598"/>
        <v>407650.66714666667</v>
      </c>
      <c r="P3145" s="68">
        <f t="shared" si="599"/>
        <v>464100</v>
      </c>
      <c r="Q3145" s="68">
        <f t="shared" si="600"/>
        <v>396430.8458330392</v>
      </c>
      <c r="R3145" s="69">
        <f t="shared" si="601"/>
        <v>110051.1865075071</v>
      </c>
      <c r="S3145" s="63">
        <f t="shared" si="592"/>
        <v>0.29160658311065457</v>
      </c>
      <c r="T3145" s="64">
        <f t="shared" si="593"/>
        <v>280829</v>
      </c>
      <c r="U3145" s="44" t="str">
        <f t="shared" si="594"/>
        <v>MENOR VALOR</v>
      </c>
    </row>
    <row r="3146" spans="2:21">
      <c r="B3146" s="26">
        <v>3025</v>
      </c>
      <c r="C3146" s="2" t="s">
        <v>741</v>
      </c>
      <c r="D3146" s="29">
        <v>1</v>
      </c>
      <c r="E3146" s="19" t="s">
        <v>8</v>
      </c>
      <c r="F3146" s="91">
        <v>107411.8</v>
      </c>
      <c r="G3146" s="68">
        <f t="shared" si="602"/>
        <v>112997.2136</v>
      </c>
      <c r="H3146" s="79">
        <v>121680</v>
      </c>
      <c r="I3146" s="79">
        <v>23119.200000000001</v>
      </c>
      <c r="J3146" s="79">
        <v>144799.20000000001</v>
      </c>
      <c r="K3146" s="79">
        <v>117000</v>
      </c>
      <c r="L3146" s="79">
        <f t="shared" si="595"/>
        <v>22230</v>
      </c>
      <c r="M3146" s="79">
        <f t="shared" si="596"/>
        <v>139230</v>
      </c>
      <c r="N3146" s="68">
        <f t="shared" si="597"/>
        <v>112997.2136</v>
      </c>
      <c r="O3146" s="80">
        <f t="shared" si="598"/>
        <v>132342.13786666669</v>
      </c>
      <c r="P3146" s="68">
        <f t="shared" si="599"/>
        <v>139230</v>
      </c>
      <c r="Q3146" s="68">
        <f t="shared" si="600"/>
        <v>131579.70447267607</v>
      </c>
      <c r="R3146" s="69">
        <f t="shared" si="601"/>
        <v>16983.037664749496</v>
      </c>
      <c r="S3146" s="63">
        <f t="shared" ref="S3146:S3209" si="603">1-N3146/Q3146</f>
        <v>0.14122611801833707</v>
      </c>
      <c r="T3146" s="64">
        <f t="shared" ref="T3146:T3209" si="604">ROUND(+IF(S3146&lt;=30%,N3146,IF(S3146&lt;=60%,P3146,IF(S3146&lt;=90%,Q3146,IF(S3146&lt;=100%,O3146)))),0)</f>
        <v>112997</v>
      </c>
      <c r="U3146" s="44" t="str">
        <f t="shared" ref="U3146:U3209" si="605">+IF(S3146&lt;=30%,"MENOR VALOR",IF(S3146&lt;=60%,"MEDIA ARMONICA",IF(S3146&lt;=90%,"MEDIA GEOMETRICA","PROMEDIO")))</f>
        <v>MENOR VALOR</v>
      </c>
    </row>
    <row r="3147" spans="2:21">
      <c r="B3147" s="24">
        <v>3026</v>
      </c>
      <c r="C3147" s="2" t="s">
        <v>532</v>
      </c>
      <c r="D3147" s="29">
        <v>1</v>
      </c>
      <c r="E3147" s="19" t="s">
        <v>11</v>
      </c>
      <c r="F3147" s="91">
        <v>837126.52</v>
      </c>
      <c r="G3147" s="68">
        <f t="shared" si="602"/>
        <v>880657.09904</v>
      </c>
      <c r="H3147" s="79">
        <v>1193400</v>
      </c>
      <c r="I3147" s="79">
        <v>226746</v>
      </c>
      <c r="J3147" s="79">
        <v>1420146</v>
      </c>
      <c r="K3147" s="79">
        <v>1170000</v>
      </c>
      <c r="L3147" s="79">
        <f t="shared" si="595"/>
        <v>222300</v>
      </c>
      <c r="M3147" s="79">
        <f t="shared" si="596"/>
        <v>1392300</v>
      </c>
      <c r="N3147" s="68">
        <f t="shared" si="597"/>
        <v>880657.09904</v>
      </c>
      <c r="O3147" s="80">
        <f t="shared" si="598"/>
        <v>1231034.3663466666</v>
      </c>
      <c r="P3147" s="68">
        <f t="shared" si="599"/>
        <v>1392300</v>
      </c>
      <c r="Q3147" s="68">
        <f t="shared" si="600"/>
        <v>1203069.9691102232</v>
      </c>
      <c r="R3147" s="69">
        <f t="shared" si="601"/>
        <v>303754.87158721639</v>
      </c>
      <c r="S3147" s="63">
        <f t="shared" si="603"/>
        <v>0.26799178630373099</v>
      </c>
      <c r="T3147" s="64">
        <f t="shared" si="604"/>
        <v>880657</v>
      </c>
      <c r="U3147" s="44" t="str">
        <f t="shared" si="605"/>
        <v>MENOR VALOR</v>
      </c>
    </row>
    <row r="3148" spans="2:21">
      <c r="B3148" s="26">
        <v>3027</v>
      </c>
      <c r="C3148" s="2" t="s">
        <v>872</v>
      </c>
      <c r="D3148" s="29">
        <v>1</v>
      </c>
      <c r="E3148" s="19" t="s">
        <v>11</v>
      </c>
      <c r="F3148" s="91">
        <v>330929.03999999998</v>
      </c>
      <c r="G3148" s="68">
        <f t="shared" si="602"/>
        <v>348137.35008</v>
      </c>
      <c r="H3148" s="79">
        <v>393900</v>
      </c>
      <c r="I3148" s="79">
        <v>74841</v>
      </c>
      <c r="J3148" s="79">
        <v>468741</v>
      </c>
      <c r="K3148" s="79">
        <v>390000</v>
      </c>
      <c r="L3148" s="79">
        <f t="shared" si="595"/>
        <v>74100</v>
      </c>
      <c r="M3148" s="79">
        <f t="shared" si="596"/>
        <v>464100</v>
      </c>
      <c r="N3148" s="68">
        <f t="shared" si="597"/>
        <v>348137.35008</v>
      </c>
      <c r="O3148" s="80">
        <f t="shared" si="598"/>
        <v>426992.78336</v>
      </c>
      <c r="P3148" s="68">
        <f t="shared" si="599"/>
        <v>464100</v>
      </c>
      <c r="Q3148" s="68">
        <f t="shared" si="600"/>
        <v>423088.9764443888</v>
      </c>
      <c r="R3148" s="69">
        <f t="shared" si="601"/>
        <v>68330.222000096182</v>
      </c>
      <c r="S3148" s="63">
        <f t="shared" si="603"/>
        <v>0.17715334252921744</v>
      </c>
      <c r="T3148" s="64">
        <f t="shared" si="604"/>
        <v>348137</v>
      </c>
      <c r="U3148" s="44" t="str">
        <f t="shared" si="605"/>
        <v>MENOR VALOR</v>
      </c>
    </row>
    <row r="3149" spans="2:21">
      <c r="B3149" s="24">
        <v>3028</v>
      </c>
      <c r="C3149" s="2" t="s">
        <v>1060</v>
      </c>
      <c r="D3149" s="29">
        <v>1</v>
      </c>
      <c r="E3149" s="19" t="s">
        <v>11</v>
      </c>
      <c r="F3149" s="91">
        <v>287915.94</v>
      </c>
      <c r="G3149" s="68">
        <f t="shared" si="602"/>
        <v>302887.56887999998</v>
      </c>
      <c r="H3149" s="79">
        <v>409500</v>
      </c>
      <c r="I3149" s="79">
        <v>77805</v>
      </c>
      <c r="J3149" s="79">
        <v>487305</v>
      </c>
      <c r="K3149" s="79">
        <v>390000</v>
      </c>
      <c r="L3149" s="79">
        <f t="shared" si="595"/>
        <v>74100</v>
      </c>
      <c r="M3149" s="79">
        <f t="shared" si="596"/>
        <v>464100</v>
      </c>
      <c r="N3149" s="68">
        <f t="shared" si="597"/>
        <v>302887.56887999998</v>
      </c>
      <c r="O3149" s="80">
        <f t="shared" si="598"/>
        <v>418097.52295999997</v>
      </c>
      <c r="P3149" s="68">
        <f t="shared" si="599"/>
        <v>464100</v>
      </c>
      <c r="Q3149" s="68">
        <f t="shared" si="600"/>
        <v>409164.51452517195</v>
      </c>
      <c r="R3149" s="69">
        <f t="shared" si="601"/>
        <v>100447.09127489368</v>
      </c>
      <c r="S3149" s="63">
        <f t="shared" si="603"/>
        <v>0.25974135554864641</v>
      </c>
      <c r="T3149" s="64">
        <f t="shared" si="604"/>
        <v>302888</v>
      </c>
      <c r="U3149" s="44" t="str">
        <f t="shared" si="605"/>
        <v>MENOR VALOR</v>
      </c>
    </row>
    <row r="3150" spans="2:21">
      <c r="B3150" s="26">
        <v>3029</v>
      </c>
      <c r="C3150" s="2" t="s">
        <v>1512</v>
      </c>
      <c r="D3150" s="29">
        <v>1</v>
      </c>
      <c r="E3150" s="19" t="s">
        <v>8</v>
      </c>
      <c r="F3150" s="91">
        <v>427972.76</v>
      </c>
      <c r="G3150" s="68">
        <f t="shared" si="602"/>
        <v>450227.34351999999</v>
      </c>
      <c r="H3150" s="79">
        <v>546000</v>
      </c>
      <c r="I3150" s="79">
        <v>103740</v>
      </c>
      <c r="J3150" s="79">
        <v>649740</v>
      </c>
      <c r="K3150" s="79">
        <v>520000</v>
      </c>
      <c r="L3150" s="79">
        <f t="shared" si="595"/>
        <v>98800</v>
      </c>
      <c r="M3150" s="79">
        <f t="shared" si="596"/>
        <v>618800</v>
      </c>
      <c r="N3150" s="68">
        <f t="shared" si="597"/>
        <v>450227.34351999999</v>
      </c>
      <c r="O3150" s="80">
        <f t="shared" si="598"/>
        <v>572922.44784000004</v>
      </c>
      <c r="P3150" s="68">
        <f t="shared" si="599"/>
        <v>618800</v>
      </c>
      <c r="Q3150" s="68">
        <f t="shared" si="600"/>
        <v>565684.03947710933</v>
      </c>
      <c r="R3150" s="69">
        <f t="shared" si="601"/>
        <v>107377.31309765446</v>
      </c>
      <c r="S3150" s="63">
        <f t="shared" si="603"/>
        <v>0.20410103149424519</v>
      </c>
      <c r="T3150" s="64">
        <f t="shared" si="604"/>
        <v>450227</v>
      </c>
      <c r="U3150" s="44" t="str">
        <f t="shared" si="605"/>
        <v>MENOR VALOR</v>
      </c>
    </row>
    <row r="3151" spans="2:21">
      <c r="B3151" s="24">
        <v>3030</v>
      </c>
      <c r="C3151" s="2" t="s">
        <v>1419</v>
      </c>
      <c r="D3151" s="29">
        <v>1</v>
      </c>
      <c r="E3151" s="19" t="s">
        <v>8</v>
      </c>
      <c r="F3151" s="91">
        <v>70459.319999999992</v>
      </c>
      <c r="G3151" s="68">
        <f t="shared" si="602"/>
        <v>74123.204639999996</v>
      </c>
      <c r="H3151" s="79">
        <v>121680</v>
      </c>
      <c r="I3151" s="79">
        <v>23119.200000000001</v>
      </c>
      <c r="J3151" s="79">
        <v>144799.20000000001</v>
      </c>
      <c r="K3151" s="79">
        <v>117000</v>
      </c>
      <c r="L3151" s="79">
        <f t="shared" si="595"/>
        <v>22230</v>
      </c>
      <c r="M3151" s="79">
        <f t="shared" si="596"/>
        <v>139230</v>
      </c>
      <c r="N3151" s="68">
        <f t="shared" si="597"/>
        <v>74123.204639999996</v>
      </c>
      <c r="O3151" s="80">
        <f t="shared" si="598"/>
        <v>119384.13488000001</v>
      </c>
      <c r="P3151" s="68">
        <f t="shared" si="599"/>
        <v>139230</v>
      </c>
      <c r="Q3151" s="68">
        <f t="shared" si="600"/>
        <v>114327.59233655596</v>
      </c>
      <c r="R3151" s="69">
        <f t="shared" si="601"/>
        <v>39295.901208683441</v>
      </c>
      <c r="S3151" s="63">
        <f t="shared" si="603"/>
        <v>0.35165953270670525</v>
      </c>
      <c r="T3151" s="64">
        <f t="shared" si="604"/>
        <v>139230</v>
      </c>
      <c r="U3151" s="44" t="str">
        <f t="shared" si="605"/>
        <v>MEDIA ARMONICA</v>
      </c>
    </row>
    <row r="3152" spans="2:21">
      <c r="B3152" s="26">
        <v>3031</v>
      </c>
      <c r="C3152" s="2" t="s">
        <v>1420</v>
      </c>
      <c r="D3152" s="29">
        <v>1</v>
      </c>
      <c r="E3152" s="19" t="s">
        <v>11</v>
      </c>
      <c r="F3152" s="91">
        <v>69653.259999999995</v>
      </c>
      <c r="G3152" s="68">
        <f t="shared" si="602"/>
        <v>73275.229519999993</v>
      </c>
      <c r="H3152" s="79">
        <v>118170</v>
      </c>
      <c r="I3152" s="79">
        <v>22452.3</v>
      </c>
      <c r="J3152" s="79">
        <v>140622.29999999999</v>
      </c>
      <c r="K3152" s="79">
        <v>117000</v>
      </c>
      <c r="L3152" s="79">
        <f t="shared" ref="L3152:L3215" si="606">+IFERROR(K3152*19%,"N/A")</f>
        <v>22230</v>
      </c>
      <c r="M3152" s="79">
        <f t="shared" ref="M3152:M3215" si="607">+IFERROR(L3152+K3152,"N/A")</f>
        <v>139230</v>
      </c>
      <c r="N3152" s="68">
        <f t="shared" si="597"/>
        <v>73275.229519999993</v>
      </c>
      <c r="O3152" s="80">
        <f t="shared" si="598"/>
        <v>117709.17650666666</v>
      </c>
      <c r="P3152" s="68">
        <f t="shared" si="599"/>
        <v>139230</v>
      </c>
      <c r="Q3152" s="68">
        <f t="shared" si="600"/>
        <v>112784.14957058725</v>
      </c>
      <c r="R3152" s="69">
        <f t="shared" si="601"/>
        <v>38487.223314145776</v>
      </c>
      <c r="S3152" s="63">
        <f t="shared" si="603"/>
        <v>0.35030560766750429</v>
      </c>
      <c r="T3152" s="64">
        <f t="shared" si="604"/>
        <v>139230</v>
      </c>
      <c r="U3152" s="44" t="str">
        <f t="shared" si="605"/>
        <v>MEDIA ARMONICA</v>
      </c>
    </row>
    <row r="3153" spans="2:21">
      <c r="B3153" s="24">
        <v>3032</v>
      </c>
      <c r="C3153" s="2" t="s">
        <v>1067</v>
      </c>
      <c r="D3153" s="29">
        <v>1</v>
      </c>
      <c r="E3153" s="19" t="s">
        <v>11</v>
      </c>
      <c r="F3153" s="91">
        <v>390320</v>
      </c>
      <c r="G3153" s="68">
        <f t="shared" si="602"/>
        <v>410616.64</v>
      </c>
      <c r="H3153" s="79">
        <v>540800</v>
      </c>
      <c r="I3153" s="79">
        <v>102752</v>
      </c>
      <c r="J3153" s="79">
        <v>643552</v>
      </c>
      <c r="K3153" s="79">
        <v>520000</v>
      </c>
      <c r="L3153" s="79">
        <f t="shared" si="606"/>
        <v>98800</v>
      </c>
      <c r="M3153" s="79">
        <f t="shared" si="607"/>
        <v>618800</v>
      </c>
      <c r="N3153" s="68">
        <f t="shared" si="597"/>
        <v>410616.64</v>
      </c>
      <c r="O3153" s="80">
        <f t="shared" si="598"/>
        <v>557656.21333333338</v>
      </c>
      <c r="P3153" s="68">
        <f t="shared" si="599"/>
        <v>618800</v>
      </c>
      <c r="Q3153" s="68">
        <f t="shared" si="600"/>
        <v>546835.66452071245</v>
      </c>
      <c r="R3153" s="69">
        <f t="shared" si="601"/>
        <v>127939.9955859638</v>
      </c>
      <c r="S3153" s="63">
        <f t="shared" si="603"/>
        <v>0.24910413376220619</v>
      </c>
      <c r="T3153" s="64">
        <f t="shared" si="604"/>
        <v>410617</v>
      </c>
      <c r="U3153" s="44" t="str">
        <f t="shared" si="605"/>
        <v>MENOR VALOR</v>
      </c>
    </row>
    <row r="3154" spans="2:21">
      <c r="B3154" s="26">
        <v>3033</v>
      </c>
      <c r="C3154" s="2" t="s">
        <v>1513</v>
      </c>
      <c r="D3154" s="29">
        <v>1</v>
      </c>
      <c r="E3154" s="19" t="s">
        <v>11</v>
      </c>
      <c r="F3154" s="91">
        <v>287915.94</v>
      </c>
      <c r="G3154" s="68">
        <f t="shared" si="602"/>
        <v>302887.56887999998</v>
      </c>
      <c r="H3154" s="79">
        <v>393900</v>
      </c>
      <c r="I3154" s="79">
        <v>74841</v>
      </c>
      <c r="J3154" s="79">
        <v>468741</v>
      </c>
      <c r="K3154" s="79">
        <v>390000</v>
      </c>
      <c r="L3154" s="79">
        <f t="shared" si="606"/>
        <v>74100</v>
      </c>
      <c r="M3154" s="79">
        <f t="shared" si="607"/>
        <v>464100</v>
      </c>
      <c r="N3154" s="68">
        <f t="shared" si="597"/>
        <v>302887.56887999998</v>
      </c>
      <c r="O3154" s="80">
        <f t="shared" si="598"/>
        <v>411909.52295999997</v>
      </c>
      <c r="P3154" s="68">
        <f t="shared" si="599"/>
        <v>464100</v>
      </c>
      <c r="Q3154" s="68">
        <f t="shared" si="600"/>
        <v>403901.36417280254</v>
      </c>
      <c r="R3154" s="69">
        <f t="shared" si="601"/>
        <v>94444.293495246471</v>
      </c>
      <c r="S3154" s="63">
        <f t="shared" si="603"/>
        <v>0.25009520703075783</v>
      </c>
      <c r="T3154" s="64">
        <f t="shared" si="604"/>
        <v>302888</v>
      </c>
      <c r="U3154" s="44" t="str">
        <f t="shared" si="605"/>
        <v>MENOR VALOR</v>
      </c>
    </row>
    <row r="3155" spans="2:21">
      <c r="B3155" s="24">
        <v>3034</v>
      </c>
      <c r="C3155" s="2" t="s">
        <v>1422</v>
      </c>
      <c r="D3155" s="29">
        <v>1</v>
      </c>
      <c r="E3155" s="19" t="s">
        <v>11</v>
      </c>
      <c r="F3155" s="91">
        <v>293035.2</v>
      </c>
      <c r="G3155" s="68">
        <f t="shared" si="602"/>
        <v>308273.03039999999</v>
      </c>
      <c r="H3155" s="79">
        <v>338000</v>
      </c>
      <c r="I3155" s="79">
        <v>64220</v>
      </c>
      <c r="J3155" s="79">
        <v>402220</v>
      </c>
      <c r="K3155" s="79">
        <v>325000</v>
      </c>
      <c r="L3155" s="79">
        <f t="shared" si="606"/>
        <v>61750</v>
      </c>
      <c r="M3155" s="79">
        <f t="shared" si="607"/>
        <v>386750</v>
      </c>
      <c r="N3155" s="68">
        <f t="shared" ref="N3155:N3218" si="608">MIN(M3155,J3155,G3155)</f>
        <v>308273.03039999999</v>
      </c>
      <c r="O3155" s="80">
        <f t="shared" ref="O3155:O3218" si="609">AVERAGE(M3155,J3155,G3155)</f>
        <v>365747.67680000002</v>
      </c>
      <c r="P3155" s="68">
        <f t="shared" ref="P3155:P3218" si="610">MEDIAN(M3155,J3155,G3155)</f>
        <v>386750</v>
      </c>
      <c r="Q3155" s="68">
        <f t="shared" ref="Q3155:Q3218" si="611">GEOMEAN(M3155,J3155,G3155)</f>
        <v>363309.29176018084</v>
      </c>
      <c r="R3155" s="69">
        <f t="shared" ref="R3155:R3218" si="612">STDEVA(M3155,J3155,G3155)</f>
        <v>50371.93126239811</v>
      </c>
      <c r="S3155" s="63">
        <f t="shared" si="603"/>
        <v>0.15148597244385942</v>
      </c>
      <c r="T3155" s="64">
        <f t="shared" si="604"/>
        <v>308273</v>
      </c>
      <c r="U3155" s="44" t="str">
        <f t="shared" si="605"/>
        <v>MENOR VALOR</v>
      </c>
    </row>
    <row r="3156" spans="2:21">
      <c r="B3156" s="26">
        <v>3035</v>
      </c>
      <c r="C3156" s="2" t="s">
        <v>1423</v>
      </c>
      <c r="D3156" s="29">
        <v>1</v>
      </c>
      <c r="E3156" s="19" t="s">
        <v>11</v>
      </c>
      <c r="F3156" s="91">
        <v>295474.7</v>
      </c>
      <c r="G3156" s="68">
        <f t="shared" si="602"/>
        <v>310839.38440000004</v>
      </c>
      <c r="H3156" s="79">
        <v>334750</v>
      </c>
      <c r="I3156" s="79">
        <v>63602.5</v>
      </c>
      <c r="J3156" s="79">
        <v>398352.5</v>
      </c>
      <c r="K3156" s="79">
        <v>325000</v>
      </c>
      <c r="L3156" s="79">
        <f t="shared" si="606"/>
        <v>61750</v>
      </c>
      <c r="M3156" s="79">
        <f t="shared" si="607"/>
        <v>386750</v>
      </c>
      <c r="N3156" s="68">
        <f t="shared" si="608"/>
        <v>310839.38440000004</v>
      </c>
      <c r="O3156" s="80">
        <f t="shared" si="609"/>
        <v>365313.96146666672</v>
      </c>
      <c r="P3156" s="68">
        <f t="shared" si="610"/>
        <v>386750</v>
      </c>
      <c r="Q3156" s="68">
        <f t="shared" si="611"/>
        <v>363143.24485430523</v>
      </c>
      <c r="R3156" s="69">
        <f t="shared" si="612"/>
        <v>47531.717426436982</v>
      </c>
      <c r="S3156" s="63">
        <f t="shared" si="603"/>
        <v>0.14403093323487193</v>
      </c>
      <c r="T3156" s="64">
        <f t="shared" si="604"/>
        <v>310839</v>
      </c>
      <c r="U3156" s="44" t="str">
        <f t="shared" si="605"/>
        <v>MENOR VALOR</v>
      </c>
    </row>
    <row r="3157" spans="2:21" ht="25.5">
      <c r="B3157" s="24">
        <v>3036</v>
      </c>
      <c r="C3157" s="2" t="s">
        <v>1424</v>
      </c>
      <c r="D3157" s="29">
        <v>1</v>
      </c>
      <c r="E3157" s="19" t="s">
        <v>8</v>
      </c>
      <c r="F3157" s="91">
        <v>379219.66000000003</v>
      </c>
      <c r="G3157" s="68">
        <f t="shared" si="602"/>
        <v>398939.08232000005</v>
      </c>
      <c r="H3157" s="79">
        <v>393900</v>
      </c>
      <c r="I3157" s="79">
        <v>74841</v>
      </c>
      <c r="J3157" s="79">
        <v>468741</v>
      </c>
      <c r="K3157" s="79">
        <v>390000</v>
      </c>
      <c r="L3157" s="79">
        <f t="shared" si="606"/>
        <v>74100</v>
      </c>
      <c r="M3157" s="79">
        <f t="shared" si="607"/>
        <v>464100</v>
      </c>
      <c r="N3157" s="68">
        <f t="shared" si="608"/>
        <v>398939.08232000005</v>
      </c>
      <c r="O3157" s="80">
        <f t="shared" si="609"/>
        <v>443926.69410666666</v>
      </c>
      <c r="P3157" s="68">
        <f t="shared" si="610"/>
        <v>464100</v>
      </c>
      <c r="Q3157" s="68">
        <f t="shared" si="611"/>
        <v>442741.63545453729</v>
      </c>
      <c r="R3157" s="69">
        <f t="shared" si="612"/>
        <v>39029.458501891495</v>
      </c>
      <c r="S3157" s="63">
        <f t="shared" si="603"/>
        <v>9.8934795435644318E-2</v>
      </c>
      <c r="T3157" s="64">
        <f t="shared" si="604"/>
        <v>398939</v>
      </c>
      <c r="U3157" s="44" t="str">
        <f t="shared" si="605"/>
        <v>MENOR VALOR</v>
      </c>
    </row>
    <row r="3158" spans="2:21">
      <c r="B3158" s="26">
        <v>3037</v>
      </c>
      <c r="C3158" s="2" t="s">
        <v>1425</v>
      </c>
      <c r="D3158" s="29">
        <v>1</v>
      </c>
      <c r="E3158" s="19" t="s">
        <v>8</v>
      </c>
      <c r="F3158" s="91">
        <v>665761.27999999991</v>
      </c>
      <c r="G3158" s="68">
        <f t="shared" si="602"/>
        <v>700380.86655999988</v>
      </c>
      <c r="H3158" s="79">
        <v>795600</v>
      </c>
      <c r="I3158" s="79">
        <v>151164</v>
      </c>
      <c r="J3158" s="79">
        <v>946764</v>
      </c>
      <c r="K3158" s="79">
        <v>780000</v>
      </c>
      <c r="L3158" s="79">
        <f t="shared" si="606"/>
        <v>148200</v>
      </c>
      <c r="M3158" s="79">
        <f t="shared" si="607"/>
        <v>928200</v>
      </c>
      <c r="N3158" s="68">
        <f t="shared" si="608"/>
        <v>700380.86655999988</v>
      </c>
      <c r="O3158" s="80">
        <f t="shared" si="609"/>
        <v>858448.28885333333</v>
      </c>
      <c r="P3158" s="68">
        <f t="shared" si="610"/>
        <v>928200</v>
      </c>
      <c r="Q3158" s="68">
        <f t="shared" si="611"/>
        <v>850627.0536539962</v>
      </c>
      <c r="R3158" s="69">
        <f t="shared" si="612"/>
        <v>137204.73030054115</v>
      </c>
      <c r="S3158" s="63">
        <f t="shared" si="603"/>
        <v>0.1766299184214648</v>
      </c>
      <c r="T3158" s="64">
        <f t="shared" si="604"/>
        <v>700381</v>
      </c>
      <c r="U3158" s="44" t="str">
        <f t="shared" si="605"/>
        <v>MENOR VALOR</v>
      </c>
    </row>
    <row r="3159" spans="2:21">
      <c r="B3159" s="24">
        <v>3038</v>
      </c>
      <c r="C3159" s="2" t="s">
        <v>1073</v>
      </c>
      <c r="D3159" s="29">
        <v>1</v>
      </c>
      <c r="E3159" s="17" t="s">
        <v>11</v>
      </c>
      <c r="F3159" s="91">
        <v>328001.63999999996</v>
      </c>
      <c r="G3159" s="68">
        <f t="shared" si="602"/>
        <v>345057.72527999996</v>
      </c>
      <c r="H3159" s="79">
        <v>409500</v>
      </c>
      <c r="I3159" s="79">
        <v>77805</v>
      </c>
      <c r="J3159" s="79">
        <v>487305</v>
      </c>
      <c r="K3159" s="79">
        <v>390000</v>
      </c>
      <c r="L3159" s="79">
        <f t="shared" si="606"/>
        <v>74100</v>
      </c>
      <c r="M3159" s="79">
        <f t="shared" si="607"/>
        <v>464100</v>
      </c>
      <c r="N3159" s="68">
        <f t="shared" si="608"/>
        <v>345057.72527999996</v>
      </c>
      <c r="O3159" s="80">
        <f t="shared" si="609"/>
        <v>432154.24175999995</v>
      </c>
      <c r="P3159" s="68">
        <f t="shared" si="610"/>
        <v>464100</v>
      </c>
      <c r="Q3159" s="68">
        <f t="shared" si="611"/>
        <v>427334.60577910533</v>
      </c>
      <c r="R3159" s="69">
        <f t="shared" si="612"/>
        <v>76314.942137586637</v>
      </c>
      <c r="S3159" s="63">
        <f t="shared" si="603"/>
        <v>0.19253502849155013</v>
      </c>
      <c r="T3159" s="64">
        <f t="shared" si="604"/>
        <v>345058</v>
      </c>
      <c r="U3159" s="44" t="str">
        <f t="shared" si="605"/>
        <v>MENOR VALOR</v>
      </c>
    </row>
    <row r="3160" spans="2:21" ht="25.5">
      <c r="B3160" s="26">
        <v>3039</v>
      </c>
      <c r="C3160" s="2" t="s">
        <v>1426</v>
      </c>
      <c r="D3160" s="29">
        <v>1</v>
      </c>
      <c r="E3160" s="17" t="s">
        <v>8</v>
      </c>
      <c r="F3160" s="91">
        <v>287915.94</v>
      </c>
      <c r="G3160" s="68">
        <f t="shared" si="602"/>
        <v>302887.56887999998</v>
      </c>
      <c r="H3160" s="79">
        <v>401700</v>
      </c>
      <c r="I3160" s="79">
        <v>76323</v>
      </c>
      <c r="J3160" s="79">
        <v>478023</v>
      </c>
      <c r="K3160" s="79">
        <v>390000</v>
      </c>
      <c r="L3160" s="79">
        <f t="shared" si="606"/>
        <v>74100</v>
      </c>
      <c r="M3160" s="79">
        <f t="shared" si="607"/>
        <v>464100</v>
      </c>
      <c r="N3160" s="68">
        <f t="shared" si="608"/>
        <v>302887.56887999998</v>
      </c>
      <c r="O3160" s="80">
        <f t="shared" si="609"/>
        <v>415003.52295999997</v>
      </c>
      <c r="P3160" s="68">
        <f t="shared" si="610"/>
        <v>464100</v>
      </c>
      <c r="Q3160" s="68">
        <f t="shared" si="611"/>
        <v>406549.97338749957</v>
      </c>
      <c r="R3160" s="69">
        <f t="shared" si="612"/>
        <v>97344.50601703985</v>
      </c>
      <c r="S3160" s="63">
        <f t="shared" si="603"/>
        <v>0.25498071895996577</v>
      </c>
      <c r="T3160" s="64">
        <f t="shared" si="604"/>
        <v>302888</v>
      </c>
      <c r="U3160" s="44" t="str">
        <f t="shared" si="605"/>
        <v>MENOR VALOR</v>
      </c>
    </row>
    <row r="3161" spans="2:21" ht="25.5">
      <c r="B3161" s="24">
        <v>3040</v>
      </c>
      <c r="C3161" s="2" t="s">
        <v>1077</v>
      </c>
      <c r="D3161" s="29">
        <v>1</v>
      </c>
      <c r="E3161" s="17" t="s">
        <v>8</v>
      </c>
      <c r="F3161" s="91">
        <v>383887.92</v>
      </c>
      <c r="G3161" s="68">
        <f t="shared" si="602"/>
        <v>403850.09184000001</v>
      </c>
      <c r="H3161" s="79">
        <v>540800</v>
      </c>
      <c r="I3161" s="79">
        <v>102752</v>
      </c>
      <c r="J3161" s="79">
        <v>643552</v>
      </c>
      <c r="K3161" s="79">
        <v>520000</v>
      </c>
      <c r="L3161" s="79">
        <f t="shared" si="606"/>
        <v>98800</v>
      </c>
      <c r="M3161" s="79">
        <f t="shared" si="607"/>
        <v>618800</v>
      </c>
      <c r="N3161" s="68">
        <f t="shared" si="608"/>
        <v>403850.09184000001</v>
      </c>
      <c r="O3161" s="80">
        <f t="shared" si="609"/>
        <v>555400.69727999996</v>
      </c>
      <c r="P3161" s="68">
        <f t="shared" si="610"/>
        <v>618800</v>
      </c>
      <c r="Q3161" s="68">
        <f t="shared" si="611"/>
        <v>543815.24533046526</v>
      </c>
      <c r="R3161" s="69">
        <f t="shared" si="612"/>
        <v>131828.88485807288</v>
      </c>
      <c r="S3161" s="63">
        <f t="shared" si="603"/>
        <v>0.25737629588779054</v>
      </c>
      <c r="T3161" s="64">
        <f t="shared" si="604"/>
        <v>403850</v>
      </c>
      <c r="U3161" s="44" t="str">
        <f t="shared" si="605"/>
        <v>MENOR VALOR</v>
      </c>
    </row>
    <row r="3162" spans="2:21" ht="25.5">
      <c r="B3162" s="26">
        <v>3041</v>
      </c>
      <c r="C3162" s="2" t="s">
        <v>1078</v>
      </c>
      <c r="D3162" s="29">
        <v>1</v>
      </c>
      <c r="E3162" s="17" t="s">
        <v>11</v>
      </c>
      <c r="F3162" s="91">
        <v>383887.92</v>
      </c>
      <c r="G3162" s="68">
        <f t="shared" si="602"/>
        <v>403850.09184000001</v>
      </c>
      <c r="H3162" s="79">
        <v>525200</v>
      </c>
      <c r="I3162" s="79">
        <v>99788</v>
      </c>
      <c r="J3162" s="79">
        <v>624988</v>
      </c>
      <c r="K3162" s="79">
        <v>520000</v>
      </c>
      <c r="L3162" s="79">
        <f t="shared" si="606"/>
        <v>98800</v>
      </c>
      <c r="M3162" s="79">
        <f t="shared" si="607"/>
        <v>618800</v>
      </c>
      <c r="N3162" s="68">
        <f t="shared" si="608"/>
        <v>403850.09184000001</v>
      </c>
      <c r="O3162" s="80">
        <f t="shared" si="609"/>
        <v>549212.69727999996</v>
      </c>
      <c r="P3162" s="68">
        <f t="shared" si="610"/>
        <v>618800</v>
      </c>
      <c r="Q3162" s="68">
        <f t="shared" si="611"/>
        <v>538535.15223040339</v>
      </c>
      <c r="R3162" s="69">
        <f t="shared" si="612"/>
        <v>125925.72466032881</v>
      </c>
      <c r="S3162" s="63">
        <f t="shared" si="603"/>
        <v>0.25009520703075772</v>
      </c>
      <c r="T3162" s="64">
        <f t="shared" si="604"/>
        <v>403850</v>
      </c>
      <c r="U3162" s="44" t="str">
        <f t="shared" si="605"/>
        <v>MENOR VALOR</v>
      </c>
    </row>
    <row r="3163" spans="2:21">
      <c r="B3163" s="24">
        <v>3042</v>
      </c>
      <c r="C3163" s="2" t="s">
        <v>1514</v>
      </c>
      <c r="D3163" s="29">
        <v>1</v>
      </c>
      <c r="E3163" s="17" t="s">
        <v>11</v>
      </c>
      <c r="F3163" s="91">
        <v>191943.96</v>
      </c>
      <c r="G3163" s="68">
        <f t="shared" si="602"/>
        <v>201925.04592</v>
      </c>
      <c r="H3163" s="79">
        <v>262600</v>
      </c>
      <c r="I3163" s="79">
        <v>49894</v>
      </c>
      <c r="J3163" s="79">
        <v>312494</v>
      </c>
      <c r="K3163" s="79">
        <v>260000</v>
      </c>
      <c r="L3163" s="79">
        <f t="shared" si="606"/>
        <v>49400</v>
      </c>
      <c r="M3163" s="79">
        <f t="shared" si="607"/>
        <v>309400</v>
      </c>
      <c r="N3163" s="68">
        <f t="shared" si="608"/>
        <v>201925.04592</v>
      </c>
      <c r="O3163" s="80">
        <f t="shared" si="609"/>
        <v>274606.34863999998</v>
      </c>
      <c r="P3163" s="68">
        <f t="shared" si="610"/>
        <v>309400</v>
      </c>
      <c r="Q3163" s="68">
        <f t="shared" si="611"/>
        <v>269267.57611520169</v>
      </c>
      <c r="R3163" s="69">
        <f t="shared" si="612"/>
        <v>62962.862330164404</v>
      </c>
      <c r="S3163" s="63">
        <f t="shared" si="603"/>
        <v>0.25009520703075772</v>
      </c>
      <c r="T3163" s="64">
        <f t="shared" si="604"/>
        <v>201925</v>
      </c>
      <c r="U3163" s="44" t="str">
        <f t="shared" si="605"/>
        <v>MENOR VALOR</v>
      </c>
    </row>
    <row r="3164" spans="2:21">
      <c r="B3164" s="26">
        <v>3043</v>
      </c>
      <c r="C3164" s="2" t="s">
        <v>848</v>
      </c>
      <c r="D3164" s="29">
        <v>1</v>
      </c>
      <c r="E3164" s="17" t="s">
        <v>8</v>
      </c>
      <c r="F3164" s="91">
        <v>370497.32</v>
      </c>
      <c r="G3164" s="68">
        <f t="shared" si="602"/>
        <v>389763.18064000004</v>
      </c>
      <c r="H3164" s="79">
        <v>535600</v>
      </c>
      <c r="I3164" s="79">
        <v>101764</v>
      </c>
      <c r="J3164" s="79">
        <v>637364</v>
      </c>
      <c r="K3164" s="79">
        <v>520000</v>
      </c>
      <c r="L3164" s="79">
        <f t="shared" si="606"/>
        <v>98800</v>
      </c>
      <c r="M3164" s="79">
        <f t="shared" si="607"/>
        <v>618800</v>
      </c>
      <c r="N3164" s="68">
        <f t="shared" si="608"/>
        <v>389763.18064000004</v>
      </c>
      <c r="O3164" s="80">
        <f t="shared" si="609"/>
        <v>548642.3935466666</v>
      </c>
      <c r="P3164" s="68">
        <f t="shared" si="610"/>
        <v>618800</v>
      </c>
      <c r="Q3164" s="68">
        <f t="shared" si="611"/>
        <v>535689.18906450446</v>
      </c>
      <c r="R3164" s="69">
        <f t="shared" si="612"/>
        <v>137906.15919668516</v>
      </c>
      <c r="S3164" s="63">
        <f t="shared" si="603"/>
        <v>0.27240797724393295</v>
      </c>
      <c r="T3164" s="64">
        <f t="shared" si="604"/>
        <v>389763</v>
      </c>
      <c r="U3164" s="44" t="str">
        <f t="shared" si="605"/>
        <v>MENOR VALOR</v>
      </c>
    </row>
    <row r="3165" spans="2:21">
      <c r="B3165" s="24">
        <v>3044</v>
      </c>
      <c r="C3165" s="2" t="s">
        <v>1082</v>
      </c>
      <c r="D3165" s="29">
        <v>1</v>
      </c>
      <c r="E3165" s="17" t="s">
        <v>8</v>
      </c>
      <c r="F3165" s="91">
        <v>228030.52</v>
      </c>
      <c r="G3165" s="68">
        <f t="shared" si="602"/>
        <v>239888.10704</v>
      </c>
      <c r="H3165" s="79">
        <v>262600</v>
      </c>
      <c r="I3165" s="79">
        <v>49894</v>
      </c>
      <c r="J3165" s="79">
        <v>312494</v>
      </c>
      <c r="K3165" s="79">
        <v>260000</v>
      </c>
      <c r="L3165" s="79">
        <f t="shared" si="606"/>
        <v>49400</v>
      </c>
      <c r="M3165" s="79">
        <f t="shared" si="607"/>
        <v>309400</v>
      </c>
      <c r="N3165" s="68">
        <f t="shared" si="608"/>
        <v>239888.10704</v>
      </c>
      <c r="O3165" s="80">
        <f t="shared" si="609"/>
        <v>287260.70234666666</v>
      </c>
      <c r="P3165" s="68">
        <f t="shared" si="610"/>
        <v>309400</v>
      </c>
      <c r="Q3165" s="68">
        <f t="shared" si="611"/>
        <v>285182.9584279735</v>
      </c>
      <c r="R3165" s="69">
        <f t="shared" si="612"/>
        <v>41055.02768927205</v>
      </c>
      <c r="S3165" s="63">
        <f t="shared" si="603"/>
        <v>0.15882734241083085</v>
      </c>
      <c r="T3165" s="64">
        <f t="shared" si="604"/>
        <v>239888</v>
      </c>
      <c r="U3165" s="44" t="str">
        <f t="shared" si="605"/>
        <v>MENOR VALOR</v>
      </c>
    </row>
    <row r="3166" spans="2:21" ht="25.5">
      <c r="B3166" s="26">
        <v>3045</v>
      </c>
      <c r="C3166" s="2" t="s">
        <v>1515</v>
      </c>
      <c r="D3166" s="29">
        <v>1</v>
      </c>
      <c r="E3166" s="17" t="s">
        <v>8</v>
      </c>
      <c r="F3166" s="91">
        <v>262068.71999999997</v>
      </c>
      <c r="G3166" s="68">
        <f t="shared" si="602"/>
        <v>275696.29343999998</v>
      </c>
      <c r="H3166" s="79">
        <v>393900</v>
      </c>
      <c r="I3166" s="79">
        <v>74841</v>
      </c>
      <c r="J3166" s="79">
        <v>468741</v>
      </c>
      <c r="K3166" s="79">
        <v>390000</v>
      </c>
      <c r="L3166" s="79">
        <f t="shared" si="606"/>
        <v>74100</v>
      </c>
      <c r="M3166" s="79">
        <f t="shared" si="607"/>
        <v>464100</v>
      </c>
      <c r="N3166" s="68">
        <f t="shared" si="608"/>
        <v>275696.29343999998</v>
      </c>
      <c r="O3166" s="80">
        <f t="shared" si="609"/>
        <v>402845.76447999995</v>
      </c>
      <c r="P3166" s="68">
        <f t="shared" si="610"/>
        <v>464100</v>
      </c>
      <c r="Q3166" s="68">
        <f t="shared" si="611"/>
        <v>391433.94005541457</v>
      </c>
      <c r="R3166" s="69">
        <f t="shared" si="612"/>
        <v>110139.11979657307</v>
      </c>
      <c r="S3166" s="63">
        <f t="shared" si="603"/>
        <v>0.29567606375428213</v>
      </c>
      <c r="T3166" s="64">
        <f t="shared" si="604"/>
        <v>275696</v>
      </c>
      <c r="U3166" s="44" t="str">
        <f t="shared" si="605"/>
        <v>MENOR VALOR</v>
      </c>
    </row>
    <row r="3167" spans="2:21">
      <c r="B3167" s="24">
        <v>3046</v>
      </c>
      <c r="C3167" s="2" t="s">
        <v>1429</v>
      </c>
      <c r="D3167" s="29">
        <v>1</v>
      </c>
      <c r="E3167" s="17" t="s">
        <v>8</v>
      </c>
      <c r="F3167" s="91">
        <v>323665.48000000004</v>
      </c>
      <c r="G3167" s="68">
        <f t="shared" si="602"/>
        <v>340496.08496000007</v>
      </c>
      <c r="H3167" s="79">
        <v>328250</v>
      </c>
      <c r="I3167" s="79">
        <v>62367.5</v>
      </c>
      <c r="J3167" s="79">
        <v>390617.5</v>
      </c>
      <c r="K3167" s="79">
        <v>325000</v>
      </c>
      <c r="L3167" s="79">
        <f t="shared" si="606"/>
        <v>61750</v>
      </c>
      <c r="M3167" s="79">
        <f t="shared" si="607"/>
        <v>386750</v>
      </c>
      <c r="N3167" s="68">
        <f t="shared" si="608"/>
        <v>340496.08496000007</v>
      </c>
      <c r="O3167" s="80">
        <f t="shared" si="609"/>
        <v>372621.19498666673</v>
      </c>
      <c r="P3167" s="68">
        <f t="shared" si="610"/>
        <v>386750</v>
      </c>
      <c r="Q3167" s="68">
        <f t="shared" si="611"/>
        <v>371904.4547161705</v>
      </c>
      <c r="R3167" s="69">
        <f t="shared" si="612"/>
        <v>27888.284453002434</v>
      </c>
      <c r="S3167" s="63">
        <f t="shared" si="603"/>
        <v>8.4452792532804244E-2</v>
      </c>
      <c r="T3167" s="64">
        <f t="shared" si="604"/>
        <v>340496</v>
      </c>
      <c r="U3167" s="44" t="str">
        <f t="shared" si="605"/>
        <v>MENOR VALOR</v>
      </c>
    </row>
    <row r="3168" spans="2:21">
      <c r="B3168" s="26">
        <v>3047</v>
      </c>
      <c r="C3168" s="2" t="s">
        <v>1430</v>
      </c>
      <c r="D3168" s="29">
        <v>1</v>
      </c>
      <c r="E3168" s="17" t="s">
        <v>8</v>
      </c>
      <c r="F3168" s="91">
        <v>298727.64</v>
      </c>
      <c r="G3168" s="68">
        <f t="shared" si="602"/>
        <v>314261.47727999999</v>
      </c>
      <c r="H3168" s="79">
        <v>334750</v>
      </c>
      <c r="I3168" s="79">
        <v>63602.5</v>
      </c>
      <c r="J3168" s="79">
        <v>398352.5</v>
      </c>
      <c r="K3168" s="79">
        <v>325000</v>
      </c>
      <c r="L3168" s="79">
        <f t="shared" si="606"/>
        <v>61750</v>
      </c>
      <c r="M3168" s="79">
        <f t="shared" si="607"/>
        <v>386750</v>
      </c>
      <c r="N3168" s="68">
        <f t="shared" si="608"/>
        <v>314261.47727999999</v>
      </c>
      <c r="O3168" s="80">
        <f t="shared" si="609"/>
        <v>366454.65909333335</v>
      </c>
      <c r="P3168" s="68">
        <f t="shared" si="610"/>
        <v>386750</v>
      </c>
      <c r="Q3168" s="68">
        <f t="shared" si="611"/>
        <v>364471.022961271</v>
      </c>
      <c r="R3168" s="69">
        <f t="shared" si="612"/>
        <v>45571.379970462069</v>
      </c>
      <c r="S3168" s="63">
        <f t="shared" si="603"/>
        <v>0.13776004817427234</v>
      </c>
      <c r="T3168" s="64">
        <f t="shared" si="604"/>
        <v>314261</v>
      </c>
      <c r="U3168" s="44" t="str">
        <f t="shared" si="605"/>
        <v>MENOR VALOR</v>
      </c>
    </row>
    <row r="3169" spans="2:21">
      <c r="B3169" s="24">
        <v>3048</v>
      </c>
      <c r="C3169" s="2" t="s">
        <v>1431</v>
      </c>
      <c r="D3169" s="29">
        <v>1</v>
      </c>
      <c r="E3169" s="17" t="s">
        <v>8</v>
      </c>
      <c r="F3169" s="91">
        <v>293035.2</v>
      </c>
      <c r="G3169" s="68">
        <f t="shared" si="602"/>
        <v>308273.03039999999</v>
      </c>
      <c r="H3169" s="79">
        <v>334750</v>
      </c>
      <c r="I3169" s="79">
        <v>63602.5</v>
      </c>
      <c r="J3169" s="79">
        <v>398352.5</v>
      </c>
      <c r="K3169" s="79">
        <v>325000</v>
      </c>
      <c r="L3169" s="79">
        <f t="shared" si="606"/>
        <v>61750</v>
      </c>
      <c r="M3169" s="79">
        <f t="shared" si="607"/>
        <v>386750</v>
      </c>
      <c r="N3169" s="68">
        <f t="shared" si="608"/>
        <v>308273.03039999999</v>
      </c>
      <c r="O3169" s="80">
        <f t="shared" si="609"/>
        <v>364458.51013333333</v>
      </c>
      <c r="P3169" s="68">
        <f t="shared" si="610"/>
        <v>386750</v>
      </c>
      <c r="Q3169" s="68">
        <f t="shared" si="611"/>
        <v>362141.08661548968</v>
      </c>
      <c r="R3169" s="69">
        <f t="shared" si="612"/>
        <v>49002.659123879086</v>
      </c>
      <c r="S3169" s="63">
        <f t="shared" si="603"/>
        <v>0.14874881146166419</v>
      </c>
      <c r="T3169" s="64">
        <f t="shared" si="604"/>
        <v>308273</v>
      </c>
      <c r="U3169" s="44" t="str">
        <f t="shared" si="605"/>
        <v>MENOR VALOR</v>
      </c>
    </row>
    <row r="3170" spans="2:21">
      <c r="B3170" s="26">
        <v>3049</v>
      </c>
      <c r="C3170" s="2" t="s">
        <v>1432</v>
      </c>
      <c r="D3170" s="29">
        <v>1</v>
      </c>
      <c r="E3170" s="17" t="s">
        <v>8</v>
      </c>
      <c r="F3170" s="91">
        <v>332880.63999999996</v>
      </c>
      <c r="G3170" s="68">
        <f t="shared" si="602"/>
        <v>350190.43327999994</v>
      </c>
      <c r="H3170" s="79">
        <v>405600</v>
      </c>
      <c r="I3170" s="79">
        <v>77064</v>
      </c>
      <c r="J3170" s="79">
        <v>482664</v>
      </c>
      <c r="K3170" s="79">
        <v>390000</v>
      </c>
      <c r="L3170" s="79">
        <f t="shared" si="606"/>
        <v>74100</v>
      </c>
      <c r="M3170" s="79">
        <f t="shared" si="607"/>
        <v>464100</v>
      </c>
      <c r="N3170" s="68">
        <f t="shared" si="608"/>
        <v>350190.43327999994</v>
      </c>
      <c r="O3170" s="80">
        <f t="shared" si="609"/>
        <v>432318.14442666667</v>
      </c>
      <c r="P3170" s="68">
        <f t="shared" si="610"/>
        <v>464100</v>
      </c>
      <c r="Q3170" s="68">
        <f t="shared" si="611"/>
        <v>428075.38036272122</v>
      </c>
      <c r="R3170" s="69">
        <f t="shared" si="612"/>
        <v>71727.792574724474</v>
      </c>
      <c r="S3170" s="63">
        <f t="shared" si="603"/>
        <v>0.18194213135248982</v>
      </c>
      <c r="T3170" s="64">
        <f t="shared" si="604"/>
        <v>350190</v>
      </c>
      <c r="U3170" s="44" t="str">
        <f t="shared" si="605"/>
        <v>MENOR VALOR</v>
      </c>
    </row>
    <row r="3171" spans="2:21">
      <c r="B3171" s="24">
        <v>3050</v>
      </c>
      <c r="C3171" s="2" t="s">
        <v>1083</v>
      </c>
      <c r="D3171" s="29">
        <v>1</v>
      </c>
      <c r="E3171" s="17" t="s">
        <v>8</v>
      </c>
      <c r="F3171" s="91">
        <v>287915.94</v>
      </c>
      <c r="G3171" s="68">
        <f t="shared" si="602"/>
        <v>302887.56887999998</v>
      </c>
      <c r="H3171" s="79">
        <v>393900</v>
      </c>
      <c r="I3171" s="79">
        <v>74841</v>
      </c>
      <c r="J3171" s="79">
        <v>468741</v>
      </c>
      <c r="K3171" s="79">
        <v>390000</v>
      </c>
      <c r="L3171" s="79">
        <f t="shared" si="606"/>
        <v>74100</v>
      </c>
      <c r="M3171" s="79">
        <f t="shared" si="607"/>
        <v>464100</v>
      </c>
      <c r="N3171" s="68">
        <f t="shared" si="608"/>
        <v>302887.56887999998</v>
      </c>
      <c r="O3171" s="80">
        <f t="shared" si="609"/>
        <v>411909.52295999997</v>
      </c>
      <c r="P3171" s="68">
        <f t="shared" si="610"/>
        <v>464100</v>
      </c>
      <c r="Q3171" s="68">
        <f t="shared" si="611"/>
        <v>403901.36417280254</v>
      </c>
      <c r="R3171" s="69">
        <f t="shared" si="612"/>
        <v>94444.293495246471</v>
      </c>
      <c r="S3171" s="63">
        <f t="shared" si="603"/>
        <v>0.25009520703075783</v>
      </c>
      <c r="T3171" s="64">
        <f t="shared" si="604"/>
        <v>302888</v>
      </c>
      <c r="U3171" s="44" t="str">
        <f t="shared" si="605"/>
        <v>MENOR VALOR</v>
      </c>
    </row>
    <row r="3172" spans="2:21">
      <c r="B3172" s="26">
        <v>3051</v>
      </c>
      <c r="C3172" s="2" t="s">
        <v>1516</v>
      </c>
      <c r="D3172" s="29">
        <v>1</v>
      </c>
      <c r="E3172" s="17" t="s">
        <v>11</v>
      </c>
      <c r="F3172" s="91">
        <v>329760.53999999998</v>
      </c>
      <c r="G3172" s="68">
        <f t="shared" si="602"/>
        <v>346908.08807999996</v>
      </c>
      <c r="H3172" s="79">
        <v>265200</v>
      </c>
      <c r="I3172" s="79">
        <v>50388</v>
      </c>
      <c r="J3172" s="79">
        <v>315588</v>
      </c>
      <c r="K3172" s="79">
        <v>260000</v>
      </c>
      <c r="L3172" s="79">
        <f t="shared" si="606"/>
        <v>49400</v>
      </c>
      <c r="M3172" s="79">
        <f t="shared" si="607"/>
        <v>309400</v>
      </c>
      <c r="N3172" s="68">
        <f t="shared" si="608"/>
        <v>309400</v>
      </c>
      <c r="O3172" s="80">
        <f t="shared" si="609"/>
        <v>323965.3626933333</v>
      </c>
      <c r="P3172" s="68">
        <f t="shared" si="610"/>
        <v>315588</v>
      </c>
      <c r="Q3172" s="68">
        <f t="shared" si="611"/>
        <v>323557.69929551595</v>
      </c>
      <c r="R3172" s="69">
        <f t="shared" si="612"/>
        <v>20108.439077312749</v>
      </c>
      <c r="S3172" s="63">
        <f t="shared" si="603"/>
        <v>4.3756335659270618E-2</v>
      </c>
      <c r="T3172" s="64">
        <f t="shared" si="604"/>
        <v>309400</v>
      </c>
      <c r="U3172" s="44" t="str">
        <f t="shared" si="605"/>
        <v>MENOR VALOR</v>
      </c>
    </row>
    <row r="3173" spans="2:21">
      <c r="B3173" s="24">
        <v>3052</v>
      </c>
      <c r="C3173" s="2" t="s">
        <v>1434</v>
      </c>
      <c r="D3173" s="29">
        <v>1</v>
      </c>
      <c r="E3173" s="17" t="s">
        <v>8</v>
      </c>
      <c r="F3173" s="91">
        <v>378655.5</v>
      </c>
      <c r="G3173" s="68">
        <f t="shared" si="602"/>
        <v>398345.58600000001</v>
      </c>
      <c r="H3173" s="79">
        <v>401700</v>
      </c>
      <c r="I3173" s="79">
        <v>76323</v>
      </c>
      <c r="J3173" s="79">
        <v>478023</v>
      </c>
      <c r="K3173" s="79">
        <v>390000</v>
      </c>
      <c r="L3173" s="79">
        <f t="shared" si="606"/>
        <v>74100</v>
      </c>
      <c r="M3173" s="79">
        <f t="shared" si="607"/>
        <v>464100</v>
      </c>
      <c r="N3173" s="68">
        <f t="shared" si="608"/>
        <v>398345.58600000001</v>
      </c>
      <c r="O3173" s="80">
        <f t="shared" si="609"/>
        <v>446822.86200000002</v>
      </c>
      <c r="P3173" s="68">
        <f t="shared" si="610"/>
        <v>464100</v>
      </c>
      <c r="Q3173" s="68">
        <f t="shared" si="611"/>
        <v>445423.83923625131</v>
      </c>
      <c r="R3173" s="69">
        <f t="shared" si="612"/>
        <v>42555.812746734511</v>
      </c>
      <c r="S3173" s="63">
        <f t="shared" si="603"/>
        <v>0.10569316028745634</v>
      </c>
      <c r="T3173" s="64">
        <f t="shared" si="604"/>
        <v>398346</v>
      </c>
      <c r="U3173" s="44" t="str">
        <f t="shared" si="605"/>
        <v>MENOR VALOR</v>
      </c>
    </row>
    <row r="3174" spans="2:21">
      <c r="B3174" s="26">
        <v>3053</v>
      </c>
      <c r="C3174" s="2" t="s">
        <v>1435</v>
      </c>
      <c r="D3174" s="29">
        <v>1</v>
      </c>
      <c r="E3174" s="17" t="s">
        <v>8</v>
      </c>
      <c r="F3174" s="91">
        <v>392094.48</v>
      </c>
      <c r="G3174" s="68">
        <f t="shared" si="602"/>
        <v>412483.39295999997</v>
      </c>
      <c r="H3174" s="79">
        <v>397800</v>
      </c>
      <c r="I3174" s="79">
        <v>75582</v>
      </c>
      <c r="J3174" s="79">
        <v>473382</v>
      </c>
      <c r="K3174" s="79">
        <v>390000</v>
      </c>
      <c r="L3174" s="79">
        <f t="shared" si="606"/>
        <v>74100</v>
      </c>
      <c r="M3174" s="79">
        <f t="shared" si="607"/>
        <v>464100</v>
      </c>
      <c r="N3174" s="68">
        <f t="shared" si="608"/>
        <v>412483.39295999997</v>
      </c>
      <c r="O3174" s="80">
        <f t="shared" si="609"/>
        <v>449988.46431999997</v>
      </c>
      <c r="P3174" s="68">
        <f t="shared" si="610"/>
        <v>464100</v>
      </c>
      <c r="Q3174" s="68">
        <f t="shared" si="611"/>
        <v>449169.15549389011</v>
      </c>
      <c r="R3174" s="69">
        <f t="shared" si="612"/>
        <v>32810.237187332561</v>
      </c>
      <c r="S3174" s="63">
        <f t="shared" si="603"/>
        <v>8.1674714492698919E-2</v>
      </c>
      <c r="T3174" s="64">
        <f t="shared" si="604"/>
        <v>412483</v>
      </c>
      <c r="U3174" s="44" t="str">
        <f t="shared" si="605"/>
        <v>MENOR VALOR</v>
      </c>
    </row>
    <row r="3175" spans="2:21">
      <c r="B3175" s="24">
        <v>3054</v>
      </c>
      <c r="C3175" s="2" t="s">
        <v>1436</v>
      </c>
      <c r="D3175" s="29">
        <v>1</v>
      </c>
      <c r="E3175" s="17" t="s">
        <v>11</v>
      </c>
      <c r="F3175" s="91">
        <v>384793.19999999995</v>
      </c>
      <c r="G3175" s="68">
        <f t="shared" si="602"/>
        <v>404802.44639999996</v>
      </c>
      <c r="H3175" s="79">
        <v>397800</v>
      </c>
      <c r="I3175" s="79">
        <v>75582</v>
      </c>
      <c r="J3175" s="79">
        <v>473382</v>
      </c>
      <c r="K3175" s="79">
        <v>390000</v>
      </c>
      <c r="L3175" s="79">
        <f t="shared" si="606"/>
        <v>74100</v>
      </c>
      <c r="M3175" s="79">
        <f t="shared" si="607"/>
        <v>464100</v>
      </c>
      <c r="N3175" s="68">
        <f t="shared" si="608"/>
        <v>404802.44639999996</v>
      </c>
      <c r="O3175" s="80">
        <f t="shared" si="609"/>
        <v>447428.14880000002</v>
      </c>
      <c r="P3175" s="68">
        <f t="shared" si="610"/>
        <v>464100</v>
      </c>
      <c r="Q3175" s="68">
        <f t="shared" si="611"/>
        <v>446363.64190644724</v>
      </c>
      <c r="R3175" s="69">
        <f t="shared" si="612"/>
        <v>37205.53399455551</v>
      </c>
      <c r="S3175" s="63">
        <f t="shared" si="603"/>
        <v>9.3110620141319766E-2</v>
      </c>
      <c r="T3175" s="64">
        <f t="shared" si="604"/>
        <v>404802</v>
      </c>
      <c r="U3175" s="44" t="str">
        <f t="shared" si="605"/>
        <v>MENOR VALOR</v>
      </c>
    </row>
    <row r="3176" spans="2:21" ht="25.5">
      <c r="B3176" s="26">
        <v>3055</v>
      </c>
      <c r="C3176" s="2" t="s">
        <v>1437</v>
      </c>
      <c r="D3176" s="29">
        <v>1</v>
      </c>
      <c r="E3176" s="17" t="s">
        <v>11</v>
      </c>
      <c r="F3176" s="91">
        <v>380215.95999999996</v>
      </c>
      <c r="G3176" s="68">
        <f t="shared" si="602"/>
        <v>399987.18991999998</v>
      </c>
      <c r="H3176" s="79">
        <v>405600</v>
      </c>
      <c r="I3176" s="79">
        <v>77064</v>
      </c>
      <c r="J3176" s="79">
        <v>482664</v>
      </c>
      <c r="K3176" s="79">
        <v>390000</v>
      </c>
      <c r="L3176" s="79">
        <f t="shared" si="606"/>
        <v>74100</v>
      </c>
      <c r="M3176" s="79">
        <f t="shared" si="607"/>
        <v>464100</v>
      </c>
      <c r="N3176" s="68">
        <f t="shared" si="608"/>
        <v>399987.18991999998</v>
      </c>
      <c r="O3176" s="80">
        <f t="shared" si="609"/>
        <v>448917.06330666668</v>
      </c>
      <c r="P3176" s="68">
        <f t="shared" si="610"/>
        <v>464100</v>
      </c>
      <c r="Q3176" s="68">
        <f t="shared" si="611"/>
        <v>447473.70476236974</v>
      </c>
      <c r="R3176" s="69">
        <f t="shared" si="612"/>
        <v>43379.199003974521</v>
      </c>
      <c r="S3176" s="63">
        <f t="shared" si="603"/>
        <v>0.10612135268951151</v>
      </c>
      <c r="T3176" s="64">
        <f t="shared" si="604"/>
        <v>399987</v>
      </c>
      <c r="U3176" s="44" t="str">
        <f t="shared" si="605"/>
        <v>MENOR VALOR</v>
      </c>
    </row>
    <row r="3177" spans="2:21">
      <c r="B3177" s="24">
        <v>3056</v>
      </c>
      <c r="C3177" s="2" t="s">
        <v>1438</v>
      </c>
      <c r="D3177" s="29">
        <v>1</v>
      </c>
      <c r="E3177" s="17" t="s">
        <v>11</v>
      </c>
      <c r="F3177" s="91">
        <v>983735.96</v>
      </c>
      <c r="G3177" s="68">
        <f t="shared" si="602"/>
        <v>1034890.22992</v>
      </c>
      <c r="H3177" s="79">
        <v>1228500</v>
      </c>
      <c r="I3177" s="79">
        <v>233415</v>
      </c>
      <c r="J3177" s="79">
        <v>1461915</v>
      </c>
      <c r="K3177" s="79">
        <v>1170000</v>
      </c>
      <c r="L3177" s="79">
        <f t="shared" si="606"/>
        <v>222300</v>
      </c>
      <c r="M3177" s="79">
        <f t="shared" si="607"/>
        <v>1392300</v>
      </c>
      <c r="N3177" s="68">
        <f t="shared" si="608"/>
        <v>1034890.22992</v>
      </c>
      <c r="O3177" s="80">
        <f t="shared" si="609"/>
        <v>1296368.4099733334</v>
      </c>
      <c r="P3177" s="68">
        <f t="shared" si="610"/>
        <v>1392300</v>
      </c>
      <c r="Q3177" s="68">
        <f t="shared" si="611"/>
        <v>1281887.0024853665</v>
      </c>
      <c r="R3177" s="69">
        <f t="shared" si="612"/>
        <v>229106.28764669999</v>
      </c>
      <c r="S3177" s="63">
        <f t="shared" si="603"/>
        <v>0.19268217252104181</v>
      </c>
      <c r="T3177" s="64">
        <f t="shared" si="604"/>
        <v>1034890</v>
      </c>
      <c r="U3177" s="44" t="str">
        <f t="shared" si="605"/>
        <v>MENOR VALOR</v>
      </c>
    </row>
    <row r="3178" spans="2:21">
      <c r="B3178" s="26">
        <v>3057</v>
      </c>
      <c r="C3178" s="2" t="s">
        <v>1439</v>
      </c>
      <c r="D3178" s="29">
        <v>1</v>
      </c>
      <c r="E3178" s="17" t="s">
        <v>8</v>
      </c>
      <c r="F3178" s="91">
        <v>569789.29999999993</v>
      </c>
      <c r="G3178" s="68">
        <f t="shared" si="602"/>
        <v>599418.34359999991</v>
      </c>
      <c r="H3178" s="79">
        <v>811200</v>
      </c>
      <c r="I3178" s="79">
        <v>154128</v>
      </c>
      <c r="J3178" s="79">
        <v>965328</v>
      </c>
      <c r="K3178" s="79">
        <v>780000</v>
      </c>
      <c r="L3178" s="79">
        <f t="shared" si="606"/>
        <v>148200</v>
      </c>
      <c r="M3178" s="79">
        <f t="shared" si="607"/>
        <v>928200</v>
      </c>
      <c r="N3178" s="68">
        <f t="shared" si="608"/>
        <v>599418.34359999991</v>
      </c>
      <c r="O3178" s="80">
        <f t="shared" si="609"/>
        <v>830982.11453333322</v>
      </c>
      <c r="P3178" s="68">
        <f t="shared" si="610"/>
        <v>928200</v>
      </c>
      <c r="Q3178" s="68">
        <f t="shared" si="611"/>
        <v>812859.52460155217</v>
      </c>
      <c r="R3178" s="69">
        <f t="shared" si="612"/>
        <v>201397.51016993495</v>
      </c>
      <c r="S3178" s="63">
        <f t="shared" si="603"/>
        <v>0.26258064836747397</v>
      </c>
      <c r="T3178" s="64">
        <f t="shared" si="604"/>
        <v>599418</v>
      </c>
      <c r="U3178" s="44" t="str">
        <f t="shared" si="605"/>
        <v>MENOR VALOR</v>
      </c>
    </row>
    <row r="3179" spans="2:21">
      <c r="B3179" s="24">
        <v>3058</v>
      </c>
      <c r="C3179" s="2" t="s">
        <v>1440</v>
      </c>
      <c r="D3179" s="29">
        <v>1</v>
      </c>
      <c r="E3179" s="17" t="s">
        <v>11</v>
      </c>
      <c r="F3179" s="91">
        <v>916216.34</v>
      </c>
      <c r="G3179" s="68">
        <f t="shared" si="602"/>
        <v>963859.58967999998</v>
      </c>
      <c r="H3179" s="79">
        <v>1313000</v>
      </c>
      <c r="I3179" s="79">
        <v>249470</v>
      </c>
      <c r="J3179" s="79">
        <v>1562470</v>
      </c>
      <c r="K3179" s="79">
        <v>1300000</v>
      </c>
      <c r="L3179" s="79">
        <f t="shared" si="606"/>
        <v>247000</v>
      </c>
      <c r="M3179" s="79">
        <f t="shared" si="607"/>
        <v>1547000</v>
      </c>
      <c r="N3179" s="68">
        <f t="shared" si="608"/>
        <v>963859.58967999998</v>
      </c>
      <c r="O3179" s="80">
        <f t="shared" si="609"/>
        <v>1357776.5298933333</v>
      </c>
      <c r="P3179" s="68">
        <f t="shared" si="610"/>
        <v>1547000</v>
      </c>
      <c r="Q3179" s="68">
        <f t="shared" si="611"/>
        <v>1325679.6549599008</v>
      </c>
      <c r="R3179" s="69">
        <f t="shared" si="612"/>
        <v>341229.75700439123</v>
      </c>
      <c r="S3179" s="63">
        <f t="shared" si="603"/>
        <v>0.27293174782172025</v>
      </c>
      <c r="T3179" s="64">
        <f t="shared" si="604"/>
        <v>963860</v>
      </c>
      <c r="U3179" s="44" t="str">
        <f t="shared" si="605"/>
        <v>MENOR VALOR</v>
      </c>
    </row>
    <row r="3180" spans="2:21" ht="25.5">
      <c r="B3180" s="26">
        <v>3059</v>
      </c>
      <c r="C3180" s="2" t="s">
        <v>1517</v>
      </c>
      <c r="D3180" s="29">
        <v>1</v>
      </c>
      <c r="E3180" s="17" t="s">
        <v>8</v>
      </c>
      <c r="F3180" s="91">
        <v>332880.63999999996</v>
      </c>
      <c r="G3180" s="68">
        <f t="shared" si="602"/>
        <v>350190.43327999994</v>
      </c>
      <c r="H3180" s="79">
        <v>397800</v>
      </c>
      <c r="I3180" s="79">
        <v>75582</v>
      </c>
      <c r="J3180" s="79">
        <v>473382</v>
      </c>
      <c r="K3180" s="79">
        <v>390000</v>
      </c>
      <c r="L3180" s="79">
        <f t="shared" si="606"/>
        <v>74100</v>
      </c>
      <c r="M3180" s="79">
        <f t="shared" si="607"/>
        <v>464100</v>
      </c>
      <c r="N3180" s="68">
        <f t="shared" si="608"/>
        <v>350190.43327999994</v>
      </c>
      <c r="O3180" s="80">
        <f t="shared" si="609"/>
        <v>429224.14442666667</v>
      </c>
      <c r="P3180" s="68">
        <f t="shared" si="610"/>
        <v>464100</v>
      </c>
      <c r="Q3180" s="68">
        <f t="shared" si="611"/>
        <v>425313.5268269981</v>
      </c>
      <c r="R3180" s="69">
        <f t="shared" si="612"/>
        <v>68602.365150270576</v>
      </c>
      <c r="S3180" s="63">
        <f t="shared" si="603"/>
        <v>0.1766299184214648</v>
      </c>
      <c r="T3180" s="64">
        <f t="shared" si="604"/>
        <v>350190</v>
      </c>
      <c r="U3180" s="44" t="str">
        <f t="shared" si="605"/>
        <v>MENOR VALOR</v>
      </c>
    </row>
    <row r="3181" spans="2:21" ht="25.5">
      <c r="B3181" s="24">
        <v>3060</v>
      </c>
      <c r="C3181" s="2" t="s">
        <v>1518</v>
      </c>
      <c r="D3181" s="29">
        <v>1</v>
      </c>
      <c r="E3181" s="17" t="s">
        <v>8</v>
      </c>
      <c r="F3181" s="91">
        <v>333856.43999999994</v>
      </c>
      <c r="G3181" s="68">
        <f t="shared" si="602"/>
        <v>351216.97487999994</v>
      </c>
      <c r="H3181" s="79">
        <v>409500</v>
      </c>
      <c r="I3181" s="79">
        <v>77805</v>
      </c>
      <c r="J3181" s="79">
        <v>487305</v>
      </c>
      <c r="K3181" s="79">
        <v>390000</v>
      </c>
      <c r="L3181" s="79">
        <f t="shared" si="606"/>
        <v>74100</v>
      </c>
      <c r="M3181" s="79">
        <f t="shared" si="607"/>
        <v>464100</v>
      </c>
      <c r="N3181" s="68">
        <f t="shared" si="608"/>
        <v>351216.97487999994</v>
      </c>
      <c r="O3181" s="80">
        <f t="shared" si="609"/>
        <v>434207.32495999994</v>
      </c>
      <c r="P3181" s="68">
        <f t="shared" si="610"/>
        <v>464100</v>
      </c>
      <c r="Q3181" s="68">
        <f t="shared" si="611"/>
        <v>429862.25367018307</v>
      </c>
      <c r="R3181" s="69">
        <f t="shared" si="612"/>
        <v>72802.243516603121</v>
      </c>
      <c r="S3181" s="63">
        <f t="shared" si="603"/>
        <v>0.18295460491984639</v>
      </c>
      <c r="T3181" s="64">
        <f t="shared" si="604"/>
        <v>351217</v>
      </c>
      <c r="U3181" s="44" t="str">
        <f t="shared" si="605"/>
        <v>MENOR VALOR</v>
      </c>
    </row>
    <row r="3182" spans="2:21">
      <c r="B3182" s="26">
        <v>3061</v>
      </c>
      <c r="C3182" s="2" t="s">
        <v>534</v>
      </c>
      <c r="D3182" s="29">
        <v>1</v>
      </c>
      <c r="E3182" s="17" t="s">
        <v>8</v>
      </c>
      <c r="F3182" s="91">
        <v>332880.63999999996</v>
      </c>
      <c r="G3182" s="68">
        <f t="shared" si="602"/>
        <v>350190.43327999994</v>
      </c>
      <c r="H3182" s="79">
        <v>405600</v>
      </c>
      <c r="I3182" s="79">
        <v>77064</v>
      </c>
      <c r="J3182" s="79">
        <v>482664</v>
      </c>
      <c r="K3182" s="79">
        <v>390000</v>
      </c>
      <c r="L3182" s="79">
        <f t="shared" si="606"/>
        <v>74100</v>
      </c>
      <c r="M3182" s="79">
        <f t="shared" si="607"/>
        <v>464100</v>
      </c>
      <c r="N3182" s="68">
        <f t="shared" si="608"/>
        <v>350190.43327999994</v>
      </c>
      <c r="O3182" s="80">
        <f t="shared" si="609"/>
        <v>432318.14442666667</v>
      </c>
      <c r="P3182" s="68">
        <f t="shared" si="610"/>
        <v>464100</v>
      </c>
      <c r="Q3182" s="68">
        <f t="shared" si="611"/>
        <v>428075.38036272122</v>
      </c>
      <c r="R3182" s="69">
        <f t="shared" si="612"/>
        <v>71727.792574724474</v>
      </c>
      <c r="S3182" s="63">
        <f t="shared" si="603"/>
        <v>0.18194213135248982</v>
      </c>
      <c r="T3182" s="64">
        <f t="shared" si="604"/>
        <v>350190</v>
      </c>
      <c r="U3182" s="44" t="str">
        <f t="shared" si="605"/>
        <v>MENOR VALOR</v>
      </c>
    </row>
    <row r="3183" spans="2:21" ht="25.5">
      <c r="B3183" s="24">
        <v>3062</v>
      </c>
      <c r="C3183" s="2" t="s">
        <v>824</v>
      </c>
      <c r="D3183" s="29">
        <v>1</v>
      </c>
      <c r="E3183" s="17" t="s">
        <v>8</v>
      </c>
      <c r="F3183" s="91">
        <v>328977.43999999994</v>
      </c>
      <c r="G3183" s="68">
        <f t="shared" si="602"/>
        <v>346084.26687999995</v>
      </c>
      <c r="H3183" s="79">
        <v>409500</v>
      </c>
      <c r="I3183" s="79">
        <v>77805</v>
      </c>
      <c r="J3183" s="79">
        <v>487305</v>
      </c>
      <c r="K3183" s="79">
        <v>390000</v>
      </c>
      <c r="L3183" s="79">
        <f t="shared" si="606"/>
        <v>74100</v>
      </c>
      <c r="M3183" s="79">
        <f t="shared" si="607"/>
        <v>464100</v>
      </c>
      <c r="N3183" s="68">
        <f t="shared" si="608"/>
        <v>346084.26687999995</v>
      </c>
      <c r="O3183" s="80">
        <f t="shared" si="609"/>
        <v>432496.42229333334</v>
      </c>
      <c r="P3183" s="68">
        <f t="shared" si="610"/>
        <v>464100</v>
      </c>
      <c r="Q3183" s="68">
        <f t="shared" si="611"/>
        <v>427757.95759965858</v>
      </c>
      <c r="R3183" s="69">
        <f t="shared" si="612"/>
        <v>75729.211395824954</v>
      </c>
      <c r="S3183" s="63">
        <f t="shared" si="603"/>
        <v>0.19093435731264075</v>
      </c>
      <c r="T3183" s="64">
        <f t="shared" si="604"/>
        <v>346084</v>
      </c>
      <c r="U3183" s="44" t="str">
        <f t="shared" si="605"/>
        <v>MENOR VALOR</v>
      </c>
    </row>
    <row r="3184" spans="2:21" ht="25.5">
      <c r="B3184" s="26">
        <v>3063</v>
      </c>
      <c r="C3184" s="2" t="s">
        <v>1519</v>
      </c>
      <c r="D3184" s="29">
        <v>1</v>
      </c>
      <c r="E3184" s="19" t="s">
        <v>11</v>
      </c>
      <c r="F3184" s="91">
        <v>767775.02</v>
      </c>
      <c r="G3184" s="68">
        <f t="shared" si="602"/>
        <v>807699.32104000007</v>
      </c>
      <c r="H3184" s="79">
        <v>1050400</v>
      </c>
      <c r="I3184" s="79">
        <v>199576</v>
      </c>
      <c r="J3184" s="79">
        <v>1249976</v>
      </c>
      <c r="K3184" s="79">
        <v>1040000</v>
      </c>
      <c r="L3184" s="79">
        <f t="shared" si="606"/>
        <v>197600</v>
      </c>
      <c r="M3184" s="79">
        <f t="shared" si="607"/>
        <v>1237600</v>
      </c>
      <c r="N3184" s="68">
        <f t="shared" si="608"/>
        <v>807699.32104000007</v>
      </c>
      <c r="O3184" s="80">
        <f t="shared" si="609"/>
        <v>1098425.1070133334</v>
      </c>
      <c r="P3184" s="68">
        <f t="shared" si="610"/>
        <v>1237600</v>
      </c>
      <c r="Q3184" s="68">
        <f t="shared" si="611"/>
        <v>1077069.9210164393</v>
      </c>
      <c r="R3184" s="69">
        <f t="shared" si="612"/>
        <v>251851.94721573946</v>
      </c>
      <c r="S3184" s="63">
        <f t="shared" si="603"/>
        <v>0.25009574097309495</v>
      </c>
      <c r="T3184" s="64">
        <f t="shared" si="604"/>
        <v>807699</v>
      </c>
      <c r="U3184" s="44" t="str">
        <f t="shared" si="605"/>
        <v>MENOR VALOR</v>
      </c>
    </row>
    <row r="3185" spans="2:21">
      <c r="B3185" s="24">
        <v>3064</v>
      </c>
      <c r="C3185" s="2" t="s">
        <v>699</v>
      </c>
      <c r="D3185" s="29">
        <v>1</v>
      </c>
      <c r="E3185" s="19" t="s">
        <v>8</v>
      </c>
      <c r="F3185" s="91">
        <v>643504.0199999999</v>
      </c>
      <c r="G3185" s="68">
        <f t="shared" si="602"/>
        <v>676966.22903999989</v>
      </c>
      <c r="H3185" s="79">
        <v>409500</v>
      </c>
      <c r="I3185" s="79">
        <v>77805</v>
      </c>
      <c r="J3185" s="79">
        <v>487305</v>
      </c>
      <c r="K3185" s="79">
        <v>390000</v>
      </c>
      <c r="L3185" s="79">
        <f t="shared" si="606"/>
        <v>74100</v>
      </c>
      <c r="M3185" s="79">
        <f t="shared" si="607"/>
        <v>464100</v>
      </c>
      <c r="N3185" s="68">
        <f t="shared" si="608"/>
        <v>464100</v>
      </c>
      <c r="O3185" s="80">
        <f t="shared" si="609"/>
        <v>542790.40967999992</v>
      </c>
      <c r="P3185" s="68">
        <f t="shared" si="610"/>
        <v>487305</v>
      </c>
      <c r="Q3185" s="68">
        <f t="shared" si="611"/>
        <v>534966.36817409575</v>
      </c>
      <c r="R3185" s="69">
        <f t="shared" si="612"/>
        <v>116777.48448200746</v>
      </c>
      <c r="S3185" s="63">
        <f t="shared" si="603"/>
        <v>0.13246882867790577</v>
      </c>
      <c r="T3185" s="64">
        <f t="shared" si="604"/>
        <v>464100</v>
      </c>
      <c r="U3185" s="44" t="str">
        <f t="shared" si="605"/>
        <v>MENOR VALOR</v>
      </c>
    </row>
    <row r="3186" spans="2:21">
      <c r="B3186" s="26">
        <v>3065</v>
      </c>
      <c r="C3186" s="2" t="s">
        <v>1444</v>
      </c>
      <c r="D3186" s="29">
        <v>1</v>
      </c>
      <c r="E3186" s="19" t="s">
        <v>8</v>
      </c>
      <c r="F3186" s="91">
        <v>479859.07999999996</v>
      </c>
      <c r="G3186" s="68">
        <f t="shared" si="602"/>
        <v>504811.75215999997</v>
      </c>
      <c r="H3186" s="79">
        <v>676000</v>
      </c>
      <c r="I3186" s="79">
        <v>128440</v>
      </c>
      <c r="J3186" s="79">
        <v>804440</v>
      </c>
      <c r="K3186" s="79">
        <v>650000</v>
      </c>
      <c r="L3186" s="79">
        <f t="shared" si="606"/>
        <v>123500</v>
      </c>
      <c r="M3186" s="79">
        <f t="shared" si="607"/>
        <v>773500</v>
      </c>
      <c r="N3186" s="68">
        <f t="shared" si="608"/>
        <v>504811.75215999997</v>
      </c>
      <c r="O3186" s="80">
        <f t="shared" si="609"/>
        <v>694250.58405333327</v>
      </c>
      <c r="P3186" s="68">
        <f t="shared" si="610"/>
        <v>773500</v>
      </c>
      <c r="Q3186" s="68">
        <f t="shared" si="611"/>
        <v>679768.66945913318</v>
      </c>
      <c r="R3186" s="69">
        <f t="shared" si="612"/>
        <v>164786.60191845964</v>
      </c>
      <c r="S3186" s="63">
        <f t="shared" si="603"/>
        <v>0.25737714190084693</v>
      </c>
      <c r="T3186" s="64">
        <f t="shared" si="604"/>
        <v>504812</v>
      </c>
      <c r="U3186" s="44" t="str">
        <f t="shared" si="605"/>
        <v>MENOR VALOR</v>
      </c>
    </row>
    <row r="3187" spans="2:21">
      <c r="B3187" s="24">
        <v>3066</v>
      </c>
      <c r="C3187" s="2" t="s">
        <v>1445</v>
      </c>
      <c r="D3187" s="29">
        <v>1</v>
      </c>
      <c r="E3187" s="19" t="s">
        <v>8</v>
      </c>
      <c r="F3187" s="91">
        <v>358787.72000000003</v>
      </c>
      <c r="G3187" s="68">
        <f t="shared" si="602"/>
        <v>377444.68144000001</v>
      </c>
      <c r="H3187" s="79">
        <v>530400</v>
      </c>
      <c r="I3187" s="79">
        <v>100776</v>
      </c>
      <c r="J3187" s="79">
        <v>631176</v>
      </c>
      <c r="K3187" s="79">
        <v>520000</v>
      </c>
      <c r="L3187" s="79">
        <f t="shared" si="606"/>
        <v>98800</v>
      </c>
      <c r="M3187" s="79">
        <f t="shared" si="607"/>
        <v>618800</v>
      </c>
      <c r="N3187" s="68">
        <f t="shared" si="608"/>
        <v>377444.68144000001</v>
      </c>
      <c r="O3187" s="80">
        <f t="shared" si="609"/>
        <v>542473.56047999999</v>
      </c>
      <c r="P3187" s="68">
        <f t="shared" si="610"/>
        <v>618800</v>
      </c>
      <c r="Q3187" s="68">
        <f t="shared" si="611"/>
        <v>528264.42387385643</v>
      </c>
      <c r="R3187" s="69">
        <f t="shared" si="612"/>
        <v>143053.10039247395</v>
      </c>
      <c r="S3187" s="63">
        <f t="shared" si="603"/>
        <v>0.28550047214587837</v>
      </c>
      <c r="T3187" s="64">
        <f t="shared" si="604"/>
        <v>377445</v>
      </c>
      <c r="U3187" s="44" t="str">
        <f t="shared" si="605"/>
        <v>MENOR VALOR</v>
      </c>
    </row>
    <row r="3188" spans="2:21">
      <c r="B3188" s="26">
        <v>3067</v>
      </c>
      <c r="C3188" s="2" t="s">
        <v>1446</v>
      </c>
      <c r="D3188" s="29">
        <v>1</v>
      </c>
      <c r="E3188" s="19" t="s">
        <v>8</v>
      </c>
      <c r="F3188" s="91">
        <v>367894.63999999996</v>
      </c>
      <c r="G3188" s="68">
        <f t="shared" si="602"/>
        <v>387025.16127999994</v>
      </c>
      <c r="H3188" s="79">
        <v>535600</v>
      </c>
      <c r="I3188" s="79">
        <v>101764</v>
      </c>
      <c r="J3188" s="79">
        <v>637364</v>
      </c>
      <c r="K3188" s="79">
        <v>520000</v>
      </c>
      <c r="L3188" s="79">
        <f t="shared" si="606"/>
        <v>98800</v>
      </c>
      <c r="M3188" s="79">
        <f t="shared" si="607"/>
        <v>618800</v>
      </c>
      <c r="N3188" s="68">
        <f t="shared" si="608"/>
        <v>387025.16127999994</v>
      </c>
      <c r="O3188" s="80">
        <f t="shared" si="609"/>
        <v>547729.72042666667</v>
      </c>
      <c r="P3188" s="68">
        <f t="shared" si="610"/>
        <v>618800</v>
      </c>
      <c r="Q3188" s="68">
        <f t="shared" si="611"/>
        <v>534431.86546129547</v>
      </c>
      <c r="R3188" s="69">
        <f t="shared" si="612"/>
        <v>139483.4112785224</v>
      </c>
      <c r="S3188" s="63">
        <f t="shared" si="603"/>
        <v>0.27581945184735801</v>
      </c>
      <c r="T3188" s="64">
        <f t="shared" si="604"/>
        <v>387025</v>
      </c>
      <c r="U3188" s="44" t="str">
        <f t="shared" si="605"/>
        <v>MENOR VALOR</v>
      </c>
    </row>
    <row r="3189" spans="2:21">
      <c r="B3189" s="24">
        <v>3068</v>
      </c>
      <c r="C3189" s="2" t="s">
        <v>731</v>
      </c>
      <c r="D3189" s="29">
        <v>1</v>
      </c>
      <c r="E3189" s="19" t="s">
        <v>11</v>
      </c>
      <c r="F3189" s="91">
        <v>228030.52</v>
      </c>
      <c r="G3189" s="68">
        <f t="shared" si="602"/>
        <v>239888.10704</v>
      </c>
      <c r="H3189" s="79">
        <v>265200</v>
      </c>
      <c r="I3189" s="79">
        <v>50388</v>
      </c>
      <c r="J3189" s="79">
        <v>315588</v>
      </c>
      <c r="K3189" s="79">
        <v>260000</v>
      </c>
      <c r="L3189" s="79">
        <f t="shared" si="606"/>
        <v>49400</v>
      </c>
      <c r="M3189" s="79">
        <f t="shared" si="607"/>
        <v>309400</v>
      </c>
      <c r="N3189" s="68">
        <f t="shared" si="608"/>
        <v>239888.10704</v>
      </c>
      <c r="O3189" s="80">
        <f t="shared" si="609"/>
        <v>288292.03568000003</v>
      </c>
      <c r="P3189" s="68">
        <f t="shared" si="610"/>
        <v>309400</v>
      </c>
      <c r="Q3189" s="68">
        <f t="shared" si="611"/>
        <v>286121.06702112639</v>
      </c>
      <c r="R3189" s="69">
        <f t="shared" si="612"/>
        <v>42033.059213429202</v>
      </c>
      <c r="S3189" s="63">
        <f t="shared" si="603"/>
        <v>0.16158530534807725</v>
      </c>
      <c r="T3189" s="64">
        <f t="shared" si="604"/>
        <v>239888</v>
      </c>
      <c r="U3189" s="44" t="str">
        <f t="shared" si="605"/>
        <v>MENOR VALOR</v>
      </c>
    </row>
    <row r="3190" spans="2:21">
      <c r="B3190" s="26">
        <v>3069</v>
      </c>
      <c r="C3190" s="2" t="s">
        <v>1265</v>
      </c>
      <c r="D3190" s="29">
        <v>1</v>
      </c>
      <c r="E3190" s="19" t="s">
        <v>8</v>
      </c>
      <c r="F3190" s="91">
        <v>188162.94</v>
      </c>
      <c r="G3190" s="68">
        <f t="shared" si="602"/>
        <v>197947.41288000002</v>
      </c>
      <c r="H3190" s="79">
        <v>200850</v>
      </c>
      <c r="I3190" s="79">
        <v>38161.5</v>
      </c>
      <c r="J3190" s="79">
        <v>239011.5</v>
      </c>
      <c r="K3190" s="79">
        <v>195000</v>
      </c>
      <c r="L3190" s="79">
        <f t="shared" si="606"/>
        <v>37050</v>
      </c>
      <c r="M3190" s="79">
        <f t="shared" si="607"/>
        <v>232050</v>
      </c>
      <c r="N3190" s="68">
        <f t="shared" si="608"/>
        <v>197947.41288000002</v>
      </c>
      <c r="O3190" s="80">
        <f t="shared" si="609"/>
        <v>223002.97095999998</v>
      </c>
      <c r="P3190" s="68">
        <f t="shared" si="610"/>
        <v>232050</v>
      </c>
      <c r="Q3190" s="68">
        <f t="shared" si="611"/>
        <v>222254.24607773602</v>
      </c>
      <c r="R3190" s="69">
        <f t="shared" si="612"/>
        <v>21976.154431285049</v>
      </c>
      <c r="S3190" s="63">
        <f t="shared" si="603"/>
        <v>0.10936498909107184</v>
      </c>
      <c r="T3190" s="64">
        <f t="shared" si="604"/>
        <v>197947</v>
      </c>
      <c r="U3190" s="44" t="str">
        <f t="shared" si="605"/>
        <v>MENOR VALOR</v>
      </c>
    </row>
    <row r="3191" spans="2:21" ht="25.5">
      <c r="B3191" s="24">
        <v>3070</v>
      </c>
      <c r="C3191" s="2" t="s">
        <v>1447</v>
      </c>
      <c r="D3191" s="29">
        <v>1</v>
      </c>
      <c r="E3191" s="19" t="s">
        <v>8</v>
      </c>
      <c r="F3191" s="91">
        <v>228030.52</v>
      </c>
      <c r="G3191" s="68">
        <f t="shared" si="602"/>
        <v>239888.10704</v>
      </c>
      <c r="H3191" s="79">
        <v>262600</v>
      </c>
      <c r="I3191" s="79">
        <v>49894</v>
      </c>
      <c r="J3191" s="79">
        <v>312494</v>
      </c>
      <c r="K3191" s="79">
        <v>260000</v>
      </c>
      <c r="L3191" s="79">
        <f t="shared" si="606"/>
        <v>49400</v>
      </c>
      <c r="M3191" s="79">
        <f t="shared" si="607"/>
        <v>309400</v>
      </c>
      <c r="N3191" s="68">
        <f t="shared" si="608"/>
        <v>239888.10704</v>
      </c>
      <c r="O3191" s="80">
        <f t="shared" si="609"/>
        <v>287260.70234666666</v>
      </c>
      <c r="P3191" s="68">
        <f t="shared" si="610"/>
        <v>309400</v>
      </c>
      <c r="Q3191" s="68">
        <f t="shared" si="611"/>
        <v>285182.9584279735</v>
      </c>
      <c r="R3191" s="69">
        <f t="shared" si="612"/>
        <v>41055.02768927205</v>
      </c>
      <c r="S3191" s="63">
        <f t="shared" si="603"/>
        <v>0.15882734241083085</v>
      </c>
      <c r="T3191" s="64">
        <f t="shared" si="604"/>
        <v>239888</v>
      </c>
      <c r="U3191" s="44" t="str">
        <f t="shared" si="605"/>
        <v>MENOR VALOR</v>
      </c>
    </row>
    <row r="3192" spans="2:21" ht="25.5">
      <c r="B3192" s="26">
        <v>3071</v>
      </c>
      <c r="C3192" s="2" t="s">
        <v>1520</v>
      </c>
      <c r="D3192" s="29">
        <v>1</v>
      </c>
      <c r="E3192" s="19" t="s">
        <v>8</v>
      </c>
      <c r="F3192" s="91">
        <v>767775.02</v>
      </c>
      <c r="G3192" s="68">
        <f t="shared" si="602"/>
        <v>807699.32104000007</v>
      </c>
      <c r="H3192" s="79"/>
      <c r="I3192" s="79"/>
      <c r="J3192" s="79"/>
      <c r="K3192" s="79"/>
      <c r="L3192" s="79"/>
      <c r="M3192" s="79"/>
      <c r="N3192" s="68">
        <f t="shared" si="608"/>
        <v>807699.32104000007</v>
      </c>
      <c r="O3192" s="80">
        <f t="shared" si="609"/>
        <v>807699.32104000007</v>
      </c>
      <c r="P3192" s="68">
        <f t="shared" si="610"/>
        <v>807699.32104000007</v>
      </c>
      <c r="Q3192" s="68">
        <f t="shared" si="611"/>
        <v>807699.32104000007</v>
      </c>
      <c r="R3192" s="69" t="e">
        <f t="shared" si="612"/>
        <v>#DIV/0!</v>
      </c>
      <c r="S3192" s="63">
        <f t="shared" si="603"/>
        <v>0</v>
      </c>
      <c r="T3192" s="64">
        <f t="shared" si="604"/>
        <v>807699</v>
      </c>
      <c r="U3192" s="44" t="str">
        <f t="shared" si="605"/>
        <v>MENOR VALOR</v>
      </c>
    </row>
    <row r="3193" spans="2:21" ht="25.5">
      <c r="B3193" s="24">
        <v>3072</v>
      </c>
      <c r="C3193" s="2" t="s">
        <v>1449</v>
      </c>
      <c r="D3193" s="29">
        <v>1</v>
      </c>
      <c r="E3193" s="19" t="s">
        <v>8</v>
      </c>
      <c r="F3193" s="91">
        <v>527600.30000000005</v>
      </c>
      <c r="G3193" s="68">
        <f t="shared" si="602"/>
        <v>555035.51560000004</v>
      </c>
      <c r="H3193" s="79">
        <v>1205100</v>
      </c>
      <c r="I3193" s="79">
        <v>228969</v>
      </c>
      <c r="J3193" s="79">
        <v>1434069</v>
      </c>
      <c r="K3193" s="79">
        <v>1170000</v>
      </c>
      <c r="L3193" s="79">
        <f t="shared" si="606"/>
        <v>222300</v>
      </c>
      <c r="M3193" s="79">
        <f t="shared" si="607"/>
        <v>1392300</v>
      </c>
      <c r="N3193" s="68">
        <f t="shared" si="608"/>
        <v>555035.51560000004</v>
      </c>
      <c r="O3193" s="80">
        <f t="shared" si="609"/>
        <v>1127134.8385333333</v>
      </c>
      <c r="P3193" s="68">
        <f t="shared" si="610"/>
        <v>1392300</v>
      </c>
      <c r="Q3193" s="68">
        <f t="shared" si="611"/>
        <v>1034843.1951462732</v>
      </c>
      <c r="R3193" s="69">
        <f t="shared" si="612"/>
        <v>495892.51740254561</v>
      </c>
      <c r="S3193" s="63">
        <f t="shared" si="603"/>
        <v>0.46365254349327123</v>
      </c>
      <c r="T3193" s="64">
        <f t="shared" si="604"/>
        <v>1392300</v>
      </c>
      <c r="U3193" s="44" t="str">
        <f t="shared" si="605"/>
        <v>MEDIA ARMONICA</v>
      </c>
    </row>
    <row r="3194" spans="2:21">
      <c r="B3194" s="26">
        <v>3073</v>
      </c>
      <c r="C3194" s="2" t="s">
        <v>694</v>
      </c>
      <c r="D3194" s="29">
        <v>1</v>
      </c>
      <c r="E3194" s="19" t="s">
        <v>8</v>
      </c>
      <c r="F3194" s="91">
        <v>229982.12</v>
      </c>
      <c r="G3194" s="68">
        <f t="shared" si="602"/>
        <v>241941.19024</v>
      </c>
      <c r="H3194" s="79">
        <v>267800</v>
      </c>
      <c r="I3194" s="79">
        <v>50882</v>
      </c>
      <c r="J3194" s="79">
        <v>318682</v>
      </c>
      <c r="K3194" s="79">
        <v>260000</v>
      </c>
      <c r="L3194" s="79">
        <f t="shared" si="606"/>
        <v>49400</v>
      </c>
      <c r="M3194" s="79">
        <f t="shared" si="607"/>
        <v>309400</v>
      </c>
      <c r="N3194" s="68">
        <f t="shared" si="608"/>
        <v>241941.19024</v>
      </c>
      <c r="O3194" s="80">
        <f t="shared" si="609"/>
        <v>290007.73008000001</v>
      </c>
      <c r="P3194" s="68">
        <f t="shared" si="610"/>
        <v>309400</v>
      </c>
      <c r="Q3194" s="68">
        <f t="shared" si="611"/>
        <v>287869.65374869801</v>
      </c>
      <c r="R3194" s="69">
        <f t="shared" si="612"/>
        <v>41884.759401752752</v>
      </c>
      <c r="S3194" s="63">
        <f t="shared" si="603"/>
        <v>0.15954604075354273</v>
      </c>
      <c r="T3194" s="64">
        <f t="shared" si="604"/>
        <v>241941</v>
      </c>
      <c r="U3194" s="44" t="str">
        <f t="shared" si="605"/>
        <v>MENOR VALOR</v>
      </c>
    </row>
    <row r="3195" spans="2:21">
      <c r="B3195" s="24">
        <v>3074</v>
      </c>
      <c r="C3195" s="2" t="s">
        <v>1450</v>
      </c>
      <c r="D3195" s="29">
        <v>1</v>
      </c>
      <c r="E3195" s="19" t="s">
        <v>8</v>
      </c>
      <c r="F3195" s="91">
        <v>233234.24</v>
      </c>
      <c r="G3195" s="68">
        <f t="shared" si="602"/>
        <v>245362.42048</v>
      </c>
      <c r="H3195" s="79">
        <v>273000</v>
      </c>
      <c r="I3195" s="79">
        <v>51870</v>
      </c>
      <c r="J3195" s="79">
        <v>324870</v>
      </c>
      <c r="K3195" s="79">
        <v>260000</v>
      </c>
      <c r="L3195" s="79">
        <f t="shared" si="606"/>
        <v>49400</v>
      </c>
      <c r="M3195" s="79">
        <f t="shared" si="607"/>
        <v>309400</v>
      </c>
      <c r="N3195" s="68">
        <f t="shared" si="608"/>
        <v>245362.42048</v>
      </c>
      <c r="O3195" s="80">
        <f t="shared" si="609"/>
        <v>293210.80682666664</v>
      </c>
      <c r="P3195" s="68">
        <f t="shared" si="610"/>
        <v>309400</v>
      </c>
      <c r="Q3195" s="68">
        <f t="shared" si="611"/>
        <v>291080.19354718196</v>
      </c>
      <c r="R3195" s="69">
        <f t="shared" si="612"/>
        <v>42153.662735104343</v>
      </c>
      <c r="S3195" s="63">
        <f t="shared" si="603"/>
        <v>0.15706246622297726</v>
      </c>
      <c r="T3195" s="64">
        <f t="shared" si="604"/>
        <v>245362</v>
      </c>
      <c r="U3195" s="44" t="str">
        <f t="shared" si="605"/>
        <v>MENOR VALOR</v>
      </c>
    </row>
    <row r="3196" spans="2:21">
      <c r="B3196" s="26">
        <v>3075</v>
      </c>
      <c r="C3196" s="2" t="s">
        <v>1521</v>
      </c>
      <c r="D3196" s="29">
        <v>1</v>
      </c>
      <c r="E3196" s="19" t="s">
        <v>8</v>
      </c>
      <c r="F3196" s="91">
        <v>287915.94</v>
      </c>
      <c r="G3196" s="68">
        <f t="shared" si="602"/>
        <v>302887.56887999998</v>
      </c>
      <c r="H3196" s="79"/>
      <c r="I3196" s="79"/>
      <c r="J3196" s="79"/>
      <c r="K3196" s="79"/>
      <c r="L3196" s="79"/>
      <c r="M3196" s="79"/>
      <c r="N3196" s="68">
        <f t="shared" si="608"/>
        <v>302887.56887999998</v>
      </c>
      <c r="O3196" s="80">
        <f t="shared" si="609"/>
        <v>302887.56887999998</v>
      </c>
      <c r="P3196" s="68">
        <f t="shared" si="610"/>
        <v>302887.56887999998</v>
      </c>
      <c r="Q3196" s="68">
        <f t="shared" si="611"/>
        <v>302887.56887999998</v>
      </c>
      <c r="R3196" s="69" t="e">
        <f t="shared" si="612"/>
        <v>#DIV/0!</v>
      </c>
      <c r="S3196" s="63">
        <f t="shared" si="603"/>
        <v>0</v>
      </c>
      <c r="T3196" s="64">
        <f t="shared" si="604"/>
        <v>302888</v>
      </c>
      <c r="U3196" s="44" t="str">
        <f t="shared" si="605"/>
        <v>MENOR VALOR</v>
      </c>
    </row>
    <row r="3197" spans="2:21">
      <c r="B3197" s="24">
        <v>3076</v>
      </c>
      <c r="C3197" s="2" t="s">
        <v>1452</v>
      </c>
      <c r="D3197" s="29">
        <v>1</v>
      </c>
      <c r="E3197" s="19" t="s">
        <v>8</v>
      </c>
      <c r="F3197" s="91">
        <v>358787.72000000003</v>
      </c>
      <c r="G3197" s="68">
        <f t="shared" si="602"/>
        <v>377444.68144000001</v>
      </c>
      <c r="H3197" s="79">
        <v>530400</v>
      </c>
      <c r="I3197" s="79">
        <v>100776</v>
      </c>
      <c r="J3197" s="79">
        <v>631176</v>
      </c>
      <c r="K3197" s="79">
        <v>520000</v>
      </c>
      <c r="L3197" s="79">
        <f t="shared" si="606"/>
        <v>98800</v>
      </c>
      <c r="M3197" s="79">
        <f t="shared" si="607"/>
        <v>618800</v>
      </c>
      <c r="N3197" s="68">
        <f t="shared" si="608"/>
        <v>377444.68144000001</v>
      </c>
      <c r="O3197" s="80">
        <f t="shared" si="609"/>
        <v>542473.56047999999</v>
      </c>
      <c r="P3197" s="68">
        <f t="shared" si="610"/>
        <v>618800</v>
      </c>
      <c r="Q3197" s="68">
        <f t="shared" si="611"/>
        <v>528264.42387385643</v>
      </c>
      <c r="R3197" s="69">
        <f t="shared" si="612"/>
        <v>143053.10039247395</v>
      </c>
      <c r="S3197" s="63">
        <f t="shared" si="603"/>
        <v>0.28550047214587837</v>
      </c>
      <c r="T3197" s="64">
        <f t="shared" si="604"/>
        <v>377445</v>
      </c>
      <c r="U3197" s="44" t="str">
        <f t="shared" si="605"/>
        <v>MENOR VALOR</v>
      </c>
    </row>
    <row r="3198" spans="2:21">
      <c r="B3198" s="26">
        <v>3077</v>
      </c>
      <c r="C3198" s="2" t="s">
        <v>1453</v>
      </c>
      <c r="D3198" s="29">
        <v>1</v>
      </c>
      <c r="E3198" s="19" t="s">
        <v>8</v>
      </c>
      <c r="F3198" s="91">
        <v>229982.12</v>
      </c>
      <c r="G3198" s="68">
        <f t="shared" si="602"/>
        <v>241941.19024</v>
      </c>
      <c r="H3198" s="79">
        <v>267800</v>
      </c>
      <c r="I3198" s="79">
        <v>50882</v>
      </c>
      <c r="J3198" s="79">
        <v>318682</v>
      </c>
      <c r="K3198" s="79">
        <v>260000</v>
      </c>
      <c r="L3198" s="79">
        <f t="shared" si="606"/>
        <v>49400</v>
      </c>
      <c r="M3198" s="79">
        <f t="shared" si="607"/>
        <v>309400</v>
      </c>
      <c r="N3198" s="68">
        <f t="shared" si="608"/>
        <v>241941.19024</v>
      </c>
      <c r="O3198" s="80">
        <f t="shared" si="609"/>
        <v>290007.73008000001</v>
      </c>
      <c r="P3198" s="68">
        <f t="shared" si="610"/>
        <v>309400</v>
      </c>
      <c r="Q3198" s="68">
        <f t="shared" si="611"/>
        <v>287869.65374869801</v>
      </c>
      <c r="R3198" s="69">
        <f t="shared" si="612"/>
        <v>41884.759401752752</v>
      </c>
      <c r="S3198" s="63">
        <f t="shared" si="603"/>
        <v>0.15954604075354273</v>
      </c>
      <c r="T3198" s="64">
        <f t="shared" si="604"/>
        <v>241941</v>
      </c>
      <c r="U3198" s="44" t="str">
        <f t="shared" si="605"/>
        <v>MENOR VALOR</v>
      </c>
    </row>
    <row r="3199" spans="2:21">
      <c r="B3199" s="24">
        <v>3078</v>
      </c>
      <c r="C3199" s="2" t="s">
        <v>1454</v>
      </c>
      <c r="D3199" s="29">
        <v>1</v>
      </c>
      <c r="E3199" s="19" t="s">
        <v>8</v>
      </c>
      <c r="F3199" s="91">
        <v>230632.38</v>
      </c>
      <c r="G3199" s="68">
        <f t="shared" si="602"/>
        <v>242625.26376</v>
      </c>
      <c r="H3199" s="79">
        <v>262600</v>
      </c>
      <c r="I3199" s="79">
        <v>49894</v>
      </c>
      <c r="J3199" s="79">
        <v>312494</v>
      </c>
      <c r="K3199" s="79">
        <v>260000</v>
      </c>
      <c r="L3199" s="79">
        <f t="shared" si="606"/>
        <v>49400</v>
      </c>
      <c r="M3199" s="79">
        <f t="shared" si="607"/>
        <v>309400</v>
      </c>
      <c r="N3199" s="68">
        <f t="shared" si="608"/>
        <v>242625.26376</v>
      </c>
      <c r="O3199" s="80">
        <f t="shared" si="609"/>
        <v>288173.08792000002</v>
      </c>
      <c r="P3199" s="68">
        <f t="shared" si="610"/>
        <v>309400</v>
      </c>
      <c r="Q3199" s="68">
        <f t="shared" si="611"/>
        <v>286263.5181056069</v>
      </c>
      <c r="R3199" s="69">
        <f t="shared" si="612"/>
        <v>39475.896738170493</v>
      </c>
      <c r="S3199" s="63">
        <f t="shared" si="603"/>
        <v>0.15244085112343264</v>
      </c>
      <c r="T3199" s="64">
        <f t="shared" si="604"/>
        <v>242625</v>
      </c>
      <c r="U3199" s="44" t="str">
        <f t="shared" si="605"/>
        <v>MENOR VALOR</v>
      </c>
    </row>
    <row r="3200" spans="2:21">
      <c r="B3200" s="26">
        <v>3079</v>
      </c>
      <c r="C3200" s="2" t="s">
        <v>1455</v>
      </c>
      <c r="D3200" s="29">
        <v>1</v>
      </c>
      <c r="E3200" s="19" t="s">
        <v>11</v>
      </c>
      <c r="F3200" s="91">
        <v>287915.94</v>
      </c>
      <c r="G3200" s="68">
        <f t="shared" si="602"/>
        <v>302887.56887999998</v>
      </c>
      <c r="H3200" s="79">
        <v>405600</v>
      </c>
      <c r="I3200" s="79">
        <v>77064</v>
      </c>
      <c r="J3200" s="79">
        <v>482664</v>
      </c>
      <c r="K3200" s="79">
        <v>390000</v>
      </c>
      <c r="L3200" s="79">
        <f t="shared" si="606"/>
        <v>74100</v>
      </c>
      <c r="M3200" s="79">
        <f t="shared" si="607"/>
        <v>464100</v>
      </c>
      <c r="N3200" s="68">
        <f t="shared" si="608"/>
        <v>302887.56887999998</v>
      </c>
      <c r="O3200" s="80">
        <f t="shared" si="609"/>
        <v>416550.52295999997</v>
      </c>
      <c r="P3200" s="68">
        <f t="shared" si="610"/>
        <v>464100</v>
      </c>
      <c r="Q3200" s="68">
        <f t="shared" si="611"/>
        <v>407861.43399784894</v>
      </c>
      <c r="R3200" s="69">
        <f t="shared" si="612"/>
        <v>98871.663643554595</v>
      </c>
      <c r="S3200" s="63">
        <f t="shared" si="603"/>
        <v>0.25737629588779065</v>
      </c>
      <c r="T3200" s="64">
        <f t="shared" si="604"/>
        <v>302888</v>
      </c>
      <c r="U3200" s="44" t="str">
        <f t="shared" si="605"/>
        <v>MENOR VALOR</v>
      </c>
    </row>
    <row r="3201" spans="2:21" ht="25.5">
      <c r="B3201" s="24">
        <v>3080</v>
      </c>
      <c r="C3201" s="2" t="s">
        <v>1456</v>
      </c>
      <c r="D3201" s="29">
        <v>1</v>
      </c>
      <c r="E3201" s="19" t="s">
        <v>11</v>
      </c>
      <c r="F3201" s="91">
        <v>191943.96</v>
      </c>
      <c r="G3201" s="68">
        <f t="shared" si="602"/>
        <v>201925.04592</v>
      </c>
      <c r="H3201" s="79">
        <v>267800</v>
      </c>
      <c r="I3201" s="79">
        <v>50882</v>
      </c>
      <c r="J3201" s="79">
        <v>318682</v>
      </c>
      <c r="K3201" s="79">
        <v>260000</v>
      </c>
      <c r="L3201" s="79">
        <f t="shared" si="606"/>
        <v>49400</v>
      </c>
      <c r="M3201" s="79">
        <f t="shared" si="607"/>
        <v>309400</v>
      </c>
      <c r="N3201" s="68">
        <f t="shared" si="608"/>
        <v>201925.04592</v>
      </c>
      <c r="O3201" s="80">
        <f t="shared" si="609"/>
        <v>276669.01530666667</v>
      </c>
      <c r="P3201" s="68">
        <f t="shared" si="610"/>
        <v>309400</v>
      </c>
      <c r="Q3201" s="68">
        <f t="shared" si="611"/>
        <v>271033.31559166638</v>
      </c>
      <c r="R3201" s="69">
        <f t="shared" si="612"/>
        <v>64896.337344693471</v>
      </c>
      <c r="S3201" s="63">
        <f t="shared" si="603"/>
        <v>0.25498071895996566</v>
      </c>
      <c r="T3201" s="64">
        <f t="shared" si="604"/>
        <v>201925</v>
      </c>
      <c r="U3201" s="44" t="str">
        <f t="shared" si="605"/>
        <v>MENOR VALOR</v>
      </c>
    </row>
    <row r="3202" spans="2:21" ht="25.5">
      <c r="B3202" s="26">
        <v>3081</v>
      </c>
      <c r="C3202" s="2" t="s">
        <v>1457</v>
      </c>
      <c r="D3202" s="29">
        <v>1</v>
      </c>
      <c r="E3202" s="19" t="s">
        <v>11</v>
      </c>
      <c r="F3202" s="91">
        <v>295738.74</v>
      </c>
      <c r="G3202" s="68">
        <f t="shared" si="602"/>
        <v>311117.15447999997</v>
      </c>
      <c r="H3202" s="79">
        <v>525200</v>
      </c>
      <c r="I3202" s="79">
        <v>99788</v>
      </c>
      <c r="J3202" s="79">
        <v>624988</v>
      </c>
      <c r="K3202" s="79">
        <v>520000</v>
      </c>
      <c r="L3202" s="79">
        <f t="shared" si="606"/>
        <v>98800</v>
      </c>
      <c r="M3202" s="79">
        <f t="shared" si="607"/>
        <v>618800</v>
      </c>
      <c r="N3202" s="68">
        <f t="shared" si="608"/>
        <v>311117.15447999997</v>
      </c>
      <c r="O3202" s="80">
        <f t="shared" si="609"/>
        <v>518301.71815999999</v>
      </c>
      <c r="P3202" s="68">
        <f t="shared" si="610"/>
        <v>618800</v>
      </c>
      <c r="Q3202" s="68">
        <f t="shared" si="611"/>
        <v>493683.53969257168</v>
      </c>
      <c r="R3202" s="69">
        <f t="shared" si="612"/>
        <v>179453.7695520882</v>
      </c>
      <c r="S3202" s="63">
        <f t="shared" si="603"/>
        <v>0.36980448107761521</v>
      </c>
      <c r="T3202" s="64">
        <f t="shared" si="604"/>
        <v>618800</v>
      </c>
      <c r="U3202" s="44" t="str">
        <f t="shared" si="605"/>
        <v>MEDIA ARMONICA</v>
      </c>
    </row>
    <row r="3203" spans="2:21" ht="25.5">
      <c r="B3203" s="24">
        <v>3082</v>
      </c>
      <c r="C3203" s="2" t="s">
        <v>1522</v>
      </c>
      <c r="D3203" s="29">
        <v>1</v>
      </c>
      <c r="E3203" s="19" t="s">
        <v>8</v>
      </c>
      <c r="F3203" s="91">
        <v>164000.81999999998</v>
      </c>
      <c r="G3203" s="68">
        <f t="shared" si="602"/>
        <v>172528.86263999998</v>
      </c>
      <c r="H3203" s="79">
        <v>198900</v>
      </c>
      <c r="I3203" s="79">
        <v>37791</v>
      </c>
      <c r="J3203" s="79">
        <v>236691</v>
      </c>
      <c r="K3203" s="79">
        <v>195000</v>
      </c>
      <c r="L3203" s="79">
        <f t="shared" si="606"/>
        <v>37050</v>
      </c>
      <c r="M3203" s="79">
        <f t="shared" si="607"/>
        <v>232050</v>
      </c>
      <c r="N3203" s="68">
        <f t="shared" si="608"/>
        <v>172528.86263999998</v>
      </c>
      <c r="O3203" s="80">
        <f t="shared" si="609"/>
        <v>213756.62087999997</v>
      </c>
      <c r="P3203" s="68">
        <f t="shared" si="610"/>
        <v>232050</v>
      </c>
      <c r="Q3203" s="68">
        <f t="shared" si="611"/>
        <v>211612.68233300271</v>
      </c>
      <c r="R3203" s="69">
        <f t="shared" si="612"/>
        <v>35779.613711888021</v>
      </c>
      <c r="S3203" s="63">
        <f t="shared" si="603"/>
        <v>0.18469507244135197</v>
      </c>
      <c r="T3203" s="64">
        <f t="shared" si="604"/>
        <v>172529</v>
      </c>
      <c r="U3203" s="44" t="str">
        <f t="shared" si="605"/>
        <v>MENOR VALOR</v>
      </c>
    </row>
    <row r="3204" spans="2:21" ht="25.5">
      <c r="B3204" s="26">
        <v>3083</v>
      </c>
      <c r="C3204" s="2" t="s">
        <v>1523</v>
      </c>
      <c r="D3204" s="29">
        <v>1</v>
      </c>
      <c r="E3204" s="19" t="s">
        <v>8</v>
      </c>
      <c r="F3204" s="91">
        <v>287915.94</v>
      </c>
      <c r="G3204" s="68">
        <f t="shared" si="602"/>
        <v>302887.56887999998</v>
      </c>
      <c r="H3204" s="79">
        <v>393900</v>
      </c>
      <c r="I3204" s="79">
        <v>74841</v>
      </c>
      <c r="J3204" s="79">
        <v>468741</v>
      </c>
      <c r="K3204" s="79">
        <v>390000</v>
      </c>
      <c r="L3204" s="79">
        <f t="shared" si="606"/>
        <v>74100</v>
      </c>
      <c r="M3204" s="79">
        <f t="shared" si="607"/>
        <v>464100</v>
      </c>
      <c r="N3204" s="68">
        <f t="shared" si="608"/>
        <v>302887.56887999998</v>
      </c>
      <c r="O3204" s="80">
        <f t="shared" si="609"/>
        <v>411909.52295999997</v>
      </c>
      <c r="P3204" s="68">
        <f t="shared" si="610"/>
        <v>464100</v>
      </c>
      <c r="Q3204" s="68">
        <f t="shared" si="611"/>
        <v>403901.36417280254</v>
      </c>
      <c r="R3204" s="69">
        <f t="shared" si="612"/>
        <v>94444.293495246471</v>
      </c>
      <c r="S3204" s="63">
        <f t="shared" si="603"/>
        <v>0.25009520703075783</v>
      </c>
      <c r="T3204" s="64">
        <f t="shared" si="604"/>
        <v>302888</v>
      </c>
      <c r="U3204" s="44" t="str">
        <f t="shared" si="605"/>
        <v>MENOR VALOR</v>
      </c>
    </row>
    <row r="3205" spans="2:21" ht="25.5">
      <c r="B3205" s="24">
        <v>3084</v>
      </c>
      <c r="C3205" s="2" t="s">
        <v>1460</v>
      </c>
      <c r="D3205" s="29">
        <v>1</v>
      </c>
      <c r="E3205" s="19" t="s">
        <v>8</v>
      </c>
      <c r="F3205" s="91">
        <v>287915.94</v>
      </c>
      <c r="G3205" s="68">
        <f t="shared" si="602"/>
        <v>302887.56887999998</v>
      </c>
      <c r="H3205" s="79">
        <v>405600</v>
      </c>
      <c r="I3205" s="79">
        <v>77064</v>
      </c>
      <c r="J3205" s="79">
        <v>482664</v>
      </c>
      <c r="K3205" s="79">
        <v>390000</v>
      </c>
      <c r="L3205" s="79">
        <f t="shared" si="606"/>
        <v>74100</v>
      </c>
      <c r="M3205" s="79">
        <f t="shared" si="607"/>
        <v>464100</v>
      </c>
      <c r="N3205" s="68">
        <f t="shared" si="608"/>
        <v>302887.56887999998</v>
      </c>
      <c r="O3205" s="80">
        <f t="shared" si="609"/>
        <v>416550.52295999997</v>
      </c>
      <c r="P3205" s="68">
        <f t="shared" si="610"/>
        <v>464100</v>
      </c>
      <c r="Q3205" s="68">
        <f t="shared" si="611"/>
        <v>407861.43399784894</v>
      </c>
      <c r="R3205" s="69">
        <f t="shared" si="612"/>
        <v>98871.663643554595</v>
      </c>
      <c r="S3205" s="63">
        <f t="shared" si="603"/>
        <v>0.25737629588779065</v>
      </c>
      <c r="T3205" s="64">
        <f t="shared" si="604"/>
        <v>302888</v>
      </c>
      <c r="U3205" s="44" t="str">
        <f t="shared" si="605"/>
        <v>MENOR VALOR</v>
      </c>
    </row>
    <row r="3206" spans="2:21" ht="25.5">
      <c r="B3206" s="26">
        <v>3085</v>
      </c>
      <c r="C3206" s="2" t="s">
        <v>1461</v>
      </c>
      <c r="D3206" s="29">
        <v>1</v>
      </c>
      <c r="E3206" s="19" t="s">
        <v>8</v>
      </c>
      <c r="F3206" s="91">
        <v>370497.32</v>
      </c>
      <c r="G3206" s="68">
        <f t="shared" ref="G3206:G3269" si="613">F3206*5.2%+F3206</f>
        <v>389763.18064000004</v>
      </c>
      <c r="H3206" s="79">
        <v>546000</v>
      </c>
      <c r="I3206" s="79">
        <v>103740</v>
      </c>
      <c r="J3206" s="79">
        <v>649740</v>
      </c>
      <c r="K3206" s="79">
        <v>520000</v>
      </c>
      <c r="L3206" s="79">
        <f t="shared" si="606"/>
        <v>98800</v>
      </c>
      <c r="M3206" s="79">
        <f t="shared" si="607"/>
        <v>618800</v>
      </c>
      <c r="N3206" s="68">
        <f t="shared" si="608"/>
        <v>389763.18064000004</v>
      </c>
      <c r="O3206" s="80">
        <f t="shared" si="609"/>
        <v>552767.72687999997</v>
      </c>
      <c r="P3206" s="68">
        <f t="shared" si="610"/>
        <v>618800</v>
      </c>
      <c r="Q3206" s="68">
        <f t="shared" si="611"/>
        <v>539134.23029804695</v>
      </c>
      <c r="R3206" s="69">
        <f t="shared" si="612"/>
        <v>142011.2054423216</v>
      </c>
      <c r="S3206" s="63">
        <f t="shared" si="603"/>
        <v>0.27705725450871643</v>
      </c>
      <c r="T3206" s="64">
        <f t="shared" si="604"/>
        <v>389763</v>
      </c>
      <c r="U3206" s="44" t="str">
        <f t="shared" si="605"/>
        <v>MENOR VALOR</v>
      </c>
    </row>
    <row r="3207" spans="2:21" ht="25.5">
      <c r="B3207" s="24">
        <v>3086</v>
      </c>
      <c r="C3207" s="2" t="s">
        <v>1462</v>
      </c>
      <c r="D3207" s="29">
        <v>1</v>
      </c>
      <c r="E3207" s="19" t="s">
        <v>8</v>
      </c>
      <c r="F3207" s="91">
        <v>369195.98</v>
      </c>
      <c r="G3207" s="68">
        <f t="shared" si="613"/>
        <v>388394.17095999996</v>
      </c>
      <c r="H3207" s="79">
        <v>546000</v>
      </c>
      <c r="I3207" s="79">
        <v>103740</v>
      </c>
      <c r="J3207" s="79">
        <v>649740</v>
      </c>
      <c r="K3207" s="79">
        <v>520000</v>
      </c>
      <c r="L3207" s="79">
        <f t="shared" si="606"/>
        <v>98800</v>
      </c>
      <c r="M3207" s="79">
        <f t="shared" si="607"/>
        <v>618800</v>
      </c>
      <c r="N3207" s="68">
        <f t="shared" si="608"/>
        <v>388394.17095999996</v>
      </c>
      <c r="O3207" s="80">
        <f t="shared" si="609"/>
        <v>552311.39032000001</v>
      </c>
      <c r="P3207" s="68">
        <f t="shared" si="610"/>
        <v>618800</v>
      </c>
      <c r="Q3207" s="68">
        <f t="shared" si="611"/>
        <v>538502.268930641</v>
      </c>
      <c r="R3207" s="69">
        <f t="shared" si="612"/>
        <v>142796.92574434425</v>
      </c>
      <c r="S3207" s="63">
        <f t="shared" si="603"/>
        <v>0.27875109657147046</v>
      </c>
      <c r="T3207" s="64">
        <f t="shared" si="604"/>
        <v>388394</v>
      </c>
      <c r="U3207" s="44" t="str">
        <f t="shared" si="605"/>
        <v>MENOR VALOR</v>
      </c>
    </row>
    <row r="3208" spans="2:21" ht="25.5">
      <c r="B3208" s="26">
        <v>3087</v>
      </c>
      <c r="C3208" s="2" t="s">
        <v>1463</v>
      </c>
      <c r="D3208" s="29">
        <v>1</v>
      </c>
      <c r="E3208" s="19" t="s">
        <v>11</v>
      </c>
      <c r="F3208" s="91">
        <v>295738.74</v>
      </c>
      <c r="G3208" s="68">
        <f t="shared" si="613"/>
        <v>311117.15447999997</v>
      </c>
      <c r="H3208" s="79">
        <v>525200</v>
      </c>
      <c r="I3208" s="79">
        <v>99788</v>
      </c>
      <c r="J3208" s="79">
        <v>624988</v>
      </c>
      <c r="K3208" s="79">
        <v>520000</v>
      </c>
      <c r="L3208" s="79">
        <f t="shared" si="606"/>
        <v>98800</v>
      </c>
      <c r="M3208" s="79">
        <f t="shared" si="607"/>
        <v>618800</v>
      </c>
      <c r="N3208" s="68">
        <f t="shared" si="608"/>
        <v>311117.15447999997</v>
      </c>
      <c r="O3208" s="80">
        <f t="shared" si="609"/>
        <v>518301.71815999999</v>
      </c>
      <c r="P3208" s="68">
        <f t="shared" si="610"/>
        <v>618800</v>
      </c>
      <c r="Q3208" s="68">
        <f t="shared" si="611"/>
        <v>493683.53969257168</v>
      </c>
      <c r="R3208" s="69">
        <f t="shared" si="612"/>
        <v>179453.7695520882</v>
      </c>
      <c r="S3208" s="63">
        <f t="shared" si="603"/>
        <v>0.36980448107761521</v>
      </c>
      <c r="T3208" s="64">
        <f t="shared" si="604"/>
        <v>618800</v>
      </c>
      <c r="U3208" s="44" t="str">
        <f t="shared" si="605"/>
        <v>MEDIA ARMONICA</v>
      </c>
    </row>
    <row r="3209" spans="2:21" ht="25.5">
      <c r="B3209" s="24">
        <v>3088</v>
      </c>
      <c r="C3209" s="2" t="s">
        <v>1464</v>
      </c>
      <c r="D3209" s="29">
        <v>1</v>
      </c>
      <c r="E3209" s="19" t="s">
        <v>8</v>
      </c>
      <c r="F3209" s="91">
        <v>925974.34</v>
      </c>
      <c r="G3209" s="68">
        <f t="shared" si="613"/>
        <v>974125.00567999994</v>
      </c>
      <c r="H3209" s="79">
        <v>1352000</v>
      </c>
      <c r="I3209" s="79">
        <v>256880</v>
      </c>
      <c r="J3209" s="79">
        <v>1608880</v>
      </c>
      <c r="K3209" s="79">
        <v>1300000</v>
      </c>
      <c r="L3209" s="79">
        <f t="shared" si="606"/>
        <v>247000</v>
      </c>
      <c r="M3209" s="79">
        <f t="shared" si="607"/>
        <v>1547000</v>
      </c>
      <c r="N3209" s="68">
        <f t="shared" si="608"/>
        <v>974125.00567999994</v>
      </c>
      <c r="O3209" s="80">
        <f t="shared" si="609"/>
        <v>1376668.3352266666</v>
      </c>
      <c r="P3209" s="68">
        <f t="shared" si="610"/>
        <v>1547000</v>
      </c>
      <c r="Q3209" s="68">
        <f t="shared" si="611"/>
        <v>1343413.0193088101</v>
      </c>
      <c r="R3209" s="69">
        <f t="shared" si="612"/>
        <v>349983.0463349435</v>
      </c>
      <c r="S3209" s="63">
        <f t="shared" si="603"/>
        <v>0.27488792227040493</v>
      </c>
      <c r="T3209" s="64">
        <f t="shared" si="604"/>
        <v>974125</v>
      </c>
      <c r="U3209" s="44" t="str">
        <f t="shared" si="605"/>
        <v>MENOR VALOR</v>
      </c>
    </row>
    <row r="3210" spans="2:21">
      <c r="B3210" s="26">
        <v>3089</v>
      </c>
      <c r="C3210" s="2" t="s">
        <v>1465</v>
      </c>
      <c r="D3210" s="29">
        <v>1</v>
      </c>
      <c r="E3210" s="19" t="s">
        <v>8</v>
      </c>
      <c r="F3210" s="91">
        <v>389643.5</v>
      </c>
      <c r="G3210" s="68">
        <f t="shared" si="613"/>
        <v>409904.962</v>
      </c>
      <c r="H3210" s="79">
        <v>1081600</v>
      </c>
      <c r="I3210" s="79">
        <v>205504</v>
      </c>
      <c r="J3210" s="79">
        <v>1287104</v>
      </c>
      <c r="K3210" s="79">
        <v>1040000</v>
      </c>
      <c r="L3210" s="79">
        <f t="shared" si="606"/>
        <v>197600</v>
      </c>
      <c r="M3210" s="79">
        <f t="shared" si="607"/>
        <v>1237600</v>
      </c>
      <c r="N3210" s="68">
        <f t="shared" si="608"/>
        <v>409904.962</v>
      </c>
      <c r="O3210" s="80">
        <f t="shared" si="609"/>
        <v>978202.98733333324</v>
      </c>
      <c r="P3210" s="68">
        <f t="shared" si="610"/>
        <v>1237600</v>
      </c>
      <c r="Q3210" s="68">
        <f t="shared" si="611"/>
        <v>867545.72106787236</v>
      </c>
      <c r="R3210" s="69">
        <f t="shared" si="612"/>
        <v>492782.55417813314</v>
      </c>
      <c r="S3210" s="63">
        <f t="shared" ref="S3210:S3273" si="614">1-N3210/Q3210</f>
        <v>0.52751197770252034</v>
      </c>
      <c r="T3210" s="64">
        <f t="shared" ref="T3210:T3273" si="615">ROUND(+IF(S3210&lt;=30%,N3210,IF(S3210&lt;=60%,P3210,IF(S3210&lt;=90%,Q3210,IF(S3210&lt;=100%,O3210)))),0)</f>
        <v>1237600</v>
      </c>
      <c r="U3210" s="44" t="str">
        <f t="shared" ref="U3210:U3273" si="616">+IF(S3210&lt;=30%,"MENOR VALOR",IF(S3210&lt;=60%,"MEDIA ARMONICA",IF(S3210&lt;=90%,"MEDIA GEOMETRICA","PROMEDIO")))</f>
        <v>MEDIA ARMONICA</v>
      </c>
    </row>
    <row r="3211" spans="2:21">
      <c r="B3211" s="24">
        <v>3090</v>
      </c>
      <c r="C3211" s="2" t="s">
        <v>1466</v>
      </c>
      <c r="D3211" s="29">
        <v>1</v>
      </c>
      <c r="E3211" s="2"/>
      <c r="F3211" s="91">
        <v>287915.94</v>
      </c>
      <c r="G3211" s="68">
        <f t="shared" si="613"/>
        <v>302887.56887999998</v>
      </c>
      <c r="H3211" s="79">
        <v>405600</v>
      </c>
      <c r="I3211" s="79">
        <v>77064</v>
      </c>
      <c r="J3211" s="79">
        <v>482664</v>
      </c>
      <c r="K3211" s="79">
        <v>390000</v>
      </c>
      <c r="L3211" s="79">
        <f t="shared" si="606"/>
        <v>74100</v>
      </c>
      <c r="M3211" s="79">
        <f t="shared" si="607"/>
        <v>464100</v>
      </c>
      <c r="N3211" s="68">
        <f t="shared" si="608"/>
        <v>302887.56887999998</v>
      </c>
      <c r="O3211" s="80">
        <f t="shared" si="609"/>
        <v>416550.52295999997</v>
      </c>
      <c r="P3211" s="68">
        <f t="shared" si="610"/>
        <v>464100</v>
      </c>
      <c r="Q3211" s="68">
        <f t="shared" si="611"/>
        <v>407861.43399784894</v>
      </c>
      <c r="R3211" s="69">
        <f t="shared" si="612"/>
        <v>98871.663643554595</v>
      </c>
      <c r="S3211" s="63">
        <f t="shared" si="614"/>
        <v>0.25737629588779065</v>
      </c>
      <c r="T3211" s="64">
        <f t="shared" si="615"/>
        <v>302888</v>
      </c>
      <c r="U3211" s="44" t="str">
        <f t="shared" si="616"/>
        <v>MENOR VALOR</v>
      </c>
    </row>
    <row r="3212" spans="2:21" ht="25.5">
      <c r="B3212" s="26">
        <v>3091</v>
      </c>
      <c r="C3212" s="2" t="s">
        <v>1524</v>
      </c>
      <c r="D3212" s="29">
        <v>1</v>
      </c>
      <c r="E3212" s="19" t="s">
        <v>8</v>
      </c>
      <c r="F3212" s="91">
        <v>547103.18000000005</v>
      </c>
      <c r="G3212" s="68">
        <f t="shared" si="613"/>
        <v>575552.54536000011</v>
      </c>
      <c r="H3212" s="79">
        <v>1352000</v>
      </c>
      <c r="I3212" s="79">
        <v>256880</v>
      </c>
      <c r="J3212" s="79">
        <v>1608880</v>
      </c>
      <c r="K3212" s="79">
        <v>1300000</v>
      </c>
      <c r="L3212" s="79">
        <f t="shared" si="606"/>
        <v>247000</v>
      </c>
      <c r="M3212" s="79">
        <f t="shared" si="607"/>
        <v>1547000</v>
      </c>
      <c r="N3212" s="68">
        <f t="shared" si="608"/>
        <v>575552.54536000011</v>
      </c>
      <c r="O3212" s="80">
        <f t="shared" si="609"/>
        <v>1243810.8484533334</v>
      </c>
      <c r="P3212" s="68">
        <f t="shared" si="610"/>
        <v>1547000</v>
      </c>
      <c r="Q3212" s="68">
        <f t="shared" si="611"/>
        <v>1127283.0628137754</v>
      </c>
      <c r="R3212" s="69">
        <f t="shared" si="612"/>
        <v>579555.13399493427</v>
      </c>
      <c r="S3212" s="63">
        <f t="shared" si="614"/>
        <v>0.48943387482166045</v>
      </c>
      <c r="T3212" s="64">
        <f t="shared" si="615"/>
        <v>1547000</v>
      </c>
      <c r="U3212" s="44" t="str">
        <f t="shared" si="616"/>
        <v>MEDIA ARMONICA</v>
      </c>
    </row>
    <row r="3213" spans="2:21" ht="25.5">
      <c r="B3213" s="24">
        <v>3092</v>
      </c>
      <c r="C3213" s="2" t="s">
        <v>1468</v>
      </c>
      <c r="D3213" s="29">
        <v>1</v>
      </c>
      <c r="E3213" s="19" t="s">
        <v>8</v>
      </c>
      <c r="F3213" s="91">
        <v>191943.96</v>
      </c>
      <c r="G3213" s="68">
        <f t="shared" si="613"/>
        <v>201925.04592</v>
      </c>
      <c r="H3213" s="79">
        <v>267800</v>
      </c>
      <c r="I3213" s="79">
        <v>50882</v>
      </c>
      <c r="J3213" s="79">
        <v>318682</v>
      </c>
      <c r="K3213" s="79">
        <v>260000</v>
      </c>
      <c r="L3213" s="79">
        <f t="shared" si="606"/>
        <v>49400</v>
      </c>
      <c r="M3213" s="79">
        <f t="shared" si="607"/>
        <v>309400</v>
      </c>
      <c r="N3213" s="68">
        <f t="shared" si="608"/>
        <v>201925.04592</v>
      </c>
      <c r="O3213" s="80">
        <f t="shared" si="609"/>
        <v>276669.01530666667</v>
      </c>
      <c r="P3213" s="68">
        <f t="shared" si="610"/>
        <v>309400</v>
      </c>
      <c r="Q3213" s="68">
        <f t="shared" si="611"/>
        <v>271033.31559166638</v>
      </c>
      <c r="R3213" s="69">
        <f t="shared" si="612"/>
        <v>64896.337344693471</v>
      </c>
      <c r="S3213" s="63">
        <f t="shared" si="614"/>
        <v>0.25498071895996566</v>
      </c>
      <c r="T3213" s="64">
        <f t="shared" si="615"/>
        <v>201925</v>
      </c>
      <c r="U3213" s="44" t="str">
        <f t="shared" si="616"/>
        <v>MENOR VALOR</v>
      </c>
    </row>
    <row r="3214" spans="2:21" ht="25.5">
      <c r="B3214" s="26">
        <v>3093</v>
      </c>
      <c r="C3214" s="2" t="s">
        <v>1101</v>
      </c>
      <c r="D3214" s="29">
        <v>1</v>
      </c>
      <c r="E3214" s="19" t="s">
        <v>8</v>
      </c>
      <c r="F3214" s="91">
        <v>191943.96</v>
      </c>
      <c r="G3214" s="68">
        <f t="shared" si="613"/>
        <v>201925.04592</v>
      </c>
      <c r="H3214" s="79">
        <v>267800</v>
      </c>
      <c r="I3214" s="79">
        <v>50882</v>
      </c>
      <c r="J3214" s="79">
        <v>318682</v>
      </c>
      <c r="K3214" s="79">
        <v>260000</v>
      </c>
      <c r="L3214" s="79">
        <f t="shared" si="606"/>
        <v>49400</v>
      </c>
      <c r="M3214" s="79">
        <f t="shared" si="607"/>
        <v>309400</v>
      </c>
      <c r="N3214" s="68">
        <f t="shared" si="608"/>
        <v>201925.04592</v>
      </c>
      <c r="O3214" s="80">
        <f t="shared" si="609"/>
        <v>276669.01530666667</v>
      </c>
      <c r="P3214" s="68">
        <f t="shared" si="610"/>
        <v>309400</v>
      </c>
      <c r="Q3214" s="68">
        <f t="shared" si="611"/>
        <v>271033.31559166638</v>
      </c>
      <c r="R3214" s="69">
        <f t="shared" si="612"/>
        <v>64896.337344693471</v>
      </c>
      <c r="S3214" s="63">
        <f t="shared" si="614"/>
        <v>0.25498071895996566</v>
      </c>
      <c r="T3214" s="64">
        <f t="shared" si="615"/>
        <v>201925</v>
      </c>
      <c r="U3214" s="44" t="str">
        <f t="shared" si="616"/>
        <v>MENOR VALOR</v>
      </c>
    </row>
    <row r="3215" spans="2:21" ht="25.5">
      <c r="B3215" s="24">
        <v>3094</v>
      </c>
      <c r="C3215" s="2" t="s">
        <v>1525</v>
      </c>
      <c r="D3215" s="29">
        <v>1</v>
      </c>
      <c r="E3215" s="19" t="s">
        <v>8</v>
      </c>
      <c r="F3215" s="91">
        <v>191943.96</v>
      </c>
      <c r="G3215" s="68">
        <f t="shared" si="613"/>
        <v>201925.04592</v>
      </c>
      <c r="H3215" s="79">
        <v>267800</v>
      </c>
      <c r="I3215" s="79">
        <v>50882</v>
      </c>
      <c r="J3215" s="79">
        <v>318682</v>
      </c>
      <c r="K3215" s="79">
        <v>260000</v>
      </c>
      <c r="L3215" s="79">
        <f t="shared" si="606"/>
        <v>49400</v>
      </c>
      <c r="M3215" s="79">
        <f t="shared" si="607"/>
        <v>309400</v>
      </c>
      <c r="N3215" s="68">
        <f t="shared" si="608"/>
        <v>201925.04592</v>
      </c>
      <c r="O3215" s="80">
        <f t="shared" si="609"/>
        <v>276669.01530666667</v>
      </c>
      <c r="P3215" s="68">
        <f t="shared" si="610"/>
        <v>309400</v>
      </c>
      <c r="Q3215" s="68">
        <f t="shared" si="611"/>
        <v>271033.31559166638</v>
      </c>
      <c r="R3215" s="69">
        <f t="shared" si="612"/>
        <v>64896.337344693471</v>
      </c>
      <c r="S3215" s="63">
        <f t="shared" si="614"/>
        <v>0.25498071895996566</v>
      </c>
      <c r="T3215" s="64">
        <f t="shared" si="615"/>
        <v>201925</v>
      </c>
      <c r="U3215" s="44" t="str">
        <f t="shared" si="616"/>
        <v>MENOR VALOR</v>
      </c>
    </row>
    <row r="3216" spans="2:21" ht="25.5">
      <c r="B3216" s="26">
        <v>3095</v>
      </c>
      <c r="C3216" s="2" t="s">
        <v>1102</v>
      </c>
      <c r="D3216" s="29">
        <v>1</v>
      </c>
      <c r="E3216" s="19" t="s">
        <v>8</v>
      </c>
      <c r="F3216" s="91">
        <v>191943.96</v>
      </c>
      <c r="G3216" s="68">
        <f t="shared" si="613"/>
        <v>201925.04592</v>
      </c>
      <c r="H3216" s="79">
        <v>262600</v>
      </c>
      <c r="I3216" s="79">
        <v>49894</v>
      </c>
      <c r="J3216" s="79">
        <v>312494</v>
      </c>
      <c r="K3216" s="79">
        <v>260000</v>
      </c>
      <c r="L3216" s="79">
        <f t="shared" ref="L3216:L3279" si="617">+IFERROR(K3216*19%,"N/A")</f>
        <v>49400</v>
      </c>
      <c r="M3216" s="79">
        <f t="shared" ref="M3216:M3279" si="618">+IFERROR(L3216+K3216,"N/A")</f>
        <v>309400</v>
      </c>
      <c r="N3216" s="68">
        <f t="shared" si="608"/>
        <v>201925.04592</v>
      </c>
      <c r="O3216" s="80">
        <f t="shared" si="609"/>
        <v>274606.34863999998</v>
      </c>
      <c r="P3216" s="68">
        <f t="shared" si="610"/>
        <v>309400</v>
      </c>
      <c r="Q3216" s="68">
        <f t="shared" si="611"/>
        <v>269267.57611520169</v>
      </c>
      <c r="R3216" s="69">
        <f t="shared" si="612"/>
        <v>62962.862330164404</v>
      </c>
      <c r="S3216" s="63">
        <f t="shared" si="614"/>
        <v>0.25009520703075772</v>
      </c>
      <c r="T3216" s="64">
        <f t="shared" si="615"/>
        <v>201925</v>
      </c>
      <c r="U3216" s="44" t="str">
        <f t="shared" si="616"/>
        <v>MENOR VALOR</v>
      </c>
    </row>
    <row r="3217" spans="2:21">
      <c r="B3217" s="24">
        <v>3096</v>
      </c>
      <c r="C3217" s="2" t="s">
        <v>1103</v>
      </c>
      <c r="D3217" s="29">
        <v>1</v>
      </c>
      <c r="E3217" s="19" t="s">
        <v>8</v>
      </c>
      <c r="F3217" s="91">
        <v>228030.52</v>
      </c>
      <c r="G3217" s="68">
        <f t="shared" si="613"/>
        <v>239888.10704</v>
      </c>
      <c r="H3217" s="79">
        <v>267800</v>
      </c>
      <c r="I3217" s="79">
        <v>50882</v>
      </c>
      <c r="J3217" s="79">
        <v>318682</v>
      </c>
      <c r="K3217" s="79">
        <v>260000</v>
      </c>
      <c r="L3217" s="79">
        <f t="shared" si="617"/>
        <v>49400</v>
      </c>
      <c r="M3217" s="79">
        <f t="shared" si="618"/>
        <v>309400</v>
      </c>
      <c r="N3217" s="68">
        <f t="shared" si="608"/>
        <v>239888.10704</v>
      </c>
      <c r="O3217" s="80">
        <f t="shared" si="609"/>
        <v>289323.36901333334</v>
      </c>
      <c r="P3217" s="68">
        <f t="shared" si="610"/>
        <v>309400</v>
      </c>
      <c r="Q3217" s="68">
        <f t="shared" si="611"/>
        <v>287053.06404921552</v>
      </c>
      <c r="R3217" s="69">
        <f t="shared" si="612"/>
        <v>43063.008786881903</v>
      </c>
      <c r="S3217" s="63">
        <f t="shared" si="614"/>
        <v>0.1643074501414451</v>
      </c>
      <c r="T3217" s="64">
        <f t="shared" si="615"/>
        <v>239888</v>
      </c>
      <c r="U3217" s="44" t="str">
        <f t="shared" si="616"/>
        <v>MENOR VALOR</v>
      </c>
    </row>
    <row r="3218" spans="2:21">
      <c r="B3218" s="26">
        <v>3097</v>
      </c>
      <c r="C3218" s="2" t="s">
        <v>1107</v>
      </c>
      <c r="D3218" s="29">
        <v>1</v>
      </c>
      <c r="E3218" s="19" t="s">
        <v>8</v>
      </c>
      <c r="F3218" s="91">
        <v>261092.91999999998</v>
      </c>
      <c r="G3218" s="68">
        <f t="shared" si="613"/>
        <v>274669.75183999998</v>
      </c>
      <c r="H3218" s="79">
        <v>397800</v>
      </c>
      <c r="I3218" s="79">
        <v>75582</v>
      </c>
      <c r="J3218" s="79">
        <v>473382</v>
      </c>
      <c r="K3218" s="79">
        <v>390000</v>
      </c>
      <c r="L3218" s="79">
        <f t="shared" si="617"/>
        <v>74100</v>
      </c>
      <c r="M3218" s="79">
        <f t="shared" si="618"/>
        <v>464100</v>
      </c>
      <c r="N3218" s="68">
        <f t="shared" si="608"/>
        <v>274669.75183999998</v>
      </c>
      <c r="O3218" s="80">
        <f t="shared" si="609"/>
        <v>404050.58394666668</v>
      </c>
      <c r="P3218" s="68">
        <f t="shared" si="610"/>
        <v>464100</v>
      </c>
      <c r="Q3218" s="68">
        <f t="shared" si="611"/>
        <v>392233.5282721172</v>
      </c>
      <c r="R3218" s="69">
        <f t="shared" si="612"/>
        <v>112143.1614877166</v>
      </c>
      <c r="S3218" s="63">
        <f t="shared" si="614"/>
        <v>0.29972903374684423</v>
      </c>
      <c r="T3218" s="64">
        <f t="shared" si="615"/>
        <v>274670</v>
      </c>
      <c r="U3218" s="44" t="str">
        <f t="shared" si="616"/>
        <v>MENOR VALOR</v>
      </c>
    </row>
    <row r="3219" spans="2:21">
      <c r="B3219" s="24">
        <v>3098</v>
      </c>
      <c r="C3219" s="2" t="s">
        <v>817</v>
      </c>
      <c r="D3219" s="29">
        <v>1</v>
      </c>
      <c r="E3219" s="19" t="s">
        <v>8</v>
      </c>
      <c r="F3219" s="91">
        <v>228030.52</v>
      </c>
      <c r="G3219" s="68">
        <f t="shared" si="613"/>
        <v>239888.10704</v>
      </c>
      <c r="H3219" s="79">
        <v>267800</v>
      </c>
      <c r="I3219" s="79">
        <v>50882</v>
      </c>
      <c r="J3219" s="79">
        <v>318682</v>
      </c>
      <c r="K3219" s="79">
        <v>260000</v>
      </c>
      <c r="L3219" s="79">
        <f t="shared" si="617"/>
        <v>49400</v>
      </c>
      <c r="M3219" s="79">
        <f t="shared" si="618"/>
        <v>309400</v>
      </c>
      <c r="N3219" s="68">
        <f t="shared" ref="N3219:N3282" si="619">MIN(M3219,J3219,G3219)</f>
        <v>239888.10704</v>
      </c>
      <c r="O3219" s="80">
        <f t="shared" ref="O3219:O3282" si="620">AVERAGE(M3219,J3219,G3219)</f>
        <v>289323.36901333334</v>
      </c>
      <c r="P3219" s="68">
        <f t="shared" ref="P3219:P3282" si="621">MEDIAN(M3219,J3219,G3219)</f>
        <v>309400</v>
      </c>
      <c r="Q3219" s="68">
        <f t="shared" ref="Q3219:Q3282" si="622">GEOMEAN(M3219,J3219,G3219)</f>
        <v>287053.06404921552</v>
      </c>
      <c r="R3219" s="69">
        <f t="shared" ref="R3219:R3282" si="623">STDEVA(M3219,J3219,G3219)</f>
        <v>43063.008786881903</v>
      </c>
      <c r="S3219" s="63">
        <f t="shared" si="614"/>
        <v>0.1643074501414451</v>
      </c>
      <c r="T3219" s="64">
        <f t="shared" si="615"/>
        <v>239888</v>
      </c>
      <c r="U3219" s="44" t="str">
        <f t="shared" si="616"/>
        <v>MENOR VALOR</v>
      </c>
    </row>
    <row r="3220" spans="2:21">
      <c r="B3220" s="26">
        <v>3099</v>
      </c>
      <c r="C3220" s="2" t="s">
        <v>1309</v>
      </c>
      <c r="D3220" s="29">
        <v>1</v>
      </c>
      <c r="E3220" s="19" t="s">
        <v>8</v>
      </c>
      <c r="F3220" s="91">
        <v>191943.96</v>
      </c>
      <c r="G3220" s="68">
        <f t="shared" si="613"/>
        <v>201925.04592</v>
      </c>
      <c r="H3220" s="79">
        <v>270400</v>
      </c>
      <c r="I3220" s="79">
        <v>51376</v>
      </c>
      <c r="J3220" s="79">
        <v>321776</v>
      </c>
      <c r="K3220" s="79">
        <v>260000</v>
      </c>
      <c r="L3220" s="79">
        <f t="shared" si="617"/>
        <v>49400</v>
      </c>
      <c r="M3220" s="79">
        <f t="shared" si="618"/>
        <v>309400</v>
      </c>
      <c r="N3220" s="68">
        <f t="shared" si="619"/>
        <v>201925.04592</v>
      </c>
      <c r="O3220" s="80">
        <f t="shared" si="620"/>
        <v>277700.34863999998</v>
      </c>
      <c r="P3220" s="68">
        <f t="shared" si="621"/>
        <v>309400</v>
      </c>
      <c r="Q3220" s="68">
        <f t="shared" si="622"/>
        <v>271907.62266523263</v>
      </c>
      <c r="R3220" s="69">
        <f t="shared" si="623"/>
        <v>65914.44242903644</v>
      </c>
      <c r="S3220" s="63">
        <f t="shared" si="614"/>
        <v>0.25737629588779054</v>
      </c>
      <c r="T3220" s="64">
        <f t="shared" si="615"/>
        <v>201925</v>
      </c>
      <c r="U3220" s="44" t="str">
        <f t="shared" si="616"/>
        <v>MENOR VALOR</v>
      </c>
    </row>
    <row r="3221" spans="2:21">
      <c r="B3221" s="24">
        <v>3100</v>
      </c>
      <c r="C3221" s="2" t="s">
        <v>1310</v>
      </c>
      <c r="D3221" s="29">
        <v>1</v>
      </c>
      <c r="E3221" s="19" t="s">
        <v>8</v>
      </c>
      <c r="F3221" s="91">
        <v>191943.96</v>
      </c>
      <c r="G3221" s="68">
        <f t="shared" si="613"/>
        <v>201925.04592</v>
      </c>
      <c r="H3221" s="79">
        <v>270400</v>
      </c>
      <c r="I3221" s="79">
        <v>51376</v>
      </c>
      <c r="J3221" s="79">
        <v>321776</v>
      </c>
      <c r="K3221" s="79">
        <v>260000</v>
      </c>
      <c r="L3221" s="79">
        <f t="shared" si="617"/>
        <v>49400</v>
      </c>
      <c r="M3221" s="79">
        <f t="shared" si="618"/>
        <v>309400</v>
      </c>
      <c r="N3221" s="68">
        <f t="shared" si="619"/>
        <v>201925.04592</v>
      </c>
      <c r="O3221" s="80">
        <f t="shared" si="620"/>
        <v>277700.34863999998</v>
      </c>
      <c r="P3221" s="68">
        <f t="shared" si="621"/>
        <v>309400</v>
      </c>
      <c r="Q3221" s="68">
        <f t="shared" si="622"/>
        <v>271907.62266523263</v>
      </c>
      <c r="R3221" s="69">
        <f t="shared" si="623"/>
        <v>65914.44242903644</v>
      </c>
      <c r="S3221" s="63">
        <f t="shared" si="614"/>
        <v>0.25737629588779054</v>
      </c>
      <c r="T3221" s="64">
        <f t="shared" si="615"/>
        <v>201925</v>
      </c>
      <c r="U3221" s="44" t="str">
        <f t="shared" si="616"/>
        <v>MENOR VALOR</v>
      </c>
    </row>
    <row r="3222" spans="2:21">
      <c r="B3222" s="26">
        <v>3101</v>
      </c>
      <c r="C3222" s="2" t="s">
        <v>1526</v>
      </c>
      <c r="D3222" s="29">
        <v>1</v>
      </c>
      <c r="E3222" s="19" t="s">
        <v>8</v>
      </c>
      <c r="F3222" s="91">
        <v>157788.5</v>
      </c>
      <c r="G3222" s="68">
        <f t="shared" si="613"/>
        <v>165993.50200000001</v>
      </c>
      <c r="H3222" s="79">
        <v>191100</v>
      </c>
      <c r="I3222" s="79">
        <v>36309</v>
      </c>
      <c r="J3222" s="79">
        <v>227409</v>
      </c>
      <c r="K3222" s="79">
        <v>182000</v>
      </c>
      <c r="L3222" s="79">
        <f t="shared" si="617"/>
        <v>34580</v>
      </c>
      <c r="M3222" s="79">
        <f t="shared" si="618"/>
        <v>216580</v>
      </c>
      <c r="N3222" s="68">
        <f t="shared" si="619"/>
        <v>165993.50200000001</v>
      </c>
      <c r="O3222" s="80">
        <f t="shared" si="620"/>
        <v>203327.50066666666</v>
      </c>
      <c r="P3222" s="68">
        <f t="shared" si="621"/>
        <v>216580</v>
      </c>
      <c r="Q3222" s="68">
        <f t="shared" si="622"/>
        <v>201452.36105281918</v>
      </c>
      <c r="R3222" s="69">
        <f t="shared" si="623"/>
        <v>32782.425208974404</v>
      </c>
      <c r="S3222" s="63">
        <f t="shared" si="614"/>
        <v>0.17601610061806194</v>
      </c>
      <c r="T3222" s="64">
        <f t="shared" si="615"/>
        <v>165994</v>
      </c>
      <c r="U3222" s="44" t="str">
        <f t="shared" si="616"/>
        <v>MENOR VALOR</v>
      </c>
    </row>
    <row r="3223" spans="2:21">
      <c r="B3223" s="24">
        <v>3102</v>
      </c>
      <c r="C3223" s="2" t="s">
        <v>1471</v>
      </c>
      <c r="D3223" s="29">
        <v>1</v>
      </c>
      <c r="E3223" s="19" t="s">
        <v>8</v>
      </c>
      <c r="F3223" s="91">
        <v>145558.20000000001</v>
      </c>
      <c r="G3223" s="68">
        <f t="shared" si="613"/>
        <v>153127.22640000001</v>
      </c>
      <c r="H3223" s="79">
        <v>159120</v>
      </c>
      <c r="I3223" s="79">
        <v>30232.799999999999</v>
      </c>
      <c r="J3223" s="79">
        <v>189352.8</v>
      </c>
      <c r="K3223" s="79">
        <v>156000</v>
      </c>
      <c r="L3223" s="79">
        <f t="shared" si="617"/>
        <v>29640</v>
      </c>
      <c r="M3223" s="79">
        <f t="shared" si="618"/>
        <v>185640</v>
      </c>
      <c r="N3223" s="68">
        <f t="shared" si="619"/>
        <v>153127.22640000001</v>
      </c>
      <c r="O3223" s="80">
        <f t="shared" si="620"/>
        <v>176040.00879999998</v>
      </c>
      <c r="P3223" s="68">
        <f t="shared" si="621"/>
        <v>185640</v>
      </c>
      <c r="Q3223" s="68">
        <f t="shared" si="622"/>
        <v>175252.90913012394</v>
      </c>
      <c r="R3223" s="69">
        <f t="shared" si="623"/>
        <v>19929.699419266508</v>
      </c>
      <c r="S3223" s="63">
        <f t="shared" si="614"/>
        <v>0.12625001684677184</v>
      </c>
      <c r="T3223" s="64">
        <f t="shared" si="615"/>
        <v>153127</v>
      </c>
      <c r="U3223" s="44" t="str">
        <f t="shared" si="616"/>
        <v>MENOR VALOR</v>
      </c>
    </row>
    <row r="3224" spans="2:21" ht="25.5">
      <c r="B3224" s="26">
        <v>3103</v>
      </c>
      <c r="C3224" s="2" t="s">
        <v>1472</v>
      </c>
      <c r="D3224" s="29">
        <v>1</v>
      </c>
      <c r="E3224" s="19" t="s">
        <v>8</v>
      </c>
      <c r="F3224" s="91">
        <v>144777.56</v>
      </c>
      <c r="G3224" s="68">
        <f t="shared" si="613"/>
        <v>152305.99312</v>
      </c>
      <c r="H3224" s="79">
        <v>328250</v>
      </c>
      <c r="I3224" s="79">
        <v>62367.5</v>
      </c>
      <c r="J3224" s="79">
        <v>390617.5</v>
      </c>
      <c r="K3224" s="79">
        <v>325000</v>
      </c>
      <c r="L3224" s="79">
        <f t="shared" si="617"/>
        <v>61750</v>
      </c>
      <c r="M3224" s="79">
        <f t="shared" si="618"/>
        <v>386750</v>
      </c>
      <c r="N3224" s="68">
        <f t="shared" si="619"/>
        <v>152305.99312</v>
      </c>
      <c r="O3224" s="80">
        <f t="shared" si="620"/>
        <v>309891.16437333333</v>
      </c>
      <c r="P3224" s="68">
        <f t="shared" si="621"/>
        <v>386750</v>
      </c>
      <c r="Q3224" s="68">
        <f t="shared" si="622"/>
        <v>284424.06370896671</v>
      </c>
      <c r="R3224" s="69">
        <f t="shared" si="623"/>
        <v>136486.46100719765</v>
      </c>
      <c r="S3224" s="63">
        <f t="shared" si="614"/>
        <v>0.46451087459377149</v>
      </c>
      <c r="T3224" s="64">
        <f t="shared" si="615"/>
        <v>386750</v>
      </c>
      <c r="U3224" s="44" t="str">
        <f t="shared" si="616"/>
        <v>MEDIA ARMONICA</v>
      </c>
    </row>
    <row r="3225" spans="2:21">
      <c r="B3225" s="24">
        <v>3104</v>
      </c>
      <c r="C3225" s="2" t="s">
        <v>1113</v>
      </c>
      <c r="D3225" s="29">
        <v>1</v>
      </c>
      <c r="E3225" s="19" t="s">
        <v>8</v>
      </c>
      <c r="F3225" s="91">
        <v>107411.8</v>
      </c>
      <c r="G3225" s="68">
        <f t="shared" si="613"/>
        <v>112997.2136</v>
      </c>
      <c r="H3225" s="79">
        <v>121680</v>
      </c>
      <c r="I3225" s="79">
        <v>23119.200000000001</v>
      </c>
      <c r="J3225" s="79">
        <v>144799.20000000001</v>
      </c>
      <c r="K3225" s="79">
        <v>117000</v>
      </c>
      <c r="L3225" s="79">
        <f t="shared" si="617"/>
        <v>22230</v>
      </c>
      <c r="M3225" s="79">
        <f t="shared" si="618"/>
        <v>139230</v>
      </c>
      <c r="N3225" s="68">
        <f t="shared" si="619"/>
        <v>112997.2136</v>
      </c>
      <c r="O3225" s="80">
        <f t="shared" si="620"/>
        <v>132342.13786666669</v>
      </c>
      <c r="P3225" s="68">
        <f t="shared" si="621"/>
        <v>139230</v>
      </c>
      <c r="Q3225" s="68">
        <f t="shared" si="622"/>
        <v>131579.70447267607</v>
      </c>
      <c r="R3225" s="69">
        <f t="shared" si="623"/>
        <v>16983.037664749496</v>
      </c>
      <c r="S3225" s="63">
        <f t="shared" si="614"/>
        <v>0.14122611801833707</v>
      </c>
      <c r="T3225" s="64">
        <f t="shared" si="615"/>
        <v>112997</v>
      </c>
      <c r="U3225" s="44" t="str">
        <f t="shared" si="616"/>
        <v>MENOR VALOR</v>
      </c>
    </row>
    <row r="3226" spans="2:21" ht="25.5">
      <c r="B3226" s="26">
        <v>3105</v>
      </c>
      <c r="C3226" s="2" t="s">
        <v>1473</v>
      </c>
      <c r="D3226" s="29">
        <v>1</v>
      </c>
      <c r="E3226" s="19" t="s">
        <v>8</v>
      </c>
      <c r="F3226" s="91">
        <v>258507.45999999996</v>
      </c>
      <c r="G3226" s="68">
        <f t="shared" si="613"/>
        <v>271949.84791999997</v>
      </c>
      <c r="H3226" s="79">
        <v>262600</v>
      </c>
      <c r="I3226" s="79">
        <v>49894</v>
      </c>
      <c r="J3226" s="79">
        <v>312494</v>
      </c>
      <c r="K3226" s="79">
        <v>260000</v>
      </c>
      <c r="L3226" s="79">
        <f t="shared" si="617"/>
        <v>49400</v>
      </c>
      <c r="M3226" s="79">
        <f t="shared" si="618"/>
        <v>309400</v>
      </c>
      <c r="N3226" s="68">
        <f t="shared" si="619"/>
        <v>271949.84791999997</v>
      </c>
      <c r="O3226" s="80">
        <f t="shared" si="620"/>
        <v>297947.94930666668</v>
      </c>
      <c r="P3226" s="68">
        <f t="shared" si="621"/>
        <v>309400</v>
      </c>
      <c r="Q3226" s="68">
        <f t="shared" si="622"/>
        <v>297360.72316181217</v>
      </c>
      <c r="R3226" s="69">
        <f t="shared" si="623"/>
        <v>22568.100624189668</v>
      </c>
      <c r="S3226" s="63">
        <f t="shared" si="614"/>
        <v>8.5454712954758927E-2</v>
      </c>
      <c r="T3226" s="64">
        <f t="shared" si="615"/>
        <v>271950</v>
      </c>
      <c r="U3226" s="44" t="str">
        <f t="shared" si="616"/>
        <v>MENOR VALOR</v>
      </c>
    </row>
    <row r="3227" spans="2:21">
      <c r="B3227" s="24">
        <v>3106</v>
      </c>
      <c r="C3227" s="2" t="s">
        <v>963</v>
      </c>
      <c r="D3227" s="29">
        <v>1</v>
      </c>
      <c r="E3227" s="19" t="s">
        <v>8</v>
      </c>
      <c r="F3227" s="91">
        <v>333856.43999999994</v>
      </c>
      <c r="G3227" s="68">
        <f t="shared" si="613"/>
        <v>351216.97487999994</v>
      </c>
      <c r="H3227" s="79">
        <v>401700</v>
      </c>
      <c r="I3227" s="79">
        <v>76323</v>
      </c>
      <c r="J3227" s="79">
        <v>478023</v>
      </c>
      <c r="K3227" s="79">
        <v>390000</v>
      </c>
      <c r="L3227" s="79">
        <f t="shared" si="617"/>
        <v>74100</v>
      </c>
      <c r="M3227" s="79">
        <f t="shared" si="618"/>
        <v>464100</v>
      </c>
      <c r="N3227" s="68">
        <f t="shared" si="619"/>
        <v>351216.97487999994</v>
      </c>
      <c r="O3227" s="80">
        <f t="shared" si="620"/>
        <v>431113.32495999994</v>
      </c>
      <c r="P3227" s="68">
        <f t="shared" si="621"/>
        <v>464100</v>
      </c>
      <c r="Q3227" s="68">
        <f t="shared" si="622"/>
        <v>427115.45499665313</v>
      </c>
      <c r="R3227" s="69">
        <f t="shared" si="623"/>
        <v>69541.588631044855</v>
      </c>
      <c r="S3227" s="63">
        <f t="shared" si="614"/>
        <v>0.17770014928925471</v>
      </c>
      <c r="T3227" s="64">
        <f t="shared" si="615"/>
        <v>351217</v>
      </c>
      <c r="U3227" s="44" t="str">
        <f t="shared" si="616"/>
        <v>MENOR VALOR</v>
      </c>
    </row>
    <row r="3228" spans="2:21">
      <c r="B3228" s="26">
        <v>3107</v>
      </c>
      <c r="C3228" s="2" t="s">
        <v>1474</v>
      </c>
      <c r="D3228" s="29">
        <v>1</v>
      </c>
      <c r="E3228" s="19" t="s">
        <v>8</v>
      </c>
      <c r="F3228" s="91">
        <v>328977.43999999994</v>
      </c>
      <c r="G3228" s="68">
        <f t="shared" si="613"/>
        <v>346084.26687999995</v>
      </c>
      <c r="H3228" s="79">
        <v>397800</v>
      </c>
      <c r="I3228" s="79">
        <v>75582</v>
      </c>
      <c r="J3228" s="79">
        <v>473382</v>
      </c>
      <c r="K3228" s="79">
        <v>390000</v>
      </c>
      <c r="L3228" s="79">
        <f t="shared" si="617"/>
        <v>74100</v>
      </c>
      <c r="M3228" s="79">
        <f t="shared" si="618"/>
        <v>464100</v>
      </c>
      <c r="N3228" s="68">
        <f t="shared" si="619"/>
        <v>346084.26687999995</v>
      </c>
      <c r="O3228" s="80">
        <f t="shared" si="620"/>
        <v>427855.42229333334</v>
      </c>
      <c r="P3228" s="68">
        <f t="shared" si="621"/>
        <v>464100</v>
      </c>
      <c r="Q3228" s="68">
        <f t="shared" si="622"/>
        <v>423644.64554382948</v>
      </c>
      <c r="R3228" s="69">
        <f t="shared" si="623"/>
        <v>70967.811536101362</v>
      </c>
      <c r="S3228" s="63">
        <f t="shared" si="614"/>
        <v>0.18307885979360328</v>
      </c>
      <c r="T3228" s="64">
        <f t="shared" si="615"/>
        <v>346084</v>
      </c>
      <c r="U3228" s="44" t="str">
        <f t="shared" si="616"/>
        <v>MENOR VALOR</v>
      </c>
    </row>
    <row r="3229" spans="2:21" ht="25.5">
      <c r="B3229" s="24">
        <v>3108</v>
      </c>
      <c r="C3229" s="2" t="s">
        <v>1475</v>
      </c>
      <c r="D3229" s="29">
        <v>1</v>
      </c>
      <c r="E3229" s="19" t="s">
        <v>8</v>
      </c>
      <c r="F3229" s="91">
        <v>382048.66</v>
      </c>
      <c r="G3229" s="68">
        <f t="shared" si="613"/>
        <v>401915.19031999999</v>
      </c>
      <c r="H3229" s="79">
        <v>397800</v>
      </c>
      <c r="I3229" s="79">
        <v>75582</v>
      </c>
      <c r="J3229" s="79">
        <v>473382</v>
      </c>
      <c r="K3229" s="79">
        <v>390000</v>
      </c>
      <c r="L3229" s="79">
        <f t="shared" si="617"/>
        <v>74100</v>
      </c>
      <c r="M3229" s="79">
        <f t="shared" si="618"/>
        <v>464100</v>
      </c>
      <c r="N3229" s="68">
        <f t="shared" si="619"/>
        <v>401915.19031999999</v>
      </c>
      <c r="O3229" s="80">
        <f t="shared" si="620"/>
        <v>446465.73010666668</v>
      </c>
      <c r="P3229" s="68">
        <f t="shared" si="621"/>
        <v>464100</v>
      </c>
      <c r="Q3229" s="68">
        <f t="shared" si="622"/>
        <v>445299.87825738534</v>
      </c>
      <c r="R3229" s="69">
        <f t="shared" si="623"/>
        <v>38860.028660083713</v>
      </c>
      <c r="S3229" s="63">
        <f t="shared" si="614"/>
        <v>9.7428025597412815E-2</v>
      </c>
      <c r="T3229" s="64">
        <f t="shared" si="615"/>
        <v>401915</v>
      </c>
      <c r="U3229" s="44" t="str">
        <f t="shared" si="616"/>
        <v>MENOR VALOR</v>
      </c>
    </row>
    <row r="3230" spans="2:21" ht="25.5">
      <c r="B3230" s="26">
        <v>3109</v>
      </c>
      <c r="C3230" s="2" t="s">
        <v>1527</v>
      </c>
      <c r="D3230" s="29">
        <v>1</v>
      </c>
      <c r="E3230" s="19" t="s">
        <v>8</v>
      </c>
      <c r="F3230" s="91">
        <v>239660.58</v>
      </c>
      <c r="G3230" s="68">
        <f t="shared" si="613"/>
        <v>252122.93015999999</v>
      </c>
      <c r="H3230" s="79">
        <v>265200</v>
      </c>
      <c r="I3230" s="79">
        <v>50388</v>
      </c>
      <c r="J3230" s="79">
        <v>315588</v>
      </c>
      <c r="K3230" s="79">
        <v>260000</v>
      </c>
      <c r="L3230" s="79">
        <f t="shared" si="617"/>
        <v>49400</v>
      </c>
      <c r="M3230" s="79">
        <f t="shared" si="618"/>
        <v>309400</v>
      </c>
      <c r="N3230" s="68">
        <f t="shared" si="619"/>
        <v>252122.93015999999</v>
      </c>
      <c r="O3230" s="80">
        <f t="shared" si="620"/>
        <v>292370.31005333335</v>
      </c>
      <c r="P3230" s="68">
        <f t="shared" si="621"/>
        <v>309400</v>
      </c>
      <c r="Q3230" s="68">
        <f t="shared" si="622"/>
        <v>290904.90594698611</v>
      </c>
      <c r="R3230" s="69">
        <f t="shared" si="623"/>
        <v>34992.306686023425</v>
      </c>
      <c r="S3230" s="63">
        <f t="shared" si="614"/>
        <v>0.13331495961107531</v>
      </c>
      <c r="T3230" s="64">
        <f t="shared" si="615"/>
        <v>252123</v>
      </c>
      <c r="U3230" s="44" t="str">
        <f t="shared" si="616"/>
        <v>MENOR VALOR</v>
      </c>
    </row>
    <row r="3231" spans="2:21" ht="25.5">
      <c r="B3231" s="24">
        <v>3110</v>
      </c>
      <c r="C3231" s="2" t="s">
        <v>1477</v>
      </c>
      <c r="D3231" s="29">
        <v>1</v>
      </c>
      <c r="E3231" s="19" t="s">
        <v>8</v>
      </c>
      <c r="F3231" s="91">
        <v>786206.16</v>
      </c>
      <c r="G3231" s="68">
        <f t="shared" si="613"/>
        <v>827088.88032</v>
      </c>
      <c r="H3231" s="79">
        <v>1181700</v>
      </c>
      <c r="I3231" s="79">
        <v>224523</v>
      </c>
      <c r="J3231" s="79">
        <v>1406223</v>
      </c>
      <c r="K3231" s="79">
        <v>1170000</v>
      </c>
      <c r="L3231" s="79">
        <f t="shared" si="617"/>
        <v>222300</v>
      </c>
      <c r="M3231" s="79">
        <f t="shared" si="618"/>
        <v>1392300</v>
      </c>
      <c r="N3231" s="68">
        <f t="shared" si="619"/>
        <v>827088.88032</v>
      </c>
      <c r="O3231" s="80">
        <f t="shared" si="620"/>
        <v>1208537.2934399999</v>
      </c>
      <c r="P3231" s="68">
        <f t="shared" si="621"/>
        <v>1392300</v>
      </c>
      <c r="Q3231" s="68">
        <f t="shared" si="622"/>
        <v>1174301.8201662437</v>
      </c>
      <c r="R3231" s="69">
        <f t="shared" si="623"/>
        <v>330417.35938971897</v>
      </c>
      <c r="S3231" s="63">
        <f t="shared" si="614"/>
        <v>0.29567606375428201</v>
      </c>
      <c r="T3231" s="64">
        <f t="shared" si="615"/>
        <v>827089</v>
      </c>
      <c r="U3231" s="44" t="str">
        <f t="shared" si="616"/>
        <v>MENOR VALOR</v>
      </c>
    </row>
    <row r="3232" spans="2:21" ht="25.5">
      <c r="B3232" s="26">
        <v>3111</v>
      </c>
      <c r="C3232" s="2" t="s">
        <v>1478</v>
      </c>
      <c r="D3232" s="29">
        <v>1</v>
      </c>
      <c r="E3232" s="19" t="s">
        <v>11</v>
      </c>
      <c r="F3232" s="91">
        <v>767775.02</v>
      </c>
      <c r="G3232" s="68">
        <f t="shared" si="613"/>
        <v>807699.32104000007</v>
      </c>
      <c r="H3232" s="79">
        <v>1205100</v>
      </c>
      <c r="I3232" s="79">
        <v>228969</v>
      </c>
      <c r="J3232" s="79">
        <v>1434069</v>
      </c>
      <c r="K3232" s="79">
        <v>1170000</v>
      </c>
      <c r="L3232" s="79">
        <f t="shared" si="617"/>
        <v>222300</v>
      </c>
      <c r="M3232" s="79">
        <f t="shared" si="618"/>
        <v>1392300</v>
      </c>
      <c r="N3232" s="68">
        <f t="shared" si="619"/>
        <v>807699.32104000007</v>
      </c>
      <c r="O3232" s="80">
        <f t="shared" si="620"/>
        <v>1211356.1070133334</v>
      </c>
      <c r="P3232" s="68">
        <f t="shared" si="621"/>
        <v>1392300</v>
      </c>
      <c r="Q3232" s="68">
        <f t="shared" si="622"/>
        <v>1172692.631366503</v>
      </c>
      <c r="R3232" s="69">
        <f t="shared" si="623"/>
        <v>350200.31837077363</v>
      </c>
      <c r="S3232" s="63">
        <f t="shared" si="614"/>
        <v>0.31124379958044701</v>
      </c>
      <c r="T3232" s="64">
        <f t="shared" si="615"/>
        <v>1392300</v>
      </c>
      <c r="U3232" s="44" t="str">
        <f t="shared" si="616"/>
        <v>MEDIA ARMONICA</v>
      </c>
    </row>
    <row r="3233" spans="2:21">
      <c r="B3233" s="24">
        <v>3112</v>
      </c>
      <c r="C3233" s="2" t="s">
        <v>1115</v>
      </c>
      <c r="D3233" s="29">
        <v>1</v>
      </c>
      <c r="E3233" s="19" t="s">
        <v>11</v>
      </c>
      <c r="F3233" s="91">
        <v>327025.83999999997</v>
      </c>
      <c r="G3233" s="68">
        <f t="shared" si="613"/>
        <v>344031.18367999996</v>
      </c>
      <c r="H3233" s="79">
        <v>409500</v>
      </c>
      <c r="I3233" s="79">
        <v>77805</v>
      </c>
      <c r="J3233" s="79">
        <v>487305</v>
      </c>
      <c r="K3233" s="79">
        <v>390000</v>
      </c>
      <c r="L3233" s="79">
        <f t="shared" si="617"/>
        <v>74100</v>
      </c>
      <c r="M3233" s="79">
        <f t="shared" si="618"/>
        <v>464100</v>
      </c>
      <c r="N3233" s="68">
        <f t="shared" si="619"/>
        <v>344031.18367999996</v>
      </c>
      <c r="O3233" s="80">
        <f t="shared" si="620"/>
        <v>431812.06122666667</v>
      </c>
      <c r="P3233" s="68">
        <f t="shared" si="621"/>
        <v>464100</v>
      </c>
      <c r="Q3233" s="68">
        <f t="shared" si="622"/>
        <v>426910.41348012508</v>
      </c>
      <c r="R3233" s="69">
        <f t="shared" si="623"/>
        <v>76900.779276916917</v>
      </c>
      <c r="S3233" s="63">
        <f t="shared" si="614"/>
        <v>0.19413728778481432</v>
      </c>
      <c r="T3233" s="64">
        <f t="shared" si="615"/>
        <v>344031</v>
      </c>
      <c r="U3233" s="44" t="str">
        <f t="shared" si="616"/>
        <v>MENOR VALOR</v>
      </c>
    </row>
    <row r="3234" spans="2:21" ht="25.5">
      <c r="B3234" s="26">
        <v>3113</v>
      </c>
      <c r="C3234" s="2" t="s">
        <v>1479</v>
      </c>
      <c r="D3234" s="29">
        <v>1</v>
      </c>
      <c r="E3234" s="19" t="s">
        <v>11</v>
      </c>
      <c r="F3234" s="91">
        <v>767775.02</v>
      </c>
      <c r="G3234" s="68">
        <f t="shared" si="613"/>
        <v>807699.32104000007</v>
      </c>
      <c r="H3234" s="79">
        <v>1181700</v>
      </c>
      <c r="I3234" s="79">
        <v>224523</v>
      </c>
      <c r="J3234" s="79">
        <v>1406223</v>
      </c>
      <c r="K3234" s="79">
        <v>1170000</v>
      </c>
      <c r="L3234" s="79">
        <f t="shared" si="617"/>
        <v>222300</v>
      </c>
      <c r="M3234" s="79">
        <f t="shared" si="618"/>
        <v>1392300</v>
      </c>
      <c r="N3234" s="68">
        <f t="shared" si="619"/>
        <v>807699.32104000007</v>
      </c>
      <c r="O3234" s="80">
        <f t="shared" si="620"/>
        <v>1202074.1070133334</v>
      </c>
      <c r="P3234" s="68">
        <f t="shared" si="621"/>
        <v>1392300</v>
      </c>
      <c r="Q3234" s="68">
        <f t="shared" si="622"/>
        <v>1165052.7230827454</v>
      </c>
      <c r="R3234" s="69">
        <f t="shared" si="623"/>
        <v>341609.52319993149</v>
      </c>
      <c r="S3234" s="63">
        <f t="shared" si="614"/>
        <v>0.30672723642684885</v>
      </c>
      <c r="T3234" s="64">
        <f t="shared" si="615"/>
        <v>1392300</v>
      </c>
      <c r="U3234" s="44" t="str">
        <f t="shared" si="616"/>
        <v>MEDIA ARMONICA</v>
      </c>
    </row>
    <row r="3235" spans="2:21">
      <c r="B3235" s="24">
        <v>3114</v>
      </c>
      <c r="C3235" s="2" t="s">
        <v>1480</v>
      </c>
      <c r="D3235" s="29">
        <v>1</v>
      </c>
      <c r="E3235" s="19" t="s">
        <v>8</v>
      </c>
      <c r="F3235" s="91">
        <v>786206.16</v>
      </c>
      <c r="G3235" s="68">
        <f t="shared" si="613"/>
        <v>827088.88032</v>
      </c>
      <c r="H3235" s="79">
        <v>1228500</v>
      </c>
      <c r="I3235" s="79">
        <v>233415</v>
      </c>
      <c r="J3235" s="79">
        <v>1461915</v>
      </c>
      <c r="K3235" s="79">
        <v>1170000</v>
      </c>
      <c r="L3235" s="79">
        <f t="shared" si="617"/>
        <v>222300</v>
      </c>
      <c r="M3235" s="79">
        <f t="shared" si="618"/>
        <v>1392300</v>
      </c>
      <c r="N3235" s="68">
        <f t="shared" si="619"/>
        <v>827088.88032</v>
      </c>
      <c r="O3235" s="80">
        <f t="shared" si="620"/>
        <v>1227101.2934399999</v>
      </c>
      <c r="P3235" s="68">
        <f t="shared" si="621"/>
        <v>1392300</v>
      </c>
      <c r="Q3235" s="68">
        <f t="shared" si="622"/>
        <v>1189603.8903913687</v>
      </c>
      <c r="R3235" s="69">
        <f t="shared" si="623"/>
        <v>348165.20510213892</v>
      </c>
      <c r="S3235" s="63">
        <f t="shared" si="614"/>
        <v>0.30473589822584102</v>
      </c>
      <c r="T3235" s="64">
        <f t="shared" si="615"/>
        <v>1392300</v>
      </c>
      <c r="U3235" s="44" t="str">
        <f t="shared" si="616"/>
        <v>MEDIA ARMONICA</v>
      </c>
    </row>
    <row r="3236" spans="2:21" ht="25.5">
      <c r="B3236" s="26">
        <v>3115</v>
      </c>
      <c r="C3236" s="2" t="s">
        <v>1481</v>
      </c>
      <c r="D3236" s="29">
        <v>1</v>
      </c>
      <c r="E3236" s="19" t="s">
        <v>8</v>
      </c>
      <c r="F3236" s="91">
        <v>618671.96</v>
      </c>
      <c r="G3236" s="68">
        <f t="shared" si="613"/>
        <v>650842.90191999997</v>
      </c>
      <c r="H3236" s="79">
        <v>1181700</v>
      </c>
      <c r="I3236" s="79">
        <v>224523</v>
      </c>
      <c r="J3236" s="79">
        <v>1406223</v>
      </c>
      <c r="K3236" s="79">
        <v>1170000</v>
      </c>
      <c r="L3236" s="79">
        <f t="shared" si="617"/>
        <v>222300</v>
      </c>
      <c r="M3236" s="79">
        <f t="shared" si="618"/>
        <v>1392300</v>
      </c>
      <c r="N3236" s="68">
        <f t="shared" si="619"/>
        <v>650842.90191999997</v>
      </c>
      <c r="O3236" s="80">
        <f t="shared" si="620"/>
        <v>1149788.6339733333</v>
      </c>
      <c r="P3236" s="68">
        <f t="shared" si="621"/>
        <v>1392300</v>
      </c>
      <c r="Q3236" s="68">
        <f t="shared" si="622"/>
        <v>1084145.8980338662</v>
      </c>
      <c r="R3236" s="69">
        <f t="shared" si="623"/>
        <v>432155.75332619081</v>
      </c>
      <c r="S3236" s="63">
        <f t="shared" si="614"/>
        <v>0.399672218379164</v>
      </c>
      <c r="T3236" s="64">
        <f t="shared" si="615"/>
        <v>1392300</v>
      </c>
      <c r="U3236" s="44" t="str">
        <f t="shared" si="616"/>
        <v>MEDIA ARMONICA</v>
      </c>
    </row>
    <row r="3237" spans="2:21" ht="25.5">
      <c r="B3237" s="24">
        <v>3116</v>
      </c>
      <c r="C3237" s="2" t="s">
        <v>1116</v>
      </c>
      <c r="D3237" s="29">
        <v>1</v>
      </c>
      <c r="E3237" s="19" t="s">
        <v>8</v>
      </c>
      <c r="F3237" s="91">
        <v>427972.76</v>
      </c>
      <c r="G3237" s="68">
        <f t="shared" si="613"/>
        <v>450227.34351999999</v>
      </c>
      <c r="H3237" s="79">
        <v>540800</v>
      </c>
      <c r="I3237" s="79">
        <v>102752</v>
      </c>
      <c r="J3237" s="79">
        <v>643552</v>
      </c>
      <c r="K3237" s="79">
        <v>520000</v>
      </c>
      <c r="L3237" s="79">
        <f t="shared" si="617"/>
        <v>98800</v>
      </c>
      <c r="M3237" s="79">
        <f t="shared" si="618"/>
        <v>618800</v>
      </c>
      <c r="N3237" s="68">
        <f t="shared" si="619"/>
        <v>450227.34351999999</v>
      </c>
      <c r="O3237" s="80">
        <f t="shared" si="620"/>
        <v>570859.78117333341</v>
      </c>
      <c r="P3237" s="68">
        <f t="shared" si="621"/>
        <v>618800</v>
      </c>
      <c r="Q3237" s="68">
        <f t="shared" si="622"/>
        <v>563882.48574922688</v>
      </c>
      <c r="R3237" s="69">
        <f t="shared" si="623"/>
        <v>105201.25539478565</v>
      </c>
      <c r="S3237" s="63">
        <f t="shared" si="614"/>
        <v>0.20155820601204533</v>
      </c>
      <c r="T3237" s="64">
        <f t="shared" si="615"/>
        <v>450227</v>
      </c>
      <c r="U3237" s="44" t="str">
        <f t="shared" si="616"/>
        <v>MENOR VALOR</v>
      </c>
    </row>
    <row r="3238" spans="2:21" ht="25.5">
      <c r="B3238" s="26">
        <v>3117</v>
      </c>
      <c r="C3238" s="2" t="s">
        <v>1117</v>
      </c>
      <c r="D3238" s="29">
        <v>1</v>
      </c>
      <c r="E3238" s="19" t="s">
        <v>8</v>
      </c>
      <c r="F3238" s="91">
        <v>390320</v>
      </c>
      <c r="G3238" s="68">
        <f t="shared" si="613"/>
        <v>410616.64</v>
      </c>
      <c r="H3238" s="79">
        <v>525200</v>
      </c>
      <c r="I3238" s="79">
        <v>99788</v>
      </c>
      <c r="J3238" s="79">
        <v>624988</v>
      </c>
      <c r="K3238" s="79">
        <v>520000</v>
      </c>
      <c r="L3238" s="79">
        <f t="shared" si="617"/>
        <v>98800</v>
      </c>
      <c r="M3238" s="79">
        <f t="shared" si="618"/>
        <v>618800</v>
      </c>
      <c r="N3238" s="68">
        <f t="shared" si="619"/>
        <v>410616.64</v>
      </c>
      <c r="O3238" s="80">
        <f t="shared" si="620"/>
        <v>551468.21333333338</v>
      </c>
      <c r="P3238" s="68">
        <f t="shared" si="621"/>
        <v>618800</v>
      </c>
      <c r="Q3238" s="68">
        <f t="shared" si="622"/>
        <v>541526.2451105431</v>
      </c>
      <c r="R3238" s="69">
        <f t="shared" si="623"/>
        <v>122020.27339281143</v>
      </c>
      <c r="S3238" s="63">
        <f t="shared" si="614"/>
        <v>0.24174194010452843</v>
      </c>
      <c r="T3238" s="64">
        <f t="shared" si="615"/>
        <v>410617</v>
      </c>
      <c r="U3238" s="44" t="str">
        <f t="shared" si="616"/>
        <v>MENOR VALOR</v>
      </c>
    </row>
    <row r="3239" spans="2:21">
      <c r="B3239" s="24">
        <v>3118</v>
      </c>
      <c r="C3239" s="2" t="s">
        <v>1482</v>
      </c>
      <c r="D3239" s="29">
        <v>1</v>
      </c>
      <c r="E3239" s="19" t="s">
        <v>8</v>
      </c>
      <c r="F3239" s="91">
        <v>380641.54</v>
      </c>
      <c r="G3239" s="68">
        <f t="shared" si="613"/>
        <v>400434.90007999999</v>
      </c>
      <c r="H3239" s="79">
        <v>397800</v>
      </c>
      <c r="I3239" s="79">
        <v>75582</v>
      </c>
      <c r="J3239" s="79">
        <v>473382</v>
      </c>
      <c r="K3239" s="79">
        <v>390000</v>
      </c>
      <c r="L3239" s="79">
        <f t="shared" si="617"/>
        <v>74100</v>
      </c>
      <c r="M3239" s="79">
        <f t="shared" si="618"/>
        <v>464100</v>
      </c>
      <c r="N3239" s="68">
        <f t="shared" si="619"/>
        <v>400434.90007999999</v>
      </c>
      <c r="O3239" s="80">
        <f t="shared" si="620"/>
        <v>445972.30002666666</v>
      </c>
      <c r="P3239" s="68">
        <f t="shared" si="621"/>
        <v>464100</v>
      </c>
      <c r="Q3239" s="68">
        <f t="shared" si="622"/>
        <v>444752.51237496355</v>
      </c>
      <c r="R3239" s="69">
        <f t="shared" si="623"/>
        <v>39708.688928583484</v>
      </c>
      <c r="S3239" s="63">
        <f t="shared" si="614"/>
        <v>9.9645558061738582E-2</v>
      </c>
      <c r="T3239" s="64">
        <f t="shared" si="615"/>
        <v>400435</v>
      </c>
      <c r="U3239" s="44" t="str">
        <f t="shared" si="616"/>
        <v>MENOR VALOR</v>
      </c>
    </row>
    <row r="3240" spans="2:21" ht="25.5">
      <c r="B3240" s="26">
        <v>3119</v>
      </c>
      <c r="C3240" s="2" t="s">
        <v>1118</v>
      </c>
      <c r="D3240" s="29">
        <v>1</v>
      </c>
      <c r="E3240" s="19" t="s">
        <v>8</v>
      </c>
      <c r="F3240" s="91">
        <v>767775.02</v>
      </c>
      <c r="G3240" s="68">
        <f t="shared" si="613"/>
        <v>807699.32104000007</v>
      </c>
      <c r="H3240" s="79">
        <v>1081600</v>
      </c>
      <c r="I3240" s="79">
        <v>205504</v>
      </c>
      <c r="J3240" s="79">
        <v>1287104</v>
      </c>
      <c r="K3240" s="79">
        <v>1040000</v>
      </c>
      <c r="L3240" s="79">
        <f t="shared" si="617"/>
        <v>197600</v>
      </c>
      <c r="M3240" s="79">
        <f t="shared" si="618"/>
        <v>1237600</v>
      </c>
      <c r="N3240" s="68">
        <f t="shared" si="619"/>
        <v>807699.32104000007</v>
      </c>
      <c r="O3240" s="80">
        <f t="shared" si="620"/>
        <v>1110801.1070133334</v>
      </c>
      <c r="P3240" s="68">
        <f t="shared" si="621"/>
        <v>1237600</v>
      </c>
      <c r="Q3240" s="68">
        <f t="shared" si="622"/>
        <v>1087630.1034570648</v>
      </c>
      <c r="R3240" s="69">
        <f t="shared" si="623"/>
        <v>263658.26556201203</v>
      </c>
      <c r="S3240" s="63">
        <f t="shared" si="614"/>
        <v>0.25737682464589418</v>
      </c>
      <c r="T3240" s="64">
        <f t="shared" si="615"/>
        <v>807699</v>
      </c>
      <c r="U3240" s="44" t="str">
        <f t="shared" si="616"/>
        <v>MENOR VALOR</v>
      </c>
    </row>
    <row r="3241" spans="2:21" ht="25.5">
      <c r="B3241" s="24">
        <v>3120</v>
      </c>
      <c r="C3241" s="2" t="s">
        <v>1119</v>
      </c>
      <c r="D3241" s="29">
        <v>1</v>
      </c>
      <c r="E3241" s="19" t="s">
        <v>11</v>
      </c>
      <c r="F3241" s="91">
        <v>767775.02</v>
      </c>
      <c r="G3241" s="68">
        <f t="shared" si="613"/>
        <v>807699.32104000007</v>
      </c>
      <c r="H3241" s="79">
        <v>1071200</v>
      </c>
      <c r="I3241" s="79">
        <v>203528</v>
      </c>
      <c r="J3241" s="79">
        <v>1274728</v>
      </c>
      <c r="K3241" s="79">
        <v>1040000</v>
      </c>
      <c r="L3241" s="79">
        <f t="shared" si="617"/>
        <v>197600</v>
      </c>
      <c r="M3241" s="79">
        <f t="shared" si="618"/>
        <v>1237600</v>
      </c>
      <c r="N3241" s="68">
        <f t="shared" si="619"/>
        <v>807699.32104000007</v>
      </c>
      <c r="O3241" s="80">
        <f t="shared" si="620"/>
        <v>1106675.7736799999</v>
      </c>
      <c r="P3241" s="68">
        <f t="shared" si="621"/>
        <v>1237600</v>
      </c>
      <c r="Q3241" s="68">
        <f t="shared" si="622"/>
        <v>1084132.8764078368</v>
      </c>
      <c r="R3241" s="69">
        <f t="shared" si="623"/>
        <v>259585.8461490123</v>
      </c>
      <c r="S3241" s="63">
        <f t="shared" si="614"/>
        <v>0.25498124942375233</v>
      </c>
      <c r="T3241" s="64">
        <f t="shared" si="615"/>
        <v>807699</v>
      </c>
      <c r="U3241" s="44" t="str">
        <f t="shared" si="616"/>
        <v>MENOR VALOR</v>
      </c>
    </row>
    <row r="3242" spans="2:21">
      <c r="B3242" s="26">
        <v>3121</v>
      </c>
      <c r="C3242" s="2" t="s">
        <v>1483</v>
      </c>
      <c r="D3242" s="29">
        <v>1</v>
      </c>
      <c r="E3242" s="19" t="s">
        <v>8</v>
      </c>
      <c r="F3242" s="91">
        <v>383887.92</v>
      </c>
      <c r="G3242" s="68">
        <f t="shared" si="613"/>
        <v>403850.09184000001</v>
      </c>
      <c r="H3242" s="79">
        <v>535600</v>
      </c>
      <c r="I3242" s="79">
        <v>101764</v>
      </c>
      <c r="J3242" s="79">
        <v>637364</v>
      </c>
      <c r="K3242" s="79">
        <v>520000</v>
      </c>
      <c r="L3242" s="79">
        <f t="shared" si="617"/>
        <v>98800</v>
      </c>
      <c r="M3242" s="79">
        <f t="shared" si="618"/>
        <v>618800</v>
      </c>
      <c r="N3242" s="68">
        <f t="shared" si="619"/>
        <v>403850.09184000001</v>
      </c>
      <c r="O3242" s="80">
        <f t="shared" si="620"/>
        <v>553338.03061333334</v>
      </c>
      <c r="P3242" s="68">
        <f t="shared" si="621"/>
        <v>618800</v>
      </c>
      <c r="Q3242" s="68">
        <f t="shared" si="622"/>
        <v>542066.63118333276</v>
      </c>
      <c r="R3242" s="69">
        <f t="shared" si="623"/>
        <v>129792.67468938694</v>
      </c>
      <c r="S3242" s="63">
        <f t="shared" si="614"/>
        <v>0.25498071895996566</v>
      </c>
      <c r="T3242" s="64">
        <f t="shared" si="615"/>
        <v>403850</v>
      </c>
      <c r="U3242" s="44" t="str">
        <f t="shared" si="616"/>
        <v>MENOR VALOR</v>
      </c>
    </row>
    <row r="3243" spans="2:21" ht="25.5">
      <c r="B3243" s="24">
        <v>3122</v>
      </c>
      <c r="C3243" s="2" t="s">
        <v>1528</v>
      </c>
      <c r="D3243" s="29">
        <v>1</v>
      </c>
      <c r="E3243" s="19" t="s">
        <v>8</v>
      </c>
      <c r="F3243" s="91">
        <v>191943.96</v>
      </c>
      <c r="G3243" s="68">
        <f t="shared" si="613"/>
        <v>201925.04592</v>
      </c>
      <c r="H3243" s="79"/>
      <c r="I3243" s="79"/>
      <c r="J3243" s="79"/>
      <c r="K3243" s="79"/>
      <c r="L3243" s="79"/>
      <c r="M3243" s="79"/>
      <c r="N3243" s="68">
        <f t="shared" si="619"/>
        <v>201925.04592</v>
      </c>
      <c r="O3243" s="80">
        <f t="shared" si="620"/>
        <v>201925.04592</v>
      </c>
      <c r="P3243" s="68">
        <f t="shared" si="621"/>
        <v>201925.04592</v>
      </c>
      <c r="Q3243" s="68">
        <f t="shared" si="622"/>
        <v>201925.04592</v>
      </c>
      <c r="R3243" s="69" t="e">
        <f t="shared" si="623"/>
        <v>#DIV/0!</v>
      </c>
      <c r="S3243" s="63">
        <f t="shared" si="614"/>
        <v>0</v>
      </c>
      <c r="T3243" s="64">
        <f t="shared" si="615"/>
        <v>201925</v>
      </c>
      <c r="U3243" s="44" t="str">
        <f t="shared" si="616"/>
        <v>MENOR VALOR</v>
      </c>
    </row>
    <row r="3244" spans="2:21">
      <c r="B3244" s="26">
        <v>3123</v>
      </c>
      <c r="C3244" s="2" t="s">
        <v>1485</v>
      </c>
      <c r="D3244" s="29">
        <v>1</v>
      </c>
      <c r="E3244" s="19" t="s">
        <v>8</v>
      </c>
      <c r="F3244" s="91">
        <v>229053.88</v>
      </c>
      <c r="G3244" s="68">
        <f t="shared" si="613"/>
        <v>240964.68176000001</v>
      </c>
      <c r="H3244" s="79">
        <v>338000</v>
      </c>
      <c r="I3244" s="79">
        <v>64220</v>
      </c>
      <c r="J3244" s="79">
        <v>402220</v>
      </c>
      <c r="K3244" s="79">
        <v>325000</v>
      </c>
      <c r="L3244" s="79">
        <f t="shared" si="617"/>
        <v>61750</v>
      </c>
      <c r="M3244" s="79">
        <f t="shared" si="618"/>
        <v>386750</v>
      </c>
      <c r="N3244" s="68">
        <f t="shared" si="619"/>
        <v>240964.68176000001</v>
      </c>
      <c r="O3244" s="80">
        <f t="shared" si="620"/>
        <v>343311.56058666669</v>
      </c>
      <c r="P3244" s="68">
        <f t="shared" si="621"/>
        <v>386750</v>
      </c>
      <c r="Q3244" s="68">
        <f t="shared" si="622"/>
        <v>334669.23595119279</v>
      </c>
      <c r="R3244" s="69">
        <f t="shared" si="623"/>
        <v>88971.865941826007</v>
      </c>
      <c r="S3244" s="63">
        <f t="shared" si="614"/>
        <v>0.27999153828665146</v>
      </c>
      <c r="T3244" s="64">
        <f t="shared" si="615"/>
        <v>240965</v>
      </c>
      <c r="U3244" s="44" t="str">
        <f t="shared" si="616"/>
        <v>MENOR VALOR</v>
      </c>
    </row>
    <row r="3245" spans="2:21">
      <c r="B3245" s="24">
        <v>3124</v>
      </c>
      <c r="C3245" s="2" t="s">
        <v>1486</v>
      </c>
      <c r="D3245" s="29">
        <v>1</v>
      </c>
      <c r="E3245" s="19" t="s">
        <v>8</v>
      </c>
      <c r="F3245" s="91">
        <v>108069.43999999999</v>
      </c>
      <c r="G3245" s="68">
        <f t="shared" si="613"/>
        <v>113689.05088</v>
      </c>
      <c r="H3245" s="79">
        <v>118170</v>
      </c>
      <c r="I3245" s="79">
        <v>22452.3</v>
      </c>
      <c r="J3245" s="79">
        <v>140622.29999999999</v>
      </c>
      <c r="K3245" s="79">
        <v>117000</v>
      </c>
      <c r="L3245" s="79">
        <f t="shared" si="617"/>
        <v>22230</v>
      </c>
      <c r="M3245" s="79">
        <f t="shared" si="618"/>
        <v>139230</v>
      </c>
      <c r="N3245" s="68">
        <f t="shared" si="619"/>
        <v>113689.05088</v>
      </c>
      <c r="O3245" s="80">
        <f t="shared" si="620"/>
        <v>131180.45029333333</v>
      </c>
      <c r="P3245" s="68">
        <f t="shared" si="621"/>
        <v>139230</v>
      </c>
      <c r="Q3245" s="68">
        <f t="shared" si="622"/>
        <v>130567.53957195091</v>
      </c>
      <c r="R3245" s="69">
        <f t="shared" si="623"/>
        <v>15163.984136765253</v>
      </c>
      <c r="S3245" s="63">
        <f t="shared" si="614"/>
        <v>0.12927017501658444</v>
      </c>
      <c r="T3245" s="64">
        <f t="shared" si="615"/>
        <v>113689</v>
      </c>
      <c r="U3245" s="44" t="str">
        <f t="shared" si="616"/>
        <v>MENOR VALOR</v>
      </c>
    </row>
    <row r="3246" spans="2:21">
      <c r="B3246" s="26">
        <v>3125</v>
      </c>
      <c r="C3246" s="2" t="s">
        <v>865</v>
      </c>
      <c r="D3246" s="29">
        <v>1</v>
      </c>
      <c r="E3246" s="19" t="s">
        <v>8</v>
      </c>
      <c r="F3246" s="91">
        <v>150041.14000000001</v>
      </c>
      <c r="G3246" s="68">
        <f t="shared" si="613"/>
        <v>157843.27928000002</v>
      </c>
      <c r="H3246" s="79">
        <v>162240</v>
      </c>
      <c r="I3246" s="79">
        <v>30825.599999999999</v>
      </c>
      <c r="J3246" s="79">
        <v>193065.60000000001</v>
      </c>
      <c r="K3246" s="79">
        <v>156000</v>
      </c>
      <c r="L3246" s="79">
        <f t="shared" si="617"/>
        <v>29640</v>
      </c>
      <c r="M3246" s="79">
        <f t="shared" si="618"/>
        <v>185640</v>
      </c>
      <c r="N3246" s="68">
        <f t="shared" si="619"/>
        <v>157843.27928000002</v>
      </c>
      <c r="O3246" s="80">
        <f t="shared" si="620"/>
        <v>178849.62642666665</v>
      </c>
      <c r="P3246" s="68">
        <f t="shared" si="621"/>
        <v>185640</v>
      </c>
      <c r="Q3246" s="68">
        <f t="shared" si="622"/>
        <v>178183.51335794071</v>
      </c>
      <c r="R3246" s="69">
        <f t="shared" si="623"/>
        <v>18567.036628786587</v>
      </c>
      <c r="S3246" s="63">
        <f t="shared" si="614"/>
        <v>0.11415328890210275</v>
      </c>
      <c r="T3246" s="64">
        <f t="shared" si="615"/>
        <v>157843</v>
      </c>
      <c r="U3246" s="44" t="str">
        <f t="shared" si="616"/>
        <v>MENOR VALOR</v>
      </c>
    </row>
    <row r="3247" spans="2:21">
      <c r="B3247" s="24">
        <v>3126</v>
      </c>
      <c r="C3247" s="2" t="s">
        <v>1487</v>
      </c>
      <c r="D3247" s="29">
        <v>1</v>
      </c>
      <c r="E3247" s="19" t="s">
        <v>8</v>
      </c>
      <c r="F3247" s="91">
        <v>287915.94</v>
      </c>
      <c r="G3247" s="68">
        <f t="shared" si="613"/>
        <v>302887.56887999998</v>
      </c>
      <c r="H3247" s="79">
        <v>397800</v>
      </c>
      <c r="I3247" s="79">
        <v>75582</v>
      </c>
      <c r="J3247" s="79">
        <v>473382</v>
      </c>
      <c r="K3247" s="79">
        <v>390000</v>
      </c>
      <c r="L3247" s="79">
        <f t="shared" si="617"/>
        <v>74100</v>
      </c>
      <c r="M3247" s="79">
        <f t="shared" si="618"/>
        <v>464100</v>
      </c>
      <c r="N3247" s="68">
        <f t="shared" si="619"/>
        <v>302887.56887999998</v>
      </c>
      <c r="O3247" s="80">
        <f t="shared" si="620"/>
        <v>413456.52295999997</v>
      </c>
      <c r="P3247" s="68">
        <f t="shared" si="621"/>
        <v>464100</v>
      </c>
      <c r="Q3247" s="68">
        <f t="shared" si="622"/>
        <v>405229.99665002117</v>
      </c>
      <c r="R3247" s="69">
        <f t="shared" si="623"/>
        <v>95867.925218807577</v>
      </c>
      <c r="S3247" s="63">
        <f t="shared" si="614"/>
        <v>0.25255392891955564</v>
      </c>
      <c r="T3247" s="64">
        <f t="shared" si="615"/>
        <v>302888</v>
      </c>
      <c r="U3247" s="44" t="str">
        <f t="shared" si="616"/>
        <v>MENOR VALOR</v>
      </c>
    </row>
    <row r="3248" spans="2:21">
      <c r="B3248" s="26">
        <v>3127</v>
      </c>
      <c r="C3248" s="2" t="s">
        <v>1488</v>
      </c>
      <c r="D3248" s="29">
        <v>1</v>
      </c>
      <c r="E3248" s="19" t="s">
        <v>8</v>
      </c>
      <c r="F3248" s="91">
        <v>326050.03999999998</v>
      </c>
      <c r="G3248" s="68">
        <f t="shared" si="613"/>
        <v>343004.64207999996</v>
      </c>
      <c r="H3248" s="79">
        <v>401700</v>
      </c>
      <c r="I3248" s="79">
        <v>76323</v>
      </c>
      <c r="J3248" s="79">
        <v>478023</v>
      </c>
      <c r="K3248" s="79">
        <v>390000</v>
      </c>
      <c r="L3248" s="79">
        <f t="shared" si="617"/>
        <v>74100</v>
      </c>
      <c r="M3248" s="79">
        <f t="shared" si="618"/>
        <v>464100</v>
      </c>
      <c r="N3248" s="68">
        <f t="shared" si="619"/>
        <v>343004.64207999996</v>
      </c>
      <c r="O3248" s="80">
        <f t="shared" si="620"/>
        <v>428375.88069333328</v>
      </c>
      <c r="P3248" s="68">
        <f t="shared" si="621"/>
        <v>464100</v>
      </c>
      <c r="Q3248" s="68">
        <f t="shared" si="622"/>
        <v>423760.15592425573</v>
      </c>
      <c r="R3248" s="69">
        <f t="shared" si="623"/>
        <v>74260.681178070314</v>
      </c>
      <c r="S3248" s="63">
        <f t="shared" si="614"/>
        <v>0.19056891667438947</v>
      </c>
      <c r="T3248" s="64">
        <f t="shared" si="615"/>
        <v>343005</v>
      </c>
      <c r="U3248" s="44" t="str">
        <f t="shared" si="616"/>
        <v>MENOR VALOR</v>
      </c>
    </row>
    <row r="3249" spans="2:21">
      <c r="B3249" s="24">
        <v>3128</v>
      </c>
      <c r="C3249" s="2" t="s">
        <v>1489</v>
      </c>
      <c r="D3249" s="29">
        <v>1</v>
      </c>
      <c r="E3249" s="19" t="s">
        <v>8</v>
      </c>
      <c r="F3249" s="91">
        <v>143216.28</v>
      </c>
      <c r="G3249" s="68">
        <f t="shared" si="613"/>
        <v>150663.52656</v>
      </c>
      <c r="H3249" s="79">
        <v>160680</v>
      </c>
      <c r="I3249" s="79">
        <v>30529.200000000001</v>
      </c>
      <c r="J3249" s="79">
        <v>191209.2</v>
      </c>
      <c r="K3249" s="79">
        <v>156000</v>
      </c>
      <c r="L3249" s="79">
        <f t="shared" si="617"/>
        <v>29640</v>
      </c>
      <c r="M3249" s="79">
        <f t="shared" si="618"/>
        <v>185640</v>
      </c>
      <c r="N3249" s="68">
        <f t="shared" si="619"/>
        <v>150663.52656</v>
      </c>
      <c r="O3249" s="80">
        <f t="shared" si="620"/>
        <v>175837.57551999998</v>
      </c>
      <c r="P3249" s="68">
        <f t="shared" si="621"/>
        <v>185640</v>
      </c>
      <c r="Q3249" s="68">
        <f t="shared" si="622"/>
        <v>174875.71008496793</v>
      </c>
      <c r="R3249" s="69">
        <f t="shared" si="623"/>
        <v>21978.479313645905</v>
      </c>
      <c r="S3249" s="63">
        <f t="shared" si="614"/>
        <v>0.13845366811207693</v>
      </c>
      <c r="T3249" s="64">
        <f t="shared" si="615"/>
        <v>150664</v>
      </c>
      <c r="U3249" s="44" t="str">
        <f t="shared" si="616"/>
        <v>MENOR VALOR</v>
      </c>
    </row>
    <row r="3250" spans="2:21">
      <c r="B3250" s="26">
        <v>3129</v>
      </c>
      <c r="C3250" s="2" t="s">
        <v>1490</v>
      </c>
      <c r="D3250" s="29">
        <v>1</v>
      </c>
      <c r="E3250" s="19" t="s">
        <v>11</v>
      </c>
      <c r="F3250" s="91">
        <v>369195.98</v>
      </c>
      <c r="G3250" s="68">
        <f t="shared" si="613"/>
        <v>388394.17095999996</v>
      </c>
      <c r="H3250" s="79">
        <v>530400</v>
      </c>
      <c r="I3250" s="79">
        <v>100776</v>
      </c>
      <c r="J3250" s="79">
        <v>631176</v>
      </c>
      <c r="K3250" s="79">
        <v>520000</v>
      </c>
      <c r="L3250" s="79">
        <f t="shared" si="617"/>
        <v>98800</v>
      </c>
      <c r="M3250" s="79">
        <f t="shared" si="618"/>
        <v>618800</v>
      </c>
      <c r="N3250" s="68">
        <f t="shared" si="619"/>
        <v>388394.17095999996</v>
      </c>
      <c r="O3250" s="80">
        <f t="shared" si="620"/>
        <v>546123.39032000001</v>
      </c>
      <c r="P3250" s="68">
        <f t="shared" si="621"/>
        <v>618800</v>
      </c>
      <c r="Q3250" s="68">
        <f t="shared" si="622"/>
        <v>533324.04176845506</v>
      </c>
      <c r="R3250" s="69">
        <f t="shared" si="623"/>
        <v>136737.60025660929</v>
      </c>
      <c r="S3250" s="63">
        <f t="shared" si="614"/>
        <v>0.27174824207789428</v>
      </c>
      <c r="T3250" s="64">
        <f t="shared" si="615"/>
        <v>388394</v>
      </c>
      <c r="U3250" s="44" t="str">
        <f t="shared" si="616"/>
        <v>MENOR VALOR</v>
      </c>
    </row>
    <row r="3251" spans="2:21">
      <c r="B3251" s="24">
        <v>3130</v>
      </c>
      <c r="C3251" s="2" t="s">
        <v>1491</v>
      </c>
      <c r="D3251" s="29">
        <v>1</v>
      </c>
      <c r="E3251" s="19" t="s">
        <v>8</v>
      </c>
      <c r="F3251" s="91">
        <v>454758.88</v>
      </c>
      <c r="G3251" s="68">
        <f t="shared" si="613"/>
        <v>478406.34175999998</v>
      </c>
      <c r="H3251" s="79">
        <v>546000</v>
      </c>
      <c r="I3251" s="79">
        <v>103740</v>
      </c>
      <c r="J3251" s="79">
        <v>649740</v>
      </c>
      <c r="K3251" s="79">
        <v>520000</v>
      </c>
      <c r="L3251" s="79">
        <f t="shared" si="617"/>
        <v>98800</v>
      </c>
      <c r="M3251" s="79">
        <f t="shared" si="618"/>
        <v>618800</v>
      </c>
      <c r="N3251" s="68">
        <f t="shared" si="619"/>
        <v>478406.34175999998</v>
      </c>
      <c r="O3251" s="80">
        <f t="shared" si="620"/>
        <v>582315.44725333329</v>
      </c>
      <c r="P3251" s="68">
        <f t="shared" si="621"/>
        <v>618800</v>
      </c>
      <c r="Q3251" s="68">
        <f t="shared" si="622"/>
        <v>577247.79021412646</v>
      </c>
      <c r="R3251" s="69">
        <f t="shared" si="623"/>
        <v>91307.981870801101</v>
      </c>
      <c r="S3251" s="63">
        <f t="shared" si="614"/>
        <v>0.1712288035220747</v>
      </c>
      <c r="T3251" s="64">
        <f t="shared" si="615"/>
        <v>478406</v>
      </c>
      <c r="U3251" s="44" t="str">
        <f t="shared" si="616"/>
        <v>MENOR VALOR</v>
      </c>
    </row>
    <row r="3252" spans="2:21" ht="25.5">
      <c r="B3252" s="26">
        <v>3131</v>
      </c>
      <c r="C3252" s="2" t="s">
        <v>1492</v>
      </c>
      <c r="D3252" s="29">
        <v>1</v>
      </c>
      <c r="E3252" s="2"/>
      <c r="F3252" s="91">
        <v>56215.1</v>
      </c>
      <c r="G3252" s="68">
        <f t="shared" si="613"/>
        <v>59138.285199999998</v>
      </c>
      <c r="H3252" s="79">
        <v>40950</v>
      </c>
      <c r="I3252" s="79">
        <v>7780.5</v>
      </c>
      <c r="J3252" s="79">
        <v>48730.5</v>
      </c>
      <c r="K3252" s="79">
        <v>39000</v>
      </c>
      <c r="L3252" s="79">
        <f t="shared" si="617"/>
        <v>7410</v>
      </c>
      <c r="M3252" s="79">
        <f t="shared" si="618"/>
        <v>46410</v>
      </c>
      <c r="N3252" s="68">
        <f t="shared" si="619"/>
        <v>46410</v>
      </c>
      <c r="O3252" s="80">
        <f t="shared" si="620"/>
        <v>51426.261733333326</v>
      </c>
      <c r="P3252" s="68">
        <f t="shared" si="621"/>
        <v>48730.5</v>
      </c>
      <c r="Q3252" s="68">
        <f t="shared" si="622"/>
        <v>51139.960442999894</v>
      </c>
      <c r="R3252" s="69">
        <f t="shared" si="623"/>
        <v>6778.8390986446475</v>
      </c>
      <c r="S3252" s="63">
        <f t="shared" si="614"/>
        <v>9.2490498663405529E-2</v>
      </c>
      <c r="T3252" s="64">
        <f t="shared" si="615"/>
        <v>46410</v>
      </c>
      <c r="U3252" s="44" t="str">
        <f t="shared" si="616"/>
        <v>MENOR VALOR</v>
      </c>
    </row>
    <row r="3253" spans="2:21">
      <c r="B3253" s="24">
        <v>3132</v>
      </c>
      <c r="C3253" s="2" t="s">
        <v>1131</v>
      </c>
      <c r="D3253" s="29">
        <v>1</v>
      </c>
      <c r="E3253" s="19" t="s">
        <v>8</v>
      </c>
      <c r="F3253" s="91">
        <v>228030.52</v>
      </c>
      <c r="G3253" s="68">
        <f t="shared" si="613"/>
        <v>239888.10704</v>
      </c>
      <c r="H3253" s="79">
        <v>273000</v>
      </c>
      <c r="I3253" s="79">
        <v>51870</v>
      </c>
      <c r="J3253" s="79">
        <v>324870</v>
      </c>
      <c r="K3253" s="79">
        <v>260000</v>
      </c>
      <c r="L3253" s="79">
        <f t="shared" si="617"/>
        <v>49400</v>
      </c>
      <c r="M3253" s="79">
        <f t="shared" si="618"/>
        <v>309400</v>
      </c>
      <c r="N3253" s="68">
        <f t="shared" si="619"/>
        <v>239888.10704</v>
      </c>
      <c r="O3253" s="80">
        <f t="shared" si="620"/>
        <v>291386.03568000003</v>
      </c>
      <c r="P3253" s="68">
        <f t="shared" si="621"/>
        <v>309400</v>
      </c>
      <c r="Q3253" s="68">
        <f t="shared" si="622"/>
        <v>288899.11519613379</v>
      </c>
      <c r="R3253" s="69">
        <f t="shared" si="623"/>
        <v>45264.309512660169</v>
      </c>
      <c r="S3253" s="63">
        <f t="shared" si="614"/>
        <v>0.1696474844613497</v>
      </c>
      <c r="T3253" s="64">
        <f t="shared" si="615"/>
        <v>239888</v>
      </c>
      <c r="U3253" s="44" t="str">
        <f t="shared" si="616"/>
        <v>MENOR VALOR</v>
      </c>
    </row>
    <row r="3254" spans="2:21">
      <c r="B3254" s="26">
        <v>3133</v>
      </c>
      <c r="C3254" s="2" t="s">
        <v>1132</v>
      </c>
      <c r="D3254" s="29">
        <v>1</v>
      </c>
      <c r="E3254" s="19" t="s">
        <v>8</v>
      </c>
      <c r="F3254" s="91">
        <v>327025.83999999997</v>
      </c>
      <c r="G3254" s="68">
        <f t="shared" si="613"/>
        <v>344031.18367999996</v>
      </c>
      <c r="H3254" s="79">
        <v>405600</v>
      </c>
      <c r="I3254" s="79">
        <v>77064</v>
      </c>
      <c r="J3254" s="79">
        <v>482664</v>
      </c>
      <c r="K3254" s="79">
        <v>390000</v>
      </c>
      <c r="L3254" s="79">
        <f t="shared" si="617"/>
        <v>74100</v>
      </c>
      <c r="M3254" s="79">
        <f t="shared" si="618"/>
        <v>464100</v>
      </c>
      <c r="N3254" s="68">
        <f t="shared" si="619"/>
        <v>344031.18367999996</v>
      </c>
      <c r="O3254" s="80">
        <f t="shared" si="620"/>
        <v>430265.06122666667</v>
      </c>
      <c r="P3254" s="68">
        <f t="shared" si="621"/>
        <v>464100</v>
      </c>
      <c r="Q3254" s="68">
        <f t="shared" si="622"/>
        <v>425550.81696828455</v>
      </c>
      <c r="R3254" s="69">
        <f t="shared" si="623"/>
        <v>75255.34367438707</v>
      </c>
      <c r="S3254" s="63">
        <f t="shared" si="614"/>
        <v>0.1915626290393424</v>
      </c>
      <c r="T3254" s="64">
        <f t="shared" si="615"/>
        <v>344031</v>
      </c>
      <c r="U3254" s="44" t="str">
        <f t="shared" si="616"/>
        <v>MENOR VALOR</v>
      </c>
    </row>
    <row r="3255" spans="2:21">
      <c r="B3255" s="24">
        <v>3134</v>
      </c>
      <c r="C3255" s="2" t="s">
        <v>1133</v>
      </c>
      <c r="D3255" s="29">
        <v>1</v>
      </c>
      <c r="E3255" s="19" t="s">
        <v>8</v>
      </c>
      <c r="F3255" s="91">
        <v>333856.43999999994</v>
      </c>
      <c r="G3255" s="68">
        <f t="shared" si="613"/>
        <v>351216.97487999994</v>
      </c>
      <c r="H3255" s="79">
        <v>393900</v>
      </c>
      <c r="I3255" s="79">
        <v>74841</v>
      </c>
      <c r="J3255" s="79">
        <v>468741</v>
      </c>
      <c r="K3255" s="79">
        <v>390000</v>
      </c>
      <c r="L3255" s="79">
        <f t="shared" si="617"/>
        <v>74100</v>
      </c>
      <c r="M3255" s="79">
        <f t="shared" si="618"/>
        <v>464100</v>
      </c>
      <c r="N3255" s="68">
        <f t="shared" si="619"/>
        <v>351216.97487999994</v>
      </c>
      <c r="O3255" s="80">
        <f t="shared" si="620"/>
        <v>428019.32495999994</v>
      </c>
      <c r="P3255" s="68">
        <f t="shared" si="621"/>
        <v>464100</v>
      </c>
      <c r="Q3255" s="68">
        <f t="shared" si="622"/>
        <v>424332.86489975156</v>
      </c>
      <c r="R3255" s="69">
        <f t="shared" si="623"/>
        <v>66553.252765046607</v>
      </c>
      <c r="S3255" s="63">
        <f t="shared" si="614"/>
        <v>0.17230786504605344</v>
      </c>
      <c r="T3255" s="64">
        <f t="shared" si="615"/>
        <v>351217</v>
      </c>
      <c r="U3255" s="44" t="str">
        <f t="shared" si="616"/>
        <v>MENOR VALOR</v>
      </c>
    </row>
    <row r="3256" spans="2:21" ht="25.5">
      <c r="B3256" s="26">
        <v>3135</v>
      </c>
      <c r="C3256" s="2" t="s">
        <v>1493</v>
      </c>
      <c r="D3256" s="29">
        <v>1</v>
      </c>
      <c r="E3256" s="19" t="s">
        <v>8</v>
      </c>
      <c r="F3256" s="91">
        <v>148908.71999999997</v>
      </c>
      <c r="G3256" s="68">
        <f t="shared" si="613"/>
        <v>156651.97343999997</v>
      </c>
      <c r="H3256" s="79">
        <v>159120</v>
      </c>
      <c r="I3256" s="79">
        <v>30232.799999999999</v>
      </c>
      <c r="J3256" s="79">
        <v>189352.8</v>
      </c>
      <c r="K3256" s="79">
        <v>156000</v>
      </c>
      <c r="L3256" s="79">
        <f t="shared" si="617"/>
        <v>29640</v>
      </c>
      <c r="M3256" s="79">
        <f t="shared" si="618"/>
        <v>185640</v>
      </c>
      <c r="N3256" s="68">
        <f t="shared" si="619"/>
        <v>156651.97343999997</v>
      </c>
      <c r="O3256" s="80">
        <f t="shared" si="620"/>
        <v>177214.92447999996</v>
      </c>
      <c r="P3256" s="68">
        <f t="shared" si="621"/>
        <v>185640</v>
      </c>
      <c r="Q3256" s="68">
        <f t="shared" si="622"/>
        <v>176587.40337213231</v>
      </c>
      <c r="R3256" s="69">
        <f t="shared" si="623"/>
        <v>17904.536787224581</v>
      </c>
      <c r="S3256" s="63">
        <f t="shared" si="614"/>
        <v>0.11289270667920359</v>
      </c>
      <c r="T3256" s="64">
        <f t="shared" si="615"/>
        <v>156652</v>
      </c>
      <c r="U3256" s="44" t="str">
        <f t="shared" si="616"/>
        <v>MENOR VALOR</v>
      </c>
    </row>
    <row r="3257" spans="2:21">
      <c r="B3257" s="24">
        <v>3136</v>
      </c>
      <c r="C3257" s="2" t="s">
        <v>1494</v>
      </c>
      <c r="D3257" s="29">
        <v>1</v>
      </c>
      <c r="E3257" s="19" t="s">
        <v>8</v>
      </c>
      <c r="F3257" s="91">
        <v>149477.79999999999</v>
      </c>
      <c r="G3257" s="68">
        <f t="shared" si="613"/>
        <v>157250.64559999999</v>
      </c>
      <c r="H3257" s="79">
        <v>160680</v>
      </c>
      <c r="I3257" s="79">
        <v>30529.200000000001</v>
      </c>
      <c r="J3257" s="79">
        <v>191209.2</v>
      </c>
      <c r="K3257" s="79">
        <v>156000</v>
      </c>
      <c r="L3257" s="79">
        <f t="shared" si="617"/>
        <v>29640</v>
      </c>
      <c r="M3257" s="79">
        <f t="shared" si="618"/>
        <v>185640</v>
      </c>
      <c r="N3257" s="68">
        <f t="shared" si="619"/>
        <v>157250.64559999999</v>
      </c>
      <c r="O3257" s="80">
        <f t="shared" si="620"/>
        <v>178033.28186666666</v>
      </c>
      <c r="P3257" s="68">
        <f t="shared" si="621"/>
        <v>185640</v>
      </c>
      <c r="Q3257" s="68">
        <f t="shared" si="622"/>
        <v>177388.0094955948</v>
      </c>
      <c r="R3257" s="69">
        <f t="shared" si="623"/>
        <v>18212.426384324161</v>
      </c>
      <c r="S3257" s="63">
        <f t="shared" si="614"/>
        <v>0.11352156187363327</v>
      </c>
      <c r="T3257" s="64">
        <f t="shared" si="615"/>
        <v>157251</v>
      </c>
      <c r="U3257" s="44" t="str">
        <f t="shared" si="616"/>
        <v>MENOR VALOR</v>
      </c>
    </row>
    <row r="3258" spans="2:21">
      <c r="B3258" s="26">
        <v>3137</v>
      </c>
      <c r="C3258" s="2" t="s">
        <v>1529</v>
      </c>
      <c r="D3258" s="29">
        <v>1</v>
      </c>
      <c r="E3258" s="19" t="s">
        <v>8</v>
      </c>
      <c r="F3258" s="91">
        <v>34362.1</v>
      </c>
      <c r="G3258" s="68">
        <f t="shared" si="613"/>
        <v>36148.929199999999</v>
      </c>
      <c r="H3258" s="79">
        <v>27040</v>
      </c>
      <c r="I3258" s="79">
        <v>5137.6000000000004</v>
      </c>
      <c r="J3258" s="79">
        <v>32177.599999999999</v>
      </c>
      <c r="K3258" s="79">
        <v>26000</v>
      </c>
      <c r="L3258" s="79">
        <f t="shared" si="617"/>
        <v>4940</v>
      </c>
      <c r="M3258" s="79">
        <f t="shared" si="618"/>
        <v>30940</v>
      </c>
      <c r="N3258" s="68">
        <f t="shared" si="619"/>
        <v>30940</v>
      </c>
      <c r="O3258" s="80">
        <f t="shared" si="620"/>
        <v>33088.843066666661</v>
      </c>
      <c r="P3258" s="68">
        <f t="shared" si="621"/>
        <v>32177.599999999999</v>
      </c>
      <c r="Q3258" s="68">
        <f t="shared" si="622"/>
        <v>33015.899336953822</v>
      </c>
      <c r="R3258" s="69">
        <f t="shared" si="623"/>
        <v>2721.3983165946529</v>
      </c>
      <c r="S3258" s="63">
        <f t="shared" si="614"/>
        <v>6.2875747098923407E-2</v>
      </c>
      <c r="T3258" s="64">
        <f t="shared" si="615"/>
        <v>30940</v>
      </c>
      <c r="U3258" s="44" t="str">
        <f t="shared" si="616"/>
        <v>MENOR VALOR</v>
      </c>
    </row>
    <row r="3259" spans="2:21">
      <c r="B3259" s="24">
        <v>3138</v>
      </c>
      <c r="C3259" s="2" t="s">
        <v>1496</v>
      </c>
      <c r="D3259" s="29">
        <v>1</v>
      </c>
      <c r="E3259" s="19" t="s">
        <v>8</v>
      </c>
      <c r="F3259" s="91">
        <v>230632.38</v>
      </c>
      <c r="G3259" s="68">
        <f t="shared" si="613"/>
        <v>242625.26376</v>
      </c>
      <c r="H3259" s="79">
        <v>265200</v>
      </c>
      <c r="I3259" s="79">
        <v>50388</v>
      </c>
      <c r="J3259" s="79">
        <v>315588</v>
      </c>
      <c r="K3259" s="79">
        <v>260000</v>
      </c>
      <c r="L3259" s="79">
        <f t="shared" si="617"/>
        <v>49400</v>
      </c>
      <c r="M3259" s="79">
        <f t="shared" si="618"/>
        <v>309400</v>
      </c>
      <c r="N3259" s="68">
        <f t="shared" si="619"/>
        <v>242625.26376</v>
      </c>
      <c r="O3259" s="80">
        <f t="shared" si="620"/>
        <v>289204.42125333333</v>
      </c>
      <c r="P3259" s="68">
        <f t="shared" si="621"/>
        <v>309400</v>
      </c>
      <c r="Q3259" s="68">
        <f t="shared" si="622"/>
        <v>287205.18119698297</v>
      </c>
      <c r="R3259" s="69">
        <f t="shared" si="623"/>
        <v>40457.215309405168</v>
      </c>
      <c r="S3259" s="63">
        <f t="shared" si="614"/>
        <v>0.15521975352668627</v>
      </c>
      <c r="T3259" s="64">
        <f t="shared" si="615"/>
        <v>242625</v>
      </c>
      <c r="U3259" s="44" t="str">
        <f t="shared" si="616"/>
        <v>MENOR VALOR</v>
      </c>
    </row>
    <row r="3260" spans="2:21">
      <c r="B3260" s="26">
        <v>3139</v>
      </c>
      <c r="C3260" s="2" t="s">
        <v>1140</v>
      </c>
      <c r="D3260" s="29">
        <v>1</v>
      </c>
      <c r="E3260" s="19" t="s">
        <v>8</v>
      </c>
      <c r="F3260" s="91">
        <v>287915.94</v>
      </c>
      <c r="G3260" s="68">
        <f t="shared" si="613"/>
        <v>302887.56887999998</v>
      </c>
      <c r="H3260" s="79">
        <v>405600</v>
      </c>
      <c r="I3260" s="79">
        <v>77064</v>
      </c>
      <c r="J3260" s="79">
        <v>482664</v>
      </c>
      <c r="K3260" s="79">
        <v>390000</v>
      </c>
      <c r="L3260" s="79">
        <f t="shared" si="617"/>
        <v>74100</v>
      </c>
      <c r="M3260" s="79">
        <f t="shared" si="618"/>
        <v>464100</v>
      </c>
      <c r="N3260" s="68">
        <f t="shared" si="619"/>
        <v>302887.56887999998</v>
      </c>
      <c r="O3260" s="80">
        <f t="shared" si="620"/>
        <v>416550.52295999997</v>
      </c>
      <c r="P3260" s="68">
        <f t="shared" si="621"/>
        <v>464100</v>
      </c>
      <c r="Q3260" s="68">
        <f t="shared" si="622"/>
        <v>407861.43399784894</v>
      </c>
      <c r="R3260" s="69">
        <f t="shared" si="623"/>
        <v>98871.663643554595</v>
      </c>
      <c r="S3260" s="63">
        <f t="shared" si="614"/>
        <v>0.25737629588779065</v>
      </c>
      <c r="T3260" s="64">
        <f t="shared" si="615"/>
        <v>302888</v>
      </c>
      <c r="U3260" s="44" t="str">
        <f t="shared" si="616"/>
        <v>MENOR VALOR</v>
      </c>
    </row>
    <row r="3261" spans="2:21" ht="25.5">
      <c r="B3261" s="24">
        <v>3140</v>
      </c>
      <c r="C3261" s="2" t="s">
        <v>1142</v>
      </c>
      <c r="D3261" s="29">
        <v>1</v>
      </c>
      <c r="E3261" s="19" t="s">
        <v>8</v>
      </c>
      <c r="F3261" s="91">
        <v>2879156.1199999996</v>
      </c>
      <c r="G3261" s="68">
        <f t="shared" si="613"/>
        <v>3028872.2382399999</v>
      </c>
      <c r="H3261" s="79">
        <v>4017000</v>
      </c>
      <c r="I3261" s="79">
        <v>763230</v>
      </c>
      <c r="J3261" s="79">
        <v>4780230</v>
      </c>
      <c r="K3261" s="79">
        <v>3900000</v>
      </c>
      <c r="L3261" s="79">
        <f t="shared" si="617"/>
        <v>741000</v>
      </c>
      <c r="M3261" s="79">
        <f t="shared" si="618"/>
        <v>4641000</v>
      </c>
      <c r="N3261" s="68">
        <f t="shared" si="619"/>
        <v>3028872.2382399999</v>
      </c>
      <c r="O3261" s="80">
        <f t="shared" si="620"/>
        <v>4150034.0794133334</v>
      </c>
      <c r="P3261" s="68">
        <f t="shared" si="621"/>
        <v>4641000</v>
      </c>
      <c r="Q3261" s="68">
        <f t="shared" si="622"/>
        <v>4065498.190039644</v>
      </c>
      <c r="R3261" s="69">
        <f t="shared" si="623"/>
        <v>973447.04725135549</v>
      </c>
      <c r="S3261" s="63">
        <f t="shared" si="614"/>
        <v>0.25498128478801163</v>
      </c>
      <c r="T3261" s="64">
        <f t="shared" si="615"/>
        <v>3028872</v>
      </c>
      <c r="U3261" s="44" t="str">
        <f t="shared" si="616"/>
        <v>MENOR VALOR</v>
      </c>
    </row>
    <row r="3262" spans="2:21" ht="25.5">
      <c r="B3262" s="26">
        <v>3141</v>
      </c>
      <c r="C3262" s="2" t="s">
        <v>1143</v>
      </c>
      <c r="D3262" s="29">
        <v>1</v>
      </c>
      <c r="E3262" s="19" t="s">
        <v>8</v>
      </c>
      <c r="F3262" s="91">
        <v>191943.96</v>
      </c>
      <c r="G3262" s="68">
        <f t="shared" si="613"/>
        <v>201925.04592</v>
      </c>
      <c r="H3262" s="79">
        <v>270400</v>
      </c>
      <c r="I3262" s="79">
        <v>51376</v>
      </c>
      <c r="J3262" s="79">
        <v>321776</v>
      </c>
      <c r="K3262" s="79">
        <v>260000</v>
      </c>
      <c r="L3262" s="79">
        <f t="shared" si="617"/>
        <v>49400</v>
      </c>
      <c r="M3262" s="79">
        <f t="shared" si="618"/>
        <v>309400</v>
      </c>
      <c r="N3262" s="68">
        <f t="shared" si="619"/>
        <v>201925.04592</v>
      </c>
      <c r="O3262" s="80">
        <f t="shared" si="620"/>
        <v>277700.34863999998</v>
      </c>
      <c r="P3262" s="68">
        <f t="shared" si="621"/>
        <v>309400</v>
      </c>
      <c r="Q3262" s="68">
        <f t="shared" si="622"/>
        <v>271907.62266523263</v>
      </c>
      <c r="R3262" s="69">
        <f t="shared" si="623"/>
        <v>65914.44242903644</v>
      </c>
      <c r="S3262" s="63">
        <f t="shared" si="614"/>
        <v>0.25737629588779054</v>
      </c>
      <c r="T3262" s="64">
        <f t="shared" si="615"/>
        <v>201925</v>
      </c>
      <c r="U3262" s="44" t="str">
        <f t="shared" si="616"/>
        <v>MENOR VALOR</v>
      </c>
    </row>
    <row r="3263" spans="2:21">
      <c r="B3263" s="24">
        <v>3142</v>
      </c>
      <c r="C3263" s="2" t="s">
        <v>806</v>
      </c>
      <c r="D3263" s="29">
        <v>1</v>
      </c>
      <c r="E3263" s="19" t="s">
        <v>8</v>
      </c>
      <c r="F3263" s="91">
        <v>115166.54</v>
      </c>
      <c r="G3263" s="68">
        <f t="shared" si="613"/>
        <v>121155.20008</v>
      </c>
      <c r="H3263" s="79">
        <v>1339000</v>
      </c>
      <c r="I3263" s="79">
        <v>254410</v>
      </c>
      <c r="J3263" s="79">
        <v>1593410</v>
      </c>
      <c r="K3263" s="79">
        <v>1300000</v>
      </c>
      <c r="L3263" s="79">
        <f t="shared" si="617"/>
        <v>247000</v>
      </c>
      <c r="M3263" s="79">
        <f t="shared" si="618"/>
        <v>1547000</v>
      </c>
      <c r="N3263" s="68">
        <f t="shared" si="619"/>
        <v>121155.20008</v>
      </c>
      <c r="O3263" s="80">
        <f t="shared" si="620"/>
        <v>1087188.4000266667</v>
      </c>
      <c r="P3263" s="68">
        <f t="shared" si="621"/>
        <v>1547000</v>
      </c>
      <c r="Q3263" s="68">
        <f t="shared" si="622"/>
        <v>668425.95274316601</v>
      </c>
      <c r="R3263" s="69">
        <f t="shared" si="623"/>
        <v>836931.04827960453</v>
      </c>
      <c r="S3263" s="63">
        <f t="shared" si="614"/>
        <v>0.81874551761075576</v>
      </c>
      <c r="T3263" s="64">
        <f t="shared" si="615"/>
        <v>668426</v>
      </c>
      <c r="U3263" s="44" t="str">
        <f t="shared" si="616"/>
        <v>MEDIA GEOMETRICA</v>
      </c>
    </row>
    <row r="3264" spans="2:21" ht="25.5">
      <c r="B3264" s="26">
        <v>3143</v>
      </c>
      <c r="C3264" s="2" t="s">
        <v>1146</v>
      </c>
      <c r="D3264" s="29">
        <v>1</v>
      </c>
      <c r="E3264" s="19" t="s">
        <v>8</v>
      </c>
      <c r="F3264" s="91">
        <v>479859.07999999996</v>
      </c>
      <c r="G3264" s="68">
        <f t="shared" si="613"/>
        <v>504811.75215999997</v>
      </c>
      <c r="H3264" s="79">
        <v>682500</v>
      </c>
      <c r="I3264" s="79">
        <v>129675</v>
      </c>
      <c r="J3264" s="79">
        <v>812175</v>
      </c>
      <c r="K3264" s="79">
        <v>650000</v>
      </c>
      <c r="L3264" s="79">
        <f t="shared" si="617"/>
        <v>123500</v>
      </c>
      <c r="M3264" s="79">
        <f t="shared" si="618"/>
        <v>773500</v>
      </c>
      <c r="N3264" s="68">
        <f t="shared" si="619"/>
        <v>504811.75215999997</v>
      </c>
      <c r="O3264" s="80">
        <f t="shared" si="620"/>
        <v>696828.91738666664</v>
      </c>
      <c r="P3264" s="68">
        <f t="shared" si="621"/>
        <v>773500</v>
      </c>
      <c r="Q3264" s="68">
        <f t="shared" si="622"/>
        <v>681940.46910092304</v>
      </c>
      <c r="R3264" s="69">
        <f t="shared" si="623"/>
        <v>167412.31350325994</v>
      </c>
      <c r="S3264" s="63">
        <f t="shared" si="614"/>
        <v>0.25974219886737515</v>
      </c>
      <c r="T3264" s="64">
        <f t="shared" si="615"/>
        <v>504812</v>
      </c>
      <c r="U3264" s="44" t="str">
        <f t="shared" si="616"/>
        <v>MENOR VALOR</v>
      </c>
    </row>
    <row r="3265" spans="2:21" ht="38.25">
      <c r="B3265" s="24">
        <v>3144</v>
      </c>
      <c r="C3265" s="2" t="s">
        <v>1147</v>
      </c>
      <c r="D3265" s="29">
        <v>1</v>
      </c>
      <c r="E3265" s="19" t="s">
        <v>8</v>
      </c>
      <c r="F3265" s="91">
        <v>698189.82000000007</v>
      </c>
      <c r="G3265" s="68">
        <f t="shared" si="613"/>
        <v>734495.69064000004</v>
      </c>
      <c r="H3265" s="79">
        <v>1216800</v>
      </c>
      <c r="I3265" s="79">
        <v>231192</v>
      </c>
      <c r="J3265" s="79">
        <v>1447992</v>
      </c>
      <c r="K3265" s="79">
        <v>1170000</v>
      </c>
      <c r="L3265" s="79">
        <f t="shared" si="617"/>
        <v>222300</v>
      </c>
      <c r="M3265" s="79">
        <f t="shared" si="618"/>
        <v>1392300</v>
      </c>
      <c r="N3265" s="68">
        <f t="shared" si="619"/>
        <v>734495.69064000004</v>
      </c>
      <c r="O3265" s="80">
        <f t="shared" si="620"/>
        <v>1191595.8968800001</v>
      </c>
      <c r="P3265" s="68">
        <f t="shared" si="621"/>
        <v>1392300</v>
      </c>
      <c r="Q3265" s="68">
        <f t="shared" si="622"/>
        <v>1139801.9943902567</v>
      </c>
      <c r="R3265" s="69">
        <f t="shared" si="623"/>
        <v>396838.56746098603</v>
      </c>
      <c r="S3265" s="63">
        <f t="shared" si="614"/>
        <v>0.35559360813987473</v>
      </c>
      <c r="T3265" s="64">
        <f t="shared" si="615"/>
        <v>1392300</v>
      </c>
      <c r="U3265" s="44" t="str">
        <f t="shared" si="616"/>
        <v>MEDIA ARMONICA</v>
      </c>
    </row>
    <row r="3266" spans="2:21" ht="25.5">
      <c r="B3266" s="26">
        <v>3145</v>
      </c>
      <c r="C3266" s="2" t="s">
        <v>1148</v>
      </c>
      <c r="D3266" s="29">
        <v>1</v>
      </c>
      <c r="E3266" s="19" t="s">
        <v>8</v>
      </c>
      <c r="F3266" s="91">
        <v>479859.07999999996</v>
      </c>
      <c r="G3266" s="68">
        <f t="shared" si="613"/>
        <v>504811.75215999997</v>
      </c>
      <c r="H3266" s="79">
        <v>663000</v>
      </c>
      <c r="I3266" s="79">
        <v>125970</v>
      </c>
      <c r="J3266" s="79">
        <v>788970</v>
      </c>
      <c r="K3266" s="79">
        <v>650000</v>
      </c>
      <c r="L3266" s="79">
        <f t="shared" si="617"/>
        <v>123500</v>
      </c>
      <c r="M3266" s="79">
        <f t="shared" si="618"/>
        <v>773500</v>
      </c>
      <c r="N3266" s="68">
        <f t="shared" si="619"/>
        <v>504811.75215999997</v>
      </c>
      <c r="O3266" s="80">
        <f t="shared" si="620"/>
        <v>689093.91738666664</v>
      </c>
      <c r="P3266" s="68">
        <f t="shared" si="621"/>
        <v>773500</v>
      </c>
      <c r="Q3266" s="68">
        <f t="shared" si="622"/>
        <v>675382.94304424641</v>
      </c>
      <c r="R3266" s="69">
        <f t="shared" si="623"/>
        <v>159780.37282617448</v>
      </c>
      <c r="S3266" s="63">
        <f t="shared" si="614"/>
        <v>0.25255478042635704</v>
      </c>
      <c r="T3266" s="64">
        <f t="shared" si="615"/>
        <v>504812</v>
      </c>
      <c r="U3266" s="44" t="str">
        <f t="shared" si="616"/>
        <v>MENOR VALOR</v>
      </c>
    </row>
    <row r="3267" spans="2:21" ht="25.5">
      <c r="B3267" s="24">
        <v>3146</v>
      </c>
      <c r="C3267" s="2" t="s">
        <v>1497</v>
      </c>
      <c r="D3267" s="29">
        <v>1</v>
      </c>
      <c r="E3267" s="19" t="s">
        <v>8</v>
      </c>
      <c r="F3267" s="91">
        <v>191943.96</v>
      </c>
      <c r="G3267" s="68">
        <f t="shared" si="613"/>
        <v>201925.04592</v>
      </c>
      <c r="H3267" s="79">
        <v>262600</v>
      </c>
      <c r="I3267" s="79">
        <v>49894</v>
      </c>
      <c r="J3267" s="79">
        <v>312494</v>
      </c>
      <c r="K3267" s="79">
        <v>260000</v>
      </c>
      <c r="L3267" s="79">
        <f t="shared" si="617"/>
        <v>49400</v>
      </c>
      <c r="M3267" s="79">
        <f t="shared" si="618"/>
        <v>309400</v>
      </c>
      <c r="N3267" s="68">
        <f t="shared" si="619"/>
        <v>201925.04592</v>
      </c>
      <c r="O3267" s="80">
        <f t="shared" si="620"/>
        <v>274606.34863999998</v>
      </c>
      <c r="P3267" s="68">
        <f t="shared" si="621"/>
        <v>309400</v>
      </c>
      <c r="Q3267" s="68">
        <f t="shared" si="622"/>
        <v>269267.57611520169</v>
      </c>
      <c r="R3267" s="69">
        <f t="shared" si="623"/>
        <v>62962.862330164404</v>
      </c>
      <c r="S3267" s="63">
        <f t="shared" si="614"/>
        <v>0.25009520703075772</v>
      </c>
      <c r="T3267" s="64">
        <f t="shared" si="615"/>
        <v>201925</v>
      </c>
      <c r="U3267" s="44" t="str">
        <f t="shared" si="616"/>
        <v>MENOR VALOR</v>
      </c>
    </row>
    <row r="3268" spans="2:21" ht="25.5">
      <c r="B3268" s="26">
        <v>3147</v>
      </c>
      <c r="C3268" s="2" t="s">
        <v>1498</v>
      </c>
      <c r="D3268" s="29">
        <v>1</v>
      </c>
      <c r="E3268" s="19" t="s">
        <v>8</v>
      </c>
      <c r="F3268" s="91">
        <v>2399297.0399999996</v>
      </c>
      <c r="G3268" s="68">
        <f t="shared" si="613"/>
        <v>2524060.4860799997</v>
      </c>
      <c r="H3268" s="79">
        <v>3347500</v>
      </c>
      <c r="I3268" s="79">
        <v>636025</v>
      </c>
      <c r="J3268" s="79">
        <v>3983525</v>
      </c>
      <c r="K3268" s="79">
        <v>3250000</v>
      </c>
      <c r="L3268" s="79">
        <f t="shared" si="617"/>
        <v>617500</v>
      </c>
      <c r="M3268" s="79">
        <f t="shared" si="618"/>
        <v>3867500</v>
      </c>
      <c r="N3268" s="68">
        <f t="shared" si="619"/>
        <v>2524060.4860799997</v>
      </c>
      <c r="O3268" s="80">
        <f t="shared" si="620"/>
        <v>3458361.8286933335</v>
      </c>
      <c r="P3268" s="68">
        <f t="shared" si="621"/>
        <v>3867500</v>
      </c>
      <c r="Q3268" s="68">
        <f t="shared" si="622"/>
        <v>3387915.2870193599</v>
      </c>
      <c r="R3268" s="69">
        <f t="shared" si="623"/>
        <v>811205.70711938327</v>
      </c>
      <c r="S3268" s="63">
        <f t="shared" si="614"/>
        <v>0.25498122820519742</v>
      </c>
      <c r="T3268" s="64">
        <f t="shared" si="615"/>
        <v>2524060</v>
      </c>
      <c r="U3268" s="44" t="str">
        <f t="shared" si="616"/>
        <v>MENOR VALOR</v>
      </c>
    </row>
    <row r="3269" spans="2:21" ht="25.5">
      <c r="B3269" s="24">
        <v>3148</v>
      </c>
      <c r="C3269" s="2" t="s">
        <v>1530</v>
      </c>
      <c r="D3269" s="29">
        <v>1</v>
      </c>
      <c r="E3269" s="19" t="s">
        <v>8</v>
      </c>
      <c r="F3269" s="91">
        <v>2829429.68</v>
      </c>
      <c r="G3269" s="68">
        <f t="shared" si="613"/>
        <v>2976560.02336</v>
      </c>
      <c r="H3269" s="79">
        <v>3978000</v>
      </c>
      <c r="I3269" s="79">
        <v>755820</v>
      </c>
      <c r="J3269" s="79">
        <v>4733820</v>
      </c>
      <c r="K3269" s="79">
        <v>3900000</v>
      </c>
      <c r="L3269" s="79">
        <f t="shared" si="617"/>
        <v>741000</v>
      </c>
      <c r="M3269" s="79">
        <f t="shared" si="618"/>
        <v>4641000</v>
      </c>
      <c r="N3269" s="68">
        <f t="shared" si="619"/>
        <v>2976560.02336</v>
      </c>
      <c r="O3269" s="80">
        <f t="shared" si="620"/>
        <v>4117126.674453333</v>
      </c>
      <c r="P3269" s="68">
        <f t="shared" si="621"/>
        <v>4641000</v>
      </c>
      <c r="Q3269" s="68">
        <f t="shared" si="622"/>
        <v>4028833.4826502716</v>
      </c>
      <c r="R3269" s="69">
        <f t="shared" si="623"/>
        <v>988849.38301528164</v>
      </c>
      <c r="S3269" s="63">
        <f t="shared" si="614"/>
        <v>0.2611856419039833</v>
      </c>
      <c r="T3269" s="64">
        <f t="shared" si="615"/>
        <v>2976560</v>
      </c>
      <c r="U3269" s="44" t="str">
        <f t="shared" si="616"/>
        <v>MENOR VALOR</v>
      </c>
    </row>
    <row r="3270" spans="2:21" ht="25.5">
      <c r="B3270" s="26">
        <v>3149</v>
      </c>
      <c r="C3270" s="2" t="s">
        <v>1153</v>
      </c>
      <c r="D3270" s="29">
        <v>1</v>
      </c>
      <c r="E3270" s="19" t="s">
        <v>11</v>
      </c>
      <c r="F3270" s="91">
        <v>1649765.38</v>
      </c>
      <c r="G3270" s="68">
        <f t="shared" ref="G3270:G3333" si="624">F3270*5.2%+F3270</f>
        <v>1735553.17976</v>
      </c>
      <c r="H3270" s="79">
        <v>1989000</v>
      </c>
      <c r="I3270" s="79">
        <v>377910</v>
      </c>
      <c r="J3270" s="79">
        <v>2366910</v>
      </c>
      <c r="K3270" s="79">
        <v>1950000</v>
      </c>
      <c r="L3270" s="79">
        <f t="shared" si="617"/>
        <v>370500</v>
      </c>
      <c r="M3270" s="79">
        <f t="shared" si="618"/>
        <v>2320500</v>
      </c>
      <c r="N3270" s="68">
        <f t="shared" si="619"/>
        <v>1735553.17976</v>
      </c>
      <c r="O3270" s="80">
        <f t="shared" si="620"/>
        <v>2140987.7265866664</v>
      </c>
      <c r="P3270" s="68">
        <f t="shared" si="621"/>
        <v>2320500</v>
      </c>
      <c r="Q3270" s="68">
        <f t="shared" si="622"/>
        <v>2120315.1393871452</v>
      </c>
      <c r="R3270" s="69">
        <f t="shared" si="623"/>
        <v>351882.58104857814</v>
      </c>
      <c r="S3270" s="63">
        <f t="shared" si="614"/>
        <v>0.18146451557118848</v>
      </c>
      <c r="T3270" s="64">
        <f t="shared" si="615"/>
        <v>1735553</v>
      </c>
      <c r="U3270" s="44" t="str">
        <f t="shared" si="616"/>
        <v>MENOR VALOR</v>
      </c>
    </row>
    <row r="3271" spans="2:21" ht="25.5">
      <c r="B3271" s="24">
        <v>3150</v>
      </c>
      <c r="C3271" s="2" t="s">
        <v>1154</v>
      </c>
      <c r="D3271" s="29">
        <v>1</v>
      </c>
      <c r="E3271" s="19" t="s">
        <v>8</v>
      </c>
      <c r="F3271" s="91">
        <v>264996.12</v>
      </c>
      <c r="G3271" s="68">
        <f t="shared" si="624"/>
        <v>278775.91823999997</v>
      </c>
      <c r="H3271" s="79">
        <v>409500</v>
      </c>
      <c r="I3271" s="79">
        <v>77805</v>
      </c>
      <c r="J3271" s="79">
        <v>487305</v>
      </c>
      <c r="K3271" s="79">
        <v>390000</v>
      </c>
      <c r="L3271" s="79">
        <f t="shared" si="617"/>
        <v>74100</v>
      </c>
      <c r="M3271" s="79">
        <f t="shared" si="618"/>
        <v>464100</v>
      </c>
      <c r="N3271" s="68">
        <f t="shared" si="619"/>
        <v>278775.91823999997</v>
      </c>
      <c r="O3271" s="80">
        <f t="shared" si="620"/>
        <v>410060.30608000001</v>
      </c>
      <c r="P3271" s="68">
        <f t="shared" si="621"/>
        <v>464100</v>
      </c>
      <c r="Q3271" s="68">
        <f t="shared" si="622"/>
        <v>398005.64361308195</v>
      </c>
      <c r="R3271" s="69">
        <f t="shared" si="623"/>
        <v>114286.09221660643</v>
      </c>
      <c r="S3271" s="63">
        <f t="shared" si="614"/>
        <v>0.29956792645128971</v>
      </c>
      <c r="T3271" s="64">
        <f t="shared" si="615"/>
        <v>278776</v>
      </c>
      <c r="U3271" s="44" t="str">
        <f t="shared" si="616"/>
        <v>MENOR VALOR</v>
      </c>
    </row>
    <row r="3272" spans="2:21">
      <c r="B3272" s="26">
        <v>3151</v>
      </c>
      <c r="C3272" s="2" t="s">
        <v>1499</v>
      </c>
      <c r="D3272" s="29">
        <v>1</v>
      </c>
      <c r="E3272" s="19" t="s">
        <v>8</v>
      </c>
      <c r="F3272" s="91">
        <v>365292.78</v>
      </c>
      <c r="G3272" s="68">
        <f t="shared" si="624"/>
        <v>384288.00456000003</v>
      </c>
      <c r="H3272" s="79">
        <v>525200</v>
      </c>
      <c r="I3272" s="79">
        <v>99788</v>
      </c>
      <c r="J3272" s="79">
        <v>624988</v>
      </c>
      <c r="K3272" s="79">
        <v>520000</v>
      </c>
      <c r="L3272" s="79">
        <f t="shared" si="617"/>
        <v>98800</v>
      </c>
      <c r="M3272" s="79">
        <f t="shared" si="618"/>
        <v>618800</v>
      </c>
      <c r="N3272" s="68">
        <f t="shared" si="619"/>
        <v>384288.00456000003</v>
      </c>
      <c r="O3272" s="80">
        <f t="shared" si="620"/>
        <v>542692.00152000005</v>
      </c>
      <c r="P3272" s="68">
        <f t="shared" si="621"/>
        <v>618800</v>
      </c>
      <c r="Q3272" s="68">
        <f t="shared" si="622"/>
        <v>529695.4844934115</v>
      </c>
      <c r="R3272" s="69">
        <f t="shared" si="623"/>
        <v>137216.77202761234</v>
      </c>
      <c r="S3272" s="63">
        <f t="shared" si="614"/>
        <v>0.27451145835701396</v>
      </c>
      <c r="T3272" s="64">
        <f t="shared" si="615"/>
        <v>384288</v>
      </c>
      <c r="U3272" s="44" t="str">
        <f t="shared" si="616"/>
        <v>MENOR VALOR</v>
      </c>
    </row>
    <row r="3273" spans="2:21">
      <c r="B3273" s="24">
        <v>3152</v>
      </c>
      <c r="C3273" s="2" t="s">
        <v>1155</v>
      </c>
      <c r="D3273" s="29">
        <v>1</v>
      </c>
      <c r="E3273" s="19" t="s">
        <v>8</v>
      </c>
      <c r="F3273" s="91">
        <v>287915.94</v>
      </c>
      <c r="G3273" s="68">
        <f t="shared" si="624"/>
        <v>302887.56887999998</v>
      </c>
      <c r="H3273" s="79">
        <v>409500</v>
      </c>
      <c r="I3273" s="79">
        <v>77805</v>
      </c>
      <c r="J3273" s="79">
        <v>487305</v>
      </c>
      <c r="K3273" s="79">
        <v>390000</v>
      </c>
      <c r="L3273" s="79">
        <f t="shared" si="617"/>
        <v>74100</v>
      </c>
      <c r="M3273" s="79">
        <f t="shared" si="618"/>
        <v>464100</v>
      </c>
      <c r="N3273" s="68">
        <f t="shared" si="619"/>
        <v>302887.56887999998</v>
      </c>
      <c r="O3273" s="80">
        <f t="shared" si="620"/>
        <v>418097.52295999997</v>
      </c>
      <c r="P3273" s="68">
        <f t="shared" si="621"/>
        <v>464100</v>
      </c>
      <c r="Q3273" s="68">
        <f t="shared" si="622"/>
        <v>409164.51452517195</v>
      </c>
      <c r="R3273" s="69">
        <f t="shared" si="623"/>
        <v>100447.09127489368</v>
      </c>
      <c r="S3273" s="63">
        <f t="shared" si="614"/>
        <v>0.25974135554864641</v>
      </c>
      <c r="T3273" s="64">
        <f t="shared" si="615"/>
        <v>302888</v>
      </c>
      <c r="U3273" s="44" t="str">
        <f t="shared" si="616"/>
        <v>MENOR VALOR</v>
      </c>
    </row>
    <row r="3274" spans="2:21" ht="25.5">
      <c r="B3274" s="26">
        <v>3153</v>
      </c>
      <c r="C3274" s="2" t="s">
        <v>1156</v>
      </c>
      <c r="D3274" s="29">
        <v>1</v>
      </c>
      <c r="E3274" s="19" t="s">
        <v>8</v>
      </c>
      <c r="F3274" s="91">
        <v>227379.44</v>
      </c>
      <c r="G3274" s="68">
        <f t="shared" si="624"/>
        <v>239203.17087999999</v>
      </c>
      <c r="H3274" s="79">
        <v>265200</v>
      </c>
      <c r="I3274" s="79">
        <v>50388</v>
      </c>
      <c r="J3274" s="79">
        <v>315588</v>
      </c>
      <c r="K3274" s="79">
        <v>260000</v>
      </c>
      <c r="L3274" s="79">
        <f t="shared" si="617"/>
        <v>49400</v>
      </c>
      <c r="M3274" s="79">
        <f t="shared" si="618"/>
        <v>309400</v>
      </c>
      <c r="N3274" s="68">
        <f t="shared" si="619"/>
        <v>239203.17087999999</v>
      </c>
      <c r="O3274" s="80">
        <f t="shared" si="620"/>
        <v>288063.72362666664</v>
      </c>
      <c r="P3274" s="68">
        <f t="shared" si="621"/>
        <v>309400</v>
      </c>
      <c r="Q3274" s="68">
        <f t="shared" si="622"/>
        <v>285848.49344298634</v>
      </c>
      <c r="R3274" s="69">
        <f t="shared" si="623"/>
        <v>42427.444502731349</v>
      </c>
      <c r="S3274" s="63">
        <f t="shared" ref="S3274:S3337" si="625">1-N3274/Q3274</f>
        <v>0.16318197798124812</v>
      </c>
      <c r="T3274" s="64">
        <f t="shared" ref="T3274:T3337" si="626">ROUND(+IF(S3274&lt;=30%,N3274,IF(S3274&lt;=60%,P3274,IF(S3274&lt;=90%,Q3274,IF(S3274&lt;=100%,O3274)))),0)</f>
        <v>239203</v>
      </c>
      <c r="U3274" s="44" t="str">
        <f t="shared" ref="U3274:U3337" si="627">+IF(S3274&lt;=30%,"MENOR VALOR",IF(S3274&lt;=60%,"MEDIA ARMONICA",IF(S3274&lt;=90%,"MEDIA GEOMETRICA","PROMEDIO")))</f>
        <v>MENOR VALOR</v>
      </c>
    </row>
    <row r="3275" spans="2:21" ht="25.5">
      <c r="B3275" s="24">
        <v>3154</v>
      </c>
      <c r="C3275" s="2" t="s">
        <v>1157</v>
      </c>
      <c r="D3275" s="29">
        <v>1</v>
      </c>
      <c r="E3275" s="19" t="s">
        <v>8</v>
      </c>
      <c r="F3275" s="91">
        <v>229982.12</v>
      </c>
      <c r="G3275" s="68">
        <f t="shared" si="624"/>
        <v>241941.19024</v>
      </c>
      <c r="H3275" s="79">
        <v>267800</v>
      </c>
      <c r="I3275" s="79">
        <v>50882</v>
      </c>
      <c r="J3275" s="79">
        <v>318682</v>
      </c>
      <c r="K3275" s="79">
        <v>260000</v>
      </c>
      <c r="L3275" s="79">
        <f t="shared" si="617"/>
        <v>49400</v>
      </c>
      <c r="M3275" s="79">
        <f t="shared" si="618"/>
        <v>309400</v>
      </c>
      <c r="N3275" s="68">
        <f t="shared" si="619"/>
        <v>241941.19024</v>
      </c>
      <c r="O3275" s="80">
        <f t="shared" si="620"/>
        <v>290007.73008000001</v>
      </c>
      <c r="P3275" s="68">
        <f t="shared" si="621"/>
        <v>309400</v>
      </c>
      <c r="Q3275" s="68">
        <f t="shared" si="622"/>
        <v>287869.65374869801</v>
      </c>
      <c r="R3275" s="69">
        <f t="shared" si="623"/>
        <v>41884.759401752752</v>
      </c>
      <c r="S3275" s="63">
        <f t="shared" si="625"/>
        <v>0.15954604075354273</v>
      </c>
      <c r="T3275" s="64">
        <f t="shared" si="626"/>
        <v>241941</v>
      </c>
      <c r="U3275" s="44" t="str">
        <f t="shared" si="627"/>
        <v>MENOR VALOR</v>
      </c>
    </row>
    <row r="3276" spans="2:21" ht="25.5">
      <c r="B3276" s="26">
        <v>3155</v>
      </c>
      <c r="C3276" s="2" t="s">
        <v>1384</v>
      </c>
      <c r="D3276" s="29">
        <v>1</v>
      </c>
      <c r="E3276" s="19" t="s">
        <v>8</v>
      </c>
      <c r="F3276" s="91">
        <v>360088.24</v>
      </c>
      <c r="G3276" s="68">
        <f t="shared" si="624"/>
        <v>378812.82847999997</v>
      </c>
      <c r="H3276" s="79">
        <v>546000</v>
      </c>
      <c r="I3276" s="79">
        <v>103740</v>
      </c>
      <c r="J3276" s="79">
        <v>649740</v>
      </c>
      <c r="K3276" s="79">
        <v>520000</v>
      </c>
      <c r="L3276" s="79">
        <f t="shared" si="617"/>
        <v>98800</v>
      </c>
      <c r="M3276" s="79">
        <f t="shared" si="618"/>
        <v>618800</v>
      </c>
      <c r="N3276" s="68">
        <f t="shared" si="619"/>
        <v>378812.82847999997</v>
      </c>
      <c r="O3276" s="80">
        <f t="shared" si="620"/>
        <v>549117.60949333326</v>
      </c>
      <c r="P3276" s="68">
        <f t="shared" si="621"/>
        <v>618800</v>
      </c>
      <c r="Q3276" s="68">
        <f t="shared" si="622"/>
        <v>534037.22314938006</v>
      </c>
      <c r="R3276" s="69">
        <f t="shared" si="623"/>
        <v>148297.36925178266</v>
      </c>
      <c r="S3276" s="63">
        <f t="shared" si="625"/>
        <v>0.29066212604802077</v>
      </c>
      <c r="T3276" s="64">
        <f t="shared" si="626"/>
        <v>378813</v>
      </c>
      <c r="U3276" s="44" t="str">
        <f t="shared" si="627"/>
        <v>MENOR VALOR</v>
      </c>
    </row>
    <row r="3277" spans="2:21" ht="25.5">
      <c r="B3277" s="24">
        <v>3156</v>
      </c>
      <c r="C3277" s="2" t="s">
        <v>1531</v>
      </c>
      <c r="D3277" s="29">
        <v>1</v>
      </c>
      <c r="E3277" s="19" t="s">
        <v>8</v>
      </c>
      <c r="F3277" s="91">
        <v>797915.76</v>
      </c>
      <c r="G3277" s="68">
        <f t="shared" si="624"/>
        <v>839407.37951999996</v>
      </c>
      <c r="H3277" s="79">
        <v>1181700</v>
      </c>
      <c r="I3277" s="79">
        <v>224523</v>
      </c>
      <c r="J3277" s="79">
        <v>1406223</v>
      </c>
      <c r="K3277" s="79">
        <v>1170000</v>
      </c>
      <c r="L3277" s="79">
        <f t="shared" si="617"/>
        <v>222300</v>
      </c>
      <c r="M3277" s="79">
        <f t="shared" si="618"/>
        <v>1392300</v>
      </c>
      <c r="N3277" s="68">
        <f t="shared" si="619"/>
        <v>839407.37951999996</v>
      </c>
      <c r="O3277" s="80">
        <f t="shared" si="620"/>
        <v>1212643.4598399999</v>
      </c>
      <c r="P3277" s="68">
        <f t="shared" si="621"/>
        <v>1392300</v>
      </c>
      <c r="Q3277" s="68">
        <f t="shared" si="622"/>
        <v>1180103.0541310073</v>
      </c>
      <c r="R3277" s="69">
        <f t="shared" si="623"/>
        <v>323306.88396897464</v>
      </c>
      <c r="S3277" s="63">
        <f t="shared" si="625"/>
        <v>0.28869993465264399</v>
      </c>
      <c r="T3277" s="64">
        <f t="shared" si="626"/>
        <v>839407</v>
      </c>
      <c r="U3277" s="44" t="str">
        <f t="shared" si="627"/>
        <v>MENOR VALOR</v>
      </c>
    </row>
    <row r="3278" spans="2:21" ht="25.5">
      <c r="B3278" s="26">
        <v>3157</v>
      </c>
      <c r="C3278" s="2" t="s">
        <v>1385</v>
      </c>
      <c r="D3278" s="29">
        <v>1</v>
      </c>
      <c r="E3278" s="19" t="s">
        <v>8</v>
      </c>
      <c r="F3278" s="91">
        <v>383887.92</v>
      </c>
      <c r="G3278" s="68">
        <f t="shared" si="624"/>
        <v>403850.09184000001</v>
      </c>
      <c r="H3278" s="79">
        <v>530400</v>
      </c>
      <c r="I3278" s="79">
        <v>100776</v>
      </c>
      <c r="J3278" s="79">
        <v>631176</v>
      </c>
      <c r="K3278" s="79">
        <v>520000</v>
      </c>
      <c r="L3278" s="79">
        <f t="shared" si="617"/>
        <v>98800</v>
      </c>
      <c r="M3278" s="79">
        <f t="shared" si="618"/>
        <v>618800</v>
      </c>
      <c r="N3278" s="68">
        <f t="shared" si="619"/>
        <v>403850.09184000001</v>
      </c>
      <c r="O3278" s="80">
        <f t="shared" si="620"/>
        <v>551275.36394666659</v>
      </c>
      <c r="P3278" s="68">
        <f t="shared" si="621"/>
        <v>618800</v>
      </c>
      <c r="Q3278" s="68">
        <f t="shared" si="622"/>
        <v>540306.66220002819</v>
      </c>
      <c r="R3278" s="69">
        <f t="shared" si="623"/>
        <v>127823.90029174372</v>
      </c>
      <c r="S3278" s="63">
        <f t="shared" si="625"/>
        <v>0.25255392891955541</v>
      </c>
      <c r="T3278" s="64">
        <f t="shared" si="626"/>
        <v>403850</v>
      </c>
      <c r="U3278" s="44" t="str">
        <f t="shared" si="627"/>
        <v>MENOR VALOR</v>
      </c>
    </row>
    <row r="3279" spans="2:21" ht="25.5">
      <c r="B3279" s="24">
        <v>3158</v>
      </c>
      <c r="C3279" s="2" t="s">
        <v>1386</v>
      </c>
      <c r="D3279" s="29">
        <v>1</v>
      </c>
      <c r="E3279" s="19" t="s">
        <v>8</v>
      </c>
      <c r="F3279" s="91">
        <v>595828.4</v>
      </c>
      <c r="G3279" s="68">
        <f t="shared" si="624"/>
        <v>626811.47680000006</v>
      </c>
      <c r="H3279" s="79">
        <v>669500</v>
      </c>
      <c r="I3279" s="79">
        <v>127205</v>
      </c>
      <c r="J3279" s="79">
        <v>796705</v>
      </c>
      <c r="K3279" s="79">
        <v>650000</v>
      </c>
      <c r="L3279" s="79">
        <f t="shared" si="617"/>
        <v>123500</v>
      </c>
      <c r="M3279" s="79">
        <f t="shared" si="618"/>
        <v>773500</v>
      </c>
      <c r="N3279" s="68">
        <f t="shared" si="619"/>
        <v>626811.47680000006</v>
      </c>
      <c r="O3279" s="80">
        <f t="shared" si="620"/>
        <v>732338.8256000001</v>
      </c>
      <c r="P3279" s="68">
        <f t="shared" si="621"/>
        <v>773500</v>
      </c>
      <c r="Q3279" s="68">
        <f t="shared" si="622"/>
        <v>728279.80429213564</v>
      </c>
      <c r="R3279" s="69">
        <f t="shared" si="623"/>
        <v>92122.928822402202</v>
      </c>
      <c r="S3279" s="63">
        <f t="shared" si="625"/>
        <v>0.1393260212546461</v>
      </c>
      <c r="T3279" s="64">
        <f t="shared" si="626"/>
        <v>626811</v>
      </c>
      <c r="U3279" s="44" t="str">
        <f t="shared" si="627"/>
        <v>MENOR VALOR</v>
      </c>
    </row>
    <row r="3280" spans="2:21" ht="25.5">
      <c r="B3280" s="26">
        <v>3159</v>
      </c>
      <c r="C3280" s="2" t="s">
        <v>1532</v>
      </c>
      <c r="D3280" s="29">
        <v>1</v>
      </c>
      <c r="E3280" s="19" t="s">
        <v>8</v>
      </c>
      <c r="F3280" s="91">
        <v>439128.04</v>
      </c>
      <c r="G3280" s="68">
        <f t="shared" si="624"/>
        <v>461962.69808</v>
      </c>
      <c r="H3280" s="79">
        <v>663000</v>
      </c>
      <c r="I3280" s="79">
        <v>125970</v>
      </c>
      <c r="J3280" s="79">
        <v>788970</v>
      </c>
      <c r="K3280" s="79">
        <v>650000</v>
      </c>
      <c r="L3280" s="79">
        <f t="shared" ref="L3280:L3343" si="628">+IFERROR(K3280*19%,"N/A")</f>
        <v>123500</v>
      </c>
      <c r="M3280" s="79">
        <f t="shared" ref="M3280:M3343" si="629">+IFERROR(L3280+K3280,"N/A")</f>
        <v>773500</v>
      </c>
      <c r="N3280" s="68">
        <f t="shared" si="619"/>
        <v>461962.69808</v>
      </c>
      <c r="O3280" s="80">
        <f t="shared" si="620"/>
        <v>674810.89936000004</v>
      </c>
      <c r="P3280" s="68">
        <f t="shared" si="621"/>
        <v>773500</v>
      </c>
      <c r="Q3280" s="68">
        <f t="shared" si="622"/>
        <v>655706.12279108725</v>
      </c>
      <c r="R3280" s="69">
        <f t="shared" si="623"/>
        <v>184494.16743111049</v>
      </c>
      <c r="S3280" s="63">
        <f t="shared" si="625"/>
        <v>0.29547295347250446</v>
      </c>
      <c r="T3280" s="64">
        <f t="shared" si="626"/>
        <v>461963</v>
      </c>
      <c r="U3280" s="44" t="str">
        <f t="shared" si="627"/>
        <v>MENOR VALOR</v>
      </c>
    </row>
    <row r="3281" spans="2:21" ht="25.5">
      <c r="B3281" s="24">
        <v>3160</v>
      </c>
      <c r="C3281" s="2" t="s">
        <v>1165</v>
      </c>
      <c r="D3281" s="29">
        <v>1</v>
      </c>
      <c r="E3281" s="19" t="s">
        <v>8</v>
      </c>
      <c r="F3281" s="91">
        <v>586205.69999999995</v>
      </c>
      <c r="G3281" s="68">
        <f t="shared" si="624"/>
        <v>616688.39639999997</v>
      </c>
      <c r="H3281" s="79">
        <v>1092000</v>
      </c>
      <c r="I3281" s="79">
        <v>207480</v>
      </c>
      <c r="J3281" s="79">
        <v>1299480</v>
      </c>
      <c r="K3281" s="79">
        <v>1040000</v>
      </c>
      <c r="L3281" s="79">
        <f t="shared" si="628"/>
        <v>197600</v>
      </c>
      <c r="M3281" s="79">
        <f t="shared" si="629"/>
        <v>1237600</v>
      </c>
      <c r="N3281" s="68">
        <f t="shared" si="619"/>
        <v>616688.39639999997</v>
      </c>
      <c r="O3281" s="80">
        <f t="shared" si="620"/>
        <v>1051256.1321333332</v>
      </c>
      <c r="P3281" s="68">
        <f t="shared" si="621"/>
        <v>1237600</v>
      </c>
      <c r="Q3281" s="68">
        <f t="shared" si="622"/>
        <v>997252.71136668976</v>
      </c>
      <c r="R3281" s="69">
        <f t="shared" si="623"/>
        <v>377616.36789908499</v>
      </c>
      <c r="S3281" s="63">
        <f t="shared" si="625"/>
        <v>0.38161271524159968</v>
      </c>
      <c r="T3281" s="64">
        <f t="shared" si="626"/>
        <v>1237600</v>
      </c>
      <c r="U3281" s="44" t="str">
        <f t="shared" si="627"/>
        <v>MEDIA ARMONICA</v>
      </c>
    </row>
    <row r="3282" spans="2:21" ht="25.5">
      <c r="B3282" s="26">
        <v>3161</v>
      </c>
      <c r="C3282" s="2" t="s">
        <v>1533</v>
      </c>
      <c r="D3282" s="29">
        <v>1</v>
      </c>
      <c r="E3282" s="19" t="s">
        <v>8</v>
      </c>
      <c r="F3282" s="91">
        <v>3440930.74</v>
      </c>
      <c r="G3282" s="68">
        <f t="shared" si="624"/>
        <v>3619859.1384800002</v>
      </c>
      <c r="H3282" s="79">
        <v>5408000</v>
      </c>
      <c r="I3282" s="79">
        <v>1027520</v>
      </c>
      <c r="J3282" s="79">
        <v>6435520</v>
      </c>
      <c r="K3282" s="79">
        <v>5200000</v>
      </c>
      <c r="L3282" s="79">
        <f t="shared" si="628"/>
        <v>988000</v>
      </c>
      <c r="M3282" s="79">
        <f t="shared" si="629"/>
        <v>6188000</v>
      </c>
      <c r="N3282" s="68">
        <f t="shared" si="619"/>
        <v>3619859.1384800002</v>
      </c>
      <c r="O3282" s="80">
        <f t="shared" si="620"/>
        <v>5414459.7128266664</v>
      </c>
      <c r="P3282" s="68">
        <f t="shared" si="621"/>
        <v>6188000</v>
      </c>
      <c r="Q3282" s="68">
        <f t="shared" si="622"/>
        <v>5243346.2781381477</v>
      </c>
      <c r="R3282" s="69">
        <f t="shared" si="623"/>
        <v>1559089.4630148839</v>
      </c>
      <c r="S3282" s="63">
        <f t="shared" si="625"/>
        <v>0.3096280606961227</v>
      </c>
      <c r="T3282" s="64">
        <f t="shared" si="626"/>
        <v>6188000</v>
      </c>
      <c r="U3282" s="44" t="str">
        <f t="shared" si="627"/>
        <v>MEDIA ARMONICA</v>
      </c>
    </row>
    <row r="3283" spans="2:21" ht="25.5">
      <c r="B3283" s="24">
        <v>3162</v>
      </c>
      <c r="C3283" s="2" t="s">
        <v>974</v>
      </c>
      <c r="D3283" s="29">
        <v>1</v>
      </c>
      <c r="E3283" s="19" t="s">
        <v>8</v>
      </c>
      <c r="F3283" s="91">
        <v>1048274.8799999999</v>
      </c>
      <c r="G3283" s="68">
        <f t="shared" si="624"/>
        <v>1102785.1737599999</v>
      </c>
      <c r="H3283" s="79">
        <v>1575600</v>
      </c>
      <c r="I3283" s="79">
        <v>299364</v>
      </c>
      <c r="J3283" s="79">
        <v>1874964</v>
      </c>
      <c r="K3283" s="79">
        <v>1560000</v>
      </c>
      <c r="L3283" s="79">
        <f t="shared" si="628"/>
        <v>296400</v>
      </c>
      <c r="M3283" s="79">
        <f t="shared" si="629"/>
        <v>1856400</v>
      </c>
      <c r="N3283" s="68">
        <f t="shared" ref="N3283:N3346" si="630">MIN(M3283,J3283,G3283)</f>
        <v>1102785.1737599999</v>
      </c>
      <c r="O3283" s="80">
        <f t="shared" ref="O3283:O3346" si="631">AVERAGE(M3283,J3283,G3283)</f>
        <v>1611383.0579199998</v>
      </c>
      <c r="P3283" s="68">
        <f t="shared" ref="P3283:P3346" si="632">MEDIAN(M3283,J3283,G3283)</f>
        <v>1856400</v>
      </c>
      <c r="Q3283" s="68">
        <f t="shared" ref="Q3283:Q3346" si="633">GEOMEAN(M3283,J3283,G3283)</f>
        <v>1565735.7602216583</v>
      </c>
      <c r="R3283" s="69">
        <f t="shared" ref="R3283:R3346" si="634">STDEVA(M3283,J3283,G3283)</f>
        <v>440556.47918629227</v>
      </c>
      <c r="S3283" s="63">
        <f t="shared" si="625"/>
        <v>0.29567606375428213</v>
      </c>
      <c r="T3283" s="64">
        <f t="shared" si="626"/>
        <v>1102785</v>
      </c>
      <c r="U3283" s="44" t="str">
        <f t="shared" si="627"/>
        <v>MENOR VALOR</v>
      </c>
    </row>
    <row r="3284" spans="2:21" ht="25.5">
      <c r="B3284" s="26">
        <v>3163</v>
      </c>
      <c r="C3284" s="2" t="s">
        <v>1166</v>
      </c>
      <c r="D3284" s="29">
        <v>1</v>
      </c>
      <c r="E3284" s="19" t="s">
        <v>8</v>
      </c>
      <c r="F3284" s="91">
        <v>665761.27999999991</v>
      </c>
      <c r="G3284" s="68">
        <f t="shared" si="624"/>
        <v>700380.86655999988</v>
      </c>
      <c r="H3284" s="79">
        <v>803400</v>
      </c>
      <c r="I3284" s="79">
        <v>152646</v>
      </c>
      <c r="J3284" s="79">
        <v>956046</v>
      </c>
      <c r="K3284" s="79">
        <v>780000</v>
      </c>
      <c r="L3284" s="79">
        <f t="shared" si="628"/>
        <v>148200</v>
      </c>
      <c r="M3284" s="79">
        <f t="shared" si="629"/>
        <v>928200</v>
      </c>
      <c r="N3284" s="68">
        <f t="shared" si="630"/>
        <v>700380.86655999988</v>
      </c>
      <c r="O3284" s="80">
        <f t="shared" si="631"/>
        <v>861542.28885333333</v>
      </c>
      <c r="P3284" s="68">
        <f t="shared" si="632"/>
        <v>928200</v>
      </c>
      <c r="Q3284" s="68">
        <f t="shared" si="633"/>
        <v>853397.84538307635</v>
      </c>
      <c r="R3284" s="69">
        <f t="shared" si="634"/>
        <v>140262.62137756986</v>
      </c>
      <c r="S3284" s="63">
        <f t="shared" si="625"/>
        <v>0.17930321672465632</v>
      </c>
      <c r="T3284" s="64">
        <f t="shared" si="626"/>
        <v>700381</v>
      </c>
      <c r="U3284" s="44" t="str">
        <f t="shared" si="627"/>
        <v>MENOR VALOR</v>
      </c>
    </row>
    <row r="3285" spans="2:21" ht="25.5">
      <c r="B3285" s="24">
        <v>3164</v>
      </c>
      <c r="C3285" s="2" t="s">
        <v>1534</v>
      </c>
      <c r="D3285" s="29">
        <v>1</v>
      </c>
      <c r="E3285" s="19" t="s">
        <v>8</v>
      </c>
      <c r="F3285" s="91">
        <v>975800</v>
      </c>
      <c r="G3285" s="68">
        <f t="shared" si="624"/>
        <v>1026541.6</v>
      </c>
      <c r="H3285" s="79">
        <v>1339000</v>
      </c>
      <c r="I3285" s="79">
        <v>254410</v>
      </c>
      <c r="J3285" s="79">
        <v>1593410</v>
      </c>
      <c r="K3285" s="79">
        <v>1300000</v>
      </c>
      <c r="L3285" s="79">
        <f t="shared" si="628"/>
        <v>247000</v>
      </c>
      <c r="M3285" s="79">
        <f t="shared" si="629"/>
        <v>1547000</v>
      </c>
      <c r="N3285" s="68">
        <f t="shared" si="630"/>
        <v>1026541.6</v>
      </c>
      <c r="O3285" s="80">
        <f t="shared" si="631"/>
        <v>1388983.8666666667</v>
      </c>
      <c r="P3285" s="68">
        <f t="shared" si="632"/>
        <v>1547000</v>
      </c>
      <c r="Q3285" s="68">
        <f t="shared" si="633"/>
        <v>1362693.3458692969</v>
      </c>
      <c r="R3285" s="69">
        <f t="shared" si="634"/>
        <v>314740.79736324784</v>
      </c>
      <c r="S3285" s="63">
        <f t="shared" si="625"/>
        <v>0.246681872255608</v>
      </c>
      <c r="T3285" s="64">
        <f t="shared" si="626"/>
        <v>1026542</v>
      </c>
      <c r="U3285" s="44" t="str">
        <f t="shared" si="627"/>
        <v>MENOR VALOR</v>
      </c>
    </row>
    <row r="3286" spans="2:21" ht="25.5">
      <c r="B3286" s="26">
        <v>3165</v>
      </c>
      <c r="C3286" s="2" t="s">
        <v>1167</v>
      </c>
      <c r="D3286" s="29">
        <v>1</v>
      </c>
      <c r="E3286" s="19" t="s">
        <v>8</v>
      </c>
      <c r="F3286" s="91">
        <v>365292.78</v>
      </c>
      <c r="G3286" s="68">
        <f t="shared" si="624"/>
        <v>384288.00456000003</v>
      </c>
      <c r="H3286" s="79">
        <v>546000</v>
      </c>
      <c r="I3286" s="79">
        <v>103740</v>
      </c>
      <c r="J3286" s="79">
        <v>649740</v>
      </c>
      <c r="K3286" s="79">
        <v>520000</v>
      </c>
      <c r="L3286" s="79">
        <f t="shared" si="628"/>
        <v>98800</v>
      </c>
      <c r="M3286" s="79">
        <f t="shared" si="629"/>
        <v>618800</v>
      </c>
      <c r="N3286" s="68">
        <f t="shared" si="630"/>
        <v>384288.00456000003</v>
      </c>
      <c r="O3286" s="80">
        <f t="shared" si="631"/>
        <v>550942.66818666668</v>
      </c>
      <c r="P3286" s="68">
        <f t="shared" si="632"/>
        <v>618800</v>
      </c>
      <c r="Q3286" s="68">
        <f t="shared" si="633"/>
        <v>536597.83051932708</v>
      </c>
      <c r="R3286" s="69">
        <f t="shared" si="634"/>
        <v>145153.89619775282</v>
      </c>
      <c r="S3286" s="63">
        <f t="shared" si="625"/>
        <v>0.28384353662391704</v>
      </c>
      <c r="T3286" s="64">
        <f t="shared" si="626"/>
        <v>384288</v>
      </c>
      <c r="U3286" s="44" t="str">
        <f t="shared" si="627"/>
        <v>MENOR VALOR</v>
      </c>
    </row>
    <row r="3287" spans="2:21">
      <c r="B3287" s="24">
        <v>3166</v>
      </c>
      <c r="C3287" s="2" t="s">
        <v>1168</v>
      </c>
      <c r="D3287" s="29">
        <v>1</v>
      </c>
      <c r="E3287" s="19" t="s">
        <v>8</v>
      </c>
      <c r="F3287" s="91">
        <v>466468.48</v>
      </c>
      <c r="G3287" s="68">
        <f t="shared" si="624"/>
        <v>490724.84096</v>
      </c>
      <c r="H3287" s="79">
        <v>525200</v>
      </c>
      <c r="I3287" s="79">
        <v>99788</v>
      </c>
      <c r="J3287" s="79">
        <v>624988</v>
      </c>
      <c r="K3287" s="79">
        <v>520000</v>
      </c>
      <c r="L3287" s="79">
        <f t="shared" si="628"/>
        <v>98800</v>
      </c>
      <c r="M3287" s="79">
        <f t="shared" si="629"/>
        <v>618800</v>
      </c>
      <c r="N3287" s="68">
        <f t="shared" si="630"/>
        <v>490724.84096</v>
      </c>
      <c r="O3287" s="80">
        <f t="shared" si="631"/>
        <v>578170.94698666665</v>
      </c>
      <c r="P3287" s="68">
        <f t="shared" si="632"/>
        <v>618800</v>
      </c>
      <c r="Q3287" s="68">
        <f t="shared" si="633"/>
        <v>574671.96241993457</v>
      </c>
      <c r="R3287" s="69">
        <f t="shared" si="634"/>
        <v>75793.726194325267</v>
      </c>
      <c r="S3287" s="63">
        <f t="shared" si="625"/>
        <v>0.14607833155185534</v>
      </c>
      <c r="T3287" s="64">
        <f t="shared" si="626"/>
        <v>490725</v>
      </c>
      <c r="U3287" s="44" t="str">
        <f t="shared" si="627"/>
        <v>MENOR VALOR</v>
      </c>
    </row>
    <row r="3288" spans="2:21">
      <c r="B3288" s="26">
        <v>3167</v>
      </c>
      <c r="C3288" s="2" t="s">
        <v>801</v>
      </c>
      <c r="D3288" s="29">
        <v>1</v>
      </c>
      <c r="E3288" s="19" t="s">
        <v>8</v>
      </c>
      <c r="F3288" s="91">
        <v>575831.06000000006</v>
      </c>
      <c r="G3288" s="68">
        <f t="shared" si="624"/>
        <v>605774.27512000001</v>
      </c>
      <c r="H3288" s="79">
        <v>819000</v>
      </c>
      <c r="I3288" s="79">
        <v>155610</v>
      </c>
      <c r="J3288" s="79">
        <v>974610</v>
      </c>
      <c r="K3288" s="79">
        <v>780000</v>
      </c>
      <c r="L3288" s="79">
        <f t="shared" si="628"/>
        <v>148200</v>
      </c>
      <c r="M3288" s="79">
        <f t="shared" si="629"/>
        <v>928200</v>
      </c>
      <c r="N3288" s="68">
        <f t="shared" si="630"/>
        <v>605774.27512000001</v>
      </c>
      <c r="O3288" s="80">
        <f t="shared" si="631"/>
        <v>836194.75837333326</v>
      </c>
      <c r="P3288" s="68">
        <f t="shared" si="632"/>
        <v>928200</v>
      </c>
      <c r="Q3288" s="68">
        <f t="shared" si="633"/>
        <v>818328.64060935064</v>
      </c>
      <c r="R3288" s="69">
        <f t="shared" si="634"/>
        <v>200894.67726155638</v>
      </c>
      <c r="S3288" s="63">
        <f t="shared" si="625"/>
        <v>0.25974205831422037</v>
      </c>
      <c r="T3288" s="64">
        <f t="shared" si="626"/>
        <v>605774</v>
      </c>
      <c r="U3288" s="44" t="str">
        <f t="shared" si="627"/>
        <v>MENOR VALOR</v>
      </c>
    </row>
    <row r="3289" spans="2:21" ht="25.5">
      <c r="B3289" s="24">
        <v>3168</v>
      </c>
      <c r="C3289" s="2" t="s">
        <v>1003</v>
      </c>
      <c r="D3289" s="29">
        <v>1</v>
      </c>
      <c r="E3289" s="19" t="s">
        <v>11</v>
      </c>
      <c r="F3289" s="91">
        <v>463866.62000000005</v>
      </c>
      <c r="G3289" s="68">
        <f t="shared" si="624"/>
        <v>487987.68424000003</v>
      </c>
      <c r="H3289" s="79">
        <v>535600</v>
      </c>
      <c r="I3289" s="79">
        <v>101764</v>
      </c>
      <c r="J3289" s="79">
        <v>637364</v>
      </c>
      <c r="K3289" s="79">
        <v>520000</v>
      </c>
      <c r="L3289" s="79">
        <f t="shared" si="628"/>
        <v>98800</v>
      </c>
      <c r="M3289" s="79">
        <f t="shared" si="629"/>
        <v>618800</v>
      </c>
      <c r="N3289" s="68">
        <f t="shared" si="630"/>
        <v>487987.68424000003</v>
      </c>
      <c r="O3289" s="80">
        <f t="shared" si="631"/>
        <v>581383.89474666666</v>
      </c>
      <c r="P3289" s="68">
        <f t="shared" si="632"/>
        <v>618800</v>
      </c>
      <c r="Q3289" s="68">
        <f t="shared" si="633"/>
        <v>577362.93331743334</v>
      </c>
      <c r="R3289" s="69">
        <f t="shared" si="634"/>
        <v>81414.339196201487</v>
      </c>
      <c r="S3289" s="63">
        <f t="shared" si="625"/>
        <v>0.15479907683698657</v>
      </c>
      <c r="T3289" s="64">
        <f t="shared" si="626"/>
        <v>487988</v>
      </c>
      <c r="U3289" s="44" t="str">
        <f t="shared" si="627"/>
        <v>MENOR VALOR</v>
      </c>
    </row>
    <row r="3290" spans="2:21" ht="25.5">
      <c r="B3290" s="26">
        <v>3169</v>
      </c>
      <c r="C3290" s="2" t="s">
        <v>1535</v>
      </c>
      <c r="D3290" s="29">
        <v>1</v>
      </c>
      <c r="E3290" s="19" t="s">
        <v>11</v>
      </c>
      <c r="F3290" s="91">
        <v>231282.64</v>
      </c>
      <c r="G3290" s="68">
        <f t="shared" si="624"/>
        <v>243309.33728000001</v>
      </c>
      <c r="H3290" s="79">
        <v>265200</v>
      </c>
      <c r="I3290" s="79">
        <v>50388</v>
      </c>
      <c r="J3290" s="79">
        <v>315588</v>
      </c>
      <c r="K3290" s="79">
        <v>260000</v>
      </c>
      <c r="L3290" s="79">
        <f t="shared" si="628"/>
        <v>49400</v>
      </c>
      <c r="M3290" s="79">
        <f t="shared" si="629"/>
        <v>309400</v>
      </c>
      <c r="N3290" s="68">
        <f t="shared" si="630"/>
        <v>243309.33728000001</v>
      </c>
      <c r="O3290" s="80">
        <f t="shared" si="631"/>
        <v>289432.44575999997</v>
      </c>
      <c r="P3290" s="68">
        <f t="shared" si="632"/>
        <v>309400</v>
      </c>
      <c r="Q3290" s="68">
        <f t="shared" si="633"/>
        <v>287474.84959923034</v>
      </c>
      <c r="R3290" s="69">
        <f t="shared" si="634"/>
        <v>40063.433301370802</v>
      </c>
      <c r="S3290" s="63">
        <f t="shared" si="625"/>
        <v>0.15363261301223963</v>
      </c>
      <c r="T3290" s="64">
        <f t="shared" si="626"/>
        <v>243309</v>
      </c>
      <c r="U3290" s="44" t="str">
        <f t="shared" si="627"/>
        <v>MENOR VALOR</v>
      </c>
    </row>
    <row r="3291" spans="2:21">
      <c r="B3291" s="24">
        <v>3170</v>
      </c>
      <c r="C3291" s="2" t="s">
        <v>1536</v>
      </c>
      <c r="D3291" s="29">
        <v>1</v>
      </c>
      <c r="E3291" s="19" t="s">
        <v>8</v>
      </c>
      <c r="F3291" s="91">
        <v>227379.44</v>
      </c>
      <c r="G3291" s="68">
        <f t="shared" si="624"/>
        <v>239203.17087999999</v>
      </c>
      <c r="H3291" s="79">
        <v>265200</v>
      </c>
      <c r="I3291" s="79">
        <v>50388</v>
      </c>
      <c r="J3291" s="79">
        <v>315588</v>
      </c>
      <c r="K3291" s="79">
        <v>260000</v>
      </c>
      <c r="L3291" s="79">
        <f t="shared" si="628"/>
        <v>49400</v>
      </c>
      <c r="M3291" s="79">
        <f t="shared" si="629"/>
        <v>309400</v>
      </c>
      <c r="N3291" s="68">
        <f t="shared" si="630"/>
        <v>239203.17087999999</v>
      </c>
      <c r="O3291" s="80">
        <f t="shared" si="631"/>
        <v>288063.72362666664</v>
      </c>
      <c r="P3291" s="68">
        <f t="shared" si="632"/>
        <v>309400</v>
      </c>
      <c r="Q3291" s="68">
        <f t="shared" si="633"/>
        <v>285848.49344298634</v>
      </c>
      <c r="R3291" s="69">
        <f t="shared" si="634"/>
        <v>42427.444502731349</v>
      </c>
      <c r="S3291" s="63">
        <f t="shared" si="625"/>
        <v>0.16318197798124812</v>
      </c>
      <c r="T3291" s="64">
        <f t="shared" si="626"/>
        <v>239203</v>
      </c>
      <c r="U3291" s="44" t="str">
        <f t="shared" si="627"/>
        <v>MENOR VALOR</v>
      </c>
    </row>
    <row r="3292" spans="2:21" ht="25.5">
      <c r="B3292" s="26">
        <v>3171</v>
      </c>
      <c r="C3292" s="2" t="s">
        <v>1175</v>
      </c>
      <c r="D3292" s="29">
        <v>1</v>
      </c>
      <c r="E3292" s="19" t="s">
        <v>8</v>
      </c>
      <c r="F3292" s="91">
        <v>494442.77999999997</v>
      </c>
      <c r="G3292" s="68">
        <f t="shared" si="624"/>
        <v>520153.80455999996</v>
      </c>
      <c r="H3292" s="79">
        <v>530400</v>
      </c>
      <c r="I3292" s="79">
        <v>100776</v>
      </c>
      <c r="J3292" s="79">
        <v>631176</v>
      </c>
      <c r="K3292" s="79">
        <v>520000</v>
      </c>
      <c r="L3292" s="79">
        <f t="shared" si="628"/>
        <v>98800</v>
      </c>
      <c r="M3292" s="79">
        <f t="shared" si="629"/>
        <v>618800</v>
      </c>
      <c r="N3292" s="68">
        <f t="shared" si="630"/>
        <v>520153.80455999996</v>
      </c>
      <c r="O3292" s="80">
        <f t="shared" si="631"/>
        <v>590043.26818666665</v>
      </c>
      <c r="P3292" s="68">
        <f t="shared" si="632"/>
        <v>618800</v>
      </c>
      <c r="Q3292" s="68">
        <f t="shared" si="633"/>
        <v>587864.88662648934</v>
      </c>
      <c r="R3292" s="69">
        <f t="shared" si="634"/>
        <v>60841.549853018827</v>
      </c>
      <c r="S3292" s="63">
        <f t="shared" si="625"/>
        <v>0.11518136838390702</v>
      </c>
      <c r="T3292" s="64">
        <f t="shared" si="626"/>
        <v>520154</v>
      </c>
      <c r="U3292" s="44" t="str">
        <f t="shared" si="627"/>
        <v>MENOR VALOR</v>
      </c>
    </row>
    <row r="3293" spans="2:21" ht="25.5">
      <c r="B3293" s="24">
        <v>3172</v>
      </c>
      <c r="C3293" s="2" t="s">
        <v>1176</v>
      </c>
      <c r="D3293" s="29">
        <v>1</v>
      </c>
      <c r="E3293" s="19" t="s">
        <v>8</v>
      </c>
      <c r="F3293" s="91">
        <v>723887.79999999993</v>
      </c>
      <c r="G3293" s="68">
        <f t="shared" si="624"/>
        <v>761529.96559999988</v>
      </c>
      <c r="H3293" s="79">
        <v>795600</v>
      </c>
      <c r="I3293" s="79">
        <v>151164</v>
      </c>
      <c r="J3293" s="79">
        <v>946764</v>
      </c>
      <c r="K3293" s="79">
        <v>780000</v>
      </c>
      <c r="L3293" s="79">
        <f t="shared" si="628"/>
        <v>148200</v>
      </c>
      <c r="M3293" s="79">
        <f t="shared" si="629"/>
        <v>928200</v>
      </c>
      <c r="N3293" s="68">
        <f t="shared" si="630"/>
        <v>761529.96559999988</v>
      </c>
      <c r="O3293" s="80">
        <f t="shared" si="631"/>
        <v>878831.32186666655</v>
      </c>
      <c r="P3293" s="68">
        <f t="shared" si="632"/>
        <v>928200</v>
      </c>
      <c r="Q3293" s="68">
        <f t="shared" si="633"/>
        <v>874695.2451288501</v>
      </c>
      <c r="R3293" s="69">
        <f t="shared" si="634"/>
        <v>102009.12537856409</v>
      </c>
      <c r="S3293" s="63">
        <f t="shared" si="625"/>
        <v>0.12937680884749747</v>
      </c>
      <c r="T3293" s="64">
        <f t="shared" si="626"/>
        <v>761530</v>
      </c>
      <c r="U3293" s="44" t="str">
        <f t="shared" si="627"/>
        <v>MENOR VALOR</v>
      </c>
    </row>
    <row r="3294" spans="2:21" ht="25.5">
      <c r="B3294" s="26">
        <v>3173</v>
      </c>
      <c r="C3294" s="2" t="s">
        <v>1537</v>
      </c>
      <c r="D3294" s="29">
        <v>1</v>
      </c>
      <c r="E3294" s="19" t="s">
        <v>8</v>
      </c>
      <c r="F3294" s="91">
        <v>338384.48</v>
      </c>
      <c r="G3294" s="68">
        <f t="shared" si="624"/>
        <v>355980.47295999998</v>
      </c>
      <c r="H3294" s="79">
        <v>267800</v>
      </c>
      <c r="I3294" s="79">
        <v>50882</v>
      </c>
      <c r="J3294" s="79">
        <v>318682</v>
      </c>
      <c r="K3294" s="79">
        <v>260000</v>
      </c>
      <c r="L3294" s="79">
        <f t="shared" si="628"/>
        <v>49400</v>
      </c>
      <c r="M3294" s="79">
        <f t="shared" si="629"/>
        <v>309400</v>
      </c>
      <c r="N3294" s="68">
        <f t="shared" si="630"/>
        <v>309400</v>
      </c>
      <c r="O3294" s="80">
        <f t="shared" si="631"/>
        <v>328020.82431999996</v>
      </c>
      <c r="P3294" s="68">
        <f t="shared" si="632"/>
        <v>318682</v>
      </c>
      <c r="Q3294" s="68">
        <f t="shared" si="633"/>
        <v>327417.08655914286</v>
      </c>
      <c r="R3294" s="69">
        <f t="shared" si="634"/>
        <v>24654.519769287537</v>
      </c>
      <c r="S3294" s="63">
        <f t="shared" si="625"/>
        <v>5.5027936228026819E-2</v>
      </c>
      <c r="T3294" s="64">
        <f t="shared" si="626"/>
        <v>309400</v>
      </c>
      <c r="U3294" s="44" t="str">
        <f t="shared" si="627"/>
        <v>MENOR VALOR</v>
      </c>
    </row>
    <row r="3295" spans="2:21" ht="25.5">
      <c r="B3295" s="24">
        <v>3174</v>
      </c>
      <c r="C3295" s="2" t="s">
        <v>1178</v>
      </c>
      <c r="D3295" s="29">
        <v>1</v>
      </c>
      <c r="E3295" s="19" t="s">
        <v>8</v>
      </c>
      <c r="F3295" s="91">
        <v>263044.52</v>
      </c>
      <c r="G3295" s="68">
        <f t="shared" si="624"/>
        <v>276722.83504000003</v>
      </c>
      <c r="H3295" s="79">
        <v>393900</v>
      </c>
      <c r="I3295" s="79">
        <v>74841</v>
      </c>
      <c r="J3295" s="79">
        <v>468741</v>
      </c>
      <c r="K3295" s="79">
        <v>390000</v>
      </c>
      <c r="L3295" s="79">
        <f t="shared" si="628"/>
        <v>74100</v>
      </c>
      <c r="M3295" s="79">
        <f t="shared" si="629"/>
        <v>464100</v>
      </c>
      <c r="N3295" s="68">
        <f t="shared" si="630"/>
        <v>276722.83504000003</v>
      </c>
      <c r="O3295" s="80">
        <f t="shared" si="631"/>
        <v>403187.94501333334</v>
      </c>
      <c r="P3295" s="68">
        <f t="shared" si="632"/>
        <v>464100</v>
      </c>
      <c r="Q3295" s="68">
        <f t="shared" si="633"/>
        <v>391919.16666014399</v>
      </c>
      <c r="R3295" s="69">
        <f t="shared" si="634"/>
        <v>109546.57799619062</v>
      </c>
      <c r="S3295" s="63">
        <f t="shared" si="625"/>
        <v>0.29392880323211501</v>
      </c>
      <c r="T3295" s="64">
        <f t="shared" si="626"/>
        <v>276723</v>
      </c>
      <c r="U3295" s="44" t="str">
        <f t="shared" si="627"/>
        <v>MENOR VALOR</v>
      </c>
    </row>
    <row r="3296" spans="2:21">
      <c r="B3296" s="129" t="s">
        <v>1538</v>
      </c>
      <c r="C3296" s="130"/>
      <c r="D3296" s="131"/>
      <c r="E3296" s="19"/>
      <c r="F3296" s="88"/>
      <c r="G3296" s="68">
        <f t="shared" si="624"/>
        <v>0</v>
      </c>
      <c r="H3296" s="78"/>
      <c r="I3296" s="78"/>
      <c r="J3296" s="78"/>
      <c r="K3296" s="79"/>
      <c r="L3296" s="79"/>
      <c r="M3296" s="79"/>
      <c r="N3296" s="68"/>
      <c r="O3296" s="80"/>
      <c r="P3296" s="68"/>
      <c r="Q3296" s="68"/>
      <c r="R3296" s="69"/>
      <c r="S3296" s="63"/>
      <c r="T3296" s="64"/>
      <c r="U3296" s="44"/>
    </row>
    <row r="3297" spans="2:21" ht="25.5">
      <c r="B3297" s="26">
        <v>3175</v>
      </c>
      <c r="C3297" s="2" t="s">
        <v>1539</v>
      </c>
      <c r="D3297" s="33">
        <v>1</v>
      </c>
      <c r="E3297" s="19" t="s">
        <v>8</v>
      </c>
      <c r="F3297" s="91">
        <v>128391.5</v>
      </c>
      <c r="G3297" s="68">
        <f t="shared" si="624"/>
        <v>135067.85800000001</v>
      </c>
      <c r="H3297" s="79">
        <v>159120</v>
      </c>
      <c r="I3297" s="79">
        <v>30232.799999999999</v>
      </c>
      <c r="J3297" s="79">
        <v>189352.8</v>
      </c>
      <c r="K3297" s="79">
        <v>156000</v>
      </c>
      <c r="L3297" s="79">
        <f t="shared" si="628"/>
        <v>29640</v>
      </c>
      <c r="M3297" s="79">
        <f t="shared" si="629"/>
        <v>185640</v>
      </c>
      <c r="N3297" s="68">
        <f t="shared" si="630"/>
        <v>135067.85800000001</v>
      </c>
      <c r="O3297" s="80">
        <f t="shared" si="631"/>
        <v>170020.21933333334</v>
      </c>
      <c r="P3297" s="68">
        <f t="shared" si="632"/>
        <v>185640</v>
      </c>
      <c r="Q3297" s="68">
        <f t="shared" si="633"/>
        <v>168073.18675953461</v>
      </c>
      <c r="R3297" s="69">
        <f t="shared" si="634"/>
        <v>30326.504794353008</v>
      </c>
      <c r="S3297" s="63">
        <f t="shared" si="625"/>
        <v>0.19637474243143815</v>
      </c>
      <c r="T3297" s="64">
        <f t="shared" si="626"/>
        <v>135068</v>
      </c>
      <c r="U3297" s="44" t="str">
        <f t="shared" si="627"/>
        <v>MENOR VALOR</v>
      </c>
    </row>
    <row r="3298" spans="2:21" ht="25.5">
      <c r="B3298" s="24">
        <v>3176</v>
      </c>
      <c r="C3298" s="2" t="s">
        <v>1540</v>
      </c>
      <c r="D3298" s="29">
        <v>1</v>
      </c>
      <c r="E3298" s="19" t="s">
        <v>8</v>
      </c>
      <c r="F3298" s="91">
        <v>361389.58</v>
      </c>
      <c r="G3298" s="68">
        <f t="shared" si="624"/>
        <v>380181.83816000004</v>
      </c>
      <c r="H3298" s="79">
        <v>535600</v>
      </c>
      <c r="I3298" s="79">
        <v>101764</v>
      </c>
      <c r="J3298" s="79">
        <v>637364</v>
      </c>
      <c r="K3298" s="79">
        <v>520000</v>
      </c>
      <c r="L3298" s="79">
        <f t="shared" si="628"/>
        <v>98800</v>
      </c>
      <c r="M3298" s="79">
        <f t="shared" si="629"/>
        <v>618800</v>
      </c>
      <c r="N3298" s="68">
        <f t="shared" si="630"/>
        <v>380181.83816000004</v>
      </c>
      <c r="O3298" s="80">
        <f t="shared" si="631"/>
        <v>545448.61271999998</v>
      </c>
      <c r="P3298" s="68">
        <f t="shared" si="632"/>
        <v>618800</v>
      </c>
      <c r="Q3298" s="68">
        <f t="shared" si="633"/>
        <v>531263.19971883635</v>
      </c>
      <c r="R3298" s="69">
        <f t="shared" si="634"/>
        <v>143425.88889074163</v>
      </c>
      <c r="S3298" s="63">
        <f t="shared" si="625"/>
        <v>0.2843813793968677</v>
      </c>
      <c r="T3298" s="64">
        <f t="shared" si="626"/>
        <v>380182</v>
      </c>
      <c r="U3298" s="44" t="str">
        <f t="shared" si="627"/>
        <v>MENOR VALOR</v>
      </c>
    </row>
    <row r="3299" spans="2:21">
      <c r="B3299" s="26">
        <v>3177</v>
      </c>
      <c r="C3299" s="2" t="s">
        <v>1541</v>
      </c>
      <c r="D3299" s="29">
        <v>1</v>
      </c>
      <c r="E3299" s="19" t="s">
        <v>8</v>
      </c>
      <c r="F3299" s="91">
        <v>294439.86</v>
      </c>
      <c r="G3299" s="68">
        <f t="shared" si="624"/>
        <v>309750.73271999997</v>
      </c>
      <c r="H3299" s="79">
        <v>525200</v>
      </c>
      <c r="I3299" s="79">
        <v>99788</v>
      </c>
      <c r="J3299" s="79">
        <v>624988</v>
      </c>
      <c r="K3299" s="79">
        <v>520000</v>
      </c>
      <c r="L3299" s="79">
        <f t="shared" si="628"/>
        <v>98800</v>
      </c>
      <c r="M3299" s="79">
        <f t="shared" si="629"/>
        <v>618800</v>
      </c>
      <c r="N3299" s="68">
        <f t="shared" si="630"/>
        <v>309750.73271999997</v>
      </c>
      <c r="O3299" s="80">
        <f t="shared" si="631"/>
        <v>517846.24423999997</v>
      </c>
      <c r="P3299" s="68">
        <f t="shared" si="632"/>
        <v>618800</v>
      </c>
      <c r="Q3299" s="68">
        <f t="shared" si="633"/>
        <v>492959.72882819321</v>
      </c>
      <c r="R3299" s="69">
        <f t="shared" si="634"/>
        <v>180242.55677302688</v>
      </c>
      <c r="S3299" s="63">
        <f t="shared" si="625"/>
        <v>0.37165104042818353</v>
      </c>
      <c r="T3299" s="64">
        <f t="shared" si="626"/>
        <v>618800</v>
      </c>
      <c r="U3299" s="44" t="str">
        <f t="shared" si="627"/>
        <v>MEDIA ARMONICA</v>
      </c>
    </row>
    <row r="3300" spans="2:21">
      <c r="B3300" s="24">
        <v>3178</v>
      </c>
      <c r="C3300" s="2" t="s">
        <v>1542</v>
      </c>
      <c r="D3300" s="29">
        <v>1</v>
      </c>
      <c r="E3300" s="19" t="s">
        <v>8</v>
      </c>
      <c r="F3300" s="91">
        <v>370497.32</v>
      </c>
      <c r="G3300" s="68">
        <f t="shared" si="624"/>
        <v>389763.18064000004</v>
      </c>
      <c r="H3300" s="79">
        <v>535600</v>
      </c>
      <c r="I3300" s="79">
        <v>101764</v>
      </c>
      <c r="J3300" s="79">
        <v>637364</v>
      </c>
      <c r="K3300" s="79">
        <v>520000</v>
      </c>
      <c r="L3300" s="79">
        <f t="shared" si="628"/>
        <v>98800</v>
      </c>
      <c r="M3300" s="79">
        <f t="shared" si="629"/>
        <v>618800</v>
      </c>
      <c r="N3300" s="68">
        <f t="shared" si="630"/>
        <v>389763.18064000004</v>
      </c>
      <c r="O3300" s="80">
        <f t="shared" si="631"/>
        <v>548642.3935466666</v>
      </c>
      <c r="P3300" s="68">
        <f t="shared" si="632"/>
        <v>618800</v>
      </c>
      <c r="Q3300" s="68">
        <f t="shared" si="633"/>
        <v>535689.18906450446</v>
      </c>
      <c r="R3300" s="69">
        <f t="shared" si="634"/>
        <v>137906.15919668516</v>
      </c>
      <c r="S3300" s="63">
        <f t="shared" si="625"/>
        <v>0.27240797724393295</v>
      </c>
      <c r="T3300" s="64">
        <f t="shared" si="626"/>
        <v>389763</v>
      </c>
      <c r="U3300" s="44" t="str">
        <f t="shared" si="627"/>
        <v>MENOR VALOR</v>
      </c>
    </row>
    <row r="3301" spans="2:21">
      <c r="B3301" s="26">
        <v>3179</v>
      </c>
      <c r="C3301" s="2" t="s">
        <v>1543</v>
      </c>
      <c r="D3301" s="29">
        <v>1</v>
      </c>
      <c r="E3301" s="19" t="s">
        <v>8</v>
      </c>
      <c r="F3301" s="91">
        <v>362690.92000000004</v>
      </c>
      <c r="G3301" s="68">
        <f t="shared" si="624"/>
        <v>381550.84784000006</v>
      </c>
      <c r="H3301" s="79">
        <v>540800</v>
      </c>
      <c r="I3301" s="79">
        <v>102752</v>
      </c>
      <c r="J3301" s="79">
        <v>643552</v>
      </c>
      <c r="K3301" s="79">
        <v>520000</v>
      </c>
      <c r="L3301" s="79">
        <f t="shared" si="628"/>
        <v>98800</v>
      </c>
      <c r="M3301" s="79">
        <f t="shared" si="629"/>
        <v>618800</v>
      </c>
      <c r="N3301" s="68">
        <f t="shared" si="630"/>
        <v>381550.84784000006</v>
      </c>
      <c r="O3301" s="80">
        <f t="shared" si="631"/>
        <v>547967.61594666669</v>
      </c>
      <c r="P3301" s="68">
        <f t="shared" si="632"/>
        <v>618800</v>
      </c>
      <c r="Q3301" s="68">
        <f t="shared" si="633"/>
        <v>533615.935770471</v>
      </c>
      <c r="R3301" s="69">
        <f t="shared" si="634"/>
        <v>144651.54996162705</v>
      </c>
      <c r="S3301" s="63">
        <f t="shared" si="625"/>
        <v>0.28497103953784475</v>
      </c>
      <c r="T3301" s="64">
        <f t="shared" si="626"/>
        <v>381551</v>
      </c>
      <c r="U3301" s="44" t="str">
        <f t="shared" si="627"/>
        <v>MENOR VALOR</v>
      </c>
    </row>
    <row r="3302" spans="2:21">
      <c r="B3302" s="24">
        <v>3180</v>
      </c>
      <c r="C3302" s="2" t="s">
        <v>1544</v>
      </c>
      <c r="D3302" s="29">
        <v>1</v>
      </c>
      <c r="E3302" s="19" t="s">
        <v>8</v>
      </c>
      <c r="F3302" s="91">
        <v>370497.32</v>
      </c>
      <c r="G3302" s="68">
        <f t="shared" si="624"/>
        <v>389763.18064000004</v>
      </c>
      <c r="H3302" s="79">
        <v>546000</v>
      </c>
      <c r="I3302" s="79">
        <v>103740</v>
      </c>
      <c r="J3302" s="79">
        <v>649740</v>
      </c>
      <c r="K3302" s="79">
        <v>520000</v>
      </c>
      <c r="L3302" s="79">
        <f t="shared" si="628"/>
        <v>98800</v>
      </c>
      <c r="M3302" s="79">
        <f t="shared" si="629"/>
        <v>618800</v>
      </c>
      <c r="N3302" s="68">
        <f t="shared" si="630"/>
        <v>389763.18064000004</v>
      </c>
      <c r="O3302" s="80">
        <f t="shared" si="631"/>
        <v>552767.72687999997</v>
      </c>
      <c r="P3302" s="68">
        <f t="shared" si="632"/>
        <v>618800</v>
      </c>
      <c r="Q3302" s="68">
        <f t="shared" si="633"/>
        <v>539134.23029804695</v>
      </c>
      <c r="R3302" s="69">
        <f t="shared" si="634"/>
        <v>142011.2054423216</v>
      </c>
      <c r="S3302" s="63">
        <f t="shared" si="625"/>
        <v>0.27705725450871643</v>
      </c>
      <c r="T3302" s="64">
        <f t="shared" si="626"/>
        <v>389763</v>
      </c>
      <c r="U3302" s="44" t="str">
        <f t="shared" si="627"/>
        <v>MENOR VALOR</v>
      </c>
    </row>
    <row r="3303" spans="2:21">
      <c r="B3303" s="26">
        <v>3181</v>
      </c>
      <c r="C3303" s="2" t="s">
        <v>1545</v>
      </c>
      <c r="D3303" s="29">
        <v>1</v>
      </c>
      <c r="E3303" s="2"/>
      <c r="F3303" s="91">
        <v>362690.92000000004</v>
      </c>
      <c r="G3303" s="68">
        <f t="shared" si="624"/>
        <v>381550.84784000006</v>
      </c>
      <c r="H3303" s="79">
        <v>546000</v>
      </c>
      <c r="I3303" s="79">
        <v>103740</v>
      </c>
      <c r="J3303" s="79">
        <v>649740</v>
      </c>
      <c r="K3303" s="79">
        <v>520000</v>
      </c>
      <c r="L3303" s="79">
        <f t="shared" si="628"/>
        <v>98800</v>
      </c>
      <c r="M3303" s="79">
        <f t="shared" si="629"/>
        <v>618800</v>
      </c>
      <c r="N3303" s="68">
        <f t="shared" si="630"/>
        <v>381550.84784000006</v>
      </c>
      <c r="O3303" s="80">
        <f t="shared" si="631"/>
        <v>550030.28261333331</v>
      </c>
      <c r="P3303" s="68">
        <f t="shared" si="632"/>
        <v>618800</v>
      </c>
      <c r="Q3303" s="68">
        <f t="shared" si="633"/>
        <v>535320.7905986316</v>
      </c>
      <c r="R3303" s="69">
        <f t="shared" si="634"/>
        <v>146725.29044495511</v>
      </c>
      <c r="S3303" s="63">
        <f t="shared" si="625"/>
        <v>0.2872482172543227</v>
      </c>
      <c r="T3303" s="64">
        <f t="shared" si="626"/>
        <v>381551</v>
      </c>
      <c r="U3303" s="44" t="str">
        <f t="shared" si="627"/>
        <v>MENOR VALOR</v>
      </c>
    </row>
    <row r="3304" spans="2:21" ht="25.5">
      <c r="B3304" s="24">
        <v>3182</v>
      </c>
      <c r="C3304" s="2" t="s">
        <v>1546</v>
      </c>
      <c r="D3304" s="29">
        <v>1</v>
      </c>
      <c r="E3304" s="19" t="s">
        <v>8</v>
      </c>
      <c r="F3304" s="91">
        <v>360088.24</v>
      </c>
      <c r="G3304" s="68">
        <f t="shared" si="624"/>
        <v>378812.82847999997</v>
      </c>
      <c r="H3304" s="79">
        <v>535600</v>
      </c>
      <c r="I3304" s="79">
        <v>101764</v>
      </c>
      <c r="J3304" s="79">
        <v>637364</v>
      </c>
      <c r="K3304" s="79">
        <v>520000</v>
      </c>
      <c r="L3304" s="79">
        <f t="shared" si="628"/>
        <v>98800</v>
      </c>
      <c r="M3304" s="79">
        <f t="shared" si="629"/>
        <v>618800</v>
      </c>
      <c r="N3304" s="68">
        <f t="shared" si="630"/>
        <v>378812.82847999997</v>
      </c>
      <c r="O3304" s="80">
        <f t="shared" si="631"/>
        <v>544992.27616000001</v>
      </c>
      <c r="P3304" s="68">
        <f t="shared" si="632"/>
        <v>618800</v>
      </c>
      <c r="Q3304" s="68">
        <f t="shared" si="633"/>
        <v>530624.75154100335</v>
      </c>
      <c r="R3304" s="69">
        <f t="shared" si="634"/>
        <v>144214.63915782762</v>
      </c>
      <c r="S3304" s="63">
        <f t="shared" si="625"/>
        <v>0.28610034232312342</v>
      </c>
      <c r="T3304" s="64">
        <f t="shared" si="626"/>
        <v>378813</v>
      </c>
      <c r="U3304" s="44" t="str">
        <f t="shared" si="627"/>
        <v>MENOR VALOR</v>
      </c>
    </row>
    <row r="3305" spans="2:21" ht="25.5">
      <c r="B3305" s="26">
        <v>3183</v>
      </c>
      <c r="C3305" s="2" t="s">
        <v>1547</v>
      </c>
      <c r="D3305" s="29">
        <v>1</v>
      </c>
      <c r="E3305" s="19" t="s">
        <v>8</v>
      </c>
      <c r="F3305" s="91">
        <v>383887.92</v>
      </c>
      <c r="G3305" s="68">
        <f t="shared" si="624"/>
        <v>403850.09184000001</v>
      </c>
      <c r="H3305" s="79">
        <v>546000</v>
      </c>
      <c r="I3305" s="79">
        <v>103740</v>
      </c>
      <c r="J3305" s="79">
        <v>649740</v>
      </c>
      <c r="K3305" s="79">
        <v>520000</v>
      </c>
      <c r="L3305" s="79">
        <f t="shared" si="628"/>
        <v>98800</v>
      </c>
      <c r="M3305" s="79">
        <f t="shared" si="629"/>
        <v>618800</v>
      </c>
      <c r="N3305" s="68">
        <f t="shared" si="630"/>
        <v>403850.09184000001</v>
      </c>
      <c r="O3305" s="80">
        <f t="shared" si="631"/>
        <v>557463.36394666659</v>
      </c>
      <c r="P3305" s="68">
        <f t="shared" si="632"/>
        <v>618800</v>
      </c>
      <c r="Q3305" s="68">
        <f t="shared" si="633"/>
        <v>545552.68603356264</v>
      </c>
      <c r="R3305" s="69">
        <f t="shared" si="634"/>
        <v>133929.45503319154</v>
      </c>
      <c r="S3305" s="63">
        <f t="shared" si="625"/>
        <v>0.25974135554864641</v>
      </c>
      <c r="T3305" s="64">
        <f t="shared" si="626"/>
        <v>403850</v>
      </c>
      <c r="U3305" s="44" t="str">
        <f t="shared" si="627"/>
        <v>MENOR VALOR</v>
      </c>
    </row>
    <row r="3306" spans="2:21">
      <c r="B3306" s="24">
        <v>3184</v>
      </c>
      <c r="C3306" s="2" t="s">
        <v>1548</v>
      </c>
      <c r="D3306" s="29">
        <v>1</v>
      </c>
      <c r="E3306" s="19" t="s">
        <v>8</v>
      </c>
      <c r="F3306" s="91">
        <v>291725.66000000003</v>
      </c>
      <c r="G3306" s="68">
        <f t="shared" si="624"/>
        <v>306895.39432000002</v>
      </c>
      <c r="H3306" s="79">
        <v>530400</v>
      </c>
      <c r="I3306" s="79">
        <v>100776</v>
      </c>
      <c r="J3306" s="79">
        <v>631176</v>
      </c>
      <c r="K3306" s="79">
        <v>520000</v>
      </c>
      <c r="L3306" s="79">
        <f t="shared" si="628"/>
        <v>98800</v>
      </c>
      <c r="M3306" s="79">
        <f t="shared" si="629"/>
        <v>618800</v>
      </c>
      <c r="N3306" s="68">
        <f t="shared" si="630"/>
        <v>306895.39432000002</v>
      </c>
      <c r="O3306" s="80">
        <f t="shared" si="631"/>
        <v>518957.13143999997</v>
      </c>
      <c r="P3306" s="68">
        <f t="shared" si="632"/>
        <v>618800</v>
      </c>
      <c r="Q3306" s="68">
        <f t="shared" si="633"/>
        <v>493056.91142098949</v>
      </c>
      <c r="R3306" s="69">
        <f t="shared" si="634"/>
        <v>183755.07232934833</v>
      </c>
      <c r="S3306" s="63">
        <f t="shared" si="625"/>
        <v>0.3775659823213352</v>
      </c>
      <c r="T3306" s="64">
        <f t="shared" si="626"/>
        <v>618800</v>
      </c>
      <c r="U3306" s="44" t="str">
        <f t="shared" si="627"/>
        <v>MEDIA ARMONICA</v>
      </c>
    </row>
    <row r="3307" spans="2:21" ht="25.5">
      <c r="B3307" s="26">
        <v>3185</v>
      </c>
      <c r="C3307" s="2" t="s">
        <v>1549</v>
      </c>
      <c r="D3307" s="29">
        <v>1</v>
      </c>
      <c r="E3307" s="19" t="s">
        <v>8</v>
      </c>
      <c r="F3307" s="91">
        <v>293775.65999999997</v>
      </c>
      <c r="G3307" s="68">
        <f t="shared" si="624"/>
        <v>309051.99432</v>
      </c>
      <c r="H3307" s="79">
        <v>535600</v>
      </c>
      <c r="I3307" s="79">
        <v>101764</v>
      </c>
      <c r="J3307" s="79">
        <v>637364</v>
      </c>
      <c r="K3307" s="79">
        <v>520000</v>
      </c>
      <c r="L3307" s="79">
        <f t="shared" si="628"/>
        <v>98800</v>
      </c>
      <c r="M3307" s="79">
        <f t="shared" si="629"/>
        <v>618800</v>
      </c>
      <c r="N3307" s="68">
        <f t="shared" si="630"/>
        <v>309051.99432</v>
      </c>
      <c r="O3307" s="80">
        <f t="shared" si="631"/>
        <v>521738.66477333335</v>
      </c>
      <c r="P3307" s="68">
        <f t="shared" si="632"/>
        <v>618800</v>
      </c>
      <c r="Q3307" s="68">
        <f t="shared" si="633"/>
        <v>495818.95809953136</v>
      </c>
      <c r="R3307" s="69">
        <f t="shared" si="634"/>
        <v>184425.78552196425</v>
      </c>
      <c r="S3307" s="63">
        <f t="shared" si="625"/>
        <v>0.376683788968875</v>
      </c>
      <c r="T3307" s="64">
        <f t="shared" si="626"/>
        <v>618800</v>
      </c>
      <c r="U3307" s="44" t="str">
        <f t="shared" si="627"/>
        <v>MEDIA ARMONICA</v>
      </c>
    </row>
    <row r="3308" spans="2:21" ht="25.5">
      <c r="B3308" s="24">
        <v>3186</v>
      </c>
      <c r="C3308" s="2" t="s">
        <v>1550</v>
      </c>
      <c r="D3308" s="29">
        <v>1</v>
      </c>
      <c r="E3308" s="19" t="s">
        <v>8</v>
      </c>
      <c r="F3308" s="91">
        <v>292419.38</v>
      </c>
      <c r="G3308" s="68">
        <f t="shared" si="624"/>
        <v>307625.18776</v>
      </c>
      <c r="H3308" s="79">
        <v>535600</v>
      </c>
      <c r="I3308" s="79">
        <v>101764</v>
      </c>
      <c r="J3308" s="79">
        <v>637364</v>
      </c>
      <c r="K3308" s="79">
        <v>520000</v>
      </c>
      <c r="L3308" s="79">
        <f t="shared" si="628"/>
        <v>98800</v>
      </c>
      <c r="M3308" s="79">
        <f t="shared" si="629"/>
        <v>618800</v>
      </c>
      <c r="N3308" s="68">
        <f t="shared" si="630"/>
        <v>307625.18776</v>
      </c>
      <c r="O3308" s="80">
        <f t="shared" si="631"/>
        <v>521263.06258666673</v>
      </c>
      <c r="P3308" s="68">
        <f t="shared" si="632"/>
        <v>618800</v>
      </c>
      <c r="Q3308" s="68">
        <f t="shared" si="633"/>
        <v>495054.76174356084</v>
      </c>
      <c r="R3308" s="69">
        <f t="shared" si="634"/>
        <v>185248.51333908393</v>
      </c>
      <c r="S3308" s="63">
        <f t="shared" si="625"/>
        <v>0.3786037191591537</v>
      </c>
      <c r="T3308" s="64">
        <f t="shared" si="626"/>
        <v>618800</v>
      </c>
      <c r="U3308" s="44" t="str">
        <f t="shared" si="627"/>
        <v>MEDIA ARMONICA</v>
      </c>
    </row>
    <row r="3309" spans="2:21">
      <c r="B3309" s="26">
        <v>3187</v>
      </c>
      <c r="C3309" s="2" t="s">
        <v>1551</v>
      </c>
      <c r="D3309" s="29">
        <v>1</v>
      </c>
      <c r="E3309" s="19" t="s">
        <v>8</v>
      </c>
      <c r="F3309" s="91">
        <v>99279.039999999994</v>
      </c>
      <c r="G3309" s="68">
        <f t="shared" si="624"/>
        <v>104441.55007999999</v>
      </c>
      <c r="H3309" s="79">
        <v>119340</v>
      </c>
      <c r="I3309" s="79">
        <v>22674.6</v>
      </c>
      <c r="J3309" s="79">
        <v>142014.6</v>
      </c>
      <c r="K3309" s="79">
        <v>117000</v>
      </c>
      <c r="L3309" s="79">
        <f t="shared" si="628"/>
        <v>22230</v>
      </c>
      <c r="M3309" s="79">
        <f t="shared" si="629"/>
        <v>139230</v>
      </c>
      <c r="N3309" s="68">
        <f t="shared" si="630"/>
        <v>104441.55007999999</v>
      </c>
      <c r="O3309" s="80">
        <f t="shared" si="631"/>
        <v>128562.05002666665</v>
      </c>
      <c r="P3309" s="68">
        <f t="shared" si="632"/>
        <v>139230</v>
      </c>
      <c r="Q3309" s="68">
        <f t="shared" si="633"/>
        <v>127344.35819760933</v>
      </c>
      <c r="R3309" s="69">
        <f t="shared" si="634"/>
        <v>20935.314364677466</v>
      </c>
      <c r="S3309" s="63">
        <f t="shared" si="625"/>
        <v>0.17984941336835214</v>
      </c>
      <c r="T3309" s="64">
        <f t="shared" si="626"/>
        <v>104442</v>
      </c>
      <c r="U3309" s="44" t="str">
        <f t="shared" si="627"/>
        <v>MENOR VALOR</v>
      </c>
    </row>
    <row r="3310" spans="2:21">
      <c r="B3310" s="24">
        <v>3188</v>
      </c>
      <c r="C3310" s="2" t="s">
        <v>781</v>
      </c>
      <c r="D3310" s="29">
        <v>1</v>
      </c>
      <c r="E3310" s="19" t="s">
        <v>8</v>
      </c>
      <c r="F3310" s="91">
        <v>28791.84</v>
      </c>
      <c r="G3310" s="68">
        <f t="shared" si="624"/>
        <v>30289.01568</v>
      </c>
      <c r="H3310" s="79">
        <v>40560</v>
      </c>
      <c r="I3310" s="79">
        <v>7706.4</v>
      </c>
      <c r="J3310" s="79">
        <v>48266.400000000001</v>
      </c>
      <c r="K3310" s="79">
        <v>39000</v>
      </c>
      <c r="L3310" s="79">
        <f t="shared" si="628"/>
        <v>7410</v>
      </c>
      <c r="M3310" s="79">
        <f t="shared" si="629"/>
        <v>46410</v>
      </c>
      <c r="N3310" s="68">
        <f t="shared" si="630"/>
        <v>30289.01568</v>
      </c>
      <c r="O3310" s="80">
        <f t="shared" si="631"/>
        <v>41655.138559999999</v>
      </c>
      <c r="P3310" s="68">
        <f t="shared" si="632"/>
        <v>46410</v>
      </c>
      <c r="Q3310" s="68">
        <f t="shared" si="633"/>
        <v>40786.259560572442</v>
      </c>
      <c r="R3310" s="69">
        <f t="shared" si="634"/>
        <v>9887.0176106066101</v>
      </c>
      <c r="S3310" s="63">
        <f t="shared" si="625"/>
        <v>0.25737206582973826</v>
      </c>
      <c r="T3310" s="64">
        <f t="shared" si="626"/>
        <v>30289</v>
      </c>
      <c r="U3310" s="44" t="str">
        <f t="shared" si="627"/>
        <v>MENOR VALOR</v>
      </c>
    </row>
    <row r="3311" spans="2:21">
      <c r="B3311" s="26">
        <v>3189</v>
      </c>
      <c r="C3311" s="2" t="s">
        <v>1325</v>
      </c>
      <c r="D3311" s="29">
        <v>1</v>
      </c>
      <c r="E3311" s="19" t="s">
        <v>8</v>
      </c>
      <c r="F3311" s="91">
        <v>97522.599999999991</v>
      </c>
      <c r="G3311" s="68">
        <f t="shared" si="624"/>
        <v>102593.77519999999</v>
      </c>
      <c r="H3311" s="79">
        <v>119340</v>
      </c>
      <c r="I3311" s="79">
        <v>22674.6</v>
      </c>
      <c r="J3311" s="79">
        <v>142014.6</v>
      </c>
      <c r="K3311" s="79">
        <v>117000</v>
      </c>
      <c r="L3311" s="79">
        <f t="shared" si="628"/>
        <v>22230</v>
      </c>
      <c r="M3311" s="79">
        <f t="shared" si="629"/>
        <v>139230</v>
      </c>
      <c r="N3311" s="68">
        <f t="shared" si="630"/>
        <v>102593.77519999999</v>
      </c>
      <c r="O3311" s="80">
        <f t="shared" si="631"/>
        <v>127946.12506666665</v>
      </c>
      <c r="P3311" s="68">
        <f t="shared" si="632"/>
        <v>139230</v>
      </c>
      <c r="Q3311" s="68">
        <f t="shared" si="633"/>
        <v>126588.89523377099</v>
      </c>
      <c r="R3311" s="69">
        <f t="shared" si="634"/>
        <v>21999.880274933588</v>
      </c>
      <c r="S3311" s="63">
        <f t="shared" si="625"/>
        <v>0.18955153996295926</v>
      </c>
      <c r="T3311" s="64">
        <f t="shared" si="626"/>
        <v>102594</v>
      </c>
      <c r="U3311" s="44" t="str">
        <f t="shared" si="627"/>
        <v>MENOR VALOR</v>
      </c>
    </row>
    <row r="3312" spans="2:21">
      <c r="B3312" s="24">
        <v>3190</v>
      </c>
      <c r="C3312" s="2" t="s">
        <v>1552</v>
      </c>
      <c r="D3312" s="29">
        <v>1</v>
      </c>
      <c r="E3312" s="19" t="s">
        <v>11</v>
      </c>
      <c r="F3312" s="91">
        <v>70143.62</v>
      </c>
      <c r="G3312" s="68">
        <f t="shared" si="624"/>
        <v>73791.088239999997</v>
      </c>
      <c r="H3312" s="79">
        <v>118170</v>
      </c>
      <c r="I3312" s="79">
        <v>22452.3</v>
      </c>
      <c r="J3312" s="79">
        <v>140622.29999999999</v>
      </c>
      <c r="K3312" s="79">
        <v>117000</v>
      </c>
      <c r="L3312" s="79">
        <f t="shared" si="628"/>
        <v>22230</v>
      </c>
      <c r="M3312" s="79">
        <f t="shared" si="629"/>
        <v>139230</v>
      </c>
      <c r="N3312" s="68">
        <f t="shared" si="630"/>
        <v>73791.088239999997</v>
      </c>
      <c r="O3312" s="80">
        <f t="shared" si="631"/>
        <v>117881.12941333333</v>
      </c>
      <c r="P3312" s="68">
        <f t="shared" si="632"/>
        <v>139230</v>
      </c>
      <c r="Q3312" s="68">
        <f t="shared" si="633"/>
        <v>113048.19827180353</v>
      </c>
      <c r="R3312" s="69">
        <f t="shared" si="634"/>
        <v>38189.441247839255</v>
      </c>
      <c r="S3312" s="63">
        <f t="shared" si="625"/>
        <v>0.34725993542521616</v>
      </c>
      <c r="T3312" s="64">
        <f t="shared" si="626"/>
        <v>139230</v>
      </c>
      <c r="U3312" s="44" t="str">
        <f t="shared" si="627"/>
        <v>MEDIA ARMONICA</v>
      </c>
    </row>
    <row r="3313" spans="2:21">
      <c r="B3313" s="26">
        <v>3191</v>
      </c>
      <c r="C3313" s="2" t="s">
        <v>1553</v>
      </c>
      <c r="D3313" s="29">
        <v>1</v>
      </c>
      <c r="E3313" s="19" t="s">
        <v>8</v>
      </c>
      <c r="F3313" s="91">
        <v>69982.900000000009</v>
      </c>
      <c r="G3313" s="68">
        <f t="shared" si="624"/>
        <v>73622.010800000004</v>
      </c>
      <c r="H3313" s="79">
        <v>120510</v>
      </c>
      <c r="I3313" s="79">
        <v>22896.9</v>
      </c>
      <c r="J3313" s="79">
        <v>143406.9</v>
      </c>
      <c r="K3313" s="79">
        <v>117000</v>
      </c>
      <c r="L3313" s="79">
        <f t="shared" si="628"/>
        <v>22230</v>
      </c>
      <c r="M3313" s="79">
        <f t="shared" si="629"/>
        <v>139230</v>
      </c>
      <c r="N3313" s="68">
        <f t="shared" si="630"/>
        <v>73622.010800000004</v>
      </c>
      <c r="O3313" s="80">
        <f t="shared" si="631"/>
        <v>118752.97026666667</v>
      </c>
      <c r="P3313" s="68">
        <f t="shared" si="632"/>
        <v>139230</v>
      </c>
      <c r="Q3313" s="68">
        <f t="shared" si="633"/>
        <v>113702.5440516517</v>
      </c>
      <c r="R3313" s="69">
        <f t="shared" si="634"/>
        <v>39140.314896394666</v>
      </c>
      <c r="S3313" s="63">
        <f t="shared" si="625"/>
        <v>0.3525033989867834</v>
      </c>
      <c r="T3313" s="64">
        <f t="shared" si="626"/>
        <v>139230</v>
      </c>
      <c r="U3313" s="44" t="str">
        <f t="shared" si="627"/>
        <v>MEDIA ARMONICA</v>
      </c>
    </row>
    <row r="3314" spans="2:21" ht="25.5">
      <c r="B3314" s="24">
        <v>3192</v>
      </c>
      <c r="C3314" s="2" t="s">
        <v>1554</v>
      </c>
      <c r="D3314" s="29">
        <v>1</v>
      </c>
      <c r="E3314" s="19" t="s">
        <v>8</v>
      </c>
      <c r="F3314" s="91">
        <v>76777.42</v>
      </c>
      <c r="G3314" s="68">
        <f t="shared" si="624"/>
        <v>80769.845839999994</v>
      </c>
      <c r="H3314" s="79">
        <v>118170</v>
      </c>
      <c r="I3314" s="79">
        <v>22452.3</v>
      </c>
      <c r="J3314" s="79">
        <v>140622.29999999999</v>
      </c>
      <c r="K3314" s="79">
        <v>117000</v>
      </c>
      <c r="L3314" s="79">
        <f t="shared" si="628"/>
        <v>22230</v>
      </c>
      <c r="M3314" s="79">
        <f t="shared" si="629"/>
        <v>139230</v>
      </c>
      <c r="N3314" s="68">
        <f t="shared" si="630"/>
        <v>80769.845839999994</v>
      </c>
      <c r="O3314" s="80">
        <f t="shared" si="631"/>
        <v>120207.38194666668</v>
      </c>
      <c r="P3314" s="68">
        <f t="shared" si="632"/>
        <v>139230</v>
      </c>
      <c r="Q3314" s="68">
        <f t="shared" si="633"/>
        <v>116505.23083155943</v>
      </c>
      <c r="R3314" s="69">
        <f t="shared" si="634"/>
        <v>34161.002114194082</v>
      </c>
      <c r="S3314" s="63">
        <f t="shared" si="625"/>
        <v>0.30672773004694376</v>
      </c>
      <c r="T3314" s="64">
        <f t="shared" si="626"/>
        <v>139230</v>
      </c>
      <c r="U3314" s="44" t="str">
        <f t="shared" si="627"/>
        <v>MEDIA ARMONICA</v>
      </c>
    </row>
    <row r="3315" spans="2:21">
      <c r="B3315" s="26">
        <v>3193</v>
      </c>
      <c r="C3315" s="2" t="s">
        <v>1555</v>
      </c>
      <c r="D3315" s="29">
        <v>1</v>
      </c>
      <c r="E3315" s="19" t="s">
        <v>8</v>
      </c>
      <c r="F3315" s="91">
        <v>70614.3</v>
      </c>
      <c r="G3315" s="68">
        <f t="shared" si="624"/>
        <v>74286.243600000002</v>
      </c>
      <c r="H3315" s="79">
        <v>119340</v>
      </c>
      <c r="I3315" s="79">
        <v>22674.6</v>
      </c>
      <c r="J3315" s="79">
        <v>142014.6</v>
      </c>
      <c r="K3315" s="79">
        <v>117000</v>
      </c>
      <c r="L3315" s="79">
        <f t="shared" si="628"/>
        <v>22230</v>
      </c>
      <c r="M3315" s="79">
        <f t="shared" si="629"/>
        <v>139230</v>
      </c>
      <c r="N3315" s="68">
        <f t="shared" si="630"/>
        <v>74286.243600000002</v>
      </c>
      <c r="O3315" s="80">
        <f t="shared" si="631"/>
        <v>118510.28119999998</v>
      </c>
      <c r="P3315" s="68">
        <f t="shared" si="632"/>
        <v>139230</v>
      </c>
      <c r="Q3315" s="68">
        <f t="shared" si="633"/>
        <v>113673.19636660797</v>
      </c>
      <c r="R3315" s="69">
        <f t="shared" si="634"/>
        <v>38324.439011219278</v>
      </c>
      <c r="S3315" s="63">
        <f t="shared" si="625"/>
        <v>0.34649287629408188</v>
      </c>
      <c r="T3315" s="64">
        <f t="shared" si="626"/>
        <v>139230</v>
      </c>
      <c r="U3315" s="44" t="str">
        <f t="shared" si="627"/>
        <v>MEDIA ARMONICA</v>
      </c>
    </row>
    <row r="3316" spans="2:21">
      <c r="B3316" s="24">
        <v>3194</v>
      </c>
      <c r="C3316" s="2" t="s">
        <v>1556</v>
      </c>
      <c r="D3316" s="29">
        <v>1</v>
      </c>
      <c r="E3316" s="19" t="s">
        <v>8</v>
      </c>
      <c r="F3316" s="91">
        <v>69140.759999999995</v>
      </c>
      <c r="G3316" s="68">
        <f t="shared" si="624"/>
        <v>72736.079519999999</v>
      </c>
      <c r="H3316" s="79">
        <v>122850</v>
      </c>
      <c r="I3316" s="79">
        <v>23341.5</v>
      </c>
      <c r="J3316" s="79">
        <v>146191.5</v>
      </c>
      <c r="K3316" s="79">
        <v>117000</v>
      </c>
      <c r="L3316" s="79">
        <f t="shared" si="628"/>
        <v>22230</v>
      </c>
      <c r="M3316" s="79">
        <f t="shared" si="629"/>
        <v>139230</v>
      </c>
      <c r="N3316" s="68">
        <f t="shared" si="630"/>
        <v>72736.079519999999</v>
      </c>
      <c r="O3316" s="80">
        <f t="shared" si="631"/>
        <v>119385.85984</v>
      </c>
      <c r="P3316" s="68">
        <f t="shared" si="632"/>
        <v>139230</v>
      </c>
      <c r="Q3316" s="68">
        <f t="shared" si="633"/>
        <v>113972.90328395997</v>
      </c>
      <c r="R3316" s="69">
        <f t="shared" si="634"/>
        <v>40549.563789154279</v>
      </c>
      <c r="S3316" s="63">
        <f t="shared" si="625"/>
        <v>0.36181252364186689</v>
      </c>
      <c r="T3316" s="64">
        <f t="shared" si="626"/>
        <v>139230</v>
      </c>
      <c r="U3316" s="44" t="str">
        <f t="shared" si="627"/>
        <v>MEDIA ARMONICA</v>
      </c>
    </row>
    <row r="3317" spans="2:21">
      <c r="B3317" s="26">
        <v>3195</v>
      </c>
      <c r="C3317" s="2" t="s">
        <v>1557</v>
      </c>
      <c r="D3317" s="29">
        <v>1</v>
      </c>
      <c r="E3317" s="19" t="s">
        <v>8</v>
      </c>
      <c r="F3317" s="91">
        <v>47985.579999999994</v>
      </c>
      <c r="G3317" s="68">
        <f t="shared" si="624"/>
        <v>50480.830159999998</v>
      </c>
      <c r="H3317" s="79">
        <v>67600</v>
      </c>
      <c r="I3317" s="79">
        <v>12844</v>
      </c>
      <c r="J3317" s="79">
        <v>80444</v>
      </c>
      <c r="K3317" s="79">
        <v>65000</v>
      </c>
      <c r="L3317" s="79">
        <f t="shared" si="628"/>
        <v>12350</v>
      </c>
      <c r="M3317" s="79">
        <f t="shared" si="629"/>
        <v>77350</v>
      </c>
      <c r="N3317" s="68">
        <f t="shared" si="630"/>
        <v>50480.830159999998</v>
      </c>
      <c r="O3317" s="80">
        <f t="shared" si="631"/>
        <v>69424.943386666666</v>
      </c>
      <c r="P3317" s="68">
        <f t="shared" si="632"/>
        <v>77350</v>
      </c>
      <c r="Q3317" s="68">
        <f t="shared" si="633"/>
        <v>67976.712063892817</v>
      </c>
      <c r="R3317" s="69">
        <f t="shared" si="634"/>
        <v>16478.858530206948</v>
      </c>
      <c r="S3317" s="63">
        <f t="shared" si="625"/>
        <v>0.25738052595789063</v>
      </c>
      <c r="T3317" s="64">
        <f t="shared" si="626"/>
        <v>50481</v>
      </c>
      <c r="U3317" s="44" t="str">
        <f t="shared" si="627"/>
        <v>MENOR VALOR</v>
      </c>
    </row>
    <row r="3318" spans="2:21">
      <c r="B3318" s="24">
        <v>3196</v>
      </c>
      <c r="C3318" s="2" t="s">
        <v>1558</v>
      </c>
      <c r="D3318" s="29">
        <v>1</v>
      </c>
      <c r="E3318" s="19" t="s">
        <v>8</v>
      </c>
      <c r="F3318" s="91">
        <v>264020.32</v>
      </c>
      <c r="G3318" s="68">
        <f t="shared" si="624"/>
        <v>277749.37664000003</v>
      </c>
      <c r="H3318" s="79">
        <v>401700</v>
      </c>
      <c r="I3318" s="79">
        <v>76323</v>
      </c>
      <c r="J3318" s="79">
        <v>478023</v>
      </c>
      <c r="K3318" s="79">
        <v>390000</v>
      </c>
      <c r="L3318" s="79">
        <f t="shared" si="628"/>
        <v>74100</v>
      </c>
      <c r="M3318" s="79">
        <f t="shared" si="629"/>
        <v>464100</v>
      </c>
      <c r="N3318" s="68">
        <f t="shared" si="630"/>
        <v>277749.37664000003</v>
      </c>
      <c r="O3318" s="80">
        <f t="shared" si="631"/>
        <v>406624.12554666662</v>
      </c>
      <c r="P3318" s="68">
        <f t="shared" si="632"/>
        <v>464100</v>
      </c>
      <c r="Q3318" s="68">
        <f t="shared" si="633"/>
        <v>394976.40396165242</v>
      </c>
      <c r="R3318" s="69">
        <f t="shared" si="634"/>
        <v>111825.70438663609</v>
      </c>
      <c r="S3318" s="63">
        <f t="shared" si="625"/>
        <v>0.29679501394476659</v>
      </c>
      <c r="T3318" s="64">
        <f t="shared" si="626"/>
        <v>277749</v>
      </c>
      <c r="U3318" s="44" t="str">
        <f t="shared" si="627"/>
        <v>MENOR VALOR</v>
      </c>
    </row>
    <row r="3319" spans="2:21">
      <c r="B3319" s="26">
        <v>3197</v>
      </c>
      <c r="C3319" s="2" t="s">
        <v>1559</v>
      </c>
      <c r="D3319" s="29">
        <v>1</v>
      </c>
      <c r="E3319" s="19" t="s">
        <v>8</v>
      </c>
      <c r="F3319" s="91">
        <v>267923.52</v>
      </c>
      <c r="G3319" s="68">
        <f t="shared" si="624"/>
        <v>281855.54304000002</v>
      </c>
      <c r="H3319" s="79">
        <v>393900</v>
      </c>
      <c r="I3319" s="79">
        <v>74841</v>
      </c>
      <c r="J3319" s="79">
        <v>468741</v>
      </c>
      <c r="K3319" s="79">
        <v>390000</v>
      </c>
      <c r="L3319" s="79">
        <f t="shared" si="628"/>
        <v>74100</v>
      </c>
      <c r="M3319" s="79">
        <f t="shared" si="629"/>
        <v>464100</v>
      </c>
      <c r="N3319" s="68">
        <f t="shared" si="630"/>
        <v>281855.54304000002</v>
      </c>
      <c r="O3319" s="80">
        <f t="shared" si="631"/>
        <v>404898.84767999995</v>
      </c>
      <c r="P3319" s="68">
        <f t="shared" si="632"/>
        <v>464100</v>
      </c>
      <c r="Q3319" s="68">
        <f t="shared" si="633"/>
        <v>394327.46811316215</v>
      </c>
      <c r="R3319" s="69">
        <f t="shared" si="634"/>
        <v>106583.89105675829</v>
      </c>
      <c r="S3319" s="63">
        <f t="shared" si="625"/>
        <v>0.28522467788342221</v>
      </c>
      <c r="T3319" s="64">
        <f t="shared" si="626"/>
        <v>281856</v>
      </c>
      <c r="U3319" s="44" t="str">
        <f t="shared" si="627"/>
        <v>MENOR VALOR</v>
      </c>
    </row>
    <row r="3320" spans="2:21">
      <c r="B3320" s="24">
        <v>3198</v>
      </c>
      <c r="C3320" s="2" t="s">
        <v>1560</v>
      </c>
      <c r="D3320" s="29">
        <v>1</v>
      </c>
      <c r="E3320" s="19" t="s">
        <v>8</v>
      </c>
      <c r="F3320" s="91">
        <v>266947.71999999997</v>
      </c>
      <c r="G3320" s="68">
        <f t="shared" si="624"/>
        <v>280829.00143999996</v>
      </c>
      <c r="H3320" s="79">
        <v>409500</v>
      </c>
      <c r="I3320" s="79">
        <v>77805</v>
      </c>
      <c r="J3320" s="79">
        <v>487305</v>
      </c>
      <c r="K3320" s="79">
        <v>390000</v>
      </c>
      <c r="L3320" s="79">
        <f t="shared" si="628"/>
        <v>74100</v>
      </c>
      <c r="M3320" s="79">
        <f t="shared" si="629"/>
        <v>464100</v>
      </c>
      <c r="N3320" s="68">
        <f t="shared" si="630"/>
        <v>280829.00143999996</v>
      </c>
      <c r="O3320" s="80">
        <f t="shared" si="631"/>
        <v>410744.66714666667</v>
      </c>
      <c r="P3320" s="68">
        <f t="shared" si="632"/>
        <v>464100</v>
      </c>
      <c r="Q3320" s="68">
        <f t="shared" si="633"/>
        <v>398980.3104069425</v>
      </c>
      <c r="R3320" s="69">
        <f t="shared" si="634"/>
        <v>113106.93238371701</v>
      </c>
      <c r="S3320" s="63">
        <f t="shared" si="625"/>
        <v>0.29613318222754748</v>
      </c>
      <c r="T3320" s="64">
        <f t="shared" si="626"/>
        <v>280829</v>
      </c>
      <c r="U3320" s="44" t="str">
        <f t="shared" si="627"/>
        <v>MENOR VALOR</v>
      </c>
    </row>
    <row r="3321" spans="2:21">
      <c r="B3321" s="26">
        <v>3199</v>
      </c>
      <c r="C3321" s="2" t="s">
        <v>1561</v>
      </c>
      <c r="D3321" s="29">
        <v>1</v>
      </c>
      <c r="E3321" s="19" t="s">
        <v>8</v>
      </c>
      <c r="F3321" s="91">
        <v>263044.52</v>
      </c>
      <c r="G3321" s="68">
        <f t="shared" si="624"/>
        <v>276722.83504000003</v>
      </c>
      <c r="H3321" s="79">
        <v>397800</v>
      </c>
      <c r="I3321" s="79">
        <v>75582</v>
      </c>
      <c r="J3321" s="79">
        <v>473382</v>
      </c>
      <c r="K3321" s="79">
        <v>390000</v>
      </c>
      <c r="L3321" s="79">
        <f t="shared" si="628"/>
        <v>74100</v>
      </c>
      <c r="M3321" s="79">
        <f t="shared" si="629"/>
        <v>464100</v>
      </c>
      <c r="N3321" s="68">
        <f t="shared" si="630"/>
        <v>276722.83504000003</v>
      </c>
      <c r="O3321" s="80">
        <f t="shared" si="631"/>
        <v>404734.94501333334</v>
      </c>
      <c r="P3321" s="68">
        <f t="shared" si="632"/>
        <v>464100</v>
      </c>
      <c r="Q3321" s="68">
        <f t="shared" si="633"/>
        <v>393208.38373009762</v>
      </c>
      <c r="R3321" s="69">
        <f t="shared" si="634"/>
        <v>110958.83969233182</v>
      </c>
      <c r="S3321" s="63">
        <f t="shared" si="625"/>
        <v>0.29624380738040035</v>
      </c>
      <c r="T3321" s="64">
        <f t="shared" si="626"/>
        <v>276723</v>
      </c>
      <c r="U3321" s="44" t="str">
        <f t="shared" si="627"/>
        <v>MENOR VALOR</v>
      </c>
    </row>
    <row r="3322" spans="2:21">
      <c r="B3322" s="24">
        <v>3200</v>
      </c>
      <c r="C3322" s="2" t="s">
        <v>1562</v>
      </c>
      <c r="D3322" s="29">
        <v>1</v>
      </c>
      <c r="E3322" s="2"/>
      <c r="F3322" s="91">
        <v>266947.71999999997</v>
      </c>
      <c r="G3322" s="68">
        <f t="shared" si="624"/>
        <v>280829.00143999996</v>
      </c>
      <c r="H3322" s="79">
        <v>401700</v>
      </c>
      <c r="I3322" s="79">
        <v>76323</v>
      </c>
      <c r="J3322" s="79">
        <v>478023</v>
      </c>
      <c r="K3322" s="79">
        <v>390000</v>
      </c>
      <c r="L3322" s="79">
        <f t="shared" si="628"/>
        <v>74100</v>
      </c>
      <c r="M3322" s="79">
        <f t="shared" si="629"/>
        <v>464100</v>
      </c>
      <c r="N3322" s="68">
        <f t="shared" si="630"/>
        <v>280829.00143999996</v>
      </c>
      <c r="O3322" s="80">
        <f t="shared" si="631"/>
        <v>407650.66714666667</v>
      </c>
      <c r="P3322" s="68">
        <f t="shared" si="632"/>
        <v>464100</v>
      </c>
      <c r="Q3322" s="68">
        <f t="shared" si="633"/>
        <v>396430.8458330392</v>
      </c>
      <c r="R3322" s="69">
        <f t="shared" si="634"/>
        <v>110051.1865075071</v>
      </c>
      <c r="S3322" s="63">
        <f t="shared" si="625"/>
        <v>0.29160658311065457</v>
      </c>
      <c r="T3322" s="64">
        <f t="shared" si="626"/>
        <v>280829</v>
      </c>
      <c r="U3322" s="44" t="str">
        <f t="shared" si="627"/>
        <v>MENOR VALOR</v>
      </c>
    </row>
    <row r="3323" spans="2:21">
      <c r="B3323" s="26">
        <v>3201</v>
      </c>
      <c r="C3323" s="2" t="s">
        <v>1563</v>
      </c>
      <c r="D3323" s="29">
        <v>1</v>
      </c>
      <c r="E3323" s="19" t="s">
        <v>8</v>
      </c>
      <c r="F3323" s="91">
        <v>80457.579999999987</v>
      </c>
      <c r="G3323" s="68">
        <f t="shared" si="624"/>
        <v>84641.374159999992</v>
      </c>
      <c r="H3323" s="79">
        <v>163800</v>
      </c>
      <c r="I3323" s="79">
        <v>31122</v>
      </c>
      <c r="J3323" s="79">
        <v>194922</v>
      </c>
      <c r="K3323" s="79">
        <v>156000</v>
      </c>
      <c r="L3323" s="79">
        <f t="shared" si="628"/>
        <v>29640</v>
      </c>
      <c r="M3323" s="79">
        <f t="shared" si="629"/>
        <v>185640</v>
      </c>
      <c r="N3323" s="68">
        <f t="shared" si="630"/>
        <v>84641.374159999992</v>
      </c>
      <c r="O3323" s="80">
        <f t="shared" si="631"/>
        <v>155067.79138666668</v>
      </c>
      <c r="P3323" s="68">
        <f t="shared" si="632"/>
        <v>185640</v>
      </c>
      <c r="Q3323" s="68">
        <f t="shared" si="633"/>
        <v>145223.99333319743</v>
      </c>
      <c r="R3323" s="69">
        <f t="shared" si="634"/>
        <v>61167.385619612673</v>
      </c>
      <c r="S3323" s="63">
        <f t="shared" si="625"/>
        <v>0.41716673521157455</v>
      </c>
      <c r="T3323" s="64">
        <f t="shared" si="626"/>
        <v>185640</v>
      </c>
      <c r="U3323" s="44" t="str">
        <f t="shared" si="627"/>
        <v>MEDIA ARMONICA</v>
      </c>
    </row>
    <row r="3324" spans="2:21" ht="25.5">
      <c r="B3324" s="24">
        <v>3202</v>
      </c>
      <c r="C3324" s="2" t="s">
        <v>1564</v>
      </c>
      <c r="D3324" s="29">
        <v>1</v>
      </c>
      <c r="E3324" s="19" t="s">
        <v>8</v>
      </c>
      <c r="F3324" s="91">
        <v>362690.92000000004</v>
      </c>
      <c r="G3324" s="68">
        <f t="shared" si="624"/>
        <v>381550.84784000006</v>
      </c>
      <c r="H3324" s="79">
        <v>530400</v>
      </c>
      <c r="I3324" s="79">
        <v>100776</v>
      </c>
      <c r="J3324" s="79">
        <v>631176</v>
      </c>
      <c r="K3324" s="79">
        <v>520000</v>
      </c>
      <c r="L3324" s="79">
        <f t="shared" si="628"/>
        <v>98800</v>
      </c>
      <c r="M3324" s="79">
        <f t="shared" si="629"/>
        <v>618800</v>
      </c>
      <c r="N3324" s="68">
        <f t="shared" si="630"/>
        <v>381550.84784000006</v>
      </c>
      <c r="O3324" s="80">
        <f t="shared" si="631"/>
        <v>543842.28261333331</v>
      </c>
      <c r="P3324" s="68">
        <f t="shared" si="632"/>
        <v>618800</v>
      </c>
      <c r="Q3324" s="68">
        <f t="shared" si="633"/>
        <v>530173.15646913135</v>
      </c>
      <c r="R3324" s="69">
        <f t="shared" si="634"/>
        <v>140684.66048077284</v>
      </c>
      <c r="S3324" s="63">
        <f t="shared" si="625"/>
        <v>0.28032786423766187</v>
      </c>
      <c r="T3324" s="64">
        <f t="shared" si="626"/>
        <v>381551</v>
      </c>
      <c r="U3324" s="44" t="str">
        <f t="shared" si="627"/>
        <v>MENOR VALOR</v>
      </c>
    </row>
    <row r="3325" spans="2:21">
      <c r="B3325" s="26">
        <v>3203</v>
      </c>
      <c r="C3325" s="2" t="s">
        <v>1565</v>
      </c>
      <c r="D3325" s="29">
        <v>1</v>
      </c>
      <c r="E3325" s="19" t="s">
        <v>8</v>
      </c>
      <c r="F3325" s="91">
        <v>3270256.76</v>
      </c>
      <c r="G3325" s="68">
        <f t="shared" si="624"/>
        <v>3440310.1115199998</v>
      </c>
      <c r="H3325" s="79">
        <v>4017000</v>
      </c>
      <c r="I3325" s="79">
        <v>763230</v>
      </c>
      <c r="J3325" s="79">
        <v>4780230</v>
      </c>
      <c r="K3325" s="79">
        <v>3900000</v>
      </c>
      <c r="L3325" s="79">
        <f t="shared" si="628"/>
        <v>741000</v>
      </c>
      <c r="M3325" s="79">
        <f t="shared" si="629"/>
        <v>4641000</v>
      </c>
      <c r="N3325" s="68">
        <f t="shared" si="630"/>
        <v>3440310.1115199998</v>
      </c>
      <c r="O3325" s="80">
        <f t="shared" si="631"/>
        <v>4287180.0371733336</v>
      </c>
      <c r="P3325" s="68">
        <f t="shared" si="632"/>
        <v>4641000</v>
      </c>
      <c r="Q3325" s="68">
        <f t="shared" si="633"/>
        <v>4241824.0601264164</v>
      </c>
      <c r="R3325" s="69">
        <f t="shared" si="634"/>
        <v>736707.37165923789</v>
      </c>
      <c r="S3325" s="63">
        <f t="shared" si="625"/>
        <v>0.18895501964372596</v>
      </c>
      <c r="T3325" s="64">
        <f t="shared" si="626"/>
        <v>3440310</v>
      </c>
      <c r="U3325" s="44" t="str">
        <f t="shared" si="627"/>
        <v>MENOR VALOR</v>
      </c>
    </row>
    <row r="3326" spans="2:21" ht="51">
      <c r="B3326" s="24">
        <v>3204</v>
      </c>
      <c r="C3326" s="2" t="s">
        <v>1566</v>
      </c>
      <c r="D3326" s="29">
        <v>1</v>
      </c>
      <c r="E3326" s="19" t="s">
        <v>8</v>
      </c>
      <c r="F3326" s="91">
        <v>2325838.98</v>
      </c>
      <c r="G3326" s="68">
        <f t="shared" si="624"/>
        <v>2446782.60696</v>
      </c>
      <c r="H3326" s="79">
        <v>2730000</v>
      </c>
      <c r="I3326" s="79">
        <v>518700</v>
      </c>
      <c r="J3326" s="79">
        <v>3248700</v>
      </c>
      <c r="K3326" s="79">
        <v>2600000</v>
      </c>
      <c r="L3326" s="79">
        <f t="shared" si="628"/>
        <v>494000</v>
      </c>
      <c r="M3326" s="79">
        <f t="shared" si="629"/>
        <v>3094000</v>
      </c>
      <c r="N3326" s="68">
        <f t="shared" si="630"/>
        <v>2446782.60696</v>
      </c>
      <c r="O3326" s="80">
        <f t="shared" si="631"/>
        <v>2929827.5356533336</v>
      </c>
      <c r="P3326" s="68">
        <f t="shared" si="632"/>
        <v>3094000</v>
      </c>
      <c r="Q3326" s="68">
        <f t="shared" si="633"/>
        <v>2908093.9583521262</v>
      </c>
      <c r="R3326" s="69">
        <f t="shared" si="634"/>
        <v>425420.17447725695</v>
      </c>
      <c r="S3326" s="63">
        <f t="shared" si="625"/>
        <v>0.15863013987812435</v>
      </c>
      <c r="T3326" s="64">
        <f t="shared" si="626"/>
        <v>2446783</v>
      </c>
      <c r="U3326" s="44" t="str">
        <f t="shared" si="627"/>
        <v>MENOR VALOR</v>
      </c>
    </row>
    <row r="3327" spans="2:21" ht="51">
      <c r="B3327" s="26">
        <v>3205</v>
      </c>
      <c r="C3327" s="2" t="s">
        <v>1567</v>
      </c>
      <c r="D3327" s="29">
        <v>1</v>
      </c>
      <c r="E3327" s="18" t="s">
        <v>8</v>
      </c>
      <c r="F3327" s="91">
        <v>2439499.9999999995</v>
      </c>
      <c r="G3327" s="68">
        <f t="shared" si="624"/>
        <v>2566353.9999999995</v>
      </c>
      <c r="H3327" s="79">
        <v>3315000</v>
      </c>
      <c r="I3327" s="79">
        <v>629850</v>
      </c>
      <c r="J3327" s="79">
        <v>3944850</v>
      </c>
      <c r="K3327" s="79">
        <v>3250000</v>
      </c>
      <c r="L3327" s="79">
        <f t="shared" si="628"/>
        <v>617500</v>
      </c>
      <c r="M3327" s="79">
        <f t="shared" si="629"/>
        <v>3867500</v>
      </c>
      <c r="N3327" s="68">
        <f t="shared" si="630"/>
        <v>2566353.9999999995</v>
      </c>
      <c r="O3327" s="80">
        <f t="shared" si="631"/>
        <v>3459568</v>
      </c>
      <c r="P3327" s="68">
        <f t="shared" si="632"/>
        <v>3867500</v>
      </c>
      <c r="Q3327" s="68">
        <f t="shared" si="633"/>
        <v>3395672.46420216</v>
      </c>
      <c r="R3327" s="69">
        <f t="shared" si="634"/>
        <v>774512.2290654938</v>
      </c>
      <c r="S3327" s="63">
        <f t="shared" si="625"/>
        <v>0.24422804995034031</v>
      </c>
      <c r="T3327" s="64">
        <f t="shared" si="626"/>
        <v>2566354</v>
      </c>
      <c r="U3327" s="44" t="str">
        <f t="shared" si="627"/>
        <v>MENOR VALOR</v>
      </c>
    </row>
    <row r="3328" spans="2:21" ht="51">
      <c r="B3328" s="24">
        <v>3206</v>
      </c>
      <c r="C3328" s="2" t="s">
        <v>1568</v>
      </c>
      <c r="D3328" s="29">
        <v>1</v>
      </c>
      <c r="E3328" s="18" t="s">
        <v>8</v>
      </c>
      <c r="F3328" s="91">
        <v>3289772.76</v>
      </c>
      <c r="G3328" s="68">
        <f t="shared" si="624"/>
        <v>3460840.9435199997</v>
      </c>
      <c r="H3328" s="79">
        <v>3939000</v>
      </c>
      <c r="I3328" s="79">
        <v>748410</v>
      </c>
      <c r="J3328" s="79">
        <v>4687410</v>
      </c>
      <c r="K3328" s="79">
        <v>3900000</v>
      </c>
      <c r="L3328" s="79">
        <f t="shared" si="628"/>
        <v>741000</v>
      </c>
      <c r="M3328" s="79">
        <f t="shared" si="629"/>
        <v>4641000</v>
      </c>
      <c r="N3328" s="68">
        <f t="shared" si="630"/>
        <v>3460840.9435199997</v>
      </c>
      <c r="O3328" s="80">
        <f t="shared" si="631"/>
        <v>4263083.6478399998</v>
      </c>
      <c r="P3328" s="68">
        <f t="shared" si="632"/>
        <v>4641000</v>
      </c>
      <c r="Q3328" s="68">
        <f t="shared" si="633"/>
        <v>4222555.6656834232</v>
      </c>
      <c r="R3328" s="69">
        <f t="shared" si="634"/>
        <v>695149.97626483452</v>
      </c>
      <c r="S3328" s="63">
        <f t="shared" si="625"/>
        <v>0.18039187223838282</v>
      </c>
      <c r="T3328" s="64">
        <f t="shared" si="626"/>
        <v>3460841</v>
      </c>
      <c r="U3328" s="44" t="str">
        <f t="shared" si="627"/>
        <v>MENOR VALOR</v>
      </c>
    </row>
    <row r="3329" spans="2:21" ht="25.5">
      <c r="B3329" s="26">
        <v>3207</v>
      </c>
      <c r="C3329" s="2" t="s">
        <v>1569</v>
      </c>
      <c r="D3329" s="29">
        <v>1</v>
      </c>
      <c r="E3329" s="18" t="s">
        <v>8</v>
      </c>
      <c r="F3329" s="91">
        <v>3328804.76</v>
      </c>
      <c r="G3329" s="68">
        <f t="shared" si="624"/>
        <v>3501902.6075199996</v>
      </c>
      <c r="H3329" s="79">
        <v>3978000</v>
      </c>
      <c r="I3329" s="79">
        <v>755820</v>
      </c>
      <c r="J3329" s="79">
        <v>4733820</v>
      </c>
      <c r="K3329" s="79">
        <v>3900000</v>
      </c>
      <c r="L3329" s="79">
        <f t="shared" si="628"/>
        <v>741000</v>
      </c>
      <c r="M3329" s="79">
        <f t="shared" si="629"/>
        <v>4641000</v>
      </c>
      <c r="N3329" s="68">
        <f t="shared" si="630"/>
        <v>3501902.6075199996</v>
      </c>
      <c r="O3329" s="80">
        <f t="shared" si="631"/>
        <v>4292240.869173333</v>
      </c>
      <c r="P3329" s="68">
        <f t="shared" si="632"/>
        <v>4641000</v>
      </c>
      <c r="Q3329" s="68">
        <f t="shared" si="633"/>
        <v>4253134.5698071141</v>
      </c>
      <c r="R3329" s="69">
        <f t="shared" si="634"/>
        <v>686024.64531160262</v>
      </c>
      <c r="S3329" s="63">
        <f t="shared" si="625"/>
        <v>0.17663018885414294</v>
      </c>
      <c r="T3329" s="64">
        <f t="shared" si="626"/>
        <v>3501903</v>
      </c>
      <c r="U3329" s="44" t="str">
        <f t="shared" si="627"/>
        <v>MENOR VALOR</v>
      </c>
    </row>
    <row r="3330" spans="2:21" ht="25.5">
      <c r="B3330" s="24">
        <v>3208</v>
      </c>
      <c r="C3330" s="2" t="s">
        <v>1570</v>
      </c>
      <c r="D3330" s="29">
        <v>1</v>
      </c>
      <c r="E3330" s="19" t="s">
        <v>8</v>
      </c>
      <c r="F3330" s="91">
        <v>2180616.1599999997</v>
      </c>
      <c r="G3330" s="68">
        <f t="shared" si="624"/>
        <v>2294008.2003199998</v>
      </c>
      <c r="H3330" s="79">
        <v>4017000</v>
      </c>
      <c r="I3330" s="79">
        <v>763230</v>
      </c>
      <c r="J3330" s="79">
        <v>4780230</v>
      </c>
      <c r="K3330" s="79">
        <v>3900000</v>
      </c>
      <c r="L3330" s="79">
        <f t="shared" si="628"/>
        <v>741000</v>
      </c>
      <c r="M3330" s="79">
        <f t="shared" si="629"/>
        <v>4641000</v>
      </c>
      <c r="N3330" s="68">
        <f t="shared" si="630"/>
        <v>2294008.2003199998</v>
      </c>
      <c r="O3330" s="80">
        <f t="shared" si="631"/>
        <v>3905079.4001066666</v>
      </c>
      <c r="P3330" s="68">
        <f t="shared" si="632"/>
        <v>4641000</v>
      </c>
      <c r="Q3330" s="68">
        <f t="shared" si="633"/>
        <v>3705826.7269975431</v>
      </c>
      <c r="R3330" s="69">
        <f t="shared" si="634"/>
        <v>1396964.2287158032</v>
      </c>
      <c r="S3330" s="63">
        <f t="shared" si="625"/>
        <v>0.38097262248993413</v>
      </c>
      <c r="T3330" s="64">
        <f t="shared" si="626"/>
        <v>4641000</v>
      </c>
      <c r="U3330" s="44" t="str">
        <f t="shared" si="627"/>
        <v>MEDIA ARMONICA</v>
      </c>
    </row>
    <row r="3331" spans="2:21">
      <c r="B3331" s="26">
        <v>3209</v>
      </c>
      <c r="C3331" s="2" t="s">
        <v>1571</v>
      </c>
      <c r="D3331" s="29">
        <v>1</v>
      </c>
      <c r="E3331" s="19" t="s">
        <v>8</v>
      </c>
      <c r="F3331" s="91">
        <v>727982.87999999989</v>
      </c>
      <c r="G3331" s="68">
        <f t="shared" si="624"/>
        <v>765837.98975999991</v>
      </c>
      <c r="H3331" s="79">
        <v>1060800</v>
      </c>
      <c r="I3331" s="79">
        <v>201552</v>
      </c>
      <c r="J3331" s="79">
        <v>1262352</v>
      </c>
      <c r="K3331" s="79">
        <v>1040000</v>
      </c>
      <c r="L3331" s="79">
        <f t="shared" si="628"/>
        <v>197600</v>
      </c>
      <c r="M3331" s="79">
        <f t="shared" si="629"/>
        <v>1237600</v>
      </c>
      <c r="N3331" s="68">
        <f t="shared" si="630"/>
        <v>765837.98975999991</v>
      </c>
      <c r="O3331" s="80">
        <f t="shared" si="631"/>
        <v>1088596.6632533332</v>
      </c>
      <c r="P3331" s="68">
        <f t="shared" si="632"/>
        <v>1237600</v>
      </c>
      <c r="Q3331" s="68">
        <f t="shared" si="633"/>
        <v>1061612.181049488</v>
      </c>
      <c r="R3331" s="69">
        <f t="shared" si="634"/>
        <v>279791.05840319901</v>
      </c>
      <c r="S3331" s="63">
        <f t="shared" si="625"/>
        <v>0.27860851313621116</v>
      </c>
      <c r="T3331" s="64">
        <f t="shared" si="626"/>
        <v>765838</v>
      </c>
      <c r="U3331" s="44" t="str">
        <f t="shared" si="627"/>
        <v>MENOR VALOR</v>
      </c>
    </row>
    <row r="3332" spans="2:21" ht="25.5">
      <c r="B3332" s="24">
        <v>3210</v>
      </c>
      <c r="C3332" s="2" t="s">
        <v>1572</v>
      </c>
      <c r="D3332" s="29">
        <v>1</v>
      </c>
      <c r="E3332" s="19" t="s">
        <v>11</v>
      </c>
      <c r="F3332" s="91">
        <v>1477504.6999999997</v>
      </c>
      <c r="G3332" s="68">
        <f t="shared" si="624"/>
        <v>1554334.9443999997</v>
      </c>
      <c r="H3332" s="79">
        <v>1575600</v>
      </c>
      <c r="I3332" s="79">
        <v>299364</v>
      </c>
      <c r="J3332" s="79">
        <v>1874964</v>
      </c>
      <c r="K3332" s="79">
        <v>1560000</v>
      </c>
      <c r="L3332" s="79">
        <f t="shared" si="628"/>
        <v>296400</v>
      </c>
      <c r="M3332" s="79">
        <f t="shared" si="629"/>
        <v>1856400</v>
      </c>
      <c r="N3332" s="68">
        <f t="shared" si="630"/>
        <v>1554334.9443999997</v>
      </c>
      <c r="O3332" s="80">
        <f t="shared" si="631"/>
        <v>1761899.6481333331</v>
      </c>
      <c r="P3332" s="68">
        <f t="shared" si="632"/>
        <v>1856400</v>
      </c>
      <c r="Q3332" s="68">
        <f t="shared" si="633"/>
        <v>1755508.896546338</v>
      </c>
      <c r="R3332" s="69">
        <f t="shared" si="634"/>
        <v>179995.79217562251</v>
      </c>
      <c r="S3332" s="63">
        <f t="shared" si="625"/>
        <v>0.11459580326941865</v>
      </c>
      <c r="T3332" s="64">
        <f t="shared" si="626"/>
        <v>1554335</v>
      </c>
      <c r="U3332" s="44" t="str">
        <f t="shared" si="627"/>
        <v>MENOR VALOR</v>
      </c>
    </row>
    <row r="3333" spans="2:21" ht="25.5">
      <c r="B3333" s="26">
        <v>3211</v>
      </c>
      <c r="C3333" s="2" t="s">
        <v>1573</v>
      </c>
      <c r="D3333" s="29">
        <v>1</v>
      </c>
      <c r="E3333" s="19" t="s">
        <v>11</v>
      </c>
      <c r="F3333" s="91">
        <v>1516922.9200000002</v>
      </c>
      <c r="G3333" s="68">
        <f t="shared" si="624"/>
        <v>1595802.9118400002</v>
      </c>
      <c r="H3333" s="79">
        <v>1591200</v>
      </c>
      <c r="I3333" s="79">
        <v>302328</v>
      </c>
      <c r="J3333" s="79">
        <v>1893528</v>
      </c>
      <c r="K3333" s="79">
        <v>1560000</v>
      </c>
      <c r="L3333" s="79">
        <f t="shared" si="628"/>
        <v>296400</v>
      </c>
      <c r="M3333" s="79">
        <f t="shared" si="629"/>
        <v>1856400</v>
      </c>
      <c r="N3333" s="68">
        <f t="shared" si="630"/>
        <v>1595802.9118400002</v>
      </c>
      <c r="O3333" s="80">
        <f t="shared" si="631"/>
        <v>1781910.3039466667</v>
      </c>
      <c r="P3333" s="68">
        <f t="shared" si="632"/>
        <v>1856400</v>
      </c>
      <c r="Q3333" s="68">
        <f t="shared" si="633"/>
        <v>1776809.4205308557</v>
      </c>
      <c r="R3333" s="69">
        <f t="shared" si="634"/>
        <v>162239.30825653317</v>
      </c>
      <c r="S3333" s="63">
        <f t="shared" si="625"/>
        <v>0.10187165072367543</v>
      </c>
      <c r="T3333" s="64">
        <f t="shared" si="626"/>
        <v>1595803</v>
      </c>
      <c r="U3333" s="44" t="str">
        <f t="shared" si="627"/>
        <v>MENOR VALOR</v>
      </c>
    </row>
    <row r="3334" spans="2:21" ht="25.5">
      <c r="B3334" s="24">
        <v>3212</v>
      </c>
      <c r="C3334" s="2" t="s">
        <v>1574</v>
      </c>
      <c r="D3334" s="29">
        <v>1</v>
      </c>
      <c r="E3334" s="19" t="s">
        <v>11</v>
      </c>
      <c r="F3334" s="91">
        <v>1494779.64</v>
      </c>
      <c r="G3334" s="68">
        <f t="shared" ref="G3334:G3397" si="635">F3334*5.2%+F3334</f>
        <v>1572508.1812799999</v>
      </c>
      <c r="H3334" s="79">
        <v>1622400</v>
      </c>
      <c r="I3334" s="79">
        <v>308256</v>
      </c>
      <c r="J3334" s="79">
        <v>1930656</v>
      </c>
      <c r="K3334" s="79">
        <v>1560000</v>
      </c>
      <c r="L3334" s="79">
        <f t="shared" si="628"/>
        <v>296400</v>
      </c>
      <c r="M3334" s="79">
        <f t="shared" si="629"/>
        <v>1856400</v>
      </c>
      <c r="N3334" s="68">
        <f t="shared" si="630"/>
        <v>1572508.1812799999</v>
      </c>
      <c r="O3334" s="80">
        <f t="shared" si="631"/>
        <v>1786521.3937600001</v>
      </c>
      <c r="P3334" s="68">
        <f t="shared" si="632"/>
        <v>1856400</v>
      </c>
      <c r="Q3334" s="68">
        <f t="shared" si="633"/>
        <v>1779602.9792750499</v>
      </c>
      <c r="R3334" s="69">
        <f t="shared" si="634"/>
        <v>189023.09308919701</v>
      </c>
      <c r="S3334" s="63">
        <f t="shared" si="625"/>
        <v>0.11637134822027184</v>
      </c>
      <c r="T3334" s="64">
        <f t="shared" si="626"/>
        <v>1572508</v>
      </c>
      <c r="U3334" s="44" t="str">
        <f t="shared" si="627"/>
        <v>MENOR VALOR</v>
      </c>
    </row>
    <row r="3335" spans="2:21" ht="25.5">
      <c r="B3335" s="26">
        <v>3213</v>
      </c>
      <c r="C3335" s="2" t="s">
        <v>1575</v>
      </c>
      <c r="D3335" s="29">
        <v>1</v>
      </c>
      <c r="E3335" s="19" t="s">
        <v>8</v>
      </c>
      <c r="F3335" s="91">
        <v>1471613.0000000002</v>
      </c>
      <c r="G3335" s="68">
        <f t="shared" si="635"/>
        <v>1548136.8760000002</v>
      </c>
      <c r="H3335" s="79">
        <v>1591200</v>
      </c>
      <c r="I3335" s="79">
        <v>302328</v>
      </c>
      <c r="J3335" s="79">
        <v>1893528</v>
      </c>
      <c r="K3335" s="79">
        <v>1560000</v>
      </c>
      <c r="L3335" s="79">
        <f t="shared" si="628"/>
        <v>296400</v>
      </c>
      <c r="M3335" s="79">
        <f t="shared" si="629"/>
        <v>1856400</v>
      </c>
      <c r="N3335" s="68">
        <f t="shared" si="630"/>
        <v>1548136.8760000002</v>
      </c>
      <c r="O3335" s="80">
        <f t="shared" si="631"/>
        <v>1766021.6253333334</v>
      </c>
      <c r="P3335" s="68">
        <f t="shared" si="632"/>
        <v>1856400</v>
      </c>
      <c r="Q3335" s="68">
        <f t="shared" si="633"/>
        <v>1758939.4206416381</v>
      </c>
      <c r="R3335" s="69">
        <f t="shared" si="634"/>
        <v>189604.70745748139</v>
      </c>
      <c r="S3335" s="63">
        <f t="shared" si="625"/>
        <v>0.11984639275680109</v>
      </c>
      <c r="T3335" s="64">
        <f t="shared" si="626"/>
        <v>1548137</v>
      </c>
      <c r="U3335" s="44" t="str">
        <f t="shared" si="627"/>
        <v>MENOR VALOR</v>
      </c>
    </row>
    <row r="3336" spans="2:21" ht="25.5">
      <c r="B3336" s="24">
        <v>3214</v>
      </c>
      <c r="C3336" s="2" t="s">
        <v>1576</v>
      </c>
      <c r="D3336" s="29">
        <v>1</v>
      </c>
      <c r="E3336" s="19" t="s">
        <v>8</v>
      </c>
      <c r="F3336" s="91">
        <v>531250.12</v>
      </c>
      <c r="G3336" s="68">
        <f t="shared" si="635"/>
        <v>558875.12624000001</v>
      </c>
      <c r="H3336" s="79">
        <v>1181700</v>
      </c>
      <c r="I3336" s="79">
        <v>224523</v>
      </c>
      <c r="J3336" s="79">
        <v>1406223</v>
      </c>
      <c r="K3336" s="79">
        <v>1170000</v>
      </c>
      <c r="L3336" s="79">
        <f t="shared" si="628"/>
        <v>222300</v>
      </c>
      <c r="M3336" s="79">
        <f t="shared" si="629"/>
        <v>1392300</v>
      </c>
      <c r="N3336" s="68">
        <f t="shared" si="630"/>
        <v>558875.12624000001</v>
      </c>
      <c r="O3336" s="80">
        <f t="shared" si="631"/>
        <v>1119132.7087466668</v>
      </c>
      <c r="P3336" s="68">
        <f t="shared" si="632"/>
        <v>1392300</v>
      </c>
      <c r="Q3336" s="68">
        <f t="shared" si="633"/>
        <v>1030466.6329943808</v>
      </c>
      <c r="R3336" s="69">
        <f t="shared" si="634"/>
        <v>485247.23754948942</v>
      </c>
      <c r="S3336" s="63">
        <f t="shared" si="625"/>
        <v>0.45764849792759121</v>
      </c>
      <c r="T3336" s="64">
        <f t="shared" si="626"/>
        <v>1392300</v>
      </c>
      <c r="U3336" s="44" t="str">
        <f t="shared" si="627"/>
        <v>MEDIA ARMONICA</v>
      </c>
    </row>
    <row r="3337" spans="2:21" ht="25.5">
      <c r="B3337" s="26">
        <v>3215</v>
      </c>
      <c r="C3337" s="2" t="s">
        <v>1577</v>
      </c>
      <c r="D3337" s="29">
        <v>1</v>
      </c>
      <c r="E3337" s="19" t="s">
        <v>8</v>
      </c>
      <c r="F3337" s="91">
        <v>3270256.76</v>
      </c>
      <c r="G3337" s="68">
        <f t="shared" si="635"/>
        <v>3440310.1115199998</v>
      </c>
      <c r="H3337" s="79">
        <v>3978000</v>
      </c>
      <c r="I3337" s="79">
        <v>755820</v>
      </c>
      <c r="J3337" s="79">
        <v>4733820</v>
      </c>
      <c r="K3337" s="79">
        <v>3900000</v>
      </c>
      <c r="L3337" s="79">
        <f t="shared" si="628"/>
        <v>741000</v>
      </c>
      <c r="M3337" s="79">
        <f t="shared" si="629"/>
        <v>4641000</v>
      </c>
      <c r="N3337" s="68">
        <f t="shared" si="630"/>
        <v>3440310.1115199998</v>
      </c>
      <c r="O3337" s="80">
        <f t="shared" si="631"/>
        <v>4271710.0371733336</v>
      </c>
      <c r="P3337" s="68">
        <f t="shared" si="632"/>
        <v>4641000</v>
      </c>
      <c r="Q3337" s="68">
        <f t="shared" si="633"/>
        <v>4228051.8071431248</v>
      </c>
      <c r="R3337" s="69">
        <f t="shared" si="634"/>
        <v>721507.63362716918</v>
      </c>
      <c r="S3337" s="63">
        <f t="shared" si="625"/>
        <v>0.18631316066001524</v>
      </c>
      <c r="T3337" s="64">
        <f t="shared" si="626"/>
        <v>3440310</v>
      </c>
      <c r="U3337" s="44" t="str">
        <f t="shared" si="627"/>
        <v>MENOR VALOR</v>
      </c>
    </row>
    <row r="3338" spans="2:21" ht="51">
      <c r="B3338" s="24">
        <v>3216</v>
      </c>
      <c r="C3338" s="2" t="s">
        <v>1578</v>
      </c>
      <c r="D3338" s="29">
        <v>1</v>
      </c>
      <c r="E3338" s="19" t="s">
        <v>8</v>
      </c>
      <c r="F3338" s="91">
        <v>2439499.9999999995</v>
      </c>
      <c r="G3338" s="68">
        <f t="shared" si="635"/>
        <v>2566353.9999999995</v>
      </c>
      <c r="H3338" s="79">
        <v>3315000</v>
      </c>
      <c r="I3338" s="79">
        <v>629850</v>
      </c>
      <c r="J3338" s="79">
        <v>3944850</v>
      </c>
      <c r="K3338" s="79">
        <v>3250000</v>
      </c>
      <c r="L3338" s="79">
        <f t="shared" si="628"/>
        <v>617500</v>
      </c>
      <c r="M3338" s="79">
        <f t="shared" si="629"/>
        <v>3867500</v>
      </c>
      <c r="N3338" s="68">
        <f t="shared" si="630"/>
        <v>2566353.9999999995</v>
      </c>
      <c r="O3338" s="80">
        <f t="shared" si="631"/>
        <v>3459568</v>
      </c>
      <c r="P3338" s="68">
        <f t="shared" si="632"/>
        <v>3867500</v>
      </c>
      <c r="Q3338" s="68">
        <f t="shared" si="633"/>
        <v>3395672.46420216</v>
      </c>
      <c r="R3338" s="69">
        <f t="shared" si="634"/>
        <v>774512.2290654938</v>
      </c>
      <c r="S3338" s="63">
        <f t="shared" ref="S3338:S3401" si="636">1-N3338/Q3338</f>
        <v>0.24422804995034031</v>
      </c>
      <c r="T3338" s="64">
        <f t="shared" ref="T3338:T3401" si="637">ROUND(+IF(S3338&lt;=30%,N3338,IF(S3338&lt;=60%,P3338,IF(S3338&lt;=90%,Q3338,IF(S3338&lt;=100%,O3338)))),0)</f>
        <v>2566354</v>
      </c>
      <c r="U3338" s="44" t="str">
        <f t="shared" ref="U3338:U3401" si="638">+IF(S3338&lt;=30%,"MENOR VALOR",IF(S3338&lt;=60%,"MEDIA ARMONICA",IF(S3338&lt;=90%,"MEDIA GEOMETRICA","PROMEDIO")))</f>
        <v>MENOR VALOR</v>
      </c>
    </row>
    <row r="3339" spans="2:21" ht="38.25">
      <c r="B3339" s="26">
        <v>3217</v>
      </c>
      <c r="C3339" s="2" t="s">
        <v>1579</v>
      </c>
      <c r="D3339" s="29">
        <v>1</v>
      </c>
      <c r="E3339" s="19" t="s">
        <v>8</v>
      </c>
      <c r="F3339" s="91">
        <v>2439499.9999999995</v>
      </c>
      <c r="G3339" s="68">
        <f t="shared" si="635"/>
        <v>2566353.9999999995</v>
      </c>
      <c r="H3339" s="79">
        <v>3315000</v>
      </c>
      <c r="I3339" s="79">
        <v>629850</v>
      </c>
      <c r="J3339" s="79">
        <v>3944850</v>
      </c>
      <c r="K3339" s="79">
        <v>3250000</v>
      </c>
      <c r="L3339" s="79">
        <f t="shared" si="628"/>
        <v>617500</v>
      </c>
      <c r="M3339" s="79">
        <f t="shared" si="629"/>
        <v>3867500</v>
      </c>
      <c r="N3339" s="68">
        <f t="shared" si="630"/>
        <v>2566353.9999999995</v>
      </c>
      <c r="O3339" s="80">
        <f t="shared" si="631"/>
        <v>3459568</v>
      </c>
      <c r="P3339" s="68">
        <f t="shared" si="632"/>
        <v>3867500</v>
      </c>
      <c r="Q3339" s="68">
        <f t="shared" si="633"/>
        <v>3395672.46420216</v>
      </c>
      <c r="R3339" s="69">
        <f t="shared" si="634"/>
        <v>774512.2290654938</v>
      </c>
      <c r="S3339" s="63">
        <f t="shared" si="636"/>
        <v>0.24422804995034031</v>
      </c>
      <c r="T3339" s="64">
        <f t="shared" si="637"/>
        <v>2566354</v>
      </c>
      <c r="U3339" s="44" t="str">
        <f t="shared" si="638"/>
        <v>MENOR VALOR</v>
      </c>
    </row>
    <row r="3340" spans="2:21" ht="25.5">
      <c r="B3340" s="24">
        <v>3218</v>
      </c>
      <c r="C3340" s="2" t="s">
        <v>1580</v>
      </c>
      <c r="D3340" s="29">
        <v>1</v>
      </c>
      <c r="E3340" s="19" t="s">
        <v>11</v>
      </c>
      <c r="F3340" s="91">
        <v>432622.98</v>
      </c>
      <c r="G3340" s="68">
        <f t="shared" si="635"/>
        <v>455119.37495999999</v>
      </c>
      <c r="H3340" s="79">
        <v>669500</v>
      </c>
      <c r="I3340" s="79">
        <v>127205</v>
      </c>
      <c r="J3340" s="79">
        <v>796705</v>
      </c>
      <c r="K3340" s="79">
        <v>650000</v>
      </c>
      <c r="L3340" s="79">
        <f t="shared" si="628"/>
        <v>123500</v>
      </c>
      <c r="M3340" s="79">
        <f t="shared" si="629"/>
        <v>773500</v>
      </c>
      <c r="N3340" s="68">
        <f t="shared" si="630"/>
        <v>455119.37495999999</v>
      </c>
      <c r="O3340" s="80">
        <f t="shared" si="631"/>
        <v>675108.1249866666</v>
      </c>
      <c r="P3340" s="68">
        <f t="shared" si="632"/>
        <v>773500</v>
      </c>
      <c r="Q3340" s="68">
        <f t="shared" si="633"/>
        <v>654577.48283590551</v>
      </c>
      <c r="R3340" s="69">
        <f t="shared" si="634"/>
        <v>190868.81780419618</v>
      </c>
      <c r="S3340" s="63">
        <f t="shared" si="636"/>
        <v>0.30471275457226077</v>
      </c>
      <c r="T3340" s="64">
        <f t="shared" si="637"/>
        <v>773500</v>
      </c>
      <c r="U3340" s="44" t="str">
        <f t="shared" si="638"/>
        <v>MEDIA ARMONICA</v>
      </c>
    </row>
    <row r="3341" spans="2:21">
      <c r="B3341" s="26">
        <v>3219</v>
      </c>
      <c r="C3341" s="2" t="s">
        <v>1581</v>
      </c>
      <c r="D3341" s="29">
        <v>1</v>
      </c>
      <c r="E3341" s="19" t="s">
        <v>8</v>
      </c>
      <c r="F3341" s="91">
        <v>58764.479999999996</v>
      </c>
      <c r="G3341" s="68">
        <f t="shared" si="635"/>
        <v>61820.232959999994</v>
      </c>
      <c r="H3341" s="79">
        <v>66300</v>
      </c>
      <c r="I3341" s="79">
        <v>12597</v>
      </c>
      <c r="J3341" s="79">
        <v>78897</v>
      </c>
      <c r="K3341" s="79">
        <v>65000</v>
      </c>
      <c r="L3341" s="79">
        <f t="shared" si="628"/>
        <v>12350</v>
      </c>
      <c r="M3341" s="79">
        <f t="shared" si="629"/>
        <v>77350</v>
      </c>
      <c r="N3341" s="68">
        <f t="shared" si="630"/>
        <v>61820.232959999994</v>
      </c>
      <c r="O3341" s="80">
        <f t="shared" si="631"/>
        <v>72689.077653333326</v>
      </c>
      <c r="P3341" s="68">
        <f t="shared" si="632"/>
        <v>77350</v>
      </c>
      <c r="Q3341" s="68">
        <f t="shared" si="633"/>
        <v>72257.646993357514</v>
      </c>
      <c r="R3341" s="69">
        <f t="shared" si="634"/>
        <v>9444.4238032740832</v>
      </c>
      <c r="S3341" s="63">
        <f t="shared" si="636"/>
        <v>0.14444718957312586</v>
      </c>
      <c r="T3341" s="64">
        <f t="shared" si="637"/>
        <v>61820</v>
      </c>
      <c r="U3341" s="44" t="str">
        <f t="shared" si="638"/>
        <v>MENOR VALOR</v>
      </c>
    </row>
    <row r="3342" spans="2:21">
      <c r="B3342" s="24">
        <v>3220</v>
      </c>
      <c r="C3342" s="2" t="s">
        <v>1582</v>
      </c>
      <c r="D3342" s="29">
        <v>1</v>
      </c>
      <c r="E3342" s="19" t="s">
        <v>8</v>
      </c>
      <c r="F3342" s="91">
        <v>24554.079999999998</v>
      </c>
      <c r="G3342" s="68">
        <f t="shared" si="635"/>
        <v>25830.892159999999</v>
      </c>
      <c r="H3342" s="79">
        <v>13130</v>
      </c>
      <c r="I3342" s="79">
        <v>2494.6999999999998</v>
      </c>
      <c r="J3342" s="79">
        <v>15624.7</v>
      </c>
      <c r="K3342" s="79">
        <v>13000</v>
      </c>
      <c r="L3342" s="79">
        <f t="shared" si="628"/>
        <v>2470</v>
      </c>
      <c r="M3342" s="79">
        <f t="shared" si="629"/>
        <v>15470</v>
      </c>
      <c r="N3342" s="68">
        <f t="shared" si="630"/>
        <v>15470</v>
      </c>
      <c r="O3342" s="80">
        <f t="shared" si="631"/>
        <v>18975.197386666667</v>
      </c>
      <c r="P3342" s="68">
        <f t="shared" si="632"/>
        <v>15624.7</v>
      </c>
      <c r="Q3342" s="68">
        <f t="shared" si="633"/>
        <v>18413.957473652437</v>
      </c>
      <c r="R3342" s="69">
        <f t="shared" si="634"/>
        <v>5937.7096713575102</v>
      </c>
      <c r="S3342" s="63">
        <f t="shared" si="636"/>
        <v>0.15987641319715173</v>
      </c>
      <c r="T3342" s="64">
        <f t="shared" si="637"/>
        <v>15470</v>
      </c>
      <c r="U3342" s="44" t="str">
        <f t="shared" si="638"/>
        <v>MENOR VALOR</v>
      </c>
    </row>
    <row r="3343" spans="2:21">
      <c r="B3343" s="26">
        <v>3221</v>
      </c>
      <c r="C3343" s="2" t="s">
        <v>1583</v>
      </c>
      <c r="D3343" s="29">
        <v>1</v>
      </c>
      <c r="E3343" s="19" t="s">
        <v>8</v>
      </c>
      <c r="F3343" s="91">
        <v>47985.579999999994</v>
      </c>
      <c r="G3343" s="68">
        <f t="shared" si="635"/>
        <v>50480.830159999998</v>
      </c>
      <c r="H3343" s="79">
        <v>67600</v>
      </c>
      <c r="I3343" s="79">
        <v>12844</v>
      </c>
      <c r="J3343" s="79">
        <v>80444</v>
      </c>
      <c r="K3343" s="79">
        <v>65000</v>
      </c>
      <c r="L3343" s="79">
        <f t="shared" si="628"/>
        <v>12350</v>
      </c>
      <c r="M3343" s="79">
        <f t="shared" si="629"/>
        <v>77350</v>
      </c>
      <c r="N3343" s="68">
        <f t="shared" si="630"/>
        <v>50480.830159999998</v>
      </c>
      <c r="O3343" s="80">
        <f t="shared" si="631"/>
        <v>69424.943386666666</v>
      </c>
      <c r="P3343" s="68">
        <f t="shared" si="632"/>
        <v>77350</v>
      </c>
      <c r="Q3343" s="68">
        <f t="shared" si="633"/>
        <v>67976.712063892817</v>
      </c>
      <c r="R3343" s="69">
        <f t="shared" si="634"/>
        <v>16478.858530206948</v>
      </c>
      <c r="S3343" s="63">
        <f t="shared" si="636"/>
        <v>0.25738052595789063</v>
      </c>
      <c r="T3343" s="64">
        <f t="shared" si="637"/>
        <v>50481</v>
      </c>
      <c r="U3343" s="44" t="str">
        <f t="shared" si="638"/>
        <v>MENOR VALOR</v>
      </c>
    </row>
    <row r="3344" spans="2:21">
      <c r="B3344" s="24">
        <v>3222</v>
      </c>
      <c r="C3344" s="2" t="s">
        <v>1584</v>
      </c>
      <c r="D3344" s="29">
        <v>1</v>
      </c>
      <c r="E3344" s="19" t="s">
        <v>8</v>
      </c>
      <c r="F3344" s="91">
        <v>47985.579999999994</v>
      </c>
      <c r="G3344" s="68">
        <f t="shared" si="635"/>
        <v>50480.830159999998</v>
      </c>
      <c r="H3344" s="79">
        <v>67600</v>
      </c>
      <c r="I3344" s="79">
        <v>12844</v>
      </c>
      <c r="J3344" s="79">
        <v>80444</v>
      </c>
      <c r="K3344" s="79">
        <v>65000</v>
      </c>
      <c r="L3344" s="79">
        <f t="shared" ref="L3344:L3407" si="639">+IFERROR(K3344*19%,"N/A")</f>
        <v>12350</v>
      </c>
      <c r="M3344" s="79">
        <f t="shared" ref="M3344:M3407" si="640">+IFERROR(L3344+K3344,"N/A")</f>
        <v>77350</v>
      </c>
      <c r="N3344" s="68">
        <f t="shared" si="630"/>
        <v>50480.830159999998</v>
      </c>
      <c r="O3344" s="80">
        <f t="shared" si="631"/>
        <v>69424.943386666666</v>
      </c>
      <c r="P3344" s="68">
        <f t="shared" si="632"/>
        <v>77350</v>
      </c>
      <c r="Q3344" s="68">
        <f t="shared" si="633"/>
        <v>67976.712063892817</v>
      </c>
      <c r="R3344" s="69">
        <f t="shared" si="634"/>
        <v>16478.858530206948</v>
      </c>
      <c r="S3344" s="63">
        <f t="shared" si="636"/>
        <v>0.25738052595789063</v>
      </c>
      <c r="T3344" s="64">
        <f t="shared" si="637"/>
        <v>50481</v>
      </c>
      <c r="U3344" s="44" t="str">
        <f t="shared" si="638"/>
        <v>MENOR VALOR</v>
      </c>
    </row>
    <row r="3345" spans="2:21">
      <c r="B3345" s="26">
        <v>3223</v>
      </c>
      <c r="C3345" s="2" t="s">
        <v>1585</v>
      </c>
      <c r="D3345" s="29">
        <v>1</v>
      </c>
      <c r="E3345" s="19" t="s">
        <v>8</v>
      </c>
      <c r="F3345" s="91">
        <v>47985.579999999994</v>
      </c>
      <c r="G3345" s="68">
        <f t="shared" si="635"/>
        <v>50480.830159999998</v>
      </c>
      <c r="H3345" s="79">
        <v>66300</v>
      </c>
      <c r="I3345" s="79">
        <v>12597</v>
      </c>
      <c r="J3345" s="79">
        <v>78897</v>
      </c>
      <c r="K3345" s="79">
        <v>65000</v>
      </c>
      <c r="L3345" s="79">
        <f t="shared" si="639"/>
        <v>12350</v>
      </c>
      <c r="M3345" s="79">
        <f t="shared" si="640"/>
        <v>77350</v>
      </c>
      <c r="N3345" s="68">
        <f t="shared" si="630"/>
        <v>50480.830159999998</v>
      </c>
      <c r="O3345" s="80">
        <f t="shared" si="631"/>
        <v>68909.276720000009</v>
      </c>
      <c r="P3345" s="68">
        <f t="shared" si="632"/>
        <v>77350</v>
      </c>
      <c r="Q3345" s="68">
        <f t="shared" si="633"/>
        <v>67538.140421670803</v>
      </c>
      <c r="R3345" s="69">
        <f t="shared" si="634"/>
        <v>15978.23626721925</v>
      </c>
      <c r="S3345" s="63">
        <f t="shared" si="636"/>
        <v>0.25255818645841288</v>
      </c>
      <c r="T3345" s="64">
        <f t="shared" si="637"/>
        <v>50481</v>
      </c>
      <c r="U3345" s="44" t="str">
        <f t="shared" si="638"/>
        <v>MENOR VALOR</v>
      </c>
    </row>
    <row r="3346" spans="2:21" ht="25.5">
      <c r="B3346" s="24">
        <v>3224</v>
      </c>
      <c r="C3346" s="2" t="s">
        <v>1586</v>
      </c>
      <c r="D3346" s="29">
        <v>1</v>
      </c>
      <c r="E3346" s="19" t="s">
        <v>8</v>
      </c>
      <c r="F3346" s="91">
        <v>233120.25999999998</v>
      </c>
      <c r="G3346" s="68">
        <f t="shared" si="635"/>
        <v>245242.51351999998</v>
      </c>
      <c r="H3346" s="79">
        <v>341250</v>
      </c>
      <c r="I3346" s="79">
        <v>64837.5</v>
      </c>
      <c r="J3346" s="79">
        <v>406087.5</v>
      </c>
      <c r="K3346" s="79">
        <v>325000</v>
      </c>
      <c r="L3346" s="79">
        <f t="shared" si="639"/>
        <v>61750</v>
      </c>
      <c r="M3346" s="79">
        <f t="shared" si="640"/>
        <v>386750</v>
      </c>
      <c r="N3346" s="68">
        <f t="shared" si="630"/>
        <v>245242.51351999998</v>
      </c>
      <c r="O3346" s="80">
        <f t="shared" si="631"/>
        <v>346026.67117333337</v>
      </c>
      <c r="P3346" s="68">
        <f t="shared" si="632"/>
        <v>386750</v>
      </c>
      <c r="Q3346" s="68">
        <f t="shared" si="633"/>
        <v>337713.61329552712</v>
      </c>
      <c r="R3346" s="69">
        <f t="shared" si="634"/>
        <v>87815.542769952997</v>
      </c>
      <c r="S3346" s="63">
        <f t="shared" si="636"/>
        <v>0.27381513843389949</v>
      </c>
      <c r="T3346" s="64">
        <f t="shared" si="637"/>
        <v>245243</v>
      </c>
      <c r="U3346" s="44" t="str">
        <f t="shared" si="638"/>
        <v>MENOR VALOR</v>
      </c>
    </row>
    <row r="3347" spans="2:21" ht="38.25">
      <c r="B3347" s="26">
        <v>3225</v>
      </c>
      <c r="C3347" s="2" t="s">
        <v>1587</v>
      </c>
      <c r="D3347" s="29">
        <v>1</v>
      </c>
      <c r="E3347" s="19" t="s">
        <v>8</v>
      </c>
      <c r="F3347" s="91">
        <v>341530</v>
      </c>
      <c r="G3347" s="68">
        <f t="shared" si="635"/>
        <v>359289.56</v>
      </c>
      <c r="H3347" s="79">
        <v>468650</v>
      </c>
      <c r="I3347" s="79">
        <v>89043.5</v>
      </c>
      <c r="J3347" s="79">
        <v>557693.5</v>
      </c>
      <c r="K3347" s="79">
        <v>455000</v>
      </c>
      <c r="L3347" s="79">
        <f t="shared" si="639"/>
        <v>86450</v>
      </c>
      <c r="M3347" s="79">
        <f t="shared" si="640"/>
        <v>541450</v>
      </c>
      <c r="N3347" s="68">
        <f t="shared" ref="N3347:N3410" si="641">MIN(M3347,J3347,G3347)</f>
        <v>359289.56</v>
      </c>
      <c r="O3347" s="80">
        <f t="shared" ref="O3347:O3410" si="642">AVERAGE(M3347,J3347,G3347)</f>
        <v>486144.35333333333</v>
      </c>
      <c r="P3347" s="68">
        <f t="shared" ref="P3347:P3410" si="643">MEDIAN(M3347,J3347,G3347)</f>
        <v>541450</v>
      </c>
      <c r="Q3347" s="68">
        <f t="shared" ref="Q3347:Q3410" si="644">GEOMEAN(M3347,J3347,G3347)</f>
        <v>476942.67105425388</v>
      </c>
      <c r="R3347" s="69">
        <f t="shared" ref="R3347:R3410" si="645">STDEVA(M3347,J3347,G3347)</f>
        <v>110159.27907713673</v>
      </c>
      <c r="S3347" s="63">
        <f t="shared" si="636"/>
        <v>0.24668187225560789</v>
      </c>
      <c r="T3347" s="64">
        <f t="shared" si="637"/>
        <v>359290</v>
      </c>
      <c r="U3347" s="44" t="str">
        <f t="shared" si="638"/>
        <v>MENOR VALOR</v>
      </c>
    </row>
    <row r="3348" spans="2:21" ht="51">
      <c r="B3348" s="24">
        <v>3226</v>
      </c>
      <c r="C3348" s="2" t="s">
        <v>1588</v>
      </c>
      <c r="D3348" s="29">
        <v>1</v>
      </c>
      <c r="E3348" s="19" t="s">
        <v>11</v>
      </c>
      <c r="F3348" s="91">
        <v>191943.96</v>
      </c>
      <c r="G3348" s="68">
        <f t="shared" si="635"/>
        <v>201925.04592</v>
      </c>
      <c r="H3348" s="79">
        <v>270400</v>
      </c>
      <c r="I3348" s="79">
        <v>51376</v>
      </c>
      <c r="J3348" s="79">
        <v>321776</v>
      </c>
      <c r="K3348" s="79">
        <v>260000</v>
      </c>
      <c r="L3348" s="79">
        <f t="shared" si="639"/>
        <v>49400</v>
      </c>
      <c r="M3348" s="79">
        <f t="shared" si="640"/>
        <v>309400</v>
      </c>
      <c r="N3348" s="68">
        <f t="shared" si="641"/>
        <v>201925.04592</v>
      </c>
      <c r="O3348" s="80">
        <f t="shared" si="642"/>
        <v>277700.34863999998</v>
      </c>
      <c r="P3348" s="68">
        <f t="shared" si="643"/>
        <v>309400</v>
      </c>
      <c r="Q3348" s="68">
        <f t="shared" si="644"/>
        <v>271907.62266523263</v>
      </c>
      <c r="R3348" s="69">
        <f t="shared" si="645"/>
        <v>65914.44242903644</v>
      </c>
      <c r="S3348" s="63">
        <f t="shared" si="636"/>
        <v>0.25737629588779054</v>
      </c>
      <c r="T3348" s="64">
        <f t="shared" si="637"/>
        <v>201925</v>
      </c>
      <c r="U3348" s="44" t="str">
        <f t="shared" si="638"/>
        <v>MENOR VALOR</v>
      </c>
    </row>
    <row r="3349" spans="2:21">
      <c r="B3349" s="26">
        <v>3227</v>
      </c>
      <c r="C3349" s="2" t="s">
        <v>1589</v>
      </c>
      <c r="D3349" s="29">
        <v>1</v>
      </c>
      <c r="E3349" s="19" t="s">
        <v>8</v>
      </c>
      <c r="F3349" s="91">
        <v>327025.83999999997</v>
      </c>
      <c r="G3349" s="68">
        <f t="shared" si="635"/>
        <v>344031.18367999996</v>
      </c>
      <c r="H3349" s="79">
        <v>401700</v>
      </c>
      <c r="I3349" s="79">
        <v>76323</v>
      </c>
      <c r="J3349" s="79">
        <v>478023</v>
      </c>
      <c r="K3349" s="79">
        <v>390000</v>
      </c>
      <c r="L3349" s="79">
        <f t="shared" si="639"/>
        <v>74100</v>
      </c>
      <c r="M3349" s="79">
        <f t="shared" si="640"/>
        <v>464100</v>
      </c>
      <c r="N3349" s="68">
        <f t="shared" si="641"/>
        <v>344031.18367999996</v>
      </c>
      <c r="O3349" s="80">
        <f t="shared" si="642"/>
        <v>428718.06122666667</v>
      </c>
      <c r="P3349" s="68">
        <f t="shared" si="643"/>
        <v>464100</v>
      </c>
      <c r="Q3349" s="68">
        <f t="shared" si="644"/>
        <v>424182.4769203288</v>
      </c>
      <c r="R3349" s="69">
        <f t="shared" si="645"/>
        <v>73670.638002552034</v>
      </c>
      <c r="S3349" s="63">
        <f t="shared" si="636"/>
        <v>0.18895474848995963</v>
      </c>
      <c r="T3349" s="64">
        <f t="shared" si="637"/>
        <v>344031</v>
      </c>
      <c r="U3349" s="44" t="str">
        <f t="shared" si="638"/>
        <v>MENOR VALOR</v>
      </c>
    </row>
    <row r="3350" spans="2:21" ht="25.5">
      <c r="B3350" s="24">
        <v>3228</v>
      </c>
      <c r="C3350" s="2" t="s">
        <v>1590</v>
      </c>
      <c r="D3350" s="29">
        <v>1</v>
      </c>
      <c r="E3350" s="19" t="s">
        <v>8</v>
      </c>
      <c r="F3350" s="91">
        <v>929227.27999999991</v>
      </c>
      <c r="G3350" s="68">
        <f t="shared" si="635"/>
        <v>977547.09855999995</v>
      </c>
      <c r="H3350" s="79">
        <v>1352000</v>
      </c>
      <c r="I3350" s="79">
        <v>256880</v>
      </c>
      <c r="J3350" s="79">
        <v>1608880</v>
      </c>
      <c r="K3350" s="79">
        <v>1300000</v>
      </c>
      <c r="L3350" s="79">
        <f t="shared" si="639"/>
        <v>247000</v>
      </c>
      <c r="M3350" s="79">
        <f t="shared" si="640"/>
        <v>1547000</v>
      </c>
      <c r="N3350" s="68">
        <f t="shared" si="641"/>
        <v>977547.09855999995</v>
      </c>
      <c r="O3350" s="80">
        <f t="shared" si="642"/>
        <v>1377809.0328533333</v>
      </c>
      <c r="P3350" s="68">
        <f t="shared" si="643"/>
        <v>1547000</v>
      </c>
      <c r="Q3350" s="68">
        <f t="shared" si="644"/>
        <v>1344984.31360774</v>
      </c>
      <c r="R3350" s="69">
        <f t="shared" si="645"/>
        <v>348015.07960601459</v>
      </c>
      <c r="S3350" s="63">
        <f t="shared" si="636"/>
        <v>0.27319070663518674</v>
      </c>
      <c r="T3350" s="64">
        <f t="shared" si="637"/>
        <v>977547</v>
      </c>
      <c r="U3350" s="44" t="str">
        <f t="shared" si="638"/>
        <v>MENOR VALOR</v>
      </c>
    </row>
    <row r="3351" spans="2:21" ht="25.5">
      <c r="B3351" s="26">
        <v>3229</v>
      </c>
      <c r="C3351" s="2" t="s">
        <v>1591</v>
      </c>
      <c r="D3351" s="29">
        <v>1</v>
      </c>
      <c r="E3351" s="19" t="s">
        <v>8</v>
      </c>
      <c r="F3351" s="91">
        <v>767775.02</v>
      </c>
      <c r="G3351" s="68">
        <f t="shared" si="635"/>
        <v>807699.32104000007</v>
      </c>
      <c r="H3351" s="79">
        <v>1228500</v>
      </c>
      <c r="I3351" s="79">
        <v>233415</v>
      </c>
      <c r="J3351" s="79">
        <v>1461915</v>
      </c>
      <c r="K3351" s="79">
        <v>1170000</v>
      </c>
      <c r="L3351" s="79">
        <f t="shared" si="639"/>
        <v>222300</v>
      </c>
      <c r="M3351" s="79">
        <f t="shared" si="640"/>
        <v>1392300</v>
      </c>
      <c r="N3351" s="68">
        <f t="shared" si="641"/>
        <v>807699.32104000007</v>
      </c>
      <c r="O3351" s="80">
        <f t="shared" si="642"/>
        <v>1220638.1070133334</v>
      </c>
      <c r="P3351" s="68">
        <f t="shared" si="643"/>
        <v>1392300</v>
      </c>
      <c r="Q3351" s="68">
        <f t="shared" si="644"/>
        <v>1180234.2703463454</v>
      </c>
      <c r="R3351" s="69">
        <f t="shared" si="645"/>
        <v>359305.43104314141</v>
      </c>
      <c r="S3351" s="63">
        <f t="shared" si="636"/>
        <v>0.31564491784925308</v>
      </c>
      <c r="T3351" s="64">
        <f t="shared" si="637"/>
        <v>1392300</v>
      </c>
      <c r="U3351" s="44" t="str">
        <f t="shared" si="638"/>
        <v>MEDIA ARMONICA</v>
      </c>
    </row>
    <row r="3352" spans="2:21">
      <c r="B3352" s="24">
        <v>3230</v>
      </c>
      <c r="C3352" s="2" t="s">
        <v>1592</v>
      </c>
      <c r="D3352" s="29">
        <v>1</v>
      </c>
      <c r="E3352" s="19" t="s">
        <v>8</v>
      </c>
      <c r="F3352" s="91">
        <v>233932.88</v>
      </c>
      <c r="G3352" s="68">
        <f t="shared" si="635"/>
        <v>246097.38975999999</v>
      </c>
      <c r="H3352" s="79">
        <v>328250</v>
      </c>
      <c r="I3352" s="79">
        <v>62367.5</v>
      </c>
      <c r="J3352" s="79">
        <v>390617.5</v>
      </c>
      <c r="K3352" s="79">
        <v>325000</v>
      </c>
      <c r="L3352" s="79">
        <f t="shared" si="639"/>
        <v>61750</v>
      </c>
      <c r="M3352" s="79">
        <f t="shared" si="640"/>
        <v>386750</v>
      </c>
      <c r="N3352" s="68">
        <f t="shared" si="641"/>
        <v>246097.38975999999</v>
      </c>
      <c r="O3352" s="80">
        <f t="shared" si="642"/>
        <v>341154.96325333329</v>
      </c>
      <c r="P3352" s="68">
        <f t="shared" si="643"/>
        <v>386750</v>
      </c>
      <c r="Q3352" s="68">
        <f t="shared" si="644"/>
        <v>333756.45607090573</v>
      </c>
      <c r="R3352" s="69">
        <f t="shared" si="645"/>
        <v>82344.982226562439</v>
      </c>
      <c r="S3352" s="63">
        <f t="shared" si="636"/>
        <v>0.26264380723254921</v>
      </c>
      <c r="T3352" s="64">
        <f t="shared" si="637"/>
        <v>246097</v>
      </c>
      <c r="U3352" s="44" t="str">
        <f t="shared" si="638"/>
        <v>MENOR VALOR</v>
      </c>
    </row>
    <row r="3353" spans="2:21">
      <c r="B3353" s="26">
        <v>3231</v>
      </c>
      <c r="C3353" s="2" t="s">
        <v>1593</v>
      </c>
      <c r="D3353" s="29">
        <v>1</v>
      </c>
      <c r="E3353" s="19" t="s">
        <v>8</v>
      </c>
      <c r="F3353" s="91">
        <v>383887.92</v>
      </c>
      <c r="G3353" s="68">
        <f t="shared" si="635"/>
        <v>403850.09184000001</v>
      </c>
      <c r="H3353" s="79">
        <v>546000</v>
      </c>
      <c r="I3353" s="79">
        <v>103740</v>
      </c>
      <c r="J3353" s="79">
        <v>649740</v>
      </c>
      <c r="K3353" s="79">
        <v>520000</v>
      </c>
      <c r="L3353" s="79">
        <f t="shared" si="639"/>
        <v>98800</v>
      </c>
      <c r="M3353" s="79">
        <f t="shared" si="640"/>
        <v>618800</v>
      </c>
      <c r="N3353" s="68">
        <f t="shared" si="641"/>
        <v>403850.09184000001</v>
      </c>
      <c r="O3353" s="80">
        <f t="shared" si="642"/>
        <v>557463.36394666659</v>
      </c>
      <c r="P3353" s="68">
        <f t="shared" si="643"/>
        <v>618800</v>
      </c>
      <c r="Q3353" s="68">
        <f t="shared" si="644"/>
        <v>545552.68603356264</v>
      </c>
      <c r="R3353" s="69">
        <f t="shared" si="645"/>
        <v>133929.45503319154</v>
      </c>
      <c r="S3353" s="63">
        <f t="shared" si="636"/>
        <v>0.25974135554864641</v>
      </c>
      <c r="T3353" s="64">
        <f t="shared" si="637"/>
        <v>403850</v>
      </c>
      <c r="U3353" s="44" t="str">
        <f t="shared" si="638"/>
        <v>MENOR VALOR</v>
      </c>
    </row>
    <row r="3354" spans="2:21">
      <c r="B3354" s="24">
        <v>3232</v>
      </c>
      <c r="C3354" s="2" t="s">
        <v>1594</v>
      </c>
      <c r="D3354" s="29">
        <v>1</v>
      </c>
      <c r="E3354" s="19" t="s">
        <v>8</v>
      </c>
      <c r="F3354" s="91">
        <v>383887.92</v>
      </c>
      <c r="G3354" s="68">
        <f t="shared" si="635"/>
        <v>403850.09184000001</v>
      </c>
      <c r="H3354" s="79">
        <v>525200</v>
      </c>
      <c r="I3354" s="79">
        <v>99788</v>
      </c>
      <c r="J3354" s="79">
        <v>624988</v>
      </c>
      <c r="K3354" s="79">
        <v>520000</v>
      </c>
      <c r="L3354" s="79">
        <f t="shared" si="639"/>
        <v>98800</v>
      </c>
      <c r="M3354" s="79">
        <f t="shared" si="640"/>
        <v>618800</v>
      </c>
      <c r="N3354" s="68">
        <f t="shared" si="641"/>
        <v>403850.09184000001</v>
      </c>
      <c r="O3354" s="80">
        <f t="shared" si="642"/>
        <v>549212.69727999996</v>
      </c>
      <c r="P3354" s="68">
        <f t="shared" si="643"/>
        <v>618800</v>
      </c>
      <c r="Q3354" s="68">
        <f t="shared" si="644"/>
        <v>538535.15223040339</v>
      </c>
      <c r="R3354" s="69">
        <f t="shared" si="645"/>
        <v>125925.72466032881</v>
      </c>
      <c r="S3354" s="63">
        <f t="shared" si="636"/>
        <v>0.25009520703075772</v>
      </c>
      <c r="T3354" s="64">
        <f t="shared" si="637"/>
        <v>403850</v>
      </c>
      <c r="U3354" s="44" t="str">
        <f t="shared" si="638"/>
        <v>MENOR VALOR</v>
      </c>
    </row>
    <row r="3355" spans="2:21" ht="25.5">
      <c r="B3355" s="26">
        <v>3233</v>
      </c>
      <c r="C3355" s="2" t="s">
        <v>1595</v>
      </c>
      <c r="D3355" s="29">
        <v>1</v>
      </c>
      <c r="E3355" s="19" t="s">
        <v>8</v>
      </c>
      <c r="F3355" s="91">
        <v>383887.92</v>
      </c>
      <c r="G3355" s="68">
        <f t="shared" si="635"/>
        <v>403850.09184000001</v>
      </c>
      <c r="H3355" s="79">
        <v>540800</v>
      </c>
      <c r="I3355" s="79">
        <v>102752</v>
      </c>
      <c r="J3355" s="79">
        <v>643552</v>
      </c>
      <c r="K3355" s="79">
        <v>520000</v>
      </c>
      <c r="L3355" s="79">
        <f t="shared" si="639"/>
        <v>98800</v>
      </c>
      <c r="M3355" s="79">
        <f t="shared" si="640"/>
        <v>618800</v>
      </c>
      <c r="N3355" s="68">
        <f t="shared" si="641"/>
        <v>403850.09184000001</v>
      </c>
      <c r="O3355" s="80">
        <f t="shared" si="642"/>
        <v>555400.69727999996</v>
      </c>
      <c r="P3355" s="68">
        <f t="shared" si="643"/>
        <v>618800</v>
      </c>
      <c r="Q3355" s="68">
        <f t="shared" si="644"/>
        <v>543815.24533046526</v>
      </c>
      <c r="R3355" s="69">
        <f t="shared" si="645"/>
        <v>131828.88485807288</v>
      </c>
      <c r="S3355" s="63">
        <f t="shared" si="636"/>
        <v>0.25737629588779054</v>
      </c>
      <c r="T3355" s="64">
        <f t="shared" si="637"/>
        <v>403850</v>
      </c>
      <c r="U3355" s="44" t="str">
        <f t="shared" si="638"/>
        <v>MENOR VALOR</v>
      </c>
    </row>
    <row r="3356" spans="2:21" ht="25.5">
      <c r="B3356" s="24">
        <v>3234</v>
      </c>
      <c r="C3356" s="2" t="s">
        <v>1596</v>
      </c>
      <c r="D3356" s="29">
        <v>1</v>
      </c>
      <c r="E3356" s="19" t="s">
        <v>8</v>
      </c>
      <c r="F3356" s="91">
        <v>383887.92</v>
      </c>
      <c r="G3356" s="68">
        <f t="shared" si="635"/>
        <v>403850.09184000001</v>
      </c>
      <c r="H3356" s="79">
        <v>535600</v>
      </c>
      <c r="I3356" s="79">
        <v>101764</v>
      </c>
      <c r="J3356" s="79">
        <v>637364</v>
      </c>
      <c r="K3356" s="79">
        <v>520000</v>
      </c>
      <c r="L3356" s="79">
        <f t="shared" si="639"/>
        <v>98800</v>
      </c>
      <c r="M3356" s="79">
        <f t="shared" si="640"/>
        <v>618800</v>
      </c>
      <c r="N3356" s="68">
        <f t="shared" si="641"/>
        <v>403850.09184000001</v>
      </c>
      <c r="O3356" s="80">
        <f t="shared" si="642"/>
        <v>553338.03061333334</v>
      </c>
      <c r="P3356" s="68">
        <f t="shared" si="643"/>
        <v>618800</v>
      </c>
      <c r="Q3356" s="68">
        <f t="shared" si="644"/>
        <v>542066.63118333276</v>
      </c>
      <c r="R3356" s="69">
        <f t="shared" si="645"/>
        <v>129792.67468938694</v>
      </c>
      <c r="S3356" s="63">
        <f t="shared" si="636"/>
        <v>0.25498071895996566</v>
      </c>
      <c r="T3356" s="64">
        <f t="shared" si="637"/>
        <v>403850</v>
      </c>
      <c r="U3356" s="44" t="str">
        <f t="shared" si="638"/>
        <v>MENOR VALOR</v>
      </c>
    </row>
    <row r="3357" spans="2:21" ht="25.5">
      <c r="B3357" s="26">
        <v>3235</v>
      </c>
      <c r="C3357" s="2" t="s">
        <v>1597</v>
      </c>
      <c r="D3357" s="29">
        <v>1</v>
      </c>
      <c r="E3357" s="19" t="s">
        <v>216</v>
      </c>
      <c r="F3357" s="91">
        <v>229982.12</v>
      </c>
      <c r="G3357" s="68">
        <f t="shared" si="635"/>
        <v>241941.19024</v>
      </c>
      <c r="H3357" s="79">
        <v>262600</v>
      </c>
      <c r="I3357" s="79">
        <v>49894</v>
      </c>
      <c r="J3357" s="79">
        <v>312494</v>
      </c>
      <c r="K3357" s="79">
        <v>260000</v>
      </c>
      <c r="L3357" s="79">
        <f t="shared" si="639"/>
        <v>49400</v>
      </c>
      <c r="M3357" s="79">
        <f t="shared" si="640"/>
        <v>309400</v>
      </c>
      <c r="N3357" s="68">
        <f t="shared" si="641"/>
        <v>241941.19024</v>
      </c>
      <c r="O3357" s="80">
        <f t="shared" si="642"/>
        <v>287945.06341333332</v>
      </c>
      <c r="P3357" s="68">
        <f t="shared" si="643"/>
        <v>309400</v>
      </c>
      <c r="Q3357" s="68">
        <f t="shared" si="644"/>
        <v>285994.2281738359</v>
      </c>
      <c r="R3357" s="69">
        <f t="shared" si="645"/>
        <v>39870.546387165174</v>
      </c>
      <c r="S3357" s="63">
        <f t="shared" si="636"/>
        <v>0.15403470977413969</v>
      </c>
      <c r="T3357" s="64">
        <f t="shared" si="637"/>
        <v>241941</v>
      </c>
      <c r="U3357" s="44" t="str">
        <f t="shared" si="638"/>
        <v>MENOR VALOR</v>
      </c>
    </row>
    <row r="3358" spans="2:21" ht="25.5">
      <c r="B3358" s="24">
        <v>3236</v>
      </c>
      <c r="C3358" s="2" t="s">
        <v>1598</v>
      </c>
      <c r="D3358" s="29">
        <v>1</v>
      </c>
      <c r="E3358" s="19" t="s">
        <v>216</v>
      </c>
      <c r="F3358" s="91">
        <v>228680.78</v>
      </c>
      <c r="G3358" s="68">
        <f t="shared" si="635"/>
        <v>240572.18056000001</v>
      </c>
      <c r="H3358" s="79">
        <v>267800</v>
      </c>
      <c r="I3358" s="79">
        <v>50882</v>
      </c>
      <c r="J3358" s="79">
        <v>318682</v>
      </c>
      <c r="K3358" s="79">
        <v>260000</v>
      </c>
      <c r="L3358" s="79">
        <f t="shared" si="639"/>
        <v>49400</v>
      </c>
      <c r="M3358" s="79">
        <f t="shared" si="640"/>
        <v>309400</v>
      </c>
      <c r="N3358" s="68">
        <f t="shared" si="641"/>
        <v>240572.18056000001</v>
      </c>
      <c r="O3358" s="80">
        <f t="shared" si="642"/>
        <v>289551.39351999998</v>
      </c>
      <c r="P3358" s="68">
        <f t="shared" si="643"/>
        <v>309400</v>
      </c>
      <c r="Q3358" s="68">
        <f t="shared" si="644"/>
        <v>287325.66203015612</v>
      </c>
      <c r="R3358" s="69">
        <f t="shared" si="645"/>
        <v>42670.380331510671</v>
      </c>
      <c r="S3358" s="63">
        <f t="shared" si="636"/>
        <v>0.16271947705544354</v>
      </c>
      <c r="T3358" s="64">
        <f t="shared" si="637"/>
        <v>240572</v>
      </c>
      <c r="U3358" s="44" t="str">
        <f t="shared" si="638"/>
        <v>MENOR VALOR</v>
      </c>
    </row>
    <row r="3359" spans="2:21" ht="25.5">
      <c r="B3359" s="26">
        <v>3237</v>
      </c>
      <c r="C3359" s="2" t="s">
        <v>1599</v>
      </c>
      <c r="D3359" s="29">
        <v>1</v>
      </c>
      <c r="E3359" s="19" t="s">
        <v>216</v>
      </c>
      <c r="F3359" s="91">
        <v>365292.78</v>
      </c>
      <c r="G3359" s="68">
        <f t="shared" si="635"/>
        <v>384288.00456000003</v>
      </c>
      <c r="H3359" s="79">
        <v>546000</v>
      </c>
      <c r="I3359" s="79">
        <v>103740</v>
      </c>
      <c r="J3359" s="79">
        <v>649740</v>
      </c>
      <c r="K3359" s="79">
        <v>520000</v>
      </c>
      <c r="L3359" s="79">
        <f t="shared" si="639"/>
        <v>98800</v>
      </c>
      <c r="M3359" s="79">
        <f t="shared" si="640"/>
        <v>618800</v>
      </c>
      <c r="N3359" s="68">
        <f t="shared" si="641"/>
        <v>384288.00456000003</v>
      </c>
      <c r="O3359" s="80">
        <f t="shared" si="642"/>
        <v>550942.66818666668</v>
      </c>
      <c r="P3359" s="68">
        <f t="shared" si="643"/>
        <v>618800</v>
      </c>
      <c r="Q3359" s="68">
        <f t="shared" si="644"/>
        <v>536597.83051932708</v>
      </c>
      <c r="R3359" s="69">
        <f t="shared" si="645"/>
        <v>145153.89619775282</v>
      </c>
      <c r="S3359" s="63">
        <f t="shared" si="636"/>
        <v>0.28384353662391704</v>
      </c>
      <c r="T3359" s="64">
        <f t="shared" si="637"/>
        <v>384288</v>
      </c>
      <c r="U3359" s="44" t="str">
        <f t="shared" si="638"/>
        <v>MENOR VALOR</v>
      </c>
    </row>
    <row r="3360" spans="2:21" ht="38.25">
      <c r="B3360" s="24">
        <v>3238</v>
      </c>
      <c r="C3360" s="2" t="s">
        <v>1600</v>
      </c>
      <c r="D3360" s="29">
        <v>1</v>
      </c>
      <c r="E3360" s="19" t="s">
        <v>216</v>
      </c>
      <c r="F3360" s="91">
        <v>362690.92000000004</v>
      </c>
      <c r="G3360" s="68">
        <f t="shared" si="635"/>
        <v>381550.84784000006</v>
      </c>
      <c r="H3360" s="79">
        <v>540800</v>
      </c>
      <c r="I3360" s="79">
        <v>102752</v>
      </c>
      <c r="J3360" s="79">
        <v>643552</v>
      </c>
      <c r="K3360" s="79">
        <v>520000</v>
      </c>
      <c r="L3360" s="79">
        <f t="shared" si="639"/>
        <v>98800</v>
      </c>
      <c r="M3360" s="79">
        <f t="shared" si="640"/>
        <v>618800</v>
      </c>
      <c r="N3360" s="68">
        <f t="shared" si="641"/>
        <v>381550.84784000006</v>
      </c>
      <c r="O3360" s="80">
        <f t="shared" si="642"/>
        <v>547967.61594666669</v>
      </c>
      <c r="P3360" s="68">
        <f t="shared" si="643"/>
        <v>618800</v>
      </c>
      <c r="Q3360" s="68">
        <f t="shared" si="644"/>
        <v>533615.935770471</v>
      </c>
      <c r="R3360" s="69">
        <f t="shared" si="645"/>
        <v>144651.54996162705</v>
      </c>
      <c r="S3360" s="63">
        <f t="shared" si="636"/>
        <v>0.28497103953784475</v>
      </c>
      <c r="T3360" s="64">
        <f t="shared" si="637"/>
        <v>381551</v>
      </c>
      <c r="U3360" s="44" t="str">
        <f t="shared" si="638"/>
        <v>MENOR VALOR</v>
      </c>
    </row>
    <row r="3361" spans="2:21" ht="25.5">
      <c r="B3361" s="26">
        <v>3239</v>
      </c>
      <c r="C3361" s="2" t="s">
        <v>1601</v>
      </c>
      <c r="D3361" s="29">
        <v>1</v>
      </c>
      <c r="E3361" s="19" t="s">
        <v>216</v>
      </c>
      <c r="F3361" s="91">
        <v>30136.639999999999</v>
      </c>
      <c r="G3361" s="68">
        <f t="shared" si="635"/>
        <v>31703.745279999999</v>
      </c>
      <c r="H3361" s="79">
        <v>15912</v>
      </c>
      <c r="I3361" s="79">
        <v>3023.28</v>
      </c>
      <c r="J3361" s="79">
        <v>18935.28</v>
      </c>
      <c r="K3361" s="79">
        <v>15600</v>
      </c>
      <c r="L3361" s="79">
        <f t="shared" si="639"/>
        <v>2964</v>
      </c>
      <c r="M3361" s="79">
        <f t="shared" si="640"/>
        <v>18564</v>
      </c>
      <c r="N3361" s="68">
        <f t="shared" si="641"/>
        <v>18564</v>
      </c>
      <c r="O3361" s="80">
        <f t="shared" si="642"/>
        <v>23067.675093333335</v>
      </c>
      <c r="P3361" s="68">
        <f t="shared" si="643"/>
        <v>18935.28</v>
      </c>
      <c r="Q3361" s="68">
        <f t="shared" si="644"/>
        <v>22336.645607976636</v>
      </c>
      <c r="R3361" s="69">
        <f t="shared" si="645"/>
        <v>7481.3597301142099</v>
      </c>
      <c r="S3361" s="63">
        <f t="shared" si="636"/>
        <v>0.16889938060482035</v>
      </c>
      <c r="T3361" s="64">
        <f t="shared" si="637"/>
        <v>18564</v>
      </c>
      <c r="U3361" s="44" t="str">
        <f t="shared" si="638"/>
        <v>MENOR VALOR</v>
      </c>
    </row>
    <row r="3362" spans="2:21">
      <c r="B3362" s="24">
        <v>3240</v>
      </c>
      <c r="C3362" s="2" t="s">
        <v>1602</v>
      </c>
      <c r="D3362" s="29">
        <v>1</v>
      </c>
      <c r="E3362" s="19" t="s">
        <v>216</v>
      </c>
      <c r="F3362" s="91">
        <v>228030.52</v>
      </c>
      <c r="G3362" s="68">
        <f t="shared" si="635"/>
        <v>239888.10704</v>
      </c>
      <c r="H3362" s="79">
        <v>265200</v>
      </c>
      <c r="I3362" s="79">
        <v>50388</v>
      </c>
      <c r="J3362" s="79">
        <v>315588</v>
      </c>
      <c r="K3362" s="79">
        <v>260000</v>
      </c>
      <c r="L3362" s="79">
        <f t="shared" si="639"/>
        <v>49400</v>
      </c>
      <c r="M3362" s="79">
        <f t="shared" si="640"/>
        <v>309400</v>
      </c>
      <c r="N3362" s="68">
        <f t="shared" si="641"/>
        <v>239888.10704</v>
      </c>
      <c r="O3362" s="80">
        <f t="shared" si="642"/>
        <v>288292.03568000003</v>
      </c>
      <c r="P3362" s="68">
        <f t="shared" si="643"/>
        <v>309400</v>
      </c>
      <c r="Q3362" s="68">
        <f t="shared" si="644"/>
        <v>286121.06702112639</v>
      </c>
      <c r="R3362" s="69">
        <f t="shared" si="645"/>
        <v>42033.059213429202</v>
      </c>
      <c r="S3362" s="63">
        <f t="shared" si="636"/>
        <v>0.16158530534807725</v>
      </c>
      <c r="T3362" s="64">
        <f t="shared" si="637"/>
        <v>239888</v>
      </c>
      <c r="U3362" s="44" t="str">
        <f t="shared" si="638"/>
        <v>MENOR VALOR</v>
      </c>
    </row>
    <row r="3363" spans="2:21" ht="25.5">
      <c r="B3363" s="26">
        <v>3241</v>
      </c>
      <c r="C3363" s="2" t="s">
        <v>1603</v>
      </c>
      <c r="D3363" s="29">
        <v>1</v>
      </c>
      <c r="E3363" s="19" t="s">
        <v>216</v>
      </c>
      <c r="F3363" s="91">
        <v>146338.84</v>
      </c>
      <c r="G3363" s="68">
        <f t="shared" si="635"/>
        <v>153948.45968</v>
      </c>
      <c r="H3363" s="79">
        <v>157560</v>
      </c>
      <c r="I3363" s="79">
        <v>29936.400000000001</v>
      </c>
      <c r="J3363" s="79">
        <v>187496.4</v>
      </c>
      <c r="K3363" s="79">
        <v>156000</v>
      </c>
      <c r="L3363" s="79">
        <f t="shared" si="639"/>
        <v>29640</v>
      </c>
      <c r="M3363" s="79">
        <f t="shared" si="640"/>
        <v>185640</v>
      </c>
      <c r="N3363" s="68">
        <f t="shared" si="641"/>
        <v>153948.45968</v>
      </c>
      <c r="O3363" s="80">
        <f t="shared" si="642"/>
        <v>175694.95322666666</v>
      </c>
      <c r="P3363" s="68">
        <f t="shared" si="643"/>
        <v>185640</v>
      </c>
      <c r="Q3363" s="68">
        <f t="shared" si="644"/>
        <v>174990.01984924523</v>
      </c>
      <c r="R3363" s="69">
        <f t="shared" si="645"/>
        <v>18855.875514581952</v>
      </c>
      <c r="S3363" s="63">
        <f t="shared" si="636"/>
        <v>0.12024434414815566</v>
      </c>
      <c r="T3363" s="64">
        <f t="shared" si="637"/>
        <v>153948</v>
      </c>
      <c r="U3363" s="44" t="str">
        <f t="shared" si="638"/>
        <v>MENOR VALOR</v>
      </c>
    </row>
    <row r="3364" spans="2:21" ht="25.5">
      <c r="B3364" s="24">
        <v>3242</v>
      </c>
      <c r="C3364" s="2" t="s">
        <v>1604</v>
      </c>
      <c r="D3364" s="29">
        <v>1</v>
      </c>
      <c r="E3364" s="19" t="s">
        <v>8</v>
      </c>
      <c r="F3364" s="91">
        <v>228680.78</v>
      </c>
      <c r="G3364" s="68">
        <f t="shared" si="635"/>
        <v>240572.18056000001</v>
      </c>
      <c r="H3364" s="79">
        <v>270400</v>
      </c>
      <c r="I3364" s="79">
        <v>51376</v>
      </c>
      <c r="J3364" s="79">
        <v>321776</v>
      </c>
      <c r="K3364" s="79">
        <v>260000</v>
      </c>
      <c r="L3364" s="79">
        <f t="shared" si="639"/>
        <v>49400</v>
      </c>
      <c r="M3364" s="79">
        <f t="shared" si="640"/>
        <v>309400</v>
      </c>
      <c r="N3364" s="68">
        <f t="shared" si="641"/>
        <v>240572.18056000001</v>
      </c>
      <c r="O3364" s="80">
        <f t="shared" si="642"/>
        <v>290582.72685333336</v>
      </c>
      <c r="P3364" s="68">
        <f t="shared" si="643"/>
        <v>309400</v>
      </c>
      <c r="Q3364" s="68">
        <f t="shared" si="644"/>
        <v>288252.52542398532</v>
      </c>
      <c r="R3364" s="69">
        <f t="shared" si="645"/>
        <v>43750.227421331518</v>
      </c>
      <c r="S3364" s="63">
        <f t="shared" si="636"/>
        <v>0.16541171597318416</v>
      </c>
      <c r="T3364" s="64">
        <f t="shared" si="637"/>
        <v>240572</v>
      </c>
      <c r="U3364" s="44" t="str">
        <f t="shared" si="638"/>
        <v>MENOR VALOR</v>
      </c>
    </row>
    <row r="3365" spans="2:21">
      <c r="B3365" s="26">
        <v>3243</v>
      </c>
      <c r="C3365" s="2" t="s">
        <v>1605</v>
      </c>
      <c r="D3365" s="29">
        <v>1</v>
      </c>
      <c r="E3365" s="19" t="s">
        <v>8</v>
      </c>
      <c r="F3365" s="91">
        <v>191943.96</v>
      </c>
      <c r="G3365" s="68">
        <f t="shared" si="635"/>
        <v>201925.04592</v>
      </c>
      <c r="H3365" s="79">
        <v>265200</v>
      </c>
      <c r="I3365" s="79">
        <v>50388</v>
      </c>
      <c r="J3365" s="79">
        <v>315588</v>
      </c>
      <c r="K3365" s="79">
        <v>260000</v>
      </c>
      <c r="L3365" s="79">
        <f t="shared" si="639"/>
        <v>49400</v>
      </c>
      <c r="M3365" s="79">
        <f t="shared" si="640"/>
        <v>309400</v>
      </c>
      <c r="N3365" s="68">
        <f t="shared" si="641"/>
        <v>201925.04592</v>
      </c>
      <c r="O3365" s="80">
        <f t="shared" si="642"/>
        <v>275637.6819733333</v>
      </c>
      <c r="P3365" s="68">
        <f t="shared" si="643"/>
        <v>309400</v>
      </c>
      <c r="Q3365" s="68">
        <f t="shared" si="644"/>
        <v>270153.3311000141</v>
      </c>
      <c r="R3365" s="69">
        <f t="shared" si="645"/>
        <v>63911.950145871859</v>
      </c>
      <c r="S3365" s="63">
        <f t="shared" si="636"/>
        <v>0.25255392891955541</v>
      </c>
      <c r="T3365" s="64">
        <f t="shared" si="637"/>
        <v>201925</v>
      </c>
      <c r="U3365" s="44" t="str">
        <f t="shared" si="638"/>
        <v>MENOR VALOR</v>
      </c>
    </row>
    <row r="3366" spans="2:21">
      <c r="B3366" s="24">
        <v>3244</v>
      </c>
      <c r="C3366" s="2" t="s">
        <v>1606</v>
      </c>
      <c r="D3366" s="29">
        <v>1</v>
      </c>
      <c r="E3366" s="19" t="s">
        <v>8</v>
      </c>
      <c r="F3366" s="91">
        <v>235248.97999999998</v>
      </c>
      <c r="G3366" s="68">
        <f t="shared" si="635"/>
        <v>247481.92695999998</v>
      </c>
      <c r="H3366" s="79">
        <v>267800</v>
      </c>
      <c r="I3366" s="79">
        <v>50882</v>
      </c>
      <c r="J3366" s="79">
        <v>318682</v>
      </c>
      <c r="K3366" s="79">
        <v>260000</v>
      </c>
      <c r="L3366" s="79">
        <f t="shared" si="639"/>
        <v>49400</v>
      </c>
      <c r="M3366" s="79">
        <f t="shared" si="640"/>
        <v>309400</v>
      </c>
      <c r="N3366" s="68">
        <f t="shared" si="641"/>
        <v>247481.92695999998</v>
      </c>
      <c r="O3366" s="80">
        <f t="shared" si="642"/>
        <v>291854.64231999998</v>
      </c>
      <c r="P3366" s="68">
        <f t="shared" si="643"/>
        <v>309400</v>
      </c>
      <c r="Q3366" s="68">
        <f t="shared" si="644"/>
        <v>290050.60618017928</v>
      </c>
      <c r="R3366" s="69">
        <f t="shared" si="645"/>
        <v>38707.134772735539</v>
      </c>
      <c r="S3366" s="63">
        <f t="shared" si="636"/>
        <v>0.14676293830510267</v>
      </c>
      <c r="T3366" s="64">
        <f t="shared" si="637"/>
        <v>247482</v>
      </c>
      <c r="U3366" s="44" t="str">
        <f t="shared" si="638"/>
        <v>MENOR VALOR</v>
      </c>
    </row>
    <row r="3367" spans="2:21" ht="25.5">
      <c r="B3367" s="26">
        <v>3245</v>
      </c>
      <c r="C3367" s="2" t="s">
        <v>1607</v>
      </c>
      <c r="D3367" s="29">
        <v>1</v>
      </c>
      <c r="E3367" s="19" t="s">
        <v>8</v>
      </c>
      <c r="F3367" s="91">
        <v>147161.29999999999</v>
      </c>
      <c r="G3367" s="68">
        <f t="shared" si="635"/>
        <v>154813.68759999998</v>
      </c>
      <c r="H3367" s="79">
        <v>159120</v>
      </c>
      <c r="I3367" s="79">
        <v>30232.799999999999</v>
      </c>
      <c r="J3367" s="79">
        <v>189352.8</v>
      </c>
      <c r="K3367" s="79">
        <v>156000</v>
      </c>
      <c r="L3367" s="79">
        <f t="shared" si="639"/>
        <v>29640</v>
      </c>
      <c r="M3367" s="79">
        <f t="shared" si="640"/>
        <v>185640</v>
      </c>
      <c r="N3367" s="68">
        <f t="shared" si="641"/>
        <v>154813.68759999998</v>
      </c>
      <c r="O3367" s="80">
        <f t="shared" si="642"/>
        <v>176602.16253333332</v>
      </c>
      <c r="P3367" s="68">
        <f t="shared" si="643"/>
        <v>185640</v>
      </c>
      <c r="Q3367" s="68">
        <f t="shared" si="644"/>
        <v>175893.9420641638</v>
      </c>
      <c r="R3367" s="69">
        <f t="shared" si="645"/>
        <v>18960.470745748156</v>
      </c>
      <c r="S3367" s="63">
        <f t="shared" si="636"/>
        <v>0.11984639275680131</v>
      </c>
      <c r="T3367" s="64">
        <f t="shared" si="637"/>
        <v>154814</v>
      </c>
      <c r="U3367" s="44" t="str">
        <f t="shared" si="638"/>
        <v>MENOR VALOR</v>
      </c>
    </row>
    <row r="3368" spans="2:21" ht="25.5">
      <c r="B3368" s="24">
        <v>3246</v>
      </c>
      <c r="C3368" s="2" t="s">
        <v>1608</v>
      </c>
      <c r="D3368" s="29">
        <v>1</v>
      </c>
      <c r="E3368" s="19" t="s">
        <v>8</v>
      </c>
      <c r="F3368" s="91">
        <v>287915.94</v>
      </c>
      <c r="G3368" s="68">
        <f t="shared" si="635"/>
        <v>302887.56887999998</v>
      </c>
      <c r="H3368" s="79">
        <v>397800</v>
      </c>
      <c r="I3368" s="79">
        <v>75582</v>
      </c>
      <c r="J3368" s="79">
        <v>473382</v>
      </c>
      <c r="K3368" s="79">
        <v>390000</v>
      </c>
      <c r="L3368" s="79">
        <f t="shared" si="639"/>
        <v>74100</v>
      </c>
      <c r="M3368" s="79">
        <f t="shared" si="640"/>
        <v>464100</v>
      </c>
      <c r="N3368" s="68">
        <f t="shared" si="641"/>
        <v>302887.56887999998</v>
      </c>
      <c r="O3368" s="80">
        <f t="shared" si="642"/>
        <v>413456.52295999997</v>
      </c>
      <c r="P3368" s="68">
        <f t="shared" si="643"/>
        <v>464100</v>
      </c>
      <c r="Q3368" s="68">
        <f t="shared" si="644"/>
        <v>405229.99665002117</v>
      </c>
      <c r="R3368" s="69">
        <f t="shared" si="645"/>
        <v>95867.925218807577</v>
      </c>
      <c r="S3368" s="63">
        <f t="shared" si="636"/>
        <v>0.25255392891955564</v>
      </c>
      <c r="T3368" s="64">
        <f t="shared" si="637"/>
        <v>302888</v>
      </c>
      <c r="U3368" s="44" t="str">
        <f t="shared" si="638"/>
        <v>MENOR VALOR</v>
      </c>
    </row>
    <row r="3369" spans="2:21" ht="25.5">
      <c r="B3369" s="26">
        <v>3247</v>
      </c>
      <c r="C3369" s="2" t="s">
        <v>1609</v>
      </c>
      <c r="D3369" s="29">
        <v>1</v>
      </c>
      <c r="E3369" s="19" t="s">
        <v>8</v>
      </c>
      <c r="F3369" s="91">
        <v>328001.63999999996</v>
      </c>
      <c r="G3369" s="68">
        <f t="shared" si="635"/>
        <v>345057.72527999996</v>
      </c>
      <c r="H3369" s="79">
        <v>401700</v>
      </c>
      <c r="I3369" s="79">
        <v>76323</v>
      </c>
      <c r="J3369" s="79">
        <v>478023</v>
      </c>
      <c r="K3369" s="79">
        <v>390000</v>
      </c>
      <c r="L3369" s="79">
        <f t="shared" si="639"/>
        <v>74100</v>
      </c>
      <c r="M3369" s="79">
        <f t="shared" si="640"/>
        <v>464100</v>
      </c>
      <c r="N3369" s="68">
        <f t="shared" si="641"/>
        <v>345057.72527999996</v>
      </c>
      <c r="O3369" s="80">
        <f t="shared" si="642"/>
        <v>429060.24175999995</v>
      </c>
      <c r="P3369" s="68">
        <f t="shared" si="643"/>
        <v>464100</v>
      </c>
      <c r="Q3369" s="68">
        <f t="shared" si="644"/>
        <v>424603.95865136728</v>
      </c>
      <c r="R3369" s="69">
        <f t="shared" si="645"/>
        <v>73080.637404715846</v>
      </c>
      <c r="S3369" s="63">
        <f t="shared" si="636"/>
        <v>0.18734218499522037</v>
      </c>
      <c r="T3369" s="64">
        <f t="shared" si="637"/>
        <v>345058</v>
      </c>
      <c r="U3369" s="44" t="str">
        <f t="shared" si="638"/>
        <v>MENOR VALOR</v>
      </c>
    </row>
    <row r="3370" spans="2:21">
      <c r="B3370" s="24">
        <v>3248</v>
      </c>
      <c r="C3370" s="2" t="s">
        <v>1610</v>
      </c>
      <c r="D3370" s="29">
        <v>1</v>
      </c>
      <c r="E3370" s="19" t="s">
        <v>8</v>
      </c>
      <c r="F3370" s="91">
        <v>325074.24</v>
      </c>
      <c r="G3370" s="68">
        <f t="shared" si="635"/>
        <v>341978.10047999996</v>
      </c>
      <c r="H3370" s="79">
        <v>393900</v>
      </c>
      <c r="I3370" s="79">
        <v>74841</v>
      </c>
      <c r="J3370" s="79">
        <v>468741</v>
      </c>
      <c r="K3370" s="79">
        <v>390000</v>
      </c>
      <c r="L3370" s="79">
        <f t="shared" si="639"/>
        <v>74100</v>
      </c>
      <c r="M3370" s="79">
        <f t="shared" si="640"/>
        <v>464100</v>
      </c>
      <c r="N3370" s="68">
        <f t="shared" si="641"/>
        <v>341978.10047999996</v>
      </c>
      <c r="O3370" s="80">
        <f t="shared" si="642"/>
        <v>424939.70016000001</v>
      </c>
      <c r="P3370" s="68">
        <f t="shared" si="643"/>
        <v>464100</v>
      </c>
      <c r="Q3370" s="68">
        <f t="shared" si="644"/>
        <v>420579.01747213973</v>
      </c>
      <c r="R3370" s="69">
        <f t="shared" si="645"/>
        <v>71884.31669250525</v>
      </c>
      <c r="S3370" s="63">
        <f t="shared" si="636"/>
        <v>0.18688739505970842</v>
      </c>
      <c r="T3370" s="64">
        <f t="shared" si="637"/>
        <v>341978</v>
      </c>
      <c r="U3370" s="44" t="str">
        <f t="shared" si="638"/>
        <v>MENOR VALOR</v>
      </c>
    </row>
    <row r="3371" spans="2:21" ht="25.5">
      <c r="B3371" s="26">
        <v>3249</v>
      </c>
      <c r="C3371" s="2" t="s">
        <v>1611</v>
      </c>
      <c r="D3371" s="29">
        <v>1</v>
      </c>
      <c r="E3371" s="19" t="s">
        <v>8</v>
      </c>
      <c r="F3371" s="91">
        <v>268899.32</v>
      </c>
      <c r="G3371" s="68">
        <f t="shared" si="635"/>
        <v>282882.08464000002</v>
      </c>
      <c r="H3371" s="79">
        <v>409500</v>
      </c>
      <c r="I3371" s="79">
        <v>77805</v>
      </c>
      <c r="J3371" s="79">
        <v>487305</v>
      </c>
      <c r="K3371" s="79">
        <v>390000</v>
      </c>
      <c r="L3371" s="79">
        <f t="shared" si="639"/>
        <v>74100</v>
      </c>
      <c r="M3371" s="79">
        <f t="shared" si="640"/>
        <v>464100</v>
      </c>
      <c r="N3371" s="68">
        <f t="shared" si="641"/>
        <v>282882.08464000002</v>
      </c>
      <c r="O3371" s="80">
        <f t="shared" si="642"/>
        <v>411429.02821333334</v>
      </c>
      <c r="P3371" s="68">
        <f t="shared" si="643"/>
        <v>464100</v>
      </c>
      <c r="Q3371" s="68">
        <f t="shared" si="644"/>
        <v>399950.23830964073</v>
      </c>
      <c r="R3371" s="69">
        <f t="shared" si="645"/>
        <v>111927.90328056838</v>
      </c>
      <c r="S3371" s="63">
        <f t="shared" si="636"/>
        <v>0.29270679813673917</v>
      </c>
      <c r="T3371" s="64">
        <f t="shared" si="637"/>
        <v>282882</v>
      </c>
      <c r="U3371" s="44" t="str">
        <f t="shared" si="638"/>
        <v>MENOR VALOR</v>
      </c>
    </row>
    <row r="3372" spans="2:21">
      <c r="B3372" s="24">
        <v>3250</v>
      </c>
      <c r="C3372" s="2" t="s">
        <v>1612</v>
      </c>
      <c r="D3372" s="29">
        <v>1</v>
      </c>
      <c r="E3372" s="19"/>
      <c r="F3372" s="91">
        <v>44264.42</v>
      </c>
      <c r="G3372" s="68">
        <f t="shared" si="635"/>
        <v>46566.169839999995</v>
      </c>
      <c r="H3372" s="79">
        <v>81120</v>
      </c>
      <c r="I3372" s="79">
        <v>15412.8</v>
      </c>
      <c r="J3372" s="79">
        <v>96532.800000000003</v>
      </c>
      <c r="K3372" s="79">
        <v>78000</v>
      </c>
      <c r="L3372" s="79">
        <f t="shared" si="639"/>
        <v>14820</v>
      </c>
      <c r="M3372" s="79">
        <f t="shared" si="640"/>
        <v>92820</v>
      </c>
      <c r="N3372" s="68">
        <f t="shared" si="641"/>
        <v>46566.169839999995</v>
      </c>
      <c r="O3372" s="80">
        <f t="shared" si="642"/>
        <v>78639.656613333325</v>
      </c>
      <c r="P3372" s="68">
        <f t="shared" si="643"/>
        <v>92820</v>
      </c>
      <c r="Q3372" s="68">
        <f t="shared" si="644"/>
        <v>74724.381395609773</v>
      </c>
      <c r="R3372" s="69">
        <f t="shared" si="645"/>
        <v>27838.420147511835</v>
      </c>
      <c r="S3372" s="63">
        <f t="shared" si="636"/>
        <v>0.37682763014835929</v>
      </c>
      <c r="T3372" s="64">
        <f t="shared" si="637"/>
        <v>92820</v>
      </c>
      <c r="U3372" s="44" t="str">
        <f t="shared" si="638"/>
        <v>MEDIA ARMONICA</v>
      </c>
    </row>
    <row r="3373" spans="2:21">
      <c r="B3373" s="26">
        <v>3251</v>
      </c>
      <c r="C3373" s="2" t="s">
        <v>1613</v>
      </c>
      <c r="D3373" s="29">
        <v>1</v>
      </c>
      <c r="E3373" s="19" t="s">
        <v>8</v>
      </c>
      <c r="F3373" s="91">
        <v>20174.46</v>
      </c>
      <c r="G3373" s="68">
        <f t="shared" si="635"/>
        <v>21223.531919999998</v>
      </c>
      <c r="H3373" s="79">
        <v>16068</v>
      </c>
      <c r="I3373" s="79">
        <v>3052.92</v>
      </c>
      <c r="J3373" s="79">
        <v>19120.919999999998</v>
      </c>
      <c r="K3373" s="79">
        <v>15600</v>
      </c>
      <c r="L3373" s="79">
        <f t="shared" si="639"/>
        <v>2964</v>
      </c>
      <c r="M3373" s="79">
        <f t="shared" si="640"/>
        <v>18564</v>
      </c>
      <c r="N3373" s="68">
        <f t="shared" si="641"/>
        <v>18564</v>
      </c>
      <c r="O3373" s="80">
        <f t="shared" si="642"/>
        <v>19636.150639999996</v>
      </c>
      <c r="P3373" s="68">
        <f t="shared" si="643"/>
        <v>19120.919999999998</v>
      </c>
      <c r="Q3373" s="68">
        <f t="shared" si="644"/>
        <v>19603.457147738616</v>
      </c>
      <c r="R3373" s="69">
        <f t="shared" si="645"/>
        <v>1402.6312657540564</v>
      </c>
      <c r="S3373" s="63">
        <f t="shared" si="636"/>
        <v>5.3024175271988883E-2</v>
      </c>
      <c r="T3373" s="64">
        <f t="shared" si="637"/>
        <v>18564</v>
      </c>
      <c r="U3373" s="44" t="str">
        <f t="shared" si="638"/>
        <v>MENOR VALOR</v>
      </c>
    </row>
    <row r="3374" spans="2:21">
      <c r="B3374" s="24">
        <v>3252</v>
      </c>
      <c r="C3374" s="2" t="s">
        <v>1614</v>
      </c>
      <c r="D3374" s="29">
        <v>1</v>
      </c>
      <c r="E3374" s="19" t="s">
        <v>8</v>
      </c>
      <c r="F3374" s="91">
        <v>80669.959999999992</v>
      </c>
      <c r="G3374" s="68">
        <f t="shared" si="635"/>
        <v>84864.797919999997</v>
      </c>
      <c r="H3374" s="79">
        <v>119340</v>
      </c>
      <c r="I3374" s="79">
        <v>22674.6</v>
      </c>
      <c r="J3374" s="79">
        <v>142014.6</v>
      </c>
      <c r="K3374" s="79">
        <v>117000</v>
      </c>
      <c r="L3374" s="79">
        <f t="shared" si="639"/>
        <v>22230</v>
      </c>
      <c r="M3374" s="79">
        <f t="shared" si="640"/>
        <v>139230</v>
      </c>
      <c r="N3374" s="68">
        <f t="shared" si="641"/>
        <v>84864.797919999997</v>
      </c>
      <c r="O3374" s="80">
        <f t="shared" si="642"/>
        <v>122036.46597333332</v>
      </c>
      <c r="P3374" s="68">
        <f t="shared" si="643"/>
        <v>139230</v>
      </c>
      <c r="Q3374" s="68">
        <f t="shared" si="644"/>
        <v>118831.3779467963</v>
      </c>
      <c r="R3374" s="69">
        <f t="shared" si="645"/>
        <v>32221.703534890996</v>
      </c>
      <c r="S3374" s="63">
        <f t="shared" si="636"/>
        <v>0.28583847645025184</v>
      </c>
      <c r="T3374" s="64">
        <f t="shared" si="637"/>
        <v>84865</v>
      </c>
      <c r="U3374" s="44" t="str">
        <f t="shared" si="638"/>
        <v>MENOR VALOR</v>
      </c>
    </row>
    <row r="3375" spans="2:21" ht="51">
      <c r="B3375" s="26">
        <v>3253</v>
      </c>
      <c r="C3375" s="2" t="s">
        <v>1615</v>
      </c>
      <c r="D3375" s="29">
        <v>1</v>
      </c>
      <c r="E3375" s="19" t="s">
        <v>8</v>
      </c>
      <c r="F3375" s="91">
        <v>1154751.06</v>
      </c>
      <c r="G3375" s="68">
        <f t="shared" si="635"/>
        <v>1214798.11512</v>
      </c>
      <c r="H3375" s="79">
        <v>1757600</v>
      </c>
      <c r="I3375" s="79">
        <v>333944</v>
      </c>
      <c r="J3375" s="79">
        <v>2091544</v>
      </c>
      <c r="K3375" s="79">
        <v>1690000</v>
      </c>
      <c r="L3375" s="79">
        <f t="shared" si="639"/>
        <v>321100</v>
      </c>
      <c r="M3375" s="79">
        <f t="shared" si="640"/>
        <v>2011100</v>
      </c>
      <c r="N3375" s="68">
        <f t="shared" si="641"/>
        <v>1214798.11512</v>
      </c>
      <c r="O3375" s="80">
        <f t="shared" si="642"/>
        <v>1772480.7050400001</v>
      </c>
      <c r="P3375" s="68">
        <f t="shared" si="643"/>
        <v>2011100</v>
      </c>
      <c r="Q3375" s="68">
        <f t="shared" si="644"/>
        <v>1722403.6093833246</v>
      </c>
      <c r="R3375" s="69">
        <f t="shared" si="645"/>
        <v>484639.26028429554</v>
      </c>
      <c r="S3375" s="63">
        <f t="shared" si="636"/>
        <v>0.29470763501538622</v>
      </c>
      <c r="T3375" s="64">
        <f t="shared" si="637"/>
        <v>1214798</v>
      </c>
      <c r="U3375" s="44" t="str">
        <f t="shared" si="638"/>
        <v>MENOR VALOR</v>
      </c>
    </row>
    <row r="3376" spans="2:21">
      <c r="B3376" s="24">
        <v>3254</v>
      </c>
      <c r="C3376" s="2" t="s">
        <v>1616</v>
      </c>
      <c r="D3376" s="29">
        <v>1</v>
      </c>
      <c r="E3376" s="19" t="s">
        <v>8</v>
      </c>
      <c r="F3376" s="91">
        <v>1158979.8</v>
      </c>
      <c r="G3376" s="68">
        <f t="shared" si="635"/>
        <v>1219246.7496</v>
      </c>
      <c r="H3376" s="79">
        <v>1723800</v>
      </c>
      <c r="I3376" s="79">
        <v>327522</v>
      </c>
      <c r="J3376" s="79">
        <v>2051322</v>
      </c>
      <c r="K3376" s="79">
        <v>1690000</v>
      </c>
      <c r="L3376" s="79">
        <f t="shared" si="639"/>
        <v>321100</v>
      </c>
      <c r="M3376" s="79">
        <f t="shared" si="640"/>
        <v>2011100</v>
      </c>
      <c r="N3376" s="68">
        <f t="shared" si="641"/>
        <v>1219246.7496</v>
      </c>
      <c r="O3376" s="80">
        <f t="shared" si="642"/>
        <v>1760556.2498666665</v>
      </c>
      <c r="P3376" s="68">
        <f t="shared" si="643"/>
        <v>2011100</v>
      </c>
      <c r="Q3376" s="68">
        <f t="shared" si="644"/>
        <v>1713377.4103822703</v>
      </c>
      <c r="R3376" s="69">
        <f t="shared" si="645"/>
        <v>469218.96128589148</v>
      </c>
      <c r="S3376" s="63">
        <f t="shared" si="636"/>
        <v>0.28839569016614108</v>
      </c>
      <c r="T3376" s="64">
        <f t="shared" si="637"/>
        <v>1219247</v>
      </c>
      <c r="U3376" s="44" t="str">
        <f t="shared" si="638"/>
        <v>MENOR VALOR</v>
      </c>
    </row>
    <row r="3377" spans="2:21" ht="25.5">
      <c r="B3377" s="26">
        <v>3255</v>
      </c>
      <c r="C3377" s="2" t="s">
        <v>1617</v>
      </c>
      <c r="D3377" s="29">
        <v>1</v>
      </c>
      <c r="E3377" s="19" t="s">
        <v>8</v>
      </c>
      <c r="F3377" s="91">
        <v>1175893.94</v>
      </c>
      <c r="G3377" s="68">
        <f t="shared" si="635"/>
        <v>1237040.4248799998</v>
      </c>
      <c r="H3377" s="79">
        <v>1757600</v>
      </c>
      <c r="I3377" s="79">
        <v>333944</v>
      </c>
      <c r="J3377" s="79">
        <v>2091544</v>
      </c>
      <c r="K3377" s="79">
        <v>1690000</v>
      </c>
      <c r="L3377" s="79">
        <f t="shared" si="639"/>
        <v>321100</v>
      </c>
      <c r="M3377" s="79">
        <f t="shared" si="640"/>
        <v>2011100</v>
      </c>
      <c r="N3377" s="68">
        <f t="shared" si="641"/>
        <v>1237040.4248799998</v>
      </c>
      <c r="O3377" s="80">
        <f t="shared" si="642"/>
        <v>1779894.8082933333</v>
      </c>
      <c r="P3377" s="68">
        <f t="shared" si="643"/>
        <v>2011100</v>
      </c>
      <c r="Q3377" s="68">
        <f t="shared" si="644"/>
        <v>1732852.1962607214</v>
      </c>
      <c r="R3377" s="69">
        <f t="shared" si="645"/>
        <v>471843.1630079032</v>
      </c>
      <c r="S3377" s="63">
        <f t="shared" si="636"/>
        <v>0.28612467494378424</v>
      </c>
      <c r="T3377" s="64">
        <f t="shared" si="637"/>
        <v>1237040</v>
      </c>
      <c r="U3377" s="44" t="str">
        <f t="shared" si="638"/>
        <v>MENOR VALOR</v>
      </c>
    </row>
    <row r="3378" spans="2:21" ht="25.5">
      <c r="B3378" s="24">
        <v>3256</v>
      </c>
      <c r="C3378" s="2" t="s">
        <v>1618</v>
      </c>
      <c r="D3378" s="29">
        <v>1</v>
      </c>
      <c r="E3378" s="19" t="s">
        <v>8</v>
      </c>
      <c r="F3378" s="91">
        <v>1180121.8600000001</v>
      </c>
      <c r="G3378" s="68">
        <f t="shared" si="635"/>
        <v>1241488.1967200001</v>
      </c>
      <c r="H3378" s="79">
        <v>1740700</v>
      </c>
      <c r="I3378" s="79">
        <v>330733</v>
      </c>
      <c r="J3378" s="79">
        <v>2071433</v>
      </c>
      <c r="K3378" s="79">
        <v>1690000</v>
      </c>
      <c r="L3378" s="79">
        <f t="shared" si="639"/>
        <v>321100</v>
      </c>
      <c r="M3378" s="79">
        <f t="shared" si="640"/>
        <v>2011100</v>
      </c>
      <c r="N3378" s="68">
        <f t="shared" si="641"/>
        <v>1241488.1967200001</v>
      </c>
      <c r="O3378" s="80">
        <f t="shared" si="642"/>
        <v>1774673.73224</v>
      </c>
      <c r="P3378" s="68">
        <f t="shared" si="643"/>
        <v>2011100</v>
      </c>
      <c r="Q3378" s="68">
        <f t="shared" si="644"/>
        <v>1729347.9518230641</v>
      </c>
      <c r="R3378" s="69">
        <f t="shared" si="645"/>
        <v>462736.56564838433</v>
      </c>
      <c r="S3378" s="63">
        <f t="shared" si="636"/>
        <v>0.2821061860852041</v>
      </c>
      <c r="T3378" s="64">
        <f t="shared" si="637"/>
        <v>1241488</v>
      </c>
      <c r="U3378" s="44" t="str">
        <f t="shared" si="638"/>
        <v>MENOR VALOR</v>
      </c>
    </row>
    <row r="3379" spans="2:21" ht="25.5">
      <c r="B3379" s="26">
        <v>3257</v>
      </c>
      <c r="C3379" s="2" t="s">
        <v>1619</v>
      </c>
      <c r="D3379" s="29">
        <v>1</v>
      </c>
      <c r="E3379" s="19" t="s">
        <v>8</v>
      </c>
      <c r="F3379" s="91">
        <v>1167436.46</v>
      </c>
      <c r="G3379" s="68">
        <f t="shared" si="635"/>
        <v>1228143.15592</v>
      </c>
      <c r="H3379" s="79">
        <v>1757600</v>
      </c>
      <c r="I3379" s="79">
        <v>333944</v>
      </c>
      <c r="J3379" s="79">
        <v>2091544</v>
      </c>
      <c r="K3379" s="79">
        <v>1690000</v>
      </c>
      <c r="L3379" s="79">
        <f t="shared" si="639"/>
        <v>321100</v>
      </c>
      <c r="M3379" s="79">
        <f t="shared" si="640"/>
        <v>2011100</v>
      </c>
      <c r="N3379" s="68">
        <f t="shared" si="641"/>
        <v>1228143.15592</v>
      </c>
      <c r="O3379" s="80">
        <f t="shared" si="642"/>
        <v>1776929.0519733333</v>
      </c>
      <c r="P3379" s="68">
        <f t="shared" si="643"/>
        <v>2011100</v>
      </c>
      <c r="Q3379" s="68">
        <f t="shared" si="644"/>
        <v>1728687.7503846369</v>
      </c>
      <c r="R3379" s="69">
        <f t="shared" si="645"/>
        <v>476961.50689997501</v>
      </c>
      <c r="S3379" s="63">
        <f t="shared" si="636"/>
        <v>0.2895517680120453</v>
      </c>
      <c r="T3379" s="64">
        <f t="shared" si="637"/>
        <v>1228143</v>
      </c>
      <c r="U3379" s="44" t="str">
        <f t="shared" si="638"/>
        <v>MENOR VALOR</v>
      </c>
    </row>
    <row r="3380" spans="2:21">
      <c r="B3380" s="24">
        <v>3258</v>
      </c>
      <c r="C3380" s="2" t="s">
        <v>1620</v>
      </c>
      <c r="D3380" s="29">
        <v>1</v>
      </c>
      <c r="E3380" s="19" t="s">
        <v>8</v>
      </c>
      <c r="F3380" s="91">
        <v>1146294.3999999999</v>
      </c>
      <c r="G3380" s="68">
        <f t="shared" si="635"/>
        <v>1205901.7087999999</v>
      </c>
      <c r="H3380" s="79">
        <v>1723800</v>
      </c>
      <c r="I3380" s="79">
        <v>327522</v>
      </c>
      <c r="J3380" s="79">
        <v>2051322</v>
      </c>
      <c r="K3380" s="79">
        <v>1690000</v>
      </c>
      <c r="L3380" s="79">
        <f t="shared" si="639"/>
        <v>321100</v>
      </c>
      <c r="M3380" s="79">
        <f t="shared" si="640"/>
        <v>2011100</v>
      </c>
      <c r="N3380" s="68">
        <f t="shared" si="641"/>
        <v>1205901.7087999999</v>
      </c>
      <c r="O3380" s="80">
        <f t="shared" si="642"/>
        <v>1756107.9029333333</v>
      </c>
      <c r="P3380" s="68">
        <f t="shared" si="643"/>
        <v>2011100</v>
      </c>
      <c r="Q3380" s="68">
        <f t="shared" si="644"/>
        <v>1707103.3114122546</v>
      </c>
      <c r="R3380" s="69">
        <f t="shared" si="645"/>
        <v>476916.75832163374</v>
      </c>
      <c r="S3380" s="63">
        <f t="shared" si="636"/>
        <v>0.29359769807816727</v>
      </c>
      <c r="T3380" s="64">
        <f t="shared" si="637"/>
        <v>1205902</v>
      </c>
      <c r="U3380" s="44" t="str">
        <f t="shared" si="638"/>
        <v>MENOR VALOR</v>
      </c>
    </row>
    <row r="3381" spans="2:21">
      <c r="B3381" s="26">
        <v>3259</v>
      </c>
      <c r="C3381" s="2" t="s">
        <v>1621</v>
      </c>
      <c r="D3381" s="29">
        <v>1</v>
      </c>
      <c r="E3381" s="19" t="s">
        <v>8</v>
      </c>
      <c r="F3381" s="91">
        <v>1154751.06</v>
      </c>
      <c r="G3381" s="68">
        <f t="shared" si="635"/>
        <v>1214798.11512</v>
      </c>
      <c r="H3381" s="79">
        <v>1706900</v>
      </c>
      <c r="I3381" s="79">
        <v>324311</v>
      </c>
      <c r="J3381" s="79">
        <v>2031211</v>
      </c>
      <c r="K3381" s="79">
        <v>1690000</v>
      </c>
      <c r="L3381" s="79">
        <f t="shared" si="639"/>
        <v>321100</v>
      </c>
      <c r="M3381" s="79">
        <f t="shared" si="640"/>
        <v>2011100</v>
      </c>
      <c r="N3381" s="68">
        <f t="shared" si="641"/>
        <v>1214798.11512</v>
      </c>
      <c r="O3381" s="80">
        <f t="shared" si="642"/>
        <v>1752369.7050400001</v>
      </c>
      <c r="P3381" s="68">
        <f t="shared" si="643"/>
        <v>2011100</v>
      </c>
      <c r="Q3381" s="68">
        <f t="shared" si="644"/>
        <v>1705680.1881634945</v>
      </c>
      <c r="R3381" s="69">
        <f t="shared" si="645"/>
        <v>465659.23570470168</v>
      </c>
      <c r="S3381" s="63">
        <f t="shared" si="636"/>
        <v>0.28779256301969902</v>
      </c>
      <c r="T3381" s="64">
        <f t="shared" si="637"/>
        <v>1214798</v>
      </c>
      <c r="U3381" s="44" t="str">
        <f t="shared" si="638"/>
        <v>MENOR VALOR</v>
      </c>
    </row>
    <row r="3382" spans="2:21">
      <c r="B3382" s="24">
        <v>3260</v>
      </c>
      <c r="C3382" s="2" t="s">
        <v>1622</v>
      </c>
      <c r="D3382" s="29">
        <v>1</v>
      </c>
      <c r="E3382" s="19" t="s">
        <v>8</v>
      </c>
      <c r="F3382" s="91">
        <v>1146294.3999999999</v>
      </c>
      <c r="G3382" s="68">
        <f t="shared" si="635"/>
        <v>1205901.7087999999</v>
      </c>
      <c r="H3382" s="79">
        <v>1757600</v>
      </c>
      <c r="I3382" s="79">
        <v>333944</v>
      </c>
      <c r="J3382" s="79">
        <v>2091544</v>
      </c>
      <c r="K3382" s="79">
        <v>1690000</v>
      </c>
      <c r="L3382" s="79">
        <f t="shared" si="639"/>
        <v>321100</v>
      </c>
      <c r="M3382" s="79">
        <f t="shared" si="640"/>
        <v>2011100</v>
      </c>
      <c r="N3382" s="68">
        <f t="shared" si="641"/>
        <v>1205901.7087999999</v>
      </c>
      <c r="O3382" s="80">
        <f t="shared" si="642"/>
        <v>1769515.2362666668</v>
      </c>
      <c r="P3382" s="68">
        <f t="shared" si="643"/>
        <v>2011100</v>
      </c>
      <c r="Q3382" s="68">
        <f t="shared" si="644"/>
        <v>1718188.708464266</v>
      </c>
      <c r="R3382" s="69">
        <f t="shared" si="645"/>
        <v>489758.06837821921</v>
      </c>
      <c r="S3382" s="63">
        <f t="shared" si="636"/>
        <v>0.29815525916367669</v>
      </c>
      <c r="T3382" s="64">
        <f t="shared" si="637"/>
        <v>1205902</v>
      </c>
      <c r="U3382" s="44" t="str">
        <f t="shared" si="638"/>
        <v>MENOR VALOR</v>
      </c>
    </row>
    <row r="3383" spans="2:21">
      <c r="B3383" s="26">
        <v>3261</v>
      </c>
      <c r="C3383" s="2" t="s">
        <v>1623</v>
      </c>
      <c r="D3383" s="29">
        <v>1</v>
      </c>
      <c r="E3383" s="19" t="s">
        <v>8</v>
      </c>
      <c r="F3383" s="91">
        <v>1154751.06</v>
      </c>
      <c r="G3383" s="68">
        <f t="shared" si="635"/>
        <v>1214798.11512</v>
      </c>
      <c r="H3383" s="79">
        <v>1706900</v>
      </c>
      <c r="I3383" s="79">
        <v>324311</v>
      </c>
      <c r="J3383" s="79">
        <v>2031211</v>
      </c>
      <c r="K3383" s="79">
        <v>1690000</v>
      </c>
      <c r="L3383" s="79">
        <f t="shared" si="639"/>
        <v>321100</v>
      </c>
      <c r="M3383" s="79">
        <f t="shared" si="640"/>
        <v>2011100</v>
      </c>
      <c r="N3383" s="68">
        <f t="shared" si="641"/>
        <v>1214798.11512</v>
      </c>
      <c r="O3383" s="80">
        <f t="shared" si="642"/>
        <v>1752369.7050400001</v>
      </c>
      <c r="P3383" s="68">
        <f t="shared" si="643"/>
        <v>2011100</v>
      </c>
      <c r="Q3383" s="68">
        <f t="shared" si="644"/>
        <v>1705680.1881634945</v>
      </c>
      <c r="R3383" s="69">
        <f t="shared" si="645"/>
        <v>465659.23570470168</v>
      </c>
      <c r="S3383" s="63">
        <f t="shared" si="636"/>
        <v>0.28779256301969902</v>
      </c>
      <c r="T3383" s="64">
        <f t="shared" si="637"/>
        <v>1214798</v>
      </c>
      <c r="U3383" s="44" t="str">
        <f t="shared" si="638"/>
        <v>MENOR VALOR</v>
      </c>
    </row>
    <row r="3384" spans="2:21">
      <c r="B3384" s="24">
        <v>3262</v>
      </c>
      <c r="C3384" s="2" t="s">
        <v>1624</v>
      </c>
      <c r="D3384" s="29">
        <v>1</v>
      </c>
      <c r="E3384" s="19" t="s">
        <v>8</v>
      </c>
      <c r="F3384" s="91">
        <v>1146294.3999999999</v>
      </c>
      <c r="G3384" s="68">
        <f t="shared" si="635"/>
        <v>1205901.7087999999</v>
      </c>
      <c r="H3384" s="79">
        <v>1723800</v>
      </c>
      <c r="I3384" s="79">
        <v>327522</v>
      </c>
      <c r="J3384" s="79">
        <v>2051322</v>
      </c>
      <c r="K3384" s="79">
        <v>1690000</v>
      </c>
      <c r="L3384" s="79">
        <f t="shared" si="639"/>
        <v>321100</v>
      </c>
      <c r="M3384" s="79">
        <f t="shared" si="640"/>
        <v>2011100</v>
      </c>
      <c r="N3384" s="68">
        <f t="shared" si="641"/>
        <v>1205901.7087999999</v>
      </c>
      <c r="O3384" s="80">
        <f t="shared" si="642"/>
        <v>1756107.9029333333</v>
      </c>
      <c r="P3384" s="68">
        <f t="shared" si="643"/>
        <v>2011100</v>
      </c>
      <c r="Q3384" s="68">
        <f t="shared" si="644"/>
        <v>1707103.3114122546</v>
      </c>
      <c r="R3384" s="69">
        <f t="shared" si="645"/>
        <v>476916.75832163374</v>
      </c>
      <c r="S3384" s="63">
        <f t="shared" si="636"/>
        <v>0.29359769807816727</v>
      </c>
      <c r="T3384" s="64">
        <f t="shared" si="637"/>
        <v>1205902</v>
      </c>
      <c r="U3384" s="44" t="str">
        <f t="shared" si="638"/>
        <v>MENOR VALOR</v>
      </c>
    </row>
    <row r="3385" spans="2:21">
      <c r="B3385" s="26">
        <v>3263</v>
      </c>
      <c r="C3385" s="2" t="s">
        <v>1625</v>
      </c>
      <c r="D3385" s="29">
        <v>1</v>
      </c>
      <c r="E3385" s="19" t="s">
        <v>8</v>
      </c>
      <c r="F3385" s="91">
        <v>1154751.06</v>
      </c>
      <c r="G3385" s="68">
        <f t="shared" si="635"/>
        <v>1214798.11512</v>
      </c>
      <c r="H3385" s="79">
        <v>1757600</v>
      </c>
      <c r="I3385" s="79">
        <v>333944</v>
      </c>
      <c r="J3385" s="79">
        <v>2091544</v>
      </c>
      <c r="K3385" s="79">
        <v>1690000</v>
      </c>
      <c r="L3385" s="79">
        <f t="shared" si="639"/>
        <v>321100</v>
      </c>
      <c r="M3385" s="79">
        <f t="shared" si="640"/>
        <v>2011100</v>
      </c>
      <c r="N3385" s="68">
        <f t="shared" si="641"/>
        <v>1214798.11512</v>
      </c>
      <c r="O3385" s="80">
        <f t="shared" si="642"/>
        <v>1772480.7050400001</v>
      </c>
      <c r="P3385" s="68">
        <f t="shared" si="643"/>
        <v>2011100</v>
      </c>
      <c r="Q3385" s="68">
        <f t="shared" si="644"/>
        <v>1722403.6093833246</v>
      </c>
      <c r="R3385" s="69">
        <f t="shared" si="645"/>
        <v>484639.26028429554</v>
      </c>
      <c r="S3385" s="63">
        <f t="shared" si="636"/>
        <v>0.29470763501538622</v>
      </c>
      <c r="T3385" s="64">
        <f t="shared" si="637"/>
        <v>1214798</v>
      </c>
      <c r="U3385" s="44" t="str">
        <f t="shared" si="638"/>
        <v>MENOR VALOR</v>
      </c>
    </row>
    <row r="3386" spans="2:21">
      <c r="B3386" s="24">
        <v>3264</v>
      </c>
      <c r="C3386" s="2" t="s">
        <v>1626</v>
      </c>
      <c r="D3386" s="29">
        <v>1</v>
      </c>
      <c r="E3386" s="19" t="s">
        <v>8</v>
      </c>
      <c r="F3386" s="91">
        <v>1167436.46</v>
      </c>
      <c r="G3386" s="68">
        <f t="shared" si="635"/>
        <v>1228143.15592</v>
      </c>
      <c r="H3386" s="79">
        <v>1740700</v>
      </c>
      <c r="I3386" s="79">
        <v>330733</v>
      </c>
      <c r="J3386" s="79">
        <v>2071433</v>
      </c>
      <c r="K3386" s="79">
        <v>1690000</v>
      </c>
      <c r="L3386" s="79">
        <f t="shared" si="639"/>
        <v>321100</v>
      </c>
      <c r="M3386" s="79">
        <f t="shared" si="640"/>
        <v>2011100</v>
      </c>
      <c r="N3386" s="68">
        <f t="shared" si="641"/>
        <v>1228143.15592</v>
      </c>
      <c r="O3386" s="80">
        <f t="shared" si="642"/>
        <v>1770225.3853066666</v>
      </c>
      <c r="P3386" s="68">
        <f t="shared" si="643"/>
        <v>2011100</v>
      </c>
      <c r="Q3386" s="68">
        <f t="shared" si="644"/>
        <v>1723129.2304971328</v>
      </c>
      <c r="R3386" s="69">
        <f t="shared" si="645"/>
        <v>470425.20689782797</v>
      </c>
      <c r="S3386" s="63">
        <f t="shared" si="636"/>
        <v>0.28725998364865901</v>
      </c>
      <c r="T3386" s="64">
        <f t="shared" si="637"/>
        <v>1228143</v>
      </c>
      <c r="U3386" s="44" t="str">
        <f t="shared" si="638"/>
        <v>MENOR VALOR</v>
      </c>
    </row>
    <row r="3387" spans="2:21">
      <c r="B3387" s="26">
        <v>3265</v>
      </c>
      <c r="C3387" s="2" t="s">
        <v>1627</v>
      </c>
      <c r="D3387" s="29">
        <v>1</v>
      </c>
      <c r="E3387" s="19" t="s">
        <v>8</v>
      </c>
      <c r="F3387" s="91">
        <v>1175893.94</v>
      </c>
      <c r="G3387" s="68">
        <f t="shared" si="635"/>
        <v>1237040.4248799998</v>
      </c>
      <c r="H3387" s="79">
        <v>1723800</v>
      </c>
      <c r="I3387" s="79">
        <v>327522</v>
      </c>
      <c r="J3387" s="79">
        <v>2051322</v>
      </c>
      <c r="K3387" s="79">
        <v>1690000</v>
      </c>
      <c r="L3387" s="79">
        <f t="shared" si="639"/>
        <v>321100</v>
      </c>
      <c r="M3387" s="79">
        <f t="shared" si="640"/>
        <v>2011100</v>
      </c>
      <c r="N3387" s="68">
        <f t="shared" si="641"/>
        <v>1237040.4248799998</v>
      </c>
      <c r="O3387" s="80">
        <f t="shared" si="642"/>
        <v>1766487.47496</v>
      </c>
      <c r="P3387" s="68">
        <f t="shared" si="643"/>
        <v>2011100</v>
      </c>
      <c r="Q3387" s="68">
        <f t="shared" si="644"/>
        <v>1721672.1934278721</v>
      </c>
      <c r="R3387" s="69">
        <f t="shared" si="645"/>
        <v>458955.42969858256</v>
      </c>
      <c r="S3387" s="63">
        <f t="shared" si="636"/>
        <v>0.28148899099250946</v>
      </c>
      <c r="T3387" s="64">
        <f t="shared" si="637"/>
        <v>1237040</v>
      </c>
      <c r="U3387" s="44" t="str">
        <f t="shared" si="638"/>
        <v>MENOR VALOR</v>
      </c>
    </row>
    <row r="3388" spans="2:21">
      <c r="B3388" s="24">
        <v>3266</v>
      </c>
      <c r="C3388" s="2" t="s">
        <v>1628</v>
      </c>
      <c r="D3388" s="29">
        <v>1</v>
      </c>
      <c r="E3388" s="19" t="s">
        <v>8</v>
      </c>
      <c r="F3388" s="91">
        <v>1154751.06</v>
      </c>
      <c r="G3388" s="68">
        <f t="shared" si="635"/>
        <v>1214798.11512</v>
      </c>
      <c r="H3388" s="79">
        <v>1757600</v>
      </c>
      <c r="I3388" s="79">
        <v>333944</v>
      </c>
      <c r="J3388" s="79">
        <v>2091544</v>
      </c>
      <c r="K3388" s="79">
        <v>1690000</v>
      </c>
      <c r="L3388" s="79">
        <f t="shared" si="639"/>
        <v>321100</v>
      </c>
      <c r="M3388" s="79">
        <f t="shared" si="640"/>
        <v>2011100</v>
      </c>
      <c r="N3388" s="68">
        <f t="shared" si="641"/>
        <v>1214798.11512</v>
      </c>
      <c r="O3388" s="80">
        <f t="shared" si="642"/>
        <v>1772480.7050400001</v>
      </c>
      <c r="P3388" s="68">
        <f t="shared" si="643"/>
        <v>2011100</v>
      </c>
      <c r="Q3388" s="68">
        <f t="shared" si="644"/>
        <v>1722403.6093833246</v>
      </c>
      <c r="R3388" s="69">
        <f t="shared" si="645"/>
        <v>484639.26028429554</v>
      </c>
      <c r="S3388" s="63">
        <f t="shared" si="636"/>
        <v>0.29470763501538622</v>
      </c>
      <c r="T3388" s="64">
        <f t="shared" si="637"/>
        <v>1214798</v>
      </c>
      <c r="U3388" s="44" t="str">
        <f t="shared" si="638"/>
        <v>MENOR VALOR</v>
      </c>
    </row>
    <row r="3389" spans="2:21">
      <c r="B3389" s="26">
        <v>3267</v>
      </c>
      <c r="C3389" s="2" t="s">
        <v>1629</v>
      </c>
      <c r="D3389" s="29">
        <v>1</v>
      </c>
      <c r="E3389" s="19" t="s">
        <v>8</v>
      </c>
      <c r="F3389" s="91">
        <v>1171665.2</v>
      </c>
      <c r="G3389" s="68">
        <f t="shared" si="635"/>
        <v>1232591.7904000001</v>
      </c>
      <c r="H3389" s="79">
        <v>1740700</v>
      </c>
      <c r="I3389" s="79">
        <v>330733</v>
      </c>
      <c r="J3389" s="79">
        <v>2071433</v>
      </c>
      <c r="K3389" s="79">
        <v>1690000</v>
      </c>
      <c r="L3389" s="79">
        <f t="shared" si="639"/>
        <v>321100</v>
      </c>
      <c r="M3389" s="79">
        <f t="shared" si="640"/>
        <v>2011100</v>
      </c>
      <c r="N3389" s="68">
        <f t="shared" si="641"/>
        <v>1232591.7904000001</v>
      </c>
      <c r="O3389" s="80">
        <f t="shared" si="642"/>
        <v>1771708.2634666667</v>
      </c>
      <c r="P3389" s="68">
        <f t="shared" si="643"/>
        <v>2011100</v>
      </c>
      <c r="Q3389" s="68">
        <f t="shared" si="644"/>
        <v>1725207.255122392</v>
      </c>
      <c r="R3389" s="69">
        <f t="shared" si="645"/>
        <v>467862.1018752543</v>
      </c>
      <c r="S3389" s="63">
        <f t="shared" si="636"/>
        <v>0.28553987543220949</v>
      </c>
      <c r="T3389" s="64">
        <f t="shared" si="637"/>
        <v>1232592</v>
      </c>
      <c r="U3389" s="44" t="str">
        <f t="shared" si="638"/>
        <v>MENOR VALOR</v>
      </c>
    </row>
    <row r="3390" spans="2:21" ht="25.5">
      <c r="B3390" s="24">
        <v>3268</v>
      </c>
      <c r="C3390" s="2" t="s">
        <v>1630</v>
      </c>
      <c r="D3390" s="29">
        <v>1</v>
      </c>
      <c r="E3390" s="19" t="s">
        <v>8</v>
      </c>
      <c r="F3390" s="91">
        <v>1180121.8600000001</v>
      </c>
      <c r="G3390" s="68">
        <f t="shared" si="635"/>
        <v>1241488.1967200001</v>
      </c>
      <c r="H3390" s="79">
        <v>1774500</v>
      </c>
      <c r="I3390" s="79">
        <v>337155</v>
      </c>
      <c r="J3390" s="79">
        <v>2111655</v>
      </c>
      <c r="K3390" s="79">
        <v>1690000</v>
      </c>
      <c r="L3390" s="79">
        <f t="shared" si="639"/>
        <v>321100</v>
      </c>
      <c r="M3390" s="79">
        <f t="shared" si="640"/>
        <v>2011100</v>
      </c>
      <c r="N3390" s="68">
        <f t="shared" si="641"/>
        <v>1241488.1967200001</v>
      </c>
      <c r="O3390" s="80">
        <f t="shared" si="642"/>
        <v>1788081.0655733335</v>
      </c>
      <c r="P3390" s="68">
        <f t="shared" si="643"/>
        <v>2011100</v>
      </c>
      <c r="Q3390" s="68">
        <f t="shared" si="644"/>
        <v>1740469.4661690539</v>
      </c>
      <c r="R3390" s="69">
        <f t="shared" si="645"/>
        <v>476025.89238111547</v>
      </c>
      <c r="S3390" s="63">
        <f t="shared" si="636"/>
        <v>0.2866934922721518</v>
      </c>
      <c r="T3390" s="64">
        <f t="shared" si="637"/>
        <v>1241488</v>
      </c>
      <c r="U3390" s="44" t="str">
        <f t="shared" si="638"/>
        <v>MENOR VALOR</v>
      </c>
    </row>
    <row r="3391" spans="2:21" ht="25.5">
      <c r="B3391" s="26">
        <v>3269</v>
      </c>
      <c r="C3391" s="2" t="s">
        <v>1631</v>
      </c>
      <c r="D3391" s="29">
        <v>1</v>
      </c>
      <c r="E3391" s="19" t="s">
        <v>8</v>
      </c>
      <c r="F3391" s="91">
        <v>1150523.1399999999</v>
      </c>
      <c r="G3391" s="68">
        <f t="shared" si="635"/>
        <v>1210350.3432799999</v>
      </c>
      <c r="H3391" s="79">
        <v>1740700</v>
      </c>
      <c r="I3391" s="79">
        <v>330733</v>
      </c>
      <c r="J3391" s="79">
        <v>2071433</v>
      </c>
      <c r="K3391" s="79">
        <v>1690000</v>
      </c>
      <c r="L3391" s="79">
        <f t="shared" si="639"/>
        <v>321100</v>
      </c>
      <c r="M3391" s="79">
        <f t="shared" si="640"/>
        <v>2011100</v>
      </c>
      <c r="N3391" s="68">
        <f t="shared" si="641"/>
        <v>1210350.3432799999</v>
      </c>
      <c r="O3391" s="80">
        <f t="shared" si="642"/>
        <v>1764294.4477599999</v>
      </c>
      <c r="P3391" s="68">
        <f t="shared" si="643"/>
        <v>2011100</v>
      </c>
      <c r="Q3391" s="68">
        <f t="shared" si="644"/>
        <v>1714767.3989519814</v>
      </c>
      <c r="R3391" s="69">
        <f t="shared" si="645"/>
        <v>480677.20030012063</v>
      </c>
      <c r="S3391" s="63">
        <f t="shared" si="636"/>
        <v>0.29416062842124668</v>
      </c>
      <c r="T3391" s="64">
        <f t="shared" si="637"/>
        <v>1210350</v>
      </c>
      <c r="U3391" s="44" t="str">
        <f t="shared" si="638"/>
        <v>MENOR VALOR</v>
      </c>
    </row>
    <row r="3392" spans="2:21">
      <c r="B3392" s="24">
        <v>3270</v>
      </c>
      <c r="C3392" s="2" t="s">
        <v>1632</v>
      </c>
      <c r="D3392" s="29">
        <v>1</v>
      </c>
      <c r="E3392" s="19" t="s">
        <v>8</v>
      </c>
      <c r="F3392" s="91">
        <v>1150523.1399999999</v>
      </c>
      <c r="G3392" s="68">
        <f t="shared" si="635"/>
        <v>1210350.3432799999</v>
      </c>
      <c r="H3392" s="79">
        <v>1774500</v>
      </c>
      <c r="I3392" s="79">
        <v>337155</v>
      </c>
      <c r="J3392" s="79">
        <v>2111655</v>
      </c>
      <c r="K3392" s="79">
        <v>1690000</v>
      </c>
      <c r="L3392" s="79">
        <f t="shared" si="639"/>
        <v>321100</v>
      </c>
      <c r="M3392" s="79">
        <f t="shared" si="640"/>
        <v>2011100</v>
      </c>
      <c r="N3392" s="68">
        <f t="shared" si="641"/>
        <v>1210350.3432799999</v>
      </c>
      <c r="O3392" s="80">
        <f t="shared" si="642"/>
        <v>1777701.7810933331</v>
      </c>
      <c r="P3392" s="68">
        <f t="shared" si="643"/>
        <v>2011100</v>
      </c>
      <c r="Q3392" s="68">
        <f t="shared" si="644"/>
        <v>1725795.1451076213</v>
      </c>
      <c r="R3392" s="69">
        <f t="shared" si="645"/>
        <v>493906.43597537029</v>
      </c>
      <c r="S3392" s="63">
        <f t="shared" si="636"/>
        <v>0.29867090731413437</v>
      </c>
      <c r="T3392" s="64">
        <f t="shared" si="637"/>
        <v>1210350</v>
      </c>
      <c r="U3392" s="44" t="str">
        <f t="shared" si="638"/>
        <v>MENOR VALOR</v>
      </c>
    </row>
    <row r="3393" spans="2:21">
      <c r="B3393" s="26">
        <v>3271</v>
      </c>
      <c r="C3393" s="2" t="s">
        <v>1633</v>
      </c>
      <c r="D3393" s="29">
        <v>1</v>
      </c>
      <c r="E3393" s="19" t="s">
        <v>8</v>
      </c>
      <c r="F3393" s="91">
        <v>358787.72000000003</v>
      </c>
      <c r="G3393" s="68">
        <f t="shared" si="635"/>
        <v>377444.68144000001</v>
      </c>
      <c r="H3393" s="79">
        <v>530400</v>
      </c>
      <c r="I3393" s="79">
        <v>100776</v>
      </c>
      <c r="J3393" s="79">
        <v>631176</v>
      </c>
      <c r="K3393" s="79">
        <v>520000</v>
      </c>
      <c r="L3393" s="79">
        <f t="shared" si="639"/>
        <v>98800</v>
      </c>
      <c r="M3393" s="79">
        <f t="shared" si="640"/>
        <v>618800</v>
      </c>
      <c r="N3393" s="68">
        <f t="shared" si="641"/>
        <v>377444.68144000001</v>
      </c>
      <c r="O3393" s="80">
        <f t="shared" si="642"/>
        <v>542473.56047999999</v>
      </c>
      <c r="P3393" s="68">
        <f t="shared" si="643"/>
        <v>618800</v>
      </c>
      <c r="Q3393" s="68">
        <f t="shared" si="644"/>
        <v>528264.42387385643</v>
      </c>
      <c r="R3393" s="69">
        <f t="shared" si="645"/>
        <v>143053.10039247395</v>
      </c>
      <c r="S3393" s="63">
        <f t="shared" si="636"/>
        <v>0.28550047214587837</v>
      </c>
      <c r="T3393" s="64">
        <f t="shared" si="637"/>
        <v>377445</v>
      </c>
      <c r="U3393" s="44" t="str">
        <f t="shared" si="638"/>
        <v>MENOR VALOR</v>
      </c>
    </row>
    <row r="3394" spans="2:21" ht="38.25">
      <c r="B3394" s="24">
        <v>3272</v>
      </c>
      <c r="C3394" s="2" t="s">
        <v>1634</v>
      </c>
      <c r="D3394" s="29">
        <v>1</v>
      </c>
      <c r="E3394" s="19" t="s">
        <v>8</v>
      </c>
      <c r="F3394" s="91">
        <v>1171665.2</v>
      </c>
      <c r="G3394" s="68">
        <f t="shared" si="635"/>
        <v>1232591.7904000001</v>
      </c>
      <c r="H3394" s="79">
        <v>1757600</v>
      </c>
      <c r="I3394" s="79">
        <v>333944</v>
      </c>
      <c r="J3394" s="79">
        <v>2091544</v>
      </c>
      <c r="K3394" s="79">
        <v>1690000</v>
      </c>
      <c r="L3394" s="79">
        <f t="shared" si="639"/>
        <v>321100</v>
      </c>
      <c r="M3394" s="79">
        <f t="shared" si="640"/>
        <v>2011100</v>
      </c>
      <c r="N3394" s="68">
        <f t="shared" si="641"/>
        <v>1232591.7904000001</v>
      </c>
      <c r="O3394" s="80">
        <f t="shared" si="642"/>
        <v>1778411.9301333334</v>
      </c>
      <c r="P3394" s="68">
        <f t="shared" si="643"/>
        <v>2011100</v>
      </c>
      <c r="Q3394" s="68">
        <f t="shared" si="644"/>
        <v>1730772.4783615666</v>
      </c>
      <c r="R3394" s="69">
        <f t="shared" si="645"/>
        <v>474402.28497329849</v>
      </c>
      <c r="S3394" s="63">
        <f t="shared" si="636"/>
        <v>0.28783719072836689</v>
      </c>
      <c r="T3394" s="64">
        <f t="shared" si="637"/>
        <v>1232592</v>
      </c>
      <c r="U3394" s="44" t="str">
        <f t="shared" si="638"/>
        <v>MENOR VALOR</v>
      </c>
    </row>
    <row r="3395" spans="2:21">
      <c r="B3395" s="26">
        <v>3273</v>
      </c>
      <c r="C3395" s="2" t="s">
        <v>1635</v>
      </c>
      <c r="D3395" s="29">
        <v>1</v>
      </c>
      <c r="E3395" s="19" t="s">
        <v>8</v>
      </c>
      <c r="F3395" s="91">
        <v>227379.44</v>
      </c>
      <c r="G3395" s="68">
        <f t="shared" si="635"/>
        <v>239203.17087999999</v>
      </c>
      <c r="H3395" s="79">
        <v>270400</v>
      </c>
      <c r="I3395" s="79">
        <v>51376</v>
      </c>
      <c r="J3395" s="79">
        <v>321776</v>
      </c>
      <c r="K3395" s="79">
        <v>260000</v>
      </c>
      <c r="L3395" s="79">
        <f t="shared" si="639"/>
        <v>49400</v>
      </c>
      <c r="M3395" s="79">
        <f t="shared" si="640"/>
        <v>309400</v>
      </c>
      <c r="N3395" s="68">
        <f t="shared" si="641"/>
        <v>239203.17087999999</v>
      </c>
      <c r="O3395" s="80">
        <f t="shared" si="642"/>
        <v>290126.39029333333</v>
      </c>
      <c r="P3395" s="68">
        <f t="shared" si="643"/>
        <v>309400</v>
      </c>
      <c r="Q3395" s="68">
        <f t="shared" si="644"/>
        <v>287704.70450259309</v>
      </c>
      <c r="R3395" s="69">
        <f t="shared" si="645"/>
        <v>44532.819926026168</v>
      </c>
      <c r="S3395" s="63">
        <f t="shared" si="636"/>
        <v>0.16858095423377395</v>
      </c>
      <c r="T3395" s="64">
        <f t="shared" si="637"/>
        <v>239203</v>
      </c>
      <c r="U3395" s="44" t="str">
        <f t="shared" si="638"/>
        <v>MENOR VALOR</v>
      </c>
    </row>
    <row r="3396" spans="2:21" ht="25.5">
      <c r="B3396" s="24">
        <v>3274</v>
      </c>
      <c r="C3396" s="2" t="s">
        <v>1636</v>
      </c>
      <c r="D3396" s="29">
        <v>1</v>
      </c>
      <c r="E3396" s="19" t="s">
        <v>8</v>
      </c>
      <c r="F3396" s="91">
        <v>331904.83999999997</v>
      </c>
      <c r="G3396" s="68">
        <f t="shared" si="635"/>
        <v>349163.89167999994</v>
      </c>
      <c r="H3396" s="79">
        <v>405600</v>
      </c>
      <c r="I3396" s="79">
        <v>77064</v>
      </c>
      <c r="J3396" s="79">
        <v>482664</v>
      </c>
      <c r="K3396" s="79">
        <v>390000</v>
      </c>
      <c r="L3396" s="79">
        <f t="shared" si="639"/>
        <v>74100</v>
      </c>
      <c r="M3396" s="79">
        <f t="shared" si="640"/>
        <v>464100</v>
      </c>
      <c r="N3396" s="68">
        <f t="shared" si="641"/>
        <v>349163.89167999994</v>
      </c>
      <c r="O3396" s="80">
        <f t="shared" si="642"/>
        <v>431975.96389333328</v>
      </c>
      <c r="P3396" s="68">
        <f t="shared" si="643"/>
        <v>464100</v>
      </c>
      <c r="Q3396" s="68">
        <f t="shared" si="644"/>
        <v>427656.6869598694</v>
      </c>
      <c r="R3396" s="69">
        <f t="shared" si="645"/>
        <v>72315.523936425772</v>
      </c>
      <c r="S3396" s="63">
        <f t="shared" si="636"/>
        <v>0.18354160632412864</v>
      </c>
      <c r="T3396" s="64">
        <f t="shared" si="637"/>
        <v>349164</v>
      </c>
      <c r="U3396" s="44" t="str">
        <f t="shared" si="638"/>
        <v>MENOR VALOR</v>
      </c>
    </row>
    <row r="3397" spans="2:21">
      <c r="B3397" s="26">
        <v>3275</v>
      </c>
      <c r="C3397" s="2" t="s">
        <v>1637</v>
      </c>
      <c r="D3397" s="29">
        <v>1</v>
      </c>
      <c r="E3397" s="19" t="s">
        <v>8</v>
      </c>
      <c r="F3397" s="91">
        <v>363991.43999999994</v>
      </c>
      <c r="G3397" s="68">
        <f t="shared" si="635"/>
        <v>382918.99487999995</v>
      </c>
      <c r="H3397" s="79">
        <v>535600</v>
      </c>
      <c r="I3397" s="79">
        <v>101764</v>
      </c>
      <c r="J3397" s="79">
        <v>637364</v>
      </c>
      <c r="K3397" s="79">
        <v>520000</v>
      </c>
      <c r="L3397" s="79">
        <f t="shared" si="639"/>
        <v>98800</v>
      </c>
      <c r="M3397" s="79">
        <f t="shared" si="640"/>
        <v>618800</v>
      </c>
      <c r="N3397" s="68">
        <f t="shared" si="641"/>
        <v>382918.99487999995</v>
      </c>
      <c r="O3397" s="80">
        <f t="shared" si="642"/>
        <v>546360.99829333334</v>
      </c>
      <c r="P3397" s="68">
        <f t="shared" si="643"/>
        <v>618800</v>
      </c>
      <c r="Q3397" s="68">
        <f t="shared" si="644"/>
        <v>532535.11280196114</v>
      </c>
      <c r="R3397" s="69">
        <f t="shared" si="645"/>
        <v>141848.94036905287</v>
      </c>
      <c r="S3397" s="63">
        <f t="shared" si="636"/>
        <v>0.28095070977526382</v>
      </c>
      <c r="T3397" s="64">
        <f t="shared" si="637"/>
        <v>382919</v>
      </c>
      <c r="U3397" s="44" t="str">
        <f t="shared" si="638"/>
        <v>MENOR VALOR</v>
      </c>
    </row>
    <row r="3398" spans="2:21" ht="25.5">
      <c r="B3398" s="24">
        <v>3276</v>
      </c>
      <c r="C3398" s="2" t="s">
        <v>1638</v>
      </c>
      <c r="D3398" s="29">
        <v>1</v>
      </c>
      <c r="E3398" s="19" t="s">
        <v>11</v>
      </c>
      <c r="F3398" s="91">
        <v>1146294.3999999999</v>
      </c>
      <c r="G3398" s="68">
        <f t="shared" ref="G3398:G3461" si="646">F3398*5.2%+F3398</f>
        <v>1205901.7087999999</v>
      </c>
      <c r="H3398" s="79">
        <v>1740700</v>
      </c>
      <c r="I3398" s="79">
        <v>330733</v>
      </c>
      <c r="J3398" s="79">
        <v>2071433</v>
      </c>
      <c r="K3398" s="79">
        <v>1690000</v>
      </c>
      <c r="L3398" s="79">
        <f t="shared" si="639"/>
        <v>321100</v>
      </c>
      <c r="M3398" s="79">
        <f t="shared" si="640"/>
        <v>2011100</v>
      </c>
      <c r="N3398" s="68">
        <f t="shared" si="641"/>
        <v>1205901.7087999999</v>
      </c>
      <c r="O3398" s="80">
        <f t="shared" si="642"/>
        <v>1762811.5696</v>
      </c>
      <c r="P3398" s="68">
        <f t="shared" si="643"/>
        <v>2011100</v>
      </c>
      <c r="Q3398" s="68">
        <f t="shared" si="644"/>
        <v>1712663.9477870653</v>
      </c>
      <c r="R3398" s="69">
        <f t="shared" si="645"/>
        <v>483240.58450678171</v>
      </c>
      <c r="S3398" s="63">
        <f t="shared" si="636"/>
        <v>0.29589122818977609</v>
      </c>
      <c r="T3398" s="64">
        <f t="shared" si="637"/>
        <v>1205902</v>
      </c>
      <c r="U3398" s="44" t="str">
        <f t="shared" si="638"/>
        <v>MENOR VALOR</v>
      </c>
    </row>
    <row r="3399" spans="2:21">
      <c r="B3399" s="26">
        <v>3277</v>
      </c>
      <c r="C3399" s="2" t="s">
        <v>1639</v>
      </c>
      <c r="D3399" s="29">
        <v>1</v>
      </c>
      <c r="E3399" s="19" t="s">
        <v>11</v>
      </c>
      <c r="F3399" s="91">
        <v>1142065.6600000001</v>
      </c>
      <c r="G3399" s="68">
        <f t="shared" si="646"/>
        <v>1201453.0743200001</v>
      </c>
      <c r="H3399" s="79">
        <v>1706900</v>
      </c>
      <c r="I3399" s="79">
        <v>324311</v>
      </c>
      <c r="J3399" s="79">
        <v>2031211</v>
      </c>
      <c r="K3399" s="79">
        <v>1690000</v>
      </c>
      <c r="L3399" s="79">
        <f t="shared" si="639"/>
        <v>321100</v>
      </c>
      <c r="M3399" s="79">
        <f t="shared" si="640"/>
        <v>2011100</v>
      </c>
      <c r="N3399" s="68">
        <f t="shared" si="641"/>
        <v>1201453.0743200001</v>
      </c>
      <c r="O3399" s="80">
        <f t="shared" si="642"/>
        <v>1747921.3581066665</v>
      </c>
      <c r="P3399" s="68">
        <f t="shared" si="643"/>
        <v>2011100</v>
      </c>
      <c r="Q3399" s="68">
        <f t="shared" si="644"/>
        <v>1699411.3178866685</v>
      </c>
      <c r="R3399" s="69">
        <f t="shared" si="645"/>
        <v>473362.23124454025</v>
      </c>
      <c r="S3399" s="63">
        <f t="shared" si="636"/>
        <v>0.29301808121762585</v>
      </c>
      <c r="T3399" s="64">
        <f t="shared" si="637"/>
        <v>1201453</v>
      </c>
      <c r="U3399" s="44" t="str">
        <f t="shared" si="638"/>
        <v>MENOR VALOR</v>
      </c>
    </row>
    <row r="3400" spans="2:21" ht="25.5">
      <c r="B3400" s="24">
        <v>3278</v>
      </c>
      <c r="C3400" s="2" t="s">
        <v>1640</v>
      </c>
      <c r="D3400" s="29">
        <v>1</v>
      </c>
      <c r="E3400" s="19" t="s">
        <v>11</v>
      </c>
      <c r="F3400" s="91">
        <v>583552.18000000005</v>
      </c>
      <c r="G3400" s="68">
        <f t="shared" si="646"/>
        <v>613896.8933600001</v>
      </c>
      <c r="H3400" s="79">
        <v>663000</v>
      </c>
      <c r="I3400" s="79">
        <v>125970</v>
      </c>
      <c r="J3400" s="79">
        <v>788970</v>
      </c>
      <c r="K3400" s="79">
        <v>650000</v>
      </c>
      <c r="L3400" s="79">
        <f t="shared" si="639"/>
        <v>123500</v>
      </c>
      <c r="M3400" s="79">
        <f t="shared" si="640"/>
        <v>773500</v>
      </c>
      <c r="N3400" s="68">
        <f t="shared" si="641"/>
        <v>613896.8933600001</v>
      </c>
      <c r="O3400" s="80">
        <f t="shared" si="642"/>
        <v>725455.63112000003</v>
      </c>
      <c r="P3400" s="68">
        <f t="shared" si="643"/>
        <v>773500</v>
      </c>
      <c r="Q3400" s="68">
        <f t="shared" si="644"/>
        <v>720895.11255799548</v>
      </c>
      <c r="R3400" s="69">
        <f t="shared" si="645"/>
        <v>96921.845849908204</v>
      </c>
      <c r="S3400" s="63">
        <f t="shared" si="636"/>
        <v>0.14842411515085341</v>
      </c>
      <c r="T3400" s="64">
        <f t="shared" si="637"/>
        <v>613897</v>
      </c>
      <c r="U3400" s="44" t="str">
        <f t="shared" si="638"/>
        <v>MENOR VALOR</v>
      </c>
    </row>
    <row r="3401" spans="2:21" ht="25.5">
      <c r="B3401" s="26">
        <v>3279</v>
      </c>
      <c r="C3401" s="2" t="s">
        <v>1641</v>
      </c>
      <c r="D3401" s="29">
        <v>1</v>
      </c>
      <c r="E3401" s="19" t="s">
        <v>11</v>
      </c>
      <c r="F3401" s="91">
        <v>58965.37999999999</v>
      </c>
      <c r="G3401" s="68">
        <f t="shared" si="646"/>
        <v>62031.579759999993</v>
      </c>
      <c r="H3401" s="79">
        <v>65650</v>
      </c>
      <c r="I3401" s="79">
        <v>12473.5</v>
      </c>
      <c r="J3401" s="79">
        <v>78123.5</v>
      </c>
      <c r="K3401" s="79">
        <v>65000</v>
      </c>
      <c r="L3401" s="79">
        <f t="shared" si="639"/>
        <v>12350</v>
      </c>
      <c r="M3401" s="79">
        <f t="shared" si="640"/>
        <v>77350</v>
      </c>
      <c r="N3401" s="68">
        <f t="shared" si="641"/>
        <v>62031.579759999993</v>
      </c>
      <c r="O3401" s="80">
        <f t="shared" si="642"/>
        <v>72501.693253333331</v>
      </c>
      <c r="P3401" s="68">
        <f t="shared" si="643"/>
        <v>77350</v>
      </c>
      <c r="Q3401" s="68">
        <f t="shared" si="644"/>
        <v>72102.714816938882</v>
      </c>
      <c r="R3401" s="69">
        <f t="shared" si="645"/>
        <v>9075.6285173512697</v>
      </c>
      <c r="S3401" s="63">
        <f t="shared" si="636"/>
        <v>0.13967761245201971</v>
      </c>
      <c r="T3401" s="64">
        <f t="shared" si="637"/>
        <v>62032</v>
      </c>
      <c r="U3401" s="44" t="str">
        <f t="shared" si="638"/>
        <v>MENOR VALOR</v>
      </c>
    </row>
    <row r="3402" spans="2:21" ht="25.5">
      <c r="B3402" s="24">
        <v>3280</v>
      </c>
      <c r="C3402" s="2" t="s">
        <v>1642</v>
      </c>
      <c r="D3402" s="29">
        <v>1</v>
      </c>
      <c r="E3402" s="19" t="s">
        <v>11</v>
      </c>
      <c r="F3402" s="91">
        <v>58965.37999999999</v>
      </c>
      <c r="G3402" s="68">
        <f t="shared" si="646"/>
        <v>62031.579759999993</v>
      </c>
      <c r="H3402" s="79">
        <v>68250</v>
      </c>
      <c r="I3402" s="79">
        <v>12967.5</v>
      </c>
      <c r="J3402" s="79">
        <v>81217.5</v>
      </c>
      <c r="K3402" s="79">
        <v>65000</v>
      </c>
      <c r="L3402" s="79">
        <f t="shared" si="639"/>
        <v>12350</v>
      </c>
      <c r="M3402" s="79">
        <f t="shared" si="640"/>
        <v>77350</v>
      </c>
      <c r="N3402" s="68">
        <f t="shared" si="641"/>
        <v>62031.579759999993</v>
      </c>
      <c r="O3402" s="80">
        <f t="shared" si="642"/>
        <v>73533.02658666666</v>
      </c>
      <c r="P3402" s="68">
        <f t="shared" si="643"/>
        <v>77350</v>
      </c>
      <c r="Q3402" s="68">
        <f t="shared" si="644"/>
        <v>73042.269526472388</v>
      </c>
      <c r="R3402" s="69">
        <f t="shared" si="645"/>
        <v>10146.519028340699</v>
      </c>
      <c r="S3402" s="63">
        <f t="shared" ref="S3402:S3465" si="647">1-N3402/Q3402</f>
        <v>0.15074408062419031</v>
      </c>
      <c r="T3402" s="64">
        <f t="shared" ref="T3402:T3465" si="648">ROUND(+IF(S3402&lt;=30%,N3402,IF(S3402&lt;=60%,P3402,IF(S3402&lt;=90%,Q3402,IF(S3402&lt;=100%,O3402)))),0)</f>
        <v>62032</v>
      </c>
      <c r="U3402" s="44" t="str">
        <f t="shared" ref="U3402:U3465" si="649">+IF(S3402&lt;=30%,"MENOR VALOR",IF(S3402&lt;=60%,"MEDIA ARMONICA",IF(S3402&lt;=90%,"MEDIA GEOMETRICA","PROMEDIO")))</f>
        <v>MENOR VALOR</v>
      </c>
    </row>
    <row r="3403" spans="2:21" ht="38.25">
      <c r="B3403" s="26">
        <v>3281</v>
      </c>
      <c r="C3403" s="2" t="s">
        <v>1643</v>
      </c>
      <c r="D3403" s="29">
        <v>1</v>
      </c>
      <c r="E3403" s="19" t="s">
        <v>8</v>
      </c>
      <c r="F3403" s="91">
        <v>147161.29999999999</v>
      </c>
      <c r="G3403" s="68">
        <f t="shared" si="646"/>
        <v>154813.68759999998</v>
      </c>
      <c r="H3403" s="79">
        <v>270400</v>
      </c>
      <c r="I3403" s="79">
        <v>51376</v>
      </c>
      <c r="J3403" s="79">
        <v>321776</v>
      </c>
      <c r="K3403" s="79">
        <v>260000</v>
      </c>
      <c r="L3403" s="79">
        <f t="shared" si="639"/>
        <v>49400</v>
      </c>
      <c r="M3403" s="79">
        <f t="shared" si="640"/>
        <v>309400</v>
      </c>
      <c r="N3403" s="68">
        <f t="shared" si="641"/>
        <v>154813.68759999998</v>
      </c>
      <c r="O3403" s="80">
        <f t="shared" si="642"/>
        <v>261996.56253333332</v>
      </c>
      <c r="P3403" s="68">
        <f t="shared" si="643"/>
        <v>309400</v>
      </c>
      <c r="Q3403" s="68">
        <f t="shared" si="644"/>
        <v>248863.44257255213</v>
      </c>
      <c r="R3403" s="69">
        <f t="shared" si="645"/>
        <v>93029.123683021666</v>
      </c>
      <c r="S3403" s="63">
        <f t="shared" si="647"/>
        <v>0.3779171179195332</v>
      </c>
      <c r="T3403" s="64">
        <f t="shared" si="648"/>
        <v>309400</v>
      </c>
      <c r="U3403" s="44" t="str">
        <f t="shared" si="649"/>
        <v>MEDIA ARMONICA</v>
      </c>
    </row>
    <row r="3404" spans="2:21" ht="25.5">
      <c r="B3404" s="24">
        <v>3282</v>
      </c>
      <c r="C3404" s="2" t="s">
        <v>1644</v>
      </c>
      <c r="D3404" s="29">
        <v>1</v>
      </c>
      <c r="E3404" s="19" t="s">
        <v>8</v>
      </c>
      <c r="F3404" s="91">
        <v>229982.12</v>
      </c>
      <c r="G3404" s="68">
        <f t="shared" si="646"/>
        <v>241941.19024</v>
      </c>
      <c r="H3404" s="79">
        <v>265200</v>
      </c>
      <c r="I3404" s="79">
        <v>50388</v>
      </c>
      <c r="J3404" s="79">
        <v>315588</v>
      </c>
      <c r="K3404" s="79">
        <v>260000</v>
      </c>
      <c r="L3404" s="79">
        <f t="shared" si="639"/>
        <v>49400</v>
      </c>
      <c r="M3404" s="79">
        <f t="shared" si="640"/>
        <v>309400</v>
      </c>
      <c r="N3404" s="68">
        <f t="shared" si="641"/>
        <v>241941.19024</v>
      </c>
      <c r="O3404" s="80">
        <f t="shared" si="642"/>
        <v>288976.39674666669</v>
      </c>
      <c r="P3404" s="68">
        <f t="shared" si="643"/>
        <v>309400</v>
      </c>
      <c r="Q3404" s="68">
        <f t="shared" si="644"/>
        <v>286935.00543668825</v>
      </c>
      <c r="R3404" s="69">
        <f t="shared" si="645"/>
        <v>40851.019869075266</v>
      </c>
      <c r="S3404" s="63">
        <f t="shared" si="647"/>
        <v>0.15680838637381267</v>
      </c>
      <c r="T3404" s="64">
        <f t="shared" si="648"/>
        <v>241941</v>
      </c>
      <c r="U3404" s="44" t="str">
        <f t="shared" si="649"/>
        <v>MENOR VALOR</v>
      </c>
    </row>
    <row r="3405" spans="2:21" ht="25.5">
      <c r="B3405" s="26">
        <v>3283</v>
      </c>
      <c r="C3405" s="2" t="s">
        <v>1645</v>
      </c>
      <c r="D3405" s="29">
        <v>1</v>
      </c>
      <c r="E3405" s="17" t="s">
        <v>11</v>
      </c>
      <c r="F3405" s="91">
        <v>230632.38</v>
      </c>
      <c r="G3405" s="68">
        <f t="shared" si="646"/>
        <v>242625.26376</v>
      </c>
      <c r="H3405" s="79">
        <v>265200</v>
      </c>
      <c r="I3405" s="79">
        <v>50388</v>
      </c>
      <c r="J3405" s="79">
        <v>315588</v>
      </c>
      <c r="K3405" s="79">
        <v>260000</v>
      </c>
      <c r="L3405" s="79">
        <f t="shared" si="639"/>
        <v>49400</v>
      </c>
      <c r="M3405" s="79">
        <f t="shared" si="640"/>
        <v>309400</v>
      </c>
      <c r="N3405" s="68">
        <f t="shared" si="641"/>
        <v>242625.26376</v>
      </c>
      <c r="O3405" s="80">
        <f t="shared" si="642"/>
        <v>289204.42125333333</v>
      </c>
      <c r="P3405" s="68">
        <f t="shared" si="643"/>
        <v>309400</v>
      </c>
      <c r="Q3405" s="68">
        <f t="shared" si="644"/>
        <v>287205.18119698297</v>
      </c>
      <c r="R3405" s="69">
        <f t="shared" si="645"/>
        <v>40457.215309405168</v>
      </c>
      <c r="S3405" s="63">
        <f t="shared" si="647"/>
        <v>0.15521975352668627</v>
      </c>
      <c r="T3405" s="64">
        <f t="shared" si="648"/>
        <v>242625</v>
      </c>
      <c r="U3405" s="44" t="str">
        <f t="shared" si="649"/>
        <v>MENOR VALOR</v>
      </c>
    </row>
    <row r="3406" spans="2:21">
      <c r="B3406" s="24">
        <v>3284</v>
      </c>
      <c r="C3406" s="2" t="s">
        <v>1646</v>
      </c>
      <c r="D3406" s="29">
        <v>1</v>
      </c>
      <c r="E3406" s="17" t="s">
        <v>8</v>
      </c>
      <c r="F3406" s="91">
        <v>228030.52</v>
      </c>
      <c r="G3406" s="68">
        <f t="shared" si="646"/>
        <v>239888.10704</v>
      </c>
      <c r="H3406" s="79">
        <v>273000</v>
      </c>
      <c r="I3406" s="79">
        <v>51870</v>
      </c>
      <c r="J3406" s="79">
        <v>324870</v>
      </c>
      <c r="K3406" s="79">
        <v>260000</v>
      </c>
      <c r="L3406" s="79">
        <f t="shared" si="639"/>
        <v>49400</v>
      </c>
      <c r="M3406" s="79">
        <f t="shared" si="640"/>
        <v>309400</v>
      </c>
      <c r="N3406" s="68">
        <f t="shared" si="641"/>
        <v>239888.10704</v>
      </c>
      <c r="O3406" s="80">
        <f t="shared" si="642"/>
        <v>291386.03568000003</v>
      </c>
      <c r="P3406" s="68">
        <f t="shared" si="643"/>
        <v>309400</v>
      </c>
      <c r="Q3406" s="68">
        <f t="shared" si="644"/>
        <v>288899.11519613379</v>
      </c>
      <c r="R3406" s="69">
        <f t="shared" si="645"/>
        <v>45264.309512660169</v>
      </c>
      <c r="S3406" s="63">
        <f t="shared" si="647"/>
        <v>0.1696474844613497</v>
      </c>
      <c r="T3406" s="64">
        <f t="shared" si="648"/>
        <v>239888</v>
      </c>
      <c r="U3406" s="44" t="str">
        <f t="shared" si="649"/>
        <v>MENOR VALOR</v>
      </c>
    </row>
    <row r="3407" spans="2:21">
      <c r="B3407" s="26">
        <v>3285</v>
      </c>
      <c r="C3407" s="2" t="s">
        <v>1647</v>
      </c>
      <c r="D3407" s="29">
        <v>1</v>
      </c>
      <c r="E3407" s="17" t="s">
        <v>8</v>
      </c>
      <c r="F3407" s="91">
        <v>185248.66</v>
      </c>
      <c r="G3407" s="68">
        <f t="shared" si="646"/>
        <v>194881.59032000002</v>
      </c>
      <c r="H3407" s="79">
        <v>270400</v>
      </c>
      <c r="I3407" s="79">
        <v>51376</v>
      </c>
      <c r="J3407" s="79">
        <v>321776</v>
      </c>
      <c r="K3407" s="79">
        <v>260000</v>
      </c>
      <c r="L3407" s="79">
        <f t="shared" si="639"/>
        <v>49400</v>
      </c>
      <c r="M3407" s="79">
        <f t="shared" si="640"/>
        <v>309400</v>
      </c>
      <c r="N3407" s="68">
        <f t="shared" si="641"/>
        <v>194881.59032000002</v>
      </c>
      <c r="O3407" s="80">
        <f t="shared" si="642"/>
        <v>275352.53010666667</v>
      </c>
      <c r="P3407" s="68">
        <f t="shared" si="643"/>
        <v>309400</v>
      </c>
      <c r="Q3407" s="68">
        <f t="shared" si="644"/>
        <v>268708.61533760902</v>
      </c>
      <c r="R3407" s="69">
        <f t="shared" si="645"/>
        <v>69964.065466580767</v>
      </c>
      <c r="S3407" s="63">
        <f t="shared" si="647"/>
        <v>0.27474751758462146</v>
      </c>
      <c r="T3407" s="64">
        <f t="shared" si="648"/>
        <v>194882</v>
      </c>
      <c r="U3407" s="44" t="str">
        <f t="shared" si="649"/>
        <v>MENOR VALOR</v>
      </c>
    </row>
    <row r="3408" spans="2:21">
      <c r="B3408" s="24">
        <v>3286</v>
      </c>
      <c r="C3408" s="2" t="s">
        <v>718</v>
      </c>
      <c r="D3408" s="29">
        <v>1</v>
      </c>
      <c r="E3408" s="17" t="s">
        <v>11</v>
      </c>
      <c r="F3408" s="91">
        <v>333856.43999999994</v>
      </c>
      <c r="G3408" s="68">
        <f t="shared" si="646"/>
        <v>351216.97487999994</v>
      </c>
      <c r="H3408" s="79">
        <v>405600</v>
      </c>
      <c r="I3408" s="79">
        <v>77064</v>
      </c>
      <c r="J3408" s="79">
        <v>482664</v>
      </c>
      <c r="K3408" s="79">
        <v>390000</v>
      </c>
      <c r="L3408" s="79">
        <f t="shared" ref="L3408:L3471" si="650">+IFERROR(K3408*19%,"N/A")</f>
        <v>74100</v>
      </c>
      <c r="M3408" s="79">
        <f t="shared" ref="M3408:M3471" si="651">+IFERROR(L3408+K3408,"N/A")</f>
        <v>464100</v>
      </c>
      <c r="N3408" s="68">
        <f t="shared" si="641"/>
        <v>351216.97487999994</v>
      </c>
      <c r="O3408" s="80">
        <f t="shared" si="642"/>
        <v>432660.32495999994</v>
      </c>
      <c r="P3408" s="68">
        <f t="shared" si="643"/>
        <v>464100</v>
      </c>
      <c r="Q3408" s="68">
        <f t="shared" si="644"/>
        <v>428493.25632973964</v>
      </c>
      <c r="R3408" s="69">
        <f t="shared" si="645"/>
        <v>71140.143225819585</v>
      </c>
      <c r="S3408" s="63">
        <f t="shared" si="647"/>
        <v>0.18034421851034466</v>
      </c>
      <c r="T3408" s="64">
        <f t="shared" si="648"/>
        <v>351217</v>
      </c>
      <c r="U3408" s="44" t="str">
        <f t="shared" si="649"/>
        <v>MENOR VALOR</v>
      </c>
    </row>
    <row r="3409" spans="2:21">
      <c r="B3409" s="26">
        <v>3287</v>
      </c>
      <c r="C3409" s="2" t="s">
        <v>1648</v>
      </c>
      <c r="D3409" s="29">
        <v>1</v>
      </c>
      <c r="E3409" s="17" t="s">
        <v>11</v>
      </c>
      <c r="F3409" s="91">
        <v>69490.080000000002</v>
      </c>
      <c r="G3409" s="68">
        <f t="shared" si="646"/>
        <v>73103.564160000009</v>
      </c>
      <c r="H3409" s="79">
        <v>40950</v>
      </c>
      <c r="I3409" s="79">
        <v>7780.5</v>
      </c>
      <c r="J3409" s="79">
        <v>48730.5</v>
      </c>
      <c r="K3409" s="79">
        <v>39000</v>
      </c>
      <c r="L3409" s="79">
        <f t="shared" si="650"/>
        <v>7410</v>
      </c>
      <c r="M3409" s="79">
        <f t="shared" si="651"/>
        <v>46410</v>
      </c>
      <c r="N3409" s="68">
        <f t="shared" si="641"/>
        <v>46410</v>
      </c>
      <c r="O3409" s="80">
        <f t="shared" si="642"/>
        <v>56081.354720000003</v>
      </c>
      <c r="P3409" s="68">
        <f t="shared" si="643"/>
        <v>48730.5</v>
      </c>
      <c r="Q3409" s="68">
        <f t="shared" si="644"/>
        <v>54884.577975190361</v>
      </c>
      <c r="R3409" s="69">
        <f t="shared" si="645"/>
        <v>14787.254333611707</v>
      </c>
      <c r="S3409" s="63">
        <f t="shared" si="647"/>
        <v>0.15440727227639706</v>
      </c>
      <c r="T3409" s="64">
        <f t="shared" si="648"/>
        <v>46410</v>
      </c>
      <c r="U3409" s="44" t="str">
        <f t="shared" si="649"/>
        <v>MENOR VALOR</v>
      </c>
    </row>
    <row r="3410" spans="2:21">
      <c r="B3410" s="24">
        <v>3288</v>
      </c>
      <c r="C3410" s="2" t="s">
        <v>1649</v>
      </c>
      <c r="D3410" s="29">
        <v>1</v>
      </c>
      <c r="E3410" s="17" t="s">
        <v>8</v>
      </c>
      <c r="F3410" s="91">
        <v>233234.24</v>
      </c>
      <c r="G3410" s="68">
        <f t="shared" si="646"/>
        <v>245362.42048</v>
      </c>
      <c r="H3410" s="79">
        <v>265200</v>
      </c>
      <c r="I3410" s="79">
        <v>50388</v>
      </c>
      <c r="J3410" s="79">
        <v>315588</v>
      </c>
      <c r="K3410" s="79">
        <v>260000</v>
      </c>
      <c r="L3410" s="79">
        <f t="shared" si="650"/>
        <v>49400</v>
      </c>
      <c r="M3410" s="79">
        <f t="shared" si="651"/>
        <v>309400</v>
      </c>
      <c r="N3410" s="68">
        <f t="shared" si="641"/>
        <v>245362.42048</v>
      </c>
      <c r="O3410" s="80">
        <f t="shared" si="642"/>
        <v>290116.80682666664</v>
      </c>
      <c r="P3410" s="68">
        <f t="shared" si="643"/>
        <v>309400</v>
      </c>
      <c r="Q3410" s="68">
        <f t="shared" si="644"/>
        <v>288281.17216590996</v>
      </c>
      <c r="R3410" s="69">
        <f t="shared" si="645"/>
        <v>38881.732972567304</v>
      </c>
      <c r="S3410" s="63">
        <f t="shared" si="647"/>
        <v>0.14887809482476222</v>
      </c>
      <c r="T3410" s="64">
        <f t="shared" si="648"/>
        <v>245362</v>
      </c>
      <c r="U3410" s="44" t="str">
        <f t="shared" si="649"/>
        <v>MENOR VALOR</v>
      </c>
    </row>
    <row r="3411" spans="2:21">
      <c r="B3411" s="26">
        <v>3289</v>
      </c>
      <c r="C3411" s="2" t="s">
        <v>1650</v>
      </c>
      <c r="D3411" s="29">
        <v>1</v>
      </c>
      <c r="E3411" s="17" t="s">
        <v>8</v>
      </c>
      <c r="F3411" s="91">
        <v>287915.94</v>
      </c>
      <c r="G3411" s="68">
        <f t="shared" si="646"/>
        <v>302887.56887999998</v>
      </c>
      <c r="H3411" s="79">
        <v>409500</v>
      </c>
      <c r="I3411" s="79">
        <v>77805</v>
      </c>
      <c r="J3411" s="79">
        <v>487305</v>
      </c>
      <c r="K3411" s="79">
        <v>390000</v>
      </c>
      <c r="L3411" s="79">
        <f t="shared" si="650"/>
        <v>74100</v>
      </c>
      <c r="M3411" s="79">
        <f t="shared" si="651"/>
        <v>464100</v>
      </c>
      <c r="N3411" s="68">
        <f t="shared" ref="N3411:N3474" si="652">MIN(M3411,J3411,G3411)</f>
        <v>302887.56887999998</v>
      </c>
      <c r="O3411" s="80">
        <f t="shared" ref="O3411:O3474" si="653">AVERAGE(M3411,J3411,G3411)</f>
        <v>418097.52295999997</v>
      </c>
      <c r="P3411" s="68">
        <f t="shared" ref="P3411:P3474" si="654">MEDIAN(M3411,J3411,G3411)</f>
        <v>464100</v>
      </c>
      <c r="Q3411" s="68">
        <f t="shared" ref="Q3411:Q3474" si="655">GEOMEAN(M3411,J3411,G3411)</f>
        <v>409164.51452517195</v>
      </c>
      <c r="R3411" s="69">
        <f t="shared" ref="R3411:R3474" si="656">STDEVA(M3411,J3411,G3411)</f>
        <v>100447.09127489368</v>
      </c>
      <c r="S3411" s="63">
        <f t="shared" si="647"/>
        <v>0.25974135554864641</v>
      </c>
      <c r="T3411" s="64">
        <f t="shared" si="648"/>
        <v>302888</v>
      </c>
      <c r="U3411" s="44" t="str">
        <f t="shared" si="649"/>
        <v>MENOR VALOR</v>
      </c>
    </row>
    <row r="3412" spans="2:21">
      <c r="B3412" s="24">
        <v>3290</v>
      </c>
      <c r="C3412" s="2" t="s">
        <v>1651</v>
      </c>
      <c r="D3412" s="29">
        <v>1</v>
      </c>
      <c r="E3412" s="17" t="s">
        <v>8</v>
      </c>
      <c r="F3412" s="91">
        <v>287915.94</v>
      </c>
      <c r="G3412" s="68">
        <f t="shared" si="646"/>
        <v>302887.56887999998</v>
      </c>
      <c r="H3412" s="79">
        <v>393900</v>
      </c>
      <c r="I3412" s="79">
        <v>74841</v>
      </c>
      <c r="J3412" s="79">
        <v>468741</v>
      </c>
      <c r="K3412" s="79">
        <v>390000</v>
      </c>
      <c r="L3412" s="79">
        <f t="shared" si="650"/>
        <v>74100</v>
      </c>
      <c r="M3412" s="79">
        <f t="shared" si="651"/>
        <v>464100</v>
      </c>
      <c r="N3412" s="68">
        <f t="shared" si="652"/>
        <v>302887.56887999998</v>
      </c>
      <c r="O3412" s="80">
        <f t="shared" si="653"/>
        <v>411909.52295999997</v>
      </c>
      <c r="P3412" s="68">
        <f t="shared" si="654"/>
        <v>464100</v>
      </c>
      <c r="Q3412" s="68">
        <f t="shared" si="655"/>
        <v>403901.36417280254</v>
      </c>
      <c r="R3412" s="69">
        <f t="shared" si="656"/>
        <v>94444.293495246471</v>
      </c>
      <c r="S3412" s="63">
        <f t="shared" si="647"/>
        <v>0.25009520703075783</v>
      </c>
      <c r="T3412" s="64">
        <f t="shared" si="648"/>
        <v>302888</v>
      </c>
      <c r="U3412" s="44" t="str">
        <f t="shared" si="649"/>
        <v>MENOR VALOR</v>
      </c>
    </row>
    <row r="3413" spans="2:21">
      <c r="B3413" s="26">
        <v>3291</v>
      </c>
      <c r="C3413" s="2" t="s">
        <v>1652</v>
      </c>
      <c r="D3413" s="29">
        <v>1</v>
      </c>
      <c r="E3413" s="17" t="s">
        <v>8</v>
      </c>
      <c r="F3413" s="91">
        <v>327025.83999999997</v>
      </c>
      <c r="G3413" s="68">
        <f t="shared" si="646"/>
        <v>344031.18367999996</v>
      </c>
      <c r="H3413" s="79">
        <v>397800</v>
      </c>
      <c r="I3413" s="79">
        <v>75582</v>
      </c>
      <c r="J3413" s="79">
        <v>473382</v>
      </c>
      <c r="K3413" s="79">
        <v>390000</v>
      </c>
      <c r="L3413" s="79">
        <f t="shared" si="650"/>
        <v>74100</v>
      </c>
      <c r="M3413" s="79">
        <f t="shared" si="651"/>
        <v>464100</v>
      </c>
      <c r="N3413" s="68">
        <f t="shared" si="652"/>
        <v>344031.18367999996</v>
      </c>
      <c r="O3413" s="80">
        <f t="shared" si="653"/>
        <v>427171.06122666667</v>
      </c>
      <c r="P3413" s="68">
        <f t="shared" si="654"/>
        <v>464100</v>
      </c>
      <c r="Q3413" s="68">
        <f t="shared" si="655"/>
        <v>422805.25139177829</v>
      </c>
      <c r="R3413" s="69">
        <f t="shared" si="656"/>
        <v>72150.663959911122</v>
      </c>
      <c r="S3413" s="63">
        <f t="shared" si="647"/>
        <v>0.18631288862300577</v>
      </c>
      <c r="T3413" s="64">
        <f t="shared" si="648"/>
        <v>344031</v>
      </c>
      <c r="U3413" s="44" t="str">
        <f t="shared" si="649"/>
        <v>MENOR VALOR</v>
      </c>
    </row>
    <row r="3414" spans="2:21">
      <c r="B3414" s="24">
        <v>3292</v>
      </c>
      <c r="C3414" s="2" t="s">
        <v>1653</v>
      </c>
      <c r="D3414" s="29">
        <v>1</v>
      </c>
      <c r="E3414" s="17" t="s">
        <v>8</v>
      </c>
      <c r="F3414" s="91">
        <v>144545.5</v>
      </c>
      <c r="G3414" s="68">
        <f t="shared" si="646"/>
        <v>152061.86600000001</v>
      </c>
      <c r="H3414" s="79">
        <v>118170</v>
      </c>
      <c r="I3414" s="79">
        <v>22452.3</v>
      </c>
      <c r="J3414" s="79">
        <v>140622.29999999999</v>
      </c>
      <c r="K3414" s="79">
        <v>117000</v>
      </c>
      <c r="L3414" s="79">
        <f t="shared" si="650"/>
        <v>22230</v>
      </c>
      <c r="M3414" s="79">
        <f t="shared" si="651"/>
        <v>139230</v>
      </c>
      <c r="N3414" s="68">
        <f t="shared" si="652"/>
        <v>139230</v>
      </c>
      <c r="O3414" s="80">
        <f t="shared" si="653"/>
        <v>143971.38866666667</v>
      </c>
      <c r="P3414" s="68">
        <f t="shared" si="654"/>
        <v>140622.29999999999</v>
      </c>
      <c r="Q3414" s="68">
        <f t="shared" si="655"/>
        <v>143858.58310944351</v>
      </c>
      <c r="R3414" s="69">
        <f t="shared" si="656"/>
        <v>7041.0576217913067</v>
      </c>
      <c r="S3414" s="63">
        <f t="shared" si="647"/>
        <v>3.2174535640478341E-2</v>
      </c>
      <c r="T3414" s="64">
        <f t="shared" si="648"/>
        <v>139230</v>
      </c>
      <c r="U3414" s="44" t="str">
        <f t="shared" si="649"/>
        <v>MENOR VALOR</v>
      </c>
    </row>
    <row r="3415" spans="2:21">
      <c r="B3415" s="26">
        <v>3293</v>
      </c>
      <c r="C3415" s="2" t="s">
        <v>1654</v>
      </c>
      <c r="D3415" s="29">
        <v>1</v>
      </c>
      <c r="E3415" s="17" t="s">
        <v>8</v>
      </c>
      <c r="F3415" s="91">
        <v>145948.52000000002</v>
      </c>
      <c r="G3415" s="68">
        <f t="shared" si="646"/>
        <v>153537.84304000001</v>
      </c>
      <c r="H3415" s="79">
        <v>122850</v>
      </c>
      <c r="I3415" s="79">
        <v>23341.5</v>
      </c>
      <c r="J3415" s="79">
        <v>146191.5</v>
      </c>
      <c r="K3415" s="79">
        <v>117000</v>
      </c>
      <c r="L3415" s="79">
        <f t="shared" si="650"/>
        <v>22230</v>
      </c>
      <c r="M3415" s="79">
        <f t="shared" si="651"/>
        <v>139230</v>
      </c>
      <c r="N3415" s="68">
        <f t="shared" si="652"/>
        <v>139230</v>
      </c>
      <c r="O3415" s="80">
        <f t="shared" si="653"/>
        <v>146319.78101333333</v>
      </c>
      <c r="P3415" s="68">
        <f t="shared" si="654"/>
        <v>146191.5</v>
      </c>
      <c r="Q3415" s="68">
        <f t="shared" si="655"/>
        <v>146203.17146181382</v>
      </c>
      <c r="R3415" s="69">
        <f t="shared" si="656"/>
        <v>7154.7840727799421</v>
      </c>
      <c r="S3415" s="63">
        <f t="shared" si="647"/>
        <v>4.7695076598493036E-2</v>
      </c>
      <c r="T3415" s="64">
        <f t="shared" si="648"/>
        <v>139230</v>
      </c>
      <c r="U3415" s="44" t="str">
        <f t="shared" si="649"/>
        <v>MENOR VALOR</v>
      </c>
    </row>
    <row r="3416" spans="2:21" ht="76.5">
      <c r="B3416" s="24">
        <v>3294</v>
      </c>
      <c r="C3416" s="2" t="s">
        <v>1655</v>
      </c>
      <c r="D3416" s="29">
        <v>1</v>
      </c>
      <c r="E3416" s="17" t="s">
        <v>8</v>
      </c>
      <c r="F3416" s="91">
        <v>333856.43999999994</v>
      </c>
      <c r="G3416" s="68">
        <f t="shared" si="646"/>
        <v>351216.97487999994</v>
      </c>
      <c r="H3416" s="79">
        <v>401700</v>
      </c>
      <c r="I3416" s="79">
        <v>76323</v>
      </c>
      <c r="J3416" s="79">
        <v>478023</v>
      </c>
      <c r="K3416" s="79">
        <v>390000</v>
      </c>
      <c r="L3416" s="79">
        <f t="shared" si="650"/>
        <v>74100</v>
      </c>
      <c r="M3416" s="79">
        <f t="shared" si="651"/>
        <v>464100</v>
      </c>
      <c r="N3416" s="68">
        <f t="shared" si="652"/>
        <v>351216.97487999994</v>
      </c>
      <c r="O3416" s="80">
        <f t="shared" si="653"/>
        <v>431113.32495999994</v>
      </c>
      <c r="P3416" s="68">
        <f t="shared" si="654"/>
        <v>464100</v>
      </c>
      <c r="Q3416" s="68">
        <f t="shared" si="655"/>
        <v>427115.45499665313</v>
      </c>
      <c r="R3416" s="69">
        <f t="shared" si="656"/>
        <v>69541.588631044855</v>
      </c>
      <c r="S3416" s="63">
        <f t="shared" si="647"/>
        <v>0.17770014928925471</v>
      </c>
      <c r="T3416" s="64">
        <f t="shared" si="648"/>
        <v>351217</v>
      </c>
      <c r="U3416" s="44" t="str">
        <f t="shared" si="649"/>
        <v>MENOR VALOR</v>
      </c>
    </row>
    <row r="3417" spans="2:21">
      <c r="B3417" s="26">
        <v>3295</v>
      </c>
      <c r="C3417" s="2" t="s">
        <v>1656</v>
      </c>
      <c r="D3417" s="29">
        <v>1</v>
      </c>
      <c r="E3417" s="17" t="s">
        <v>8</v>
      </c>
      <c r="F3417" s="91">
        <v>328001.63999999996</v>
      </c>
      <c r="G3417" s="68">
        <f t="shared" si="646"/>
        <v>345057.72527999996</v>
      </c>
      <c r="H3417" s="79">
        <v>409500</v>
      </c>
      <c r="I3417" s="79">
        <v>77805</v>
      </c>
      <c r="J3417" s="79">
        <v>487305</v>
      </c>
      <c r="K3417" s="79">
        <v>390000</v>
      </c>
      <c r="L3417" s="79">
        <f t="shared" si="650"/>
        <v>74100</v>
      </c>
      <c r="M3417" s="79">
        <f t="shared" si="651"/>
        <v>464100</v>
      </c>
      <c r="N3417" s="68">
        <f t="shared" si="652"/>
        <v>345057.72527999996</v>
      </c>
      <c r="O3417" s="80">
        <f t="shared" si="653"/>
        <v>432154.24175999995</v>
      </c>
      <c r="P3417" s="68">
        <f t="shared" si="654"/>
        <v>464100</v>
      </c>
      <c r="Q3417" s="68">
        <f t="shared" si="655"/>
        <v>427334.60577910533</v>
      </c>
      <c r="R3417" s="69">
        <f t="shared" si="656"/>
        <v>76314.942137586637</v>
      </c>
      <c r="S3417" s="63">
        <f t="shared" si="647"/>
        <v>0.19253502849155013</v>
      </c>
      <c r="T3417" s="64">
        <f t="shared" si="648"/>
        <v>345058</v>
      </c>
      <c r="U3417" s="44" t="str">
        <f t="shared" si="649"/>
        <v>MENOR VALOR</v>
      </c>
    </row>
    <row r="3418" spans="2:21" ht="25.5">
      <c r="B3418" s="24">
        <v>3296</v>
      </c>
      <c r="C3418" s="2" t="s">
        <v>1657</v>
      </c>
      <c r="D3418" s="29">
        <v>1</v>
      </c>
      <c r="E3418" s="17" t="s">
        <v>11</v>
      </c>
      <c r="F3418" s="91">
        <v>38389.120000000003</v>
      </c>
      <c r="G3418" s="68">
        <f t="shared" si="646"/>
        <v>40385.354240000001</v>
      </c>
      <c r="H3418" s="79">
        <v>267800</v>
      </c>
      <c r="I3418" s="79">
        <v>50882</v>
      </c>
      <c r="J3418" s="79">
        <v>318682</v>
      </c>
      <c r="K3418" s="79">
        <v>260000</v>
      </c>
      <c r="L3418" s="79">
        <f t="shared" si="650"/>
        <v>49400</v>
      </c>
      <c r="M3418" s="79">
        <f t="shared" si="651"/>
        <v>309400</v>
      </c>
      <c r="N3418" s="68">
        <f t="shared" si="652"/>
        <v>40385.354240000001</v>
      </c>
      <c r="O3418" s="80">
        <f t="shared" si="653"/>
        <v>222822.45141333333</v>
      </c>
      <c r="P3418" s="68">
        <f t="shared" si="654"/>
        <v>309400</v>
      </c>
      <c r="Q3418" s="68">
        <f t="shared" si="655"/>
        <v>158501.69590607376</v>
      </c>
      <c r="R3418" s="69">
        <f t="shared" si="656"/>
        <v>158063.30915103032</v>
      </c>
      <c r="S3418" s="63">
        <f t="shared" si="647"/>
        <v>0.74520553859605454</v>
      </c>
      <c r="T3418" s="64">
        <f t="shared" si="648"/>
        <v>158502</v>
      </c>
      <c r="U3418" s="44" t="str">
        <f t="shared" si="649"/>
        <v>MEDIA GEOMETRICA</v>
      </c>
    </row>
    <row r="3419" spans="2:21" ht="51">
      <c r="B3419" s="26">
        <v>3297</v>
      </c>
      <c r="C3419" s="2" t="s">
        <v>1658</v>
      </c>
      <c r="D3419" s="29">
        <v>1</v>
      </c>
      <c r="E3419" s="17" t="s">
        <v>8</v>
      </c>
      <c r="F3419" s="91">
        <v>6583670.9399999995</v>
      </c>
      <c r="G3419" s="68">
        <f t="shared" si="646"/>
        <v>6926021.828879999</v>
      </c>
      <c r="H3419" s="79"/>
      <c r="I3419" s="79"/>
      <c r="J3419" s="79"/>
      <c r="K3419" s="79"/>
      <c r="L3419" s="79"/>
      <c r="M3419" s="79"/>
      <c r="N3419" s="68">
        <f t="shared" si="652"/>
        <v>6926021.828879999</v>
      </c>
      <c r="O3419" s="80">
        <f t="shared" si="653"/>
        <v>6926021.828879999</v>
      </c>
      <c r="P3419" s="68">
        <f t="shared" si="654"/>
        <v>6926021.828879999</v>
      </c>
      <c r="Q3419" s="68">
        <f t="shared" si="655"/>
        <v>6926021.828879999</v>
      </c>
      <c r="R3419" s="69"/>
      <c r="S3419" s="63">
        <f t="shared" si="647"/>
        <v>0</v>
      </c>
      <c r="T3419" s="64">
        <f t="shared" si="648"/>
        <v>6926022</v>
      </c>
      <c r="U3419" s="44" t="str">
        <f t="shared" si="649"/>
        <v>MENOR VALOR</v>
      </c>
    </row>
    <row r="3420" spans="2:21" ht="51">
      <c r="B3420" s="24">
        <v>3298</v>
      </c>
      <c r="C3420" s="2" t="s">
        <v>1659</v>
      </c>
      <c r="D3420" s="29">
        <v>1</v>
      </c>
      <c r="E3420" s="17" t="s">
        <v>8</v>
      </c>
      <c r="F3420" s="91">
        <v>3838875.1</v>
      </c>
      <c r="G3420" s="68">
        <f t="shared" si="646"/>
        <v>4038496.6052000001</v>
      </c>
      <c r="H3420" s="79"/>
      <c r="I3420" s="79"/>
      <c r="J3420" s="79"/>
      <c r="K3420" s="79"/>
      <c r="L3420" s="79"/>
      <c r="M3420" s="79"/>
      <c r="N3420" s="68">
        <f t="shared" si="652"/>
        <v>4038496.6052000001</v>
      </c>
      <c r="O3420" s="80">
        <f t="shared" si="653"/>
        <v>4038496.6052000001</v>
      </c>
      <c r="P3420" s="68">
        <f t="shared" si="654"/>
        <v>4038496.6052000001</v>
      </c>
      <c r="Q3420" s="68">
        <f t="shared" si="655"/>
        <v>4038496.6052000001</v>
      </c>
      <c r="R3420" s="69"/>
      <c r="S3420" s="63">
        <f t="shared" si="647"/>
        <v>0</v>
      </c>
      <c r="T3420" s="64">
        <f t="shared" si="648"/>
        <v>4038497</v>
      </c>
      <c r="U3420" s="44" t="str">
        <f t="shared" si="649"/>
        <v>MENOR VALOR</v>
      </c>
    </row>
    <row r="3421" spans="2:21">
      <c r="B3421" s="26">
        <v>3299</v>
      </c>
      <c r="C3421" s="2" t="s">
        <v>1660</v>
      </c>
      <c r="D3421" s="29">
        <v>1</v>
      </c>
      <c r="E3421" s="17" t="s">
        <v>11</v>
      </c>
      <c r="F3421" s="91">
        <v>2879156.1199999996</v>
      </c>
      <c r="G3421" s="68">
        <f t="shared" si="646"/>
        <v>3028872.2382399999</v>
      </c>
      <c r="H3421" s="79"/>
      <c r="I3421" s="79"/>
      <c r="J3421" s="79"/>
      <c r="K3421" s="79"/>
      <c r="L3421" s="79"/>
      <c r="M3421" s="79"/>
      <c r="N3421" s="68">
        <f t="shared" si="652"/>
        <v>3028872.2382399999</v>
      </c>
      <c r="O3421" s="80">
        <f t="shared" si="653"/>
        <v>3028872.2382399999</v>
      </c>
      <c r="P3421" s="68">
        <f t="shared" si="654"/>
        <v>3028872.2382399999</v>
      </c>
      <c r="Q3421" s="68">
        <f t="shared" si="655"/>
        <v>3028872.2382399999</v>
      </c>
      <c r="R3421" s="69"/>
      <c r="S3421" s="63">
        <f t="shared" si="647"/>
        <v>0</v>
      </c>
      <c r="T3421" s="64">
        <f t="shared" si="648"/>
        <v>3028872</v>
      </c>
      <c r="U3421" s="44" t="str">
        <f t="shared" si="649"/>
        <v>MENOR VALOR</v>
      </c>
    </row>
    <row r="3422" spans="2:21" ht="25.5">
      <c r="B3422" s="24">
        <v>3300</v>
      </c>
      <c r="C3422" s="2" t="s">
        <v>1661</v>
      </c>
      <c r="D3422" s="29">
        <v>1</v>
      </c>
      <c r="E3422" s="17" t="s">
        <v>11</v>
      </c>
      <c r="F3422" s="91">
        <v>2879156.1199999996</v>
      </c>
      <c r="G3422" s="68">
        <f t="shared" si="646"/>
        <v>3028872.2382399999</v>
      </c>
      <c r="H3422" s="79"/>
      <c r="I3422" s="79"/>
      <c r="J3422" s="79"/>
      <c r="K3422" s="79"/>
      <c r="L3422" s="79"/>
      <c r="M3422" s="79"/>
      <c r="N3422" s="68">
        <f t="shared" si="652"/>
        <v>3028872.2382399999</v>
      </c>
      <c r="O3422" s="80">
        <f t="shared" si="653"/>
        <v>3028872.2382399999</v>
      </c>
      <c r="P3422" s="68">
        <f t="shared" si="654"/>
        <v>3028872.2382399999</v>
      </c>
      <c r="Q3422" s="68">
        <f t="shared" si="655"/>
        <v>3028872.2382399999</v>
      </c>
      <c r="R3422" s="69"/>
      <c r="S3422" s="63">
        <f t="shared" si="647"/>
        <v>0</v>
      </c>
      <c r="T3422" s="64">
        <f t="shared" si="648"/>
        <v>3028872</v>
      </c>
      <c r="U3422" s="44" t="str">
        <f t="shared" si="649"/>
        <v>MENOR VALOR</v>
      </c>
    </row>
    <row r="3423" spans="2:21" ht="25.5">
      <c r="B3423" s="26">
        <v>3301</v>
      </c>
      <c r="C3423" s="2" t="s">
        <v>1662</v>
      </c>
      <c r="D3423" s="29">
        <v>1</v>
      </c>
      <c r="E3423" s="17" t="s">
        <v>11</v>
      </c>
      <c r="F3423" s="91">
        <v>2879156.1199999996</v>
      </c>
      <c r="G3423" s="68">
        <f t="shared" si="646"/>
        <v>3028872.2382399999</v>
      </c>
      <c r="H3423" s="79"/>
      <c r="I3423" s="79"/>
      <c r="J3423" s="79"/>
      <c r="K3423" s="79"/>
      <c r="L3423" s="79"/>
      <c r="M3423" s="79"/>
      <c r="N3423" s="68">
        <f t="shared" si="652"/>
        <v>3028872.2382399999</v>
      </c>
      <c r="O3423" s="80">
        <f t="shared" si="653"/>
        <v>3028872.2382399999</v>
      </c>
      <c r="P3423" s="68">
        <f t="shared" si="654"/>
        <v>3028872.2382399999</v>
      </c>
      <c r="Q3423" s="68">
        <f t="shared" si="655"/>
        <v>3028872.2382399999</v>
      </c>
      <c r="R3423" s="69"/>
      <c r="S3423" s="63">
        <f t="shared" si="647"/>
        <v>0</v>
      </c>
      <c r="T3423" s="64">
        <f t="shared" si="648"/>
        <v>3028872</v>
      </c>
      <c r="U3423" s="44" t="str">
        <f t="shared" si="649"/>
        <v>MENOR VALOR</v>
      </c>
    </row>
    <row r="3424" spans="2:21" ht="38.25">
      <c r="B3424" s="24">
        <v>3302</v>
      </c>
      <c r="C3424" s="2" t="s">
        <v>1663</v>
      </c>
      <c r="D3424" s="29">
        <v>1</v>
      </c>
      <c r="E3424" s="17" t="s">
        <v>8</v>
      </c>
      <c r="F3424" s="91">
        <v>479859.07999999996</v>
      </c>
      <c r="G3424" s="68">
        <f t="shared" si="646"/>
        <v>504811.75215999997</v>
      </c>
      <c r="H3424" s="79"/>
      <c r="I3424" s="79"/>
      <c r="J3424" s="79"/>
      <c r="K3424" s="79"/>
      <c r="L3424" s="79"/>
      <c r="M3424" s="79"/>
      <c r="N3424" s="68">
        <f t="shared" si="652"/>
        <v>504811.75215999997</v>
      </c>
      <c r="O3424" s="80">
        <f t="shared" si="653"/>
        <v>504811.75215999997</v>
      </c>
      <c r="P3424" s="68">
        <f t="shared" si="654"/>
        <v>504811.75215999997</v>
      </c>
      <c r="Q3424" s="68">
        <f t="shared" si="655"/>
        <v>504811.75215999997</v>
      </c>
      <c r="R3424" s="69"/>
      <c r="S3424" s="63">
        <f t="shared" si="647"/>
        <v>0</v>
      </c>
      <c r="T3424" s="64">
        <f t="shared" si="648"/>
        <v>504812</v>
      </c>
      <c r="U3424" s="44" t="str">
        <f t="shared" si="649"/>
        <v>MENOR VALOR</v>
      </c>
    </row>
    <row r="3425" spans="2:21">
      <c r="B3425" s="26">
        <v>3303</v>
      </c>
      <c r="C3425" s="2" t="s">
        <v>1664</v>
      </c>
      <c r="D3425" s="29">
        <v>1</v>
      </c>
      <c r="E3425" s="17" t="s">
        <v>11</v>
      </c>
      <c r="F3425" s="91">
        <v>479859.07999999996</v>
      </c>
      <c r="G3425" s="68">
        <f t="shared" si="646"/>
        <v>504811.75215999997</v>
      </c>
      <c r="H3425" s="79"/>
      <c r="I3425" s="79"/>
      <c r="J3425" s="79"/>
      <c r="K3425" s="79"/>
      <c r="L3425" s="79"/>
      <c r="M3425" s="79"/>
      <c r="N3425" s="68">
        <f t="shared" si="652"/>
        <v>504811.75215999997</v>
      </c>
      <c r="O3425" s="80">
        <f t="shared" si="653"/>
        <v>504811.75215999997</v>
      </c>
      <c r="P3425" s="68">
        <f t="shared" si="654"/>
        <v>504811.75215999997</v>
      </c>
      <c r="Q3425" s="68">
        <f t="shared" si="655"/>
        <v>504811.75215999997</v>
      </c>
      <c r="R3425" s="69"/>
      <c r="S3425" s="63">
        <f t="shared" si="647"/>
        <v>0</v>
      </c>
      <c r="T3425" s="64">
        <f t="shared" si="648"/>
        <v>504812</v>
      </c>
      <c r="U3425" s="44" t="str">
        <f t="shared" si="649"/>
        <v>MENOR VALOR</v>
      </c>
    </row>
    <row r="3426" spans="2:21" ht="25.5">
      <c r="B3426" s="24">
        <v>3304</v>
      </c>
      <c r="C3426" s="2" t="s">
        <v>1665</v>
      </c>
      <c r="D3426" s="29">
        <v>1</v>
      </c>
      <c r="E3426" s="17" t="s">
        <v>8</v>
      </c>
      <c r="F3426" s="91">
        <v>479859.07999999996</v>
      </c>
      <c r="G3426" s="68">
        <f t="shared" si="646"/>
        <v>504811.75215999997</v>
      </c>
      <c r="H3426" s="79">
        <v>682500</v>
      </c>
      <c r="I3426" s="79">
        <v>129675</v>
      </c>
      <c r="J3426" s="79">
        <v>812175</v>
      </c>
      <c r="K3426" s="79">
        <v>650000</v>
      </c>
      <c r="L3426" s="79">
        <f t="shared" si="650"/>
        <v>123500</v>
      </c>
      <c r="M3426" s="79">
        <f t="shared" si="651"/>
        <v>773500</v>
      </c>
      <c r="N3426" s="68">
        <f t="shared" si="652"/>
        <v>504811.75215999997</v>
      </c>
      <c r="O3426" s="80">
        <f t="shared" si="653"/>
        <v>696828.91738666664</v>
      </c>
      <c r="P3426" s="68">
        <f t="shared" si="654"/>
        <v>773500</v>
      </c>
      <c r="Q3426" s="68">
        <f t="shared" si="655"/>
        <v>681940.46910092304</v>
      </c>
      <c r="R3426" s="69">
        <f t="shared" si="656"/>
        <v>167412.31350325994</v>
      </c>
      <c r="S3426" s="63">
        <f t="shared" si="647"/>
        <v>0.25974219886737515</v>
      </c>
      <c r="T3426" s="64">
        <f t="shared" si="648"/>
        <v>504812</v>
      </c>
      <c r="U3426" s="44" t="str">
        <f t="shared" si="649"/>
        <v>MENOR VALOR</v>
      </c>
    </row>
    <row r="3427" spans="2:21">
      <c r="B3427" s="26">
        <v>3305</v>
      </c>
      <c r="C3427" s="2" t="s">
        <v>963</v>
      </c>
      <c r="D3427" s="29">
        <v>1</v>
      </c>
      <c r="E3427" s="17" t="s">
        <v>8</v>
      </c>
      <c r="F3427" s="91">
        <v>330929.03999999998</v>
      </c>
      <c r="G3427" s="68">
        <f t="shared" si="646"/>
        <v>348137.35008</v>
      </c>
      <c r="H3427" s="79">
        <v>401700</v>
      </c>
      <c r="I3427" s="79">
        <v>76323</v>
      </c>
      <c r="J3427" s="79">
        <v>478023</v>
      </c>
      <c r="K3427" s="79">
        <v>390000</v>
      </c>
      <c r="L3427" s="79">
        <f t="shared" si="650"/>
        <v>74100</v>
      </c>
      <c r="M3427" s="79">
        <f t="shared" si="651"/>
        <v>464100</v>
      </c>
      <c r="N3427" s="68">
        <f t="shared" si="652"/>
        <v>348137.35008</v>
      </c>
      <c r="O3427" s="80">
        <f t="shared" si="653"/>
        <v>430086.78336</v>
      </c>
      <c r="P3427" s="68">
        <f t="shared" si="654"/>
        <v>464100</v>
      </c>
      <c r="Q3427" s="68">
        <f t="shared" si="655"/>
        <v>425863.40966261359</v>
      </c>
      <c r="R3427" s="69">
        <f t="shared" si="656"/>
        <v>71310.901645084217</v>
      </c>
      <c r="S3427" s="63">
        <f t="shared" si="647"/>
        <v>0.18251405924775588</v>
      </c>
      <c r="T3427" s="64">
        <f t="shared" si="648"/>
        <v>348137</v>
      </c>
      <c r="U3427" s="44" t="str">
        <f t="shared" si="649"/>
        <v>MENOR VALOR</v>
      </c>
    </row>
    <row r="3428" spans="2:21">
      <c r="B3428" s="24">
        <v>3306</v>
      </c>
      <c r="C3428" s="2" t="s">
        <v>1666</v>
      </c>
      <c r="D3428" s="29">
        <v>1</v>
      </c>
      <c r="E3428" s="17" t="s">
        <v>8</v>
      </c>
      <c r="F3428" s="91">
        <v>287915.94</v>
      </c>
      <c r="G3428" s="68">
        <f t="shared" si="646"/>
        <v>302887.56887999998</v>
      </c>
      <c r="H3428" s="79">
        <v>393900</v>
      </c>
      <c r="I3428" s="79">
        <v>74841</v>
      </c>
      <c r="J3428" s="79">
        <v>468741</v>
      </c>
      <c r="K3428" s="79">
        <v>390000</v>
      </c>
      <c r="L3428" s="79">
        <f t="shared" si="650"/>
        <v>74100</v>
      </c>
      <c r="M3428" s="79">
        <f t="shared" si="651"/>
        <v>464100</v>
      </c>
      <c r="N3428" s="68">
        <f t="shared" si="652"/>
        <v>302887.56887999998</v>
      </c>
      <c r="O3428" s="80">
        <f t="shared" si="653"/>
        <v>411909.52295999997</v>
      </c>
      <c r="P3428" s="68">
        <f t="shared" si="654"/>
        <v>464100</v>
      </c>
      <c r="Q3428" s="68">
        <f t="shared" si="655"/>
        <v>403901.36417280254</v>
      </c>
      <c r="R3428" s="69">
        <f t="shared" si="656"/>
        <v>94444.293495246471</v>
      </c>
      <c r="S3428" s="63">
        <f t="shared" si="647"/>
        <v>0.25009520703075783</v>
      </c>
      <c r="T3428" s="64">
        <f t="shared" si="648"/>
        <v>302888</v>
      </c>
      <c r="U3428" s="44" t="str">
        <f t="shared" si="649"/>
        <v>MENOR VALOR</v>
      </c>
    </row>
    <row r="3429" spans="2:21" ht="25.5">
      <c r="B3429" s="26">
        <v>3307</v>
      </c>
      <c r="C3429" s="2" t="s">
        <v>1667</v>
      </c>
      <c r="D3429" s="29">
        <v>1</v>
      </c>
      <c r="E3429" s="17" t="s">
        <v>8</v>
      </c>
      <c r="F3429" s="91">
        <v>439128.04</v>
      </c>
      <c r="G3429" s="68">
        <f t="shared" si="646"/>
        <v>461962.69808</v>
      </c>
      <c r="H3429" s="79">
        <v>656500</v>
      </c>
      <c r="I3429" s="79">
        <v>124735</v>
      </c>
      <c r="J3429" s="79">
        <v>781235</v>
      </c>
      <c r="K3429" s="79">
        <v>650000</v>
      </c>
      <c r="L3429" s="79">
        <f t="shared" si="650"/>
        <v>123500</v>
      </c>
      <c r="M3429" s="79">
        <f t="shared" si="651"/>
        <v>773500</v>
      </c>
      <c r="N3429" s="68">
        <f t="shared" si="652"/>
        <v>461962.69808</v>
      </c>
      <c r="O3429" s="80">
        <f t="shared" si="653"/>
        <v>672232.56602666667</v>
      </c>
      <c r="P3429" s="68">
        <f t="shared" si="654"/>
        <v>773500</v>
      </c>
      <c r="Q3429" s="68">
        <f t="shared" si="655"/>
        <v>653556.25121826841</v>
      </c>
      <c r="R3429" s="69">
        <f t="shared" si="656"/>
        <v>182140.11249854174</v>
      </c>
      <c r="S3429" s="63">
        <f t="shared" si="647"/>
        <v>0.29315541360231268</v>
      </c>
      <c r="T3429" s="64">
        <f t="shared" si="648"/>
        <v>461963</v>
      </c>
      <c r="U3429" s="44" t="str">
        <f t="shared" si="649"/>
        <v>MENOR VALOR</v>
      </c>
    </row>
    <row r="3430" spans="2:21">
      <c r="B3430" s="24">
        <v>3308</v>
      </c>
      <c r="C3430" s="2" t="s">
        <v>1668</v>
      </c>
      <c r="D3430" s="29">
        <v>1</v>
      </c>
      <c r="E3430" s="19" t="s">
        <v>11</v>
      </c>
      <c r="F3430" s="91">
        <v>151148.13999999998</v>
      </c>
      <c r="G3430" s="68">
        <f t="shared" si="646"/>
        <v>159007.84327999997</v>
      </c>
      <c r="H3430" s="79">
        <v>163800</v>
      </c>
      <c r="I3430" s="79">
        <v>31122</v>
      </c>
      <c r="J3430" s="79">
        <v>194922</v>
      </c>
      <c r="K3430" s="79">
        <v>156000</v>
      </c>
      <c r="L3430" s="79">
        <f t="shared" si="650"/>
        <v>29640</v>
      </c>
      <c r="M3430" s="79">
        <f t="shared" si="651"/>
        <v>185640</v>
      </c>
      <c r="N3430" s="68">
        <f t="shared" si="652"/>
        <v>159007.84327999997</v>
      </c>
      <c r="O3430" s="80">
        <f t="shared" si="653"/>
        <v>179856.61442666664</v>
      </c>
      <c r="P3430" s="68">
        <f t="shared" si="654"/>
        <v>185640</v>
      </c>
      <c r="Q3430" s="68">
        <f t="shared" si="655"/>
        <v>179191.32819029366</v>
      </c>
      <c r="R3430" s="69">
        <f t="shared" si="656"/>
        <v>18642.487085809149</v>
      </c>
      <c r="S3430" s="63">
        <f t="shared" si="647"/>
        <v>0.11263650486958654</v>
      </c>
      <c r="T3430" s="64">
        <f t="shared" si="648"/>
        <v>159008</v>
      </c>
      <c r="U3430" s="44" t="str">
        <f t="shared" si="649"/>
        <v>MENOR VALOR</v>
      </c>
    </row>
    <row r="3431" spans="2:21" ht="25.5">
      <c r="B3431" s="26">
        <v>3309</v>
      </c>
      <c r="C3431" s="2" t="s">
        <v>1669</v>
      </c>
      <c r="D3431" s="29">
        <v>1</v>
      </c>
      <c r="E3431" s="19" t="s">
        <v>8</v>
      </c>
      <c r="F3431" s="91">
        <v>134265.97999999998</v>
      </c>
      <c r="G3431" s="68">
        <f t="shared" si="646"/>
        <v>141247.81095999997</v>
      </c>
      <c r="H3431" s="79">
        <v>122850</v>
      </c>
      <c r="I3431" s="79">
        <v>23341.5</v>
      </c>
      <c r="J3431" s="79">
        <v>146191.5</v>
      </c>
      <c r="K3431" s="79">
        <v>117000</v>
      </c>
      <c r="L3431" s="79">
        <f t="shared" si="650"/>
        <v>22230</v>
      </c>
      <c r="M3431" s="79">
        <f t="shared" si="651"/>
        <v>139230</v>
      </c>
      <c r="N3431" s="68">
        <f t="shared" si="652"/>
        <v>139230</v>
      </c>
      <c r="O3431" s="80">
        <f t="shared" si="653"/>
        <v>142223.10365333332</v>
      </c>
      <c r="P3431" s="68">
        <f t="shared" si="654"/>
        <v>141247.81095999997</v>
      </c>
      <c r="Q3431" s="68">
        <f t="shared" si="655"/>
        <v>142193.22045346888</v>
      </c>
      <c r="R3431" s="69">
        <f t="shared" si="656"/>
        <v>3581.7617788948592</v>
      </c>
      <c r="S3431" s="63">
        <f t="shared" si="647"/>
        <v>2.0839393355174485E-2</v>
      </c>
      <c r="T3431" s="64">
        <f t="shared" si="648"/>
        <v>139230</v>
      </c>
      <c r="U3431" s="44" t="str">
        <f t="shared" si="649"/>
        <v>MENOR VALOR</v>
      </c>
    </row>
    <row r="3432" spans="2:21">
      <c r="B3432" s="24">
        <v>3310</v>
      </c>
      <c r="C3432" s="2" t="s">
        <v>1670</v>
      </c>
      <c r="D3432" s="29">
        <v>1</v>
      </c>
      <c r="E3432" s="19" t="s">
        <v>8</v>
      </c>
      <c r="F3432" s="91">
        <v>151148.13999999998</v>
      </c>
      <c r="G3432" s="68">
        <f t="shared" si="646"/>
        <v>159007.84327999997</v>
      </c>
      <c r="H3432" s="79">
        <v>159120</v>
      </c>
      <c r="I3432" s="79">
        <v>30232.799999999999</v>
      </c>
      <c r="J3432" s="79">
        <v>189352.8</v>
      </c>
      <c r="K3432" s="79">
        <v>156000</v>
      </c>
      <c r="L3432" s="79">
        <f t="shared" si="650"/>
        <v>29640</v>
      </c>
      <c r="M3432" s="79">
        <f t="shared" si="651"/>
        <v>185640</v>
      </c>
      <c r="N3432" s="68">
        <f t="shared" si="652"/>
        <v>159007.84327999997</v>
      </c>
      <c r="O3432" s="80">
        <f t="shared" si="653"/>
        <v>178000.21442666664</v>
      </c>
      <c r="P3432" s="68">
        <f t="shared" si="654"/>
        <v>185640</v>
      </c>
      <c r="Q3432" s="68">
        <f t="shared" si="655"/>
        <v>177468.22792424323</v>
      </c>
      <c r="R3432" s="69">
        <f t="shared" si="656"/>
        <v>16552.306252892762</v>
      </c>
      <c r="S3432" s="63">
        <f t="shared" si="647"/>
        <v>0.1040207864819811</v>
      </c>
      <c r="T3432" s="64">
        <f t="shared" si="648"/>
        <v>159008</v>
      </c>
      <c r="U3432" s="44" t="str">
        <f t="shared" si="649"/>
        <v>MENOR VALOR</v>
      </c>
    </row>
    <row r="3433" spans="2:21">
      <c r="B3433" s="26">
        <v>3311</v>
      </c>
      <c r="C3433" s="2" t="s">
        <v>1671</v>
      </c>
      <c r="D3433" s="29">
        <v>1</v>
      </c>
      <c r="E3433" s="19" t="s">
        <v>8</v>
      </c>
      <c r="F3433" s="91">
        <v>243950</v>
      </c>
      <c r="G3433" s="68">
        <f t="shared" si="646"/>
        <v>256635.4</v>
      </c>
      <c r="H3433" s="79">
        <v>341250</v>
      </c>
      <c r="I3433" s="79">
        <v>64837.5</v>
      </c>
      <c r="J3433" s="79">
        <v>406087.5</v>
      </c>
      <c r="K3433" s="79">
        <v>325000</v>
      </c>
      <c r="L3433" s="79">
        <f t="shared" si="650"/>
        <v>61750</v>
      </c>
      <c r="M3433" s="79">
        <f t="shared" si="651"/>
        <v>386750</v>
      </c>
      <c r="N3433" s="68">
        <f t="shared" si="652"/>
        <v>256635.4</v>
      </c>
      <c r="O3433" s="80">
        <f t="shared" si="653"/>
        <v>349824.3</v>
      </c>
      <c r="P3433" s="68">
        <f t="shared" si="654"/>
        <v>386750</v>
      </c>
      <c r="Q3433" s="68">
        <f t="shared" si="655"/>
        <v>342864.22199433658</v>
      </c>
      <c r="R3433" s="69">
        <f t="shared" si="656"/>
        <v>81281.074297587882</v>
      </c>
      <c r="S3433" s="63">
        <f t="shared" si="647"/>
        <v>0.2514955380668471</v>
      </c>
      <c r="T3433" s="64">
        <f t="shared" si="648"/>
        <v>256635</v>
      </c>
      <c r="U3433" s="44" t="str">
        <f t="shared" si="649"/>
        <v>MENOR VALOR</v>
      </c>
    </row>
    <row r="3434" spans="2:21">
      <c r="B3434" s="24">
        <v>3312</v>
      </c>
      <c r="C3434" s="2" t="s">
        <v>1672</v>
      </c>
      <c r="D3434" s="29">
        <v>1</v>
      </c>
      <c r="E3434" s="19" t="s">
        <v>8</v>
      </c>
      <c r="F3434" s="91">
        <v>57723.08</v>
      </c>
      <c r="G3434" s="68">
        <f t="shared" si="646"/>
        <v>60724.680160000004</v>
      </c>
      <c r="H3434" s="79">
        <v>65650</v>
      </c>
      <c r="I3434" s="79">
        <v>12473.5</v>
      </c>
      <c r="J3434" s="79">
        <v>78123.5</v>
      </c>
      <c r="K3434" s="79">
        <v>65000</v>
      </c>
      <c r="L3434" s="79">
        <f t="shared" si="650"/>
        <v>12350</v>
      </c>
      <c r="M3434" s="79">
        <f t="shared" si="651"/>
        <v>77350</v>
      </c>
      <c r="N3434" s="68">
        <f t="shared" si="652"/>
        <v>60724.680160000004</v>
      </c>
      <c r="O3434" s="80">
        <f t="shared" si="653"/>
        <v>72066.060053333335</v>
      </c>
      <c r="P3434" s="68">
        <f t="shared" si="654"/>
        <v>77350</v>
      </c>
      <c r="Q3434" s="68">
        <f t="shared" si="655"/>
        <v>71592.756137232471</v>
      </c>
      <c r="R3434" s="69">
        <f t="shared" si="656"/>
        <v>9829.5345248989324</v>
      </c>
      <c r="S3434" s="63">
        <f t="shared" si="647"/>
        <v>0.1518041288478964</v>
      </c>
      <c r="T3434" s="64">
        <f t="shared" si="648"/>
        <v>60725</v>
      </c>
      <c r="U3434" s="44" t="str">
        <f t="shared" si="649"/>
        <v>MENOR VALOR</v>
      </c>
    </row>
    <row r="3435" spans="2:21">
      <c r="B3435" s="26">
        <v>3313</v>
      </c>
      <c r="C3435" s="2" t="s">
        <v>1673</v>
      </c>
      <c r="D3435" s="29">
        <v>1</v>
      </c>
      <c r="E3435" s="19" t="s">
        <v>11</v>
      </c>
      <c r="F3435" s="91">
        <v>58764.479999999996</v>
      </c>
      <c r="G3435" s="68">
        <f t="shared" si="646"/>
        <v>61820.232959999994</v>
      </c>
      <c r="H3435" s="79">
        <v>68250</v>
      </c>
      <c r="I3435" s="79">
        <v>12967.5</v>
      </c>
      <c r="J3435" s="79">
        <v>81217.5</v>
      </c>
      <c r="K3435" s="79">
        <v>65000</v>
      </c>
      <c r="L3435" s="79">
        <f t="shared" si="650"/>
        <v>12350</v>
      </c>
      <c r="M3435" s="79">
        <f t="shared" si="651"/>
        <v>77350</v>
      </c>
      <c r="N3435" s="68">
        <f t="shared" si="652"/>
        <v>61820.232959999994</v>
      </c>
      <c r="O3435" s="80">
        <f t="shared" si="653"/>
        <v>73462.577653333326</v>
      </c>
      <c r="P3435" s="68">
        <f t="shared" si="654"/>
        <v>77350</v>
      </c>
      <c r="Q3435" s="68">
        <f t="shared" si="655"/>
        <v>72959.221422846837</v>
      </c>
      <c r="R3435" s="69">
        <f t="shared" si="656"/>
        <v>10266.329993297997</v>
      </c>
      <c r="S3435" s="63">
        <f t="shared" si="647"/>
        <v>0.15267416846856208</v>
      </c>
      <c r="T3435" s="64">
        <f t="shared" si="648"/>
        <v>61820</v>
      </c>
      <c r="U3435" s="44" t="str">
        <f t="shared" si="649"/>
        <v>MENOR VALOR</v>
      </c>
    </row>
    <row r="3436" spans="2:21" ht="25.5">
      <c r="B3436" s="24">
        <v>3314</v>
      </c>
      <c r="C3436" s="2" t="s">
        <v>1674</v>
      </c>
      <c r="D3436" s="29">
        <v>1</v>
      </c>
      <c r="E3436" s="19" t="s">
        <v>8</v>
      </c>
      <c r="F3436" s="91">
        <v>479859.07999999996</v>
      </c>
      <c r="G3436" s="68">
        <f t="shared" si="646"/>
        <v>504811.75215999997</v>
      </c>
      <c r="H3436" s="79"/>
      <c r="I3436" s="79"/>
      <c r="J3436" s="79"/>
      <c r="K3436" s="79"/>
      <c r="L3436" s="79"/>
      <c r="M3436" s="79"/>
      <c r="N3436" s="68">
        <f t="shared" si="652"/>
        <v>504811.75215999997</v>
      </c>
      <c r="O3436" s="80">
        <f t="shared" si="653"/>
        <v>504811.75215999997</v>
      </c>
      <c r="P3436" s="68">
        <f t="shared" si="654"/>
        <v>504811.75215999997</v>
      </c>
      <c r="Q3436" s="68">
        <f t="shared" si="655"/>
        <v>504811.75215999997</v>
      </c>
      <c r="R3436" s="69"/>
      <c r="S3436" s="63">
        <f t="shared" si="647"/>
        <v>0</v>
      </c>
      <c r="T3436" s="64">
        <f t="shared" si="648"/>
        <v>504812</v>
      </c>
      <c r="U3436" s="44" t="str">
        <f t="shared" si="649"/>
        <v>MENOR VALOR</v>
      </c>
    </row>
    <row r="3437" spans="2:21">
      <c r="B3437" s="26">
        <v>3315</v>
      </c>
      <c r="C3437" s="2" t="s">
        <v>561</v>
      </c>
      <c r="D3437" s="29">
        <v>1</v>
      </c>
      <c r="E3437" s="19" t="s">
        <v>8</v>
      </c>
      <c r="F3437" s="91">
        <v>269875.12</v>
      </c>
      <c r="G3437" s="68">
        <f t="shared" si="646"/>
        <v>283908.62624000001</v>
      </c>
      <c r="H3437" s="79">
        <v>397800</v>
      </c>
      <c r="I3437" s="79">
        <v>75582</v>
      </c>
      <c r="J3437" s="79">
        <v>473382</v>
      </c>
      <c r="K3437" s="79">
        <v>390000</v>
      </c>
      <c r="L3437" s="79">
        <f t="shared" si="650"/>
        <v>74100</v>
      </c>
      <c r="M3437" s="79">
        <f t="shared" si="651"/>
        <v>464100</v>
      </c>
      <c r="N3437" s="68">
        <f t="shared" si="652"/>
        <v>283908.62624000001</v>
      </c>
      <c r="O3437" s="80">
        <f t="shared" si="653"/>
        <v>407130.20874666673</v>
      </c>
      <c r="P3437" s="68">
        <f t="shared" si="654"/>
        <v>464100</v>
      </c>
      <c r="Q3437" s="68">
        <f t="shared" si="655"/>
        <v>396582.88302534958</v>
      </c>
      <c r="R3437" s="69">
        <f t="shared" si="656"/>
        <v>106813.89271806074</v>
      </c>
      <c r="S3437" s="63">
        <f t="shared" si="647"/>
        <v>0.28411275828600857</v>
      </c>
      <c r="T3437" s="64">
        <f t="shared" si="648"/>
        <v>283909</v>
      </c>
      <c r="U3437" s="44" t="str">
        <f t="shared" si="649"/>
        <v>MENOR VALOR</v>
      </c>
    </row>
    <row r="3438" spans="2:21">
      <c r="B3438" s="24">
        <v>3316</v>
      </c>
      <c r="C3438" s="2" t="s">
        <v>1675</v>
      </c>
      <c r="D3438" s="29">
        <v>1</v>
      </c>
      <c r="E3438" s="19" t="s">
        <v>8</v>
      </c>
      <c r="F3438" s="91">
        <v>767775.02</v>
      </c>
      <c r="G3438" s="68">
        <f t="shared" si="646"/>
        <v>807699.32104000007</v>
      </c>
      <c r="H3438" s="79"/>
      <c r="I3438" s="79"/>
      <c r="J3438" s="79"/>
      <c r="K3438" s="79"/>
      <c r="L3438" s="79"/>
      <c r="M3438" s="79"/>
      <c r="N3438" s="68">
        <f t="shared" si="652"/>
        <v>807699.32104000007</v>
      </c>
      <c r="O3438" s="80">
        <f t="shared" si="653"/>
        <v>807699.32104000007</v>
      </c>
      <c r="P3438" s="68">
        <f t="shared" si="654"/>
        <v>807699.32104000007</v>
      </c>
      <c r="Q3438" s="68">
        <f t="shared" si="655"/>
        <v>807699.32104000007</v>
      </c>
      <c r="R3438" s="69"/>
      <c r="S3438" s="63">
        <f t="shared" si="647"/>
        <v>0</v>
      </c>
      <c r="T3438" s="64">
        <f t="shared" si="648"/>
        <v>807699</v>
      </c>
      <c r="U3438" s="44" t="str">
        <f t="shared" si="649"/>
        <v>MENOR VALOR</v>
      </c>
    </row>
    <row r="3439" spans="2:21">
      <c r="B3439" s="26">
        <v>3317</v>
      </c>
      <c r="C3439" s="2" t="s">
        <v>1676</v>
      </c>
      <c r="D3439" s="29">
        <v>1</v>
      </c>
      <c r="E3439" s="19" t="s">
        <v>8</v>
      </c>
      <c r="F3439" s="91">
        <v>191943.96</v>
      </c>
      <c r="G3439" s="68">
        <f t="shared" si="646"/>
        <v>201925.04592</v>
      </c>
      <c r="H3439" s="79">
        <v>270400</v>
      </c>
      <c r="I3439" s="79">
        <v>51376</v>
      </c>
      <c r="J3439" s="79">
        <v>321776</v>
      </c>
      <c r="K3439" s="79">
        <v>260000</v>
      </c>
      <c r="L3439" s="79">
        <f t="shared" si="650"/>
        <v>49400</v>
      </c>
      <c r="M3439" s="79">
        <f t="shared" si="651"/>
        <v>309400</v>
      </c>
      <c r="N3439" s="68">
        <f t="shared" si="652"/>
        <v>201925.04592</v>
      </c>
      <c r="O3439" s="80">
        <f t="shared" si="653"/>
        <v>277700.34863999998</v>
      </c>
      <c r="P3439" s="68">
        <f t="shared" si="654"/>
        <v>309400</v>
      </c>
      <c r="Q3439" s="68">
        <f t="shared" si="655"/>
        <v>271907.62266523263</v>
      </c>
      <c r="R3439" s="69">
        <f t="shared" si="656"/>
        <v>65914.44242903644</v>
      </c>
      <c r="S3439" s="63">
        <f t="shared" si="647"/>
        <v>0.25737629588779054</v>
      </c>
      <c r="T3439" s="64">
        <f t="shared" si="648"/>
        <v>201925</v>
      </c>
      <c r="U3439" s="44" t="str">
        <f t="shared" si="649"/>
        <v>MENOR VALOR</v>
      </c>
    </row>
    <row r="3440" spans="2:21">
      <c r="B3440" s="24">
        <v>3318</v>
      </c>
      <c r="C3440" s="2" t="s">
        <v>1677</v>
      </c>
      <c r="D3440" s="29">
        <v>1</v>
      </c>
      <c r="E3440" s="19" t="s">
        <v>8</v>
      </c>
      <c r="F3440" s="91">
        <v>767775.02</v>
      </c>
      <c r="G3440" s="68">
        <f t="shared" si="646"/>
        <v>807699.32104000007</v>
      </c>
      <c r="H3440" s="79" t="e">
        <v>#VALUE!</v>
      </c>
      <c r="I3440" s="79" t="s">
        <v>250</v>
      </c>
      <c r="J3440" s="79" t="s">
        <v>250</v>
      </c>
      <c r="K3440" s="79" t="s">
        <v>250</v>
      </c>
      <c r="L3440" s="79" t="str">
        <f t="shared" si="650"/>
        <v>N/A</v>
      </c>
      <c r="M3440" s="79" t="str">
        <f t="shared" si="651"/>
        <v>N/A</v>
      </c>
      <c r="N3440" s="68">
        <f t="shared" si="652"/>
        <v>807699.32104000007</v>
      </c>
      <c r="O3440" s="80">
        <f t="shared" si="653"/>
        <v>807699.32104000007</v>
      </c>
      <c r="P3440" s="68">
        <f t="shared" si="654"/>
        <v>807699.32104000007</v>
      </c>
      <c r="Q3440" s="68">
        <f t="shared" si="655"/>
        <v>807699.32104000007</v>
      </c>
      <c r="R3440" s="69">
        <f t="shared" si="656"/>
        <v>466325.42042672198</v>
      </c>
      <c r="S3440" s="63">
        <f t="shared" si="647"/>
        <v>0</v>
      </c>
      <c r="T3440" s="64">
        <f t="shared" si="648"/>
        <v>807699</v>
      </c>
      <c r="U3440" s="44" t="str">
        <f t="shared" si="649"/>
        <v>MENOR VALOR</v>
      </c>
    </row>
    <row r="3441" spans="2:21">
      <c r="B3441" s="26">
        <v>3319</v>
      </c>
      <c r="C3441" s="2" t="s">
        <v>1678</v>
      </c>
      <c r="D3441" s="29">
        <v>1</v>
      </c>
      <c r="E3441" s="19" t="s">
        <v>8</v>
      </c>
      <c r="F3441" s="91">
        <v>239660.58</v>
      </c>
      <c r="G3441" s="68">
        <f t="shared" si="646"/>
        <v>252122.93015999999</v>
      </c>
      <c r="H3441" s="79">
        <v>273000</v>
      </c>
      <c r="I3441" s="79">
        <v>51870</v>
      </c>
      <c r="J3441" s="79">
        <v>324870</v>
      </c>
      <c r="K3441" s="79">
        <v>260000</v>
      </c>
      <c r="L3441" s="79">
        <f t="shared" si="650"/>
        <v>49400</v>
      </c>
      <c r="M3441" s="79">
        <f t="shared" si="651"/>
        <v>309400</v>
      </c>
      <c r="N3441" s="68">
        <f t="shared" si="652"/>
        <v>252122.93015999999</v>
      </c>
      <c r="O3441" s="80">
        <f t="shared" si="653"/>
        <v>295464.31005333335</v>
      </c>
      <c r="P3441" s="68">
        <f t="shared" si="654"/>
        <v>309400</v>
      </c>
      <c r="Q3441" s="68">
        <f t="shared" si="655"/>
        <v>293729.40206494252</v>
      </c>
      <c r="R3441" s="69">
        <f t="shared" si="656"/>
        <v>38323.447565344199</v>
      </c>
      <c r="S3441" s="63">
        <f t="shared" si="647"/>
        <v>0.14164898580954277</v>
      </c>
      <c r="T3441" s="64">
        <f t="shared" si="648"/>
        <v>252123</v>
      </c>
      <c r="U3441" s="44" t="str">
        <f t="shared" si="649"/>
        <v>MENOR VALOR</v>
      </c>
    </row>
    <row r="3442" spans="2:21" ht="25.5">
      <c r="B3442" s="24">
        <v>3320</v>
      </c>
      <c r="C3442" s="2" t="s">
        <v>1367</v>
      </c>
      <c r="D3442" s="29">
        <v>1</v>
      </c>
      <c r="E3442" s="19" t="s">
        <v>8</v>
      </c>
      <c r="F3442" s="91">
        <v>147750.06</v>
      </c>
      <c r="G3442" s="68">
        <f t="shared" si="646"/>
        <v>155433.06312000001</v>
      </c>
      <c r="H3442" s="79">
        <v>157560</v>
      </c>
      <c r="I3442" s="79">
        <v>29936.400000000001</v>
      </c>
      <c r="J3442" s="79">
        <v>187496.4</v>
      </c>
      <c r="K3442" s="79">
        <v>156000</v>
      </c>
      <c r="L3442" s="79">
        <f t="shared" si="650"/>
        <v>29640</v>
      </c>
      <c r="M3442" s="79">
        <f t="shared" si="651"/>
        <v>185640</v>
      </c>
      <c r="N3442" s="68">
        <f t="shared" si="652"/>
        <v>155433.06312000001</v>
      </c>
      <c r="O3442" s="80">
        <f t="shared" si="653"/>
        <v>176189.82103999998</v>
      </c>
      <c r="P3442" s="68">
        <f t="shared" si="654"/>
        <v>185640</v>
      </c>
      <c r="Q3442" s="68">
        <f t="shared" si="655"/>
        <v>175550.72727290256</v>
      </c>
      <c r="R3442" s="69">
        <f t="shared" si="656"/>
        <v>17999.827908958236</v>
      </c>
      <c r="S3442" s="63">
        <f t="shared" si="647"/>
        <v>0.11459744123776039</v>
      </c>
      <c r="T3442" s="64">
        <f t="shared" si="648"/>
        <v>155433</v>
      </c>
      <c r="U3442" s="44" t="str">
        <f t="shared" si="649"/>
        <v>MENOR VALOR</v>
      </c>
    </row>
    <row r="3443" spans="2:21" ht="25.5">
      <c r="B3443" s="26">
        <v>3321</v>
      </c>
      <c r="C3443" s="2" t="s">
        <v>1368</v>
      </c>
      <c r="D3443" s="29">
        <v>1</v>
      </c>
      <c r="E3443" s="19" t="s">
        <v>8</v>
      </c>
      <c r="F3443" s="91">
        <v>151148.13999999998</v>
      </c>
      <c r="G3443" s="68">
        <f t="shared" si="646"/>
        <v>159007.84327999997</v>
      </c>
      <c r="H3443" s="79">
        <v>157560</v>
      </c>
      <c r="I3443" s="79">
        <v>29936.400000000001</v>
      </c>
      <c r="J3443" s="79">
        <v>187496.4</v>
      </c>
      <c r="K3443" s="79">
        <v>156000</v>
      </c>
      <c r="L3443" s="79">
        <f t="shared" si="650"/>
        <v>29640</v>
      </c>
      <c r="M3443" s="79">
        <f t="shared" si="651"/>
        <v>185640</v>
      </c>
      <c r="N3443" s="68">
        <f t="shared" si="652"/>
        <v>159007.84327999997</v>
      </c>
      <c r="O3443" s="80">
        <f t="shared" si="653"/>
        <v>177381.41442666668</v>
      </c>
      <c r="P3443" s="68">
        <f t="shared" si="654"/>
        <v>185640</v>
      </c>
      <c r="Q3443" s="68">
        <f t="shared" si="655"/>
        <v>176886.36070502491</v>
      </c>
      <c r="R3443" s="69">
        <f t="shared" si="656"/>
        <v>15939.028914937599</v>
      </c>
      <c r="S3443" s="63">
        <f t="shared" si="647"/>
        <v>0.10107346521102945</v>
      </c>
      <c r="T3443" s="64">
        <f t="shared" si="648"/>
        <v>159008</v>
      </c>
      <c r="U3443" s="44" t="str">
        <f t="shared" si="649"/>
        <v>MENOR VALOR</v>
      </c>
    </row>
    <row r="3444" spans="2:21">
      <c r="B3444" s="129" t="s">
        <v>518</v>
      </c>
      <c r="C3444" s="130"/>
      <c r="D3444" s="131"/>
      <c r="E3444" s="19"/>
      <c r="F3444" s="88"/>
      <c r="G3444" s="68">
        <f t="shared" si="646"/>
        <v>0</v>
      </c>
      <c r="H3444" s="79"/>
      <c r="I3444" s="79"/>
      <c r="J3444" s="79"/>
      <c r="K3444" s="79"/>
      <c r="L3444" s="79"/>
      <c r="M3444" s="79"/>
      <c r="N3444" s="68"/>
      <c r="O3444" s="80"/>
      <c r="P3444" s="68"/>
      <c r="Q3444" s="68"/>
      <c r="R3444" s="69"/>
      <c r="S3444" s="63"/>
      <c r="T3444" s="64"/>
      <c r="U3444" s="44"/>
    </row>
    <row r="3445" spans="2:21">
      <c r="B3445" s="26">
        <v>3322</v>
      </c>
      <c r="C3445" s="2" t="s">
        <v>521</v>
      </c>
      <c r="D3445" s="33">
        <v>1</v>
      </c>
      <c r="E3445" s="19" t="s">
        <v>8</v>
      </c>
      <c r="F3445" s="54">
        <v>1188264.46</v>
      </c>
      <c r="G3445" s="68">
        <f t="shared" si="646"/>
        <v>1250054.2119199999</v>
      </c>
      <c r="H3445" s="79">
        <v>1591200</v>
      </c>
      <c r="I3445" s="79">
        <v>302328</v>
      </c>
      <c r="J3445" s="79">
        <v>1893528</v>
      </c>
      <c r="K3445" s="79">
        <v>1560000</v>
      </c>
      <c r="L3445" s="79">
        <f t="shared" si="650"/>
        <v>296400</v>
      </c>
      <c r="M3445" s="79">
        <f t="shared" si="651"/>
        <v>1856400</v>
      </c>
      <c r="N3445" s="68">
        <f t="shared" si="652"/>
        <v>1250054.2119199999</v>
      </c>
      <c r="O3445" s="80">
        <f t="shared" si="653"/>
        <v>1666660.7373066666</v>
      </c>
      <c r="P3445" s="68">
        <f t="shared" si="654"/>
        <v>1856400</v>
      </c>
      <c r="Q3445" s="68">
        <f t="shared" si="655"/>
        <v>1637912.5591689646</v>
      </c>
      <c r="R3445" s="69">
        <f t="shared" si="656"/>
        <v>361269.11000258999</v>
      </c>
      <c r="S3445" s="63">
        <f t="shared" si="647"/>
        <v>0.23680039882333781</v>
      </c>
      <c r="T3445" s="64">
        <f t="shared" si="648"/>
        <v>1250054</v>
      </c>
      <c r="U3445" s="44" t="str">
        <f t="shared" si="649"/>
        <v>MENOR VALOR</v>
      </c>
    </row>
    <row r="3446" spans="2:21">
      <c r="B3446" s="24">
        <v>3323</v>
      </c>
      <c r="C3446" s="2" t="s">
        <v>522</v>
      </c>
      <c r="D3446" s="29">
        <v>1</v>
      </c>
      <c r="E3446" s="19" t="s">
        <v>11</v>
      </c>
      <c r="F3446" s="54">
        <v>147818.94</v>
      </c>
      <c r="G3446" s="68">
        <f t="shared" si="646"/>
        <v>155505.52488000001</v>
      </c>
      <c r="H3446" s="79">
        <v>196950</v>
      </c>
      <c r="I3446" s="79">
        <v>37420.5</v>
      </c>
      <c r="J3446" s="79">
        <v>234370.5</v>
      </c>
      <c r="K3446" s="79">
        <v>195000</v>
      </c>
      <c r="L3446" s="79">
        <f t="shared" si="650"/>
        <v>37050</v>
      </c>
      <c r="M3446" s="79">
        <f t="shared" si="651"/>
        <v>232050</v>
      </c>
      <c r="N3446" s="68">
        <f t="shared" si="652"/>
        <v>155505.52488000001</v>
      </c>
      <c r="O3446" s="80">
        <f t="shared" si="653"/>
        <v>207308.67496</v>
      </c>
      <c r="P3446" s="68">
        <f t="shared" si="654"/>
        <v>232050</v>
      </c>
      <c r="Q3446" s="68">
        <f t="shared" si="655"/>
        <v>203740.22475962783</v>
      </c>
      <c r="R3446" s="69">
        <f t="shared" si="656"/>
        <v>44877.844742375288</v>
      </c>
      <c r="S3446" s="63">
        <f t="shared" si="647"/>
        <v>0.23674608161709343</v>
      </c>
      <c r="T3446" s="64">
        <f t="shared" si="648"/>
        <v>155506</v>
      </c>
      <c r="U3446" s="44" t="str">
        <f t="shared" si="649"/>
        <v>MENOR VALOR</v>
      </c>
    </row>
    <row r="3447" spans="2:21" ht="25.5">
      <c r="B3447" s="26">
        <v>3324</v>
      </c>
      <c r="C3447" s="2" t="s">
        <v>523</v>
      </c>
      <c r="D3447" s="29">
        <v>1</v>
      </c>
      <c r="E3447" s="19" t="s">
        <v>11</v>
      </c>
      <c r="F3447" s="54">
        <v>1205065.44</v>
      </c>
      <c r="G3447" s="68">
        <f t="shared" si="646"/>
        <v>1267728.8428799999</v>
      </c>
      <c r="H3447" s="79">
        <v>1638000</v>
      </c>
      <c r="I3447" s="79">
        <v>311220</v>
      </c>
      <c r="J3447" s="79">
        <v>1949220</v>
      </c>
      <c r="K3447" s="79">
        <v>1560000</v>
      </c>
      <c r="L3447" s="79">
        <f t="shared" si="650"/>
        <v>296400</v>
      </c>
      <c r="M3447" s="79">
        <f t="shared" si="651"/>
        <v>1856400</v>
      </c>
      <c r="N3447" s="68">
        <f t="shared" si="652"/>
        <v>1267728.8428799999</v>
      </c>
      <c r="O3447" s="80">
        <f t="shared" si="653"/>
        <v>1691116.2809599999</v>
      </c>
      <c r="P3447" s="68">
        <f t="shared" si="654"/>
        <v>1856400</v>
      </c>
      <c r="Q3447" s="68">
        <f t="shared" si="655"/>
        <v>1661573.6511307009</v>
      </c>
      <c r="R3447" s="69">
        <f t="shared" si="656"/>
        <v>369589.74572214589</v>
      </c>
      <c r="S3447" s="63">
        <f t="shared" si="647"/>
        <v>0.23703120712265124</v>
      </c>
      <c r="T3447" s="64">
        <f t="shared" si="648"/>
        <v>1267729</v>
      </c>
      <c r="U3447" s="44" t="str">
        <f t="shared" si="649"/>
        <v>MENOR VALOR</v>
      </c>
    </row>
    <row r="3448" spans="2:21" ht="25.5">
      <c r="B3448" s="24">
        <v>3325</v>
      </c>
      <c r="C3448" s="2" t="s">
        <v>524</v>
      </c>
      <c r="D3448" s="29">
        <v>1</v>
      </c>
      <c r="E3448" s="19" t="s">
        <v>8</v>
      </c>
      <c r="F3448" s="54">
        <v>610691.72</v>
      </c>
      <c r="G3448" s="68">
        <f t="shared" si="646"/>
        <v>642447.68943999999</v>
      </c>
      <c r="H3448" s="79">
        <v>811200</v>
      </c>
      <c r="I3448" s="79">
        <v>154128</v>
      </c>
      <c r="J3448" s="79">
        <v>965328</v>
      </c>
      <c r="K3448" s="79">
        <v>780000</v>
      </c>
      <c r="L3448" s="79">
        <f t="shared" si="650"/>
        <v>148200</v>
      </c>
      <c r="M3448" s="79">
        <f t="shared" si="651"/>
        <v>928200</v>
      </c>
      <c r="N3448" s="68">
        <f t="shared" si="652"/>
        <v>642447.68943999999</v>
      </c>
      <c r="O3448" s="80">
        <f t="shared" si="653"/>
        <v>845325.22981333325</v>
      </c>
      <c r="P3448" s="68">
        <f t="shared" si="654"/>
        <v>928200</v>
      </c>
      <c r="Q3448" s="68">
        <f t="shared" si="655"/>
        <v>831862.24344999867</v>
      </c>
      <c r="R3448" s="69">
        <f t="shared" si="656"/>
        <v>176675.10969842447</v>
      </c>
      <c r="S3448" s="63">
        <f t="shared" si="647"/>
        <v>0.22769942439560187</v>
      </c>
      <c r="T3448" s="64">
        <f t="shared" si="648"/>
        <v>642448</v>
      </c>
      <c r="U3448" s="44" t="str">
        <f t="shared" si="649"/>
        <v>MENOR VALOR</v>
      </c>
    </row>
    <row r="3449" spans="2:21">
      <c r="B3449" s="26">
        <v>3326</v>
      </c>
      <c r="C3449" s="2" t="s">
        <v>525</v>
      </c>
      <c r="D3449" s="29">
        <v>1</v>
      </c>
      <c r="E3449" s="19" t="s">
        <v>8</v>
      </c>
      <c r="F3449" s="54">
        <v>1215996.8599999999</v>
      </c>
      <c r="G3449" s="68">
        <f t="shared" si="646"/>
        <v>1279228.6967199999</v>
      </c>
      <c r="H3449" s="79">
        <v>1638000</v>
      </c>
      <c r="I3449" s="79">
        <v>311220</v>
      </c>
      <c r="J3449" s="79">
        <v>1949220</v>
      </c>
      <c r="K3449" s="79">
        <v>1560000</v>
      </c>
      <c r="L3449" s="79">
        <f t="shared" si="650"/>
        <v>296400</v>
      </c>
      <c r="M3449" s="79">
        <f t="shared" si="651"/>
        <v>1856400</v>
      </c>
      <c r="N3449" s="68">
        <f t="shared" si="652"/>
        <v>1279228.6967199999</v>
      </c>
      <c r="O3449" s="80">
        <f t="shared" si="653"/>
        <v>1694949.5655733335</v>
      </c>
      <c r="P3449" s="68">
        <f t="shared" si="654"/>
        <v>1856400</v>
      </c>
      <c r="Q3449" s="68">
        <f t="shared" si="655"/>
        <v>1666582.7050374623</v>
      </c>
      <c r="R3449" s="69">
        <f t="shared" si="656"/>
        <v>363003.81361650588</v>
      </c>
      <c r="S3449" s="63">
        <f t="shared" si="647"/>
        <v>0.23242411381483485</v>
      </c>
      <c r="T3449" s="64">
        <f t="shared" si="648"/>
        <v>1279229</v>
      </c>
      <c r="U3449" s="44" t="str">
        <f t="shared" si="649"/>
        <v>MENOR VALOR</v>
      </c>
    </row>
    <row r="3450" spans="2:21">
      <c r="B3450" s="24">
        <v>3327</v>
      </c>
      <c r="C3450" s="2" t="s">
        <v>526</v>
      </c>
      <c r="D3450" s="29">
        <v>1</v>
      </c>
      <c r="E3450" s="19" t="s">
        <v>8</v>
      </c>
      <c r="F3450" s="54">
        <v>302639.03999999998</v>
      </c>
      <c r="G3450" s="68">
        <f t="shared" si="646"/>
        <v>318376.27007999999</v>
      </c>
      <c r="H3450" s="79">
        <v>393900</v>
      </c>
      <c r="I3450" s="79">
        <v>74841</v>
      </c>
      <c r="J3450" s="79">
        <v>468741</v>
      </c>
      <c r="K3450" s="79">
        <v>390000</v>
      </c>
      <c r="L3450" s="79">
        <f t="shared" si="650"/>
        <v>74100</v>
      </c>
      <c r="M3450" s="79">
        <f t="shared" si="651"/>
        <v>464100</v>
      </c>
      <c r="N3450" s="68">
        <f t="shared" si="652"/>
        <v>318376.27007999999</v>
      </c>
      <c r="O3450" s="80">
        <f t="shared" si="653"/>
        <v>417072.42335999996</v>
      </c>
      <c r="P3450" s="68">
        <f t="shared" si="654"/>
        <v>464100</v>
      </c>
      <c r="Q3450" s="68">
        <f t="shared" si="655"/>
        <v>410671.97520020412</v>
      </c>
      <c r="R3450" s="69">
        <f t="shared" si="656"/>
        <v>85504.86959496497</v>
      </c>
      <c r="S3450" s="63">
        <f t="shared" si="647"/>
        <v>0.22474313002539226</v>
      </c>
      <c r="T3450" s="64">
        <f t="shared" si="648"/>
        <v>318376</v>
      </c>
      <c r="U3450" s="44" t="str">
        <f t="shared" si="649"/>
        <v>MENOR VALOR</v>
      </c>
    </row>
    <row r="3451" spans="2:21">
      <c r="B3451" s="26">
        <v>3328</v>
      </c>
      <c r="C3451" s="2" t="s">
        <v>527</v>
      </c>
      <c r="D3451" s="29">
        <v>1</v>
      </c>
      <c r="E3451" s="19" t="s">
        <v>8</v>
      </c>
      <c r="F3451" s="54">
        <v>891198.96</v>
      </c>
      <c r="G3451" s="68">
        <f t="shared" si="646"/>
        <v>937541.30591999996</v>
      </c>
      <c r="H3451" s="79">
        <v>1228500</v>
      </c>
      <c r="I3451" s="79">
        <v>233415</v>
      </c>
      <c r="J3451" s="79">
        <v>1461915</v>
      </c>
      <c r="K3451" s="79">
        <v>1170000</v>
      </c>
      <c r="L3451" s="79">
        <f t="shared" si="650"/>
        <v>222300</v>
      </c>
      <c r="M3451" s="79">
        <f t="shared" si="651"/>
        <v>1392300</v>
      </c>
      <c r="N3451" s="68">
        <f t="shared" si="652"/>
        <v>937541.30591999996</v>
      </c>
      <c r="O3451" s="80">
        <f t="shared" si="653"/>
        <v>1263918.7686400001</v>
      </c>
      <c r="P3451" s="68">
        <f t="shared" si="654"/>
        <v>1392300</v>
      </c>
      <c r="Q3451" s="68">
        <f t="shared" si="655"/>
        <v>1240361.9983824166</v>
      </c>
      <c r="R3451" s="69">
        <f t="shared" si="656"/>
        <v>284786.32022080733</v>
      </c>
      <c r="S3451" s="63">
        <f t="shared" si="647"/>
        <v>0.24413896334887053</v>
      </c>
      <c r="T3451" s="64">
        <f t="shared" si="648"/>
        <v>937541</v>
      </c>
      <c r="U3451" s="44" t="str">
        <f t="shared" si="649"/>
        <v>MENOR VALOR</v>
      </c>
    </row>
    <row r="3452" spans="2:21">
      <c r="B3452" s="24">
        <v>3329</v>
      </c>
      <c r="C3452" s="2" t="s">
        <v>528</v>
      </c>
      <c r="D3452" s="29">
        <v>1</v>
      </c>
      <c r="E3452" s="19" t="s">
        <v>8</v>
      </c>
      <c r="F3452" s="54">
        <v>506665.7</v>
      </c>
      <c r="G3452" s="68">
        <f t="shared" si="646"/>
        <v>533012.31640000001</v>
      </c>
      <c r="H3452" s="79">
        <v>656500</v>
      </c>
      <c r="I3452" s="79">
        <v>124735</v>
      </c>
      <c r="J3452" s="79">
        <v>781235</v>
      </c>
      <c r="K3452" s="79">
        <v>650000</v>
      </c>
      <c r="L3452" s="79">
        <f t="shared" si="650"/>
        <v>123500</v>
      </c>
      <c r="M3452" s="79">
        <f t="shared" si="651"/>
        <v>773500</v>
      </c>
      <c r="N3452" s="68">
        <f t="shared" si="652"/>
        <v>533012.31640000001</v>
      </c>
      <c r="O3452" s="80">
        <f t="shared" si="653"/>
        <v>695915.77213333326</v>
      </c>
      <c r="P3452" s="68">
        <f t="shared" si="654"/>
        <v>773500</v>
      </c>
      <c r="Q3452" s="68">
        <f t="shared" si="655"/>
        <v>685477.31157387909</v>
      </c>
      <c r="R3452" s="69">
        <f t="shared" si="656"/>
        <v>141131.53252780403</v>
      </c>
      <c r="S3452" s="63">
        <f t="shared" si="647"/>
        <v>0.22242165072366038</v>
      </c>
      <c r="T3452" s="64">
        <f t="shared" si="648"/>
        <v>533012</v>
      </c>
      <c r="U3452" s="44" t="str">
        <f t="shared" si="649"/>
        <v>MENOR VALOR</v>
      </c>
    </row>
    <row r="3453" spans="2:21" s="108" customFormat="1">
      <c r="B3453" s="26">
        <v>3330</v>
      </c>
      <c r="C3453" s="2" t="s">
        <v>529</v>
      </c>
      <c r="D3453" s="29">
        <v>1</v>
      </c>
      <c r="E3453" s="19" t="s">
        <v>8</v>
      </c>
      <c r="F3453" s="54">
        <v>511133.06</v>
      </c>
      <c r="G3453" s="68">
        <f t="shared" si="646"/>
        <v>537711.97912000003</v>
      </c>
      <c r="H3453" s="79">
        <v>656500</v>
      </c>
      <c r="I3453" s="79">
        <v>124735</v>
      </c>
      <c r="J3453" s="79">
        <v>781235</v>
      </c>
      <c r="K3453" s="79">
        <v>650000</v>
      </c>
      <c r="L3453" s="79">
        <f t="shared" si="650"/>
        <v>123500</v>
      </c>
      <c r="M3453" s="79">
        <f t="shared" si="651"/>
        <v>773500</v>
      </c>
      <c r="N3453" s="68">
        <f t="shared" si="652"/>
        <v>537711.97912000003</v>
      </c>
      <c r="O3453" s="80">
        <f t="shared" si="653"/>
        <v>697482.32637333334</v>
      </c>
      <c r="P3453" s="68">
        <f t="shared" si="654"/>
        <v>773500</v>
      </c>
      <c r="Q3453" s="68">
        <f t="shared" si="655"/>
        <v>687486.07695284404</v>
      </c>
      <c r="R3453" s="69">
        <f t="shared" si="656"/>
        <v>138419.21995278695</v>
      </c>
      <c r="S3453" s="63">
        <f t="shared" si="647"/>
        <v>0.21785764520016204</v>
      </c>
      <c r="T3453" s="64">
        <f t="shared" si="648"/>
        <v>537712</v>
      </c>
      <c r="U3453" s="44" t="str">
        <f t="shared" si="649"/>
        <v>MENOR VALOR</v>
      </c>
    </row>
    <row r="3454" spans="2:21">
      <c r="B3454" s="96">
        <v>3331</v>
      </c>
      <c r="C3454" s="97" t="s">
        <v>530</v>
      </c>
      <c r="D3454" s="98">
        <v>1</v>
      </c>
      <c r="E3454" s="99" t="s">
        <v>11</v>
      </c>
      <c r="F3454" s="100">
        <v>302639.03999999998</v>
      </c>
      <c r="G3454" s="68">
        <f t="shared" si="646"/>
        <v>318376.27007999999</v>
      </c>
      <c r="H3454" s="102">
        <v>397800</v>
      </c>
      <c r="I3454" s="102">
        <v>75582</v>
      </c>
      <c r="J3454" s="102">
        <v>473382</v>
      </c>
      <c r="K3454" s="102">
        <v>390000</v>
      </c>
      <c r="L3454" s="102">
        <f t="shared" si="650"/>
        <v>74100</v>
      </c>
      <c r="M3454" s="102">
        <f t="shared" si="651"/>
        <v>464100</v>
      </c>
      <c r="N3454" s="101">
        <f t="shared" si="652"/>
        <v>318376.27007999999</v>
      </c>
      <c r="O3454" s="103">
        <f t="shared" si="653"/>
        <v>418619.42335999996</v>
      </c>
      <c r="P3454" s="101">
        <f t="shared" si="654"/>
        <v>464100</v>
      </c>
      <c r="Q3454" s="101">
        <f t="shared" si="655"/>
        <v>412022.87958462478</v>
      </c>
      <c r="R3454" s="104">
        <f t="shared" si="656"/>
        <v>86937.081936525879</v>
      </c>
      <c r="S3454" s="105">
        <f t="shared" si="647"/>
        <v>0.22728497407482162</v>
      </c>
      <c r="T3454" s="106">
        <f t="shared" si="648"/>
        <v>318376</v>
      </c>
      <c r="U3454" s="107" t="str">
        <f t="shared" si="649"/>
        <v>MENOR VALOR</v>
      </c>
    </row>
    <row r="3455" spans="2:21" ht="25.5">
      <c r="B3455" s="26">
        <v>3332</v>
      </c>
      <c r="C3455" s="2" t="s">
        <v>531</v>
      </c>
      <c r="D3455" s="29">
        <v>1</v>
      </c>
      <c r="E3455" s="19" t="s">
        <v>8</v>
      </c>
      <c r="F3455" s="54">
        <v>814255.89999999991</v>
      </c>
      <c r="G3455" s="68">
        <f t="shared" si="646"/>
        <v>856597.20679999993</v>
      </c>
      <c r="H3455" s="79">
        <v>1081600</v>
      </c>
      <c r="I3455" s="79">
        <v>205504</v>
      </c>
      <c r="J3455" s="79">
        <v>1287104</v>
      </c>
      <c r="K3455" s="79">
        <v>1040000</v>
      </c>
      <c r="L3455" s="79">
        <f t="shared" si="650"/>
        <v>197600</v>
      </c>
      <c r="M3455" s="79">
        <f t="shared" si="651"/>
        <v>1237600</v>
      </c>
      <c r="N3455" s="68">
        <f t="shared" si="652"/>
        <v>856597.20679999993</v>
      </c>
      <c r="O3455" s="80">
        <f t="shared" si="653"/>
        <v>1127100.4022666665</v>
      </c>
      <c r="P3455" s="68">
        <f t="shared" si="654"/>
        <v>1237600</v>
      </c>
      <c r="Q3455" s="68">
        <f t="shared" si="655"/>
        <v>1109149.7820415883</v>
      </c>
      <c r="R3455" s="69">
        <f t="shared" si="656"/>
        <v>235566.64783508412</v>
      </c>
      <c r="S3455" s="63">
        <f t="shared" si="647"/>
        <v>0.22769925156250792</v>
      </c>
      <c r="T3455" s="64">
        <f t="shared" si="648"/>
        <v>856597</v>
      </c>
      <c r="U3455" s="44" t="str">
        <f t="shared" si="649"/>
        <v>MENOR VALOR</v>
      </c>
    </row>
    <row r="3456" spans="2:21">
      <c r="B3456" s="24">
        <v>3333</v>
      </c>
      <c r="C3456" s="2" t="s">
        <v>532</v>
      </c>
      <c r="D3456" s="29">
        <v>1</v>
      </c>
      <c r="E3456" s="19" t="s">
        <v>8</v>
      </c>
      <c r="F3456" s="54">
        <v>702954.84000000008</v>
      </c>
      <c r="G3456" s="68">
        <f t="shared" si="646"/>
        <v>739508.49168000009</v>
      </c>
      <c r="H3456" s="79">
        <v>946400</v>
      </c>
      <c r="I3456" s="79">
        <v>179816</v>
      </c>
      <c r="J3456" s="79">
        <v>1126216</v>
      </c>
      <c r="K3456" s="79">
        <v>910000</v>
      </c>
      <c r="L3456" s="79">
        <f t="shared" si="650"/>
        <v>172900</v>
      </c>
      <c r="M3456" s="79">
        <f t="shared" si="651"/>
        <v>1082900</v>
      </c>
      <c r="N3456" s="68">
        <f t="shared" si="652"/>
        <v>739508.49168000009</v>
      </c>
      <c r="O3456" s="80">
        <f t="shared" si="653"/>
        <v>982874.83056000003</v>
      </c>
      <c r="P3456" s="68">
        <f t="shared" si="654"/>
        <v>1082900</v>
      </c>
      <c r="Q3456" s="68">
        <f t="shared" si="655"/>
        <v>966164.48801928526</v>
      </c>
      <c r="R3456" s="69">
        <f t="shared" si="656"/>
        <v>211871.30560529217</v>
      </c>
      <c r="S3456" s="63">
        <f t="shared" si="647"/>
        <v>0.23459359058409213</v>
      </c>
      <c r="T3456" s="64">
        <f t="shared" si="648"/>
        <v>739508</v>
      </c>
      <c r="U3456" s="44" t="str">
        <f t="shared" si="649"/>
        <v>MENOR VALOR</v>
      </c>
    </row>
    <row r="3457" spans="2:21">
      <c r="B3457" s="26">
        <v>3334</v>
      </c>
      <c r="C3457" s="2" t="s">
        <v>533</v>
      </c>
      <c r="D3457" s="29">
        <v>1</v>
      </c>
      <c r="E3457" s="2"/>
      <c r="F3457" s="54">
        <v>204453.06000000003</v>
      </c>
      <c r="G3457" s="68">
        <f t="shared" si="646"/>
        <v>215084.61912000002</v>
      </c>
      <c r="H3457" s="79">
        <v>270400</v>
      </c>
      <c r="I3457" s="79">
        <v>51376</v>
      </c>
      <c r="J3457" s="79">
        <v>321776</v>
      </c>
      <c r="K3457" s="79">
        <v>260000</v>
      </c>
      <c r="L3457" s="79">
        <f t="shared" si="650"/>
        <v>49400</v>
      </c>
      <c r="M3457" s="79">
        <f t="shared" si="651"/>
        <v>309400</v>
      </c>
      <c r="N3457" s="68">
        <f t="shared" si="652"/>
        <v>215084.61912000002</v>
      </c>
      <c r="O3457" s="80">
        <f t="shared" si="653"/>
        <v>282086.87304000003</v>
      </c>
      <c r="P3457" s="68">
        <f t="shared" si="654"/>
        <v>309400</v>
      </c>
      <c r="Q3457" s="68">
        <f t="shared" si="655"/>
        <v>277690.55229683092</v>
      </c>
      <c r="R3457" s="69">
        <f t="shared" si="656"/>
        <v>58354.673049980287</v>
      </c>
      <c r="S3457" s="63">
        <f t="shared" si="647"/>
        <v>0.22545215405783681</v>
      </c>
      <c r="T3457" s="64">
        <f t="shared" si="648"/>
        <v>215085</v>
      </c>
      <c r="U3457" s="44" t="str">
        <f t="shared" si="649"/>
        <v>MENOR VALOR</v>
      </c>
    </row>
    <row r="3458" spans="2:21">
      <c r="B3458" s="24">
        <v>3335</v>
      </c>
      <c r="C3458" s="2" t="s">
        <v>534</v>
      </c>
      <c r="D3458" s="29">
        <v>1</v>
      </c>
      <c r="E3458" s="19" t="s">
        <v>8</v>
      </c>
      <c r="F3458" s="54">
        <v>346577.10000000003</v>
      </c>
      <c r="G3458" s="68">
        <f t="shared" si="646"/>
        <v>364599.10920000006</v>
      </c>
      <c r="H3458" s="79">
        <v>473200</v>
      </c>
      <c r="I3458" s="79">
        <v>89908</v>
      </c>
      <c r="J3458" s="79">
        <v>563108</v>
      </c>
      <c r="K3458" s="79">
        <v>455000</v>
      </c>
      <c r="L3458" s="79">
        <f t="shared" si="650"/>
        <v>86450</v>
      </c>
      <c r="M3458" s="79">
        <f t="shared" si="651"/>
        <v>541450</v>
      </c>
      <c r="N3458" s="68">
        <f t="shared" si="652"/>
        <v>364599.10920000006</v>
      </c>
      <c r="O3458" s="80">
        <f t="shared" si="653"/>
        <v>489719.03640000004</v>
      </c>
      <c r="P3458" s="68">
        <f t="shared" si="654"/>
        <v>541450</v>
      </c>
      <c r="Q3458" s="68">
        <f t="shared" si="655"/>
        <v>480826.67466732982</v>
      </c>
      <c r="R3458" s="69">
        <f t="shared" si="656"/>
        <v>108896.80609595473</v>
      </c>
      <c r="S3458" s="63">
        <f t="shared" si="647"/>
        <v>0.24172445413463028</v>
      </c>
      <c r="T3458" s="64">
        <f t="shared" si="648"/>
        <v>364599</v>
      </c>
      <c r="U3458" s="44" t="str">
        <f t="shared" si="649"/>
        <v>MENOR VALOR</v>
      </c>
    </row>
    <row r="3459" spans="2:21" ht="25.5">
      <c r="B3459" s="26">
        <v>3336</v>
      </c>
      <c r="C3459" s="2" t="s">
        <v>535</v>
      </c>
      <c r="D3459" s="29">
        <v>1</v>
      </c>
      <c r="E3459" s="19" t="s">
        <v>8</v>
      </c>
      <c r="F3459" s="54">
        <v>198986.94</v>
      </c>
      <c r="G3459" s="68">
        <f t="shared" si="646"/>
        <v>209334.26088000002</v>
      </c>
      <c r="H3459" s="79">
        <v>265200</v>
      </c>
      <c r="I3459" s="79">
        <v>50388</v>
      </c>
      <c r="J3459" s="79">
        <v>315588</v>
      </c>
      <c r="K3459" s="79">
        <v>260000</v>
      </c>
      <c r="L3459" s="79">
        <f t="shared" si="650"/>
        <v>49400</v>
      </c>
      <c r="M3459" s="79">
        <f t="shared" si="651"/>
        <v>309400</v>
      </c>
      <c r="N3459" s="68">
        <f t="shared" si="652"/>
        <v>209334.26088000002</v>
      </c>
      <c r="O3459" s="80">
        <f t="shared" si="653"/>
        <v>278107.4202933333</v>
      </c>
      <c r="P3459" s="68">
        <f t="shared" si="654"/>
        <v>309400</v>
      </c>
      <c r="Q3459" s="68">
        <f t="shared" si="655"/>
        <v>273417.95745161409</v>
      </c>
      <c r="R3459" s="69">
        <f t="shared" si="656"/>
        <v>59639.612907603994</v>
      </c>
      <c r="S3459" s="63">
        <f t="shared" si="647"/>
        <v>0.23437998428817453</v>
      </c>
      <c r="T3459" s="64">
        <f t="shared" si="648"/>
        <v>209334</v>
      </c>
      <c r="U3459" s="44" t="str">
        <f t="shared" si="649"/>
        <v>MENOR VALOR</v>
      </c>
    </row>
    <row r="3460" spans="2:21">
      <c r="B3460" s="24">
        <v>3337</v>
      </c>
      <c r="C3460" s="2" t="s">
        <v>536</v>
      </c>
      <c r="D3460" s="29">
        <v>1</v>
      </c>
      <c r="E3460" s="19" t="s">
        <v>8</v>
      </c>
      <c r="F3460" s="54">
        <v>410668.29999999993</v>
      </c>
      <c r="G3460" s="68">
        <f t="shared" si="646"/>
        <v>432023.05159999995</v>
      </c>
      <c r="H3460" s="79">
        <v>546000</v>
      </c>
      <c r="I3460" s="79">
        <v>103740</v>
      </c>
      <c r="J3460" s="79">
        <v>649740</v>
      </c>
      <c r="K3460" s="79">
        <v>520000</v>
      </c>
      <c r="L3460" s="79">
        <f t="shared" si="650"/>
        <v>98800</v>
      </c>
      <c r="M3460" s="79">
        <f t="shared" si="651"/>
        <v>618800</v>
      </c>
      <c r="N3460" s="68">
        <f t="shared" si="652"/>
        <v>432023.05159999995</v>
      </c>
      <c r="O3460" s="80">
        <f t="shared" si="653"/>
        <v>566854.35053333326</v>
      </c>
      <c r="P3460" s="68">
        <f t="shared" si="654"/>
        <v>618800</v>
      </c>
      <c r="Q3460" s="68">
        <f t="shared" si="655"/>
        <v>557954.70366438874</v>
      </c>
      <c r="R3460" s="69">
        <f t="shared" si="656"/>
        <v>117787.64909377162</v>
      </c>
      <c r="S3460" s="63">
        <f t="shared" si="647"/>
        <v>0.22570228593347785</v>
      </c>
      <c r="T3460" s="64">
        <f t="shared" si="648"/>
        <v>432023</v>
      </c>
      <c r="U3460" s="44" t="str">
        <f t="shared" si="649"/>
        <v>MENOR VALOR</v>
      </c>
    </row>
    <row r="3461" spans="2:21">
      <c r="B3461" s="26">
        <v>3338</v>
      </c>
      <c r="C3461" s="2" t="s">
        <v>537</v>
      </c>
      <c r="D3461" s="29">
        <v>1</v>
      </c>
      <c r="E3461" s="19" t="s">
        <v>8</v>
      </c>
      <c r="F3461" s="54">
        <v>405332.56</v>
      </c>
      <c r="G3461" s="68">
        <f t="shared" si="646"/>
        <v>426409.85311999999</v>
      </c>
      <c r="H3461" s="79">
        <v>525200</v>
      </c>
      <c r="I3461" s="79">
        <v>99788</v>
      </c>
      <c r="J3461" s="79">
        <v>624988</v>
      </c>
      <c r="K3461" s="79">
        <v>520000</v>
      </c>
      <c r="L3461" s="79">
        <f t="shared" si="650"/>
        <v>98800</v>
      </c>
      <c r="M3461" s="79">
        <f t="shared" si="651"/>
        <v>618800</v>
      </c>
      <c r="N3461" s="68">
        <f t="shared" si="652"/>
        <v>426409.85311999999</v>
      </c>
      <c r="O3461" s="80">
        <f t="shared" si="653"/>
        <v>556732.6177066667</v>
      </c>
      <c r="P3461" s="68">
        <f t="shared" si="654"/>
        <v>618800</v>
      </c>
      <c r="Q3461" s="68">
        <f t="shared" si="655"/>
        <v>548381.8492591033</v>
      </c>
      <c r="R3461" s="69">
        <f t="shared" si="656"/>
        <v>112905.22602224305</v>
      </c>
      <c r="S3461" s="63">
        <f t="shared" si="647"/>
        <v>0.22242165072366049</v>
      </c>
      <c r="T3461" s="64">
        <f t="shared" si="648"/>
        <v>426410</v>
      </c>
      <c r="U3461" s="44" t="str">
        <f t="shared" si="649"/>
        <v>MENOR VALOR</v>
      </c>
    </row>
    <row r="3462" spans="2:21">
      <c r="B3462" s="24">
        <v>3339</v>
      </c>
      <c r="C3462" s="2" t="s">
        <v>538</v>
      </c>
      <c r="D3462" s="29">
        <v>1</v>
      </c>
      <c r="E3462" s="19" t="s">
        <v>8</v>
      </c>
      <c r="F3462" s="54">
        <v>924003.87999999989</v>
      </c>
      <c r="G3462" s="68">
        <f t="shared" ref="G3462:G3524" si="657">F3462*5.2%+F3462</f>
        <v>972052.08175999986</v>
      </c>
      <c r="H3462" s="79">
        <v>1205100</v>
      </c>
      <c r="I3462" s="79">
        <v>228969</v>
      </c>
      <c r="J3462" s="79">
        <v>1434069</v>
      </c>
      <c r="K3462" s="79">
        <v>1170000</v>
      </c>
      <c r="L3462" s="79">
        <f t="shared" si="650"/>
        <v>222300</v>
      </c>
      <c r="M3462" s="79">
        <f t="shared" si="651"/>
        <v>1392300</v>
      </c>
      <c r="N3462" s="68">
        <f t="shared" si="652"/>
        <v>972052.08175999986</v>
      </c>
      <c r="O3462" s="80">
        <f t="shared" si="653"/>
        <v>1266140.3605866667</v>
      </c>
      <c r="P3462" s="68">
        <f t="shared" si="654"/>
        <v>1392300</v>
      </c>
      <c r="Q3462" s="68">
        <f t="shared" si="655"/>
        <v>1247376.243442721</v>
      </c>
      <c r="R3462" s="69">
        <f t="shared" si="656"/>
        <v>255542.75405041978</v>
      </c>
      <c r="S3462" s="63">
        <f t="shared" si="647"/>
        <v>0.22072262729874881</v>
      </c>
      <c r="T3462" s="64">
        <f t="shared" si="648"/>
        <v>972052</v>
      </c>
      <c r="U3462" s="44" t="str">
        <f t="shared" si="649"/>
        <v>MENOR VALOR</v>
      </c>
    </row>
    <row r="3463" spans="2:21">
      <c r="B3463" s="26">
        <v>3340</v>
      </c>
      <c r="C3463" s="2" t="s">
        <v>539</v>
      </c>
      <c r="D3463" s="29">
        <v>1</v>
      </c>
      <c r="E3463" s="19" t="s">
        <v>8</v>
      </c>
      <c r="F3463" s="54">
        <v>3066800</v>
      </c>
      <c r="G3463" s="68">
        <f t="shared" si="657"/>
        <v>3226273.6</v>
      </c>
      <c r="H3463" s="79">
        <v>4056000</v>
      </c>
      <c r="I3463" s="79">
        <v>770640</v>
      </c>
      <c r="J3463" s="79">
        <v>4826640</v>
      </c>
      <c r="K3463" s="79">
        <v>3900000</v>
      </c>
      <c r="L3463" s="79">
        <f t="shared" si="650"/>
        <v>741000</v>
      </c>
      <c r="M3463" s="79">
        <f t="shared" si="651"/>
        <v>4641000</v>
      </c>
      <c r="N3463" s="68">
        <f t="shared" si="652"/>
        <v>3226273.6</v>
      </c>
      <c r="O3463" s="80">
        <f t="shared" si="653"/>
        <v>4231304.5333333332</v>
      </c>
      <c r="P3463" s="68">
        <f t="shared" si="654"/>
        <v>4641000</v>
      </c>
      <c r="Q3463" s="68">
        <f t="shared" si="655"/>
        <v>4165360.1406743871</v>
      </c>
      <c r="R3463" s="69">
        <f t="shared" si="656"/>
        <v>875317.61956312531</v>
      </c>
      <c r="S3463" s="63">
        <f t="shared" si="647"/>
        <v>0.2254514637292192</v>
      </c>
      <c r="T3463" s="64">
        <f t="shared" si="648"/>
        <v>3226274</v>
      </c>
      <c r="U3463" s="44" t="str">
        <f t="shared" si="649"/>
        <v>MENOR VALOR</v>
      </c>
    </row>
    <row r="3464" spans="2:21" ht="25.5">
      <c r="B3464" s="24">
        <v>3341</v>
      </c>
      <c r="C3464" s="2" t="s">
        <v>540</v>
      </c>
      <c r="D3464" s="29">
        <v>1</v>
      </c>
      <c r="E3464" s="19" t="s">
        <v>8</v>
      </c>
      <c r="F3464" s="54">
        <v>1022266.94</v>
      </c>
      <c r="G3464" s="68">
        <f t="shared" si="657"/>
        <v>1075424.82088</v>
      </c>
      <c r="H3464" s="79">
        <v>1313000</v>
      </c>
      <c r="I3464" s="79">
        <v>249470</v>
      </c>
      <c r="J3464" s="79">
        <v>1562470</v>
      </c>
      <c r="K3464" s="79">
        <v>1300000</v>
      </c>
      <c r="L3464" s="79">
        <f t="shared" si="650"/>
        <v>247000</v>
      </c>
      <c r="M3464" s="79">
        <f t="shared" si="651"/>
        <v>1547000</v>
      </c>
      <c r="N3464" s="68">
        <f t="shared" si="652"/>
        <v>1075424.82088</v>
      </c>
      <c r="O3464" s="80">
        <f t="shared" si="653"/>
        <v>1394964.9402933333</v>
      </c>
      <c r="P3464" s="68">
        <f t="shared" si="654"/>
        <v>1547000</v>
      </c>
      <c r="Q3464" s="68">
        <f t="shared" si="655"/>
        <v>1374972.5215453997</v>
      </c>
      <c r="R3464" s="69">
        <f t="shared" si="656"/>
        <v>276837.94205458113</v>
      </c>
      <c r="S3464" s="63">
        <f t="shared" si="647"/>
        <v>0.21785722694205056</v>
      </c>
      <c r="T3464" s="64">
        <f t="shared" si="648"/>
        <v>1075425</v>
      </c>
      <c r="U3464" s="44" t="str">
        <f t="shared" si="649"/>
        <v>MENOR VALOR</v>
      </c>
    </row>
    <row r="3465" spans="2:21">
      <c r="B3465" s="26">
        <v>3342</v>
      </c>
      <c r="C3465" s="2" t="s">
        <v>541</v>
      </c>
      <c r="D3465" s="29">
        <v>1</v>
      </c>
      <c r="E3465" s="19" t="s">
        <v>8</v>
      </c>
      <c r="F3465" s="54">
        <v>397973.06</v>
      </c>
      <c r="G3465" s="68">
        <f t="shared" si="657"/>
        <v>418667.65912000003</v>
      </c>
      <c r="H3465" s="79">
        <v>530400</v>
      </c>
      <c r="I3465" s="79">
        <v>100776</v>
      </c>
      <c r="J3465" s="79">
        <v>631176</v>
      </c>
      <c r="K3465" s="79">
        <v>520000</v>
      </c>
      <c r="L3465" s="79">
        <f t="shared" si="650"/>
        <v>98800</v>
      </c>
      <c r="M3465" s="79">
        <f t="shared" si="651"/>
        <v>618800</v>
      </c>
      <c r="N3465" s="68">
        <f t="shared" si="652"/>
        <v>418667.65912000003</v>
      </c>
      <c r="O3465" s="80">
        <f t="shared" si="653"/>
        <v>556214.55304000003</v>
      </c>
      <c r="P3465" s="68">
        <f t="shared" si="654"/>
        <v>618800</v>
      </c>
      <c r="Q3465" s="68">
        <f t="shared" si="655"/>
        <v>546835.53932936874</v>
      </c>
      <c r="R3465" s="69">
        <f t="shared" si="656"/>
        <v>119279.72318998643</v>
      </c>
      <c r="S3465" s="63">
        <f t="shared" si="647"/>
        <v>0.2343810359629368</v>
      </c>
      <c r="T3465" s="64">
        <f t="shared" si="648"/>
        <v>418668</v>
      </c>
      <c r="U3465" s="44" t="str">
        <f t="shared" si="649"/>
        <v>MENOR VALOR</v>
      </c>
    </row>
    <row r="3466" spans="2:21">
      <c r="B3466" s="24">
        <v>3343</v>
      </c>
      <c r="C3466" s="2" t="s">
        <v>542</v>
      </c>
      <c r="D3466" s="29">
        <v>1</v>
      </c>
      <c r="E3466" s="19" t="s">
        <v>8</v>
      </c>
      <c r="F3466" s="54">
        <v>306680</v>
      </c>
      <c r="G3466" s="68">
        <f t="shared" si="657"/>
        <v>322627.36</v>
      </c>
      <c r="H3466" s="79">
        <v>393900</v>
      </c>
      <c r="I3466" s="79">
        <v>74841</v>
      </c>
      <c r="J3466" s="79">
        <v>468741</v>
      </c>
      <c r="K3466" s="79">
        <v>390000</v>
      </c>
      <c r="L3466" s="79">
        <f t="shared" si="650"/>
        <v>74100</v>
      </c>
      <c r="M3466" s="79">
        <f t="shared" si="651"/>
        <v>464100</v>
      </c>
      <c r="N3466" s="68">
        <f t="shared" si="652"/>
        <v>322627.36</v>
      </c>
      <c r="O3466" s="80">
        <f t="shared" si="653"/>
        <v>418489.45333333331</v>
      </c>
      <c r="P3466" s="68">
        <f t="shared" si="654"/>
        <v>464100</v>
      </c>
      <c r="Q3466" s="68">
        <f t="shared" si="655"/>
        <v>412491.71969965525</v>
      </c>
      <c r="R3466" s="69">
        <f t="shared" si="656"/>
        <v>83051.432401473692</v>
      </c>
      <c r="S3466" s="63">
        <f t="shared" ref="S3466:S3526" si="658">1-N3466/Q3466</f>
        <v>0.21785736636140862</v>
      </c>
      <c r="T3466" s="64">
        <f t="shared" ref="T3466:T3526" si="659">ROUND(+IF(S3466&lt;=30%,N3466,IF(S3466&lt;=60%,P3466,IF(S3466&lt;=90%,Q3466,IF(S3466&lt;=100%,O3466)))),0)</f>
        <v>322627</v>
      </c>
      <c r="U3466" s="44" t="str">
        <f t="shared" ref="U3466:U3526" si="660">+IF(S3466&lt;=30%,"MENOR VALOR",IF(S3466&lt;=60%,"MEDIA ARMONICA",IF(S3466&lt;=90%,"MEDIA GEOMETRICA","PROMEDIO")))</f>
        <v>MENOR VALOR</v>
      </c>
    </row>
    <row r="3467" spans="2:21" ht="51">
      <c r="B3467" s="52" t="s">
        <v>543</v>
      </c>
      <c r="C3467" s="28"/>
      <c r="D3467" s="29"/>
      <c r="E3467" s="19"/>
      <c r="F3467" s="91"/>
      <c r="G3467" s="68">
        <f t="shared" si="657"/>
        <v>0</v>
      </c>
      <c r="H3467" s="78"/>
      <c r="I3467" s="78"/>
      <c r="J3467" s="78"/>
      <c r="K3467" s="78"/>
      <c r="L3467" s="78"/>
      <c r="M3467" s="78"/>
      <c r="N3467" s="68"/>
      <c r="O3467" s="80"/>
      <c r="P3467" s="68"/>
      <c r="Q3467" s="68"/>
      <c r="R3467" s="69"/>
      <c r="S3467" s="63"/>
      <c r="T3467" s="64"/>
      <c r="U3467" s="44"/>
    </row>
    <row r="3468" spans="2:21" s="95" customFormat="1">
      <c r="B3468" s="24">
        <v>3344</v>
      </c>
      <c r="C3468" s="2" t="s">
        <v>544</v>
      </c>
      <c r="D3468" s="29">
        <v>1</v>
      </c>
      <c r="E3468" s="19" t="s">
        <v>8</v>
      </c>
      <c r="F3468" s="55">
        <v>302639.03999999998</v>
      </c>
      <c r="G3468" s="68">
        <f t="shared" si="657"/>
        <v>318376.27007999999</v>
      </c>
      <c r="H3468" s="79">
        <v>397800</v>
      </c>
      <c r="I3468" s="79">
        <v>75582</v>
      </c>
      <c r="J3468" s="79">
        <v>473382</v>
      </c>
      <c r="K3468" s="79">
        <v>390000</v>
      </c>
      <c r="L3468" s="79">
        <f t="shared" si="650"/>
        <v>74100</v>
      </c>
      <c r="M3468" s="79">
        <f t="shared" si="651"/>
        <v>464100</v>
      </c>
      <c r="N3468" s="68">
        <f t="shared" si="652"/>
        <v>318376.27007999999</v>
      </c>
      <c r="O3468" s="80">
        <f t="shared" si="653"/>
        <v>418619.42335999996</v>
      </c>
      <c r="P3468" s="68">
        <f t="shared" si="654"/>
        <v>464100</v>
      </c>
      <c r="Q3468" s="68">
        <f t="shared" si="655"/>
        <v>412022.87958462478</v>
      </c>
      <c r="R3468" s="69">
        <f t="shared" si="656"/>
        <v>86937.081936525879</v>
      </c>
      <c r="S3468" s="63">
        <f t="shared" si="658"/>
        <v>0.22728497407482162</v>
      </c>
      <c r="T3468" s="64">
        <f t="shared" si="659"/>
        <v>318376</v>
      </c>
      <c r="U3468" s="44" t="str">
        <f t="shared" si="660"/>
        <v>MENOR VALOR</v>
      </c>
    </row>
    <row r="3469" spans="2:21" s="95" customFormat="1">
      <c r="B3469" s="24">
        <v>3345</v>
      </c>
      <c r="C3469" s="2" t="s">
        <v>545</v>
      </c>
      <c r="D3469" s="29">
        <v>1</v>
      </c>
      <c r="E3469" s="19" t="s">
        <v>8</v>
      </c>
      <c r="F3469" s="55">
        <v>610691.72</v>
      </c>
      <c r="G3469" s="68">
        <f t="shared" si="657"/>
        <v>642447.68943999999</v>
      </c>
      <c r="H3469" s="79">
        <v>787800</v>
      </c>
      <c r="I3469" s="79">
        <v>149682</v>
      </c>
      <c r="J3469" s="79">
        <v>937482</v>
      </c>
      <c r="K3469" s="79">
        <v>780000</v>
      </c>
      <c r="L3469" s="79">
        <f t="shared" si="650"/>
        <v>148200</v>
      </c>
      <c r="M3469" s="79">
        <f t="shared" si="651"/>
        <v>928200</v>
      </c>
      <c r="N3469" s="68">
        <f t="shared" si="652"/>
        <v>642447.68943999999</v>
      </c>
      <c r="O3469" s="80">
        <f t="shared" si="653"/>
        <v>836043.22981333325</v>
      </c>
      <c r="P3469" s="68">
        <f t="shared" si="654"/>
        <v>928200</v>
      </c>
      <c r="Q3469" s="68">
        <f t="shared" si="655"/>
        <v>823785.40093858063</v>
      </c>
      <c r="R3469" s="69">
        <f t="shared" si="656"/>
        <v>167722.87804689101</v>
      </c>
      <c r="S3469" s="63">
        <f t="shared" si="658"/>
        <v>0.22012736726333504</v>
      </c>
      <c r="T3469" s="64">
        <f t="shared" si="659"/>
        <v>642448</v>
      </c>
      <c r="U3469" s="44" t="str">
        <f t="shared" si="660"/>
        <v>MENOR VALOR</v>
      </c>
    </row>
    <row r="3470" spans="2:21" ht="25.5">
      <c r="B3470" s="24">
        <v>3346</v>
      </c>
      <c r="C3470" s="2" t="s">
        <v>546</v>
      </c>
      <c r="D3470" s="29">
        <v>1</v>
      </c>
      <c r="E3470" s="19" t="s">
        <v>8</v>
      </c>
      <c r="F3470" s="54">
        <v>2017596.0599999998</v>
      </c>
      <c r="G3470" s="68">
        <f t="shared" si="657"/>
        <v>2122511.0551199997</v>
      </c>
      <c r="H3470" s="79">
        <v>2626000</v>
      </c>
      <c r="I3470" s="79">
        <v>498940</v>
      </c>
      <c r="J3470" s="79">
        <v>3124940</v>
      </c>
      <c r="K3470" s="79">
        <v>2600000</v>
      </c>
      <c r="L3470" s="79">
        <f t="shared" si="650"/>
        <v>494000</v>
      </c>
      <c r="M3470" s="79">
        <f t="shared" si="651"/>
        <v>3094000</v>
      </c>
      <c r="N3470" s="68">
        <f t="shared" si="652"/>
        <v>2122511.0551199997</v>
      </c>
      <c r="O3470" s="80">
        <f t="shared" si="653"/>
        <v>2780483.6850399999</v>
      </c>
      <c r="P3470" s="68">
        <f t="shared" si="654"/>
        <v>3094000</v>
      </c>
      <c r="Q3470" s="68">
        <f t="shared" si="655"/>
        <v>2737814.2807159754</v>
      </c>
      <c r="R3470" s="69">
        <f t="shared" si="656"/>
        <v>570030.97038045293</v>
      </c>
      <c r="S3470" s="63">
        <f t="shared" si="658"/>
        <v>0.2247424998583416</v>
      </c>
      <c r="T3470" s="64">
        <f t="shared" si="659"/>
        <v>2122511</v>
      </c>
      <c r="U3470" s="44" t="str">
        <f t="shared" si="660"/>
        <v>MENOR VALOR</v>
      </c>
    </row>
    <row r="3471" spans="2:21" ht="25.5">
      <c r="B3471" s="24">
        <v>3347</v>
      </c>
      <c r="C3471" s="2" t="s">
        <v>547</v>
      </c>
      <c r="D3471" s="29">
        <v>1</v>
      </c>
      <c r="E3471" s="19" t="s">
        <v>8</v>
      </c>
      <c r="F3471" s="54">
        <v>616002.86</v>
      </c>
      <c r="G3471" s="68">
        <f t="shared" si="657"/>
        <v>648035.00872000004</v>
      </c>
      <c r="H3471" s="79">
        <v>819000</v>
      </c>
      <c r="I3471" s="79">
        <v>155610</v>
      </c>
      <c r="J3471" s="79">
        <v>974610</v>
      </c>
      <c r="K3471" s="79">
        <v>780000</v>
      </c>
      <c r="L3471" s="79">
        <f t="shared" si="650"/>
        <v>148200</v>
      </c>
      <c r="M3471" s="79">
        <f t="shared" si="651"/>
        <v>928200</v>
      </c>
      <c r="N3471" s="68">
        <f t="shared" si="652"/>
        <v>648035.00872000004</v>
      </c>
      <c r="O3471" s="80">
        <f t="shared" si="653"/>
        <v>850281.66957333346</v>
      </c>
      <c r="P3471" s="68">
        <f t="shared" si="654"/>
        <v>928200</v>
      </c>
      <c r="Q3471" s="68">
        <f t="shared" si="655"/>
        <v>836932.24117878103</v>
      </c>
      <c r="R3471" s="69">
        <f t="shared" si="656"/>
        <v>176681.22677506568</v>
      </c>
      <c r="S3471" s="63">
        <f t="shared" si="658"/>
        <v>0.22570194236122132</v>
      </c>
      <c r="T3471" s="64">
        <f t="shared" si="659"/>
        <v>648035</v>
      </c>
      <c r="U3471" s="44" t="str">
        <f t="shared" si="660"/>
        <v>MENOR VALOR</v>
      </c>
    </row>
    <row r="3472" spans="2:21">
      <c r="B3472" s="24">
        <v>3348</v>
      </c>
      <c r="C3472" s="2" t="s">
        <v>548</v>
      </c>
      <c r="D3472" s="29">
        <v>1</v>
      </c>
      <c r="E3472" s="19" t="s">
        <v>8</v>
      </c>
      <c r="F3472" s="54">
        <v>916038.4</v>
      </c>
      <c r="G3472" s="68">
        <f t="shared" si="657"/>
        <v>963672.39679999999</v>
      </c>
      <c r="H3472" s="79">
        <v>1181700</v>
      </c>
      <c r="I3472" s="79">
        <v>224523</v>
      </c>
      <c r="J3472" s="79">
        <v>1406223</v>
      </c>
      <c r="K3472" s="79">
        <v>1170000</v>
      </c>
      <c r="L3472" s="79">
        <f t="shared" ref="L3472:L3528" si="661">+IFERROR(K3472*19%,"N/A")</f>
        <v>222300</v>
      </c>
      <c r="M3472" s="79">
        <f t="shared" ref="M3472:M3528" si="662">+IFERROR(L3472+K3472,"N/A")</f>
        <v>1392300</v>
      </c>
      <c r="N3472" s="68">
        <f t="shared" si="652"/>
        <v>963672.39679999999</v>
      </c>
      <c r="O3472" s="80">
        <f t="shared" si="653"/>
        <v>1254065.1322666667</v>
      </c>
      <c r="P3472" s="68">
        <f t="shared" si="654"/>
        <v>1392300</v>
      </c>
      <c r="Q3472" s="68">
        <f t="shared" si="655"/>
        <v>1235678.4701175406</v>
      </c>
      <c r="R3472" s="69">
        <f t="shared" si="656"/>
        <v>251583.81921560428</v>
      </c>
      <c r="S3472" s="63">
        <f t="shared" si="658"/>
        <v>0.22012690185632733</v>
      </c>
      <c r="T3472" s="64">
        <f t="shared" si="659"/>
        <v>963672</v>
      </c>
      <c r="U3472" s="44" t="str">
        <f t="shared" si="660"/>
        <v>MENOR VALOR</v>
      </c>
    </row>
    <row r="3473" spans="2:21">
      <c r="B3473" s="24">
        <v>3349</v>
      </c>
      <c r="C3473" s="2" t="s">
        <v>549</v>
      </c>
      <c r="D3473" s="29">
        <v>1</v>
      </c>
      <c r="E3473" s="19" t="s">
        <v>8</v>
      </c>
      <c r="F3473" s="54">
        <v>197091.91999999998</v>
      </c>
      <c r="G3473" s="68">
        <f t="shared" si="657"/>
        <v>207340.69983999999</v>
      </c>
      <c r="H3473" s="79">
        <v>265200</v>
      </c>
      <c r="I3473" s="79">
        <v>50388</v>
      </c>
      <c r="J3473" s="79">
        <v>315588</v>
      </c>
      <c r="K3473" s="79">
        <v>260000</v>
      </c>
      <c r="L3473" s="79">
        <f t="shared" si="661"/>
        <v>49400</v>
      </c>
      <c r="M3473" s="79">
        <f t="shared" si="662"/>
        <v>309400</v>
      </c>
      <c r="N3473" s="68">
        <f t="shared" si="652"/>
        <v>207340.69983999999</v>
      </c>
      <c r="O3473" s="80">
        <f t="shared" si="653"/>
        <v>277442.89994666667</v>
      </c>
      <c r="P3473" s="68">
        <f t="shared" si="654"/>
        <v>309400</v>
      </c>
      <c r="Q3473" s="68">
        <f t="shared" si="655"/>
        <v>272547.23692555097</v>
      </c>
      <c r="R3473" s="69">
        <f t="shared" si="656"/>
        <v>60789.07534126789</v>
      </c>
      <c r="S3473" s="63">
        <f t="shared" si="658"/>
        <v>0.23924857144437972</v>
      </c>
      <c r="T3473" s="64">
        <f t="shared" si="659"/>
        <v>207341</v>
      </c>
      <c r="U3473" s="44" t="str">
        <f t="shared" si="660"/>
        <v>MENOR VALOR</v>
      </c>
    </row>
    <row r="3474" spans="2:21" ht="25.5">
      <c r="B3474" s="24">
        <v>3350</v>
      </c>
      <c r="C3474" s="2" t="s">
        <v>550</v>
      </c>
      <c r="D3474" s="29">
        <v>1</v>
      </c>
      <c r="E3474" s="19" t="s">
        <v>8</v>
      </c>
      <c r="F3474" s="54">
        <v>407128.36</v>
      </c>
      <c r="G3474" s="68">
        <f t="shared" si="657"/>
        <v>428299.03472</v>
      </c>
      <c r="H3474" s="79">
        <v>535600</v>
      </c>
      <c r="I3474" s="79">
        <v>101764</v>
      </c>
      <c r="J3474" s="79">
        <v>637364</v>
      </c>
      <c r="K3474" s="79">
        <v>520000</v>
      </c>
      <c r="L3474" s="79">
        <f t="shared" si="661"/>
        <v>98800</v>
      </c>
      <c r="M3474" s="79">
        <f t="shared" si="662"/>
        <v>618800</v>
      </c>
      <c r="N3474" s="68">
        <f t="shared" si="652"/>
        <v>428299.03472</v>
      </c>
      <c r="O3474" s="80">
        <f t="shared" si="653"/>
        <v>561487.67823999992</v>
      </c>
      <c r="P3474" s="68">
        <f t="shared" si="654"/>
        <v>618800</v>
      </c>
      <c r="Q3474" s="68">
        <f t="shared" si="655"/>
        <v>552791.86526703404</v>
      </c>
      <c r="R3474" s="69">
        <f t="shared" si="656"/>
        <v>115717.61575500644</v>
      </c>
      <c r="S3474" s="63">
        <f t="shared" si="658"/>
        <v>0.22520742139882244</v>
      </c>
      <c r="T3474" s="64">
        <f t="shared" si="659"/>
        <v>428299</v>
      </c>
      <c r="U3474" s="44" t="str">
        <f t="shared" si="660"/>
        <v>MENOR VALOR</v>
      </c>
    </row>
    <row r="3475" spans="2:21" ht="25.5">
      <c r="B3475" s="24">
        <v>3351</v>
      </c>
      <c r="C3475" s="2" t="s">
        <v>551</v>
      </c>
      <c r="D3475" s="29">
        <v>1</v>
      </c>
      <c r="E3475" s="19" t="s">
        <v>8</v>
      </c>
      <c r="F3475" s="54">
        <v>5133355.8000000007</v>
      </c>
      <c r="G3475" s="68">
        <f t="shared" si="657"/>
        <v>5400290.3016000008</v>
      </c>
      <c r="H3475" s="79">
        <v>6565000</v>
      </c>
      <c r="I3475" s="79">
        <v>1247350</v>
      </c>
      <c r="J3475" s="79">
        <v>7812350</v>
      </c>
      <c r="K3475" s="79">
        <v>6500000</v>
      </c>
      <c r="L3475" s="79">
        <f t="shared" si="661"/>
        <v>1235000</v>
      </c>
      <c r="M3475" s="79">
        <f t="shared" si="662"/>
        <v>7735000</v>
      </c>
      <c r="N3475" s="68">
        <f t="shared" ref="N3475:N3526" si="663">MIN(M3475,J3475,G3475)</f>
        <v>5400290.3016000008</v>
      </c>
      <c r="O3475" s="80">
        <f t="shared" ref="O3475:O3526" si="664">AVERAGE(M3475,J3475,G3475)</f>
        <v>6982546.7672000006</v>
      </c>
      <c r="P3475" s="68">
        <f t="shared" ref="P3475:P3526" si="665">MEDIAN(M3475,J3475,G3475)</f>
        <v>7735000</v>
      </c>
      <c r="Q3475" s="68">
        <f t="shared" ref="Q3475:Q3526" si="666">GEOMEAN(M3475,J3475,G3475)</f>
        <v>6884721.4248626549</v>
      </c>
      <c r="R3475" s="69">
        <f t="shared" ref="R3475:R3526" si="667">STDEVA(M3475,J3475,G3475)</f>
        <v>1370819.9727990362</v>
      </c>
      <c r="S3475" s="63">
        <f t="shared" si="658"/>
        <v>0.21561237291344248</v>
      </c>
      <c r="T3475" s="64">
        <f t="shared" si="659"/>
        <v>5400290</v>
      </c>
      <c r="U3475" s="44" t="str">
        <f t="shared" si="660"/>
        <v>MENOR VALOR</v>
      </c>
    </row>
    <row r="3476" spans="2:21" ht="25.5">
      <c r="B3476" s="24">
        <v>3352</v>
      </c>
      <c r="C3476" s="2" t="s">
        <v>552</v>
      </c>
      <c r="D3476" s="29">
        <v>1</v>
      </c>
      <c r="E3476" s="19" t="s">
        <v>8</v>
      </c>
      <c r="F3476" s="54">
        <v>499799.83999999997</v>
      </c>
      <c r="G3476" s="68">
        <f t="shared" si="657"/>
        <v>525789.43167999992</v>
      </c>
      <c r="H3476" s="79">
        <v>676000</v>
      </c>
      <c r="I3476" s="79">
        <v>128440</v>
      </c>
      <c r="J3476" s="79">
        <v>804440</v>
      </c>
      <c r="K3476" s="79">
        <v>650000</v>
      </c>
      <c r="L3476" s="79">
        <f t="shared" si="661"/>
        <v>123500</v>
      </c>
      <c r="M3476" s="79">
        <f t="shared" si="662"/>
        <v>773500</v>
      </c>
      <c r="N3476" s="68">
        <f t="shared" si="663"/>
        <v>525789.43167999992</v>
      </c>
      <c r="O3476" s="80">
        <f t="shared" si="664"/>
        <v>701243.14389333327</v>
      </c>
      <c r="P3476" s="68">
        <f t="shared" si="665"/>
        <v>773500</v>
      </c>
      <c r="Q3476" s="68">
        <f t="shared" si="666"/>
        <v>689057.20148392324</v>
      </c>
      <c r="R3476" s="69">
        <f t="shared" si="667"/>
        <v>152732.85418363486</v>
      </c>
      <c r="S3476" s="63">
        <f t="shared" si="658"/>
        <v>0.2369437101191556</v>
      </c>
      <c r="T3476" s="64">
        <f t="shared" si="659"/>
        <v>525789</v>
      </c>
      <c r="U3476" s="44" t="str">
        <f t="shared" si="660"/>
        <v>MENOR VALOR</v>
      </c>
    </row>
    <row r="3477" spans="2:21">
      <c r="B3477" s="24">
        <v>3353</v>
      </c>
      <c r="C3477" s="2" t="s">
        <v>553</v>
      </c>
      <c r="D3477" s="29">
        <v>1</v>
      </c>
      <c r="E3477" s="19" t="s">
        <v>8</v>
      </c>
      <c r="F3477" s="54">
        <v>591276.57999999996</v>
      </c>
      <c r="G3477" s="68">
        <f t="shared" si="657"/>
        <v>622022.96216</v>
      </c>
      <c r="H3477" s="79">
        <v>795600</v>
      </c>
      <c r="I3477" s="79">
        <v>151164</v>
      </c>
      <c r="J3477" s="79">
        <v>946764</v>
      </c>
      <c r="K3477" s="79">
        <v>780000</v>
      </c>
      <c r="L3477" s="79">
        <f t="shared" si="661"/>
        <v>148200</v>
      </c>
      <c r="M3477" s="79">
        <f t="shared" si="662"/>
        <v>928200</v>
      </c>
      <c r="N3477" s="68">
        <f t="shared" si="663"/>
        <v>622022.96216</v>
      </c>
      <c r="O3477" s="80">
        <f t="shared" si="664"/>
        <v>832328.9873866667</v>
      </c>
      <c r="P3477" s="68">
        <f t="shared" si="665"/>
        <v>928200</v>
      </c>
      <c r="Q3477" s="68">
        <f t="shared" si="666"/>
        <v>817642.08875364112</v>
      </c>
      <c r="R3477" s="69">
        <f t="shared" si="667"/>
        <v>182366.72862388988</v>
      </c>
      <c r="S3477" s="63">
        <f t="shared" si="658"/>
        <v>0.23924786808838305</v>
      </c>
      <c r="T3477" s="64">
        <f t="shared" si="659"/>
        <v>622023</v>
      </c>
      <c r="U3477" s="44" t="str">
        <f t="shared" si="660"/>
        <v>MENOR VALOR</v>
      </c>
    </row>
    <row r="3478" spans="2:21" ht="25.5">
      <c r="B3478" s="24">
        <v>3354</v>
      </c>
      <c r="C3478" s="2" t="s">
        <v>554</v>
      </c>
      <c r="D3478" s="29">
        <v>1</v>
      </c>
      <c r="E3478" s="19" t="s">
        <v>11</v>
      </c>
      <c r="F3478" s="54">
        <v>397973.06</v>
      </c>
      <c r="G3478" s="68">
        <f t="shared" si="657"/>
        <v>418667.65912000003</v>
      </c>
      <c r="H3478" s="79">
        <v>530400</v>
      </c>
      <c r="I3478" s="79">
        <v>100776</v>
      </c>
      <c r="J3478" s="79">
        <v>631176</v>
      </c>
      <c r="K3478" s="79">
        <v>520000</v>
      </c>
      <c r="L3478" s="79">
        <f t="shared" si="661"/>
        <v>98800</v>
      </c>
      <c r="M3478" s="79">
        <f t="shared" si="662"/>
        <v>618800</v>
      </c>
      <c r="N3478" s="68">
        <f t="shared" si="663"/>
        <v>418667.65912000003</v>
      </c>
      <c r="O3478" s="80">
        <f t="shared" si="664"/>
        <v>556214.55304000003</v>
      </c>
      <c r="P3478" s="68">
        <f t="shared" si="665"/>
        <v>618800</v>
      </c>
      <c r="Q3478" s="68">
        <f t="shared" si="666"/>
        <v>546835.53932936874</v>
      </c>
      <c r="R3478" s="69">
        <f t="shared" si="667"/>
        <v>119279.72318998643</v>
      </c>
      <c r="S3478" s="63">
        <f t="shared" si="658"/>
        <v>0.2343810359629368</v>
      </c>
      <c r="T3478" s="64">
        <f t="shared" si="659"/>
        <v>418668</v>
      </c>
      <c r="U3478" s="44" t="str">
        <f t="shared" si="660"/>
        <v>MENOR VALOR</v>
      </c>
    </row>
    <row r="3479" spans="2:21" ht="38.25">
      <c r="B3479" s="52" t="s">
        <v>555</v>
      </c>
      <c r="C3479" s="28"/>
      <c r="D3479" s="29"/>
      <c r="E3479" s="19"/>
      <c r="F3479" s="91"/>
      <c r="G3479" s="68"/>
      <c r="H3479" s="78"/>
      <c r="I3479" s="78"/>
      <c r="J3479" s="78"/>
      <c r="K3479" s="78"/>
      <c r="L3479" s="78"/>
      <c r="M3479" s="78"/>
      <c r="N3479" s="68"/>
      <c r="O3479" s="80"/>
      <c r="P3479" s="68"/>
      <c r="Q3479" s="68"/>
      <c r="R3479" s="69"/>
      <c r="S3479" s="63"/>
      <c r="T3479" s="64"/>
      <c r="U3479" s="44"/>
    </row>
    <row r="3480" spans="2:21">
      <c r="B3480" s="24">
        <v>3355</v>
      </c>
      <c r="C3480" s="2" t="s">
        <v>556</v>
      </c>
      <c r="D3480" s="29">
        <v>1</v>
      </c>
      <c r="E3480" s="19" t="s">
        <v>11</v>
      </c>
      <c r="F3480" s="91">
        <v>383887.92</v>
      </c>
      <c r="G3480" s="68">
        <f t="shared" si="657"/>
        <v>403850.09184000001</v>
      </c>
      <c r="H3480" s="79">
        <v>530400</v>
      </c>
      <c r="I3480" s="79">
        <v>100776</v>
      </c>
      <c r="J3480" s="79">
        <v>631176</v>
      </c>
      <c r="K3480" s="79">
        <v>520000</v>
      </c>
      <c r="L3480" s="79">
        <f t="shared" si="661"/>
        <v>98800</v>
      </c>
      <c r="M3480" s="79">
        <f t="shared" si="662"/>
        <v>618800</v>
      </c>
      <c r="N3480" s="68">
        <f t="shared" si="663"/>
        <v>403850.09184000001</v>
      </c>
      <c r="O3480" s="80">
        <f t="shared" si="664"/>
        <v>551275.36394666659</v>
      </c>
      <c r="P3480" s="68">
        <f t="shared" si="665"/>
        <v>618800</v>
      </c>
      <c r="Q3480" s="68">
        <f t="shared" si="666"/>
        <v>540306.66220002819</v>
      </c>
      <c r="R3480" s="69">
        <f t="shared" si="667"/>
        <v>127823.90029174372</v>
      </c>
      <c r="S3480" s="63">
        <f t="shared" si="658"/>
        <v>0.25255392891955541</v>
      </c>
      <c r="T3480" s="64">
        <f t="shared" si="659"/>
        <v>403850</v>
      </c>
      <c r="U3480" s="44" t="str">
        <f t="shared" si="660"/>
        <v>MENOR VALOR</v>
      </c>
    </row>
    <row r="3481" spans="2:21">
      <c r="B3481" s="24">
        <v>3356</v>
      </c>
      <c r="C3481" s="2" t="s">
        <v>557</v>
      </c>
      <c r="D3481" s="29">
        <v>1</v>
      </c>
      <c r="E3481" s="19" t="s">
        <v>8</v>
      </c>
      <c r="F3481" s="91">
        <v>48339</v>
      </c>
      <c r="G3481" s="68">
        <f t="shared" si="657"/>
        <v>50852.627999999997</v>
      </c>
      <c r="H3481" s="79">
        <v>393900</v>
      </c>
      <c r="I3481" s="79">
        <v>74841</v>
      </c>
      <c r="J3481" s="79">
        <v>468741</v>
      </c>
      <c r="K3481" s="79">
        <v>390000</v>
      </c>
      <c r="L3481" s="79">
        <f t="shared" si="661"/>
        <v>74100</v>
      </c>
      <c r="M3481" s="79">
        <f t="shared" si="662"/>
        <v>464100</v>
      </c>
      <c r="N3481" s="68">
        <f t="shared" si="663"/>
        <v>50852.627999999997</v>
      </c>
      <c r="O3481" s="80">
        <f t="shared" si="664"/>
        <v>327897.87599999999</v>
      </c>
      <c r="P3481" s="68">
        <f t="shared" si="665"/>
        <v>464100</v>
      </c>
      <c r="Q3481" s="68">
        <f t="shared" si="666"/>
        <v>222819.21374603274</v>
      </c>
      <c r="R3481" s="69">
        <f t="shared" si="667"/>
        <v>239939.44402658378</v>
      </c>
      <c r="S3481" s="63">
        <f t="shared" si="658"/>
        <v>0.77177628829638834</v>
      </c>
      <c r="T3481" s="64">
        <f t="shared" si="659"/>
        <v>222819</v>
      </c>
      <c r="U3481" s="44" t="str">
        <f t="shared" si="660"/>
        <v>MEDIA GEOMETRICA</v>
      </c>
    </row>
    <row r="3482" spans="2:21">
      <c r="B3482" s="24">
        <v>3357</v>
      </c>
      <c r="C3482" s="2" t="s">
        <v>558</v>
      </c>
      <c r="D3482" s="29">
        <v>1</v>
      </c>
      <c r="E3482" s="19" t="s">
        <v>8</v>
      </c>
      <c r="F3482" s="91">
        <v>228030.52</v>
      </c>
      <c r="G3482" s="68">
        <f t="shared" si="657"/>
        <v>239888.10704</v>
      </c>
      <c r="H3482" s="79">
        <v>265200</v>
      </c>
      <c r="I3482" s="79">
        <v>50388</v>
      </c>
      <c r="J3482" s="79">
        <v>315588</v>
      </c>
      <c r="K3482" s="79">
        <v>260000</v>
      </c>
      <c r="L3482" s="79">
        <f t="shared" si="661"/>
        <v>49400</v>
      </c>
      <c r="M3482" s="79">
        <f t="shared" si="662"/>
        <v>309400</v>
      </c>
      <c r="N3482" s="68">
        <f t="shared" si="663"/>
        <v>239888.10704</v>
      </c>
      <c r="O3482" s="80">
        <f t="shared" si="664"/>
        <v>288292.03568000003</v>
      </c>
      <c r="P3482" s="68">
        <f t="shared" si="665"/>
        <v>309400</v>
      </c>
      <c r="Q3482" s="68">
        <f t="shared" si="666"/>
        <v>286121.06702112639</v>
      </c>
      <c r="R3482" s="69">
        <f t="shared" si="667"/>
        <v>42033.059213429202</v>
      </c>
      <c r="S3482" s="63">
        <f t="shared" si="658"/>
        <v>0.16158530534807725</v>
      </c>
      <c r="T3482" s="64">
        <f t="shared" si="659"/>
        <v>239888</v>
      </c>
      <c r="U3482" s="44" t="str">
        <f t="shared" si="660"/>
        <v>MENOR VALOR</v>
      </c>
    </row>
    <row r="3483" spans="2:21" ht="25.5">
      <c r="B3483" s="24">
        <v>3358</v>
      </c>
      <c r="C3483" s="2" t="s">
        <v>559</v>
      </c>
      <c r="D3483" s="29">
        <v>1</v>
      </c>
      <c r="E3483" s="19" t="s">
        <v>8</v>
      </c>
      <c r="F3483" s="91">
        <v>189239.6</v>
      </c>
      <c r="G3483" s="68">
        <f t="shared" si="657"/>
        <v>199080.05920000002</v>
      </c>
      <c r="H3483" s="79">
        <v>409500</v>
      </c>
      <c r="I3483" s="79">
        <v>77805</v>
      </c>
      <c r="J3483" s="79">
        <v>487305</v>
      </c>
      <c r="K3483" s="79">
        <v>390000</v>
      </c>
      <c r="L3483" s="79">
        <f t="shared" si="661"/>
        <v>74100</v>
      </c>
      <c r="M3483" s="79">
        <f t="shared" si="662"/>
        <v>464100</v>
      </c>
      <c r="N3483" s="68">
        <f t="shared" si="663"/>
        <v>199080.05920000002</v>
      </c>
      <c r="O3483" s="80">
        <f t="shared" si="664"/>
        <v>383495.01973333332</v>
      </c>
      <c r="P3483" s="68">
        <f t="shared" si="665"/>
        <v>464100</v>
      </c>
      <c r="Q3483" s="68">
        <f t="shared" si="666"/>
        <v>355751.49381066859</v>
      </c>
      <c r="R3483" s="69">
        <f t="shared" si="667"/>
        <v>160128.9363532812</v>
      </c>
      <c r="S3483" s="63">
        <f t="shared" si="658"/>
        <v>0.4403957181808752</v>
      </c>
      <c r="T3483" s="64">
        <f t="shared" si="659"/>
        <v>464100</v>
      </c>
      <c r="U3483" s="44" t="str">
        <f t="shared" si="660"/>
        <v>MEDIA ARMONICA</v>
      </c>
    </row>
    <row r="3484" spans="2:21">
      <c r="B3484" s="24">
        <v>3359</v>
      </c>
      <c r="C3484" s="2" t="s">
        <v>560</v>
      </c>
      <c r="D3484" s="29">
        <v>1</v>
      </c>
      <c r="E3484" s="19" t="s">
        <v>8</v>
      </c>
      <c r="F3484" s="91">
        <v>427972.76</v>
      </c>
      <c r="G3484" s="68">
        <f t="shared" si="657"/>
        <v>450227.34351999999</v>
      </c>
      <c r="H3484" s="79">
        <v>393900</v>
      </c>
      <c r="I3484" s="79">
        <v>74841</v>
      </c>
      <c r="J3484" s="79">
        <v>468741</v>
      </c>
      <c r="K3484" s="79">
        <v>390000</v>
      </c>
      <c r="L3484" s="79">
        <f t="shared" si="661"/>
        <v>74100</v>
      </c>
      <c r="M3484" s="79">
        <f t="shared" si="662"/>
        <v>464100</v>
      </c>
      <c r="N3484" s="68">
        <f t="shared" si="663"/>
        <v>450227.34351999999</v>
      </c>
      <c r="O3484" s="80">
        <f t="shared" si="664"/>
        <v>461022.78117333335</v>
      </c>
      <c r="P3484" s="68">
        <f t="shared" si="665"/>
        <v>464100</v>
      </c>
      <c r="Q3484" s="68">
        <f t="shared" si="666"/>
        <v>460955.27861846291</v>
      </c>
      <c r="R3484" s="69">
        <f t="shared" si="667"/>
        <v>9632.7994812128927</v>
      </c>
      <c r="S3484" s="63">
        <f t="shared" si="658"/>
        <v>2.3273266618435984E-2</v>
      </c>
      <c r="T3484" s="64">
        <f t="shared" si="659"/>
        <v>450227</v>
      </c>
      <c r="U3484" s="44" t="str">
        <f t="shared" si="660"/>
        <v>MENOR VALOR</v>
      </c>
    </row>
    <row r="3485" spans="2:21">
      <c r="B3485" s="24">
        <v>3360</v>
      </c>
      <c r="C3485" s="2" t="s">
        <v>561</v>
      </c>
      <c r="D3485" s="29">
        <v>1</v>
      </c>
      <c r="E3485" s="19" t="s">
        <v>8</v>
      </c>
      <c r="F3485" s="91">
        <v>287915.94</v>
      </c>
      <c r="G3485" s="68">
        <f t="shared" si="657"/>
        <v>302887.56887999998</v>
      </c>
      <c r="H3485" s="79">
        <v>409500</v>
      </c>
      <c r="I3485" s="79">
        <v>77805</v>
      </c>
      <c r="J3485" s="79">
        <v>487305</v>
      </c>
      <c r="K3485" s="79">
        <v>390000</v>
      </c>
      <c r="L3485" s="79">
        <f t="shared" si="661"/>
        <v>74100</v>
      </c>
      <c r="M3485" s="79">
        <f t="shared" si="662"/>
        <v>464100</v>
      </c>
      <c r="N3485" s="68">
        <f t="shared" si="663"/>
        <v>302887.56887999998</v>
      </c>
      <c r="O3485" s="80">
        <f t="shared" si="664"/>
        <v>418097.52295999997</v>
      </c>
      <c r="P3485" s="68">
        <f t="shared" si="665"/>
        <v>464100</v>
      </c>
      <c r="Q3485" s="68">
        <f t="shared" si="666"/>
        <v>409164.51452517195</v>
      </c>
      <c r="R3485" s="69">
        <f t="shared" si="667"/>
        <v>100447.09127489368</v>
      </c>
      <c r="S3485" s="63">
        <f t="shared" si="658"/>
        <v>0.25974135554864641</v>
      </c>
      <c r="T3485" s="64">
        <f t="shared" si="659"/>
        <v>302888</v>
      </c>
      <c r="U3485" s="44" t="str">
        <f t="shared" si="660"/>
        <v>MENOR VALOR</v>
      </c>
    </row>
    <row r="3486" spans="2:21">
      <c r="B3486" s="24">
        <v>3361</v>
      </c>
      <c r="C3486" s="2" t="s">
        <v>562</v>
      </c>
      <c r="D3486" s="29">
        <v>1</v>
      </c>
      <c r="E3486" s="19" t="s">
        <v>8</v>
      </c>
      <c r="F3486" s="91">
        <v>327025.83999999997</v>
      </c>
      <c r="G3486" s="68">
        <f t="shared" si="657"/>
        <v>344031.18367999996</v>
      </c>
      <c r="H3486" s="79">
        <v>393900</v>
      </c>
      <c r="I3486" s="79">
        <v>74841</v>
      </c>
      <c r="J3486" s="79">
        <v>468741</v>
      </c>
      <c r="K3486" s="79">
        <v>390000</v>
      </c>
      <c r="L3486" s="79">
        <f t="shared" si="661"/>
        <v>74100</v>
      </c>
      <c r="M3486" s="79">
        <f t="shared" si="662"/>
        <v>464100</v>
      </c>
      <c r="N3486" s="68">
        <f t="shared" si="663"/>
        <v>344031.18367999996</v>
      </c>
      <c r="O3486" s="80">
        <f t="shared" si="664"/>
        <v>425624.06122666667</v>
      </c>
      <c r="P3486" s="68">
        <f t="shared" si="665"/>
        <v>464100</v>
      </c>
      <c r="Q3486" s="68">
        <f t="shared" si="666"/>
        <v>421418.99471487466</v>
      </c>
      <c r="R3486" s="69">
        <f t="shared" si="667"/>
        <v>70699.596675009205</v>
      </c>
      <c r="S3486" s="63">
        <f t="shared" si="658"/>
        <v>0.18363626700603297</v>
      </c>
      <c r="T3486" s="64">
        <f t="shared" si="659"/>
        <v>344031</v>
      </c>
      <c r="U3486" s="44" t="str">
        <f t="shared" si="660"/>
        <v>MENOR VALOR</v>
      </c>
    </row>
    <row r="3487" spans="2:21">
      <c r="B3487" s="24">
        <v>3362</v>
      </c>
      <c r="C3487" s="2" t="s">
        <v>563</v>
      </c>
      <c r="D3487" s="29">
        <v>1</v>
      </c>
      <c r="E3487" s="19" t="s">
        <v>11</v>
      </c>
      <c r="F3487" s="91">
        <v>657697.4</v>
      </c>
      <c r="G3487" s="68">
        <f t="shared" si="657"/>
        <v>691897.66480000003</v>
      </c>
      <c r="H3487" s="79">
        <v>682500</v>
      </c>
      <c r="I3487" s="79">
        <v>129675</v>
      </c>
      <c r="J3487" s="79">
        <v>812175</v>
      </c>
      <c r="K3487" s="79">
        <v>650000</v>
      </c>
      <c r="L3487" s="79">
        <f t="shared" si="661"/>
        <v>123500</v>
      </c>
      <c r="M3487" s="79">
        <f t="shared" si="662"/>
        <v>773500</v>
      </c>
      <c r="N3487" s="68">
        <f t="shared" si="663"/>
        <v>691897.66480000003</v>
      </c>
      <c r="O3487" s="80">
        <f t="shared" si="664"/>
        <v>759190.88826666668</v>
      </c>
      <c r="P3487" s="68">
        <f t="shared" si="665"/>
        <v>773500</v>
      </c>
      <c r="Q3487" s="68">
        <f t="shared" si="666"/>
        <v>757502.26075959159</v>
      </c>
      <c r="R3487" s="69">
        <f t="shared" si="667"/>
        <v>61402.136360643439</v>
      </c>
      <c r="S3487" s="63">
        <f t="shared" si="658"/>
        <v>8.6606468862292285E-2</v>
      </c>
      <c r="T3487" s="64">
        <f t="shared" si="659"/>
        <v>691898</v>
      </c>
      <c r="U3487" s="44" t="str">
        <f t="shared" si="660"/>
        <v>MENOR VALOR</v>
      </c>
    </row>
    <row r="3488" spans="2:21" ht="25.5">
      <c r="B3488" s="24">
        <v>3363</v>
      </c>
      <c r="C3488" s="2" t="s">
        <v>564</v>
      </c>
      <c r="D3488" s="29">
        <v>1</v>
      </c>
      <c r="E3488" s="19" t="s">
        <v>8</v>
      </c>
      <c r="F3488" s="91">
        <v>561982.89999999991</v>
      </c>
      <c r="G3488" s="68">
        <f t="shared" si="657"/>
        <v>591206.01079999993</v>
      </c>
      <c r="H3488" s="79">
        <v>669500</v>
      </c>
      <c r="I3488" s="79">
        <v>127205</v>
      </c>
      <c r="J3488" s="79">
        <v>796705</v>
      </c>
      <c r="K3488" s="79">
        <v>650000</v>
      </c>
      <c r="L3488" s="79">
        <f t="shared" si="661"/>
        <v>123500</v>
      </c>
      <c r="M3488" s="79">
        <f t="shared" si="662"/>
        <v>773500</v>
      </c>
      <c r="N3488" s="68">
        <f t="shared" si="663"/>
        <v>591206.01079999993</v>
      </c>
      <c r="O3488" s="80">
        <f t="shared" si="664"/>
        <v>720470.33693333331</v>
      </c>
      <c r="P3488" s="68">
        <f t="shared" si="665"/>
        <v>773500</v>
      </c>
      <c r="Q3488" s="68">
        <f t="shared" si="666"/>
        <v>714220.37248530774</v>
      </c>
      <c r="R3488" s="69">
        <f t="shared" si="667"/>
        <v>112545.84627732242</v>
      </c>
      <c r="S3488" s="63">
        <f t="shared" si="658"/>
        <v>0.17223586224129772</v>
      </c>
      <c r="T3488" s="64">
        <f t="shared" si="659"/>
        <v>591206</v>
      </c>
      <c r="U3488" s="44" t="str">
        <f t="shared" si="660"/>
        <v>MENOR VALOR</v>
      </c>
    </row>
    <row r="3489" spans="2:21">
      <c r="B3489" s="24">
        <v>3364</v>
      </c>
      <c r="C3489" s="2" t="s">
        <v>565</v>
      </c>
      <c r="D3489" s="29">
        <v>1</v>
      </c>
      <c r="E3489" s="19" t="s">
        <v>8</v>
      </c>
      <c r="F3489" s="91">
        <v>287915.94</v>
      </c>
      <c r="G3489" s="68">
        <f t="shared" si="657"/>
        <v>302887.56887999998</v>
      </c>
      <c r="H3489" s="79">
        <v>273000</v>
      </c>
      <c r="I3489" s="79">
        <v>51870</v>
      </c>
      <c r="J3489" s="79">
        <v>324870</v>
      </c>
      <c r="K3489" s="79">
        <v>260000</v>
      </c>
      <c r="L3489" s="79">
        <f t="shared" si="661"/>
        <v>49400</v>
      </c>
      <c r="M3489" s="79">
        <f t="shared" si="662"/>
        <v>309400</v>
      </c>
      <c r="N3489" s="68">
        <f t="shared" si="663"/>
        <v>302887.56887999998</v>
      </c>
      <c r="O3489" s="80">
        <f t="shared" si="664"/>
        <v>312385.85629333329</v>
      </c>
      <c r="P3489" s="68">
        <f t="shared" si="665"/>
        <v>309400</v>
      </c>
      <c r="Q3489" s="68">
        <f t="shared" si="666"/>
        <v>312250.96488292265</v>
      </c>
      <c r="R3489" s="69">
        <f t="shared" si="667"/>
        <v>11291.294117137992</v>
      </c>
      <c r="S3489" s="63">
        <f t="shared" si="658"/>
        <v>2.9986764032685853E-2</v>
      </c>
      <c r="T3489" s="64">
        <f t="shared" si="659"/>
        <v>302888</v>
      </c>
      <c r="U3489" s="44" t="str">
        <f t="shared" si="660"/>
        <v>MENOR VALOR</v>
      </c>
    </row>
    <row r="3490" spans="2:21">
      <c r="B3490" s="24">
        <v>3365</v>
      </c>
      <c r="C3490" s="2" t="s">
        <v>566</v>
      </c>
      <c r="D3490" s="29">
        <v>1</v>
      </c>
      <c r="E3490" s="19" t="s">
        <v>8</v>
      </c>
      <c r="F3490" s="91">
        <v>231282.64</v>
      </c>
      <c r="G3490" s="68">
        <f t="shared" si="657"/>
        <v>243309.33728000001</v>
      </c>
      <c r="H3490" s="79">
        <v>270400</v>
      </c>
      <c r="I3490" s="79">
        <v>51376</v>
      </c>
      <c r="J3490" s="79">
        <v>321776</v>
      </c>
      <c r="K3490" s="79">
        <v>260000</v>
      </c>
      <c r="L3490" s="79">
        <f t="shared" si="661"/>
        <v>49400</v>
      </c>
      <c r="M3490" s="79">
        <f t="shared" si="662"/>
        <v>309400</v>
      </c>
      <c r="N3490" s="68">
        <f t="shared" si="663"/>
        <v>243309.33728000001</v>
      </c>
      <c r="O3490" s="80">
        <f t="shared" si="664"/>
        <v>291495.11242666666</v>
      </c>
      <c r="P3490" s="68">
        <f t="shared" si="665"/>
        <v>309400</v>
      </c>
      <c r="Q3490" s="68">
        <f t="shared" si="666"/>
        <v>289341.62170902046</v>
      </c>
      <c r="R3490" s="69">
        <f t="shared" si="667"/>
        <v>42186.408224259219</v>
      </c>
      <c r="S3490" s="63">
        <f t="shared" si="658"/>
        <v>0.15909319978621439</v>
      </c>
      <c r="T3490" s="64">
        <f t="shared" si="659"/>
        <v>243309</v>
      </c>
      <c r="U3490" s="44" t="str">
        <f t="shared" si="660"/>
        <v>MENOR VALOR</v>
      </c>
    </row>
    <row r="3491" spans="2:21">
      <c r="B3491" s="24">
        <v>3366</v>
      </c>
      <c r="C3491" s="2" t="s">
        <v>567</v>
      </c>
      <c r="D3491" s="29">
        <v>1</v>
      </c>
      <c r="E3491" s="19" t="s">
        <v>8</v>
      </c>
      <c r="F3491" s="91">
        <v>169796.58</v>
      </c>
      <c r="G3491" s="68">
        <f t="shared" si="657"/>
        <v>178626.00215999997</v>
      </c>
      <c r="H3491" s="79">
        <v>121680</v>
      </c>
      <c r="I3491" s="79">
        <v>23119.200000000001</v>
      </c>
      <c r="J3491" s="79">
        <v>144799.20000000001</v>
      </c>
      <c r="K3491" s="79">
        <v>117000</v>
      </c>
      <c r="L3491" s="79">
        <f t="shared" si="661"/>
        <v>22230</v>
      </c>
      <c r="M3491" s="79">
        <f t="shared" si="662"/>
        <v>139230</v>
      </c>
      <c r="N3491" s="68">
        <f t="shared" si="663"/>
        <v>139230</v>
      </c>
      <c r="O3491" s="80">
        <f t="shared" si="664"/>
        <v>154218.40072000001</v>
      </c>
      <c r="P3491" s="68">
        <f t="shared" si="665"/>
        <v>144799.20000000001</v>
      </c>
      <c r="Q3491" s="68">
        <f t="shared" si="666"/>
        <v>153278.49280390239</v>
      </c>
      <c r="R3491" s="69">
        <f t="shared" si="667"/>
        <v>21320.231077556749</v>
      </c>
      <c r="S3491" s="63">
        <f t="shared" si="658"/>
        <v>9.1653385591906944E-2</v>
      </c>
      <c r="T3491" s="64">
        <f t="shared" si="659"/>
        <v>139230</v>
      </c>
      <c r="U3491" s="44" t="str">
        <f t="shared" si="660"/>
        <v>MENOR VALOR</v>
      </c>
    </row>
    <row r="3492" spans="2:21" ht="25.5">
      <c r="B3492" s="52" t="s">
        <v>568</v>
      </c>
      <c r="C3492" s="28"/>
      <c r="D3492" s="29"/>
      <c r="E3492" s="19"/>
      <c r="F3492" s="91"/>
      <c r="G3492" s="68"/>
      <c r="H3492" s="78"/>
      <c r="I3492" s="78"/>
      <c r="J3492" s="78"/>
      <c r="K3492" s="78"/>
      <c r="L3492" s="78"/>
      <c r="M3492" s="78"/>
      <c r="N3492" s="68"/>
      <c r="O3492" s="80"/>
      <c r="P3492" s="68"/>
      <c r="Q3492" s="68"/>
      <c r="R3492" s="69"/>
      <c r="S3492" s="63"/>
      <c r="T3492" s="64"/>
      <c r="U3492" s="44"/>
    </row>
    <row r="3493" spans="2:21">
      <c r="B3493" s="24">
        <v>3367</v>
      </c>
      <c r="C3493" s="2" t="s">
        <v>569</v>
      </c>
      <c r="D3493" s="29">
        <v>1</v>
      </c>
      <c r="E3493" s="19" t="s">
        <v>8</v>
      </c>
      <c r="F3493" s="91">
        <v>332880.63999999996</v>
      </c>
      <c r="G3493" s="68">
        <f t="shared" si="657"/>
        <v>350190.43327999994</v>
      </c>
      <c r="H3493" s="79">
        <v>676000</v>
      </c>
      <c r="I3493" s="79">
        <v>128440</v>
      </c>
      <c r="J3493" s="79">
        <v>804440</v>
      </c>
      <c r="K3493" s="79">
        <v>650000</v>
      </c>
      <c r="L3493" s="79">
        <f t="shared" si="661"/>
        <v>123500</v>
      </c>
      <c r="M3493" s="79">
        <f t="shared" si="662"/>
        <v>773500</v>
      </c>
      <c r="N3493" s="68">
        <f t="shared" si="663"/>
        <v>350190.43327999994</v>
      </c>
      <c r="O3493" s="80">
        <f t="shared" si="664"/>
        <v>642710.14442666667</v>
      </c>
      <c r="P3493" s="68">
        <f t="shared" si="665"/>
        <v>773500</v>
      </c>
      <c r="Q3493" s="68">
        <f t="shared" si="666"/>
        <v>601754.59834898345</v>
      </c>
      <c r="R3493" s="69">
        <f t="shared" si="667"/>
        <v>253801.4124409022</v>
      </c>
      <c r="S3493" s="63">
        <f t="shared" si="658"/>
        <v>0.41805108886445197</v>
      </c>
      <c r="T3493" s="64">
        <f t="shared" si="659"/>
        <v>773500</v>
      </c>
      <c r="U3493" s="44" t="str">
        <f t="shared" si="660"/>
        <v>MEDIA ARMONICA</v>
      </c>
    </row>
    <row r="3494" spans="2:21" ht="25.5">
      <c r="B3494" s="24">
        <v>3368</v>
      </c>
      <c r="C3494" s="2" t="s">
        <v>570</v>
      </c>
      <c r="D3494" s="29">
        <v>1</v>
      </c>
      <c r="E3494" s="19" t="s">
        <v>8</v>
      </c>
      <c r="F3494" s="91">
        <v>878256.08</v>
      </c>
      <c r="G3494" s="68">
        <f t="shared" si="657"/>
        <v>923925.39616</v>
      </c>
      <c r="H3494" s="79">
        <v>1326000</v>
      </c>
      <c r="I3494" s="79">
        <v>251940</v>
      </c>
      <c r="J3494" s="79">
        <v>1577940</v>
      </c>
      <c r="K3494" s="79">
        <v>1300000</v>
      </c>
      <c r="L3494" s="79">
        <f t="shared" si="661"/>
        <v>247000</v>
      </c>
      <c r="M3494" s="79">
        <f t="shared" si="662"/>
        <v>1547000</v>
      </c>
      <c r="N3494" s="68">
        <f t="shared" si="663"/>
        <v>923925.39616</v>
      </c>
      <c r="O3494" s="80">
        <f t="shared" si="664"/>
        <v>1349621.7987200001</v>
      </c>
      <c r="P3494" s="68">
        <f t="shared" si="665"/>
        <v>1547000</v>
      </c>
      <c r="Q3494" s="68">
        <f t="shared" si="666"/>
        <v>1311412.2455821745</v>
      </c>
      <c r="R3494" s="69">
        <f t="shared" si="667"/>
        <v>368988.33486222097</v>
      </c>
      <c r="S3494" s="63">
        <f t="shared" si="658"/>
        <v>0.29547295347250446</v>
      </c>
      <c r="T3494" s="64">
        <f t="shared" si="659"/>
        <v>923925</v>
      </c>
      <c r="U3494" s="44" t="str">
        <f t="shared" si="660"/>
        <v>MENOR VALOR</v>
      </c>
    </row>
    <row r="3495" spans="2:21">
      <c r="B3495" s="24">
        <v>3369</v>
      </c>
      <c r="C3495" s="2" t="s">
        <v>571</v>
      </c>
      <c r="D3495" s="29">
        <v>1</v>
      </c>
      <c r="E3495" s="19" t="s">
        <v>8</v>
      </c>
      <c r="F3495" s="91">
        <v>383887.92</v>
      </c>
      <c r="G3495" s="68">
        <f t="shared" si="657"/>
        <v>403850.09184000001</v>
      </c>
      <c r="H3495" s="79">
        <v>265200</v>
      </c>
      <c r="I3495" s="79">
        <v>50388</v>
      </c>
      <c r="J3495" s="79">
        <v>315588</v>
      </c>
      <c r="K3495" s="79">
        <v>260000</v>
      </c>
      <c r="L3495" s="79">
        <f t="shared" si="661"/>
        <v>49400</v>
      </c>
      <c r="M3495" s="79">
        <f t="shared" si="662"/>
        <v>309400</v>
      </c>
      <c r="N3495" s="68">
        <f t="shared" si="663"/>
        <v>309400</v>
      </c>
      <c r="O3495" s="80">
        <f t="shared" si="664"/>
        <v>342946.03061333334</v>
      </c>
      <c r="P3495" s="68">
        <f t="shared" si="665"/>
        <v>315588</v>
      </c>
      <c r="Q3495" s="68">
        <f t="shared" si="666"/>
        <v>340371.8685521271</v>
      </c>
      <c r="R3495" s="69">
        <f t="shared" si="667"/>
        <v>52835.133589555517</v>
      </c>
      <c r="S3495" s="63">
        <f t="shared" si="658"/>
        <v>9.0994207846480268E-2</v>
      </c>
      <c r="T3495" s="64">
        <f t="shared" si="659"/>
        <v>309400</v>
      </c>
      <c r="U3495" s="44" t="str">
        <f t="shared" si="660"/>
        <v>MENOR VALOR</v>
      </c>
    </row>
    <row r="3496" spans="2:21">
      <c r="B3496" s="24">
        <v>3370</v>
      </c>
      <c r="C3496" s="2" t="s">
        <v>572</v>
      </c>
      <c r="D3496" s="29">
        <v>1</v>
      </c>
      <c r="E3496" s="19" t="s">
        <v>11</v>
      </c>
      <c r="F3496" s="91">
        <v>383887.92</v>
      </c>
      <c r="G3496" s="68">
        <f t="shared" si="657"/>
        <v>403850.09184000001</v>
      </c>
      <c r="H3496" s="79">
        <v>262600</v>
      </c>
      <c r="I3496" s="79">
        <v>49894</v>
      </c>
      <c r="J3496" s="79">
        <v>312494</v>
      </c>
      <c r="K3496" s="79">
        <v>260000</v>
      </c>
      <c r="L3496" s="79">
        <f t="shared" si="661"/>
        <v>49400</v>
      </c>
      <c r="M3496" s="79">
        <f t="shared" si="662"/>
        <v>309400</v>
      </c>
      <c r="N3496" s="68">
        <f t="shared" si="663"/>
        <v>309400</v>
      </c>
      <c r="O3496" s="80">
        <f t="shared" si="664"/>
        <v>341914.69728000002</v>
      </c>
      <c r="P3496" s="68">
        <f t="shared" si="665"/>
        <v>312494</v>
      </c>
      <c r="Q3496" s="68">
        <f t="shared" si="666"/>
        <v>339255.88720171258</v>
      </c>
      <c r="R3496" s="69">
        <f t="shared" si="667"/>
        <v>53659.929495641089</v>
      </c>
      <c r="S3496" s="63">
        <f t="shared" si="658"/>
        <v>8.8004035679301484E-2</v>
      </c>
      <c r="T3496" s="64">
        <f t="shared" si="659"/>
        <v>309400</v>
      </c>
      <c r="U3496" s="44" t="str">
        <f t="shared" si="660"/>
        <v>MENOR VALOR</v>
      </c>
    </row>
    <row r="3497" spans="2:21">
      <c r="B3497" s="24">
        <v>3371</v>
      </c>
      <c r="C3497" s="2" t="s">
        <v>573</v>
      </c>
      <c r="D3497" s="29">
        <v>1</v>
      </c>
      <c r="E3497" s="19" t="s">
        <v>8</v>
      </c>
      <c r="F3497" s="91">
        <v>133854.34</v>
      </c>
      <c r="G3497" s="68">
        <f t="shared" si="657"/>
        <v>140814.76568000001</v>
      </c>
      <c r="H3497" s="79">
        <v>682500</v>
      </c>
      <c r="I3497" s="79">
        <v>129675</v>
      </c>
      <c r="J3497" s="79">
        <v>812175</v>
      </c>
      <c r="K3497" s="79">
        <v>650000</v>
      </c>
      <c r="L3497" s="79">
        <f t="shared" si="661"/>
        <v>123500</v>
      </c>
      <c r="M3497" s="79">
        <f t="shared" si="662"/>
        <v>773500</v>
      </c>
      <c r="N3497" s="68">
        <f t="shared" si="663"/>
        <v>140814.76568000001</v>
      </c>
      <c r="O3497" s="80">
        <f t="shared" si="664"/>
        <v>575496.58855999995</v>
      </c>
      <c r="P3497" s="68">
        <f t="shared" si="665"/>
        <v>773500</v>
      </c>
      <c r="Q3497" s="68">
        <f t="shared" si="666"/>
        <v>445573.52419533272</v>
      </c>
      <c r="R3497" s="69">
        <f t="shared" si="667"/>
        <v>376941.84466965171</v>
      </c>
      <c r="S3497" s="63">
        <f t="shared" si="658"/>
        <v>0.6839696300755318</v>
      </c>
      <c r="T3497" s="64">
        <f t="shared" si="659"/>
        <v>445574</v>
      </c>
      <c r="U3497" s="44" t="str">
        <f t="shared" si="660"/>
        <v>MEDIA GEOMETRICA</v>
      </c>
    </row>
    <row r="3498" spans="2:21">
      <c r="B3498" s="24">
        <v>3372</v>
      </c>
      <c r="C3498" s="2" t="s">
        <v>574</v>
      </c>
      <c r="D3498" s="29">
        <v>1</v>
      </c>
      <c r="E3498" s="2"/>
      <c r="F3498" s="91">
        <v>287915.94</v>
      </c>
      <c r="G3498" s="68">
        <f t="shared" si="657"/>
        <v>302887.56887999998</v>
      </c>
      <c r="H3498" s="79">
        <v>273000</v>
      </c>
      <c r="I3498" s="79">
        <v>51870</v>
      </c>
      <c r="J3498" s="79">
        <v>324870</v>
      </c>
      <c r="K3498" s="79">
        <v>260000</v>
      </c>
      <c r="L3498" s="79">
        <f t="shared" si="661"/>
        <v>49400</v>
      </c>
      <c r="M3498" s="79">
        <f t="shared" si="662"/>
        <v>309400</v>
      </c>
      <c r="N3498" s="68">
        <f t="shared" si="663"/>
        <v>302887.56887999998</v>
      </c>
      <c r="O3498" s="80">
        <f t="shared" si="664"/>
        <v>312385.85629333329</v>
      </c>
      <c r="P3498" s="68">
        <f t="shared" si="665"/>
        <v>309400</v>
      </c>
      <c r="Q3498" s="68">
        <f t="shared" si="666"/>
        <v>312250.96488292265</v>
      </c>
      <c r="R3498" s="69">
        <f t="shared" si="667"/>
        <v>11291.294117137992</v>
      </c>
      <c r="S3498" s="63">
        <f t="shared" si="658"/>
        <v>2.9986764032685853E-2</v>
      </c>
      <c r="T3498" s="64">
        <f t="shared" si="659"/>
        <v>302888</v>
      </c>
      <c r="U3498" s="44" t="str">
        <f t="shared" si="660"/>
        <v>MENOR VALOR</v>
      </c>
    </row>
    <row r="3499" spans="2:21">
      <c r="B3499" s="24">
        <v>3373</v>
      </c>
      <c r="C3499" s="2" t="s">
        <v>575</v>
      </c>
      <c r="D3499" s="29">
        <v>1</v>
      </c>
      <c r="E3499" s="19" t="s">
        <v>8</v>
      </c>
      <c r="F3499" s="91">
        <v>87822</v>
      </c>
      <c r="G3499" s="68">
        <f t="shared" si="657"/>
        <v>92388.744000000006</v>
      </c>
      <c r="H3499" s="79">
        <v>157560</v>
      </c>
      <c r="I3499" s="79">
        <v>29936.400000000001</v>
      </c>
      <c r="J3499" s="79">
        <v>187496.4</v>
      </c>
      <c r="K3499" s="79">
        <v>156000</v>
      </c>
      <c r="L3499" s="79">
        <f t="shared" si="661"/>
        <v>29640</v>
      </c>
      <c r="M3499" s="79">
        <f t="shared" si="662"/>
        <v>185640</v>
      </c>
      <c r="N3499" s="68">
        <f t="shared" si="663"/>
        <v>92388.744000000006</v>
      </c>
      <c r="O3499" s="80">
        <f t="shared" si="664"/>
        <v>155175.04800000001</v>
      </c>
      <c r="P3499" s="68">
        <f t="shared" si="665"/>
        <v>185640</v>
      </c>
      <c r="Q3499" s="68">
        <f t="shared" si="666"/>
        <v>147602.77373241491</v>
      </c>
      <c r="R3499" s="69">
        <f t="shared" si="667"/>
        <v>54382.456111555897</v>
      </c>
      <c r="S3499" s="63">
        <f t="shared" si="658"/>
        <v>0.37407176258429209</v>
      </c>
      <c r="T3499" s="64">
        <f t="shared" si="659"/>
        <v>185640</v>
      </c>
      <c r="U3499" s="44" t="str">
        <f t="shared" si="660"/>
        <v>MEDIA ARMONICA</v>
      </c>
    </row>
    <row r="3500" spans="2:21" ht="25.5">
      <c r="B3500" s="24">
        <v>3374</v>
      </c>
      <c r="C3500" s="2" t="s">
        <v>576</v>
      </c>
      <c r="D3500" s="29">
        <v>1</v>
      </c>
      <c r="E3500" s="19" t="s">
        <v>8</v>
      </c>
      <c r="F3500" s="91">
        <v>87822</v>
      </c>
      <c r="G3500" s="68">
        <f t="shared" si="657"/>
        <v>92388.744000000006</v>
      </c>
      <c r="H3500" s="79">
        <v>160680</v>
      </c>
      <c r="I3500" s="79">
        <v>30529.200000000001</v>
      </c>
      <c r="J3500" s="79">
        <v>191209.2</v>
      </c>
      <c r="K3500" s="79">
        <v>156000</v>
      </c>
      <c r="L3500" s="79">
        <f t="shared" si="661"/>
        <v>29640</v>
      </c>
      <c r="M3500" s="79">
        <f t="shared" si="662"/>
        <v>185640</v>
      </c>
      <c r="N3500" s="68">
        <f t="shared" si="663"/>
        <v>92388.744000000006</v>
      </c>
      <c r="O3500" s="80">
        <f t="shared" si="664"/>
        <v>156412.64800000002</v>
      </c>
      <c r="P3500" s="68">
        <f t="shared" si="665"/>
        <v>185640</v>
      </c>
      <c r="Q3500" s="68">
        <f t="shared" si="666"/>
        <v>148570.68842966572</v>
      </c>
      <c r="R3500" s="69">
        <f t="shared" si="667"/>
        <v>55516.206730205573</v>
      </c>
      <c r="S3500" s="63">
        <f t="shared" si="658"/>
        <v>0.37814958672862709</v>
      </c>
      <c r="T3500" s="64">
        <f t="shared" si="659"/>
        <v>185640</v>
      </c>
      <c r="U3500" s="44" t="str">
        <f t="shared" si="660"/>
        <v>MEDIA ARMONICA</v>
      </c>
    </row>
    <row r="3501" spans="2:21" ht="25.5">
      <c r="B3501" s="24">
        <v>3375</v>
      </c>
      <c r="C3501" s="2" t="s">
        <v>577</v>
      </c>
      <c r="D3501" s="29">
        <v>1</v>
      </c>
      <c r="E3501" s="19" t="s">
        <v>8</v>
      </c>
      <c r="F3501" s="91">
        <v>87822</v>
      </c>
      <c r="G3501" s="68">
        <f t="shared" si="657"/>
        <v>92388.744000000006</v>
      </c>
      <c r="H3501" s="79">
        <v>122850</v>
      </c>
      <c r="I3501" s="79">
        <v>23341.5</v>
      </c>
      <c r="J3501" s="79">
        <v>146191.5</v>
      </c>
      <c r="K3501" s="79">
        <v>117000</v>
      </c>
      <c r="L3501" s="79">
        <f t="shared" si="661"/>
        <v>22230</v>
      </c>
      <c r="M3501" s="79">
        <f t="shared" si="662"/>
        <v>139230</v>
      </c>
      <c r="N3501" s="68">
        <f t="shared" si="663"/>
        <v>92388.744000000006</v>
      </c>
      <c r="O3501" s="80">
        <f t="shared" si="664"/>
        <v>125936.74800000001</v>
      </c>
      <c r="P3501" s="68">
        <f t="shared" si="665"/>
        <v>139230</v>
      </c>
      <c r="Q3501" s="68">
        <f t="shared" si="666"/>
        <v>123431.11991796117</v>
      </c>
      <c r="R3501" s="69">
        <f t="shared" si="667"/>
        <v>29261.186747131658</v>
      </c>
      <c r="S3501" s="63">
        <f t="shared" si="658"/>
        <v>0.25149553806684699</v>
      </c>
      <c r="T3501" s="64">
        <f t="shared" si="659"/>
        <v>92389</v>
      </c>
      <c r="U3501" s="44" t="str">
        <f t="shared" si="660"/>
        <v>MENOR VALOR</v>
      </c>
    </row>
    <row r="3502" spans="2:21">
      <c r="B3502" s="24">
        <v>3376</v>
      </c>
      <c r="C3502" s="2" t="s">
        <v>578</v>
      </c>
      <c r="D3502" s="29">
        <v>1</v>
      </c>
      <c r="E3502" s="19" t="s">
        <v>8</v>
      </c>
      <c r="F3502" s="91">
        <v>87822</v>
      </c>
      <c r="G3502" s="68">
        <f t="shared" si="657"/>
        <v>92388.744000000006</v>
      </c>
      <c r="H3502" s="79">
        <v>119340</v>
      </c>
      <c r="I3502" s="79">
        <v>22674.6</v>
      </c>
      <c r="J3502" s="79">
        <v>142014.6</v>
      </c>
      <c r="K3502" s="79">
        <v>117000</v>
      </c>
      <c r="L3502" s="79">
        <f t="shared" si="661"/>
        <v>22230</v>
      </c>
      <c r="M3502" s="79">
        <f t="shared" si="662"/>
        <v>139230</v>
      </c>
      <c r="N3502" s="68">
        <f t="shared" si="663"/>
        <v>92388.744000000006</v>
      </c>
      <c r="O3502" s="80">
        <f t="shared" si="664"/>
        <v>124544.44799999999</v>
      </c>
      <c r="P3502" s="68">
        <f t="shared" si="665"/>
        <v>139230</v>
      </c>
      <c r="Q3502" s="68">
        <f t="shared" si="666"/>
        <v>122244.20871127778</v>
      </c>
      <c r="R3502" s="69">
        <f t="shared" si="667"/>
        <v>27882.440246357863</v>
      </c>
      <c r="S3502" s="63">
        <f t="shared" si="658"/>
        <v>0.24422804995034031</v>
      </c>
      <c r="T3502" s="64">
        <f t="shared" si="659"/>
        <v>92389</v>
      </c>
      <c r="U3502" s="44" t="str">
        <f t="shared" si="660"/>
        <v>MENOR VALOR</v>
      </c>
    </row>
    <row r="3503" spans="2:21">
      <c r="B3503" s="24">
        <v>3377</v>
      </c>
      <c r="C3503" s="2" t="s">
        <v>579</v>
      </c>
      <c r="D3503" s="29">
        <v>1</v>
      </c>
      <c r="E3503" s="19" t="s">
        <v>8</v>
      </c>
      <c r="F3503" s="91">
        <v>162840.51999999999</v>
      </c>
      <c r="G3503" s="68">
        <f t="shared" si="657"/>
        <v>171308.22704</v>
      </c>
      <c r="H3503" s="79">
        <v>393900</v>
      </c>
      <c r="I3503" s="79">
        <v>74841</v>
      </c>
      <c r="J3503" s="79">
        <v>468741</v>
      </c>
      <c r="K3503" s="79">
        <v>390000</v>
      </c>
      <c r="L3503" s="79">
        <f t="shared" si="661"/>
        <v>74100</v>
      </c>
      <c r="M3503" s="79">
        <f t="shared" si="662"/>
        <v>464100</v>
      </c>
      <c r="N3503" s="68">
        <f t="shared" si="663"/>
        <v>171308.22704</v>
      </c>
      <c r="O3503" s="80">
        <f t="shared" si="664"/>
        <v>368049.7423466667</v>
      </c>
      <c r="P3503" s="68">
        <f t="shared" si="665"/>
        <v>464100</v>
      </c>
      <c r="Q3503" s="68">
        <f t="shared" si="666"/>
        <v>334021.3628423257</v>
      </c>
      <c r="R3503" s="69">
        <f t="shared" si="667"/>
        <v>170398.95129994932</v>
      </c>
      <c r="S3503" s="63">
        <f t="shared" si="658"/>
        <v>0.48713391987186816</v>
      </c>
      <c r="T3503" s="64">
        <f t="shared" si="659"/>
        <v>464100</v>
      </c>
      <c r="U3503" s="44" t="str">
        <f t="shared" si="660"/>
        <v>MEDIA ARMONICA</v>
      </c>
    </row>
    <row r="3504" spans="2:21">
      <c r="B3504" s="24">
        <v>3378</v>
      </c>
      <c r="C3504" s="2" t="s">
        <v>580</v>
      </c>
      <c r="D3504" s="29">
        <v>1</v>
      </c>
      <c r="E3504" s="19" t="s">
        <v>8</v>
      </c>
      <c r="F3504" s="91">
        <v>162840.51999999999</v>
      </c>
      <c r="G3504" s="68">
        <f t="shared" si="657"/>
        <v>171308.22704</v>
      </c>
      <c r="H3504" s="79">
        <v>397800</v>
      </c>
      <c r="I3504" s="79">
        <v>75582</v>
      </c>
      <c r="J3504" s="79">
        <v>473382</v>
      </c>
      <c r="K3504" s="79">
        <v>390000</v>
      </c>
      <c r="L3504" s="79">
        <f t="shared" si="661"/>
        <v>74100</v>
      </c>
      <c r="M3504" s="79">
        <f t="shared" si="662"/>
        <v>464100</v>
      </c>
      <c r="N3504" s="68">
        <f t="shared" si="663"/>
        <v>171308.22704</v>
      </c>
      <c r="O3504" s="80">
        <f t="shared" si="664"/>
        <v>369596.7423466667</v>
      </c>
      <c r="P3504" s="68">
        <f t="shared" si="665"/>
        <v>464100</v>
      </c>
      <c r="Q3504" s="68">
        <f t="shared" si="666"/>
        <v>335120.12523860042</v>
      </c>
      <c r="R3504" s="69">
        <f t="shared" si="667"/>
        <v>171785.59415123152</v>
      </c>
      <c r="S3504" s="63">
        <f t="shared" si="658"/>
        <v>0.48881546007411181</v>
      </c>
      <c r="T3504" s="64">
        <f t="shared" si="659"/>
        <v>464100</v>
      </c>
      <c r="U3504" s="44" t="str">
        <f t="shared" si="660"/>
        <v>MEDIA ARMONICA</v>
      </c>
    </row>
    <row r="3505" spans="2:21" ht="25.5">
      <c r="B3505" s="24">
        <v>3379</v>
      </c>
      <c r="C3505" s="2" t="s">
        <v>581</v>
      </c>
      <c r="D3505" s="29">
        <v>1</v>
      </c>
      <c r="E3505" s="19" t="s">
        <v>8</v>
      </c>
      <c r="F3505" s="91">
        <v>408906.94</v>
      </c>
      <c r="G3505" s="68">
        <f t="shared" si="657"/>
        <v>430170.10087999998</v>
      </c>
      <c r="H3505" s="79">
        <v>669500</v>
      </c>
      <c r="I3505" s="79">
        <v>127205</v>
      </c>
      <c r="J3505" s="79">
        <v>796705</v>
      </c>
      <c r="K3505" s="79">
        <v>650000</v>
      </c>
      <c r="L3505" s="79">
        <f t="shared" si="661"/>
        <v>123500</v>
      </c>
      <c r="M3505" s="79">
        <f t="shared" si="662"/>
        <v>773500</v>
      </c>
      <c r="N3505" s="68">
        <f t="shared" si="663"/>
        <v>430170.10087999998</v>
      </c>
      <c r="O3505" s="80">
        <f t="shared" si="664"/>
        <v>666791.70029333339</v>
      </c>
      <c r="P3505" s="68">
        <f t="shared" si="665"/>
        <v>773500</v>
      </c>
      <c r="Q3505" s="68">
        <f t="shared" si="666"/>
        <v>642390.87119193212</v>
      </c>
      <c r="R3505" s="69">
        <f t="shared" si="667"/>
        <v>205248.51762666399</v>
      </c>
      <c r="S3505" s="63">
        <f t="shared" si="658"/>
        <v>0.33036081275277851</v>
      </c>
      <c r="T3505" s="64">
        <f t="shared" si="659"/>
        <v>773500</v>
      </c>
      <c r="U3505" s="44" t="str">
        <f t="shared" si="660"/>
        <v>MEDIA ARMONICA</v>
      </c>
    </row>
    <row r="3506" spans="2:21">
      <c r="B3506" s="24">
        <v>3380</v>
      </c>
      <c r="C3506" s="2" t="s">
        <v>582</v>
      </c>
      <c r="D3506" s="29">
        <v>1</v>
      </c>
      <c r="E3506" s="19" t="s">
        <v>8</v>
      </c>
      <c r="F3506" s="72"/>
      <c r="G3506" s="68"/>
      <c r="H3506" s="79">
        <v>273000</v>
      </c>
      <c r="I3506" s="79">
        <v>51870</v>
      </c>
      <c r="J3506" s="79">
        <v>324870</v>
      </c>
      <c r="K3506" s="79">
        <v>260000</v>
      </c>
      <c r="L3506" s="79">
        <f t="shared" si="661"/>
        <v>49400</v>
      </c>
      <c r="M3506" s="79">
        <f t="shared" si="662"/>
        <v>309400</v>
      </c>
      <c r="N3506" s="68">
        <f t="shared" si="663"/>
        <v>309400</v>
      </c>
      <c r="O3506" s="80">
        <f t="shared" si="664"/>
        <v>317135</v>
      </c>
      <c r="P3506" s="68">
        <f t="shared" si="665"/>
        <v>317135</v>
      </c>
      <c r="Q3506" s="68">
        <f t="shared" si="666"/>
        <v>317040.65669878997</v>
      </c>
      <c r="R3506" s="69">
        <f t="shared" si="667"/>
        <v>10938.941904955891</v>
      </c>
      <c r="S3506" s="63">
        <f t="shared" si="658"/>
        <v>2.4099927051466796E-2</v>
      </c>
      <c r="T3506" s="64">
        <f t="shared" si="659"/>
        <v>309400</v>
      </c>
      <c r="U3506" s="44" t="str">
        <f t="shared" si="660"/>
        <v>MENOR VALOR</v>
      </c>
    </row>
    <row r="3507" spans="2:21" ht="51">
      <c r="B3507" s="52" t="s">
        <v>583</v>
      </c>
      <c r="C3507" s="28"/>
      <c r="D3507" s="29"/>
      <c r="E3507" s="19" t="s">
        <v>8</v>
      </c>
      <c r="F3507" s="91"/>
      <c r="G3507" s="68"/>
      <c r="H3507" s="78"/>
      <c r="I3507" s="78"/>
      <c r="J3507" s="78"/>
      <c r="K3507" s="78"/>
      <c r="L3507" s="78"/>
      <c r="M3507" s="78"/>
      <c r="N3507" s="68"/>
      <c r="O3507" s="80"/>
      <c r="P3507" s="68"/>
      <c r="Q3507" s="68"/>
      <c r="R3507" s="69"/>
      <c r="S3507" s="63"/>
      <c r="T3507" s="64"/>
      <c r="U3507" s="44"/>
    </row>
    <row r="3508" spans="2:21" ht="25.5">
      <c r="B3508" s="24">
        <v>3381</v>
      </c>
      <c r="C3508" s="2" t="s">
        <v>584</v>
      </c>
      <c r="D3508" s="29">
        <v>1</v>
      </c>
      <c r="E3508" s="19" t="s">
        <v>8</v>
      </c>
      <c r="F3508" s="91">
        <v>912963.4</v>
      </c>
      <c r="G3508" s="68">
        <f t="shared" si="657"/>
        <v>960437.49680000008</v>
      </c>
      <c r="H3508" s="79">
        <v>1205100</v>
      </c>
      <c r="I3508" s="79">
        <v>228969</v>
      </c>
      <c r="J3508" s="79">
        <v>1434069</v>
      </c>
      <c r="K3508" s="79">
        <v>1170000</v>
      </c>
      <c r="L3508" s="79">
        <f t="shared" si="661"/>
        <v>222300</v>
      </c>
      <c r="M3508" s="79">
        <f t="shared" si="662"/>
        <v>1392300</v>
      </c>
      <c r="N3508" s="68">
        <f t="shared" si="663"/>
        <v>960437.49680000008</v>
      </c>
      <c r="O3508" s="80">
        <f t="shared" si="664"/>
        <v>1262268.8322666667</v>
      </c>
      <c r="P3508" s="68">
        <f t="shared" si="665"/>
        <v>1392300</v>
      </c>
      <c r="Q3508" s="68">
        <f t="shared" si="666"/>
        <v>1242388.2233678862</v>
      </c>
      <c r="R3508" s="69">
        <f t="shared" si="667"/>
        <v>262226.57882534305</v>
      </c>
      <c r="S3508" s="63">
        <f t="shared" si="658"/>
        <v>0.22694252993123953</v>
      </c>
      <c r="T3508" s="64">
        <f t="shared" si="659"/>
        <v>960437</v>
      </c>
      <c r="U3508" s="44" t="str">
        <f t="shared" si="660"/>
        <v>MENOR VALOR</v>
      </c>
    </row>
    <row r="3509" spans="2:21">
      <c r="B3509" s="24">
        <v>3382</v>
      </c>
      <c r="C3509" s="2" t="s">
        <v>585</v>
      </c>
      <c r="D3509" s="29">
        <v>1</v>
      </c>
      <c r="E3509" s="19" t="s">
        <v>8</v>
      </c>
      <c r="F3509" s="91">
        <v>287915.94</v>
      </c>
      <c r="G3509" s="68">
        <f t="shared" si="657"/>
        <v>302887.56887999998</v>
      </c>
      <c r="H3509" s="79">
        <v>535600</v>
      </c>
      <c r="I3509" s="79">
        <v>101764</v>
      </c>
      <c r="J3509" s="79">
        <v>637364</v>
      </c>
      <c r="K3509" s="79">
        <v>520000</v>
      </c>
      <c r="L3509" s="79">
        <f t="shared" si="661"/>
        <v>98800</v>
      </c>
      <c r="M3509" s="79">
        <f t="shared" si="662"/>
        <v>618800</v>
      </c>
      <c r="N3509" s="68">
        <f t="shared" si="663"/>
        <v>302887.56887999998</v>
      </c>
      <c r="O3509" s="80">
        <f t="shared" si="664"/>
        <v>519683.85629333329</v>
      </c>
      <c r="P3509" s="68">
        <f t="shared" si="665"/>
        <v>618800</v>
      </c>
      <c r="Q3509" s="68">
        <f t="shared" si="666"/>
        <v>492500.2191051892</v>
      </c>
      <c r="R3509" s="69">
        <f t="shared" si="667"/>
        <v>187980.39312958563</v>
      </c>
      <c r="S3509" s="63">
        <f t="shared" si="658"/>
        <v>0.38500013374550679</v>
      </c>
      <c r="T3509" s="64">
        <f t="shared" si="659"/>
        <v>618800</v>
      </c>
      <c r="U3509" s="44" t="str">
        <f t="shared" si="660"/>
        <v>MEDIA ARMONICA</v>
      </c>
    </row>
    <row r="3510" spans="2:21" ht="25.5">
      <c r="B3510" s="24">
        <v>3383</v>
      </c>
      <c r="C3510" s="2" t="s">
        <v>586</v>
      </c>
      <c r="D3510" s="29">
        <v>1</v>
      </c>
      <c r="E3510" s="19" t="s">
        <v>8</v>
      </c>
      <c r="F3510" s="91">
        <v>1150856.06</v>
      </c>
      <c r="G3510" s="68">
        <f t="shared" si="657"/>
        <v>1210700.5751200002</v>
      </c>
      <c r="H3510" s="79">
        <v>1575600</v>
      </c>
      <c r="I3510" s="79">
        <v>299364</v>
      </c>
      <c r="J3510" s="79">
        <v>1874964</v>
      </c>
      <c r="K3510" s="79">
        <v>1560000</v>
      </c>
      <c r="L3510" s="79">
        <f t="shared" si="661"/>
        <v>296400</v>
      </c>
      <c r="M3510" s="79">
        <f t="shared" si="662"/>
        <v>1856400</v>
      </c>
      <c r="N3510" s="68">
        <f t="shared" si="663"/>
        <v>1210700.5751200002</v>
      </c>
      <c r="O3510" s="80">
        <f t="shared" si="664"/>
        <v>1647354.8583733335</v>
      </c>
      <c r="P3510" s="68">
        <f t="shared" si="665"/>
        <v>1856400</v>
      </c>
      <c r="Q3510" s="68">
        <f t="shared" si="666"/>
        <v>1615227.675793143</v>
      </c>
      <c r="R3510" s="69">
        <f t="shared" si="667"/>
        <v>378267.60082858248</v>
      </c>
      <c r="S3510" s="63">
        <f t="shared" si="658"/>
        <v>0.25044587009970809</v>
      </c>
      <c r="T3510" s="64">
        <f t="shared" si="659"/>
        <v>1210701</v>
      </c>
      <c r="U3510" s="44" t="str">
        <f t="shared" si="660"/>
        <v>MENOR VALOR</v>
      </c>
    </row>
    <row r="3511" spans="2:21">
      <c r="B3511" s="24">
        <v>3384</v>
      </c>
      <c r="C3511" s="2" t="s">
        <v>587</v>
      </c>
      <c r="D3511" s="29">
        <v>1</v>
      </c>
      <c r="E3511" s="19" t="s">
        <v>8</v>
      </c>
      <c r="F3511" s="91">
        <v>1153331.6399999999</v>
      </c>
      <c r="G3511" s="68">
        <f t="shared" si="657"/>
        <v>1213304.8852799998</v>
      </c>
      <c r="H3511" s="79">
        <v>1591200</v>
      </c>
      <c r="I3511" s="79">
        <v>302328</v>
      </c>
      <c r="J3511" s="79">
        <v>1893528</v>
      </c>
      <c r="K3511" s="79">
        <v>1560000</v>
      </c>
      <c r="L3511" s="79">
        <f t="shared" si="661"/>
        <v>296400</v>
      </c>
      <c r="M3511" s="79">
        <f t="shared" si="662"/>
        <v>1856400</v>
      </c>
      <c r="N3511" s="68">
        <f t="shared" si="663"/>
        <v>1213304.8852799998</v>
      </c>
      <c r="O3511" s="80">
        <f t="shared" si="664"/>
        <v>1654410.9617600001</v>
      </c>
      <c r="P3511" s="68">
        <f t="shared" si="665"/>
        <v>1856400</v>
      </c>
      <c r="Q3511" s="68">
        <f t="shared" si="666"/>
        <v>1621702.1002889464</v>
      </c>
      <c r="R3511" s="69">
        <f t="shared" si="667"/>
        <v>382459.86734124675</v>
      </c>
      <c r="S3511" s="63">
        <f t="shared" si="658"/>
        <v>0.2518324511858131</v>
      </c>
      <c r="T3511" s="64">
        <f t="shared" si="659"/>
        <v>1213305</v>
      </c>
      <c r="U3511" s="44" t="str">
        <f t="shared" si="660"/>
        <v>MENOR VALOR</v>
      </c>
    </row>
    <row r="3512" spans="2:21">
      <c r="B3512" s="24">
        <v>3385</v>
      </c>
      <c r="C3512" s="2" t="s">
        <v>588</v>
      </c>
      <c r="D3512" s="29">
        <v>1</v>
      </c>
      <c r="E3512" s="19" t="s">
        <v>8</v>
      </c>
      <c r="F3512" s="91">
        <v>1153331.6399999999</v>
      </c>
      <c r="G3512" s="68">
        <f t="shared" si="657"/>
        <v>1213304.8852799998</v>
      </c>
      <c r="H3512" s="79">
        <v>1606800</v>
      </c>
      <c r="I3512" s="79">
        <v>305292</v>
      </c>
      <c r="J3512" s="79">
        <v>1912092</v>
      </c>
      <c r="K3512" s="79">
        <v>1560000</v>
      </c>
      <c r="L3512" s="79">
        <f t="shared" si="661"/>
        <v>296400</v>
      </c>
      <c r="M3512" s="79">
        <f t="shared" si="662"/>
        <v>1856400</v>
      </c>
      <c r="N3512" s="68">
        <f t="shared" si="663"/>
        <v>1213304.8852799998</v>
      </c>
      <c r="O3512" s="80">
        <f t="shared" si="664"/>
        <v>1660598.9617600001</v>
      </c>
      <c r="P3512" s="68">
        <f t="shared" si="665"/>
        <v>1856400</v>
      </c>
      <c r="Q3512" s="68">
        <f t="shared" si="666"/>
        <v>1626984.5548584436</v>
      </c>
      <c r="R3512" s="69">
        <f t="shared" si="667"/>
        <v>388367.60016326193</v>
      </c>
      <c r="S3512" s="63">
        <f t="shared" si="658"/>
        <v>0.25426158370288654</v>
      </c>
      <c r="T3512" s="64">
        <f t="shared" si="659"/>
        <v>1213305</v>
      </c>
      <c r="U3512" s="44" t="str">
        <f t="shared" si="660"/>
        <v>MENOR VALOR</v>
      </c>
    </row>
    <row r="3513" spans="2:21" ht="25.5">
      <c r="B3513" s="24">
        <v>3386</v>
      </c>
      <c r="C3513" s="2" t="s">
        <v>589</v>
      </c>
      <c r="D3513" s="29">
        <v>1</v>
      </c>
      <c r="E3513" s="19" t="s">
        <v>8</v>
      </c>
      <c r="F3513" s="91">
        <v>935732.34</v>
      </c>
      <c r="G3513" s="68">
        <f t="shared" si="657"/>
        <v>984390.42167999991</v>
      </c>
      <c r="H3513" s="79">
        <v>1575600</v>
      </c>
      <c r="I3513" s="79">
        <v>299364</v>
      </c>
      <c r="J3513" s="79">
        <v>1874964</v>
      </c>
      <c r="K3513" s="79">
        <v>1560000</v>
      </c>
      <c r="L3513" s="79">
        <f t="shared" si="661"/>
        <v>296400</v>
      </c>
      <c r="M3513" s="79">
        <f t="shared" si="662"/>
        <v>1856400</v>
      </c>
      <c r="N3513" s="68">
        <f t="shared" si="663"/>
        <v>984390.42167999991</v>
      </c>
      <c r="O3513" s="80">
        <f t="shared" si="664"/>
        <v>1571918.14056</v>
      </c>
      <c r="P3513" s="68">
        <f t="shared" si="665"/>
        <v>1856400</v>
      </c>
      <c r="Q3513" s="68">
        <f t="shared" si="666"/>
        <v>1507569.3205356381</v>
      </c>
      <c r="R3513" s="69">
        <f t="shared" si="667"/>
        <v>508898.58602992055</v>
      </c>
      <c r="S3513" s="63">
        <f t="shared" si="658"/>
        <v>0.34703472120920664</v>
      </c>
      <c r="T3513" s="64">
        <f t="shared" si="659"/>
        <v>1856400</v>
      </c>
      <c r="U3513" s="44" t="str">
        <f t="shared" si="660"/>
        <v>MEDIA ARMONICA</v>
      </c>
    </row>
    <row r="3514" spans="2:21">
      <c r="B3514" s="24">
        <v>3387</v>
      </c>
      <c r="C3514" s="2" t="s">
        <v>590</v>
      </c>
      <c r="D3514" s="29">
        <v>1</v>
      </c>
      <c r="E3514" s="19" t="s">
        <v>8</v>
      </c>
      <c r="F3514" s="91">
        <v>475853.38</v>
      </c>
      <c r="G3514" s="68">
        <f t="shared" si="657"/>
        <v>500597.75576000003</v>
      </c>
      <c r="H3514" s="79">
        <v>1228500</v>
      </c>
      <c r="I3514" s="79">
        <v>233415</v>
      </c>
      <c r="J3514" s="79">
        <v>1461915</v>
      </c>
      <c r="K3514" s="79">
        <v>1170000</v>
      </c>
      <c r="L3514" s="79">
        <f t="shared" si="661"/>
        <v>222300</v>
      </c>
      <c r="M3514" s="79">
        <f t="shared" si="662"/>
        <v>1392300</v>
      </c>
      <c r="N3514" s="68">
        <f t="shared" si="663"/>
        <v>500597.75576000003</v>
      </c>
      <c r="O3514" s="80">
        <f t="shared" si="664"/>
        <v>1118270.9185866667</v>
      </c>
      <c r="P3514" s="68">
        <f t="shared" si="665"/>
        <v>1392300</v>
      </c>
      <c r="Q3514" s="68">
        <f t="shared" si="666"/>
        <v>1006270.2069402204</v>
      </c>
      <c r="R3514" s="69">
        <f t="shared" si="667"/>
        <v>536051.92296406638</v>
      </c>
      <c r="S3514" s="63">
        <f t="shared" si="658"/>
        <v>0.50252153715036996</v>
      </c>
      <c r="T3514" s="64">
        <f t="shared" si="659"/>
        <v>1392300</v>
      </c>
      <c r="U3514" s="44" t="str">
        <f t="shared" si="660"/>
        <v>MEDIA ARMONICA</v>
      </c>
    </row>
    <row r="3515" spans="2:21">
      <c r="B3515" s="24">
        <v>3388</v>
      </c>
      <c r="C3515" s="2" t="s">
        <v>591</v>
      </c>
      <c r="D3515" s="29">
        <v>1</v>
      </c>
      <c r="E3515" s="19" t="s">
        <v>8</v>
      </c>
      <c r="F3515" s="91">
        <v>335297.18</v>
      </c>
      <c r="G3515" s="68">
        <f t="shared" si="657"/>
        <v>352732.63335999998</v>
      </c>
      <c r="H3515" s="79">
        <v>267800</v>
      </c>
      <c r="I3515" s="79">
        <v>50882</v>
      </c>
      <c r="J3515" s="79">
        <v>318682</v>
      </c>
      <c r="K3515" s="79">
        <v>260000</v>
      </c>
      <c r="L3515" s="79">
        <f t="shared" si="661"/>
        <v>49400</v>
      </c>
      <c r="M3515" s="79">
        <f t="shared" si="662"/>
        <v>309400</v>
      </c>
      <c r="N3515" s="68">
        <f t="shared" si="663"/>
        <v>309400</v>
      </c>
      <c r="O3515" s="80">
        <f t="shared" si="664"/>
        <v>326938.21111999999</v>
      </c>
      <c r="P3515" s="68">
        <f t="shared" si="665"/>
        <v>318682</v>
      </c>
      <c r="Q3515" s="68">
        <f t="shared" si="666"/>
        <v>326418.29704142339</v>
      </c>
      <c r="R3515" s="69">
        <f t="shared" si="667"/>
        <v>22815.6315937463</v>
      </c>
      <c r="S3515" s="63">
        <f t="shared" si="658"/>
        <v>5.2136467825710464E-2</v>
      </c>
      <c r="T3515" s="64">
        <f t="shared" si="659"/>
        <v>309400</v>
      </c>
      <c r="U3515" s="44" t="str">
        <f t="shared" si="660"/>
        <v>MENOR VALOR</v>
      </c>
    </row>
    <row r="3516" spans="2:21">
      <c r="B3516" s="24">
        <v>3389</v>
      </c>
      <c r="C3516" s="2" t="s">
        <v>592</v>
      </c>
      <c r="D3516" s="29">
        <v>1</v>
      </c>
      <c r="E3516" s="19" t="s">
        <v>11</v>
      </c>
      <c r="F3516" s="91">
        <v>84596.12</v>
      </c>
      <c r="G3516" s="68">
        <f t="shared" si="657"/>
        <v>88995.118239999996</v>
      </c>
      <c r="H3516" s="79">
        <v>1606800</v>
      </c>
      <c r="I3516" s="79">
        <v>305292</v>
      </c>
      <c r="J3516" s="79">
        <v>1912092</v>
      </c>
      <c r="K3516" s="79">
        <v>1560000</v>
      </c>
      <c r="L3516" s="79">
        <f t="shared" si="661"/>
        <v>296400</v>
      </c>
      <c r="M3516" s="79">
        <f t="shared" si="662"/>
        <v>1856400</v>
      </c>
      <c r="N3516" s="68">
        <f t="shared" si="663"/>
        <v>88995.118239999996</v>
      </c>
      <c r="O3516" s="80">
        <f t="shared" si="664"/>
        <v>1285829.0394133334</v>
      </c>
      <c r="P3516" s="68">
        <f t="shared" si="665"/>
        <v>1856400</v>
      </c>
      <c r="Q3516" s="68">
        <f t="shared" si="666"/>
        <v>681054.98514245811</v>
      </c>
      <c r="R3516" s="69">
        <f t="shared" si="667"/>
        <v>1036862.5636357755</v>
      </c>
      <c r="S3516" s="63">
        <f t="shared" si="658"/>
        <v>0.86932755771344272</v>
      </c>
      <c r="T3516" s="64">
        <f t="shared" si="659"/>
        <v>681055</v>
      </c>
      <c r="U3516" s="44" t="str">
        <f t="shared" si="660"/>
        <v>MEDIA GEOMETRICA</v>
      </c>
    </row>
    <row r="3517" spans="2:21">
      <c r="B3517" s="24">
        <v>3390</v>
      </c>
      <c r="C3517" s="2" t="s">
        <v>593</v>
      </c>
      <c r="D3517" s="29">
        <v>1</v>
      </c>
      <c r="E3517" s="19" t="s">
        <v>8</v>
      </c>
      <c r="F3517" s="91">
        <v>143957.56000000003</v>
      </c>
      <c r="G3517" s="68">
        <f t="shared" si="657"/>
        <v>151443.35312000004</v>
      </c>
      <c r="H3517" s="79">
        <v>121680</v>
      </c>
      <c r="I3517" s="79">
        <v>23119.200000000001</v>
      </c>
      <c r="J3517" s="79">
        <v>144799.20000000001</v>
      </c>
      <c r="K3517" s="79">
        <v>117000</v>
      </c>
      <c r="L3517" s="79">
        <f t="shared" si="661"/>
        <v>22230</v>
      </c>
      <c r="M3517" s="79">
        <f t="shared" si="662"/>
        <v>139230</v>
      </c>
      <c r="N3517" s="68">
        <f t="shared" si="663"/>
        <v>139230</v>
      </c>
      <c r="O3517" s="80">
        <f t="shared" si="664"/>
        <v>145157.51770666669</v>
      </c>
      <c r="P3517" s="68">
        <f t="shared" si="665"/>
        <v>144799.20000000001</v>
      </c>
      <c r="Q3517" s="68">
        <f t="shared" si="666"/>
        <v>145071.82265030101</v>
      </c>
      <c r="R3517" s="69">
        <f t="shared" si="667"/>
        <v>6114.5557723056909</v>
      </c>
      <c r="S3517" s="63">
        <f t="shared" si="658"/>
        <v>4.0268485937361209E-2</v>
      </c>
      <c r="T3517" s="64">
        <f t="shared" si="659"/>
        <v>139230</v>
      </c>
      <c r="U3517" s="44" t="str">
        <f t="shared" si="660"/>
        <v>MENOR VALOR</v>
      </c>
    </row>
    <row r="3518" spans="2:21">
      <c r="B3518" s="24">
        <v>3391</v>
      </c>
      <c r="C3518" s="2" t="s">
        <v>594</v>
      </c>
      <c r="D3518" s="29">
        <v>1</v>
      </c>
      <c r="E3518" s="19" t="s">
        <v>8</v>
      </c>
      <c r="F3518" s="91">
        <v>115166.54</v>
      </c>
      <c r="G3518" s="68">
        <f t="shared" si="657"/>
        <v>121155.20008</v>
      </c>
      <c r="H3518" s="79">
        <v>118170</v>
      </c>
      <c r="I3518" s="79">
        <v>22452.3</v>
      </c>
      <c r="J3518" s="79">
        <v>140622.29999999999</v>
      </c>
      <c r="K3518" s="79">
        <v>117000</v>
      </c>
      <c r="L3518" s="79">
        <f t="shared" si="661"/>
        <v>22230</v>
      </c>
      <c r="M3518" s="79">
        <f t="shared" si="662"/>
        <v>139230</v>
      </c>
      <c r="N3518" s="68">
        <f t="shared" si="663"/>
        <v>121155.20008</v>
      </c>
      <c r="O3518" s="80">
        <f t="shared" si="664"/>
        <v>133669.16669333333</v>
      </c>
      <c r="P3518" s="68">
        <f t="shared" si="665"/>
        <v>139230</v>
      </c>
      <c r="Q3518" s="68">
        <f t="shared" si="666"/>
        <v>133365.35532800655</v>
      </c>
      <c r="R3518" s="69">
        <f t="shared" si="667"/>
        <v>10859.748851709968</v>
      </c>
      <c r="S3518" s="63">
        <f t="shared" si="658"/>
        <v>9.1554176254966535E-2</v>
      </c>
      <c r="T3518" s="64">
        <f t="shared" si="659"/>
        <v>121155</v>
      </c>
      <c r="U3518" s="44" t="str">
        <f t="shared" si="660"/>
        <v>MENOR VALOR</v>
      </c>
    </row>
    <row r="3519" spans="2:21">
      <c r="B3519" s="24">
        <v>3392</v>
      </c>
      <c r="C3519" s="2" t="s">
        <v>595</v>
      </c>
      <c r="D3519" s="29">
        <v>1</v>
      </c>
      <c r="E3519" s="2"/>
      <c r="F3519" s="91">
        <v>143957.56000000003</v>
      </c>
      <c r="G3519" s="68">
        <f t="shared" si="657"/>
        <v>151443.35312000004</v>
      </c>
      <c r="H3519" s="79">
        <v>267800</v>
      </c>
      <c r="I3519" s="79">
        <v>50882</v>
      </c>
      <c r="J3519" s="79">
        <v>318682</v>
      </c>
      <c r="K3519" s="79">
        <v>260000</v>
      </c>
      <c r="L3519" s="79">
        <f t="shared" si="661"/>
        <v>49400</v>
      </c>
      <c r="M3519" s="79">
        <f t="shared" si="662"/>
        <v>309400</v>
      </c>
      <c r="N3519" s="68">
        <f t="shared" si="663"/>
        <v>151443.35312000004</v>
      </c>
      <c r="O3519" s="80">
        <f t="shared" si="664"/>
        <v>259841.78437333336</v>
      </c>
      <c r="P3519" s="68">
        <f t="shared" si="665"/>
        <v>309400</v>
      </c>
      <c r="Q3519" s="68">
        <f t="shared" si="666"/>
        <v>246249.87577454408</v>
      </c>
      <c r="R3519" s="69">
        <f t="shared" si="667"/>
        <v>93990.445283750581</v>
      </c>
      <c r="S3519" s="63">
        <f t="shared" si="658"/>
        <v>0.38500130144774103</v>
      </c>
      <c r="T3519" s="64">
        <f t="shared" si="659"/>
        <v>309400</v>
      </c>
      <c r="U3519" s="44" t="str">
        <f t="shared" si="660"/>
        <v>MEDIA ARMONICA</v>
      </c>
    </row>
    <row r="3520" spans="2:21">
      <c r="B3520" s="24">
        <v>3393</v>
      </c>
      <c r="C3520" s="2" t="s">
        <v>596</v>
      </c>
      <c r="D3520" s="29">
        <v>1</v>
      </c>
      <c r="E3520" s="19" t="s">
        <v>8</v>
      </c>
      <c r="F3520" s="91">
        <v>143957.56000000003</v>
      </c>
      <c r="G3520" s="68">
        <f t="shared" si="657"/>
        <v>151443.35312000004</v>
      </c>
      <c r="H3520" s="79">
        <v>119340</v>
      </c>
      <c r="I3520" s="79">
        <v>22674.6</v>
      </c>
      <c r="J3520" s="79">
        <v>142014.6</v>
      </c>
      <c r="K3520" s="79">
        <v>117000</v>
      </c>
      <c r="L3520" s="79">
        <f t="shared" si="661"/>
        <v>22230</v>
      </c>
      <c r="M3520" s="79">
        <f t="shared" si="662"/>
        <v>139230</v>
      </c>
      <c r="N3520" s="68">
        <f t="shared" si="663"/>
        <v>139230</v>
      </c>
      <c r="O3520" s="80">
        <f t="shared" si="664"/>
        <v>144229.31770666668</v>
      </c>
      <c r="P3520" s="68">
        <f t="shared" si="665"/>
        <v>142014.6</v>
      </c>
      <c r="Q3520" s="68">
        <f t="shared" si="666"/>
        <v>144135.84935050266</v>
      </c>
      <c r="R3520" s="69">
        <f t="shared" si="667"/>
        <v>6400.7991296884857</v>
      </c>
      <c r="S3520" s="63">
        <f t="shared" si="658"/>
        <v>3.4036288491788413E-2</v>
      </c>
      <c r="T3520" s="64">
        <f t="shared" si="659"/>
        <v>139230</v>
      </c>
      <c r="U3520" s="44" t="str">
        <f t="shared" si="660"/>
        <v>MENOR VALOR</v>
      </c>
    </row>
    <row r="3521" spans="2:21">
      <c r="B3521" s="24">
        <v>3394</v>
      </c>
      <c r="C3521" s="2" t="s">
        <v>597</v>
      </c>
      <c r="D3521" s="29">
        <v>1</v>
      </c>
      <c r="E3521" s="19" t="s">
        <v>8</v>
      </c>
      <c r="F3521" s="91">
        <v>529992.24</v>
      </c>
      <c r="G3521" s="68">
        <f t="shared" si="657"/>
        <v>557551.83647999994</v>
      </c>
      <c r="H3521" s="79">
        <v>162240</v>
      </c>
      <c r="I3521" s="79">
        <v>30825.599999999999</v>
      </c>
      <c r="J3521" s="79">
        <v>193065.60000000001</v>
      </c>
      <c r="K3521" s="79">
        <v>156000</v>
      </c>
      <c r="L3521" s="79">
        <f t="shared" si="661"/>
        <v>29640</v>
      </c>
      <c r="M3521" s="79">
        <f t="shared" si="662"/>
        <v>185640</v>
      </c>
      <c r="N3521" s="68">
        <f t="shared" si="663"/>
        <v>185640</v>
      </c>
      <c r="O3521" s="80">
        <f t="shared" si="664"/>
        <v>312085.81215999997</v>
      </c>
      <c r="P3521" s="68">
        <f t="shared" si="665"/>
        <v>193065.60000000001</v>
      </c>
      <c r="Q3521" s="68">
        <f t="shared" si="666"/>
        <v>271365.04402628762</v>
      </c>
      <c r="R3521" s="69">
        <f t="shared" si="667"/>
        <v>212612.23319799849</v>
      </c>
      <c r="S3521" s="63">
        <f t="shared" si="658"/>
        <v>0.31590304614909537</v>
      </c>
      <c r="T3521" s="64">
        <f t="shared" si="659"/>
        <v>193066</v>
      </c>
      <c r="U3521" s="44" t="str">
        <f t="shared" si="660"/>
        <v>MEDIA ARMONICA</v>
      </c>
    </row>
    <row r="3522" spans="2:21" ht="25.5">
      <c r="B3522" s="24">
        <v>3395</v>
      </c>
      <c r="C3522" s="2" t="s">
        <v>598</v>
      </c>
      <c r="D3522" s="29">
        <v>1</v>
      </c>
      <c r="E3522" s="19" t="s">
        <v>8</v>
      </c>
      <c r="F3522" s="91"/>
      <c r="G3522" s="68"/>
      <c r="H3522" s="79">
        <v>669500</v>
      </c>
      <c r="I3522" s="79">
        <v>127205</v>
      </c>
      <c r="J3522" s="79">
        <v>796705</v>
      </c>
      <c r="K3522" s="79">
        <v>650000</v>
      </c>
      <c r="L3522" s="79">
        <f t="shared" si="661"/>
        <v>123500</v>
      </c>
      <c r="M3522" s="79">
        <f t="shared" si="662"/>
        <v>773500</v>
      </c>
      <c r="N3522" s="68">
        <f t="shared" si="663"/>
        <v>773500</v>
      </c>
      <c r="O3522" s="80">
        <f t="shared" si="664"/>
        <v>785102.5</v>
      </c>
      <c r="P3522" s="68">
        <f t="shared" si="665"/>
        <v>785102.5</v>
      </c>
      <c r="Q3522" s="68">
        <f t="shared" si="666"/>
        <v>785016.76255988318</v>
      </c>
      <c r="R3522" s="69">
        <f t="shared" si="667"/>
        <v>16408.412857433836</v>
      </c>
      <c r="S3522" s="63">
        <f t="shared" si="658"/>
        <v>1.4670721835706835E-2</v>
      </c>
      <c r="T3522" s="64">
        <f t="shared" si="659"/>
        <v>773500</v>
      </c>
      <c r="U3522" s="44" t="str">
        <f t="shared" si="660"/>
        <v>MENOR VALOR</v>
      </c>
    </row>
    <row r="3523" spans="2:21" ht="25.5">
      <c r="B3523" s="24">
        <v>3396</v>
      </c>
      <c r="C3523" s="2" t="s">
        <v>599</v>
      </c>
      <c r="D3523" s="29">
        <v>1</v>
      </c>
      <c r="E3523" s="19" t="s">
        <v>8</v>
      </c>
      <c r="F3523" s="91">
        <v>262068.71999999997</v>
      </c>
      <c r="G3523" s="68">
        <f t="shared" si="657"/>
        <v>275696.29343999998</v>
      </c>
      <c r="H3523" s="79">
        <v>328250</v>
      </c>
      <c r="I3523" s="79">
        <v>62367.5</v>
      </c>
      <c r="J3523" s="79">
        <v>390617.5</v>
      </c>
      <c r="K3523" s="79">
        <v>325000</v>
      </c>
      <c r="L3523" s="79">
        <f t="shared" si="661"/>
        <v>61750</v>
      </c>
      <c r="M3523" s="79">
        <f t="shared" si="662"/>
        <v>386750</v>
      </c>
      <c r="N3523" s="68">
        <f t="shared" si="663"/>
        <v>275696.29343999998</v>
      </c>
      <c r="O3523" s="80">
        <f t="shared" si="664"/>
        <v>351021.26447999995</v>
      </c>
      <c r="P3523" s="68">
        <f t="shared" si="665"/>
        <v>386750</v>
      </c>
      <c r="Q3523" s="68">
        <f t="shared" si="666"/>
        <v>346633.85889066564</v>
      </c>
      <c r="R3523" s="69">
        <f t="shared" si="667"/>
        <v>65261.993807231549</v>
      </c>
      <c r="S3523" s="63">
        <f t="shared" si="658"/>
        <v>0.20464695998736981</v>
      </c>
      <c r="T3523" s="64">
        <f t="shared" si="659"/>
        <v>275696</v>
      </c>
      <c r="U3523" s="44" t="str">
        <f t="shared" si="660"/>
        <v>MENOR VALOR</v>
      </c>
    </row>
    <row r="3524" spans="2:21" ht="25.5">
      <c r="B3524" s="24">
        <v>3397</v>
      </c>
      <c r="C3524" s="2" t="s">
        <v>600</v>
      </c>
      <c r="D3524" s="29">
        <v>1</v>
      </c>
      <c r="E3524" s="19" t="s">
        <v>8</v>
      </c>
      <c r="F3524" s="91">
        <v>269875.12</v>
      </c>
      <c r="G3524" s="68">
        <f t="shared" si="657"/>
        <v>283908.62624000001</v>
      </c>
      <c r="H3524" s="79">
        <v>341250</v>
      </c>
      <c r="I3524" s="79">
        <v>64837.5</v>
      </c>
      <c r="J3524" s="79">
        <v>406087.5</v>
      </c>
      <c r="K3524" s="79">
        <v>325000</v>
      </c>
      <c r="L3524" s="79">
        <f t="shared" si="661"/>
        <v>61750</v>
      </c>
      <c r="M3524" s="79">
        <f t="shared" si="662"/>
        <v>386750</v>
      </c>
      <c r="N3524" s="68">
        <f t="shared" si="663"/>
        <v>283908.62624000001</v>
      </c>
      <c r="O3524" s="80">
        <f t="shared" si="664"/>
        <v>358915.37541333336</v>
      </c>
      <c r="P3524" s="68">
        <f t="shared" si="665"/>
        <v>386750</v>
      </c>
      <c r="Q3524" s="68">
        <f t="shared" si="666"/>
        <v>354603.35807271762</v>
      </c>
      <c r="R3524" s="69">
        <f t="shared" si="667"/>
        <v>65673.389152121439</v>
      </c>
      <c r="S3524" s="63">
        <f t="shared" si="658"/>
        <v>0.19936283800848953</v>
      </c>
      <c r="T3524" s="64">
        <f t="shared" si="659"/>
        <v>283909</v>
      </c>
      <c r="U3524" s="44" t="str">
        <f t="shared" si="660"/>
        <v>MENOR VALOR</v>
      </c>
    </row>
    <row r="3525" spans="2:21" ht="38.25">
      <c r="B3525" s="52" t="s">
        <v>601</v>
      </c>
      <c r="C3525" s="28"/>
      <c r="D3525" s="29"/>
      <c r="E3525" s="2"/>
      <c r="F3525" s="91"/>
      <c r="G3525" s="68"/>
      <c r="H3525" s="78"/>
      <c r="I3525" s="78"/>
      <c r="J3525" s="78"/>
      <c r="K3525" s="78"/>
      <c r="L3525" s="78"/>
      <c r="M3525" s="78"/>
      <c r="N3525" s="68"/>
      <c r="O3525" s="80"/>
      <c r="P3525" s="68"/>
      <c r="Q3525" s="68"/>
      <c r="R3525" s="69"/>
      <c r="S3525" s="63"/>
      <c r="T3525" s="64"/>
      <c r="U3525" s="44"/>
    </row>
    <row r="3526" spans="2:21" ht="25.5">
      <c r="B3526" s="24">
        <v>3398</v>
      </c>
      <c r="C3526" s="2" t="s">
        <v>602</v>
      </c>
      <c r="D3526" s="29">
        <v>1</v>
      </c>
      <c r="E3526" s="19" t="s">
        <v>8</v>
      </c>
      <c r="F3526" s="91">
        <v>1150523.1399999999</v>
      </c>
      <c r="G3526" s="68">
        <f t="shared" ref="G3526:G3589" si="668">F3526*5.2%+F3526</f>
        <v>1210350.3432799999</v>
      </c>
      <c r="H3526" s="79">
        <v>1606800</v>
      </c>
      <c r="I3526" s="79">
        <v>305292</v>
      </c>
      <c r="J3526" s="79">
        <v>1912092</v>
      </c>
      <c r="K3526" s="79">
        <v>1560000</v>
      </c>
      <c r="L3526" s="79">
        <f t="shared" si="661"/>
        <v>296400</v>
      </c>
      <c r="M3526" s="79">
        <f t="shared" si="662"/>
        <v>1856400</v>
      </c>
      <c r="N3526" s="68">
        <f t="shared" si="663"/>
        <v>1210350.3432799999</v>
      </c>
      <c r="O3526" s="80">
        <f t="shared" si="664"/>
        <v>1659614.1144266666</v>
      </c>
      <c r="P3526" s="68">
        <f t="shared" si="665"/>
        <v>1856400</v>
      </c>
      <c r="Q3526" s="68">
        <f t="shared" si="666"/>
        <v>1625662.8476727835</v>
      </c>
      <c r="R3526" s="69">
        <f t="shared" si="667"/>
        <v>390069.03461399477</v>
      </c>
      <c r="S3526" s="63">
        <f t="shared" si="658"/>
        <v>0.25547271685966366</v>
      </c>
      <c r="T3526" s="64">
        <f t="shared" si="659"/>
        <v>1210350</v>
      </c>
      <c r="U3526" s="44" t="str">
        <f t="shared" si="660"/>
        <v>MENOR VALOR</v>
      </c>
    </row>
    <row r="3527" spans="2:21" ht="25.5">
      <c r="B3527" s="52" t="s">
        <v>603</v>
      </c>
      <c r="C3527" s="28"/>
      <c r="D3527" s="29"/>
      <c r="E3527" s="19"/>
      <c r="F3527" s="91"/>
      <c r="G3527" s="68"/>
      <c r="H3527" s="78"/>
      <c r="I3527" s="78"/>
      <c r="J3527" s="78"/>
      <c r="K3527" s="78"/>
      <c r="L3527" s="78"/>
      <c r="M3527" s="78"/>
      <c r="N3527" s="68"/>
      <c r="O3527" s="80"/>
      <c r="P3527" s="68"/>
      <c r="Q3527" s="68"/>
      <c r="R3527" s="69"/>
      <c r="S3527" s="63"/>
      <c r="T3527" s="64"/>
      <c r="U3527" s="44"/>
    </row>
    <row r="3528" spans="2:21">
      <c r="B3528" s="24">
        <v>3399</v>
      </c>
      <c r="C3528" s="2" t="s">
        <v>604</v>
      </c>
      <c r="D3528" s="29">
        <v>1</v>
      </c>
      <c r="E3528" s="19" t="s">
        <v>8</v>
      </c>
      <c r="F3528" s="91">
        <v>497689.16000000003</v>
      </c>
      <c r="G3528" s="68">
        <f t="shared" si="668"/>
        <v>523568.99632000003</v>
      </c>
      <c r="H3528" s="79">
        <v>803400</v>
      </c>
      <c r="I3528" s="79">
        <v>152646</v>
      </c>
      <c r="J3528" s="79">
        <v>956046</v>
      </c>
      <c r="K3528" s="79">
        <v>780000</v>
      </c>
      <c r="L3528" s="79">
        <f t="shared" si="661"/>
        <v>148200</v>
      </c>
      <c r="M3528" s="79">
        <f t="shared" si="662"/>
        <v>928200</v>
      </c>
      <c r="N3528" s="68">
        <f t="shared" ref="N3528:N3591" si="669">MIN(M3528,J3528,G3528)</f>
        <v>523568.99632000003</v>
      </c>
      <c r="O3528" s="80">
        <f t="shared" ref="O3528:O3591" si="670">AVERAGE(M3528,J3528,G3528)</f>
        <v>802604.99877333327</v>
      </c>
      <c r="P3528" s="68">
        <f t="shared" ref="P3528:P3591" si="671">MEDIAN(M3528,J3528,G3528)</f>
        <v>928200</v>
      </c>
      <c r="Q3528" s="68">
        <f t="shared" ref="Q3528:Q3591" si="672">GEOMEAN(M3528,J3528,G3528)</f>
        <v>774517.83849946794</v>
      </c>
      <c r="R3528" s="69">
        <f t="shared" ref="R3528:R3591" si="673">STDEVA(M3528,J3528,G3528)</f>
        <v>242053.02709913079</v>
      </c>
      <c r="S3528" s="63">
        <f t="shared" ref="S3528:S3591" si="674">1-N3528/Q3528</f>
        <v>0.32400653633188115</v>
      </c>
      <c r="T3528" s="64">
        <f t="shared" ref="T3528:T3591" si="675">ROUND(+IF(S3528&lt;=30%,N3528,IF(S3528&lt;=60%,P3528,IF(S3528&lt;=90%,Q3528,IF(S3528&lt;=100%,O3528)))),0)</f>
        <v>928200</v>
      </c>
      <c r="U3528" s="44" t="str">
        <f t="shared" ref="U3528:U3591" si="676">+IF(S3528&lt;=30%,"MENOR VALOR",IF(S3528&lt;=60%,"MEDIA ARMONICA",IF(S3528&lt;=90%,"MEDIA GEOMETRICA","PROMEDIO")))</f>
        <v>MEDIA ARMONICA</v>
      </c>
    </row>
    <row r="3529" spans="2:21" ht="51">
      <c r="B3529" s="52" t="s">
        <v>605</v>
      </c>
      <c r="C3529" s="28"/>
      <c r="D3529" s="29"/>
      <c r="E3529" s="19" t="s">
        <v>8</v>
      </c>
      <c r="F3529" s="91"/>
      <c r="G3529" s="68"/>
      <c r="H3529" s="78"/>
      <c r="I3529" s="78"/>
      <c r="J3529" s="78"/>
      <c r="K3529" s="78"/>
      <c r="L3529" s="78"/>
      <c r="M3529" s="78"/>
      <c r="N3529" s="68"/>
      <c r="O3529" s="80"/>
      <c r="P3529" s="68"/>
      <c r="Q3529" s="68"/>
      <c r="R3529" s="69"/>
      <c r="S3529" s="63"/>
      <c r="T3529" s="64"/>
      <c r="U3529" s="44"/>
    </row>
    <row r="3530" spans="2:21">
      <c r="B3530" s="24">
        <v>3400</v>
      </c>
      <c r="C3530" s="2" t="s">
        <v>606</v>
      </c>
      <c r="D3530" s="29">
        <v>1</v>
      </c>
      <c r="E3530" s="19" t="s">
        <v>8</v>
      </c>
      <c r="F3530" s="91">
        <v>474088.74</v>
      </c>
      <c r="G3530" s="68">
        <f t="shared" si="668"/>
        <v>498741.35447999998</v>
      </c>
      <c r="H3530" s="79">
        <v>811200</v>
      </c>
      <c r="I3530" s="79">
        <v>154128</v>
      </c>
      <c r="J3530" s="79">
        <v>965328</v>
      </c>
      <c r="K3530" s="79">
        <v>780000</v>
      </c>
      <c r="L3530" s="79">
        <f t="shared" ref="L3530:L3593" si="677">+IFERROR(K3530*19%,"N/A")</f>
        <v>148200</v>
      </c>
      <c r="M3530" s="79">
        <f t="shared" ref="M3530:M3593" si="678">+IFERROR(L3530+K3530,"N/A")</f>
        <v>928200</v>
      </c>
      <c r="N3530" s="68">
        <f t="shared" si="669"/>
        <v>498741.35447999998</v>
      </c>
      <c r="O3530" s="80">
        <f t="shared" si="670"/>
        <v>797423.11816000007</v>
      </c>
      <c r="P3530" s="68">
        <f t="shared" si="671"/>
        <v>928200</v>
      </c>
      <c r="Q3530" s="68">
        <f t="shared" si="672"/>
        <v>764534.84271276172</v>
      </c>
      <c r="R3530" s="69">
        <f t="shared" si="673"/>
        <v>259331.29209998206</v>
      </c>
      <c r="S3530" s="63">
        <f t="shared" si="674"/>
        <v>0.34765385876941812</v>
      </c>
      <c r="T3530" s="64">
        <f t="shared" si="675"/>
        <v>928200</v>
      </c>
      <c r="U3530" s="44" t="str">
        <f t="shared" si="676"/>
        <v>MEDIA ARMONICA</v>
      </c>
    </row>
    <row r="3531" spans="2:21" ht="25.5">
      <c r="B3531" s="24">
        <v>3401</v>
      </c>
      <c r="C3531" s="2" t="s">
        <v>607</v>
      </c>
      <c r="D3531" s="29">
        <v>1</v>
      </c>
      <c r="E3531" s="19" t="s">
        <v>8</v>
      </c>
      <c r="F3531" s="91">
        <v>683060</v>
      </c>
      <c r="G3531" s="68">
        <f t="shared" si="668"/>
        <v>718579.12</v>
      </c>
      <c r="H3531" s="79">
        <v>946400</v>
      </c>
      <c r="I3531" s="79">
        <v>179816</v>
      </c>
      <c r="J3531" s="79">
        <v>1126216</v>
      </c>
      <c r="K3531" s="79">
        <v>910000</v>
      </c>
      <c r="L3531" s="79">
        <f t="shared" si="677"/>
        <v>172900</v>
      </c>
      <c r="M3531" s="79">
        <f t="shared" si="678"/>
        <v>1082900</v>
      </c>
      <c r="N3531" s="68">
        <f t="shared" si="669"/>
        <v>718579.12</v>
      </c>
      <c r="O3531" s="80">
        <f t="shared" si="670"/>
        <v>975898.37333333341</v>
      </c>
      <c r="P3531" s="68">
        <f t="shared" si="671"/>
        <v>1082900</v>
      </c>
      <c r="Q3531" s="68">
        <f t="shared" si="672"/>
        <v>956962.41291124676</v>
      </c>
      <c r="R3531" s="69">
        <f t="shared" si="673"/>
        <v>223894.99227543717</v>
      </c>
      <c r="S3531" s="63">
        <f t="shared" si="674"/>
        <v>0.24910413376220619</v>
      </c>
      <c r="T3531" s="64">
        <f t="shared" si="675"/>
        <v>718579</v>
      </c>
      <c r="U3531" s="44" t="str">
        <f t="shared" si="676"/>
        <v>MENOR VALOR</v>
      </c>
    </row>
    <row r="3532" spans="2:21">
      <c r="B3532" s="24">
        <v>3402</v>
      </c>
      <c r="C3532" s="2" t="s">
        <v>608</v>
      </c>
      <c r="D3532" s="29">
        <v>1</v>
      </c>
      <c r="E3532" s="19" t="s">
        <v>8</v>
      </c>
      <c r="F3532" s="91">
        <v>230680.75999999998</v>
      </c>
      <c r="G3532" s="68">
        <f t="shared" si="668"/>
        <v>242676.15951999999</v>
      </c>
      <c r="H3532" s="79">
        <v>409500</v>
      </c>
      <c r="I3532" s="79">
        <v>77805</v>
      </c>
      <c r="J3532" s="79">
        <v>487305</v>
      </c>
      <c r="K3532" s="79">
        <v>390000</v>
      </c>
      <c r="L3532" s="79">
        <f t="shared" si="677"/>
        <v>74100</v>
      </c>
      <c r="M3532" s="79">
        <f t="shared" si="678"/>
        <v>464100</v>
      </c>
      <c r="N3532" s="68">
        <f t="shared" si="669"/>
        <v>242676.15951999999</v>
      </c>
      <c r="O3532" s="80">
        <f t="shared" si="670"/>
        <v>398027.05317333335</v>
      </c>
      <c r="P3532" s="68">
        <f t="shared" si="671"/>
        <v>464100</v>
      </c>
      <c r="Q3532" s="68">
        <f t="shared" si="672"/>
        <v>380025.88852963655</v>
      </c>
      <c r="R3532" s="69">
        <f t="shared" si="673"/>
        <v>135037.19163777423</v>
      </c>
      <c r="S3532" s="63">
        <f t="shared" si="674"/>
        <v>0.36142203243325954</v>
      </c>
      <c r="T3532" s="64">
        <f t="shared" si="675"/>
        <v>464100</v>
      </c>
      <c r="U3532" s="44" t="str">
        <f t="shared" si="676"/>
        <v>MEDIA ARMONICA</v>
      </c>
    </row>
    <row r="3533" spans="2:21">
      <c r="B3533" s="24">
        <v>3403</v>
      </c>
      <c r="C3533" s="2" t="s">
        <v>609</v>
      </c>
      <c r="D3533" s="29">
        <v>1</v>
      </c>
      <c r="E3533" s="19" t="s">
        <v>8</v>
      </c>
      <c r="F3533" s="91">
        <v>230680.75999999998</v>
      </c>
      <c r="G3533" s="68">
        <f t="shared" si="668"/>
        <v>242676.15951999999</v>
      </c>
      <c r="H3533" s="79">
        <v>401700</v>
      </c>
      <c r="I3533" s="79">
        <v>76323</v>
      </c>
      <c r="J3533" s="79">
        <v>478023</v>
      </c>
      <c r="K3533" s="79">
        <v>390000</v>
      </c>
      <c r="L3533" s="79">
        <f t="shared" si="677"/>
        <v>74100</v>
      </c>
      <c r="M3533" s="79">
        <f t="shared" si="678"/>
        <v>464100</v>
      </c>
      <c r="N3533" s="68">
        <f t="shared" si="669"/>
        <v>242676.15951999999</v>
      </c>
      <c r="O3533" s="80">
        <f t="shared" si="670"/>
        <v>394933.05317333335</v>
      </c>
      <c r="P3533" s="68">
        <f t="shared" si="671"/>
        <v>464100</v>
      </c>
      <c r="Q3533" s="68">
        <f t="shared" si="672"/>
        <v>377597.54177993297</v>
      </c>
      <c r="R3533" s="69">
        <f t="shared" si="673"/>
        <v>132041.97715488749</v>
      </c>
      <c r="S3533" s="63">
        <f t="shared" si="674"/>
        <v>0.35731530884426754</v>
      </c>
      <c r="T3533" s="64">
        <f t="shared" si="675"/>
        <v>464100</v>
      </c>
      <c r="U3533" s="44" t="str">
        <f t="shared" si="676"/>
        <v>MEDIA ARMONICA</v>
      </c>
    </row>
    <row r="3534" spans="2:21">
      <c r="B3534" s="24">
        <v>3404</v>
      </c>
      <c r="C3534" s="2" t="s">
        <v>610</v>
      </c>
      <c r="D3534" s="29">
        <v>1</v>
      </c>
      <c r="E3534" s="19" t="s">
        <v>8</v>
      </c>
      <c r="F3534" s="91">
        <v>52218.420000000006</v>
      </c>
      <c r="G3534" s="68">
        <f t="shared" si="668"/>
        <v>54933.77784000001</v>
      </c>
      <c r="H3534" s="79">
        <v>79560</v>
      </c>
      <c r="I3534" s="79">
        <v>15116.4</v>
      </c>
      <c r="J3534" s="79">
        <v>94676.4</v>
      </c>
      <c r="K3534" s="79">
        <v>78000</v>
      </c>
      <c r="L3534" s="79">
        <f t="shared" si="677"/>
        <v>14820</v>
      </c>
      <c r="M3534" s="79">
        <f t="shared" si="678"/>
        <v>92820</v>
      </c>
      <c r="N3534" s="68">
        <f t="shared" si="669"/>
        <v>54933.77784000001</v>
      </c>
      <c r="O3534" s="80">
        <f t="shared" si="670"/>
        <v>80810.059280000001</v>
      </c>
      <c r="P3534" s="68">
        <f t="shared" si="671"/>
        <v>92820</v>
      </c>
      <c r="Q3534" s="68">
        <f t="shared" si="672"/>
        <v>78446.6235299369</v>
      </c>
      <c r="R3534" s="69">
        <f t="shared" si="673"/>
        <v>22428.731821294859</v>
      </c>
      <c r="S3534" s="63">
        <f t="shared" si="674"/>
        <v>0.29973049994897338</v>
      </c>
      <c r="T3534" s="64">
        <f t="shared" si="675"/>
        <v>54934</v>
      </c>
      <c r="U3534" s="44" t="str">
        <f t="shared" si="676"/>
        <v>MENOR VALOR</v>
      </c>
    </row>
    <row r="3535" spans="2:21" ht="25.5">
      <c r="B3535" s="24">
        <v>3405</v>
      </c>
      <c r="C3535" s="2" t="s">
        <v>611</v>
      </c>
      <c r="D3535" s="29">
        <v>1</v>
      </c>
      <c r="E3535" s="19" t="s">
        <v>11</v>
      </c>
      <c r="F3535" s="91">
        <v>484374</v>
      </c>
      <c r="G3535" s="68">
        <f t="shared" si="668"/>
        <v>509561.44799999997</v>
      </c>
      <c r="H3535" s="79">
        <v>405600</v>
      </c>
      <c r="I3535" s="79">
        <v>77064</v>
      </c>
      <c r="J3535" s="79">
        <v>482664</v>
      </c>
      <c r="K3535" s="79">
        <v>390000</v>
      </c>
      <c r="L3535" s="79">
        <f t="shared" si="677"/>
        <v>74100</v>
      </c>
      <c r="M3535" s="79">
        <f t="shared" si="678"/>
        <v>464100</v>
      </c>
      <c r="N3535" s="68">
        <f t="shared" si="669"/>
        <v>464100</v>
      </c>
      <c r="O3535" s="80">
        <f t="shared" si="670"/>
        <v>485441.81599999993</v>
      </c>
      <c r="P3535" s="68">
        <f t="shared" si="671"/>
        <v>482664</v>
      </c>
      <c r="Q3535" s="68">
        <f t="shared" si="672"/>
        <v>485084.81495815481</v>
      </c>
      <c r="R3535" s="69">
        <f t="shared" si="673"/>
        <v>22857.668513248838</v>
      </c>
      <c r="S3535" s="63">
        <f t="shared" si="674"/>
        <v>4.3260094546486716E-2</v>
      </c>
      <c r="T3535" s="64">
        <f t="shared" si="675"/>
        <v>464100</v>
      </c>
      <c r="U3535" s="44" t="str">
        <f t="shared" si="676"/>
        <v>MENOR VALOR</v>
      </c>
    </row>
    <row r="3536" spans="2:21">
      <c r="B3536" s="24">
        <v>3406</v>
      </c>
      <c r="C3536" s="2" t="s">
        <v>612</v>
      </c>
      <c r="D3536" s="29">
        <v>1</v>
      </c>
      <c r="E3536" s="19" t="s">
        <v>11</v>
      </c>
      <c r="F3536" s="91">
        <v>179393.86000000002</v>
      </c>
      <c r="G3536" s="68">
        <f t="shared" si="668"/>
        <v>188722.34072000001</v>
      </c>
      <c r="H3536" s="79">
        <v>270400</v>
      </c>
      <c r="I3536" s="79">
        <v>51376</v>
      </c>
      <c r="J3536" s="79">
        <v>321776</v>
      </c>
      <c r="K3536" s="79">
        <v>260000</v>
      </c>
      <c r="L3536" s="79">
        <f t="shared" si="677"/>
        <v>49400</v>
      </c>
      <c r="M3536" s="79">
        <f t="shared" si="678"/>
        <v>309400</v>
      </c>
      <c r="N3536" s="68">
        <f t="shared" si="669"/>
        <v>188722.34072000001</v>
      </c>
      <c r="O3536" s="80">
        <f t="shared" si="670"/>
        <v>273299.44690666668</v>
      </c>
      <c r="P3536" s="68">
        <f t="shared" si="671"/>
        <v>309400</v>
      </c>
      <c r="Q3536" s="68">
        <f t="shared" si="672"/>
        <v>265847.40423019638</v>
      </c>
      <c r="R3536" s="69">
        <f t="shared" si="673"/>
        <v>73506.846702759693</v>
      </c>
      <c r="S3536" s="63">
        <f t="shared" si="674"/>
        <v>0.29011027485306584</v>
      </c>
      <c r="T3536" s="64">
        <f t="shared" si="675"/>
        <v>188722</v>
      </c>
      <c r="U3536" s="44" t="str">
        <f t="shared" si="676"/>
        <v>MENOR VALOR</v>
      </c>
    </row>
    <row r="3537" spans="2:21" ht="25.5">
      <c r="B3537" s="24">
        <v>3407</v>
      </c>
      <c r="C3537" s="2" t="s">
        <v>613</v>
      </c>
      <c r="D3537" s="29">
        <v>1</v>
      </c>
      <c r="E3537" s="19" t="s">
        <v>8</v>
      </c>
      <c r="F3537" s="91">
        <v>878220</v>
      </c>
      <c r="G3537" s="68">
        <f t="shared" si="668"/>
        <v>923887.44</v>
      </c>
      <c r="H3537" s="79">
        <v>2457000</v>
      </c>
      <c r="I3537" s="79">
        <v>466830</v>
      </c>
      <c r="J3537" s="79">
        <v>2923830</v>
      </c>
      <c r="K3537" s="79">
        <v>2340000</v>
      </c>
      <c r="L3537" s="79">
        <f t="shared" si="677"/>
        <v>444600</v>
      </c>
      <c r="M3537" s="79">
        <f t="shared" si="678"/>
        <v>2784600</v>
      </c>
      <c r="N3537" s="68">
        <f t="shared" si="669"/>
        <v>923887.44</v>
      </c>
      <c r="O3537" s="80">
        <f t="shared" si="670"/>
        <v>2210772.48</v>
      </c>
      <c r="P3537" s="68">
        <f t="shared" si="671"/>
        <v>2784600</v>
      </c>
      <c r="Q3537" s="68">
        <f t="shared" si="672"/>
        <v>1959346.8960338454</v>
      </c>
      <c r="R3537" s="69">
        <f t="shared" si="673"/>
        <v>1116647.2486227925</v>
      </c>
      <c r="S3537" s="63">
        <f t="shared" si="674"/>
        <v>0.52847173623509247</v>
      </c>
      <c r="T3537" s="64">
        <f t="shared" si="675"/>
        <v>2784600</v>
      </c>
      <c r="U3537" s="44" t="str">
        <f t="shared" si="676"/>
        <v>MEDIA ARMONICA</v>
      </c>
    </row>
    <row r="3538" spans="2:21" ht="25.5">
      <c r="B3538" s="24">
        <v>3408</v>
      </c>
      <c r="C3538" s="2" t="s">
        <v>614</v>
      </c>
      <c r="D3538" s="29">
        <v>1</v>
      </c>
      <c r="E3538" s="19" t="s">
        <v>8</v>
      </c>
      <c r="F3538" s="91">
        <v>592576.28</v>
      </c>
      <c r="G3538" s="68">
        <f t="shared" si="668"/>
        <v>623390.24656</v>
      </c>
      <c r="H3538" s="79">
        <v>1205100</v>
      </c>
      <c r="I3538" s="79">
        <v>228969</v>
      </c>
      <c r="J3538" s="79">
        <v>1434069</v>
      </c>
      <c r="K3538" s="79">
        <v>1170000</v>
      </c>
      <c r="L3538" s="79">
        <f t="shared" si="677"/>
        <v>222300</v>
      </c>
      <c r="M3538" s="79">
        <f t="shared" si="678"/>
        <v>1392300</v>
      </c>
      <c r="N3538" s="68">
        <f t="shared" si="669"/>
        <v>623390.24656</v>
      </c>
      <c r="O3538" s="80">
        <f t="shared" si="670"/>
        <v>1149919.7488533333</v>
      </c>
      <c r="P3538" s="68">
        <f t="shared" si="671"/>
        <v>1392300</v>
      </c>
      <c r="Q3538" s="68">
        <f t="shared" si="672"/>
        <v>1075691.2221131078</v>
      </c>
      <c r="R3538" s="69">
        <f t="shared" si="673"/>
        <v>456465.93512462568</v>
      </c>
      <c r="S3538" s="63">
        <f t="shared" si="674"/>
        <v>0.42047472941593722</v>
      </c>
      <c r="T3538" s="64">
        <f t="shared" si="675"/>
        <v>1392300</v>
      </c>
      <c r="U3538" s="44" t="str">
        <f t="shared" si="676"/>
        <v>MEDIA ARMONICA</v>
      </c>
    </row>
    <row r="3539" spans="2:21" ht="25.5">
      <c r="B3539" s="24">
        <v>3409</v>
      </c>
      <c r="C3539" s="2" t="s">
        <v>615</v>
      </c>
      <c r="D3539" s="29">
        <v>1</v>
      </c>
      <c r="E3539" s="19" t="s">
        <v>8</v>
      </c>
      <c r="F3539" s="91">
        <v>589323.34</v>
      </c>
      <c r="G3539" s="68">
        <f t="shared" si="668"/>
        <v>619968.15367999999</v>
      </c>
      <c r="H3539" s="79">
        <v>1193400</v>
      </c>
      <c r="I3539" s="79">
        <v>226746</v>
      </c>
      <c r="J3539" s="79">
        <v>1420146</v>
      </c>
      <c r="K3539" s="79">
        <v>1170000</v>
      </c>
      <c r="L3539" s="79">
        <f t="shared" si="677"/>
        <v>222300</v>
      </c>
      <c r="M3539" s="79">
        <f t="shared" si="678"/>
        <v>1392300</v>
      </c>
      <c r="N3539" s="68">
        <f t="shared" si="669"/>
        <v>619968.15367999999</v>
      </c>
      <c r="O3539" s="80">
        <f t="shared" si="670"/>
        <v>1144138.0512266667</v>
      </c>
      <c r="P3539" s="68">
        <f t="shared" si="671"/>
        <v>1392300</v>
      </c>
      <c r="Q3539" s="68">
        <f t="shared" si="672"/>
        <v>1070233.1521640499</v>
      </c>
      <c r="R3539" s="69">
        <f t="shared" si="673"/>
        <v>454157.91422099236</v>
      </c>
      <c r="S3539" s="63">
        <f t="shared" si="674"/>
        <v>0.42071673595010384</v>
      </c>
      <c r="T3539" s="64">
        <f t="shared" si="675"/>
        <v>1392300</v>
      </c>
      <c r="U3539" s="44" t="str">
        <f t="shared" si="676"/>
        <v>MEDIA ARMONICA</v>
      </c>
    </row>
    <row r="3540" spans="2:21">
      <c r="B3540" s="24">
        <v>3410</v>
      </c>
      <c r="C3540" s="2" t="s">
        <v>616</v>
      </c>
      <c r="D3540" s="29">
        <v>1</v>
      </c>
      <c r="E3540" s="19" t="s">
        <v>8</v>
      </c>
      <c r="F3540" s="91">
        <v>107559.40000000001</v>
      </c>
      <c r="G3540" s="68">
        <f t="shared" si="668"/>
        <v>113152.48880000001</v>
      </c>
      <c r="H3540" s="79">
        <v>170690</v>
      </c>
      <c r="I3540" s="79">
        <v>32431.100000000002</v>
      </c>
      <c r="J3540" s="79">
        <v>203121.1</v>
      </c>
      <c r="K3540" s="79">
        <v>169000</v>
      </c>
      <c r="L3540" s="79">
        <f t="shared" si="677"/>
        <v>32110</v>
      </c>
      <c r="M3540" s="79">
        <f t="shared" si="678"/>
        <v>201110</v>
      </c>
      <c r="N3540" s="68">
        <f t="shared" si="669"/>
        <v>113152.48880000001</v>
      </c>
      <c r="O3540" s="80">
        <f t="shared" si="670"/>
        <v>172461.19626666667</v>
      </c>
      <c r="P3540" s="68">
        <f t="shared" si="671"/>
        <v>201110</v>
      </c>
      <c r="Q3540" s="68">
        <f t="shared" si="672"/>
        <v>166577.98544048975</v>
      </c>
      <c r="R3540" s="69">
        <f t="shared" si="673"/>
        <v>51372.689406215482</v>
      </c>
      <c r="S3540" s="63">
        <f t="shared" si="674"/>
        <v>0.32072363283307981</v>
      </c>
      <c r="T3540" s="64">
        <f t="shared" si="675"/>
        <v>201110</v>
      </c>
      <c r="U3540" s="44" t="str">
        <f t="shared" si="676"/>
        <v>MEDIA ARMONICA</v>
      </c>
    </row>
    <row r="3541" spans="2:21">
      <c r="B3541" s="24">
        <v>3411</v>
      </c>
      <c r="C3541" s="2" t="s">
        <v>617</v>
      </c>
      <c r="D3541" s="29">
        <v>1</v>
      </c>
      <c r="E3541" s="19" t="s">
        <v>8</v>
      </c>
      <c r="F3541" s="91">
        <v>92597.680000000008</v>
      </c>
      <c r="G3541" s="68">
        <f t="shared" si="668"/>
        <v>97412.759360000011</v>
      </c>
      <c r="H3541" s="79">
        <v>107120</v>
      </c>
      <c r="I3541" s="79">
        <v>20352.8</v>
      </c>
      <c r="J3541" s="79">
        <v>127472.8</v>
      </c>
      <c r="K3541" s="79">
        <v>104000</v>
      </c>
      <c r="L3541" s="79">
        <f t="shared" si="677"/>
        <v>19760</v>
      </c>
      <c r="M3541" s="79">
        <f t="shared" si="678"/>
        <v>123760</v>
      </c>
      <c r="N3541" s="68">
        <f t="shared" si="669"/>
        <v>97412.759360000011</v>
      </c>
      <c r="O3541" s="80">
        <f t="shared" si="670"/>
        <v>116215.18645333334</v>
      </c>
      <c r="P3541" s="68">
        <f t="shared" si="671"/>
        <v>123760</v>
      </c>
      <c r="Q3541" s="68">
        <f t="shared" si="672"/>
        <v>115399.66742565272</v>
      </c>
      <c r="R3541" s="69">
        <f t="shared" si="673"/>
        <v>16388.858087435005</v>
      </c>
      <c r="S3541" s="63">
        <f t="shared" si="674"/>
        <v>0.15586620366337656</v>
      </c>
      <c r="T3541" s="64">
        <f t="shared" si="675"/>
        <v>97413</v>
      </c>
      <c r="U3541" s="44" t="str">
        <f t="shared" si="676"/>
        <v>MENOR VALOR</v>
      </c>
    </row>
    <row r="3542" spans="2:21" ht="25.5">
      <c r="B3542" s="24">
        <v>3412</v>
      </c>
      <c r="C3542" s="2" t="s">
        <v>618</v>
      </c>
      <c r="D3542" s="29">
        <v>1</v>
      </c>
      <c r="E3542" s="19" t="s">
        <v>8</v>
      </c>
      <c r="F3542" s="91">
        <v>78669.98000000001</v>
      </c>
      <c r="G3542" s="68">
        <f t="shared" si="668"/>
        <v>82760.818960000004</v>
      </c>
      <c r="H3542" s="79">
        <v>546000</v>
      </c>
      <c r="I3542" s="79">
        <v>103740</v>
      </c>
      <c r="J3542" s="79">
        <v>649740</v>
      </c>
      <c r="K3542" s="79">
        <v>520000</v>
      </c>
      <c r="L3542" s="79">
        <f t="shared" si="677"/>
        <v>98800</v>
      </c>
      <c r="M3542" s="79">
        <f t="shared" si="678"/>
        <v>618800</v>
      </c>
      <c r="N3542" s="68">
        <f t="shared" si="669"/>
        <v>82760.818960000004</v>
      </c>
      <c r="O3542" s="80">
        <f t="shared" si="670"/>
        <v>450433.60632000002</v>
      </c>
      <c r="P3542" s="68">
        <f t="shared" si="671"/>
        <v>618800</v>
      </c>
      <c r="Q3542" s="68">
        <f t="shared" si="672"/>
        <v>321641.1179108161</v>
      </c>
      <c r="R3542" s="69">
        <f t="shared" si="673"/>
        <v>318789.55413219525</v>
      </c>
      <c r="S3542" s="63">
        <f t="shared" si="674"/>
        <v>0.74269204292795754</v>
      </c>
      <c r="T3542" s="64">
        <f t="shared" si="675"/>
        <v>321641</v>
      </c>
      <c r="U3542" s="44" t="str">
        <f t="shared" si="676"/>
        <v>MEDIA GEOMETRICA</v>
      </c>
    </row>
    <row r="3543" spans="2:21">
      <c r="B3543" s="24">
        <v>3413</v>
      </c>
      <c r="C3543" s="2" t="s">
        <v>619</v>
      </c>
      <c r="D3543" s="29">
        <v>1</v>
      </c>
      <c r="E3543" s="19" t="s">
        <v>8</v>
      </c>
      <c r="F3543" s="91">
        <v>370497.32</v>
      </c>
      <c r="G3543" s="68">
        <f t="shared" si="668"/>
        <v>389763.18064000004</v>
      </c>
      <c r="H3543" s="79">
        <v>546000</v>
      </c>
      <c r="I3543" s="79">
        <v>103740</v>
      </c>
      <c r="J3543" s="79">
        <v>649740</v>
      </c>
      <c r="K3543" s="79">
        <v>520000</v>
      </c>
      <c r="L3543" s="79">
        <f t="shared" si="677"/>
        <v>98800</v>
      </c>
      <c r="M3543" s="79">
        <f t="shared" si="678"/>
        <v>618800</v>
      </c>
      <c r="N3543" s="68">
        <f t="shared" si="669"/>
        <v>389763.18064000004</v>
      </c>
      <c r="O3543" s="80">
        <f t="shared" si="670"/>
        <v>552767.72687999997</v>
      </c>
      <c r="P3543" s="68">
        <f t="shared" si="671"/>
        <v>618800</v>
      </c>
      <c r="Q3543" s="68">
        <f t="shared" si="672"/>
        <v>539134.23029804695</v>
      </c>
      <c r="R3543" s="69">
        <f t="shared" si="673"/>
        <v>142011.2054423216</v>
      </c>
      <c r="S3543" s="63">
        <f t="shared" si="674"/>
        <v>0.27705725450871643</v>
      </c>
      <c r="T3543" s="64">
        <f t="shared" si="675"/>
        <v>389763</v>
      </c>
      <c r="U3543" s="44" t="str">
        <f t="shared" si="676"/>
        <v>MENOR VALOR</v>
      </c>
    </row>
    <row r="3544" spans="2:21">
      <c r="B3544" s="24">
        <v>3414</v>
      </c>
      <c r="C3544" s="2" t="s">
        <v>620</v>
      </c>
      <c r="D3544" s="29">
        <v>1</v>
      </c>
      <c r="E3544" s="19" t="s">
        <v>8</v>
      </c>
      <c r="F3544" s="91">
        <v>231282.64</v>
      </c>
      <c r="G3544" s="68">
        <f t="shared" si="668"/>
        <v>243309.33728000001</v>
      </c>
      <c r="H3544" s="79">
        <v>1216800</v>
      </c>
      <c r="I3544" s="79">
        <v>231192</v>
      </c>
      <c r="J3544" s="79">
        <v>1447992</v>
      </c>
      <c r="K3544" s="79">
        <v>1170000</v>
      </c>
      <c r="L3544" s="79">
        <f t="shared" si="677"/>
        <v>222300</v>
      </c>
      <c r="M3544" s="79">
        <f t="shared" si="678"/>
        <v>1392300</v>
      </c>
      <c r="N3544" s="68">
        <f t="shared" si="669"/>
        <v>243309.33728000001</v>
      </c>
      <c r="O3544" s="80">
        <f t="shared" si="670"/>
        <v>1027867.1124266667</v>
      </c>
      <c r="P3544" s="68">
        <f t="shared" si="671"/>
        <v>1392300</v>
      </c>
      <c r="Q3544" s="68">
        <f t="shared" si="672"/>
        <v>788652.92875636183</v>
      </c>
      <c r="R3544" s="69">
        <f t="shared" si="673"/>
        <v>680017.33553146676</v>
      </c>
      <c r="S3544" s="63">
        <f t="shared" si="674"/>
        <v>0.6914874358437012</v>
      </c>
      <c r="T3544" s="64">
        <f t="shared" si="675"/>
        <v>788653</v>
      </c>
      <c r="U3544" s="44" t="str">
        <f t="shared" si="676"/>
        <v>MEDIA GEOMETRICA</v>
      </c>
    </row>
    <row r="3545" spans="2:21">
      <c r="B3545" s="24">
        <v>3415</v>
      </c>
      <c r="C3545" s="2" t="s">
        <v>621</v>
      </c>
      <c r="D3545" s="29">
        <v>1</v>
      </c>
      <c r="E3545" s="19" t="s">
        <v>8</v>
      </c>
      <c r="F3545" s="91">
        <v>108875.5</v>
      </c>
      <c r="G3545" s="68">
        <f t="shared" si="668"/>
        <v>114537.026</v>
      </c>
      <c r="H3545" s="79">
        <v>106080</v>
      </c>
      <c r="I3545" s="79">
        <v>20155.2</v>
      </c>
      <c r="J3545" s="79">
        <v>126235.2</v>
      </c>
      <c r="K3545" s="79">
        <v>104000</v>
      </c>
      <c r="L3545" s="79">
        <f t="shared" si="677"/>
        <v>19760</v>
      </c>
      <c r="M3545" s="79">
        <f t="shared" si="678"/>
        <v>123760</v>
      </c>
      <c r="N3545" s="68">
        <f t="shared" si="669"/>
        <v>114537.026</v>
      </c>
      <c r="O3545" s="80">
        <f t="shared" si="670"/>
        <v>121510.74200000001</v>
      </c>
      <c r="P3545" s="68">
        <f t="shared" si="671"/>
        <v>123760</v>
      </c>
      <c r="Q3545" s="68">
        <f t="shared" si="672"/>
        <v>121404.71631366375</v>
      </c>
      <c r="R3545" s="69">
        <f t="shared" si="673"/>
        <v>6164.9160494277621</v>
      </c>
      <c r="S3545" s="63">
        <f t="shared" si="674"/>
        <v>5.6568562755999086E-2</v>
      </c>
      <c r="T3545" s="64">
        <f t="shared" si="675"/>
        <v>114537</v>
      </c>
      <c r="U3545" s="44" t="str">
        <f t="shared" si="676"/>
        <v>MENOR VALOR</v>
      </c>
    </row>
    <row r="3546" spans="2:21" ht="25.5">
      <c r="B3546" s="24">
        <v>3416</v>
      </c>
      <c r="C3546" s="2" t="s">
        <v>622</v>
      </c>
      <c r="D3546" s="29">
        <v>1</v>
      </c>
      <c r="E3546" s="19" t="s">
        <v>8</v>
      </c>
      <c r="F3546" s="91">
        <v>53779.700000000004</v>
      </c>
      <c r="G3546" s="68">
        <f t="shared" si="668"/>
        <v>56576.244400000003</v>
      </c>
      <c r="H3546" s="79">
        <v>79560</v>
      </c>
      <c r="I3546" s="79">
        <v>15116.4</v>
      </c>
      <c r="J3546" s="79">
        <v>94676.4</v>
      </c>
      <c r="K3546" s="79">
        <v>78000</v>
      </c>
      <c r="L3546" s="79">
        <f t="shared" si="677"/>
        <v>14820</v>
      </c>
      <c r="M3546" s="79">
        <f t="shared" si="678"/>
        <v>92820</v>
      </c>
      <c r="N3546" s="68">
        <f t="shared" si="669"/>
        <v>56576.244400000003</v>
      </c>
      <c r="O3546" s="80">
        <f t="shared" si="670"/>
        <v>81357.54813333333</v>
      </c>
      <c r="P3546" s="68">
        <f t="shared" si="671"/>
        <v>92820</v>
      </c>
      <c r="Q3546" s="68">
        <f t="shared" si="672"/>
        <v>79220.784419190721</v>
      </c>
      <c r="R3546" s="69">
        <f t="shared" si="673"/>
        <v>21481.301550017659</v>
      </c>
      <c r="S3546" s="63">
        <f t="shared" si="674"/>
        <v>0.28584089623966435</v>
      </c>
      <c r="T3546" s="64">
        <f t="shared" si="675"/>
        <v>56576</v>
      </c>
      <c r="U3546" s="44" t="str">
        <f t="shared" si="676"/>
        <v>MENOR VALOR</v>
      </c>
    </row>
    <row r="3547" spans="2:21">
      <c r="B3547" s="24">
        <v>3417</v>
      </c>
      <c r="C3547" s="2" t="s">
        <v>623</v>
      </c>
      <c r="D3547" s="29">
        <v>1</v>
      </c>
      <c r="E3547" s="19" t="s">
        <v>8</v>
      </c>
      <c r="F3547" s="91"/>
      <c r="G3547" s="68"/>
      <c r="H3547" s="79">
        <v>202800</v>
      </c>
      <c r="I3547" s="79">
        <v>38532</v>
      </c>
      <c r="J3547" s="79">
        <v>241332</v>
      </c>
      <c r="K3547" s="79">
        <v>195000</v>
      </c>
      <c r="L3547" s="79">
        <f t="shared" si="677"/>
        <v>37050</v>
      </c>
      <c r="M3547" s="79">
        <f t="shared" si="678"/>
        <v>232050</v>
      </c>
      <c r="N3547" s="68"/>
      <c r="O3547" s="80">
        <f t="shared" si="670"/>
        <v>236691</v>
      </c>
      <c r="P3547" s="68">
        <f t="shared" si="671"/>
        <v>236691</v>
      </c>
      <c r="Q3547" s="68">
        <f t="shared" si="672"/>
        <v>236645.49562584114</v>
      </c>
      <c r="R3547" s="69">
        <f t="shared" si="673"/>
        <v>6563.3651429735337</v>
      </c>
      <c r="S3547" s="63">
        <f t="shared" si="674"/>
        <v>1</v>
      </c>
      <c r="T3547" s="64">
        <f t="shared" si="675"/>
        <v>236691</v>
      </c>
      <c r="U3547" s="44" t="str">
        <f t="shared" si="676"/>
        <v>PROMEDIO</v>
      </c>
    </row>
    <row r="3548" spans="2:21" ht="25.5">
      <c r="B3548" s="24">
        <v>3418</v>
      </c>
      <c r="C3548" s="2" t="s">
        <v>624</v>
      </c>
      <c r="D3548" s="29">
        <v>1</v>
      </c>
      <c r="E3548" s="19" t="s">
        <v>8</v>
      </c>
      <c r="F3548" s="91">
        <v>14395.92</v>
      </c>
      <c r="G3548" s="68">
        <f t="shared" si="668"/>
        <v>15144.50784</v>
      </c>
      <c r="H3548" s="79">
        <v>270400</v>
      </c>
      <c r="I3548" s="79">
        <v>51376</v>
      </c>
      <c r="J3548" s="79">
        <v>321776</v>
      </c>
      <c r="K3548" s="79">
        <v>260000</v>
      </c>
      <c r="L3548" s="79">
        <f t="shared" si="677"/>
        <v>49400</v>
      </c>
      <c r="M3548" s="79">
        <f t="shared" si="678"/>
        <v>309400</v>
      </c>
      <c r="N3548" s="68">
        <f t="shared" si="669"/>
        <v>15144.50784</v>
      </c>
      <c r="O3548" s="80">
        <f t="shared" si="670"/>
        <v>215440.16928</v>
      </c>
      <c r="P3548" s="68">
        <f t="shared" si="671"/>
        <v>309400</v>
      </c>
      <c r="Q3548" s="68">
        <f t="shared" si="672"/>
        <v>114668.21202954187</v>
      </c>
      <c r="R3548" s="69">
        <f t="shared" si="673"/>
        <v>173571.47040272874</v>
      </c>
      <c r="S3548" s="63">
        <f t="shared" si="674"/>
        <v>0.86792758366112543</v>
      </c>
      <c r="T3548" s="64">
        <f t="shared" si="675"/>
        <v>114668</v>
      </c>
      <c r="U3548" s="44" t="str">
        <f t="shared" si="676"/>
        <v>MEDIA GEOMETRICA</v>
      </c>
    </row>
    <row r="3549" spans="2:21">
      <c r="B3549" s="24">
        <v>3419</v>
      </c>
      <c r="C3549" s="2" t="s">
        <v>625</v>
      </c>
      <c r="D3549" s="29">
        <v>1</v>
      </c>
      <c r="E3549" s="2"/>
      <c r="F3549" s="91">
        <v>656003.27999999991</v>
      </c>
      <c r="G3549" s="68">
        <f t="shared" si="668"/>
        <v>690115.45055999991</v>
      </c>
      <c r="H3549" s="79">
        <v>919100</v>
      </c>
      <c r="I3549" s="79">
        <v>174629</v>
      </c>
      <c r="J3549" s="79">
        <v>1093729</v>
      </c>
      <c r="K3549" s="79">
        <v>910000</v>
      </c>
      <c r="L3549" s="79">
        <f t="shared" si="677"/>
        <v>172900</v>
      </c>
      <c r="M3549" s="79">
        <f t="shared" si="678"/>
        <v>1082900</v>
      </c>
      <c r="N3549" s="68">
        <f t="shared" si="669"/>
        <v>690115.45055999991</v>
      </c>
      <c r="O3549" s="80">
        <f t="shared" si="670"/>
        <v>955581.48351999989</v>
      </c>
      <c r="P3549" s="68">
        <f t="shared" si="671"/>
        <v>1082900</v>
      </c>
      <c r="Q3549" s="68">
        <f t="shared" si="672"/>
        <v>934989.23494036996</v>
      </c>
      <c r="R3549" s="69">
        <f t="shared" si="673"/>
        <v>229964.07937304064</v>
      </c>
      <c r="S3549" s="63">
        <f t="shared" si="674"/>
        <v>0.26190011096329591</v>
      </c>
      <c r="T3549" s="64">
        <f t="shared" si="675"/>
        <v>690115</v>
      </c>
      <c r="U3549" s="44" t="str">
        <f t="shared" si="676"/>
        <v>MENOR VALOR</v>
      </c>
    </row>
    <row r="3550" spans="2:21" ht="25.5">
      <c r="B3550" s="24">
        <v>3420</v>
      </c>
      <c r="C3550" s="2" t="s">
        <v>626</v>
      </c>
      <c r="D3550" s="29">
        <v>1</v>
      </c>
      <c r="E3550" s="19" t="s">
        <v>8</v>
      </c>
      <c r="F3550" s="91">
        <v>228680.78</v>
      </c>
      <c r="G3550" s="68">
        <f t="shared" si="668"/>
        <v>240572.18056000001</v>
      </c>
      <c r="H3550" s="79">
        <v>331500</v>
      </c>
      <c r="I3550" s="79">
        <v>62985</v>
      </c>
      <c r="J3550" s="79">
        <v>394485</v>
      </c>
      <c r="K3550" s="79">
        <v>325000</v>
      </c>
      <c r="L3550" s="79">
        <f t="shared" si="677"/>
        <v>61750</v>
      </c>
      <c r="M3550" s="79">
        <f t="shared" si="678"/>
        <v>386750</v>
      </c>
      <c r="N3550" s="68">
        <f t="shared" si="669"/>
        <v>240572.18056000001</v>
      </c>
      <c r="O3550" s="80">
        <f t="shared" si="670"/>
        <v>340602.39351999998</v>
      </c>
      <c r="P3550" s="68">
        <f t="shared" si="671"/>
        <v>386750</v>
      </c>
      <c r="Q3550" s="68">
        <f t="shared" si="672"/>
        <v>332329.38234625594</v>
      </c>
      <c r="R3550" s="69">
        <f t="shared" si="673"/>
        <v>86714.99400257846</v>
      </c>
      <c r="S3550" s="63">
        <f t="shared" si="674"/>
        <v>0.2761031875618315</v>
      </c>
      <c r="T3550" s="64">
        <f t="shared" si="675"/>
        <v>240572</v>
      </c>
      <c r="U3550" s="44" t="str">
        <f t="shared" si="676"/>
        <v>MENOR VALOR</v>
      </c>
    </row>
    <row r="3551" spans="2:21">
      <c r="B3551" s="24">
        <v>3421</v>
      </c>
      <c r="C3551" s="2" t="s">
        <v>627</v>
      </c>
      <c r="D3551" s="29">
        <v>1</v>
      </c>
      <c r="E3551" s="19" t="s">
        <v>8</v>
      </c>
      <c r="F3551" s="91">
        <v>191943.96</v>
      </c>
      <c r="G3551" s="68">
        <f t="shared" si="668"/>
        <v>201925.04592</v>
      </c>
      <c r="H3551" s="79">
        <v>262600</v>
      </c>
      <c r="I3551" s="79">
        <v>49894</v>
      </c>
      <c r="J3551" s="79">
        <v>312494</v>
      </c>
      <c r="K3551" s="79">
        <v>260000</v>
      </c>
      <c r="L3551" s="79">
        <f t="shared" si="677"/>
        <v>49400</v>
      </c>
      <c r="M3551" s="79">
        <f t="shared" si="678"/>
        <v>309400</v>
      </c>
      <c r="N3551" s="68">
        <f t="shared" si="669"/>
        <v>201925.04592</v>
      </c>
      <c r="O3551" s="80">
        <f t="shared" si="670"/>
        <v>274606.34863999998</v>
      </c>
      <c r="P3551" s="68">
        <f t="shared" si="671"/>
        <v>309400</v>
      </c>
      <c r="Q3551" s="68">
        <f t="shared" si="672"/>
        <v>269267.57611520169</v>
      </c>
      <c r="R3551" s="69">
        <f t="shared" si="673"/>
        <v>62962.862330164404</v>
      </c>
      <c r="S3551" s="63">
        <f t="shared" si="674"/>
        <v>0.25009520703075772</v>
      </c>
      <c r="T3551" s="64">
        <f t="shared" si="675"/>
        <v>201925</v>
      </c>
      <c r="U3551" s="44" t="str">
        <f t="shared" si="676"/>
        <v>MENOR VALOR</v>
      </c>
    </row>
    <row r="3552" spans="2:21">
      <c r="B3552" s="24">
        <v>3422</v>
      </c>
      <c r="C3552" s="2" t="s">
        <v>628</v>
      </c>
      <c r="D3552" s="29">
        <v>1</v>
      </c>
      <c r="E3552" s="19" t="s">
        <v>8</v>
      </c>
      <c r="F3552" s="91">
        <v>191943.96</v>
      </c>
      <c r="G3552" s="68">
        <f t="shared" si="668"/>
        <v>201925.04592</v>
      </c>
      <c r="H3552" s="79">
        <v>265200</v>
      </c>
      <c r="I3552" s="79">
        <v>50388</v>
      </c>
      <c r="J3552" s="79">
        <v>315588</v>
      </c>
      <c r="K3552" s="79">
        <v>260000</v>
      </c>
      <c r="L3552" s="79">
        <f t="shared" si="677"/>
        <v>49400</v>
      </c>
      <c r="M3552" s="79">
        <f t="shared" si="678"/>
        <v>309400</v>
      </c>
      <c r="N3552" s="68">
        <f t="shared" si="669"/>
        <v>201925.04592</v>
      </c>
      <c r="O3552" s="80">
        <f t="shared" si="670"/>
        <v>275637.6819733333</v>
      </c>
      <c r="P3552" s="68">
        <f t="shared" si="671"/>
        <v>309400</v>
      </c>
      <c r="Q3552" s="68">
        <f t="shared" si="672"/>
        <v>270153.3311000141</v>
      </c>
      <c r="R3552" s="69">
        <f t="shared" si="673"/>
        <v>63911.950145871859</v>
      </c>
      <c r="S3552" s="63">
        <f t="shared" si="674"/>
        <v>0.25255392891955541</v>
      </c>
      <c r="T3552" s="64">
        <f t="shared" si="675"/>
        <v>201925</v>
      </c>
      <c r="U3552" s="44" t="str">
        <f t="shared" si="676"/>
        <v>MENOR VALOR</v>
      </c>
    </row>
    <row r="3553" spans="2:21">
      <c r="B3553" s="24">
        <v>3423</v>
      </c>
      <c r="C3553" s="2" t="s">
        <v>629</v>
      </c>
      <c r="D3553" s="29">
        <v>1</v>
      </c>
      <c r="E3553" s="19" t="s">
        <v>8</v>
      </c>
      <c r="F3553" s="91">
        <v>511133.06</v>
      </c>
      <c r="G3553" s="68">
        <f t="shared" si="668"/>
        <v>537711.97912000003</v>
      </c>
      <c r="H3553" s="79">
        <v>409500</v>
      </c>
      <c r="I3553" s="79">
        <v>77805</v>
      </c>
      <c r="J3553" s="79">
        <v>487305</v>
      </c>
      <c r="K3553" s="79">
        <v>390000</v>
      </c>
      <c r="L3553" s="79">
        <f t="shared" si="677"/>
        <v>74100</v>
      </c>
      <c r="M3553" s="79">
        <f t="shared" si="678"/>
        <v>464100</v>
      </c>
      <c r="N3553" s="68">
        <f t="shared" si="669"/>
        <v>464100</v>
      </c>
      <c r="O3553" s="80">
        <f t="shared" si="670"/>
        <v>496372.32637333334</v>
      </c>
      <c r="P3553" s="68">
        <f t="shared" si="671"/>
        <v>487305</v>
      </c>
      <c r="Q3553" s="68">
        <f t="shared" si="672"/>
        <v>495435.7968348359</v>
      </c>
      <c r="R3553" s="69">
        <f t="shared" si="673"/>
        <v>37634.335030145543</v>
      </c>
      <c r="S3553" s="63">
        <f t="shared" si="674"/>
        <v>6.3248955838534959E-2</v>
      </c>
      <c r="T3553" s="64">
        <f t="shared" si="675"/>
        <v>464100</v>
      </c>
      <c r="U3553" s="44" t="str">
        <f t="shared" si="676"/>
        <v>MENOR VALOR</v>
      </c>
    </row>
    <row r="3554" spans="2:21" ht="51">
      <c r="B3554" s="52" t="s">
        <v>630</v>
      </c>
      <c r="C3554" s="28"/>
      <c r="D3554" s="29"/>
      <c r="E3554" s="19"/>
      <c r="F3554" s="91"/>
      <c r="G3554" s="68"/>
      <c r="H3554" s="78"/>
      <c r="I3554" s="78"/>
      <c r="J3554" s="78"/>
      <c r="K3554" s="78"/>
      <c r="L3554" s="78"/>
      <c r="M3554" s="78"/>
      <c r="N3554" s="68"/>
      <c r="O3554" s="80"/>
      <c r="P3554" s="68"/>
      <c r="Q3554" s="68"/>
      <c r="R3554" s="69"/>
      <c r="S3554" s="63"/>
      <c r="T3554" s="64"/>
      <c r="U3554" s="44"/>
    </row>
    <row r="3555" spans="2:21">
      <c r="B3555" s="24">
        <v>3424</v>
      </c>
      <c r="C3555" s="2" t="s">
        <v>631</v>
      </c>
      <c r="D3555" s="29">
        <v>1</v>
      </c>
      <c r="E3555" s="19" t="s">
        <v>8</v>
      </c>
      <c r="F3555" s="91">
        <v>730585.56</v>
      </c>
      <c r="G3555" s="68">
        <f t="shared" si="668"/>
        <v>768576.00912000006</v>
      </c>
      <c r="H3555" s="79">
        <v>811200</v>
      </c>
      <c r="I3555" s="79">
        <v>154128</v>
      </c>
      <c r="J3555" s="79">
        <v>965328</v>
      </c>
      <c r="K3555" s="79">
        <v>780000</v>
      </c>
      <c r="L3555" s="79">
        <f t="shared" si="677"/>
        <v>148200</v>
      </c>
      <c r="M3555" s="79">
        <f t="shared" si="678"/>
        <v>928200</v>
      </c>
      <c r="N3555" s="68">
        <f t="shared" si="669"/>
        <v>768576.00912000006</v>
      </c>
      <c r="O3555" s="80">
        <f t="shared" si="670"/>
        <v>887368.00303999998</v>
      </c>
      <c r="P3555" s="68">
        <f t="shared" si="671"/>
        <v>928200</v>
      </c>
      <c r="Q3555" s="68">
        <f t="shared" si="672"/>
        <v>883082.13131386379</v>
      </c>
      <c r="R3555" s="69">
        <f t="shared" si="673"/>
        <v>104538.39228062092</v>
      </c>
      <c r="S3555" s="63">
        <f t="shared" si="674"/>
        <v>0.12966644679300632</v>
      </c>
      <c r="T3555" s="64">
        <f t="shared" si="675"/>
        <v>768576</v>
      </c>
      <c r="U3555" s="44" t="str">
        <f t="shared" si="676"/>
        <v>MENOR VALOR</v>
      </c>
    </row>
    <row r="3556" spans="2:21" ht="25.5">
      <c r="B3556" s="24">
        <v>3425</v>
      </c>
      <c r="C3556" s="2" t="s">
        <v>632</v>
      </c>
      <c r="D3556" s="29">
        <v>1</v>
      </c>
      <c r="E3556" s="19" t="s">
        <v>8</v>
      </c>
      <c r="F3556" s="91">
        <v>390320</v>
      </c>
      <c r="G3556" s="68">
        <f t="shared" si="668"/>
        <v>410616.64</v>
      </c>
      <c r="H3556" s="79">
        <v>267800</v>
      </c>
      <c r="I3556" s="79">
        <v>50882</v>
      </c>
      <c r="J3556" s="79">
        <v>318682</v>
      </c>
      <c r="K3556" s="79">
        <v>260000</v>
      </c>
      <c r="L3556" s="79">
        <f t="shared" si="677"/>
        <v>49400</v>
      </c>
      <c r="M3556" s="79">
        <f t="shared" si="678"/>
        <v>309400</v>
      </c>
      <c r="N3556" s="68">
        <f t="shared" si="669"/>
        <v>309400</v>
      </c>
      <c r="O3556" s="80">
        <f t="shared" si="670"/>
        <v>346232.88</v>
      </c>
      <c r="P3556" s="68">
        <f t="shared" si="671"/>
        <v>318682</v>
      </c>
      <c r="Q3556" s="68">
        <f t="shared" si="672"/>
        <v>343377.20620248042</v>
      </c>
      <c r="R3556" s="69">
        <f t="shared" si="673"/>
        <v>55950.784577190898</v>
      </c>
      <c r="S3556" s="63">
        <f t="shared" si="674"/>
        <v>9.8950092169032833E-2</v>
      </c>
      <c r="T3556" s="64">
        <f t="shared" si="675"/>
        <v>309400</v>
      </c>
      <c r="U3556" s="44" t="str">
        <f t="shared" si="676"/>
        <v>MENOR VALOR</v>
      </c>
    </row>
    <row r="3557" spans="2:21">
      <c r="B3557" s="24">
        <v>3426</v>
      </c>
      <c r="C3557" s="2" t="s">
        <v>633</v>
      </c>
      <c r="D3557" s="29">
        <v>1</v>
      </c>
      <c r="E3557" s="19" t="s">
        <v>8</v>
      </c>
      <c r="F3557" s="91">
        <v>358040.69999999995</v>
      </c>
      <c r="G3557" s="68">
        <f t="shared" si="668"/>
        <v>376658.81639999995</v>
      </c>
      <c r="H3557" s="79">
        <v>273000</v>
      </c>
      <c r="I3557" s="79">
        <v>51870</v>
      </c>
      <c r="J3557" s="79">
        <v>324870</v>
      </c>
      <c r="K3557" s="79">
        <v>260000</v>
      </c>
      <c r="L3557" s="79">
        <f t="shared" si="677"/>
        <v>49400</v>
      </c>
      <c r="M3557" s="79">
        <f t="shared" si="678"/>
        <v>309400</v>
      </c>
      <c r="N3557" s="68">
        <f t="shared" si="669"/>
        <v>309400</v>
      </c>
      <c r="O3557" s="80">
        <f t="shared" si="670"/>
        <v>336976.27213333332</v>
      </c>
      <c r="P3557" s="68">
        <f t="shared" si="671"/>
        <v>324870</v>
      </c>
      <c r="Q3557" s="68">
        <f t="shared" si="672"/>
        <v>335783.50008014328</v>
      </c>
      <c r="R3557" s="69">
        <f t="shared" si="673"/>
        <v>35225.820992660592</v>
      </c>
      <c r="S3557" s="63">
        <f t="shared" si="674"/>
        <v>7.8572949754369015E-2</v>
      </c>
      <c r="T3557" s="64">
        <f t="shared" si="675"/>
        <v>309400</v>
      </c>
      <c r="U3557" s="44" t="str">
        <f t="shared" si="676"/>
        <v>MENOR VALOR</v>
      </c>
    </row>
    <row r="3558" spans="2:21">
      <c r="B3558" s="24">
        <v>3427</v>
      </c>
      <c r="C3558" s="2" t="s">
        <v>634</v>
      </c>
      <c r="D3558" s="29">
        <v>1</v>
      </c>
      <c r="E3558" s="19" t="s">
        <v>11</v>
      </c>
      <c r="F3558" s="91">
        <v>863747</v>
      </c>
      <c r="G3558" s="68">
        <f t="shared" si="668"/>
        <v>908661.84400000004</v>
      </c>
      <c r="H3558" s="79">
        <v>819000</v>
      </c>
      <c r="I3558" s="79">
        <v>155610</v>
      </c>
      <c r="J3558" s="79">
        <v>974610</v>
      </c>
      <c r="K3558" s="79">
        <v>780000</v>
      </c>
      <c r="L3558" s="79">
        <f t="shared" si="677"/>
        <v>148200</v>
      </c>
      <c r="M3558" s="79">
        <f t="shared" si="678"/>
        <v>928200</v>
      </c>
      <c r="N3558" s="68">
        <f t="shared" si="669"/>
        <v>908661.84400000004</v>
      </c>
      <c r="O3558" s="80">
        <f t="shared" si="670"/>
        <v>937157.28133333335</v>
      </c>
      <c r="P3558" s="68">
        <f t="shared" si="671"/>
        <v>928200</v>
      </c>
      <c r="Q3558" s="68">
        <f t="shared" si="672"/>
        <v>936752.59821285657</v>
      </c>
      <c r="R3558" s="69">
        <f t="shared" si="673"/>
        <v>33874.245181456725</v>
      </c>
      <c r="S3558" s="63">
        <f t="shared" si="674"/>
        <v>2.9987377954913907E-2</v>
      </c>
      <c r="T3558" s="64">
        <f t="shared" si="675"/>
        <v>908662</v>
      </c>
      <c r="U3558" s="44" t="str">
        <f t="shared" si="676"/>
        <v>MENOR VALOR</v>
      </c>
    </row>
    <row r="3559" spans="2:21" ht="25.5">
      <c r="B3559" s="24">
        <v>3428</v>
      </c>
      <c r="C3559" s="2" t="s">
        <v>635</v>
      </c>
      <c r="D3559" s="29">
        <v>1</v>
      </c>
      <c r="E3559" s="19" t="s">
        <v>8</v>
      </c>
      <c r="F3559" s="91">
        <v>176240.96</v>
      </c>
      <c r="G3559" s="68">
        <f t="shared" si="668"/>
        <v>185405.48991999999</v>
      </c>
      <c r="H3559" s="79">
        <v>157560</v>
      </c>
      <c r="I3559" s="79">
        <v>29936.400000000001</v>
      </c>
      <c r="J3559" s="79">
        <v>187496.4</v>
      </c>
      <c r="K3559" s="79">
        <v>156000</v>
      </c>
      <c r="L3559" s="79">
        <f t="shared" si="677"/>
        <v>29640</v>
      </c>
      <c r="M3559" s="79">
        <f t="shared" si="678"/>
        <v>185640</v>
      </c>
      <c r="N3559" s="68">
        <f t="shared" si="669"/>
        <v>185405.48991999999</v>
      </c>
      <c r="O3559" s="80">
        <f t="shared" si="670"/>
        <v>186180.62997333333</v>
      </c>
      <c r="P3559" s="68">
        <f t="shared" si="671"/>
        <v>185640</v>
      </c>
      <c r="Q3559" s="68">
        <f t="shared" si="672"/>
        <v>186178.28593839533</v>
      </c>
      <c r="R3559" s="69">
        <f t="shared" si="673"/>
        <v>1145.5072311911435</v>
      </c>
      <c r="S3559" s="63">
        <f t="shared" si="674"/>
        <v>4.1508386141821951E-3</v>
      </c>
      <c r="T3559" s="64">
        <f t="shared" si="675"/>
        <v>185405</v>
      </c>
      <c r="U3559" s="44" t="str">
        <f t="shared" si="676"/>
        <v>MENOR VALOR</v>
      </c>
    </row>
    <row r="3560" spans="2:21">
      <c r="B3560" s="24">
        <v>3429</v>
      </c>
      <c r="C3560" s="2" t="s">
        <v>636</v>
      </c>
      <c r="D3560" s="29">
        <v>1</v>
      </c>
      <c r="E3560" s="19" t="s">
        <v>8</v>
      </c>
      <c r="F3560" s="91">
        <v>150597.1</v>
      </c>
      <c r="G3560" s="68">
        <f t="shared" si="668"/>
        <v>158428.14920000001</v>
      </c>
      <c r="H3560" s="79">
        <v>157560</v>
      </c>
      <c r="I3560" s="79">
        <v>29936.400000000001</v>
      </c>
      <c r="J3560" s="79">
        <v>187496.4</v>
      </c>
      <c r="K3560" s="79">
        <v>156000</v>
      </c>
      <c r="L3560" s="79">
        <f t="shared" si="677"/>
        <v>29640</v>
      </c>
      <c r="M3560" s="79">
        <f t="shared" si="678"/>
        <v>185640</v>
      </c>
      <c r="N3560" s="68">
        <f t="shared" si="669"/>
        <v>158428.14920000001</v>
      </c>
      <c r="O3560" s="80">
        <f t="shared" si="670"/>
        <v>177188.18306666668</v>
      </c>
      <c r="P3560" s="68">
        <f t="shared" si="671"/>
        <v>185640</v>
      </c>
      <c r="Q3560" s="68">
        <f t="shared" si="672"/>
        <v>176671.14105121058</v>
      </c>
      <c r="R3560" s="69">
        <f t="shared" si="673"/>
        <v>16273.159135486259</v>
      </c>
      <c r="S3560" s="63">
        <f t="shared" si="674"/>
        <v>0.10325960280022517</v>
      </c>
      <c r="T3560" s="64">
        <f t="shared" si="675"/>
        <v>158428</v>
      </c>
      <c r="U3560" s="44" t="str">
        <f t="shared" si="676"/>
        <v>MENOR VALOR</v>
      </c>
    </row>
    <row r="3561" spans="2:21">
      <c r="B3561" s="24">
        <v>3430</v>
      </c>
      <c r="C3561" s="2" t="s">
        <v>637</v>
      </c>
      <c r="D3561" s="29">
        <v>1</v>
      </c>
      <c r="E3561" s="19" t="s">
        <v>8</v>
      </c>
      <c r="F3561" s="72"/>
      <c r="G3561" s="68"/>
      <c r="H3561" s="79">
        <v>162240</v>
      </c>
      <c r="I3561" s="79">
        <v>30825.599999999999</v>
      </c>
      <c r="J3561" s="79">
        <v>193065.60000000001</v>
      </c>
      <c r="K3561" s="79">
        <v>156000</v>
      </c>
      <c r="L3561" s="79">
        <f t="shared" si="677"/>
        <v>29640</v>
      </c>
      <c r="M3561" s="79">
        <f t="shared" si="678"/>
        <v>185640</v>
      </c>
      <c r="N3561" s="68"/>
      <c r="O3561" s="80">
        <f t="shared" si="670"/>
        <v>189352.8</v>
      </c>
      <c r="P3561" s="68">
        <f t="shared" si="671"/>
        <v>189352.8</v>
      </c>
      <c r="Q3561" s="68">
        <f t="shared" si="672"/>
        <v>189316.39650067291</v>
      </c>
      <c r="R3561" s="69">
        <f t="shared" si="673"/>
        <v>5250.6921143788313</v>
      </c>
      <c r="S3561" s="63">
        <f t="shared" si="674"/>
        <v>1</v>
      </c>
      <c r="T3561" s="64">
        <f t="shared" si="675"/>
        <v>189353</v>
      </c>
      <c r="U3561" s="44" t="str">
        <f t="shared" si="676"/>
        <v>PROMEDIO</v>
      </c>
    </row>
    <row r="3562" spans="2:21" ht="25.5">
      <c r="B3562" s="24">
        <v>3431</v>
      </c>
      <c r="C3562" s="2" t="s">
        <v>638</v>
      </c>
      <c r="D3562" s="29">
        <v>1</v>
      </c>
      <c r="E3562" s="19" t="s">
        <v>8</v>
      </c>
      <c r="F3562" s="91">
        <v>727982.87999999989</v>
      </c>
      <c r="G3562" s="68">
        <f t="shared" si="668"/>
        <v>765837.98975999991</v>
      </c>
      <c r="H3562" s="79">
        <v>682500</v>
      </c>
      <c r="I3562" s="79">
        <v>129675</v>
      </c>
      <c r="J3562" s="79">
        <v>812175</v>
      </c>
      <c r="K3562" s="79">
        <v>650000</v>
      </c>
      <c r="L3562" s="79">
        <f t="shared" si="677"/>
        <v>123500</v>
      </c>
      <c r="M3562" s="79">
        <f t="shared" si="678"/>
        <v>773500</v>
      </c>
      <c r="N3562" s="68">
        <f t="shared" si="669"/>
        <v>765837.98975999991</v>
      </c>
      <c r="O3562" s="80">
        <f t="shared" si="670"/>
        <v>783837.6632533333</v>
      </c>
      <c r="P3562" s="68">
        <f t="shared" si="671"/>
        <v>773500</v>
      </c>
      <c r="Q3562" s="68">
        <f t="shared" si="672"/>
        <v>783578.08346812043</v>
      </c>
      <c r="R3562" s="69">
        <f t="shared" si="673"/>
        <v>24838.077434655777</v>
      </c>
      <c r="S3562" s="63">
        <f t="shared" si="674"/>
        <v>2.2639854383883162E-2</v>
      </c>
      <c r="T3562" s="64">
        <f t="shared" si="675"/>
        <v>765838</v>
      </c>
      <c r="U3562" s="44" t="str">
        <f t="shared" si="676"/>
        <v>MENOR VALOR</v>
      </c>
    </row>
    <row r="3563" spans="2:21" ht="25.5">
      <c r="B3563" s="24">
        <v>3432</v>
      </c>
      <c r="C3563" s="2" t="s">
        <v>639</v>
      </c>
      <c r="D3563" s="29">
        <v>1</v>
      </c>
      <c r="E3563" s="19" t="s">
        <v>8</v>
      </c>
      <c r="F3563" s="91">
        <v>738391.96</v>
      </c>
      <c r="G3563" s="68">
        <f t="shared" si="668"/>
        <v>776788.34191999992</v>
      </c>
      <c r="H3563" s="79">
        <v>682500</v>
      </c>
      <c r="I3563" s="79">
        <v>129675</v>
      </c>
      <c r="J3563" s="79">
        <v>812175</v>
      </c>
      <c r="K3563" s="79">
        <v>650000</v>
      </c>
      <c r="L3563" s="79">
        <f t="shared" si="677"/>
        <v>123500</v>
      </c>
      <c r="M3563" s="79">
        <f t="shared" si="678"/>
        <v>773500</v>
      </c>
      <c r="N3563" s="68">
        <f t="shared" si="669"/>
        <v>773500</v>
      </c>
      <c r="O3563" s="80">
        <f t="shared" si="670"/>
        <v>787487.78064000001</v>
      </c>
      <c r="P3563" s="68">
        <f t="shared" si="671"/>
        <v>776788.34191999992</v>
      </c>
      <c r="Q3563" s="68">
        <f t="shared" si="672"/>
        <v>787295.09321053466</v>
      </c>
      <c r="R3563" s="69">
        <f t="shared" si="673"/>
        <v>21442.886884519008</v>
      </c>
      <c r="S3563" s="63">
        <f t="shared" si="674"/>
        <v>1.7522137924522285E-2</v>
      </c>
      <c r="T3563" s="64">
        <f t="shared" si="675"/>
        <v>773500</v>
      </c>
      <c r="U3563" s="44" t="str">
        <f t="shared" si="676"/>
        <v>MENOR VALOR</v>
      </c>
    </row>
    <row r="3564" spans="2:21" ht="25.5">
      <c r="B3564" s="24">
        <v>3433</v>
      </c>
      <c r="C3564" s="2" t="s">
        <v>640</v>
      </c>
      <c r="D3564" s="29">
        <v>1</v>
      </c>
      <c r="E3564" s="19" t="s">
        <v>8</v>
      </c>
      <c r="F3564" s="91">
        <v>730585.56</v>
      </c>
      <c r="G3564" s="68">
        <f t="shared" si="668"/>
        <v>768576.00912000006</v>
      </c>
      <c r="H3564" s="79">
        <v>682500</v>
      </c>
      <c r="I3564" s="79">
        <v>129675</v>
      </c>
      <c r="J3564" s="79">
        <v>812175</v>
      </c>
      <c r="K3564" s="79">
        <v>650000</v>
      </c>
      <c r="L3564" s="79">
        <f t="shared" si="677"/>
        <v>123500</v>
      </c>
      <c r="M3564" s="79">
        <f t="shared" si="678"/>
        <v>773500</v>
      </c>
      <c r="N3564" s="68">
        <f t="shared" si="669"/>
        <v>768576.00912000006</v>
      </c>
      <c r="O3564" s="80">
        <f t="shared" si="670"/>
        <v>784750.33637333335</v>
      </c>
      <c r="P3564" s="68">
        <f t="shared" si="671"/>
        <v>773500</v>
      </c>
      <c r="Q3564" s="68">
        <f t="shared" si="672"/>
        <v>784510.78736252675</v>
      </c>
      <c r="R3564" s="69">
        <f t="shared" si="673"/>
        <v>23877.720846501245</v>
      </c>
      <c r="S3564" s="63">
        <f t="shared" si="674"/>
        <v>2.0311738855877781E-2</v>
      </c>
      <c r="T3564" s="64">
        <f t="shared" si="675"/>
        <v>768576</v>
      </c>
      <c r="U3564" s="44" t="str">
        <f t="shared" si="676"/>
        <v>MENOR VALOR</v>
      </c>
    </row>
    <row r="3565" spans="2:21">
      <c r="B3565" s="24">
        <v>3434</v>
      </c>
      <c r="C3565" s="2" t="s">
        <v>641</v>
      </c>
      <c r="D3565" s="29">
        <v>1</v>
      </c>
      <c r="E3565" s="19" t="s">
        <v>8</v>
      </c>
      <c r="F3565" s="91">
        <v>733187.41999999993</v>
      </c>
      <c r="G3565" s="68">
        <f t="shared" si="668"/>
        <v>771313.16583999991</v>
      </c>
      <c r="H3565" s="79">
        <v>669500</v>
      </c>
      <c r="I3565" s="79">
        <v>127205</v>
      </c>
      <c r="J3565" s="79">
        <v>796705</v>
      </c>
      <c r="K3565" s="79">
        <v>650000</v>
      </c>
      <c r="L3565" s="79">
        <f t="shared" si="677"/>
        <v>123500</v>
      </c>
      <c r="M3565" s="79">
        <f t="shared" si="678"/>
        <v>773500</v>
      </c>
      <c r="N3565" s="68">
        <f t="shared" si="669"/>
        <v>771313.16583999991</v>
      </c>
      <c r="O3565" s="80">
        <f t="shared" si="670"/>
        <v>780506.05527999997</v>
      </c>
      <c r="P3565" s="68">
        <f t="shared" si="671"/>
        <v>773500</v>
      </c>
      <c r="Q3565" s="68">
        <f t="shared" si="672"/>
        <v>780422.05662415968</v>
      </c>
      <c r="R3565" s="69">
        <f t="shared" si="673"/>
        <v>14071.244381434373</v>
      </c>
      <c r="S3565" s="63">
        <f t="shared" si="674"/>
        <v>1.1671749544806209E-2</v>
      </c>
      <c r="T3565" s="64">
        <f t="shared" si="675"/>
        <v>771313</v>
      </c>
      <c r="U3565" s="44" t="str">
        <f t="shared" si="676"/>
        <v>MENOR VALOR</v>
      </c>
    </row>
    <row r="3566" spans="2:21" ht="25.5">
      <c r="B3566" s="24">
        <v>3435</v>
      </c>
      <c r="C3566" s="2" t="s">
        <v>642</v>
      </c>
      <c r="D3566" s="29">
        <v>1</v>
      </c>
      <c r="E3566" s="19" t="s">
        <v>8</v>
      </c>
      <c r="F3566" s="91">
        <v>9057683.9199999999</v>
      </c>
      <c r="G3566" s="68">
        <f t="shared" si="668"/>
        <v>9528683.4838399999</v>
      </c>
      <c r="H3566" s="79">
        <v>10712000</v>
      </c>
      <c r="I3566" s="79">
        <v>2035280</v>
      </c>
      <c r="J3566" s="79">
        <v>12747280</v>
      </c>
      <c r="K3566" s="79">
        <v>10400000</v>
      </c>
      <c r="L3566" s="79">
        <f t="shared" si="677"/>
        <v>1976000</v>
      </c>
      <c r="M3566" s="79">
        <f t="shared" si="678"/>
        <v>12376000</v>
      </c>
      <c r="N3566" s="68">
        <f t="shared" si="669"/>
        <v>9528683.4838399999</v>
      </c>
      <c r="O3566" s="80">
        <f t="shared" si="670"/>
        <v>11550654.494613335</v>
      </c>
      <c r="P3566" s="68">
        <f t="shared" si="671"/>
        <v>12376000</v>
      </c>
      <c r="Q3566" s="68">
        <f t="shared" si="672"/>
        <v>11455399.575647444</v>
      </c>
      <c r="R3566" s="69">
        <f t="shared" si="673"/>
        <v>1760891.0488459386</v>
      </c>
      <c r="S3566" s="63">
        <f t="shared" si="674"/>
        <v>0.16819283160609855</v>
      </c>
      <c r="T3566" s="64">
        <f t="shared" si="675"/>
        <v>9528683</v>
      </c>
      <c r="U3566" s="44" t="str">
        <f t="shared" si="676"/>
        <v>MENOR VALOR</v>
      </c>
    </row>
    <row r="3567" spans="2:21" ht="25.5">
      <c r="B3567" s="52" t="s">
        <v>643</v>
      </c>
      <c r="C3567" s="28"/>
      <c r="D3567" s="29"/>
      <c r="E3567" s="19"/>
      <c r="F3567" s="91"/>
      <c r="G3567" s="68"/>
      <c r="H3567" s="78"/>
      <c r="I3567" s="78"/>
      <c r="J3567" s="78"/>
      <c r="K3567" s="78"/>
      <c r="L3567" s="78"/>
      <c r="M3567" s="78"/>
      <c r="N3567" s="68"/>
      <c r="O3567" s="80"/>
      <c r="P3567" s="68"/>
      <c r="Q3567" s="68"/>
      <c r="R3567" s="69"/>
      <c r="S3567" s="63"/>
      <c r="T3567" s="64"/>
      <c r="U3567" s="44"/>
    </row>
    <row r="3568" spans="2:21" ht="25.5">
      <c r="B3568" s="24">
        <v>3436</v>
      </c>
      <c r="C3568" s="2" t="s">
        <v>644</v>
      </c>
      <c r="D3568" s="29">
        <v>1</v>
      </c>
      <c r="E3568" s="19" t="s">
        <v>8</v>
      </c>
      <c r="F3568" s="91">
        <v>261092.91999999998</v>
      </c>
      <c r="G3568" s="68">
        <f t="shared" si="668"/>
        <v>274669.75183999998</v>
      </c>
      <c r="H3568" s="79">
        <v>341250</v>
      </c>
      <c r="I3568" s="79">
        <v>64837.5</v>
      </c>
      <c r="J3568" s="79">
        <v>406087.5</v>
      </c>
      <c r="K3568" s="79">
        <v>325000</v>
      </c>
      <c r="L3568" s="79">
        <f t="shared" si="677"/>
        <v>61750</v>
      </c>
      <c r="M3568" s="79">
        <f t="shared" si="678"/>
        <v>386750</v>
      </c>
      <c r="N3568" s="68">
        <f t="shared" si="669"/>
        <v>274669.75183999998</v>
      </c>
      <c r="O3568" s="80">
        <f t="shared" si="670"/>
        <v>355835.75061333337</v>
      </c>
      <c r="P3568" s="68">
        <f t="shared" si="671"/>
        <v>386750</v>
      </c>
      <c r="Q3568" s="68">
        <f t="shared" si="672"/>
        <v>350714.39597435296</v>
      </c>
      <c r="R3568" s="69">
        <f t="shared" si="673"/>
        <v>70953.676749108927</v>
      </c>
      <c r="S3568" s="63">
        <f t="shared" si="674"/>
        <v>0.21682783771417802</v>
      </c>
      <c r="T3568" s="64">
        <f t="shared" si="675"/>
        <v>274670</v>
      </c>
      <c r="U3568" s="44" t="str">
        <f t="shared" si="676"/>
        <v>MENOR VALOR</v>
      </c>
    </row>
    <row r="3569" spans="2:21">
      <c r="B3569" s="24">
        <v>3437</v>
      </c>
      <c r="C3569" s="2" t="s">
        <v>645</v>
      </c>
      <c r="D3569" s="29">
        <v>1</v>
      </c>
      <c r="E3569" s="19" t="s">
        <v>8</v>
      </c>
      <c r="F3569" s="91">
        <v>383887.92</v>
      </c>
      <c r="G3569" s="68">
        <f t="shared" si="668"/>
        <v>403850.09184000001</v>
      </c>
      <c r="H3569" s="79">
        <v>525200</v>
      </c>
      <c r="I3569" s="79">
        <v>99788</v>
      </c>
      <c r="J3569" s="79">
        <v>624988</v>
      </c>
      <c r="K3569" s="79">
        <v>520000</v>
      </c>
      <c r="L3569" s="79">
        <f t="shared" si="677"/>
        <v>98800</v>
      </c>
      <c r="M3569" s="79">
        <f t="shared" si="678"/>
        <v>618800</v>
      </c>
      <c r="N3569" s="68">
        <f t="shared" si="669"/>
        <v>403850.09184000001</v>
      </c>
      <c r="O3569" s="80">
        <f t="shared" si="670"/>
        <v>549212.69727999996</v>
      </c>
      <c r="P3569" s="68">
        <f t="shared" si="671"/>
        <v>618800</v>
      </c>
      <c r="Q3569" s="68">
        <f t="shared" si="672"/>
        <v>538535.15223040339</v>
      </c>
      <c r="R3569" s="69">
        <f t="shared" si="673"/>
        <v>125925.72466032881</v>
      </c>
      <c r="S3569" s="63">
        <f t="shared" si="674"/>
        <v>0.25009520703075772</v>
      </c>
      <c r="T3569" s="64">
        <f t="shared" si="675"/>
        <v>403850</v>
      </c>
      <c r="U3569" s="44" t="str">
        <f t="shared" si="676"/>
        <v>MENOR VALOR</v>
      </c>
    </row>
    <row r="3570" spans="2:21" ht="25.5">
      <c r="B3570" s="24">
        <v>3438</v>
      </c>
      <c r="C3570" s="2" t="s">
        <v>646</v>
      </c>
      <c r="D3570" s="29">
        <v>1</v>
      </c>
      <c r="E3570" s="19" t="s">
        <v>8</v>
      </c>
      <c r="F3570" s="91">
        <v>287915.94</v>
      </c>
      <c r="G3570" s="68">
        <f t="shared" si="668"/>
        <v>302887.56887999998</v>
      </c>
      <c r="H3570" s="79">
        <v>393900</v>
      </c>
      <c r="I3570" s="79">
        <v>74841</v>
      </c>
      <c r="J3570" s="79">
        <v>468741</v>
      </c>
      <c r="K3570" s="79">
        <v>390000</v>
      </c>
      <c r="L3570" s="79">
        <f t="shared" si="677"/>
        <v>74100</v>
      </c>
      <c r="M3570" s="79">
        <f t="shared" si="678"/>
        <v>464100</v>
      </c>
      <c r="N3570" s="68">
        <f t="shared" si="669"/>
        <v>302887.56887999998</v>
      </c>
      <c r="O3570" s="80">
        <f t="shared" si="670"/>
        <v>411909.52295999997</v>
      </c>
      <c r="P3570" s="68">
        <f t="shared" si="671"/>
        <v>464100</v>
      </c>
      <c r="Q3570" s="68">
        <f t="shared" si="672"/>
        <v>403901.36417280254</v>
      </c>
      <c r="R3570" s="69">
        <f t="shared" si="673"/>
        <v>94444.293495246471</v>
      </c>
      <c r="S3570" s="63">
        <f t="shared" si="674"/>
        <v>0.25009520703075783</v>
      </c>
      <c r="T3570" s="64">
        <f t="shared" si="675"/>
        <v>302888</v>
      </c>
      <c r="U3570" s="44" t="str">
        <f t="shared" si="676"/>
        <v>MENOR VALOR</v>
      </c>
    </row>
    <row r="3571" spans="2:21" ht="25.5">
      <c r="B3571" s="24">
        <v>3439</v>
      </c>
      <c r="C3571" s="2" t="s">
        <v>647</v>
      </c>
      <c r="D3571" s="29">
        <v>1</v>
      </c>
      <c r="E3571" s="19" t="s">
        <v>8</v>
      </c>
      <c r="F3571" s="91">
        <v>287915.94</v>
      </c>
      <c r="G3571" s="68">
        <f t="shared" si="668"/>
        <v>302887.56887999998</v>
      </c>
      <c r="H3571" s="79">
        <v>409500</v>
      </c>
      <c r="I3571" s="79">
        <v>77805</v>
      </c>
      <c r="J3571" s="79">
        <v>487305</v>
      </c>
      <c r="K3571" s="79">
        <v>390000</v>
      </c>
      <c r="L3571" s="79">
        <f t="shared" si="677"/>
        <v>74100</v>
      </c>
      <c r="M3571" s="79">
        <f t="shared" si="678"/>
        <v>464100</v>
      </c>
      <c r="N3571" s="68">
        <f t="shared" si="669"/>
        <v>302887.56887999998</v>
      </c>
      <c r="O3571" s="80">
        <f t="shared" si="670"/>
        <v>418097.52295999997</v>
      </c>
      <c r="P3571" s="68">
        <f t="shared" si="671"/>
        <v>464100</v>
      </c>
      <c r="Q3571" s="68">
        <f t="shared" si="672"/>
        <v>409164.51452517195</v>
      </c>
      <c r="R3571" s="69">
        <f t="shared" si="673"/>
        <v>100447.09127489368</v>
      </c>
      <c r="S3571" s="63">
        <f t="shared" si="674"/>
        <v>0.25974135554864641</v>
      </c>
      <c r="T3571" s="64">
        <f t="shared" si="675"/>
        <v>302888</v>
      </c>
      <c r="U3571" s="44" t="str">
        <f t="shared" si="676"/>
        <v>MENOR VALOR</v>
      </c>
    </row>
    <row r="3572" spans="2:21">
      <c r="B3572" s="24">
        <v>3440</v>
      </c>
      <c r="C3572" s="2" t="s">
        <v>648</v>
      </c>
      <c r="D3572" s="29">
        <v>1</v>
      </c>
      <c r="E3572" s="19" t="s">
        <v>8</v>
      </c>
      <c r="F3572" s="91">
        <v>287915.94</v>
      </c>
      <c r="G3572" s="68">
        <f t="shared" si="668"/>
        <v>302887.56887999998</v>
      </c>
      <c r="H3572" s="79">
        <v>328250</v>
      </c>
      <c r="I3572" s="79">
        <v>62367.5</v>
      </c>
      <c r="J3572" s="79">
        <v>390617.5</v>
      </c>
      <c r="K3572" s="79">
        <v>325000</v>
      </c>
      <c r="L3572" s="79">
        <f t="shared" si="677"/>
        <v>61750</v>
      </c>
      <c r="M3572" s="79">
        <f t="shared" si="678"/>
        <v>386750</v>
      </c>
      <c r="N3572" s="68">
        <f t="shared" si="669"/>
        <v>302887.56887999998</v>
      </c>
      <c r="O3572" s="80">
        <f t="shared" si="670"/>
        <v>360085.02295999997</v>
      </c>
      <c r="P3572" s="68">
        <f t="shared" si="671"/>
        <v>386750</v>
      </c>
      <c r="Q3572" s="68">
        <f t="shared" si="672"/>
        <v>357674.37145231257</v>
      </c>
      <c r="R3572" s="69">
        <f t="shared" si="673"/>
        <v>49572.179233798299</v>
      </c>
      <c r="S3572" s="63">
        <f t="shared" si="674"/>
        <v>0.15317508590244944</v>
      </c>
      <c r="T3572" s="64">
        <f t="shared" si="675"/>
        <v>302888</v>
      </c>
      <c r="U3572" s="44" t="str">
        <f t="shared" si="676"/>
        <v>MENOR VALOR</v>
      </c>
    </row>
    <row r="3573" spans="2:21">
      <c r="B3573" s="24">
        <v>3441</v>
      </c>
      <c r="C3573" s="2" t="s">
        <v>649</v>
      </c>
      <c r="D3573" s="29">
        <v>1</v>
      </c>
      <c r="E3573" s="18" t="s">
        <v>8</v>
      </c>
      <c r="F3573" s="91">
        <v>191943.96</v>
      </c>
      <c r="G3573" s="68">
        <f t="shared" si="668"/>
        <v>201925.04592</v>
      </c>
      <c r="H3573" s="79">
        <v>341250</v>
      </c>
      <c r="I3573" s="79">
        <v>64837.5</v>
      </c>
      <c r="J3573" s="79">
        <v>406087.5</v>
      </c>
      <c r="K3573" s="79">
        <v>325000</v>
      </c>
      <c r="L3573" s="79">
        <f t="shared" si="677"/>
        <v>61750</v>
      </c>
      <c r="M3573" s="79">
        <f t="shared" si="678"/>
        <v>386750</v>
      </c>
      <c r="N3573" s="68">
        <f t="shared" si="669"/>
        <v>201925.04592</v>
      </c>
      <c r="O3573" s="80">
        <f t="shared" si="670"/>
        <v>331587.51530666667</v>
      </c>
      <c r="P3573" s="68">
        <f t="shared" si="671"/>
        <v>386750</v>
      </c>
      <c r="Q3573" s="68">
        <f t="shared" si="672"/>
        <v>316528.90695510531</v>
      </c>
      <c r="R3573" s="69">
        <f t="shared" si="673"/>
        <v>112706.48473867305</v>
      </c>
      <c r="S3573" s="63">
        <f t="shared" si="674"/>
        <v>0.36206443871921012</v>
      </c>
      <c r="T3573" s="64">
        <f t="shared" si="675"/>
        <v>386750</v>
      </c>
      <c r="U3573" s="44" t="str">
        <f t="shared" si="676"/>
        <v>MEDIA ARMONICA</v>
      </c>
    </row>
    <row r="3574" spans="2:21">
      <c r="B3574" s="24">
        <v>3442</v>
      </c>
      <c r="C3574" s="2" t="s">
        <v>650</v>
      </c>
      <c r="D3574" s="29">
        <v>1</v>
      </c>
      <c r="E3574" s="18" t="s">
        <v>8</v>
      </c>
      <c r="F3574" s="91">
        <v>191943.96</v>
      </c>
      <c r="G3574" s="68">
        <f t="shared" si="668"/>
        <v>201925.04592</v>
      </c>
      <c r="H3574" s="79">
        <v>530400</v>
      </c>
      <c r="I3574" s="79">
        <v>100776</v>
      </c>
      <c r="J3574" s="79">
        <v>631176</v>
      </c>
      <c r="K3574" s="79">
        <v>520000</v>
      </c>
      <c r="L3574" s="79">
        <f t="shared" si="677"/>
        <v>98800</v>
      </c>
      <c r="M3574" s="79">
        <f t="shared" si="678"/>
        <v>618800</v>
      </c>
      <c r="N3574" s="68">
        <f t="shared" si="669"/>
        <v>201925.04592</v>
      </c>
      <c r="O3574" s="80">
        <f t="shared" si="670"/>
        <v>483967.01530666667</v>
      </c>
      <c r="P3574" s="68">
        <f t="shared" si="671"/>
        <v>618800</v>
      </c>
      <c r="Q3574" s="68">
        <f t="shared" si="672"/>
        <v>428841.68198087567</v>
      </c>
      <c r="R3574" s="69">
        <f t="shared" si="673"/>
        <v>244333.88163664917</v>
      </c>
      <c r="S3574" s="63">
        <f t="shared" si="674"/>
        <v>0.5291384806922641</v>
      </c>
      <c r="T3574" s="64">
        <f t="shared" si="675"/>
        <v>618800</v>
      </c>
      <c r="U3574" s="44" t="str">
        <f t="shared" si="676"/>
        <v>MEDIA ARMONICA</v>
      </c>
    </row>
    <row r="3575" spans="2:21" ht="25.5">
      <c r="B3575" s="24">
        <v>3443</v>
      </c>
      <c r="C3575" s="2" t="s">
        <v>651</v>
      </c>
      <c r="D3575" s="29">
        <v>1</v>
      </c>
      <c r="E3575" s="18" t="s">
        <v>8</v>
      </c>
      <c r="F3575" s="91">
        <v>265971.92</v>
      </c>
      <c r="G3575" s="68">
        <f t="shared" si="668"/>
        <v>279802.45983999997</v>
      </c>
      <c r="H3575" s="79">
        <v>270400</v>
      </c>
      <c r="I3575" s="79">
        <v>51376</v>
      </c>
      <c r="J3575" s="79">
        <v>321776</v>
      </c>
      <c r="K3575" s="79">
        <v>260000</v>
      </c>
      <c r="L3575" s="79">
        <f t="shared" si="677"/>
        <v>49400</v>
      </c>
      <c r="M3575" s="79">
        <f t="shared" si="678"/>
        <v>309400</v>
      </c>
      <c r="N3575" s="68">
        <f t="shared" si="669"/>
        <v>279802.45983999997</v>
      </c>
      <c r="O3575" s="80">
        <f t="shared" si="670"/>
        <v>303659.48661333328</v>
      </c>
      <c r="P3575" s="68">
        <f t="shared" si="671"/>
        <v>309400</v>
      </c>
      <c r="Q3575" s="68">
        <f t="shared" si="672"/>
        <v>303139.0105562784</v>
      </c>
      <c r="R3575" s="69">
        <f t="shared" si="673"/>
        <v>21567.559872355945</v>
      </c>
      <c r="S3575" s="63">
        <f t="shared" si="674"/>
        <v>7.6983000879545127E-2</v>
      </c>
      <c r="T3575" s="64">
        <f t="shared" si="675"/>
        <v>279802</v>
      </c>
      <c r="U3575" s="44" t="str">
        <f t="shared" si="676"/>
        <v>MENOR VALOR</v>
      </c>
    </row>
    <row r="3576" spans="2:21">
      <c r="B3576" s="24">
        <v>3444</v>
      </c>
      <c r="C3576" s="2" t="s">
        <v>652</v>
      </c>
      <c r="D3576" s="29">
        <v>1</v>
      </c>
      <c r="E3576" s="19" t="s">
        <v>8</v>
      </c>
      <c r="F3576" s="91">
        <v>191943.96</v>
      </c>
      <c r="G3576" s="68">
        <f t="shared" si="668"/>
        <v>201925.04592</v>
      </c>
      <c r="H3576" s="79">
        <v>204750</v>
      </c>
      <c r="I3576" s="79">
        <v>38902.5</v>
      </c>
      <c r="J3576" s="79">
        <v>243652.5</v>
      </c>
      <c r="K3576" s="79">
        <v>195000</v>
      </c>
      <c r="L3576" s="79">
        <f t="shared" si="677"/>
        <v>37050</v>
      </c>
      <c r="M3576" s="79">
        <f t="shared" si="678"/>
        <v>232050</v>
      </c>
      <c r="N3576" s="68">
        <f t="shared" si="669"/>
        <v>201925.04592</v>
      </c>
      <c r="O3576" s="80">
        <f t="shared" si="670"/>
        <v>225875.84863999998</v>
      </c>
      <c r="P3576" s="68">
        <f t="shared" si="671"/>
        <v>232050</v>
      </c>
      <c r="Q3576" s="68">
        <f t="shared" si="672"/>
        <v>225171.9099652344</v>
      </c>
      <c r="R3576" s="69">
        <f t="shared" si="673"/>
        <v>21537.994678283525</v>
      </c>
      <c r="S3576" s="63">
        <f t="shared" si="674"/>
        <v>0.10324051543029333</v>
      </c>
      <c r="T3576" s="64">
        <f t="shared" si="675"/>
        <v>201925</v>
      </c>
      <c r="U3576" s="44" t="str">
        <f t="shared" si="676"/>
        <v>MENOR VALOR</v>
      </c>
    </row>
    <row r="3577" spans="2:21">
      <c r="B3577" s="24">
        <v>3445</v>
      </c>
      <c r="C3577" s="2" t="s">
        <v>653</v>
      </c>
      <c r="D3577" s="29">
        <v>1</v>
      </c>
      <c r="E3577" s="19" t="s">
        <v>8</v>
      </c>
      <c r="F3577" s="91">
        <v>243950</v>
      </c>
      <c r="G3577" s="68">
        <f t="shared" si="668"/>
        <v>256635.4</v>
      </c>
      <c r="H3577" s="79">
        <v>338000</v>
      </c>
      <c r="I3577" s="79">
        <v>64220</v>
      </c>
      <c r="J3577" s="79">
        <v>402220</v>
      </c>
      <c r="K3577" s="79">
        <v>325000</v>
      </c>
      <c r="L3577" s="79">
        <f t="shared" si="677"/>
        <v>61750</v>
      </c>
      <c r="M3577" s="79">
        <f t="shared" si="678"/>
        <v>386750</v>
      </c>
      <c r="N3577" s="68">
        <f t="shared" si="669"/>
        <v>256635.4</v>
      </c>
      <c r="O3577" s="80">
        <f t="shared" si="670"/>
        <v>348535.13333333336</v>
      </c>
      <c r="P3577" s="68">
        <f t="shared" si="671"/>
        <v>386750</v>
      </c>
      <c r="Q3577" s="68">
        <f t="shared" si="672"/>
        <v>341772.2903254453</v>
      </c>
      <c r="R3577" s="69">
        <f t="shared" si="673"/>
        <v>79962.497241227495</v>
      </c>
      <c r="S3577" s="63">
        <f t="shared" si="674"/>
        <v>0.24910413376220619</v>
      </c>
      <c r="T3577" s="64">
        <f t="shared" si="675"/>
        <v>256635</v>
      </c>
      <c r="U3577" s="44" t="str">
        <f t="shared" si="676"/>
        <v>MENOR VALOR</v>
      </c>
    </row>
    <row r="3578" spans="2:21" ht="25.5">
      <c r="B3578" s="24">
        <v>3446</v>
      </c>
      <c r="C3578" s="2" t="s">
        <v>654</v>
      </c>
      <c r="D3578" s="29">
        <v>1</v>
      </c>
      <c r="E3578" s="19" t="s">
        <v>11</v>
      </c>
      <c r="F3578" s="91">
        <v>975800</v>
      </c>
      <c r="G3578" s="68">
        <f t="shared" si="668"/>
        <v>1026541.6</v>
      </c>
      <c r="H3578" s="79">
        <v>1339000</v>
      </c>
      <c r="I3578" s="79">
        <v>254410</v>
      </c>
      <c r="J3578" s="79">
        <v>1593410</v>
      </c>
      <c r="K3578" s="79">
        <v>1300000</v>
      </c>
      <c r="L3578" s="79">
        <f t="shared" si="677"/>
        <v>247000</v>
      </c>
      <c r="M3578" s="79">
        <f t="shared" si="678"/>
        <v>1547000</v>
      </c>
      <c r="N3578" s="68">
        <f t="shared" si="669"/>
        <v>1026541.6</v>
      </c>
      <c r="O3578" s="80">
        <f t="shared" si="670"/>
        <v>1388983.8666666667</v>
      </c>
      <c r="P3578" s="68">
        <f t="shared" si="671"/>
        <v>1547000</v>
      </c>
      <c r="Q3578" s="68">
        <f t="shared" si="672"/>
        <v>1362693.3458692969</v>
      </c>
      <c r="R3578" s="69">
        <f t="shared" si="673"/>
        <v>314740.79736324784</v>
      </c>
      <c r="S3578" s="63">
        <f t="shared" si="674"/>
        <v>0.246681872255608</v>
      </c>
      <c r="T3578" s="64">
        <f t="shared" si="675"/>
        <v>1026542</v>
      </c>
      <c r="U3578" s="44" t="str">
        <f t="shared" si="676"/>
        <v>MENOR VALOR</v>
      </c>
    </row>
    <row r="3579" spans="2:21">
      <c r="B3579" s="24">
        <v>3447</v>
      </c>
      <c r="C3579" s="2" t="s">
        <v>655</v>
      </c>
      <c r="D3579" s="29">
        <v>1</v>
      </c>
      <c r="E3579" s="19" t="s">
        <v>11</v>
      </c>
      <c r="F3579" s="91">
        <v>440602.39999999997</v>
      </c>
      <c r="G3579" s="68">
        <f t="shared" si="668"/>
        <v>463513.72479999997</v>
      </c>
      <c r="H3579" s="79">
        <v>401700</v>
      </c>
      <c r="I3579" s="79">
        <v>76323</v>
      </c>
      <c r="J3579" s="79">
        <v>478023</v>
      </c>
      <c r="K3579" s="79">
        <v>390000</v>
      </c>
      <c r="L3579" s="79">
        <f t="shared" si="677"/>
        <v>74100</v>
      </c>
      <c r="M3579" s="79">
        <f t="shared" si="678"/>
        <v>464100</v>
      </c>
      <c r="N3579" s="68">
        <f t="shared" si="669"/>
        <v>463513.72479999997</v>
      </c>
      <c r="O3579" s="80">
        <f t="shared" si="670"/>
        <v>468545.57493333332</v>
      </c>
      <c r="P3579" s="68">
        <f t="shared" si="671"/>
        <v>464100</v>
      </c>
      <c r="Q3579" s="68">
        <f t="shared" si="672"/>
        <v>468497.90510488261</v>
      </c>
      <c r="R3579" s="69">
        <f t="shared" si="673"/>
        <v>8212.9239052389366</v>
      </c>
      <c r="S3579" s="63">
        <f t="shared" si="674"/>
        <v>1.0638639470045952E-2</v>
      </c>
      <c r="T3579" s="64">
        <f t="shared" si="675"/>
        <v>463514</v>
      </c>
      <c r="U3579" s="44" t="str">
        <f t="shared" si="676"/>
        <v>MENOR VALOR</v>
      </c>
    </row>
    <row r="3580" spans="2:21">
      <c r="B3580" s="24">
        <v>3448</v>
      </c>
      <c r="C3580" s="2" t="s">
        <v>656</v>
      </c>
      <c r="D3580" s="29">
        <v>1</v>
      </c>
      <c r="E3580" s="19" t="s">
        <v>11</v>
      </c>
      <c r="F3580" s="91">
        <v>878220</v>
      </c>
      <c r="G3580" s="68">
        <f t="shared" si="668"/>
        <v>923887.44</v>
      </c>
      <c r="H3580" s="79">
        <v>1365000</v>
      </c>
      <c r="I3580" s="79">
        <v>259350</v>
      </c>
      <c r="J3580" s="79">
        <v>1624350</v>
      </c>
      <c r="K3580" s="79">
        <v>1300000</v>
      </c>
      <c r="L3580" s="79">
        <f t="shared" si="677"/>
        <v>247000</v>
      </c>
      <c r="M3580" s="79">
        <f t="shared" si="678"/>
        <v>1547000</v>
      </c>
      <c r="N3580" s="68">
        <f t="shared" si="669"/>
        <v>923887.44</v>
      </c>
      <c r="O3580" s="80">
        <f t="shared" si="670"/>
        <v>1365079.1466666667</v>
      </c>
      <c r="P3580" s="68">
        <f t="shared" si="671"/>
        <v>1547000</v>
      </c>
      <c r="Q3580" s="68">
        <f t="shared" si="672"/>
        <v>1324127.0667864003</v>
      </c>
      <c r="R3580" s="69">
        <f t="shared" si="673"/>
        <v>384035.60661556432</v>
      </c>
      <c r="S3580" s="63">
        <f t="shared" si="674"/>
        <v>0.30226678150894137</v>
      </c>
      <c r="T3580" s="64">
        <f t="shared" si="675"/>
        <v>1547000</v>
      </c>
      <c r="U3580" s="44" t="str">
        <f t="shared" si="676"/>
        <v>MEDIA ARMONICA</v>
      </c>
    </row>
    <row r="3581" spans="2:21" ht="25.5">
      <c r="B3581" s="24">
        <v>3449</v>
      </c>
      <c r="C3581" s="2" t="s">
        <v>657</v>
      </c>
      <c r="D3581" s="29">
        <v>1</v>
      </c>
      <c r="E3581" s="19" t="s">
        <v>8</v>
      </c>
      <c r="F3581" s="91">
        <v>629007.24</v>
      </c>
      <c r="G3581" s="68">
        <f t="shared" si="668"/>
        <v>661715.61647999997</v>
      </c>
      <c r="H3581" s="79">
        <v>1352000</v>
      </c>
      <c r="I3581" s="79">
        <v>256880</v>
      </c>
      <c r="J3581" s="79">
        <v>1608880</v>
      </c>
      <c r="K3581" s="79">
        <v>1300000</v>
      </c>
      <c r="L3581" s="79">
        <f t="shared" si="677"/>
        <v>247000</v>
      </c>
      <c r="M3581" s="79">
        <f t="shared" si="678"/>
        <v>1547000</v>
      </c>
      <c r="N3581" s="68">
        <f t="shared" si="669"/>
        <v>661715.61647999997</v>
      </c>
      <c r="O3581" s="80">
        <f t="shared" si="670"/>
        <v>1272531.87216</v>
      </c>
      <c r="P3581" s="68">
        <f t="shared" si="671"/>
        <v>1547000</v>
      </c>
      <c r="Q3581" s="68">
        <f t="shared" si="672"/>
        <v>1180941.6785388482</v>
      </c>
      <c r="R3581" s="69">
        <f t="shared" si="673"/>
        <v>529886.45694356225</v>
      </c>
      <c r="S3581" s="63">
        <f t="shared" si="674"/>
        <v>0.43967121450169711</v>
      </c>
      <c r="T3581" s="64">
        <f t="shared" si="675"/>
        <v>1547000</v>
      </c>
      <c r="U3581" s="44" t="str">
        <f t="shared" si="676"/>
        <v>MEDIA ARMONICA</v>
      </c>
    </row>
    <row r="3582" spans="2:21">
      <c r="B3582" s="24">
        <v>3450</v>
      </c>
      <c r="C3582" s="2" t="s">
        <v>658</v>
      </c>
      <c r="D3582" s="29">
        <v>1</v>
      </c>
      <c r="E3582" s="19" t="s">
        <v>8</v>
      </c>
      <c r="F3582" s="91">
        <v>698293.96</v>
      </c>
      <c r="G3582" s="68">
        <f t="shared" si="668"/>
        <v>734605.24592000002</v>
      </c>
      <c r="H3582" s="79">
        <v>1313000</v>
      </c>
      <c r="I3582" s="79">
        <v>249470</v>
      </c>
      <c r="J3582" s="79">
        <v>1562470</v>
      </c>
      <c r="K3582" s="79">
        <v>1300000</v>
      </c>
      <c r="L3582" s="79">
        <f t="shared" si="677"/>
        <v>247000</v>
      </c>
      <c r="M3582" s="79">
        <f t="shared" si="678"/>
        <v>1547000</v>
      </c>
      <c r="N3582" s="68">
        <f t="shared" si="669"/>
        <v>734605.24592000002</v>
      </c>
      <c r="O3582" s="80">
        <f t="shared" si="670"/>
        <v>1281358.4153066666</v>
      </c>
      <c r="P3582" s="68">
        <f t="shared" si="671"/>
        <v>1547000</v>
      </c>
      <c r="Q3582" s="68">
        <f t="shared" si="672"/>
        <v>1210928.9873841295</v>
      </c>
      <c r="R3582" s="69">
        <f t="shared" si="673"/>
        <v>473565.30848529586</v>
      </c>
      <c r="S3582" s="63">
        <f t="shared" si="674"/>
        <v>0.39335398394673216</v>
      </c>
      <c r="T3582" s="64">
        <f t="shared" si="675"/>
        <v>1547000</v>
      </c>
      <c r="U3582" s="44" t="str">
        <f t="shared" si="676"/>
        <v>MEDIA ARMONICA</v>
      </c>
    </row>
    <row r="3583" spans="2:21" ht="25.5">
      <c r="B3583" s="24">
        <v>3451</v>
      </c>
      <c r="C3583" s="2" t="s">
        <v>659</v>
      </c>
      <c r="D3583" s="29">
        <v>1</v>
      </c>
      <c r="E3583" s="19" t="s">
        <v>8</v>
      </c>
      <c r="F3583" s="91">
        <v>467866.58</v>
      </c>
      <c r="G3583" s="68">
        <f t="shared" si="668"/>
        <v>492195.64216000005</v>
      </c>
      <c r="H3583" s="79">
        <v>676000</v>
      </c>
      <c r="I3583" s="79">
        <v>128440</v>
      </c>
      <c r="J3583" s="79">
        <v>804440</v>
      </c>
      <c r="K3583" s="79">
        <v>650000</v>
      </c>
      <c r="L3583" s="79">
        <f t="shared" si="677"/>
        <v>123500</v>
      </c>
      <c r="M3583" s="79">
        <f t="shared" si="678"/>
        <v>773500</v>
      </c>
      <c r="N3583" s="68">
        <f t="shared" si="669"/>
        <v>492195.64216000005</v>
      </c>
      <c r="O3583" s="80">
        <f t="shared" si="670"/>
        <v>690045.21405333339</v>
      </c>
      <c r="P3583" s="68">
        <f t="shared" si="671"/>
        <v>773500</v>
      </c>
      <c r="Q3583" s="68">
        <f t="shared" si="672"/>
        <v>674057.9675173373</v>
      </c>
      <c r="R3583" s="69">
        <f t="shared" si="673"/>
        <v>172039.70682310956</v>
      </c>
      <c r="S3583" s="63">
        <f t="shared" si="674"/>
        <v>0.26980220414449685</v>
      </c>
      <c r="T3583" s="64">
        <f t="shared" si="675"/>
        <v>492196</v>
      </c>
      <c r="U3583" s="44" t="str">
        <f t="shared" si="676"/>
        <v>MENOR VALOR</v>
      </c>
    </row>
    <row r="3584" spans="2:21">
      <c r="B3584" s="24">
        <v>3452</v>
      </c>
      <c r="C3584" s="2" t="s">
        <v>660</v>
      </c>
      <c r="D3584" s="29">
        <v>1</v>
      </c>
      <c r="E3584" s="19" t="s">
        <v>8</v>
      </c>
      <c r="F3584" s="91">
        <v>328001.63999999996</v>
      </c>
      <c r="G3584" s="68">
        <f t="shared" si="668"/>
        <v>345057.72527999996</v>
      </c>
      <c r="H3584" s="79">
        <v>397800</v>
      </c>
      <c r="I3584" s="79">
        <v>75582</v>
      </c>
      <c r="J3584" s="79">
        <v>473382</v>
      </c>
      <c r="K3584" s="79">
        <v>390000</v>
      </c>
      <c r="L3584" s="79">
        <f t="shared" si="677"/>
        <v>74100</v>
      </c>
      <c r="M3584" s="79">
        <f t="shared" si="678"/>
        <v>464100</v>
      </c>
      <c r="N3584" s="68">
        <f t="shared" si="669"/>
        <v>345057.72527999996</v>
      </c>
      <c r="O3584" s="80">
        <f t="shared" si="670"/>
        <v>427513.24175999995</v>
      </c>
      <c r="P3584" s="68">
        <f t="shared" si="671"/>
        <v>464100</v>
      </c>
      <c r="Q3584" s="68">
        <f t="shared" si="672"/>
        <v>423225.36466600542</v>
      </c>
      <c r="R3584" s="69">
        <f t="shared" si="673"/>
        <v>71559.227423776043</v>
      </c>
      <c r="S3584" s="63">
        <f t="shared" si="674"/>
        <v>0.18469507244135197</v>
      </c>
      <c r="T3584" s="64">
        <f t="shared" si="675"/>
        <v>345058</v>
      </c>
      <c r="U3584" s="44" t="str">
        <f t="shared" si="676"/>
        <v>MENOR VALOR</v>
      </c>
    </row>
    <row r="3585" spans="2:21">
      <c r="B3585" s="24">
        <v>3453</v>
      </c>
      <c r="C3585" s="2" t="s">
        <v>661</v>
      </c>
      <c r="D3585" s="29">
        <v>1</v>
      </c>
      <c r="E3585" s="19" t="s">
        <v>8</v>
      </c>
      <c r="F3585" s="91">
        <v>327025.83999999997</v>
      </c>
      <c r="G3585" s="68">
        <f t="shared" si="668"/>
        <v>344031.18367999996</v>
      </c>
      <c r="H3585" s="79">
        <v>409500</v>
      </c>
      <c r="I3585" s="79">
        <v>77805</v>
      </c>
      <c r="J3585" s="79">
        <v>487305</v>
      </c>
      <c r="K3585" s="79">
        <v>390000</v>
      </c>
      <c r="L3585" s="79">
        <f t="shared" si="677"/>
        <v>74100</v>
      </c>
      <c r="M3585" s="79">
        <f t="shared" si="678"/>
        <v>464100</v>
      </c>
      <c r="N3585" s="68">
        <f t="shared" si="669"/>
        <v>344031.18367999996</v>
      </c>
      <c r="O3585" s="80">
        <f t="shared" si="670"/>
        <v>431812.06122666667</v>
      </c>
      <c r="P3585" s="68">
        <f t="shared" si="671"/>
        <v>464100</v>
      </c>
      <c r="Q3585" s="68">
        <f t="shared" si="672"/>
        <v>426910.41348012508</v>
      </c>
      <c r="R3585" s="69">
        <f t="shared" si="673"/>
        <v>76900.779276916917</v>
      </c>
      <c r="S3585" s="63">
        <f t="shared" si="674"/>
        <v>0.19413728778481432</v>
      </c>
      <c r="T3585" s="64">
        <f t="shared" si="675"/>
        <v>344031</v>
      </c>
      <c r="U3585" s="44" t="str">
        <f t="shared" si="676"/>
        <v>MENOR VALOR</v>
      </c>
    </row>
    <row r="3586" spans="2:21">
      <c r="B3586" s="24">
        <v>3454</v>
      </c>
      <c r="C3586" s="2" t="s">
        <v>662</v>
      </c>
      <c r="D3586" s="29">
        <v>1</v>
      </c>
      <c r="E3586" s="19" t="s">
        <v>11</v>
      </c>
      <c r="F3586" s="91">
        <v>327025.83999999997</v>
      </c>
      <c r="G3586" s="68">
        <f t="shared" si="668"/>
        <v>344031.18367999996</v>
      </c>
      <c r="H3586" s="79">
        <v>397800</v>
      </c>
      <c r="I3586" s="79">
        <v>75582</v>
      </c>
      <c r="J3586" s="79">
        <v>473382</v>
      </c>
      <c r="K3586" s="79">
        <v>390000</v>
      </c>
      <c r="L3586" s="79">
        <f t="shared" si="677"/>
        <v>74100</v>
      </c>
      <c r="M3586" s="79">
        <f t="shared" si="678"/>
        <v>464100</v>
      </c>
      <c r="N3586" s="68">
        <f t="shared" si="669"/>
        <v>344031.18367999996</v>
      </c>
      <c r="O3586" s="80">
        <f t="shared" si="670"/>
        <v>427171.06122666667</v>
      </c>
      <c r="P3586" s="68">
        <f t="shared" si="671"/>
        <v>464100</v>
      </c>
      <c r="Q3586" s="68">
        <f t="shared" si="672"/>
        <v>422805.25139177829</v>
      </c>
      <c r="R3586" s="69">
        <f t="shared" si="673"/>
        <v>72150.663959911122</v>
      </c>
      <c r="S3586" s="63">
        <f t="shared" si="674"/>
        <v>0.18631288862300577</v>
      </c>
      <c r="T3586" s="64">
        <f t="shared" si="675"/>
        <v>344031</v>
      </c>
      <c r="U3586" s="44" t="str">
        <f t="shared" si="676"/>
        <v>MENOR VALOR</v>
      </c>
    </row>
    <row r="3587" spans="2:21">
      <c r="B3587" s="24">
        <v>3455</v>
      </c>
      <c r="C3587" s="2" t="s">
        <v>663</v>
      </c>
      <c r="D3587" s="29">
        <v>1</v>
      </c>
      <c r="E3587" s="19" t="s">
        <v>8</v>
      </c>
      <c r="F3587" s="91">
        <v>327025.83999999997</v>
      </c>
      <c r="G3587" s="68">
        <f t="shared" si="668"/>
        <v>344031.18367999996</v>
      </c>
      <c r="H3587" s="79">
        <v>525200</v>
      </c>
      <c r="I3587" s="79">
        <v>99788</v>
      </c>
      <c r="J3587" s="79">
        <v>624988</v>
      </c>
      <c r="K3587" s="79">
        <v>520000</v>
      </c>
      <c r="L3587" s="79">
        <f t="shared" si="677"/>
        <v>98800</v>
      </c>
      <c r="M3587" s="79">
        <f t="shared" si="678"/>
        <v>618800</v>
      </c>
      <c r="N3587" s="68">
        <f t="shared" si="669"/>
        <v>344031.18367999996</v>
      </c>
      <c r="O3587" s="80">
        <f t="shared" si="670"/>
        <v>529273.06122666667</v>
      </c>
      <c r="P3587" s="68">
        <f t="shared" si="671"/>
        <v>618800</v>
      </c>
      <c r="Q3587" s="68">
        <f t="shared" si="672"/>
        <v>510512.75567134493</v>
      </c>
      <c r="R3587" s="69">
        <f t="shared" si="673"/>
        <v>160454.00504119747</v>
      </c>
      <c r="S3587" s="63">
        <f t="shared" si="674"/>
        <v>0.32610658625447075</v>
      </c>
      <c r="T3587" s="64">
        <f t="shared" si="675"/>
        <v>618800</v>
      </c>
      <c r="U3587" s="44" t="str">
        <f t="shared" si="676"/>
        <v>MEDIA ARMONICA</v>
      </c>
    </row>
    <row r="3588" spans="2:21">
      <c r="B3588" s="24">
        <v>3456</v>
      </c>
      <c r="C3588" s="2" t="s">
        <v>664</v>
      </c>
      <c r="D3588" s="29">
        <v>1</v>
      </c>
      <c r="E3588" s="19" t="s">
        <v>8</v>
      </c>
      <c r="F3588" s="91">
        <v>383887.92</v>
      </c>
      <c r="G3588" s="68">
        <f t="shared" si="668"/>
        <v>403850.09184000001</v>
      </c>
      <c r="H3588" s="79">
        <v>546000</v>
      </c>
      <c r="I3588" s="79">
        <v>103740</v>
      </c>
      <c r="J3588" s="79">
        <v>649740</v>
      </c>
      <c r="K3588" s="79">
        <v>520000</v>
      </c>
      <c r="L3588" s="79">
        <f t="shared" si="677"/>
        <v>98800</v>
      </c>
      <c r="M3588" s="79">
        <f t="shared" si="678"/>
        <v>618800</v>
      </c>
      <c r="N3588" s="68">
        <f t="shared" si="669"/>
        <v>403850.09184000001</v>
      </c>
      <c r="O3588" s="80">
        <f t="shared" si="670"/>
        <v>557463.36394666659</v>
      </c>
      <c r="P3588" s="68">
        <f t="shared" si="671"/>
        <v>618800</v>
      </c>
      <c r="Q3588" s="68">
        <f t="shared" si="672"/>
        <v>545552.68603356264</v>
      </c>
      <c r="R3588" s="69">
        <f t="shared" si="673"/>
        <v>133929.45503319154</v>
      </c>
      <c r="S3588" s="63">
        <f t="shared" si="674"/>
        <v>0.25974135554864641</v>
      </c>
      <c r="T3588" s="64">
        <f t="shared" si="675"/>
        <v>403850</v>
      </c>
      <c r="U3588" s="44" t="str">
        <f t="shared" si="676"/>
        <v>MENOR VALOR</v>
      </c>
    </row>
    <row r="3589" spans="2:21">
      <c r="B3589" s="24">
        <v>3457</v>
      </c>
      <c r="C3589" s="2" t="s">
        <v>665</v>
      </c>
      <c r="D3589" s="29">
        <v>1</v>
      </c>
      <c r="E3589" s="19" t="s">
        <v>8</v>
      </c>
      <c r="F3589" s="91">
        <v>332880.63999999996</v>
      </c>
      <c r="G3589" s="68">
        <f t="shared" si="668"/>
        <v>350190.43327999994</v>
      </c>
      <c r="H3589" s="79">
        <v>393900</v>
      </c>
      <c r="I3589" s="79">
        <v>74841</v>
      </c>
      <c r="J3589" s="79">
        <v>468741</v>
      </c>
      <c r="K3589" s="79">
        <v>390000</v>
      </c>
      <c r="L3589" s="79">
        <f t="shared" si="677"/>
        <v>74100</v>
      </c>
      <c r="M3589" s="79">
        <f t="shared" si="678"/>
        <v>464100</v>
      </c>
      <c r="N3589" s="68">
        <f t="shared" si="669"/>
        <v>350190.43327999994</v>
      </c>
      <c r="O3589" s="80">
        <f t="shared" si="670"/>
        <v>427677.14442666667</v>
      </c>
      <c r="P3589" s="68">
        <f t="shared" si="671"/>
        <v>464100</v>
      </c>
      <c r="Q3589" s="68">
        <f t="shared" si="672"/>
        <v>423919.04623717448</v>
      </c>
      <c r="R3589" s="69">
        <f t="shared" si="673"/>
        <v>67145.569649048397</v>
      </c>
      <c r="S3589" s="63">
        <f t="shared" si="674"/>
        <v>0.1739214446994316</v>
      </c>
      <c r="T3589" s="64">
        <f t="shared" si="675"/>
        <v>350190</v>
      </c>
      <c r="U3589" s="44" t="str">
        <f t="shared" si="676"/>
        <v>MENOR VALOR</v>
      </c>
    </row>
    <row r="3590" spans="2:21">
      <c r="B3590" s="24">
        <v>3458</v>
      </c>
      <c r="C3590" s="2" t="s">
        <v>666</v>
      </c>
      <c r="D3590" s="29">
        <v>1</v>
      </c>
      <c r="E3590" s="19" t="s">
        <v>8</v>
      </c>
      <c r="F3590" s="91">
        <v>383887.92</v>
      </c>
      <c r="G3590" s="68">
        <f t="shared" ref="G3590:G3606" si="679">F3590*5.2%+F3590</f>
        <v>403850.09184000001</v>
      </c>
      <c r="H3590" s="79">
        <v>530400</v>
      </c>
      <c r="I3590" s="79">
        <v>100776</v>
      </c>
      <c r="J3590" s="79">
        <v>631176</v>
      </c>
      <c r="K3590" s="79">
        <v>520000</v>
      </c>
      <c r="L3590" s="79">
        <f t="shared" si="677"/>
        <v>98800</v>
      </c>
      <c r="M3590" s="79">
        <f t="shared" si="678"/>
        <v>618800</v>
      </c>
      <c r="N3590" s="68">
        <f t="shared" si="669"/>
        <v>403850.09184000001</v>
      </c>
      <c r="O3590" s="80">
        <f t="shared" si="670"/>
        <v>551275.36394666659</v>
      </c>
      <c r="P3590" s="68">
        <f t="shared" si="671"/>
        <v>618800</v>
      </c>
      <c r="Q3590" s="68">
        <f t="shared" si="672"/>
        <v>540306.66220002819</v>
      </c>
      <c r="R3590" s="69">
        <f t="shared" si="673"/>
        <v>127823.90029174372</v>
      </c>
      <c r="S3590" s="63">
        <f t="shared" si="674"/>
        <v>0.25255392891955541</v>
      </c>
      <c r="T3590" s="64">
        <f t="shared" si="675"/>
        <v>403850</v>
      </c>
      <c r="U3590" s="44" t="str">
        <f t="shared" si="676"/>
        <v>MENOR VALOR</v>
      </c>
    </row>
    <row r="3591" spans="2:21">
      <c r="B3591" s="24">
        <v>3459</v>
      </c>
      <c r="C3591" s="2" t="s">
        <v>667</v>
      </c>
      <c r="D3591" s="29">
        <v>1</v>
      </c>
      <c r="E3591" s="19" t="s">
        <v>8</v>
      </c>
      <c r="F3591" s="91">
        <v>383887.92</v>
      </c>
      <c r="G3591" s="68">
        <f t="shared" si="679"/>
        <v>403850.09184000001</v>
      </c>
      <c r="H3591" s="79">
        <v>530400</v>
      </c>
      <c r="I3591" s="79">
        <v>100776</v>
      </c>
      <c r="J3591" s="79">
        <v>631176</v>
      </c>
      <c r="K3591" s="79">
        <v>520000</v>
      </c>
      <c r="L3591" s="79">
        <f t="shared" si="677"/>
        <v>98800</v>
      </c>
      <c r="M3591" s="79">
        <f t="shared" si="678"/>
        <v>618800</v>
      </c>
      <c r="N3591" s="68">
        <f t="shared" si="669"/>
        <v>403850.09184000001</v>
      </c>
      <c r="O3591" s="80">
        <f t="shared" si="670"/>
        <v>551275.36394666659</v>
      </c>
      <c r="P3591" s="68">
        <f t="shared" si="671"/>
        <v>618800</v>
      </c>
      <c r="Q3591" s="68">
        <f t="shared" si="672"/>
        <v>540306.66220002819</v>
      </c>
      <c r="R3591" s="69">
        <f t="shared" si="673"/>
        <v>127823.90029174372</v>
      </c>
      <c r="S3591" s="63">
        <f t="shared" si="674"/>
        <v>0.25255392891955541</v>
      </c>
      <c r="T3591" s="64">
        <f t="shared" si="675"/>
        <v>403850</v>
      </c>
      <c r="U3591" s="44" t="str">
        <f t="shared" si="676"/>
        <v>MENOR VALOR</v>
      </c>
    </row>
    <row r="3592" spans="2:21">
      <c r="B3592" s="24">
        <v>3460</v>
      </c>
      <c r="C3592" s="2" t="s">
        <v>668</v>
      </c>
      <c r="D3592" s="29">
        <v>1</v>
      </c>
      <c r="E3592" s="19" t="s">
        <v>8</v>
      </c>
      <c r="F3592" s="91">
        <v>144545.5</v>
      </c>
      <c r="G3592" s="68">
        <f t="shared" si="679"/>
        <v>152061.86600000001</v>
      </c>
      <c r="H3592" s="79">
        <v>122850</v>
      </c>
      <c r="I3592" s="79">
        <v>23341.5</v>
      </c>
      <c r="J3592" s="79">
        <v>146191.5</v>
      </c>
      <c r="K3592" s="79">
        <v>117000</v>
      </c>
      <c r="L3592" s="79">
        <f t="shared" si="677"/>
        <v>22230</v>
      </c>
      <c r="M3592" s="79">
        <f t="shared" si="678"/>
        <v>139230</v>
      </c>
      <c r="N3592" s="68">
        <f t="shared" ref="N3592:N3606" si="680">MIN(M3592,J3592,G3592)</f>
        <v>139230</v>
      </c>
      <c r="O3592" s="80">
        <f t="shared" ref="O3592:O3606" si="681">AVERAGE(M3592,J3592,G3592)</f>
        <v>145827.78866666669</v>
      </c>
      <c r="P3592" s="68">
        <f t="shared" ref="P3592:P3606" si="682">MEDIAN(M3592,J3592,G3592)</f>
        <v>146191.5</v>
      </c>
      <c r="Q3592" s="68">
        <f t="shared" ref="Q3592:Q3606" si="683">GEOMEAN(M3592,J3592,G3592)</f>
        <v>145733.17284729818</v>
      </c>
      <c r="R3592" s="69">
        <f t="shared" ref="R3592:R3606" si="684">STDEVA(M3592,J3592,G3592)</f>
        <v>6423.6602269255645</v>
      </c>
      <c r="S3592" s="63">
        <f t="shared" ref="S3592:S3606" si="685">1-N3592/Q3592</f>
        <v>4.4623833546205138E-2</v>
      </c>
      <c r="T3592" s="64">
        <f t="shared" ref="T3592:T3606" si="686">ROUND(+IF(S3592&lt;=30%,N3592,IF(S3592&lt;=60%,P3592,IF(S3592&lt;=90%,Q3592,IF(S3592&lt;=100%,O3592)))),0)</f>
        <v>139230</v>
      </c>
      <c r="U3592" s="44" t="str">
        <f t="shared" ref="U3592:U3606" si="687">+IF(S3592&lt;=30%,"MENOR VALOR",IF(S3592&lt;=60%,"MEDIA ARMONICA",IF(S3592&lt;=90%,"MEDIA GEOMETRICA","PROMEDIO")))</f>
        <v>MENOR VALOR</v>
      </c>
    </row>
    <row r="3593" spans="2:21">
      <c r="B3593" s="24">
        <v>3461</v>
      </c>
      <c r="C3593" s="2" t="s">
        <v>669</v>
      </c>
      <c r="D3593" s="29">
        <v>1</v>
      </c>
      <c r="E3593" s="19" t="s">
        <v>8</v>
      </c>
      <c r="F3593" s="91">
        <v>195408.46000000002</v>
      </c>
      <c r="G3593" s="68">
        <f t="shared" si="679"/>
        <v>205569.69992000001</v>
      </c>
      <c r="H3593" s="79">
        <v>273000</v>
      </c>
      <c r="I3593" s="79">
        <v>51870</v>
      </c>
      <c r="J3593" s="79">
        <v>324870</v>
      </c>
      <c r="K3593" s="79">
        <v>260000</v>
      </c>
      <c r="L3593" s="79">
        <f t="shared" si="677"/>
        <v>49400</v>
      </c>
      <c r="M3593" s="79">
        <f t="shared" si="678"/>
        <v>309400</v>
      </c>
      <c r="N3593" s="68">
        <f t="shared" si="680"/>
        <v>205569.69992000001</v>
      </c>
      <c r="O3593" s="80">
        <f t="shared" si="681"/>
        <v>279946.56664000003</v>
      </c>
      <c r="P3593" s="68">
        <f t="shared" si="682"/>
        <v>309400</v>
      </c>
      <c r="Q3593" s="68">
        <f t="shared" si="683"/>
        <v>274407.72919609124</v>
      </c>
      <c r="R3593" s="69">
        <f t="shared" si="684"/>
        <v>64875.025644029432</v>
      </c>
      <c r="S3593" s="63">
        <f t="shared" si="685"/>
        <v>0.2508603874889388</v>
      </c>
      <c r="T3593" s="64">
        <f t="shared" si="686"/>
        <v>205570</v>
      </c>
      <c r="U3593" s="44" t="str">
        <f t="shared" si="687"/>
        <v>MENOR VALOR</v>
      </c>
    </row>
    <row r="3594" spans="2:21">
      <c r="B3594" s="24">
        <v>3462</v>
      </c>
      <c r="C3594" s="2" t="s">
        <v>670</v>
      </c>
      <c r="D3594" s="29">
        <v>1</v>
      </c>
      <c r="E3594" s="19" t="s">
        <v>11</v>
      </c>
      <c r="F3594" s="91">
        <v>287915.94</v>
      </c>
      <c r="G3594" s="68">
        <f t="shared" si="679"/>
        <v>302887.56887999998</v>
      </c>
      <c r="H3594" s="79">
        <v>265200</v>
      </c>
      <c r="I3594" s="79">
        <v>50388</v>
      </c>
      <c r="J3594" s="79">
        <v>315588</v>
      </c>
      <c r="K3594" s="79">
        <v>260000</v>
      </c>
      <c r="L3594" s="79">
        <f t="shared" ref="L3594:L3606" si="688">+IFERROR(K3594*19%,"N/A")</f>
        <v>49400</v>
      </c>
      <c r="M3594" s="79">
        <f t="shared" ref="M3594:M3606" si="689">+IFERROR(L3594+K3594,"N/A")</f>
        <v>309400</v>
      </c>
      <c r="N3594" s="68">
        <f t="shared" si="680"/>
        <v>302887.56887999998</v>
      </c>
      <c r="O3594" s="80">
        <f t="shared" si="681"/>
        <v>309291.85629333329</v>
      </c>
      <c r="P3594" s="68">
        <f t="shared" si="682"/>
        <v>309400</v>
      </c>
      <c r="Q3594" s="68">
        <f t="shared" si="683"/>
        <v>309248.36578341213</v>
      </c>
      <c r="R3594" s="69">
        <f t="shared" si="684"/>
        <v>6350.9061522301654</v>
      </c>
      <c r="S3594" s="63">
        <f t="shared" si="685"/>
        <v>2.0568570790337026E-2</v>
      </c>
      <c r="T3594" s="64">
        <f t="shared" si="686"/>
        <v>302888</v>
      </c>
      <c r="U3594" s="44" t="str">
        <f t="shared" si="687"/>
        <v>MENOR VALOR</v>
      </c>
    </row>
    <row r="3595" spans="2:21" ht="25.5">
      <c r="B3595" s="24">
        <v>3463</v>
      </c>
      <c r="C3595" s="2" t="s">
        <v>671</v>
      </c>
      <c r="D3595" s="29">
        <v>1</v>
      </c>
      <c r="E3595" s="19" t="s">
        <v>8</v>
      </c>
      <c r="F3595" s="91">
        <v>231933.72</v>
      </c>
      <c r="G3595" s="68">
        <f t="shared" si="679"/>
        <v>243994.27343999999</v>
      </c>
      <c r="H3595" s="79">
        <v>262600</v>
      </c>
      <c r="I3595" s="79">
        <v>49894</v>
      </c>
      <c r="J3595" s="79">
        <v>312494</v>
      </c>
      <c r="K3595" s="79">
        <v>260000</v>
      </c>
      <c r="L3595" s="79">
        <f t="shared" si="688"/>
        <v>49400</v>
      </c>
      <c r="M3595" s="79">
        <f t="shared" si="689"/>
        <v>309400</v>
      </c>
      <c r="N3595" s="68">
        <f t="shared" si="680"/>
        <v>243994.27343999999</v>
      </c>
      <c r="O3595" s="80">
        <f t="shared" si="681"/>
        <v>288629.42447999999</v>
      </c>
      <c r="P3595" s="68">
        <f t="shared" si="682"/>
        <v>309400</v>
      </c>
      <c r="Q3595" s="68">
        <f t="shared" si="683"/>
        <v>286800.92124746623</v>
      </c>
      <c r="R3595" s="69">
        <f t="shared" si="684"/>
        <v>38686.11818563204</v>
      </c>
      <c r="S3595" s="63">
        <f t="shared" si="685"/>
        <v>0.14925561473538829</v>
      </c>
      <c r="T3595" s="64">
        <f t="shared" si="686"/>
        <v>243994</v>
      </c>
      <c r="U3595" s="44" t="str">
        <f t="shared" si="687"/>
        <v>MENOR VALOR</v>
      </c>
    </row>
    <row r="3596" spans="2:21" ht="51">
      <c r="B3596" s="52" t="s">
        <v>672</v>
      </c>
      <c r="C3596" s="28"/>
      <c r="D3596" s="29"/>
      <c r="E3596" s="19"/>
      <c r="F3596" s="91"/>
      <c r="G3596" s="68"/>
      <c r="H3596" s="78"/>
      <c r="I3596" s="78"/>
      <c r="J3596" s="78"/>
      <c r="K3596" s="78"/>
      <c r="L3596" s="78"/>
      <c r="M3596" s="78"/>
      <c r="N3596" s="68"/>
      <c r="O3596" s="80"/>
      <c r="P3596" s="68"/>
      <c r="Q3596" s="68"/>
      <c r="R3596" s="69"/>
      <c r="S3596" s="63"/>
      <c r="T3596" s="64">
        <f t="shared" si="686"/>
        <v>0</v>
      </c>
      <c r="U3596" s="44"/>
    </row>
    <row r="3597" spans="2:21">
      <c r="B3597" s="24">
        <v>3464</v>
      </c>
      <c r="C3597" s="2" t="s">
        <v>673</v>
      </c>
      <c r="D3597" s="29">
        <v>1</v>
      </c>
      <c r="E3597" s="19" t="s">
        <v>8</v>
      </c>
      <c r="F3597" s="91">
        <v>878220</v>
      </c>
      <c r="G3597" s="68">
        <f t="shared" si="679"/>
        <v>923887.44</v>
      </c>
      <c r="H3597" s="79">
        <v>1050400</v>
      </c>
      <c r="I3597" s="79">
        <v>199576</v>
      </c>
      <c r="J3597" s="79">
        <v>1249976</v>
      </c>
      <c r="K3597" s="79">
        <v>1040000</v>
      </c>
      <c r="L3597" s="79">
        <f t="shared" si="688"/>
        <v>197600</v>
      </c>
      <c r="M3597" s="79">
        <f t="shared" si="689"/>
        <v>1237600</v>
      </c>
      <c r="N3597" s="68">
        <f t="shared" si="680"/>
        <v>923887.44</v>
      </c>
      <c r="O3597" s="80">
        <f t="shared" si="681"/>
        <v>1137154.48</v>
      </c>
      <c r="P3597" s="68">
        <f t="shared" si="682"/>
        <v>1237600</v>
      </c>
      <c r="Q3597" s="68">
        <f t="shared" si="683"/>
        <v>1126419.9822124811</v>
      </c>
      <c r="R3597" s="69">
        <f t="shared" si="684"/>
        <v>184798.30655818045</v>
      </c>
      <c r="S3597" s="63">
        <f t="shared" si="685"/>
        <v>0.17980197920022034</v>
      </c>
      <c r="T3597" s="64">
        <f t="shared" si="686"/>
        <v>923887</v>
      </c>
      <c r="U3597" s="44" t="str">
        <f t="shared" si="687"/>
        <v>MENOR VALOR</v>
      </c>
    </row>
    <row r="3598" spans="2:21" ht="25.5">
      <c r="B3598" s="24">
        <v>3465</v>
      </c>
      <c r="C3598" s="2" t="s">
        <v>674</v>
      </c>
      <c r="D3598" s="29">
        <v>1</v>
      </c>
      <c r="E3598" s="19" t="s">
        <v>8</v>
      </c>
      <c r="F3598" s="91">
        <v>359992.29999999993</v>
      </c>
      <c r="G3598" s="68">
        <f t="shared" si="679"/>
        <v>378711.89959999995</v>
      </c>
      <c r="H3598" s="79">
        <v>656500</v>
      </c>
      <c r="I3598" s="79">
        <v>124735</v>
      </c>
      <c r="J3598" s="79">
        <v>781235</v>
      </c>
      <c r="K3598" s="79">
        <v>650000</v>
      </c>
      <c r="L3598" s="79">
        <f t="shared" si="688"/>
        <v>123500</v>
      </c>
      <c r="M3598" s="79">
        <f t="shared" si="689"/>
        <v>773500</v>
      </c>
      <c r="N3598" s="68">
        <f t="shared" si="680"/>
        <v>378711.89959999995</v>
      </c>
      <c r="O3598" s="80">
        <f t="shared" si="681"/>
        <v>644482.29986666667</v>
      </c>
      <c r="P3598" s="68">
        <f t="shared" si="682"/>
        <v>773500</v>
      </c>
      <c r="Q3598" s="68">
        <f t="shared" si="683"/>
        <v>611669.72746773378</v>
      </c>
      <c r="R3598" s="69">
        <f t="shared" si="684"/>
        <v>230196.40918067819</v>
      </c>
      <c r="S3598" s="63">
        <f t="shared" si="685"/>
        <v>0.38085557843799389</v>
      </c>
      <c r="T3598" s="64">
        <f t="shared" si="686"/>
        <v>773500</v>
      </c>
      <c r="U3598" s="44" t="str">
        <f t="shared" si="687"/>
        <v>MEDIA ARMONICA</v>
      </c>
    </row>
    <row r="3599" spans="2:21" ht="25.5">
      <c r="B3599" s="24">
        <v>3466</v>
      </c>
      <c r="C3599" s="2" t="s">
        <v>675</v>
      </c>
      <c r="D3599" s="29">
        <v>1</v>
      </c>
      <c r="E3599" s="19" t="s">
        <v>8</v>
      </c>
      <c r="F3599" s="91">
        <v>390320</v>
      </c>
      <c r="G3599" s="68">
        <f t="shared" si="679"/>
        <v>410616.64</v>
      </c>
      <c r="H3599" s="79">
        <v>656500</v>
      </c>
      <c r="I3599" s="79">
        <v>124735</v>
      </c>
      <c r="J3599" s="79">
        <v>781235</v>
      </c>
      <c r="K3599" s="79">
        <v>650000</v>
      </c>
      <c r="L3599" s="79">
        <f t="shared" si="688"/>
        <v>123500</v>
      </c>
      <c r="M3599" s="79">
        <f t="shared" si="689"/>
        <v>773500</v>
      </c>
      <c r="N3599" s="68">
        <f t="shared" si="680"/>
        <v>410616.64</v>
      </c>
      <c r="O3599" s="80">
        <f t="shared" si="681"/>
        <v>655117.21333333338</v>
      </c>
      <c r="P3599" s="68">
        <f t="shared" si="682"/>
        <v>773500</v>
      </c>
      <c r="Q3599" s="68">
        <f t="shared" si="683"/>
        <v>628385.54310333845</v>
      </c>
      <c r="R3599" s="69">
        <f t="shared" si="684"/>
        <v>211779.02475574974</v>
      </c>
      <c r="S3599" s="63">
        <f t="shared" si="685"/>
        <v>0.34655301270596894</v>
      </c>
      <c r="T3599" s="64">
        <f t="shared" si="686"/>
        <v>773500</v>
      </c>
      <c r="U3599" s="44" t="str">
        <f t="shared" si="687"/>
        <v>MEDIA ARMONICA</v>
      </c>
    </row>
    <row r="3600" spans="2:21" ht="25.5">
      <c r="B3600" s="24">
        <v>3467</v>
      </c>
      <c r="C3600" s="2" t="s">
        <v>676</v>
      </c>
      <c r="D3600" s="29">
        <v>1</v>
      </c>
      <c r="E3600" s="19" t="s">
        <v>8</v>
      </c>
      <c r="F3600" s="91">
        <v>390320</v>
      </c>
      <c r="G3600" s="68">
        <f t="shared" si="679"/>
        <v>410616.64</v>
      </c>
      <c r="H3600" s="79">
        <v>663000</v>
      </c>
      <c r="I3600" s="79">
        <v>125970</v>
      </c>
      <c r="J3600" s="79">
        <v>788970</v>
      </c>
      <c r="K3600" s="79">
        <v>650000</v>
      </c>
      <c r="L3600" s="79">
        <f t="shared" si="688"/>
        <v>123500</v>
      </c>
      <c r="M3600" s="79">
        <f t="shared" si="689"/>
        <v>773500</v>
      </c>
      <c r="N3600" s="68">
        <f t="shared" si="680"/>
        <v>410616.64</v>
      </c>
      <c r="O3600" s="80">
        <f t="shared" si="681"/>
        <v>657695.54666666675</v>
      </c>
      <c r="P3600" s="68">
        <f t="shared" si="682"/>
        <v>773500</v>
      </c>
      <c r="Q3600" s="68">
        <f t="shared" si="683"/>
        <v>630452.61569788551</v>
      </c>
      <c r="R3600" s="69">
        <f t="shared" si="684"/>
        <v>214116.36979618444</v>
      </c>
      <c r="S3600" s="63">
        <f t="shared" si="685"/>
        <v>0.34869547722398764</v>
      </c>
      <c r="T3600" s="64">
        <f t="shared" si="686"/>
        <v>773500</v>
      </c>
      <c r="U3600" s="44" t="str">
        <f t="shared" si="687"/>
        <v>MEDIA ARMONICA</v>
      </c>
    </row>
    <row r="3601" spans="2:21" ht="25.5">
      <c r="B3601" s="24">
        <v>3468</v>
      </c>
      <c r="C3601" s="2" t="s">
        <v>677</v>
      </c>
      <c r="D3601" s="29">
        <v>1</v>
      </c>
      <c r="E3601" s="19" t="s">
        <v>8</v>
      </c>
      <c r="F3601" s="91">
        <v>424069.56</v>
      </c>
      <c r="G3601" s="68">
        <f t="shared" si="679"/>
        <v>446121.17712000001</v>
      </c>
      <c r="H3601" s="79">
        <v>682500</v>
      </c>
      <c r="I3601" s="79">
        <v>129675</v>
      </c>
      <c r="J3601" s="79">
        <v>812175</v>
      </c>
      <c r="K3601" s="79">
        <v>650000</v>
      </c>
      <c r="L3601" s="79">
        <f t="shared" si="688"/>
        <v>123500</v>
      </c>
      <c r="M3601" s="79">
        <f t="shared" si="689"/>
        <v>773500</v>
      </c>
      <c r="N3601" s="68">
        <f t="shared" si="680"/>
        <v>446121.17712000001</v>
      </c>
      <c r="O3601" s="80">
        <f t="shared" si="681"/>
        <v>677265.39237333334</v>
      </c>
      <c r="P3601" s="68">
        <f t="shared" si="682"/>
        <v>773500</v>
      </c>
      <c r="Q3601" s="68">
        <f t="shared" si="683"/>
        <v>654416.52621370158</v>
      </c>
      <c r="R3601" s="69">
        <f t="shared" si="684"/>
        <v>201108.61515623672</v>
      </c>
      <c r="S3601" s="63">
        <f t="shared" si="685"/>
        <v>0.31829170069840529</v>
      </c>
      <c r="T3601" s="64">
        <f t="shared" si="686"/>
        <v>773500</v>
      </c>
      <c r="U3601" s="44" t="str">
        <f t="shared" si="687"/>
        <v>MEDIA ARMONICA</v>
      </c>
    </row>
    <row r="3602" spans="2:21" ht="25.5">
      <c r="B3602" s="24">
        <v>3469</v>
      </c>
      <c r="C3602" s="2" t="s">
        <v>678</v>
      </c>
      <c r="D3602" s="29">
        <v>1</v>
      </c>
      <c r="E3602" s="19" t="s">
        <v>8</v>
      </c>
      <c r="F3602" s="91">
        <v>293775.65999999997</v>
      </c>
      <c r="G3602" s="68">
        <f t="shared" si="679"/>
        <v>309051.99432</v>
      </c>
      <c r="H3602" s="79">
        <v>393900</v>
      </c>
      <c r="I3602" s="79">
        <v>74841</v>
      </c>
      <c r="J3602" s="79">
        <v>468741</v>
      </c>
      <c r="K3602" s="79">
        <v>390000</v>
      </c>
      <c r="L3602" s="79">
        <f t="shared" si="688"/>
        <v>74100</v>
      </c>
      <c r="M3602" s="79">
        <f t="shared" si="689"/>
        <v>464100</v>
      </c>
      <c r="N3602" s="68">
        <f t="shared" si="680"/>
        <v>309051.99432</v>
      </c>
      <c r="O3602" s="80">
        <f t="shared" si="681"/>
        <v>413964.33144000004</v>
      </c>
      <c r="P3602" s="68">
        <f t="shared" si="682"/>
        <v>464100</v>
      </c>
      <c r="Q3602" s="68">
        <f t="shared" si="683"/>
        <v>406623.07505769044</v>
      </c>
      <c r="R3602" s="69">
        <f t="shared" si="684"/>
        <v>90886.377308347932</v>
      </c>
      <c r="S3602" s="63">
        <f t="shared" si="685"/>
        <v>0.23995460838971661</v>
      </c>
      <c r="T3602" s="64">
        <f t="shared" si="686"/>
        <v>309052</v>
      </c>
      <c r="U3602" s="44" t="str">
        <f t="shared" si="687"/>
        <v>MENOR VALOR</v>
      </c>
    </row>
    <row r="3603" spans="2:21">
      <c r="B3603" s="24">
        <v>3470</v>
      </c>
      <c r="C3603" s="2" t="s">
        <v>679</v>
      </c>
      <c r="D3603" s="29">
        <v>1</v>
      </c>
      <c r="E3603" s="19" t="s">
        <v>216</v>
      </c>
      <c r="F3603" s="91">
        <v>383887.92</v>
      </c>
      <c r="G3603" s="68">
        <f t="shared" si="679"/>
        <v>403850.09184000001</v>
      </c>
      <c r="H3603" s="79">
        <v>525200</v>
      </c>
      <c r="I3603" s="79">
        <v>99788</v>
      </c>
      <c r="J3603" s="79">
        <v>624988</v>
      </c>
      <c r="K3603" s="79">
        <v>520000</v>
      </c>
      <c r="L3603" s="79">
        <f t="shared" si="688"/>
        <v>98800</v>
      </c>
      <c r="M3603" s="79">
        <f t="shared" si="689"/>
        <v>618800</v>
      </c>
      <c r="N3603" s="68">
        <f t="shared" si="680"/>
        <v>403850.09184000001</v>
      </c>
      <c r="O3603" s="80">
        <f t="shared" si="681"/>
        <v>549212.69727999996</v>
      </c>
      <c r="P3603" s="68">
        <f t="shared" si="682"/>
        <v>618800</v>
      </c>
      <c r="Q3603" s="68">
        <f t="shared" si="683"/>
        <v>538535.15223040339</v>
      </c>
      <c r="R3603" s="69">
        <f t="shared" si="684"/>
        <v>125925.72466032881</v>
      </c>
      <c r="S3603" s="63">
        <f t="shared" si="685"/>
        <v>0.25009520703075772</v>
      </c>
      <c r="T3603" s="64">
        <f t="shared" si="686"/>
        <v>403850</v>
      </c>
      <c r="U3603" s="44" t="str">
        <f t="shared" si="687"/>
        <v>MENOR VALOR</v>
      </c>
    </row>
    <row r="3604" spans="2:21">
      <c r="B3604" s="24">
        <v>3471</v>
      </c>
      <c r="C3604" s="2" t="s">
        <v>680</v>
      </c>
      <c r="D3604" s="29">
        <v>1</v>
      </c>
      <c r="E3604" s="19" t="s">
        <v>216</v>
      </c>
      <c r="F3604" s="91">
        <v>237926.28</v>
      </c>
      <c r="G3604" s="68">
        <f t="shared" si="679"/>
        <v>250298.44656000001</v>
      </c>
      <c r="H3604" s="79">
        <v>397800</v>
      </c>
      <c r="I3604" s="79">
        <v>75582</v>
      </c>
      <c r="J3604" s="79">
        <v>473382</v>
      </c>
      <c r="K3604" s="79">
        <v>390000</v>
      </c>
      <c r="L3604" s="79">
        <f t="shared" si="688"/>
        <v>74100</v>
      </c>
      <c r="M3604" s="79">
        <f t="shared" si="689"/>
        <v>464100</v>
      </c>
      <c r="N3604" s="68">
        <f t="shared" si="680"/>
        <v>250298.44656000001</v>
      </c>
      <c r="O3604" s="80">
        <f t="shared" si="681"/>
        <v>395926.81552</v>
      </c>
      <c r="P3604" s="68">
        <f t="shared" si="682"/>
        <v>464100</v>
      </c>
      <c r="Q3604" s="68">
        <f t="shared" si="683"/>
        <v>380271.53777706029</v>
      </c>
      <c r="R3604" s="69">
        <f t="shared" si="684"/>
        <v>126203.23001200247</v>
      </c>
      <c r="S3604" s="63">
        <f t="shared" si="685"/>
        <v>0.3417902164775185</v>
      </c>
      <c r="T3604" s="64">
        <f t="shared" si="686"/>
        <v>464100</v>
      </c>
      <c r="U3604" s="44" t="str">
        <f t="shared" si="687"/>
        <v>MEDIA ARMONICA</v>
      </c>
    </row>
    <row r="3605" spans="2:21" ht="25.5">
      <c r="B3605" s="24">
        <v>3472</v>
      </c>
      <c r="C3605" s="2" t="s">
        <v>681</v>
      </c>
      <c r="D3605" s="29">
        <v>1</v>
      </c>
      <c r="E3605" s="19" t="s">
        <v>216</v>
      </c>
      <c r="F3605" s="91">
        <v>326050.03999999998</v>
      </c>
      <c r="G3605" s="68">
        <f t="shared" si="679"/>
        <v>343004.64207999996</v>
      </c>
      <c r="H3605" s="79">
        <v>409500</v>
      </c>
      <c r="I3605" s="79">
        <v>77805</v>
      </c>
      <c r="J3605" s="79">
        <v>487305</v>
      </c>
      <c r="K3605" s="79">
        <v>390000</v>
      </c>
      <c r="L3605" s="79">
        <f t="shared" si="688"/>
        <v>74100</v>
      </c>
      <c r="M3605" s="79">
        <f t="shared" si="689"/>
        <v>464100</v>
      </c>
      <c r="N3605" s="68">
        <f t="shared" si="680"/>
        <v>343004.64207999996</v>
      </c>
      <c r="O3605" s="80">
        <f t="shared" si="681"/>
        <v>431469.88069333328</v>
      </c>
      <c r="P3605" s="68">
        <f t="shared" si="682"/>
        <v>464100</v>
      </c>
      <c r="Q3605" s="68">
        <f t="shared" si="683"/>
        <v>426485.37651875918</v>
      </c>
      <c r="R3605" s="69">
        <f t="shared" si="684"/>
        <v>77486.720400566366</v>
      </c>
      <c r="S3605" s="63">
        <f t="shared" si="685"/>
        <v>0.19574114151388089</v>
      </c>
      <c r="T3605" s="64">
        <f t="shared" si="686"/>
        <v>343005</v>
      </c>
      <c r="U3605" s="44" t="str">
        <f t="shared" si="687"/>
        <v>MENOR VALOR</v>
      </c>
    </row>
    <row r="3606" spans="2:21" ht="25.5">
      <c r="B3606" s="24">
        <v>3473</v>
      </c>
      <c r="C3606" s="2" t="s">
        <v>682</v>
      </c>
      <c r="D3606" s="29">
        <v>1</v>
      </c>
      <c r="E3606" s="19" t="s">
        <v>216</v>
      </c>
      <c r="F3606" s="91">
        <v>325074.24</v>
      </c>
      <c r="G3606" s="68">
        <f t="shared" si="679"/>
        <v>341978.10047999996</v>
      </c>
      <c r="H3606" s="79">
        <v>409500</v>
      </c>
      <c r="I3606" s="79">
        <v>77805</v>
      </c>
      <c r="J3606" s="79">
        <v>487305</v>
      </c>
      <c r="K3606" s="79">
        <v>390000</v>
      </c>
      <c r="L3606" s="79">
        <f t="shared" si="688"/>
        <v>74100</v>
      </c>
      <c r="M3606" s="79">
        <f t="shared" si="689"/>
        <v>464100</v>
      </c>
      <c r="N3606" s="68">
        <f t="shared" si="680"/>
        <v>341978.10047999996</v>
      </c>
      <c r="O3606" s="80">
        <f t="shared" si="681"/>
        <v>431127.70016000001</v>
      </c>
      <c r="P3606" s="68">
        <f t="shared" si="682"/>
        <v>464100</v>
      </c>
      <c r="Q3606" s="68">
        <f t="shared" si="683"/>
        <v>426059.49067762424</v>
      </c>
      <c r="R3606" s="69">
        <f t="shared" si="684"/>
        <v>78072.763167305573</v>
      </c>
      <c r="S3606" s="63">
        <f t="shared" si="685"/>
        <v>0.19734659604436333</v>
      </c>
      <c r="T3606" s="64">
        <f t="shared" si="686"/>
        <v>341978</v>
      </c>
      <c r="U3606" s="44" t="str">
        <f t="shared" si="687"/>
        <v>MENOR VALOR</v>
      </c>
    </row>
    <row r="3607" spans="2:21" s="95" customFormat="1" ht="14.25">
      <c r="P3607" s="65"/>
      <c r="Q3607" s="65"/>
      <c r="R3607" s="65"/>
      <c r="S3607" s="65"/>
      <c r="T3607" s="65"/>
      <c r="U3607" s="45"/>
    </row>
    <row r="3608" spans="2:21" s="95" customFormat="1" ht="14.25">
      <c r="P3608" s="65"/>
      <c r="Q3608" s="65"/>
      <c r="R3608" s="65"/>
      <c r="S3608" s="65"/>
      <c r="T3608" s="65"/>
      <c r="U3608" s="45"/>
    </row>
    <row r="3609" spans="2:21" s="95" customFormat="1" ht="14.25">
      <c r="P3609" s="65"/>
      <c r="Q3609" s="65"/>
      <c r="R3609" s="65"/>
      <c r="S3609" s="65"/>
      <c r="T3609" s="65"/>
      <c r="U3609" s="45"/>
    </row>
    <row r="3610" spans="2:21" s="95" customFormat="1" ht="14.25">
      <c r="P3610" s="65"/>
      <c r="Q3610" s="65"/>
      <c r="R3610" s="65"/>
      <c r="S3610" s="65"/>
      <c r="T3610" s="65"/>
      <c r="U3610" s="45"/>
    </row>
    <row r="3611" spans="2:21" s="95" customFormat="1" ht="14.25">
      <c r="P3611" s="65"/>
      <c r="Q3611" s="65"/>
      <c r="R3611" s="65"/>
      <c r="S3611" s="65"/>
      <c r="T3611" s="65"/>
      <c r="U3611" s="45"/>
    </row>
    <row r="3612" spans="2:21" s="95" customFormat="1" ht="14.25">
      <c r="P3612" s="65"/>
      <c r="Q3612" s="65"/>
      <c r="R3612" s="65"/>
      <c r="S3612" s="65"/>
      <c r="T3612" s="65"/>
      <c r="U3612" s="45"/>
    </row>
    <row r="3613" spans="2:21" s="95" customFormat="1" ht="14.25">
      <c r="P3613" s="65"/>
      <c r="Q3613" s="65"/>
      <c r="R3613" s="65"/>
      <c r="S3613" s="65"/>
      <c r="T3613" s="65"/>
      <c r="U3613" s="45"/>
    </row>
    <row r="3614" spans="2:21" s="95" customFormat="1" ht="14.25">
      <c r="P3614" s="65"/>
      <c r="Q3614" s="65"/>
      <c r="R3614" s="65"/>
      <c r="S3614" s="65"/>
      <c r="T3614" s="65"/>
      <c r="U3614" s="45"/>
    </row>
    <row r="3615" spans="2:21" s="95" customFormat="1" ht="14.25">
      <c r="P3615" s="65"/>
      <c r="Q3615" s="65"/>
      <c r="R3615" s="65"/>
      <c r="S3615" s="65"/>
      <c r="T3615" s="65"/>
      <c r="U3615" s="45"/>
    </row>
    <row r="3616" spans="2:21" s="95" customFormat="1" ht="14.25">
      <c r="P3616" s="65"/>
      <c r="Q3616" s="65"/>
      <c r="R3616" s="65"/>
      <c r="S3616" s="65"/>
      <c r="T3616" s="65"/>
      <c r="U3616" s="45"/>
    </row>
    <row r="3617" spans="16:21" s="95" customFormat="1" ht="14.25">
      <c r="P3617" s="65"/>
      <c r="Q3617" s="65"/>
      <c r="R3617" s="65"/>
      <c r="S3617" s="65"/>
      <c r="T3617" s="65"/>
      <c r="U3617" s="45"/>
    </row>
    <row r="3618" spans="16:21" s="95" customFormat="1" ht="14.25">
      <c r="P3618" s="65"/>
      <c r="Q3618" s="65"/>
      <c r="R3618" s="65"/>
      <c r="S3618" s="65"/>
      <c r="T3618" s="65"/>
      <c r="U3618" s="45"/>
    </row>
    <row r="3619" spans="16:21" s="95" customFormat="1" ht="14.25">
      <c r="P3619" s="65"/>
      <c r="Q3619" s="65"/>
      <c r="R3619" s="65"/>
      <c r="S3619" s="65"/>
      <c r="T3619" s="65"/>
      <c r="U3619" s="45"/>
    </row>
    <row r="3620" spans="16:21" s="95" customFormat="1" ht="14.25">
      <c r="P3620" s="65"/>
      <c r="Q3620" s="65"/>
      <c r="R3620" s="65"/>
      <c r="S3620" s="65"/>
      <c r="T3620" s="65"/>
      <c r="U3620" s="45"/>
    </row>
    <row r="3621" spans="16:21" s="95" customFormat="1" ht="14.25">
      <c r="P3621" s="65"/>
      <c r="Q3621" s="65"/>
      <c r="R3621" s="65"/>
      <c r="S3621" s="65"/>
      <c r="T3621" s="65"/>
      <c r="U3621" s="45"/>
    </row>
    <row r="3622" spans="16:21" s="95" customFormat="1" ht="14.25">
      <c r="P3622" s="65"/>
      <c r="Q3622" s="65"/>
      <c r="R3622" s="65"/>
      <c r="S3622" s="65"/>
      <c r="T3622" s="65"/>
      <c r="U3622" s="45"/>
    </row>
    <row r="3623" spans="16:21" s="95" customFormat="1" ht="14.25">
      <c r="P3623" s="65"/>
      <c r="Q3623" s="65"/>
      <c r="R3623" s="65"/>
      <c r="S3623" s="65"/>
      <c r="T3623" s="65"/>
      <c r="U3623" s="45"/>
    </row>
    <row r="3624" spans="16:21" s="95" customFormat="1" ht="14.25">
      <c r="P3624" s="65"/>
      <c r="Q3624" s="65"/>
      <c r="R3624" s="65"/>
      <c r="S3624" s="65"/>
      <c r="T3624" s="65"/>
      <c r="U3624" s="45"/>
    </row>
    <row r="3625" spans="16:21" s="95" customFormat="1" ht="14.25">
      <c r="P3625" s="65"/>
      <c r="Q3625" s="65"/>
      <c r="R3625" s="65"/>
      <c r="S3625" s="65"/>
      <c r="T3625" s="65"/>
      <c r="U3625" s="45"/>
    </row>
    <row r="3626" spans="16:21" s="95" customFormat="1" ht="14.25">
      <c r="P3626" s="65"/>
      <c r="Q3626" s="65"/>
      <c r="R3626" s="65"/>
      <c r="S3626" s="65"/>
      <c r="T3626" s="65"/>
      <c r="U3626" s="45"/>
    </row>
    <row r="3627" spans="16:21" s="95" customFormat="1" ht="14.25">
      <c r="P3627" s="65"/>
      <c r="Q3627" s="65"/>
      <c r="R3627" s="65"/>
      <c r="S3627" s="65"/>
      <c r="T3627" s="65"/>
      <c r="U3627" s="45"/>
    </row>
    <row r="3628" spans="16:21" s="95" customFormat="1" ht="14.25">
      <c r="P3628" s="65"/>
      <c r="Q3628" s="65"/>
      <c r="R3628" s="65"/>
      <c r="S3628" s="65"/>
      <c r="T3628" s="65"/>
      <c r="U3628" s="45"/>
    </row>
    <row r="3629" spans="16:21" s="95" customFormat="1" ht="14.25">
      <c r="P3629" s="65"/>
      <c r="Q3629" s="65"/>
      <c r="R3629" s="65"/>
      <c r="S3629" s="65"/>
      <c r="T3629" s="65"/>
      <c r="U3629" s="45"/>
    </row>
    <row r="3630" spans="16:21" s="95" customFormat="1" ht="14.25">
      <c r="P3630" s="65"/>
      <c r="Q3630" s="65"/>
      <c r="R3630" s="65"/>
      <c r="S3630" s="65"/>
      <c r="T3630" s="65"/>
      <c r="U3630" s="43"/>
    </row>
    <row r="3631" spans="16:21" s="95" customFormat="1" ht="14.25">
      <c r="P3631" s="65"/>
      <c r="Q3631" s="65"/>
      <c r="R3631" s="65"/>
      <c r="S3631" s="65"/>
      <c r="T3631" s="65"/>
      <c r="U3631" s="43"/>
    </row>
    <row r="3632" spans="16:21" s="95" customFormat="1" ht="14.25">
      <c r="P3632" s="65"/>
      <c r="Q3632" s="65"/>
      <c r="R3632" s="111"/>
      <c r="S3632" s="111"/>
      <c r="T3632" s="111"/>
      <c r="U3632" s="43"/>
    </row>
    <row r="3633" spans="16:21" s="95" customFormat="1" ht="14.25">
      <c r="P3633" s="65"/>
      <c r="Q3633" s="65"/>
      <c r="R3633" s="111"/>
      <c r="S3633" s="111"/>
      <c r="T3633" s="111"/>
      <c r="U3633" s="43"/>
    </row>
    <row r="3634" spans="16:21" s="95" customFormat="1" ht="14.25">
      <c r="P3634" s="65"/>
      <c r="Q3634" s="65"/>
      <c r="R3634" s="111"/>
      <c r="S3634" s="111"/>
      <c r="T3634" s="111"/>
      <c r="U3634" s="43"/>
    </row>
    <row r="3635" spans="16:21" s="95" customFormat="1" ht="14.25">
      <c r="P3635" s="65"/>
      <c r="Q3635" s="65"/>
      <c r="R3635" s="111"/>
      <c r="S3635" s="111"/>
      <c r="T3635" s="111"/>
      <c r="U3635" s="43"/>
    </row>
    <row r="3636" spans="16:21" s="95" customFormat="1" ht="14.25">
      <c r="P3636" s="65"/>
      <c r="Q3636" s="65"/>
      <c r="R3636" s="111"/>
      <c r="S3636" s="111"/>
      <c r="T3636" s="111"/>
      <c r="U3636" s="43"/>
    </row>
    <row r="3637" spans="16:21" s="95" customFormat="1" ht="14.25">
      <c r="P3637" s="65"/>
      <c r="Q3637" s="65"/>
      <c r="R3637" s="111"/>
      <c r="S3637" s="111"/>
      <c r="T3637" s="111"/>
      <c r="U3637" s="43"/>
    </row>
    <row r="3638" spans="16:21" s="95" customFormat="1" ht="14.25">
      <c r="P3638" s="65"/>
      <c r="Q3638" s="65"/>
      <c r="R3638" s="111"/>
      <c r="S3638" s="111"/>
      <c r="T3638" s="111"/>
      <c r="U3638" s="43"/>
    </row>
    <row r="3639" spans="16:21" s="95" customFormat="1" ht="14.25">
      <c r="P3639" s="65"/>
      <c r="Q3639" s="65"/>
      <c r="R3639" s="111"/>
      <c r="S3639" s="111"/>
      <c r="T3639" s="111"/>
      <c r="U3639" s="43"/>
    </row>
    <row r="3640" spans="16:21" s="95" customFormat="1" ht="14.25">
      <c r="P3640" s="65"/>
      <c r="Q3640" s="65"/>
      <c r="R3640" s="111"/>
      <c r="S3640" s="111"/>
      <c r="T3640" s="111"/>
      <c r="U3640" s="43"/>
    </row>
    <row r="3641" spans="16:21" s="95" customFormat="1" ht="14.25">
      <c r="P3641" s="65"/>
      <c r="Q3641" s="65"/>
      <c r="R3641" s="111"/>
      <c r="S3641" s="111"/>
      <c r="T3641" s="111"/>
      <c r="U3641" s="43"/>
    </row>
    <row r="3642" spans="16:21" s="95" customFormat="1" ht="14.25">
      <c r="P3642" s="65"/>
      <c r="Q3642" s="65"/>
      <c r="R3642" s="111"/>
      <c r="S3642" s="111"/>
      <c r="T3642" s="111"/>
      <c r="U3642" s="43"/>
    </row>
    <row r="3643" spans="16:21" s="95" customFormat="1" ht="14.25">
      <c r="P3643" s="65"/>
      <c r="Q3643" s="65"/>
      <c r="R3643" s="111"/>
      <c r="S3643" s="111"/>
      <c r="T3643" s="111"/>
      <c r="U3643" s="43"/>
    </row>
    <row r="3644" spans="16:21" s="95" customFormat="1" ht="14.25">
      <c r="P3644" s="65"/>
      <c r="Q3644" s="65"/>
      <c r="R3644" s="111"/>
      <c r="S3644" s="111"/>
      <c r="T3644" s="111"/>
      <c r="U3644" s="43"/>
    </row>
    <row r="3645" spans="16:21" s="95" customFormat="1" ht="14.25">
      <c r="P3645" s="65"/>
      <c r="Q3645" s="65"/>
      <c r="R3645" s="111"/>
      <c r="S3645" s="111"/>
      <c r="T3645" s="111"/>
      <c r="U3645" s="43"/>
    </row>
    <row r="3646" spans="16:21" s="95" customFormat="1" ht="14.25">
      <c r="P3646" s="65"/>
      <c r="Q3646" s="65"/>
      <c r="R3646" s="111"/>
      <c r="S3646" s="111"/>
      <c r="T3646" s="111"/>
      <c r="U3646" s="43"/>
    </row>
    <row r="3647" spans="16:21" s="95" customFormat="1" ht="14.25">
      <c r="P3647" s="65"/>
      <c r="Q3647" s="65"/>
      <c r="R3647" s="111"/>
      <c r="S3647" s="111"/>
      <c r="T3647" s="111"/>
      <c r="U3647" s="43"/>
    </row>
    <row r="3648" spans="16:21" s="95" customFormat="1" ht="14.25">
      <c r="P3648" s="65"/>
      <c r="Q3648" s="65"/>
      <c r="R3648" s="111"/>
      <c r="S3648" s="111"/>
      <c r="T3648" s="111"/>
      <c r="U3648" s="43"/>
    </row>
    <row r="3649" spans="16:21" s="95" customFormat="1" ht="14.25">
      <c r="P3649" s="65"/>
      <c r="Q3649" s="65"/>
      <c r="R3649" s="111"/>
      <c r="S3649" s="111"/>
      <c r="T3649" s="111"/>
      <c r="U3649" s="43"/>
    </row>
    <row r="3650" spans="16:21" s="95" customFormat="1" ht="14.25">
      <c r="P3650" s="65"/>
      <c r="Q3650" s="65"/>
      <c r="R3650" s="111"/>
      <c r="S3650" s="111"/>
      <c r="T3650" s="111"/>
      <c r="U3650" s="43"/>
    </row>
    <row r="3651" spans="16:21" s="95" customFormat="1" ht="14.25">
      <c r="P3651" s="65"/>
      <c r="Q3651" s="65"/>
      <c r="R3651" s="111"/>
      <c r="S3651" s="111"/>
      <c r="T3651" s="111"/>
      <c r="U3651" s="43"/>
    </row>
    <row r="3652" spans="16:21" s="95" customFormat="1" ht="14.25">
      <c r="P3652" s="65"/>
      <c r="Q3652" s="65"/>
      <c r="R3652" s="111"/>
      <c r="S3652" s="111"/>
      <c r="T3652" s="111"/>
      <c r="U3652" s="43"/>
    </row>
    <row r="3653" spans="16:21" s="95" customFormat="1" ht="14.25">
      <c r="P3653" s="65"/>
      <c r="Q3653" s="65"/>
      <c r="R3653" s="111"/>
      <c r="S3653" s="111"/>
      <c r="T3653" s="111"/>
      <c r="U3653" s="43"/>
    </row>
    <row r="3654" spans="16:21" s="95" customFormat="1" ht="14.25">
      <c r="P3654" s="65"/>
      <c r="Q3654" s="65"/>
      <c r="R3654" s="111"/>
      <c r="S3654" s="111"/>
      <c r="T3654" s="111"/>
      <c r="U3654" s="43"/>
    </row>
    <row r="3655" spans="16:21" s="95" customFormat="1" ht="14.25">
      <c r="P3655" s="65"/>
      <c r="Q3655" s="65"/>
      <c r="R3655" s="111"/>
      <c r="S3655" s="111"/>
      <c r="T3655" s="111"/>
      <c r="U3655" s="43"/>
    </row>
    <row r="3656" spans="16:21" s="95" customFormat="1" ht="14.25">
      <c r="P3656" s="65"/>
      <c r="Q3656" s="65"/>
      <c r="R3656" s="111"/>
      <c r="S3656" s="111"/>
      <c r="T3656" s="111"/>
      <c r="U3656" s="43"/>
    </row>
    <row r="3657" spans="16:21" s="95" customFormat="1" ht="14.25">
      <c r="P3657" s="65"/>
      <c r="Q3657" s="65"/>
      <c r="R3657" s="111"/>
      <c r="S3657" s="111"/>
      <c r="T3657" s="111"/>
      <c r="U3657" s="43"/>
    </row>
    <row r="3658" spans="16:21" s="95" customFormat="1" ht="14.25">
      <c r="P3658" s="65"/>
      <c r="Q3658" s="65"/>
      <c r="R3658" s="111"/>
      <c r="S3658" s="111"/>
      <c r="T3658" s="111"/>
      <c r="U3658" s="43"/>
    </row>
    <row r="3659" spans="16:21" s="95" customFormat="1" ht="14.25">
      <c r="P3659" s="65"/>
      <c r="Q3659" s="65"/>
      <c r="R3659" s="111"/>
      <c r="S3659" s="111"/>
      <c r="T3659" s="111"/>
      <c r="U3659" s="43"/>
    </row>
    <row r="3660" spans="16:21" s="95" customFormat="1" ht="14.25">
      <c r="P3660" s="65"/>
      <c r="Q3660" s="65"/>
      <c r="R3660" s="111"/>
      <c r="S3660" s="111"/>
      <c r="T3660" s="111"/>
      <c r="U3660" s="43"/>
    </row>
    <row r="3661" spans="16:21" s="95" customFormat="1" ht="14.25">
      <c r="P3661" s="65"/>
      <c r="Q3661" s="65"/>
      <c r="R3661" s="111"/>
      <c r="S3661" s="111"/>
      <c r="T3661" s="111"/>
      <c r="U3661" s="43"/>
    </row>
    <row r="3662" spans="16:21" s="95" customFormat="1" ht="14.25">
      <c r="P3662" s="65"/>
      <c r="Q3662" s="65"/>
      <c r="R3662" s="111"/>
      <c r="S3662" s="111"/>
      <c r="T3662" s="111"/>
      <c r="U3662" s="43"/>
    </row>
    <row r="3663" spans="16:21" s="95" customFormat="1" ht="14.25">
      <c r="P3663" s="65"/>
      <c r="Q3663" s="65"/>
      <c r="R3663" s="111"/>
      <c r="S3663" s="111"/>
      <c r="T3663" s="111"/>
      <c r="U3663" s="43"/>
    </row>
    <row r="3664" spans="16:21" s="95" customFormat="1" ht="14.25">
      <c r="P3664" s="65"/>
      <c r="Q3664" s="65"/>
      <c r="R3664" s="111"/>
      <c r="S3664" s="111"/>
      <c r="T3664" s="111"/>
      <c r="U3664" s="43"/>
    </row>
    <row r="3665" spans="16:21" s="95" customFormat="1" ht="14.25">
      <c r="P3665" s="65"/>
      <c r="Q3665" s="65"/>
      <c r="R3665" s="111"/>
      <c r="S3665" s="111"/>
      <c r="T3665" s="111"/>
      <c r="U3665" s="43"/>
    </row>
    <row r="3666" spans="16:21" s="95" customFormat="1" ht="14.25">
      <c r="P3666" s="65"/>
      <c r="Q3666" s="65"/>
      <c r="R3666" s="111"/>
      <c r="S3666" s="111"/>
      <c r="T3666" s="111"/>
      <c r="U3666" s="43"/>
    </row>
    <row r="3667" spans="16:21" s="95" customFormat="1" ht="14.25">
      <c r="P3667" s="65"/>
      <c r="Q3667" s="65"/>
      <c r="R3667" s="111"/>
      <c r="S3667" s="111"/>
      <c r="T3667" s="111"/>
      <c r="U3667" s="43"/>
    </row>
    <row r="3668" spans="16:21" s="95" customFormat="1" ht="14.25">
      <c r="P3668" s="65"/>
      <c r="Q3668" s="65"/>
      <c r="R3668" s="111"/>
      <c r="S3668" s="111"/>
      <c r="T3668" s="111"/>
      <c r="U3668" s="43"/>
    </row>
    <row r="3669" spans="16:21" s="95" customFormat="1" ht="14.25">
      <c r="P3669" s="65"/>
      <c r="Q3669" s="65"/>
      <c r="R3669" s="111"/>
      <c r="S3669" s="111"/>
      <c r="T3669" s="111"/>
      <c r="U3669" s="43"/>
    </row>
    <row r="3670" spans="16:21" s="95" customFormat="1" ht="14.25">
      <c r="P3670" s="65"/>
      <c r="Q3670" s="65"/>
      <c r="R3670" s="111"/>
      <c r="S3670" s="111"/>
      <c r="T3670" s="111"/>
      <c r="U3670" s="43"/>
    </row>
    <row r="3671" spans="16:21" s="95" customFormat="1" ht="14.25">
      <c r="P3671" s="65"/>
      <c r="Q3671" s="65"/>
      <c r="R3671" s="111"/>
      <c r="S3671" s="111"/>
      <c r="T3671" s="111"/>
      <c r="U3671" s="43"/>
    </row>
    <row r="3672" spans="16:21" s="95" customFormat="1" ht="14.25">
      <c r="P3672" s="65"/>
      <c r="Q3672" s="65"/>
      <c r="R3672" s="111"/>
      <c r="S3672" s="111"/>
      <c r="T3672" s="111"/>
      <c r="U3672" s="43"/>
    </row>
    <row r="3673" spans="16:21" s="95" customFormat="1" ht="14.25">
      <c r="P3673" s="65"/>
      <c r="Q3673" s="65"/>
      <c r="R3673" s="111"/>
      <c r="S3673" s="111"/>
      <c r="T3673" s="111"/>
      <c r="U3673" s="43"/>
    </row>
    <row r="3674" spans="16:21" s="95" customFormat="1" ht="14.25">
      <c r="P3674" s="65"/>
      <c r="Q3674" s="65"/>
      <c r="R3674" s="111"/>
      <c r="S3674" s="111"/>
      <c r="T3674" s="111"/>
      <c r="U3674" s="43"/>
    </row>
    <row r="3675" spans="16:21" s="95" customFormat="1" ht="14.25">
      <c r="P3675" s="65"/>
      <c r="Q3675" s="65"/>
      <c r="R3675" s="111"/>
      <c r="S3675" s="111"/>
      <c r="T3675" s="111"/>
      <c r="U3675" s="43"/>
    </row>
    <row r="3676" spans="16:21" s="95" customFormat="1" ht="14.25">
      <c r="P3676" s="65"/>
      <c r="Q3676" s="65"/>
      <c r="R3676" s="111"/>
      <c r="S3676" s="111"/>
      <c r="T3676" s="111"/>
      <c r="U3676" s="43"/>
    </row>
    <row r="3677" spans="16:21" s="95" customFormat="1" ht="14.25">
      <c r="P3677" s="65"/>
      <c r="Q3677" s="65"/>
      <c r="R3677" s="111"/>
      <c r="S3677" s="111"/>
      <c r="T3677" s="111"/>
      <c r="U3677" s="43"/>
    </row>
    <row r="3678" spans="16:21" s="95" customFormat="1" ht="14.25">
      <c r="P3678" s="65"/>
      <c r="Q3678" s="65"/>
      <c r="R3678" s="111"/>
      <c r="S3678" s="111"/>
      <c r="T3678" s="111"/>
      <c r="U3678" s="43"/>
    </row>
    <row r="3679" spans="16:21" s="95" customFormat="1" ht="14.25">
      <c r="P3679" s="65"/>
      <c r="Q3679" s="65"/>
      <c r="R3679" s="111"/>
      <c r="S3679" s="111"/>
      <c r="T3679" s="111"/>
      <c r="U3679" s="43"/>
    </row>
    <row r="3680" spans="16:21" s="95" customFormat="1" ht="14.25">
      <c r="P3680" s="65"/>
      <c r="Q3680" s="65"/>
      <c r="R3680" s="111"/>
      <c r="S3680" s="111"/>
      <c r="T3680" s="111"/>
      <c r="U3680" s="43"/>
    </row>
    <row r="3681" spans="16:21" s="95" customFormat="1" ht="14.25">
      <c r="P3681" s="65"/>
      <c r="Q3681" s="65"/>
      <c r="R3681" s="111"/>
      <c r="S3681" s="111"/>
      <c r="T3681" s="111"/>
      <c r="U3681" s="43"/>
    </row>
    <row r="3682" spans="16:21" s="95" customFormat="1" ht="14.25">
      <c r="P3682" s="65"/>
      <c r="Q3682" s="65"/>
      <c r="R3682" s="111"/>
      <c r="S3682" s="111"/>
      <c r="T3682" s="111"/>
      <c r="U3682" s="43"/>
    </row>
    <row r="3683" spans="16:21" s="95" customFormat="1" ht="14.25">
      <c r="P3683" s="65"/>
      <c r="Q3683" s="65"/>
      <c r="R3683" s="111"/>
      <c r="S3683" s="111"/>
      <c r="T3683" s="111"/>
      <c r="U3683" s="43"/>
    </row>
    <row r="3684" spans="16:21" s="95" customFormat="1" ht="14.25">
      <c r="P3684" s="65"/>
      <c r="Q3684" s="65"/>
      <c r="R3684" s="111"/>
      <c r="S3684" s="111"/>
      <c r="T3684" s="111"/>
      <c r="U3684" s="43"/>
    </row>
    <row r="3685" spans="16:21" s="95" customFormat="1" ht="14.25">
      <c r="P3685" s="65"/>
      <c r="Q3685" s="65"/>
      <c r="R3685" s="111"/>
      <c r="S3685" s="111"/>
      <c r="T3685" s="111"/>
      <c r="U3685" s="43"/>
    </row>
    <row r="3686" spans="16:21" s="95" customFormat="1" ht="14.25">
      <c r="P3686" s="65"/>
      <c r="Q3686" s="65"/>
      <c r="R3686" s="111"/>
      <c r="S3686" s="111"/>
      <c r="T3686" s="111"/>
      <c r="U3686" s="43"/>
    </row>
    <row r="3687" spans="16:21" s="95" customFormat="1" ht="14.25">
      <c r="P3687" s="65"/>
      <c r="Q3687" s="65"/>
      <c r="R3687" s="111"/>
      <c r="S3687" s="111"/>
      <c r="T3687" s="111"/>
      <c r="U3687" s="43"/>
    </row>
    <row r="3688" spans="16:21" s="95" customFormat="1" ht="14.25">
      <c r="P3688" s="65"/>
      <c r="Q3688" s="65"/>
      <c r="R3688" s="111"/>
      <c r="S3688" s="111"/>
      <c r="T3688" s="111"/>
      <c r="U3688" s="43"/>
    </row>
    <row r="3689" spans="16:21" s="95" customFormat="1" ht="14.25">
      <c r="P3689" s="65"/>
      <c r="Q3689" s="65"/>
      <c r="R3689" s="111"/>
      <c r="S3689" s="111"/>
      <c r="T3689" s="111"/>
      <c r="U3689" s="43"/>
    </row>
    <row r="3690" spans="16:21" s="95" customFormat="1" ht="14.25">
      <c r="P3690" s="65"/>
      <c r="Q3690" s="65"/>
      <c r="R3690" s="111"/>
      <c r="S3690" s="111"/>
      <c r="T3690" s="111"/>
      <c r="U3690" s="43"/>
    </row>
    <row r="3691" spans="16:21" s="95" customFormat="1" ht="14.25">
      <c r="P3691" s="65"/>
      <c r="Q3691" s="65"/>
      <c r="R3691" s="111"/>
      <c r="S3691" s="111"/>
      <c r="T3691" s="111"/>
      <c r="U3691" s="43"/>
    </row>
    <row r="3692" spans="16:21" s="95" customFormat="1" ht="14.25">
      <c r="P3692" s="65"/>
      <c r="Q3692" s="65"/>
      <c r="R3692" s="111"/>
      <c r="S3692" s="111"/>
      <c r="T3692" s="111"/>
      <c r="U3692" s="43"/>
    </row>
    <row r="3693" spans="16:21" s="95" customFormat="1" ht="14.25">
      <c r="P3693" s="65"/>
      <c r="Q3693" s="65"/>
      <c r="R3693" s="111"/>
      <c r="S3693" s="111"/>
      <c r="T3693" s="111"/>
      <c r="U3693" s="43"/>
    </row>
    <row r="3694" spans="16:21" s="95" customFormat="1" ht="14.25">
      <c r="P3694" s="65"/>
      <c r="Q3694" s="65"/>
      <c r="R3694" s="111"/>
      <c r="S3694" s="111"/>
      <c r="T3694" s="111"/>
      <c r="U3694" s="43"/>
    </row>
    <row r="3695" spans="16:21" s="95" customFormat="1" ht="14.25">
      <c r="P3695" s="65"/>
      <c r="Q3695" s="65"/>
      <c r="R3695" s="111"/>
      <c r="S3695" s="111"/>
      <c r="T3695" s="111"/>
      <c r="U3695" s="43"/>
    </row>
    <row r="3696" spans="16:21" s="95" customFormat="1" ht="14.25">
      <c r="P3696" s="65"/>
      <c r="Q3696" s="65"/>
      <c r="R3696" s="111"/>
      <c r="S3696" s="111"/>
      <c r="T3696" s="111"/>
      <c r="U3696" s="43"/>
    </row>
    <row r="3697" spans="16:21" s="95" customFormat="1" ht="14.25">
      <c r="P3697" s="65"/>
      <c r="Q3697" s="65"/>
      <c r="R3697" s="111"/>
      <c r="S3697" s="111"/>
      <c r="T3697" s="111"/>
      <c r="U3697" s="43"/>
    </row>
    <row r="3698" spans="16:21" s="95" customFormat="1" ht="14.25">
      <c r="P3698" s="65"/>
      <c r="Q3698" s="65"/>
      <c r="R3698" s="111"/>
      <c r="S3698" s="111"/>
      <c r="T3698" s="111"/>
      <c r="U3698" s="43"/>
    </row>
    <row r="3699" spans="16:21" s="95" customFormat="1" ht="14.25">
      <c r="P3699" s="65"/>
      <c r="Q3699" s="65"/>
      <c r="R3699" s="111"/>
      <c r="S3699" s="111"/>
      <c r="T3699" s="111"/>
      <c r="U3699" s="43"/>
    </row>
    <row r="3700" spans="16:21" s="95" customFormat="1" ht="14.25">
      <c r="P3700" s="65"/>
      <c r="Q3700" s="65"/>
      <c r="R3700" s="111"/>
      <c r="S3700" s="111"/>
      <c r="T3700" s="111"/>
      <c r="U3700" s="43"/>
    </row>
    <row r="3701" spans="16:21" s="95" customFormat="1" ht="14.25">
      <c r="P3701" s="65"/>
      <c r="Q3701" s="65"/>
      <c r="R3701" s="111"/>
      <c r="S3701" s="111"/>
      <c r="T3701" s="111"/>
      <c r="U3701" s="43"/>
    </row>
    <row r="3702" spans="16:21" s="95" customFormat="1" ht="14.25">
      <c r="P3702" s="65"/>
      <c r="Q3702" s="65"/>
      <c r="R3702" s="111"/>
      <c r="S3702" s="111"/>
      <c r="T3702" s="111"/>
      <c r="U3702" s="43"/>
    </row>
    <row r="3703" spans="16:21" s="95" customFormat="1" ht="14.25">
      <c r="P3703" s="65"/>
      <c r="Q3703" s="65"/>
      <c r="R3703" s="111"/>
      <c r="S3703" s="111"/>
      <c r="T3703" s="111"/>
      <c r="U3703" s="43"/>
    </row>
    <row r="3704" spans="16:21" s="95" customFormat="1" ht="14.25">
      <c r="P3704" s="65"/>
      <c r="Q3704" s="65"/>
      <c r="R3704" s="111"/>
      <c r="S3704" s="111"/>
      <c r="T3704" s="111"/>
      <c r="U3704" s="43"/>
    </row>
    <row r="3705" spans="16:21" s="95" customFormat="1" ht="14.25">
      <c r="P3705" s="65"/>
      <c r="Q3705" s="65"/>
      <c r="R3705" s="111"/>
      <c r="S3705" s="111"/>
      <c r="T3705" s="111"/>
      <c r="U3705" s="43"/>
    </row>
    <row r="3706" spans="16:21" s="95" customFormat="1" ht="14.25">
      <c r="P3706" s="65"/>
      <c r="Q3706" s="65"/>
      <c r="R3706" s="111"/>
      <c r="S3706" s="111"/>
      <c r="T3706" s="111"/>
      <c r="U3706" s="43"/>
    </row>
    <row r="3707" spans="16:21" s="95" customFormat="1" ht="14.25">
      <c r="P3707" s="65"/>
      <c r="Q3707" s="65"/>
      <c r="R3707" s="111"/>
      <c r="S3707" s="111"/>
      <c r="T3707" s="111"/>
      <c r="U3707" s="43"/>
    </row>
    <row r="3708" spans="16:21" s="95" customFormat="1" ht="14.25">
      <c r="P3708" s="65"/>
      <c r="Q3708" s="65"/>
      <c r="R3708" s="111"/>
      <c r="S3708" s="111"/>
      <c r="T3708" s="111"/>
      <c r="U3708" s="43"/>
    </row>
    <row r="3709" spans="16:21" s="95" customFormat="1" ht="14.25">
      <c r="P3709" s="65"/>
      <c r="Q3709" s="65"/>
      <c r="R3709" s="111"/>
      <c r="S3709" s="111"/>
      <c r="T3709" s="111"/>
      <c r="U3709" s="43"/>
    </row>
    <row r="3710" spans="16:21" s="95" customFormat="1" ht="14.25">
      <c r="P3710" s="65"/>
      <c r="Q3710" s="65"/>
      <c r="R3710" s="111"/>
      <c r="S3710" s="111"/>
      <c r="T3710" s="111"/>
      <c r="U3710" s="43"/>
    </row>
    <row r="3711" spans="16:21" s="95" customFormat="1" ht="14.25">
      <c r="P3711" s="65"/>
      <c r="Q3711" s="65"/>
      <c r="R3711" s="111"/>
      <c r="S3711" s="111"/>
      <c r="T3711" s="111"/>
      <c r="U3711" s="43"/>
    </row>
    <row r="3712" spans="16:21" s="95" customFormat="1" ht="14.25">
      <c r="P3712" s="65"/>
      <c r="Q3712" s="65"/>
      <c r="R3712" s="111"/>
      <c r="S3712" s="111"/>
      <c r="T3712" s="111"/>
      <c r="U3712" s="43"/>
    </row>
    <row r="3713" spans="16:21" s="95" customFormat="1" ht="14.25">
      <c r="P3713" s="65"/>
      <c r="Q3713" s="65"/>
      <c r="R3713" s="111"/>
      <c r="S3713" s="111"/>
      <c r="T3713" s="111"/>
      <c r="U3713" s="43"/>
    </row>
    <row r="3714" spans="16:21" s="95" customFormat="1" ht="14.25">
      <c r="P3714" s="65"/>
      <c r="Q3714" s="65"/>
      <c r="R3714" s="111"/>
      <c r="S3714" s="111"/>
      <c r="T3714" s="111"/>
      <c r="U3714" s="43"/>
    </row>
    <row r="3715" spans="16:21" s="95" customFormat="1" ht="14.25">
      <c r="P3715" s="65"/>
      <c r="Q3715" s="65"/>
      <c r="R3715" s="111"/>
      <c r="S3715" s="111"/>
      <c r="T3715" s="111"/>
      <c r="U3715" s="43"/>
    </row>
    <row r="3716" spans="16:21" s="95" customFormat="1" ht="14.25">
      <c r="P3716" s="65"/>
      <c r="Q3716" s="65"/>
      <c r="R3716" s="111"/>
      <c r="S3716" s="111"/>
      <c r="T3716" s="111"/>
      <c r="U3716" s="43"/>
    </row>
    <row r="3717" spans="16:21" s="95" customFormat="1" ht="14.25">
      <c r="P3717" s="65"/>
      <c r="Q3717" s="65"/>
      <c r="R3717" s="111"/>
      <c r="S3717" s="111"/>
      <c r="T3717" s="111"/>
      <c r="U3717" s="43"/>
    </row>
    <row r="3718" spans="16:21" s="95" customFormat="1" ht="14.25">
      <c r="P3718" s="65"/>
      <c r="Q3718" s="65"/>
      <c r="R3718" s="111"/>
      <c r="S3718" s="111"/>
      <c r="T3718" s="111"/>
      <c r="U3718" s="43"/>
    </row>
    <row r="3719" spans="16:21" s="95" customFormat="1" ht="14.25">
      <c r="P3719" s="65"/>
      <c r="Q3719" s="65"/>
      <c r="R3719" s="111"/>
      <c r="S3719" s="111"/>
      <c r="T3719" s="111"/>
      <c r="U3719" s="43"/>
    </row>
    <row r="3720" spans="16:21" s="95" customFormat="1" ht="14.25">
      <c r="P3720" s="65"/>
      <c r="Q3720" s="65"/>
      <c r="R3720" s="111"/>
      <c r="S3720" s="111"/>
      <c r="T3720" s="111"/>
      <c r="U3720" s="43"/>
    </row>
    <row r="3721" spans="16:21" s="95" customFormat="1" ht="14.25">
      <c r="P3721" s="65"/>
      <c r="Q3721" s="65"/>
      <c r="R3721" s="111"/>
      <c r="S3721" s="111"/>
      <c r="T3721" s="111"/>
      <c r="U3721" s="43"/>
    </row>
    <row r="3722" spans="16:21" s="95" customFormat="1" ht="14.25">
      <c r="P3722" s="65"/>
      <c r="Q3722" s="65"/>
      <c r="R3722" s="111"/>
      <c r="S3722" s="111"/>
      <c r="T3722" s="111"/>
      <c r="U3722" s="43"/>
    </row>
    <row r="3723" spans="16:21" s="95" customFormat="1" ht="14.25">
      <c r="P3723" s="65"/>
      <c r="Q3723" s="65"/>
      <c r="R3723" s="111"/>
      <c r="S3723" s="111"/>
      <c r="T3723" s="111"/>
      <c r="U3723" s="43"/>
    </row>
    <row r="3724" spans="16:21" s="95" customFormat="1" ht="14.25">
      <c r="P3724" s="65"/>
      <c r="Q3724" s="65"/>
      <c r="R3724" s="111"/>
      <c r="S3724" s="111"/>
      <c r="T3724" s="111"/>
      <c r="U3724" s="43"/>
    </row>
    <row r="3725" spans="16:21" s="95" customFormat="1" ht="14.25">
      <c r="P3725" s="65"/>
      <c r="Q3725" s="65"/>
      <c r="R3725" s="111"/>
      <c r="S3725" s="111"/>
      <c r="T3725" s="111"/>
      <c r="U3725" s="43"/>
    </row>
    <row r="3726" spans="16:21" s="95" customFormat="1" ht="14.25">
      <c r="P3726" s="65"/>
      <c r="Q3726" s="65"/>
      <c r="R3726" s="111"/>
      <c r="S3726" s="111"/>
      <c r="T3726" s="111"/>
      <c r="U3726" s="43"/>
    </row>
    <row r="3727" spans="16:21" s="95" customFormat="1" ht="14.25">
      <c r="P3727" s="65"/>
      <c r="Q3727" s="65"/>
      <c r="R3727" s="111"/>
      <c r="S3727" s="111"/>
      <c r="T3727" s="111"/>
      <c r="U3727" s="43"/>
    </row>
    <row r="3728" spans="16:21" s="95" customFormat="1" ht="14.25">
      <c r="P3728" s="65"/>
      <c r="Q3728" s="65"/>
      <c r="R3728" s="111"/>
      <c r="S3728" s="111"/>
      <c r="T3728" s="111"/>
      <c r="U3728" s="43"/>
    </row>
    <row r="3729" spans="16:21" s="95" customFormat="1" ht="14.25">
      <c r="P3729" s="65"/>
      <c r="Q3729" s="65"/>
      <c r="R3729" s="111"/>
      <c r="S3729" s="111"/>
      <c r="T3729" s="111"/>
      <c r="U3729" s="43"/>
    </row>
    <row r="3730" spans="16:21" s="95" customFormat="1" ht="14.25">
      <c r="P3730" s="65"/>
      <c r="Q3730" s="65"/>
      <c r="R3730" s="111"/>
      <c r="S3730" s="111"/>
      <c r="T3730" s="111"/>
      <c r="U3730" s="43"/>
    </row>
    <row r="3731" spans="16:21" s="95" customFormat="1" ht="14.25">
      <c r="P3731" s="65"/>
      <c r="Q3731" s="65"/>
      <c r="R3731" s="111"/>
      <c r="S3731" s="111"/>
      <c r="T3731" s="111"/>
      <c r="U3731" s="43"/>
    </row>
    <row r="3732" spans="16:21" s="95" customFormat="1" ht="14.25">
      <c r="P3732" s="65"/>
      <c r="Q3732" s="65"/>
      <c r="R3732" s="111"/>
      <c r="S3732" s="111"/>
      <c r="T3732" s="111"/>
      <c r="U3732" s="43"/>
    </row>
    <row r="3733" spans="16:21" s="95" customFormat="1" ht="14.25">
      <c r="P3733" s="65"/>
      <c r="Q3733" s="65"/>
      <c r="R3733" s="111"/>
      <c r="S3733" s="111"/>
      <c r="T3733" s="111"/>
      <c r="U3733" s="43"/>
    </row>
    <row r="3734" spans="16:21" s="95" customFormat="1" ht="14.25">
      <c r="P3734" s="65"/>
      <c r="Q3734" s="65"/>
      <c r="R3734" s="111"/>
      <c r="S3734" s="111"/>
      <c r="T3734" s="111"/>
      <c r="U3734" s="43"/>
    </row>
    <row r="3735" spans="16:21" s="95" customFormat="1" ht="14.25">
      <c r="P3735" s="65"/>
      <c r="Q3735" s="65"/>
      <c r="R3735" s="111"/>
      <c r="S3735" s="111"/>
      <c r="T3735" s="111"/>
      <c r="U3735" s="43"/>
    </row>
    <row r="3736" spans="16:21" s="95" customFormat="1" ht="14.25">
      <c r="P3736" s="65"/>
      <c r="Q3736" s="65"/>
      <c r="R3736" s="111"/>
      <c r="S3736" s="111"/>
      <c r="T3736" s="111"/>
      <c r="U3736" s="43"/>
    </row>
    <row r="3737" spans="16:21" s="95" customFormat="1" ht="14.25">
      <c r="P3737" s="65"/>
      <c r="Q3737" s="65"/>
      <c r="R3737" s="111"/>
      <c r="S3737" s="111"/>
      <c r="T3737" s="111"/>
      <c r="U3737" s="43"/>
    </row>
    <row r="3738" spans="16:21" s="95" customFormat="1" ht="14.25">
      <c r="P3738" s="65"/>
      <c r="Q3738" s="65"/>
      <c r="R3738" s="111"/>
      <c r="S3738" s="111"/>
      <c r="T3738" s="111"/>
      <c r="U3738" s="43"/>
    </row>
    <row r="3739" spans="16:21" s="95" customFormat="1" ht="14.25">
      <c r="P3739" s="65"/>
      <c r="Q3739" s="65"/>
      <c r="R3739" s="111"/>
      <c r="S3739" s="111"/>
      <c r="T3739" s="111"/>
      <c r="U3739" s="43"/>
    </row>
    <row r="3740" spans="16:21" s="95" customFormat="1" ht="14.25">
      <c r="P3740" s="65"/>
      <c r="Q3740" s="65"/>
      <c r="R3740" s="111"/>
      <c r="S3740" s="111"/>
      <c r="T3740" s="111"/>
      <c r="U3740" s="43"/>
    </row>
    <row r="3741" spans="16:21" s="95" customFormat="1" ht="14.25">
      <c r="P3741" s="65"/>
      <c r="Q3741" s="65"/>
      <c r="R3741" s="111"/>
      <c r="S3741" s="111"/>
      <c r="T3741" s="111"/>
      <c r="U3741" s="43"/>
    </row>
    <row r="3742" spans="16:21" s="95" customFormat="1" ht="14.25">
      <c r="P3742" s="65"/>
      <c r="Q3742" s="65"/>
      <c r="R3742" s="111"/>
      <c r="S3742" s="111"/>
      <c r="T3742" s="111"/>
      <c r="U3742" s="43"/>
    </row>
    <row r="3743" spans="16:21" s="95" customFormat="1" ht="14.25">
      <c r="P3743" s="65"/>
      <c r="Q3743" s="65"/>
      <c r="R3743" s="111"/>
      <c r="S3743" s="111"/>
      <c r="T3743" s="111"/>
      <c r="U3743" s="43"/>
    </row>
    <row r="3744" spans="16:21" s="95" customFormat="1" ht="14.25">
      <c r="P3744" s="65"/>
      <c r="Q3744" s="65"/>
      <c r="R3744" s="111"/>
      <c r="S3744" s="111"/>
      <c r="T3744" s="111"/>
      <c r="U3744" s="43"/>
    </row>
    <row r="3745" spans="16:21" s="95" customFormat="1" ht="14.25">
      <c r="P3745" s="65"/>
      <c r="Q3745" s="65"/>
      <c r="R3745" s="111"/>
      <c r="S3745" s="111"/>
      <c r="T3745" s="111"/>
      <c r="U3745" s="43"/>
    </row>
    <row r="3746" spans="16:21" s="95" customFormat="1" ht="14.25">
      <c r="P3746" s="65"/>
      <c r="Q3746" s="65"/>
      <c r="R3746" s="111"/>
      <c r="S3746" s="111"/>
      <c r="T3746" s="111"/>
      <c r="U3746" s="43"/>
    </row>
    <row r="3747" spans="16:21" s="95" customFormat="1" ht="14.25">
      <c r="P3747" s="65"/>
      <c r="Q3747" s="65"/>
      <c r="R3747" s="111"/>
      <c r="S3747" s="111"/>
      <c r="T3747" s="111"/>
      <c r="U3747" s="43"/>
    </row>
    <row r="3748" spans="16:21" s="95" customFormat="1" ht="14.25">
      <c r="P3748" s="65"/>
      <c r="Q3748" s="65"/>
      <c r="R3748" s="111"/>
      <c r="S3748" s="111"/>
      <c r="T3748" s="111"/>
      <c r="U3748" s="43"/>
    </row>
    <row r="3749" spans="16:21" s="95" customFormat="1" ht="14.25">
      <c r="P3749" s="65"/>
      <c r="Q3749" s="65"/>
      <c r="R3749" s="111"/>
      <c r="S3749" s="111"/>
      <c r="T3749" s="111"/>
      <c r="U3749" s="43"/>
    </row>
    <row r="3750" spans="16:21" s="95" customFormat="1" ht="14.25">
      <c r="P3750" s="65"/>
      <c r="Q3750" s="65"/>
      <c r="R3750" s="111"/>
      <c r="S3750" s="111"/>
      <c r="T3750" s="111"/>
      <c r="U3750" s="43"/>
    </row>
    <row r="3751" spans="16:21" s="95" customFormat="1" ht="14.25">
      <c r="P3751" s="65"/>
      <c r="Q3751" s="65"/>
      <c r="R3751" s="111"/>
      <c r="S3751" s="111"/>
      <c r="T3751" s="111"/>
      <c r="U3751" s="43"/>
    </row>
    <row r="3752" spans="16:21" s="95" customFormat="1" ht="14.25">
      <c r="P3752" s="65"/>
      <c r="Q3752" s="65"/>
      <c r="R3752" s="111"/>
      <c r="S3752" s="111"/>
      <c r="T3752" s="111"/>
      <c r="U3752" s="43"/>
    </row>
    <row r="3753" spans="16:21" s="95" customFormat="1" ht="14.25">
      <c r="P3753" s="65"/>
      <c r="Q3753" s="65"/>
      <c r="R3753" s="111"/>
      <c r="S3753" s="111"/>
      <c r="T3753" s="111"/>
      <c r="U3753" s="43"/>
    </row>
    <row r="3754" spans="16:21" s="95" customFormat="1" ht="14.25">
      <c r="P3754" s="65"/>
      <c r="Q3754" s="65"/>
      <c r="R3754" s="111"/>
      <c r="S3754" s="111"/>
      <c r="T3754" s="111"/>
      <c r="U3754" s="43"/>
    </row>
    <row r="3755" spans="16:21" s="95" customFormat="1" ht="14.25">
      <c r="P3755" s="65"/>
      <c r="Q3755" s="65"/>
      <c r="R3755" s="111"/>
      <c r="S3755" s="111"/>
      <c r="T3755" s="111"/>
      <c r="U3755" s="43"/>
    </row>
    <row r="3756" spans="16:21" s="95" customFormat="1" ht="14.25">
      <c r="P3756" s="65"/>
      <c r="Q3756" s="65"/>
      <c r="R3756" s="111"/>
      <c r="S3756" s="111"/>
      <c r="T3756" s="111"/>
      <c r="U3756" s="43"/>
    </row>
    <row r="3757" spans="16:21" s="95" customFormat="1" ht="14.25">
      <c r="P3757" s="65"/>
      <c r="Q3757" s="65"/>
      <c r="R3757" s="111"/>
      <c r="S3757" s="111"/>
      <c r="T3757" s="111"/>
      <c r="U3757" s="43"/>
    </row>
    <row r="3758" spans="16:21" s="95" customFormat="1" ht="14.25">
      <c r="P3758" s="65"/>
      <c r="Q3758" s="65"/>
      <c r="R3758" s="111"/>
      <c r="S3758" s="111"/>
      <c r="T3758" s="111"/>
      <c r="U3758" s="43"/>
    </row>
    <row r="3759" spans="16:21" s="95" customFormat="1" ht="14.25">
      <c r="P3759" s="65"/>
      <c r="Q3759" s="65"/>
      <c r="R3759" s="111"/>
      <c r="S3759" s="111"/>
      <c r="T3759" s="111"/>
      <c r="U3759" s="43"/>
    </row>
    <row r="3760" spans="16:21" s="95" customFormat="1" ht="14.25">
      <c r="P3760" s="65"/>
      <c r="Q3760" s="65"/>
      <c r="R3760" s="111"/>
      <c r="S3760" s="111"/>
      <c r="T3760" s="111"/>
      <c r="U3760" s="43"/>
    </row>
    <row r="3761" spans="16:21" s="95" customFormat="1" ht="14.25">
      <c r="P3761" s="65"/>
      <c r="Q3761" s="65"/>
      <c r="R3761" s="111"/>
      <c r="S3761" s="111"/>
      <c r="T3761" s="111"/>
      <c r="U3761" s="43"/>
    </row>
    <row r="3762" spans="16:21" s="95" customFormat="1" ht="14.25">
      <c r="P3762" s="65"/>
      <c r="Q3762" s="65"/>
      <c r="R3762" s="111"/>
      <c r="S3762" s="111"/>
      <c r="T3762" s="111"/>
      <c r="U3762" s="43"/>
    </row>
    <row r="3763" spans="16:21" s="95" customFormat="1" ht="14.25">
      <c r="P3763" s="65"/>
      <c r="Q3763" s="65"/>
      <c r="R3763" s="111"/>
      <c r="S3763" s="111"/>
      <c r="T3763" s="111"/>
      <c r="U3763" s="43"/>
    </row>
    <row r="3764" spans="16:21" s="95" customFormat="1" ht="14.25">
      <c r="P3764" s="65"/>
      <c r="Q3764" s="65"/>
      <c r="R3764" s="111"/>
      <c r="S3764" s="111"/>
      <c r="T3764" s="111"/>
      <c r="U3764" s="43"/>
    </row>
    <row r="3765" spans="16:21" s="95" customFormat="1" ht="14.25">
      <c r="P3765" s="65"/>
      <c r="Q3765" s="65"/>
      <c r="R3765" s="111"/>
      <c r="S3765" s="111"/>
      <c r="T3765" s="111"/>
      <c r="U3765" s="43"/>
    </row>
    <row r="3766" spans="16:21" s="95" customFormat="1" ht="14.25">
      <c r="P3766" s="65"/>
      <c r="Q3766" s="65"/>
      <c r="R3766" s="111"/>
      <c r="S3766" s="111"/>
      <c r="T3766" s="111"/>
      <c r="U3766" s="43"/>
    </row>
    <row r="3767" spans="16:21" s="95" customFormat="1" ht="14.25">
      <c r="P3767" s="65"/>
      <c r="Q3767" s="65"/>
      <c r="R3767" s="111"/>
      <c r="S3767" s="111"/>
      <c r="T3767" s="111"/>
      <c r="U3767" s="43"/>
    </row>
    <row r="3768" spans="16:21" s="95" customFormat="1" ht="14.25">
      <c r="P3768" s="65"/>
      <c r="Q3768" s="65"/>
      <c r="R3768" s="111"/>
      <c r="S3768" s="111"/>
      <c r="T3768" s="111"/>
      <c r="U3768" s="43"/>
    </row>
    <row r="3769" spans="16:21" s="95" customFormat="1" ht="14.25">
      <c r="P3769" s="65"/>
      <c r="Q3769" s="65"/>
      <c r="R3769" s="111"/>
      <c r="S3769" s="111"/>
      <c r="T3769" s="111"/>
      <c r="U3769" s="43"/>
    </row>
    <row r="3770" spans="16:21" s="95" customFormat="1" ht="14.25">
      <c r="P3770" s="65"/>
      <c r="Q3770" s="65"/>
      <c r="R3770" s="111"/>
      <c r="S3770" s="111"/>
      <c r="T3770" s="111"/>
      <c r="U3770" s="43"/>
    </row>
    <row r="3771" spans="16:21" s="95" customFormat="1" ht="14.25">
      <c r="P3771" s="65"/>
      <c r="Q3771" s="65"/>
      <c r="R3771" s="111"/>
      <c r="S3771" s="111"/>
      <c r="T3771" s="111"/>
      <c r="U3771" s="43"/>
    </row>
    <row r="3772" spans="16:21" s="95" customFormat="1" ht="14.25">
      <c r="P3772" s="65"/>
      <c r="Q3772" s="65"/>
      <c r="R3772" s="111"/>
      <c r="S3772" s="111"/>
      <c r="T3772" s="111"/>
      <c r="U3772" s="43"/>
    </row>
    <row r="3773" spans="16:21" s="95" customFormat="1" ht="14.25">
      <c r="P3773" s="65"/>
      <c r="Q3773" s="65"/>
      <c r="R3773" s="111"/>
      <c r="S3773" s="111"/>
      <c r="T3773" s="111"/>
      <c r="U3773" s="43"/>
    </row>
    <row r="3774" spans="16:21" s="95" customFormat="1" ht="14.25">
      <c r="P3774" s="65"/>
      <c r="Q3774" s="65"/>
      <c r="R3774" s="111"/>
      <c r="S3774" s="111"/>
      <c r="T3774" s="111"/>
      <c r="U3774" s="43"/>
    </row>
    <row r="3775" spans="16:21" s="95" customFormat="1" ht="14.25">
      <c r="P3775" s="65"/>
      <c r="Q3775" s="65"/>
      <c r="R3775" s="111"/>
      <c r="S3775" s="111"/>
      <c r="T3775" s="111"/>
      <c r="U3775" s="43"/>
    </row>
    <row r="3776" spans="16:21" s="95" customFormat="1" ht="14.25">
      <c r="P3776" s="65"/>
      <c r="Q3776" s="65"/>
      <c r="R3776" s="111"/>
      <c r="S3776" s="111"/>
      <c r="T3776" s="111"/>
      <c r="U3776" s="43"/>
    </row>
    <row r="3777" spans="16:21" s="95" customFormat="1" ht="14.25">
      <c r="P3777" s="65"/>
      <c r="Q3777" s="65"/>
      <c r="R3777" s="111"/>
      <c r="S3777" s="111"/>
      <c r="T3777" s="111"/>
      <c r="U3777" s="43"/>
    </row>
    <row r="3778" spans="16:21" s="95" customFormat="1" ht="14.25">
      <c r="P3778" s="65"/>
      <c r="Q3778" s="65"/>
      <c r="R3778" s="111"/>
      <c r="S3778" s="111"/>
      <c r="T3778" s="111"/>
      <c r="U3778" s="43"/>
    </row>
    <row r="3779" spans="16:21" s="95" customFormat="1" ht="14.25">
      <c r="P3779" s="65"/>
      <c r="Q3779" s="65"/>
      <c r="R3779" s="111"/>
      <c r="S3779" s="111"/>
      <c r="T3779" s="111"/>
      <c r="U3779" s="43"/>
    </row>
    <row r="3780" spans="16:21" s="95" customFormat="1" ht="14.25">
      <c r="P3780" s="65"/>
      <c r="Q3780" s="65"/>
      <c r="R3780" s="111"/>
      <c r="S3780" s="111"/>
      <c r="T3780" s="111"/>
      <c r="U3780" s="43"/>
    </row>
    <row r="3781" spans="16:21" s="95" customFormat="1" ht="14.25">
      <c r="P3781" s="65"/>
      <c r="Q3781" s="65"/>
      <c r="R3781" s="111"/>
      <c r="S3781" s="111"/>
      <c r="T3781" s="111"/>
      <c r="U3781" s="43"/>
    </row>
    <row r="3782" spans="16:21" s="95" customFormat="1" ht="14.25">
      <c r="P3782" s="65"/>
      <c r="Q3782" s="65"/>
      <c r="R3782" s="111"/>
      <c r="S3782" s="111"/>
      <c r="T3782" s="111"/>
      <c r="U3782" s="43"/>
    </row>
    <row r="3783" spans="16:21" s="95" customFormat="1" ht="14.25">
      <c r="P3783" s="65"/>
      <c r="Q3783" s="65"/>
      <c r="R3783" s="111"/>
      <c r="S3783" s="111"/>
      <c r="T3783" s="111"/>
      <c r="U3783" s="43"/>
    </row>
    <row r="3784" spans="16:21" s="95" customFormat="1" ht="14.25">
      <c r="P3784" s="65"/>
      <c r="Q3784" s="65"/>
      <c r="R3784" s="111"/>
      <c r="S3784" s="111"/>
      <c r="T3784" s="111"/>
      <c r="U3784" s="43"/>
    </row>
    <row r="3785" spans="16:21" s="95" customFormat="1" ht="14.25">
      <c r="P3785" s="65"/>
      <c r="Q3785" s="65"/>
      <c r="R3785" s="111"/>
      <c r="S3785" s="111"/>
      <c r="T3785" s="111"/>
      <c r="U3785" s="43"/>
    </row>
    <row r="3786" spans="16:21" s="95" customFormat="1" ht="14.25">
      <c r="P3786" s="65"/>
      <c r="Q3786" s="65"/>
      <c r="R3786" s="111"/>
      <c r="S3786" s="111"/>
      <c r="T3786" s="111"/>
      <c r="U3786" s="43"/>
    </row>
    <row r="3787" spans="16:21" s="95" customFormat="1" ht="14.25">
      <c r="P3787" s="65"/>
      <c r="Q3787" s="65"/>
      <c r="R3787" s="111"/>
      <c r="S3787" s="111"/>
      <c r="T3787" s="111"/>
      <c r="U3787" s="43"/>
    </row>
    <row r="3788" spans="16:21" s="95" customFormat="1" ht="14.25">
      <c r="P3788" s="65"/>
      <c r="Q3788" s="65"/>
      <c r="R3788" s="111"/>
      <c r="S3788" s="111"/>
      <c r="T3788" s="111"/>
      <c r="U3788" s="43"/>
    </row>
    <row r="3789" spans="16:21" s="95" customFormat="1" ht="14.25">
      <c r="P3789" s="65"/>
      <c r="Q3789" s="65"/>
      <c r="R3789" s="111"/>
      <c r="S3789" s="111"/>
      <c r="T3789" s="111"/>
      <c r="U3789" s="43"/>
    </row>
    <row r="3790" spans="16:21" s="95" customFormat="1" ht="14.25">
      <c r="P3790" s="65"/>
      <c r="Q3790" s="65"/>
      <c r="R3790" s="111"/>
      <c r="S3790" s="111"/>
      <c r="T3790" s="111"/>
      <c r="U3790" s="43"/>
    </row>
    <row r="3791" spans="16:21" s="95" customFormat="1" ht="14.25">
      <c r="P3791" s="65"/>
      <c r="Q3791" s="65"/>
      <c r="R3791" s="111"/>
      <c r="S3791" s="111"/>
      <c r="T3791" s="111"/>
      <c r="U3791" s="43"/>
    </row>
    <row r="3792" spans="16:21" s="95" customFormat="1" ht="14.25">
      <c r="P3792" s="65"/>
      <c r="Q3792" s="65"/>
      <c r="R3792" s="111"/>
      <c r="S3792" s="111"/>
      <c r="T3792" s="111"/>
      <c r="U3792" s="43"/>
    </row>
    <row r="3793" spans="16:21" s="95" customFormat="1" ht="14.25">
      <c r="P3793" s="65"/>
      <c r="Q3793" s="65"/>
      <c r="R3793" s="111"/>
      <c r="S3793" s="111"/>
      <c r="T3793" s="111"/>
      <c r="U3793" s="43"/>
    </row>
    <row r="3794" spans="16:21" s="95" customFormat="1" ht="14.25">
      <c r="P3794" s="65"/>
      <c r="Q3794" s="65"/>
      <c r="R3794" s="111"/>
      <c r="S3794" s="111"/>
      <c r="T3794" s="111"/>
      <c r="U3794" s="43"/>
    </row>
    <row r="3795" spans="16:21" s="95" customFormat="1" ht="14.25">
      <c r="P3795" s="65"/>
      <c r="Q3795" s="65"/>
      <c r="R3795" s="111"/>
      <c r="S3795" s="111"/>
      <c r="T3795" s="111"/>
      <c r="U3795" s="43"/>
    </row>
    <row r="3796" spans="16:21" s="95" customFormat="1" ht="14.25">
      <c r="P3796" s="65"/>
      <c r="Q3796" s="65"/>
      <c r="R3796" s="111"/>
      <c r="S3796" s="111"/>
      <c r="T3796" s="111"/>
      <c r="U3796" s="43"/>
    </row>
    <row r="3797" spans="16:21" s="95" customFormat="1" ht="14.25">
      <c r="P3797" s="65"/>
      <c r="Q3797" s="65"/>
      <c r="R3797" s="111"/>
      <c r="S3797" s="111"/>
      <c r="T3797" s="111"/>
      <c r="U3797" s="43"/>
    </row>
    <row r="3798" spans="16:21" s="95" customFormat="1" ht="14.25">
      <c r="P3798" s="65"/>
      <c r="Q3798" s="65"/>
      <c r="R3798" s="111"/>
      <c r="S3798" s="111"/>
      <c r="T3798" s="111"/>
      <c r="U3798" s="43"/>
    </row>
    <row r="3799" spans="16:21" s="95" customFormat="1" ht="14.25">
      <c r="P3799" s="65"/>
      <c r="Q3799" s="65"/>
      <c r="R3799" s="111"/>
      <c r="S3799" s="111"/>
      <c r="T3799" s="111"/>
      <c r="U3799" s="43"/>
    </row>
    <row r="3800" spans="16:21" s="95" customFormat="1" ht="14.25">
      <c r="P3800" s="65"/>
      <c r="Q3800" s="65"/>
      <c r="R3800" s="111"/>
      <c r="S3800" s="111"/>
      <c r="T3800" s="111"/>
      <c r="U3800" s="43"/>
    </row>
    <row r="3801" spans="16:21" s="95" customFormat="1" ht="14.25">
      <c r="P3801" s="65"/>
      <c r="Q3801" s="65"/>
      <c r="R3801" s="111"/>
      <c r="S3801" s="111"/>
      <c r="T3801" s="111"/>
      <c r="U3801" s="43"/>
    </row>
    <row r="3802" spans="16:21" s="95" customFormat="1" ht="14.25">
      <c r="P3802" s="65"/>
      <c r="Q3802" s="65"/>
      <c r="R3802" s="111"/>
      <c r="S3802" s="111"/>
      <c r="T3802" s="111"/>
      <c r="U3802" s="43"/>
    </row>
    <row r="3803" spans="16:21" s="95" customFormat="1" ht="14.25">
      <c r="P3803" s="65"/>
      <c r="Q3803" s="65"/>
      <c r="R3803" s="111"/>
      <c r="S3803" s="111"/>
      <c r="T3803" s="111"/>
      <c r="U3803" s="43"/>
    </row>
    <row r="3804" spans="16:21" s="95" customFormat="1" ht="14.25">
      <c r="P3804" s="65"/>
      <c r="Q3804" s="65"/>
      <c r="R3804" s="111"/>
      <c r="S3804" s="111"/>
      <c r="T3804" s="111"/>
      <c r="U3804" s="43"/>
    </row>
    <row r="3805" spans="16:21" s="95" customFormat="1" ht="14.25">
      <c r="P3805" s="65"/>
      <c r="Q3805" s="65"/>
      <c r="R3805" s="111"/>
      <c r="S3805" s="111"/>
      <c r="T3805" s="111"/>
      <c r="U3805" s="43"/>
    </row>
    <row r="3806" spans="16:21" s="95" customFormat="1" ht="14.25">
      <c r="P3806" s="65"/>
      <c r="Q3806" s="65"/>
      <c r="R3806" s="111"/>
      <c r="S3806" s="111"/>
      <c r="T3806" s="111"/>
      <c r="U3806" s="43"/>
    </row>
    <row r="3807" spans="16:21" s="95" customFormat="1" ht="14.25">
      <c r="P3807" s="65"/>
      <c r="Q3807" s="65"/>
      <c r="R3807" s="111"/>
      <c r="S3807" s="111"/>
      <c r="T3807" s="111"/>
      <c r="U3807" s="43"/>
    </row>
    <row r="3808" spans="16:21" s="95" customFormat="1" ht="14.25">
      <c r="P3808" s="65"/>
      <c r="Q3808" s="65"/>
      <c r="R3808" s="111"/>
      <c r="S3808" s="111"/>
      <c r="T3808" s="111"/>
      <c r="U3808" s="43"/>
    </row>
    <row r="3809" spans="16:21" s="95" customFormat="1" ht="14.25">
      <c r="P3809" s="65"/>
      <c r="Q3809" s="65"/>
      <c r="R3809" s="111"/>
      <c r="S3809" s="111"/>
      <c r="T3809" s="111"/>
      <c r="U3809" s="43"/>
    </row>
    <row r="3810" spans="16:21" s="95" customFormat="1" ht="14.25">
      <c r="P3810" s="65"/>
      <c r="Q3810" s="65"/>
      <c r="R3810" s="111"/>
      <c r="S3810" s="111"/>
      <c r="T3810" s="111"/>
      <c r="U3810" s="43"/>
    </row>
    <row r="3811" spans="16:21" s="95" customFormat="1" ht="14.25">
      <c r="P3811" s="65"/>
      <c r="Q3811" s="65"/>
      <c r="R3811" s="111"/>
      <c r="S3811" s="111"/>
      <c r="T3811" s="111"/>
      <c r="U3811" s="43"/>
    </row>
    <row r="3812" spans="16:21" s="95" customFormat="1" ht="14.25">
      <c r="P3812" s="65"/>
      <c r="Q3812" s="65"/>
      <c r="R3812" s="111"/>
      <c r="S3812" s="111"/>
      <c r="T3812" s="111"/>
      <c r="U3812" s="43"/>
    </row>
    <row r="3813" spans="16:21" s="95" customFormat="1" ht="14.25">
      <c r="P3813" s="65"/>
      <c r="Q3813" s="65"/>
      <c r="R3813" s="111"/>
      <c r="S3813" s="111"/>
      <c r="T3813" s="111"/>
      <c r="U3813" s="43"/>
    </row>
    <row r="3814" spans="16:21" s="95" customFormat="1" ht="14.25">
      <c r="P3814" s="65"/>
      <c r="Q3814" s="65"/>
      <c r="R3814" s="111"/>
      <c r="S3814" s="111"/>
      <c r="T3814" s="111"/>
      <c r="U3814" s="43"/>
    </row>
    <row r="3815" spans="16:21" s="95" customFormat="1" ht="14.25">
      <c r="P3815" s="65"/>
      <c r="Q3815" s="65"/>
      <c r="R3815" s="111"/>
      <c r="S3815" s="111"/>
      <c r="T3815" s="111"/>
      <c r="U3815" s="43"/>
    </row>
    <row r="3816" spans="16:21" s="95" customFormat="1" ht="14.25">
      <c r="P3816" s="65"/>
      <c r="Q3816" s="65"/>
      <c r="R3816" s="111"/>
      <c r="S3816" s="111"/>
      <c r="T3816" s="111"/>
      <c r="U3816" s="43"/>
    </row>
    <row r="3817" spans="16:21" s="95" customFormat="1" ht="14.25">
      <c r="P3817" s="65"/>
      <c r="Q3817" s="65"/>
      <c r="R3817" s="111"/>
      <c r="S3817" s="111"/>
      <c r="T3817" s="111"/>
      <c r="U3817" s="43"/>
    </row>
    <row r="3818" spans="16:21" s="95" customFormat="1" ht="14.25">
      <c r="P3818" s="65"/>
      <c r="Q3818" s="65"/>
      <c r="R3818" s="111"/>
      <c r="S3818" s="111"/>
      <c r="T3818" s="111"/>
      <c r="U3818" s="43"/>
    </row>
    <row r="3819" spans="16:21" s="95" customFormat="1" ht="14.25">
      <c r="P3819" s="65"/>
      <c r="Q3819" s="65"/>
      <c r="R3819" s="111"/>
      <c r="S3819" s="111"/>
      <c r="T3819" s="111"/>
      <c r="U3819" s="43"/>
    </row>
    <row r="3820" spans="16:21" s="95" customFormat="1" ht="14.25">
      <c r="P3820" s="65"/>
      <c r="Q3820" s="65"/>
      <c r="R3820" s="111"/>
      <c r="S3820" s="111"/>
      <c r="T3820" s="111"/>
      <c r="U3820" s="43"/>
    </row>
    <row r="3821" spans="16:21" s="95" customFormat="1" ht="14.25">
      <c r="P3821" s="65"/>
      <c r="Q3821" s="65"/>
      <c r="R3821" s="111"/>
      <c r="S3821" s="111"/>
      <c r="T3821" s="111"/>
      <c r="U3821" s="43"/>
    </row>
    <row r="3822" spans="16:21" s="95" customFormat="1" ht="14.25">
      <c r="P3822" s="65"/>
      <c r="Q3822" s="65"/>
      <c r="R3822" s="111"/>
      <c r="S3822" s="111"/>
      <c r="T3822" s="111"/>
      <c r="U3822" s="43"/>
    </row>
    <row r="3823" spans="16:21" s="95" customFormat="1" ht="14.25">
      <c r="P3823" s="65"/>
      <c r="Q3823" s="65"/>
      <c r="R3823" s="111"/>
      <c r="S3823" s="111"/>
      <c r="T3823" s="111"/>
      <c r="U3823" s="43"/>
    </row>
    <row r="3824" spans="16:21" s="95" customFormat="1" ht="14.25">
      <c r="P3824" s="65"/>
      <c r="Q3824" s="65"/>
      <c r="R3824" s="111"/>
      <c r="S3824" s="111"/>
      <c r="T3824" s="111"/>
      <c r="U3824" s="43"/>
    </row>
    <row r="3825" spans="16:21" s="95" customFormat="1" ht="14.25">
      <c r="P3825" s="65"/>
      <c r="Q3825" s="65"/>
      <c r="R3825" s="111"/>
      <c r="S3825" s="111"/>
      <c r="T3825" s="111"/>
      <c r="U3825" s="43"/>
    </row>
    <row r="3826" spans="16:21" s="95" customFormat="1" ht="14.25">
      <c r="P3826" s="65"/>
      <c r="Q3826" s="65"/>
      <c r="R3826" s="111"/>
      <c r="S3826" s="111"/>
      <c r="T3826" s="111"/>
      <c r="U3826" s="43"/>
    </row>
    <row r="3827" spans="16:21" s="95" customFormat="1" ht="14.25">
      <c r="P3827" s="65"/>
      <c r="Q3827" s="65"/>
      <c r="R3827" s="111"/>
      <c r="S3827" s="111"/>
      <c r="T3827" s="111"/>
      <c r="U3827" s="43"/>
    </row>
    <row r="3828" spans="16:21" s="95" customFormat="1" ht="14.25">
      <c r="P3828" s="65"/>
      <c r="Q3828" s="65"/>
      <c r="R3828" s="111"/>
      <c r="S3828" s="111"/>
      <c r="T3828" s="111"/>
      <c r="U3828" s="43"/>
    </row>
    <row r="3829" spans="16:21" s="95" customFormat="1" ht="14.25">
      <c r="P3829" s="65"/>
      <c r="Q3829" s="65"/>
      <c r="R3829" s="111"/>
      <c r="S3829" s="111"/>
      <c r="T3829" s="111"/>
      <c r="U3829" s="43"/>
    </row>
    <row r="3830" spans="16:21" s="95" customFormat="1" ht="14.25">
      <c r="P3830" s="65"/>
      <c r="Q3830" s="65"/>
      <c r="R3830" s="111"/>
      <c r="S3830" s="111"/>
      <c r="T3830" s="111"/>
      <c r="U3830" s="43"/>
    </row>
    <row r="3831" spans="16:21" s="95" customFormat="1" ht="14.25">
      <c r="P3831" s="65"/>
      <c r="Q3831" s="65"/>
      <c r="R3831" s="111"/>
      <c r="S3831" s="111"/>
      <c r="T3831" s="111"/>
      <c r="U3831" s="43"/>
    </row>
    <row r="3832" spans="16:21" s="95" customFormat="1" ht="14.25">
      <c r="P3832" s="65"/>
      <c r="Q3832" s="65"/>
      <c r="R3832" s="111"/>
      <c r="S3832" s="111"/>
      <c r="T3832" s="111"/>
      <c r="U3832" s="43"/>
    </row>
    <row r="3833" spans="16:21" s="95" customFormat="1" ht="14.25">
      <c r="P3833" s="65"/>
      <c r="Q3833" s="65"/>
      <c r="R3833" s="111"/>
      <c r="S3833" s="111"/>
      <c r="T3833" s="111"/>
      <c r="U3833" s="43"/>
    </row>
    <row r="3834" spans="16:21" s="95" customFormat="1" ht="14.25">
      <c r="P3834" s="65"/>
      <c r="Q3834" s="65"/>
      <c r="R3834" s="111"/>
      <c r="S3834" s="111"/>
      <c r="T3834" s="111"/>
      <c r="U3834" s="43"/>
    </row>
    <row r="3835" spans="16:21" s="95" customFormat="1" ht="14.25">
      <c r="P3835" s="65"/>
      <c r="Q3835" s="65"/>
      <c r="R3835" s="111"/>
      <c r="S3835" s="111"/>
      <c r="T3835" s="111"/>
      <c r="U3835" s="43"/>
    </row>
    <row r="3836" spans="16:21" s="95" customFormat="1" ht="14.25">
      <c r="P3836" s="65"/>
      <c r="Q3836" s="65"/>
      <c r="R3836" s="111"/>
      <c r="S3836" s="111"/>
      <c r="T3836" s="111"/>
      <c r="U3836" s="43"/>
    </row>
    <row r="3837" spans="16:21" s="95" customFormat="1" ht="14.25">
      <c r="P3837" s="65"/>
      <c r="Q3837" s="65"/>
      <c r="R3837" s="111"/>
      <c r="S3837" s="111"/>
      <c r="T3837" s="111"/>
      <c r="U3837" s="43"/>
    </row>
    <row r="3838" spans="16:21" s="95" customFormat="1" ht="14.25">
      <c r="P3838" s="65"/>
      <c r="Q3838" s="65"/>
      <c r="R3838" s="111"/>
      <c r="S3838" s="111"/>
      <c r="T3838" s="111"/>
      <c r="U3838" s="43"/>
    </row>
    <row r="3839" spans="16:21" s="95" customFormat="1" ht="14.25">
      <c r="P3839" s="65"/>
      <c r="Q3839" s="65"/>
      <c r="R3839" s="111"/>
      <c r="S3839" s="111"/>
      <c r="T3839" s="111"/>
      <c r="U3839" s="43"/>
    </row>
    <row r="3840" spans="16:21" s="95" customFormat="1" ht="14.25">
      <c r="P3840" s="65"/>
      <c r="Q3840" s="65"/>
      <c r="R3840" s="111"/>
      <c r="S3840" s="111"/>
      <c r="T3840" s="111"/>
      <c r="U3840" s="43"/>
    </row>
    <row r="3841" spans="16:21" s="95" customFormat="1" ht="14.25">
      <c r="P3841" s="65"/>
      <c r="Q3841" s="65"/>
      <c r="R3841" s="111"/>
      <c r="S3841" s="111"/>
      <c r="T3841" s="111"/>
      <c r="U3841" s="43"/>
    </row>
    <row r="3842" spans="16:21" s="95" customFormat="1" ht="14.25">
      <c r="P3842" s="65"/>
      <c r="Q3842" s="65"/>
      <c r="R3842" s="111"/>
      <c r="S3842" s="111"/>
      <c r="T3842" s="111"/>
      <c r="U3842" s="43"/>
    </row>
    <row r="3843" spans="16:21" s="95" customFormat="1" ht="14.25">
      <c r="P3843" s="65"/>
      <c r="Q3843" s="65"/>
      <c r="R3843" s="111"/>
      <c r="S3843" s="111"/>
      <c r="T3843" s="111"/>
      <c r="U3843" s="43"/>
    </row>
    <row r="3844" spans="16:21" s="95" customFormat="1" ht="14.25">
      <c r="P3844" s="65"/>
      <c r="Q3844" s="65"/>
      <c r="R3844" s="111"/>
      <c r="S3844" s="111"/>
      <c r="T3844" s="111"/>
      <c r="U3844" s="43"/>
    </row>
    <row r="3845" spans="16:21" s="95" customFormat="1" ht="14.25">
      <c r="P3845" s="65"/>
      <c r="Q3845" s="65"/>
      <c r="R3845" s="111"/>
      <c r="S3845" s="111"/>
      <c r="T3845" s="111"/>
      <c r="U3845" s="43"/>
    </row>
    <row r="3846" spans="16:21" s="95" customFormat="1" ht="14.25">
      <c r="P3846" s="65"/>
      <c r="Q3846" s="65"/>
      <c r="R3846" s="111"/>
      <c r="S3846" s="111"/>
      <c r="T3846" s="111"/>
      <c r="U3846" s="43"/>
    </row>
    <row r="3847" spans="16:21" s="95" customFormat="1" ht="14.25">
      <c r="P3847" s="65"/>
      <c r="Q3847" s="65"/>
      <c r="R3847" s="111"/>
      <c r="S3847" s="111"/>
      <c r="T3847" s="111"/>
      <c r="U3847" s="43"/>
    </row>
    <row r="3848" spans="16:21" s="95" customFormat="1" ht="14.25">
      <c r="P3848" s="65"/>
      <c r="Q3848" s="65"/>
      <c r="R3848" s="111"/>
      <c r="S3848" s="111"/>
      <c r="T3848" s="111"/>
      <c r="U3848" s="43"/>
    </row>
    <row r="3849" spans="16:21" s="95" customFormat="1" ht="14.25">
      <c r="P3849" s="65"/>
      <c r="Q3849" s="65"/>
      <c r="R3849" s="111"/>
      <c r="S3849" s="111"/>
      <c r="T3849" s="111"/>
      <c r="U3849" s="43"/>
    </row>
    <row r="3850" spans="16:21" s="95" customFormat="1" ht="14.25">
      <c r="P3850" s="65"/>
      <c r="Q3850" s="65"/>
      <c r="R3850" s="111"/>
      <c r="S3850" s="111"/>
      <c r="T3850" s="111"/>
      <c r="U3850" s="43"/>
    </row>
    <row r="3851" spans="16:21" s="95" customFormat="1" ht="14.25">
      <c r="P3851" s="65"/>
      <c r="Q3851" s="65"/>
      <c r="R3851" s="111"/>
      <c r="S3851" s="111"/>
      <c r="T3851" s="111"/>
      <c r="U3851" s="43"/>
    </row>
    <row r="3852" spans="16:21" s="95" customFormat="1" ht="14.25">
      <c r="P3852" s="65"/>
      <c r="Q3852" s="65"/>
      <c r="R3852" s="111"/>
      <c r="S3852" s="111"/>
      <c r="T3852" s="111"/>
      <c r="U3852" s="43"/>
    </row>
    <row r="3853" spans="16:21" s="95" customFormat="1" ht="14.25">
      <c r="P3853" s="65"/>
      <c r="Q3853" s="65"/>
      <c r="R3853" s="111"/>
      <c r="S3853" s="111"/>
      <c r="T3853" s="111"/>
      <c r="U3853" s="43"/>
    </row>
    <row r="3854" spans="16:21" s="95" customFormat="1" ht="14.25">
      <c r="P3854" s="65"/>
      <c r="Q3854" s="65"/>
      <c r="R3854" s="111"/>
      <c r="S3854" s="111"/>
      <c r="T3854" s="111"/>
      <c r="U3854" s="43"/>
    </row>
    <row r="3855" spans="16:21" s="95" customFormat="1" ht="14.25">
      <c r="P3855" s="65"/>
      <c r="Q3855" s="65"/>
      <c r="R3855" s="111"/>
      <c r="S3855" s="111"/>
      <c r="T3855" s="111"/>
      <c r="U3855" s="43"/>
    </row>
    <row r="3856" spans="16:21" s="95" customFormat="1" ht="14.25">
      <c r="P3856" s="65"/>
      <c r="Q3856" s="65"/>
      <c r="R3856" s="111"/>
      <c r="S3856" s="111"/>
      <c r="T3856" s="111"/>
      <c r="U3856" s="43"/>
    </row>
    <row r="3857" spans="16:21" s="95" customFormat="1" ht="14.25">
      <c r="P3857" s="65"/>
      <c r="Q3857" s="65"/>
      <c r="R3857" s="111"/>
      <c r="S3857" s="111"/>
      <c r="T3857" s="111"/>
      <c r="U3857" s="43"/>
    </row>
    <row r="3858" spans="16:21" s="95" customFormat="1" ht="14.25">
      <c r="P3858" s="65"/>
      <c r="Q3858" s="65"/>
      <c r="R3858" s="111"/>
      <c r="S3858" s="111"/>
      <c r="T3858" s="111"/>
      <c r="U3858" s="43"/>
    </row>
    <row r="3859" spans="16:21" s="95" customFormat="1" ht="14.25">
      <c r="P3859" s="65"/>
      <c r="Q3859" s="65"/>
      <c r="R3859" s="111"/>
      <c r="S3859" s="111"/>
      <c r="T3859" s="111"/>
      <c r="U3859" s="43"/>
    </row>
    <row r="3860" spans="16:21" s="95" customFormat="1" ht="14.25">
      <c r="P3860" s="65"/>
      <c r="Q3860" s="65"/>
      <c r="R3860" s="111"/>
      <c r="S3860" s="111"/>
      <c r="T3860" s="111"/>
      <c r="U3860" s="43"/>
    </row>
    <row r="3861" spans="16:21" s="95" customFormat="1" ht="14.25">
      <c r="P3861" s="65"/>
      <c r="Q3861" s="65"/>
      <c r="R3861" s="111"/>
      <c r="S3861" s="111"/>
      <c r="T3861" s="111"/>
      <c r="U3861" s="43"/>
    </row>
    <row r="3862" spans="16:21" s="95" customFormat="1" ht="14.25">
      <c r="P3862" s="65"/>
      <c r="Q3862" s="65"/>
      <c r="R3862" s="111"/>
      <c r="S3862" s="111"/>
      <c r="T3862" s="111"/>
      <c r="U3862" s="43"/>
    </row>
    <row r="3863" spans="16:21" s="95" customFormat="1" ht="14.25">
      <c r="P3863" s="65"/>
      <c r="Q3863" s="65"/>
      <c r="R3863" s="111"/>
      <c r="S3863" s="111"/>
      <c r="T3863" s="111"/>
      <c r="U3863" s="43"/>
    </row>
    <row r="3864" spans="16:21" s="95" customFormat="1" ht="14.25">
      <c r="P3864" s="65"/>
      <c r="Q3864" s="65"/>
      <c r="R3864" s="111"/>
      <c r="S3864" s="111"/>
      <c r="T3864" s="111"/>
      <c r="U3864" s="43"/>
    </row>
    <row r="3865" spans="16:21" s="95" customFormat="1" ht="14.25">
      <c r="P3865" s="65"/>
      <c r="Q3865" s="65"/>
      <c r="R3865" s="111"/>
      <c r="S3865" s="111"/>
      <c r="T3865" s="111"/>
      <c r="U3865" s="43"/>
    </row>
    <row r="3866" spans="16:21" s="95" customFormat="1" ht="14.25">
      <c r="P3866" s="65"/>
      <c r="Q3866" s="65"/>
      <c r="R3866" s="111"/>
      <c r="S3866" s="111"/>
      <c r="T3866" s="111"/>
      <c r="U3866" s="43"/>
    </row>
    <row r="3867" spans="16:21" s="95" customFormat="1" ht="14.25">
      <c r="P3867" s="65"/>
      <c r="Q3867" s="65"/>
      <c r="R3867" s="111"/>
      <c r="S3867" s="111"/>
      <c r="T3867" s="111"/>
      <c r="U3867" s="43"/>
    </row>
    <row r="3868" spans="16:21" s="95" customFormat="1" ht="14.25">
      <c r="P3868" s="65"/>
      <c r="Q3868" s="65"/>
      <c r="R3868" s="111"/>
      <c r="S3868" s="111"/>
      <c r="T3868" s="111"/>
      <c r="U3868" s="43"/>
    </row>
    <row r="3869" spans="16:21" s="95" customFormat="1" ht="14.25">
      <c r="P3869" s="65"/>
      <c r="Q3869" s="65"/>
      <c r="R3869" s="111"/>
      <c r="S3869" s="111"/>
      <c r="T3869" s="111"/>
      <c r="U3869" s="43"/>
    </row>
    <row r="3870" spans="16:21" s="95" customFormat="1" ht="14.25">
      <c r="P3870" s="65"/>
      <c r="Q3870" s="65"/>
      <c r="R3870" s="111"/>
      <c r="S3870" s="111"/>
      <c r="T3870" s="111"/>
      <c r="U3870" s="43"/>
    </row>
    <row r="3871" spans="16:21" s="95" customFormat="1" ht="14.25">
      <c r="P3871" s="65"/>
      <c r="Q3871" s="65"/>
      <c r="R3871" s="111"/>
      <c r="S3871" s="111"/>
      <c r="T3871" s="111"/>
      <c r="U3871" s="43"/>
    </row>
    <row r="3872" spans="16:21" s="95" customFormat="1" ht="14.25">
      <c r="P3872" s="65"/>
      <c r="Q3872" s="65"/>
      <c r="R3872" s="111"/>
      <c r="S3872" s="111"/>
      <c r="T3872" s="111"/>
      <c r="U3872" s="43"/>
    </row>
    <row r="3873" spans="16:21" s="95" customFormat="1" ht="14.25">
      <c r="P3873" s="65"/>
      <c r="Q3873" s="65"/>
      <c r="R3873" s="111"/>
      <c r="S3873" s="111"/>
      <c r="T3873" s="111"/>
      <c r="U3873" s="43"/>
    </row>
    <row r="3874" spans="16:21" s="95" customFormat="1" ht="14.25">
      <c r="P3874" s="65"/>
      <c r="Q3874" s="65"/>
      <c r="R3874" s="111"/>
      <c r="S3874" s="111"/>
      <c r="T3874" s="111"/>
      <c r="U3874" s="43"/>
    </row>
    <row r="3875" spans="16:21" s="95" customFormat="1" ht="14.25">
      <c r="P3875" s="65"/>
      <c r="Q3875" s="65"/>
      <c r="R3875" s="111"/>
      <c r="S3875" s="111"/>
      <c r="T3875" s="111"/>
      <c r="U3875" s="43"/>
    </row>
    <row r="3876" spans="16:21" s="95" customFormat="1" ht="14.25">
      <c r="P3876" s="65"/>
      <c r="Q3876" s="65"/>
      <c r="R3876" s="111"/>
      <c r="S3876" s="111"/>
      <c r="T3876" s="111"/>
      <c r="U3876" s="43"/>
    </row>
    <row r="3877" spans="16:21" s="95" customFormat="1" ht="14.25">
      <c r="P3877" s="65"/>
      <c r="Q3877" s="65"/>
      <c r="R3877" s="111"/>
      <c r="S3877" s="111"/>
      <c r="T3877" s="111"/>
      <c r="U3877" s="43"/>
    </row>
    <row r="3878" spans="16:21" s="95" customFormat="1" ht="14.25">
      <c r="P3878" s="65"/>
      <c r="Q3878" s="65"/>
      <c r="R3878" s="111"/>
      <c r="S3878" s="111"/>
      <c r="T3878" s="111"/>
      <c r="U3878" s="43"/>
    </row>
    <row r="3879" spans="16:21" s="95" customFormat="1" ht="14.25">
      <c r="P3879" s="65"/>
      <c r="Q3879" s="65"/>
      <c r="R3879" s="111"/>
      <c r="S3879" s="111"/>
      <c r="T3879" s="111"/>
      <c r="U3879" s="43"/>
    </row>
    <row r="3880" spans="16:21" s="95" customFormat="1" ht="14.25">
      <c r="P3880" s="65"/>
      <c r="Q3880" s="65"/>
      <c r="R3880" s="111"/>
      <c r="S3880" s="111"/>
      <c r="T3880" s="111"/>
      <c r="U3880" s="43"/>
    </row>
    <row r="3881" spans="16:21" s="95" customFormat="1" ht="14.25">
      <c r="P3881" s="65"/>
      <c r="Q3881" s="65"/>
      <c r="R3881" s="111"/>
      <c r="S3881" s="111"/>
      <c r="T3881" s="111"/>
      <c r="U3881" s="43"/>
    </row>
    <row r="3882" spans="16:21" s="95" customFormat="1" ht="14.25">
      <c r="P3882" s="65"/>
      <c r="Q3882" s="65"/>
      <c r="R3882" s="111"/>
      <c r="S3882" s="111"/>
      <c r="T3882" s="111"/>
      <c r="U3882" s="43"/>
    </row>
    <row r="3883" spans="16:21" s="95" customFormat="1" ht="14.25">
      <c r="P3883" s="65"/>
      <c r="Q3883" s="65"/>
      <c r="R3883" s="111"/>
      <c r="S3883" s="111"/>
      <c r="T3883" s="111"/>
      <c r="U3883" s="43"/>
    </row>
    <row r="3884" spans="16:21" s="95" customFormat="1" ht="14.25">
      <c r="P3884" s="65"/>
      <c r="Q3884" s="65"/>
      <c r="R3884" s="111"/>
      <c r="S3884" s="111"/>
      <c r="T3884" s="111"/>
      <c r="U3884" s="43"/>
    </row>
    <row r="3885" spans="16:21" s="95" customFormat="1" ht="14.25">
      <c r="P3885" s="65"/>
      <c r="Q3885" s="65"/>
      <c r="R3885" s="111"/>
      <c r="S3885" s="111"/>
      <c r="T3885" s="111"/>
      <c r="U3885" s="43"/>
    </row>
    <row r="3886" spans="16:21" s="95" customFormat="1" ht="14.25">
      <c r="P3886" s="65"/>
      <c r="Q3886" s="65"/>
      <c r="R3886" s="111"/>
      <c r="S3886" s="111"/>
      <c r="T3886" s="111"/>
      <c r="U3886" s="43"/>
    </row>
    <row r="3887" spans="16:21" s="95" customFormat="1" ht="14.25">
      <c r="P3887" s="65"/>
      <c r="Q3887" s="65"/>
      <c r="R3887" s="111"/>
      <c r="S3887" s="111"/>
      <c r="T3887" s="111"/>
      <c r="U3887" s="43"/>
    </row>
    <row r="3888" spans="16:21" s="95" customFormat="1" ht="14.25">
      <c r="P3888" s="65"/>
      <c r="Q3888" s="65"/>
      <c r="R3888" s="111"/>
      <c r="S3888" s="111"/>
      <c r="T3888" s="111"/>
      <c r="U3888" s="43"/>
    </row>
    <row r="3889" spans="16:21" s="95" customFormat="1" ht="14.25">
      <c r="P3889" s="65"/>
      <c r="Q3889" s="65"/>
      <c r="R3889" s="111"/>
      <c r="S3889" s="111"/>
      <c r="T3889" s="111"/>
      <c r="U3889" s="43"/>
    </row>
    <row r="3890" spans="16:21" s="95" customFormat="1" ht="14.25">
      <c r="P3890" s="65"/>
      <c r="Q3890" s="65"/>
      <c r="R3890" s="111"/>
      <c r="S3890" s="111"/>
      <c r="T3890" s="111"/>
      <c r="U3890" s="43"/>
    </row>
    <row r="3891" spans="16:21" s="95" customFormat="1" ht="14.25">
      <c r="P3891" s="65"/>
      <c r="Q3891" s="65"/>
      <c r="R3891" s="111"/>
      <c r="S3891" s="111"/>
      <c r="T3891" s="111"/>
      <c r="U3891" s="43"/>
    </row>
    <row r="3892" spans="16:21" s="95" customFormat="1" ht="14.25">
      <c r="P3892" s="65"/>
      <c r="Q3892" s="65"/>
      <c r="R3892" s="111"/>
      <c r="S3892" s="111"/>
      <c r="T3892" s="111"/>
      <c r="U3892" s="43"/>
    </row>
    <row r="3893" spans="16:21" s="95" customFormat="1" ht="14.25">
      <c r="P3893" s="65"/>
      <c r="Q3893" s="65"/>
      <c r="R3893" s="111"/>
      <c r="S3893" s="111"/>
      <c r="T3893" s="111"/>
      <c r="U3893" s="43"/>
    </row>
    <row r="3894" spans="16:21" s="95" customFormat="1" ht="14.25">
      <c r="P3894" s="65"/>
      <c r="Q3894" s="65"/>
      <c r="R3894" s="111"/>
      <c r="S3894" s="111"/>
      <c r="T3894" s="111"/>
      <c r="U3894" s="43"/>
    </row>
    <row r="3895" spans="16:21" s="95" customFormat="1" ht="14.25">
      <c r="P3895" s="65"/>
      <c r="Q3895" s="65"/>
      <c r="R3895" s="111"/>
      <c r="S3895" s="111"/>
      <c r="T3895" s="111"/>
      <c r="U3895" s="43"/>
    </row>
    <row r="3896" spans="16:21" s="95" customFormat="1" ht="14.25">
      <c r="P3896" s="65"/>
      <c r="Q3896" s="65"/>
      <c r="R3896" s="111"/>
      <c r="S3896" s="111"/>
      <c r="T3896" s="111"/>
      <c r="U3896" s="43"/>
    </row>
    <row r="3897" spans="16:21" s="95" customFormat="1" ht="14.25">
      <c r="P3897" s="65"/>
      <c r="Q3897" s="65"/>
      <c r="R3897" s="111"/>
      <c r="S3897" s="111"/>
      <c r="T3897" s="111"/>
      <c r="U3897" s="43"/>
    </row>
    <row r="3898" spans="16:21" s="95" customFormat="1" ht="14.25">
      <c r="P3898" s="65"/>
      <c r="Q3898" s="65"/>
      <c r="R3898" s="111"/>
      <c r="S3898" s="111"/>
      <c r="T3898" s="111"/>
      <c r="U3898" s="43"/>
    </row>
    <row r="3899" spans="16:21" s="95" customFormat="1" ht="14.25">
      <c r="P3899" s="65"/>
      <c r="Q3899" s="65"/>
      <c r="R3899" s="111"/>
      <c r="S3899" s="111"/>
      <c r="T3899" s="111"/>
      <c r="U3899" s="43"/>
    </row>
    <row r="3900" spans="16:21" s="95" customFormat="1" ht="14.25">
      <c r="P3900" s="65"/>
      <c r="Q3900" s="65"/>
      <c r="R3900" s="111"/>
      <c r="S3900" s="111"/>
      <c r="T3900" s="111"/>
      <c r="U3900" s="43"/>
    </row>
    <row r="3901" spans="16:21" s="95" customFormat="1" ht="14.25">
      <c r="P3901" s="65"/>
      <c r="Q3901" s="65"/>
      <c r="R3901" s="111"/>
      <c r="S3901" s="111"/>
      <c r="T3901" s="111"/>
      <c r="U3901" s="43"/>
    </row>
    <row r="3902" spans="16:21" s="95" customFormat="1" ht="14.25">
      <c r="P3902" s="65"/>
      <c r="Q3902" s="65"/>
      <c r="R3902" s="111"/>
      <c r="S3902" s="111"/>
      <c r="T3902" s="111"/>
      <c r="U3902" s="43"/>
    </row>
    <row r="3903" spans="16:21" s="95" customFormat="1" ht="14.25">
      <c r="P3903" s="65"/>
      <c r="Q3903" s="65"/>
      <c r="R3903" s="111"/>
      <c r="S3903" s="111"/>
      <c r="T3903" s="111"/>
      <c r="U3903" s="43"/>
    </row>
    <row r="3904" spans="16:21" s="95" customFormat="1" ht="14.25">
      <c r="P3904" s="65"/>
      <c r="Q3904" s="65"/>
      <c r="R3904" s="111"/>
      <c r="S3904" s="111"/>
      <c r="T3904" s="111"/>
      <c r="U3904" s="43"/>
    </row>
    <row r="3905" spans="16:21" s="95" customFormat="1" ht="14.25">
      <c r="P3905" s="65"/>
      <c r="Q3905" s="65"/>
      <c r="R3905" s="111"/>
      <c r="S3905" s="111"/>
      <c r="T3905" s="111"/>
      <c r="U3905" s="43"/>
    </row>
    <row r="3906" spans="16:21" s="95" customFormat="1" ht="14.25">
      <c r="P3906" s="65"/>
      <c r="Q3906" s="65"/>
      <c r="R3906" s="111"/>
      <c r="S3906" s="111"/>
      <c r="T3906" s="111"/>
      <c r="U3906" s="43"/>
    </row>
    <row r="3907" spans="16:21" s="95" customFormat="1" ht="14.25">
      <c r="P3907" s="65"/>
      <c r="Q3907" s="65"/>
      <c r="R3907" s="111"/>
      <c r="S3907" s="111"/>
      <c r="T3907" s="111"/>
      <c r="U3907" s="43"/>
    </row>
    <row r="3908" spans="16:21" s="95" customFormat="1" ht="14.25">
      <c r="P3908" s="65"/>
      <c r="Q3908" s="65"/>
      <c r="R3908" s="111"/>
      <c r="S3908" s="111"/>
      <c r="T3908" s="111"/>
      <c r="U3908" s="43"/>
    </row>
    <row r="3909" spans="16:21" s="95" customFormat="1" ht="14.25">
      <c r="P3909" s="65"/>
      <c r="Q3909" s="65"/>
      <c r="R3909" s="111"/>
      <c r="S3909" s="111"/>
      <c r="T3909" s="111"/>
      <c r="U3909" s="43"/>
    </row>
    <row r="3910" spans="16:21" s="95" customFormat="1" ht="14.25">
      <c r="P3910" s="65"/>
      <c r="Q3910" s="65"/>
      <c r="R3910" s="111"/>
      <c r="S3910" s="111"/>
      <c r="T3910" s="111"/>
      <c r="U3910" s="43"/>
    </row>
    <row r="3911" spans="16:21" s="95" customFormat="1" ht="14.25">
      <c r="P3911" s="65"/>
      <c r="Q3911" s="65"/>
      <c r="R3911" s="111"/>
      <c r="S3911" s="111"/>
      <c r="T3911" s="111"/>
      <c r="U3911" s="43"/>
    </row>
    <row r="3912" spans="16:21" s="95" customFormat="1" ht="14.25">
      <c r="P3912" s="65"/>
      <c r="Q3912" s="65"/>
      <c r="R3912" s="111"/>
      <c r="S3912" s="111"/>
      <c r="T3912" s="111"/>
      <c r="U3912" s="43"/>
    </row>
    <row r="3913" spans="16:21" s="95" customFormat="1" ht="14.25">
      <c r="P3913" s="65"/>
      <c r="Q3913" s="65"/>
      <c r="R3913" s="111"/>
      <c r="S3913" s="111"/>
      <c r="T3913" s="111"/>
      <c r="U3913" s="43"/>
    </row>
    <row r="3914" spans="16:21" s="95" customFormat="1" ht="14.25">
      <c r="P3914" s="65"/>
      <c r="Q3914" s="65"/>
      <c r="R3914" s="111"/>
      <c r="S3914" s="111"/>
      <c r="T3914" s="111"/>
      <c r="U3914" s="43"/>
    </row>
    <row r="3915" spans="16:21" s="95" customFormat="1" ht="14.25">
      <c r="P3915" s="65"/>
      <c r="Q3915" s="65"/>
      <c r="R3915" s="111"/>
      <c r="S3915" s="111"/>
      <c r="T3915" s="111"/>
      <c r="U3915" s="43"/>
    </row>
    <row r="3916" spans="16:21" s="95" customFormat="1" ht="14.25">
      <c r="P3916" s="65"/>
      <c r="Q3916" s="65"/>
      <c r="R3916" s="111"/>
      <c r="S3916" s="111"/>
      <c r="T3916" s="111"/>
      <c r="U3916" s="43"/>
    </row>
    <row r="3917" spans="16:21" s="95" customFormat="1" ht="14.25">
      <c r="P3917" s="65"/>
      <c r="Q3917" s="65"/>
      <c r="R3917" s="111"/>
      <c r="S3917" s="111"/>
      <c r="T3917" s="111"/>
      <c r="U3917" s="43"/>
    </row>
    <row r="3918" spans="16:21" s="95" customFormat="1" ht="14.25">
      <c r="P3918" s="65"/>
      <c r="Q3918" s="65"/>
      <c r="R3918" s="111"/>
      <c r="S3918" s="111"/>
      <c r="T3918" s="111"/>
      <c r="U3918" s="43"/>
    </row>
    <row r="3919" spans="16:21" s="95" customFormat="1" ht="14.25">
      <c r="P3919" s="65"/>
      <c r="Q3919" s="65"/>
      <c r="R3919" s="111"/>
      <c r="S3919" s="111"/>
      <c r="T3919" s="111"/>
      <c r="U3919" s="43"/>
    </row>
    <row r="3920" spans="16:21" s="95" customFormat="1" ht="14.25">
      <c r="P3920" s="65"/>
      <c r="Q3920" s="65"/>
      <c r="R3920" s="111"/>
      <c r="S3920" s="111"/>
      <c r="T3920" s="111"/>
      <c r="U3920" s="43"/>
    </row>
    <row r="3921" spans="16:21" s="95" customFormat="1" ht="14.25">
      <c r="P3921" s="65"/>
      <c r="Q3921" s="65"/>
      <c r="R3921" s="111"/>
      <c r="S3921" s="111"/>
      <c r="T3921" s="111"/>
      <c r="U3921" s="43"/>
    </row>
    <row r="3922" spans="16:21" s="95" customFormat="1" ht="14.25">
      <c r="P3922" s="65"/>
      <c r="Q3922" s="65"/>
      <c r="R3922" s="111"/>
      <c r="S3922" s="111"/>
      <c r="T3922" s="111"/>
      <c r="U3922" s="43"/>
    </row>
    <row r="3923" spans="16:21" s="95" customFormat="1" ht="14.25">
      <c r="P3923" s="65"/>
      <c r="Q3923" s="65"/>
      <c r="R3923" s="111"/>
      <c r="S3923" s="111"/>
      <c r="T3923" s="111"/>
      <c r="U3923" s="43"/>
    </row>
    <row r="3924" spans="16:21" s="95" customFormat="1" ht="14.25">
      <c r="P3924" s="65"/>
      <c r="Q3924" s="65"/>
      <c r="R3924" s="111"/>
      <c r="S3924" s="111"/>
      <c r="T3924" s="111"/>
      <c r="U3924" s="43"/>
    </row>
    <row r="3925" spans="16:21" s="95" customFormat="1" ht="14.25">
      <c r="P3925" s="65"/>
      <c r="Q3925" s="65"/>
      <c r="R3925" s="111"/>
      <c r="S3925" s="111"/>
      <c r="T3925" s="111"/>
      <c r="U3925" s="43"/>
    </row>
    <row r="3926" spans="16:21" s="95" customFormat="1" ht="14.25">
      <c r="P3926" s="65"/>
      <c r="Q3926" s="65"/>
      <c r="R3926" s="111"/>
      <c r="S3926" s="111"/>
      <c r="T3926" s="111"/>
      <c r="U3926" s="43"/>
    </row>
    <row r="3927" spans="16:21" s="95" customFormat="1" ht="14.25">
      <c r="P3927" s="65"/>
      <c r="Q3927" s="65"/>
      <c r="R3927" s="111"/>
      <c r="S3927" s="111"/>
      <c r="T3927" s="111"/>
      <c r="U3927" s="43"/>
    </row>
    <row r="3928" spans="16:21" s="95" customFormat="1" ht="14.25">
      <c r="P3928" s="65"/>
      <c r="Q3928" s="65"/>
      <c r="R3928" s="111"/>
      <c r="S3928" s="111"/>
      <c r="T3928" s="111"/>
      <c r="U3928" s="43"/>
    </row>
    <row r="3929" spans="16:21" s="95" customFormat="1" ht="14.25">
      <c r="P3929" s="65"/>
      <c r="Q3929" s="65"/>
      <c r="R3929" s="111"/>
      <c r="S3929" s="111"/>
      <c r="T3929" s="111"/>
      <c r="U3929" s="43"/>
    </row>
    <row r="3930" spans="16:21" s="95" customFormat="1" ht="14.25">
      <c r="P3930" s="65"/>
      <c r="Q3930" s="65"/>
      <c r="R3930" s="111"/>
      <c r="S3930" s="111"/>
      <c r="T3930" s="111"/>
      <c r="U3930" s="43"/>
    </row>
    <row r="3931" spans="16:21" s="95" customFormat="1" ht="14.25">
      <c r="P3931" s="65"/>
      <c r="Q3931" s="65"/>
      <c r="R3931" s="111"/>
      <c r="S3931" s="111"/>
      <c r="T3931" s="111"/>
      <c r="U3931" s="43"/>
    </row>
    <row r="3932" spans="16:21" s="95" customFormat="1" ht="14.25">
      <c r="P3932" s="65"/>
      <c r="Q3932" s="65"/>
      <c r="R3932" s="111"/>
      <c r="S3932" s="111"/>
      <c r="T3932" s="111"/>
      <c r="U3932" s="43"/>
    </row>
    <row r="3933" spans="16:21" s="95" customFormat="1" ht="14.25">
      <c r="P3933" s="65"/>
      <c r="Q3933" s="65"/>
      <c r="R3933" s="111"/>
      <c r="S3933" s="111"/>
      <c r="T3933" s="111"/>
      <c r="U3933" s="43"/>
    </row>
    <row r="3934" spans="16:21" s="95" customFormat="1" ht="14.25">
      <c r="P3934" s="65"/>
      <c r="Q3934" s="65"/>
      <c r="R3934" s="111"/>
      <c r="S3934" s="111"/>
      <c r="T3934" s="111"/>
      <c r="U3934" s="43"/>
    </row>
    <row r="3935" spans="16:21" s="95" customFormat="1" ht="14.25">
      <c r="P3935" s="65"/>
      <c r="Q3935" s="65"/>
      <c r="R3935" s="111"/>
      <c r="S3935" s="111"/>
      <c r="T3935" s="111"/>
      <c r="U3935" s="43"/>
    </row>
    <row r="3936" spans="16:21" s="95" customFormat="1" ht="14.25">
      <c r="P3936" s="65"/>
      <c r="Q3936" s="65"/>
      <c r="R3936" s="111"/>
      <c r="S3936" s="111"/>
      <c r="T3936" s="111"/>
      <c r="U3936" s="43"/>
    </row>
    <row r="3937" spans="16:21" s="95" customFormat="1" ht="14.25">
      <c r="P3937" s="65"/>
      <c r="Q3937" s="65"/>
      <c r="R3937" s="111"/>
      <c r="S3937" s="111"/>
      <c r="T3937" s="111"/>
      <c r="U3937" s="43"/>
    </row>
    <row r="3938" spans="16:21" s="95" customFormat="1" ht="14.25">
      <c r="P3938" s="65"/>
      <c r="Q3938" s="65"/>
      <c r="R3938" s="111"/>
      <c r="S3938" s="111"/>
      <c r="T3938" s="111"/>
      <c r="U3938" s="43"/>
    </row>
    <row r="3939" spans="16:21" s="95" customFormat="1" ht="14.25">
      <c r="P3939" s="65"/>
      <c r="Q3939" s="65"/>
      <c r="R3939" s="111"/>
      <c r="S3939" s="111"/>
      <c r="T3939" s="111"/>
      <c r="U3939" s="43"/>
    </row>
    <row r="3940" spans="16:21" s="95" customFormat="1" ht="14.25">
      <c r="P3940" s="65"/>
      <c r="Q3940" s="65"/>
      <c r="R3940" s="111"/>
      <c r="S3940" s="111"/>
      <c r="T3940" s="111"/>
      <c r="U3940" s="43"/>
    </row>
    <row r="3941" spans="16:21" s="95" customFormat="1" ht="14.25">
      <c r="P3941" s="65"/>
      <c r="Q3941" s="65"/>
      <c r="R3941" s="111"/>
      <c r="S3941" s="111"/>
      <c r="T3941" s="111"/>
      <c r="U3941" s="43"/>
    </row>
    <row r="3942" spans="16:21" s="95" customFormat="1" ht="14.25">
      <c r="P3942" s="65"/>
      <c r="Q3942" s="65"/>
      <c r="R3942" s="111"/>
      <c r="S3942" s="111"/>
      <c r="T3942" s="111"/>
      <c r="U3942" s="43"/>
    </row>
    <row r="3943" spans="16:21" s="95" customFormat="1" ht="14.25">
      <c r="P3943" s="65"/>
      <c r="Q3943" s="65"/>
      <c r="R3943" s="111"/>
      <c r="S3943" s="111"/>
      <c r="T3943" s="111"/>
      <c r="U3943" s="43"/>
    </row>
    <row r="3944" spans="16:21" s="95" customFormat="1" ht="14.25">
      <c r="P3944" s="65"/>
      <c r="Q3944" s="65"/>
      <c r="R3944" s="111"/>
      <c r="S3944" s="111"/>
      <c r="T3944" s="111"/>
      <c r="U3944" s="43"/>
    </row>
    <row r="3945" spans="16:21" s="95" customFormat="1" ht="14.25">
      <c r="P3945" s="65"/>
      <c r="Q3945" s="65"/>
      <c r="R3945" s="111"/>
      <c r="S3945" s="111"/>
      <c r="T3945" s="111"/>
      <c r="U3945" s="43"/>
    </row>
    <row r="3946" spans="16:21" s="95" customFormat="1" ht="14.25">
      <c r="P3946" s="65"/>
      <c r="Q3946" s="65"/>
      <c r="R3946" s="111"/>
      <c r="S3946" s="111"/>
      <c r="T3946" s="111"/>
      <c r="U3946" s="43"/>
    </row>
    <row r="3947" spans="16:21" s="95" customFormat="1" ht="14.25">
      <c r="P3947" s="65"/>
      <c r="Q3947" s="65"/>
      <c r="R3947" s="111"/>
      <c r="S3947" s="111"/>
      <c r="T3947" s="111"/>
      <c r="U3947" s="43"/>
    </row>
    <row r="3948" spans="16:21" s="95" customFormat="1" ht="14.25">
      <c r="P3948" s="65"/>
      <c r="Q3948" s="65"/>
      <c r="R3948" s="111"/>
      <c r="S3948" s="111"/>
      <c r="T3948" s="111"/>
      <c r="U3948" s="43"/>
    </row>
    <row r="3949" spans="16:21" s="95" customFormat="1" ht="14.25">
      <c r="P3949" s="65"/>
      <c r="Q3949" s="65"/>
      <c r="R3949" s="111"/>
      <c r="S3949" s="111"/>
      <c r="T3949" s="111"/>
      <c r="U3949" s="43"/>
    </row>
    <row r="3950" spans="16:21" s="95" customFormat="1" ht="14.25">
      <c r="P3950" s="65"/>
      <c r="Q3950" s="65"/>
      <c r="R3950" s="111"/>
      <c r="S3950" s="111"/>
      <c r="T3950" s="111"/>
      <c r="U3950" s="43"/>
    </row>
    <row r="3951" spans="16:21" s="95" customFormat="1" ht="14.25">
      <c r="P3951" s="65"/>
      <c r="Q3951" s="65"/>
      <c r="R3951" s="111"/>
      <c r="S3951" s="111"/>
      <c r="T3951" s="111"/>
      <c r="U3951" s="43"/>
    </row>
    <row r="3952" spans="16:21" s="95" customFormat="1" ht="14.25">
      <c r="P3952" s="65"/>
      <c r="Q3952" s="65"/>
      <c r="R3952" s="111"/>
      <c r="S3952" s="111"/>
      <c r="T3952" s="111"/>
      <c r="U3952" s="43"/>
    </row>
    <row r="3953" spans="16:21" s="95" customFormat="1" ht="14.25">
      <c r="P3953" s="65"/>
      <c r="Q3953" s="65"/>
      <c r="R3953" s="111"/>
      <c r="S3953" s="111"/>
      <c r="T3953" s="111"/>
      <c r="U3953" s="43"/>
    </row>
    <row r="3954" spans="16:21" s="95" customFormat="1" ht="14.25">
      <c r="P3954" s="65"/>
      <c r="Q3954" s="65"/>
      <c r="R3954" s="111"/>
      <c r="S3954" s="111"/>
      <c r="T3954" s="111"/>
      <c r="U3954" s="43"/>
    </row>
    <row r="3955" spans="16:21" s="95" customFormat="1" ht="14.25">
      <c r="P3955" s="65"/>
      <c r="Q3955" s="65"/>
      <c r="R3955" s="111"/>
      <c r="S3955" s="111"/>
      <c r="T3955" s="111"/>
      <c r="U3955" s="43"/>
    </row>
    <row r="3956" spans="16:21" s="95" customFormat="1" ht="14.25">
      <c r="P3956" s="65"/>
      <c r="Q3956" s="65"/>
      <c r="R3956" s="111"/>
      <c r="S3956" s="111"/>
      <c r="T3956" s="111"/>
      <c r="U3956" s="43"/>
    </row>
    <row r="3957" spans="16:21" s="95" customFormat="1" ht="14.25">
      <c r="P3957" s="65"/>
      <c r="Q3957" s="65"/>
      <c r="R3957" s="111"/>
      <c r="S3957" s="111"/>
      <c r="T3957" s="111"/>
      <c r="U3957" s="43"/>
    </row>
    <row r="3958" spans="16:21" s="95" customFormat="1" ht="14.25">
      <c r="P3958" s="65"/>
      <c r="Q3958" s="65"/>
      <c r="R3958" s="111"/>
      <c r="S3958" s="111"/>
      <c r="T3958" s="111"/>
      <c r="U3958" s="43"/>
    </row>
    <row r="3959" spans="16:21" s="95" customFormat="1" ht="14.25">
      <c r="P3959" s="65"/>
      <c r="Q3959" s="65"/>
      <c r="R3959" s="111"/>
      <c r="S3959" s="111"/>
      <c r="T3959" s="111"/>
      <c r="U3959" s="43"/>
    </row>
    <row r="3960" spans="16:21" s="95" customFormat="1" ht="14.25">
      <c r="P3960" s="65"/>
      <c r="Q3960" s="65"/>
      <c r="R3960" s="111"/>
      <c r="S3960" s="111"/>
      <c r="T3960" s="111"/>
      <c r="U3960" s="43"/>
    </row>
    <row r="3961" spans="16:21" s="95" customFormat="1" ht="14.25">
      <c r="P3961" s="65"/>
      <c r="Q3961" s="65"/>
      <c r="R3961" s="111"/>
      <c r="S3961" s="111"/>
      <c r="T3961" s="111"/>
      <c r="U3961" s="43"/>
    </row>
    <row r="3962" spans="16:21" s="95" customFormat="1" ht="14.25">
      <c r="P3962" s="65"/>
      <c r="Q3962" s="65"/>
      <c r="R3962" s="111"/>
      <c r="S3962" s="111"/>
      <c r="T3962" s="111"/>
      <c r="U3962" s="43"/>
    </row>
    <row r="3963" spans="16:21" s="95" customFormat="1" ht="14.25">
      <c r="P3963" s="65"/>
      <c r="Q3963" s="65"/>
      <c r="R3963" s="111"/>
      <c r="S3963" s="111"/>
      <c r="T3963" s="111"/>
      <c r="U3963" s="43"/>
    </row>
    <row r="3964" spans="16:21" s="95" customFormat="1" ht="14.25">
      <c r="P3964" s="65"/>
      <c r="Q3964" s="65"/>
      <c r="R3964" s="111"/>
      <c r="S3964" s="111"/>
      <c r="T3964" s="111"/>
      <c r="U3964" s="43"/>
    </row>
    <row r="3965" spans="16:21" s="95" customFormat="1" ht="14.25">
      <c r="P3965" s="65"/>
      <c r="Q3965" s="65"/>
      <c r="R3965" s="111"/>
      <c r="S3965" s="111"/>
      <c r="T3965" s="111"/>
      <c r="U3965" s="43"/>
    </row>
    <row r="3966" spans="16:21" s="95" customFormat="1" ht="14.25">
      <c r="P3966" s="65"/>
      <c r="Q3966" s="65"/>
      <c r="R3966" s="111"/>
      <c r="S3966" s="111"/>
      <c r="T3966" s="111"/>
      <c r="U3966" s="43"/>
    </row>
    <row r="3967" spans="16:21" s="95" customFormat="1" ht="14.25">
      <c r="P3967" s="65"/>
      <c r="Q3967" s="65"/>
      <c r="R3967" s="111"/>
      <c r="S3967" s="111"/>
      <c r="T3967" s="111"/>
      <c r="U3967" s="43"/>
    </row>
    <row r="3968" spans="16:21" s="95" customFormat="1" ht="14.25">
      <c r="P3968" s="65"/>
      <c r="Q3968" s="65"/>
      <c r="R3968" s="111"/>
      <c r="S3968" s="111"/>
      <c r="T3968" s="111"/>
      <c r="U3968" s="43"/>
    </row>
    <row r="3969" spans="16:21" s="95" customFormat="1" ht="14.25">
      <c r="P3969" s="65"/>
      <c r="Q3969" s="65"/>
      <c r="R3969" s="111"/>
      <c r="S3969" s="111"/>
      <c r="T3969" s="111"/>
      <c r="U3969" s="43"/>
    </row>
    <row r="3970" spans="16:21" s="95" customFormat="1" ht="14.25">
      <c r="P3970" s="65"/>
      <c r="Q3970" s="65"/>
      <c r="R3970" s="111"/>
      <c r="S3970" s="111"/>
      <c r="T3970" s="111"/>
      <c r="U3970" s="43"/>
    </row>
    <row r="3971" spans="16:21" s="95" customFormat="1" ht="14.25">
      <c r="P3971" s="65"/>
      <c r="Q3971" s="65"/>
      <c r="R3971" s="111"/>
      <c r="S3971" s="111"/>
      <c r="T3971" s="111"/>
      <c r="U3971" s="43"/>
    </row>
    <row r="3972" spans="16:21" s="95" customFormat="1" ht="14.25">
      <c r="P3972" s="65"/>
      <c r="Q3972" s="65"/>
      <c r="R3972" s="111"/>
      <c r="S3972" s="111"/>
      <c r="T3972" s="111"/>
      <c r="U3972" s="43"/>
    </row>
    <row r="3973" spans="16:21" s="95" customFormat="1" ht="14.25">
      <c r="P3973" s="65"/>
      <c r="Q3973" s="65"/>
      <c r="R3973" s="111"/>
      <c r="S3973" s="111"/>
      <c r="T3973" s="111"/>
      <c r="U3973" s="43"/>
    </row>
    <row r="3974" spans="16:21" s="95" customFormat="1" ht="14.25">
      <c r="P3974" s="65"/>
      <c r="Q3974" s="65"/>
      <c r="R3974" s="111"/>
      <c r="S3974" s="111"/>
      <c r="T3974" s="111"/>
      <c r="U3974" s="43"/>
    </row>
    <row r="3975" spans="16:21" s="95" customFormat="1" ht="14.25">
      <c r="P3975" s="65"/>
      <c r="Q3975" s="65"/>
      <c r="R3975" s="111"/>
      <c r="S3975" s="111"/>
      <c r="T3975" s="111"/>
      <c r="U3975" s="43"/>
    </row>
    <row r="3976" spans="16:21" s="95" customFormat="1" ht="14.25">
      <c r="P3976" s="65"/>
      <c r="Q3976" s="65"/>
      <c r="R3976" s="111"/>
      <c r="S3976" s="111"/>
      <c r="T3976" s="111"/>
      <c r="U3976" s="43"/>
    </row>
    <row r="3977" spans="16:21" s="95" customFormat="1" ht="14.25">
      <c r="P3977" s="65"/>
      <c r="Q3977" s="65"/>
      <c r="R3977" s="111"/>
      <c r="S3977" s="111"/>
      <c r="T3977" s="111"/>
      <c r="U3977" s="43"/>
    </row>
    <row r="3978" spans="16:21" s="95" customFormat="1" ht="14.25">
      <c r="P3978" s="65"/>
      <c r="Q3978" s="65"/>
      <c r="R3978" s="111"/>
      <c r="S3978" s="111"/>
      <c r="T3978" s="111"/>
      <c r="U3978" s="43"/>
    </row>
    <row r="3979" spans="16:21" s="95" customFormat="1" ht="14.25">
      <c r="P3979" s="65"/>
      <c r="Q3979" s="65"/>
      <c r="R3979" s="111"/>
      <c r="S3979" s="111"/>
      <c r="T3979" s="111"/>
      <c r="U3979" s="43"/>
    </row>
    <row r="3980" spans="16:21" s="95" customFormat="1" ht="14.25">
      <c r="P3980" s="65"/>
      <c r="Q3980" s="65"/>
      <c r="R3980" s="111"/>
      <c r="S3980" s="111"/>
      <c r="T3980" s="111"/>
      <c r="U3980" s="43"/>
    </row>
    <row r="3981" spans="16:21" s="95" customFormat="1" ht="14.25">
      <c r="P3981" s="65"/>
      <c r="Q3981" s="65"/>
      <c r="R3981" s="111"/>
      <c r="S3981" s="111"/>
      <c r="T3981" s="111"/>
      <c r="U3981" s="43"/>
    </row>
    <row r="3982" spans="16:21" s="95" customFormat="1" ht="14.25">
      <c r="P3982" s="65"/>
      <c r="Q3982" s="65"/>
      <c r="R3982" s="111"/>
      <c r="S3982" s="111"/>
      <c r="T3982" s="111"/>
      <c r="U3982" s="43"/>
    </row>
    <row r="3983" spans="16:21" s="95" customFormat="1" ht="14.25">
      <c r="P3983" s="65"/>
      <c r="Q3983" s="65"/>
      <c r="R3983" s="111"/>
      <c r="S3983" s="111"/>
      <c r="T3983" s="111"/>
      <c r="U3983" s="43"/>
    </row>
    <row r="3984" spans="16:21" s="95" customFormat="1" ht="14.25">
      <c r="P3984" s="65"/>
      <c r="Q3984" s="65"/>
      <c r="R3984" s="111"/>
      <c r="S3984" s="111"/>
      <c r="T3984" s="111"/>
      <c r="U3984" s="43"/>
    </row>
    <row r="3985" spans="16:21" s="95" customFormat="1" ht="14.25">
      <c r="P3985" s="65"/>
      <c r="Q3985" s="65"/>
      <c r="R3985" s="111"/>
      <c r="S3985" s="111"/>
      <c r="T3985" s="111"/>
      <c r="U3985" s="43"/>
    </row>
    <row r="3986" spans="16:21" s="95" customFormat="1" ht="14.25">
      <c r="P3986" s="65"/>
      <c r="Q3986" s="65"/>
      <c r="R3986" s="111"/>
      <c r="S3986" s="111"/>
      <c r="T3986" s="111"/>
      <c r="U3986" s="43"/>
    </row>
    <row r="3987" spans="16:21" s="95" customFormat="1" ht="14.25">
      <c r="P3987" s="65"/>
      <c r="Q3987" s="65"/>
      <c r="R3987" s="111"/>
      <c r="S3987" s="111"/>
      <c r="T3987" s="111"/>
      <c r="U3987" s="43"/>
    </row>
    <row r="3988" spans="16:21" s="95" customFormat="1" ht="14.25">
      <c r="P3988" s="65"/>
      <c r="Q3988" s="65"/>
      <c r="R3988" s="111"/>
      <c r="S3988" s="111"/>
      <c r="T3988" s="111"/>
      <c r="U3988" s="43"/>
    </row>
    <row r="3989" spans="16:21" s="95" customFormat="1" ht="14.25">
      <c r="P3989" s="65"/>
      <c r="Q3989" s="65"/>
      <c r="R3989" s="111"/>
      <c r="S3989" s="111"/>
      <c r="T3989" s="111"/>
      <c r="U3989" s="43"/>
    </row>
    <row r="3990" spans="16:21" s="95" customFormat="1" ht="14.25">
      <c r="P3990" s="65"/>
      <c r="Q3990" s="65"/>
      <c r="R3990" s="111"/>
      <c r="S3990" s="111"/>
      <c r="T3990" s="111"/>
      <c r="U3990" s="43"/>
    </row>
    <row r="3991" spans="16:21" s="95" customFormat="1" ht="14.25">
      <c r="P3991" s="65"/>
      <c r="Q3991" s="65"/>
      <c r="R3991" s="111"/>
      <c r="S3991" s="111"/>
      <c r="T3991" s="111"/>
      <c r="U3991" s="43"/>
    </row>
    <row r="3992" spans="16:21" s="95" customFormat="1" ht="14.25">
      <c r="P3992" s="65"/>
      <c r="Q3992" s="65"/>
      <c r="R3992" s="111"/>
      <c r="S3992" s="111"/>
      <c r="T3992" s="111"/>
      <c r="U3992" s="43"/>
    </row>
    <row r="3993" spans="16:21" s="95" customFormat="1" ht="14.25">
      <c r="P3993" s="65"/>
      <c r="Q3993" s="65"/>
      <c r="R3993" s="111"/>
      <c r="S3993" s="111"/>
      <c r="T3993" s="111"/>
      <c r="U3993" s="43"/>
    </row>
    <row r="3994" spans="16:21" s="95" customFormat="1" ht="14.25">
      <c r="P3994" s="65"/>
      <c r="Q3994" s="65"/>
      <c r="R3994" s="111"/>
      <c r="S3994" s="111"/>
      <c r="T3994" s="111"/>
      <c r="U3994" s="43"/>
    </row>
    <row r="3995" spans="16:21" s="95" customFormat="1" ht="14.25">
      <c r="P3995" s="65"/>
      <c r="Q3995" s="65"/>
      <c r="R3995" s="111"/>
      <c r="S3995" s="111"/>
      <c r="T3995" s="111"/>
      <c r="U3995" s="43"/>
    </row>
    <row r="3996" spans="16:21" s="95" customFormat="1" ht="14.25">
      <c r="P3996" s="65"/>
      <c r="Q3996" s="65"/>
      <c r="R3996" s="111"/>
      <c r="S3996" s="111"/>
      <c r="T3996" s="111"/>
      <c r="U3996" s="43"/>
    </row>
    <row r="3997" spans="16:21" s="95" customFormat="1" ht="14.25">
      <c r="P3997" s="65"/>
      <c r="Q3997" s="65"/>
      <c r="R3997" s="111"/>
      <c r="S3997" s="111"/>
      <c r="T3997" s="111"/>
      <c r="U3997" s="43"/>
    </row>
    <row r="3998" spans="16:21" s="95" customFormat="1" ht="14.25">
      <c r="P3998" s="65"/>
      <c r="Q3998" s="65"/>
      <c r="R3998" s="111"/>
      <c r="S3998" s="111"/>
      <c r="T3998" s="111"/>
      <c r="U3998" s="43"/>
    </row>
    <row r="3999" spans="16:21" s="95" customFormat="1" ht="14.25">
      <c r="P3999" s="65"/>
      <c r="Q3999" s="65"/>
      <c r="R3999" s="111"/>
      <c r="S3999" s="111"/>
      <c r="T3999" s="111"/>
      <c r="U3999" s="43"/>
    </row>
    <row r="4000" spans="16:21" s="95" customFormat="1" ht="14.25">
      <c r="P4000" s="65"/>
      <c r="Q4000" s="65"/>
      <c r="R4000" s="111"/>
      <c r="S4000" s="111"/>
      <c r="T4000" s="111"/>
      <c r="U4000" s="43"/>
    </row>
    <row r="4001" spans="16:21" s="95" customFormat="1" ht="14.25">
      <c r="P4001" s="65"/>
      <c r="Q4001" s="65"/>
      <c r="R4001" s="111"/>
      <c r="S4001" s="111"/>
      <c r="T4001" s="111"/>
      <c r="U4001" s="43"/>
    </row>
    <row r="4002" spans="16:21" s="95" customFormat="1" ht="14.25">
      <c r="P4002" s="65"/>
      <c r="Q4002" s="65"/>
      <c r="R4002" s="111"/>
      <c r="S4002" s="111"/>
      <c r="T4002" s="111"/>
      <c r="U4002" s="43"/>
    </row>
    <row r="4003" spans="16:21" s="95" customFormat="1" ht="14.25">
      <c r="P4003" s="65"/>
      <c r="Q4003" s="65"/>
      <c r="R4003" s="111"/>
      <c r="S4003" s="111"/>
      <c r="T4003" s="111"/>
      <c r="U4003" s="43"/>
    </row>
    <row r="4004" spans="16:21" s="95" customFormat="1" ht="14.25">
      <c r="P4004" s="65"/>
      <c r="Q4004" s="65"/>
      <c r="R4004" s="111"/>
      <c r="S4004" s="111"/>
      <c r="T4004" s="111"/>
      <c r="U4004" s="43"/>
    </row>
    <row r="4005" spans="16:21" s="95" customFormat="1" ht="14.25">
      <c r="P4005" s="65"/>
      <c r="Q4005" s="65"/>
      <c r="R4005" s="111"/>
      <c r="S4005" s="111"/>
      <c r="T4005" s="111"/>
      <c r="U4005" s="43"/>
    </row>
    <row r="4006" spans="16:21" s="95" customFormat="1" ht="14.25">
      <c r="P4006" s="65"/>
      <c r="Q4006" s="65"/>
      <c r="R4006" s="111"/>
      <c r="S4006" s="111"/>
      <c r="T4006" s="111"/>
      <c r="U4006" s="43"/>
    </row>
    <row r="4007" spans="16:21" s="95" customFormat="1" ht="14.25">
      <c r="P4007" s="65"/>
      <c r="Q4007" s="65"/>
      <c r="R4007" s="111"/>
      <c r="S4007" s="111"/>
      <c r="T4007" s="111"/>
      <c r="U4007" s="43"/>
    </row>
    <row r="4008" spans="16:21" s="95" customFormat="1" ht="14.25">
      <c r="P4008" s="65"/>
      <c r="Q4008" s="65"/>
      <c r="R4008" s="111"/>
      <c r="S4008" s="111"/>
      <c r="T4008" s="111"/>
      <c r="U4008" s="43"/>
    </row>
    <row r="4009" spans="16:21" s="95" customFormat="1" ht="14.25">
      <c r="P4009" s="65"/>
      <c r="Q4009" s="65"/>
      <c r="R4009" s="111"/>
      <c r="S4009" s="111"/>
      <c r="T4009" s="111"/>
      <c r="U4009" s="43"/>
    </row>
    <row r="4010" spans="16:21" s="95" customFormat="1" ht="14.25">
      <c r="P4010" s="65"/>
      <c r="Q4010" s="65"/>
      <c r="R4010" s="111"/>
      <c r="S4010" s="111"/>
      <c r="T4010" s="111"/>
      <c r="U4010" s="43"/>
    </row>
    <row r="4011" spans="16:21" s="95" customFormat="1" ht="14.25">
      <c r="P4011" s="65"/>
      <c r="Q4011" s="65"/>
      <c r="R4011" s="111"/>
      <c r="S4011" s="111"/>
      <c r="T4011" s="111"/>
      <c r="U4011" s="43"/>
    </row>
    <row r="4012" spans="16:21" s="95" customFormat="1" ht="14.25">
      <c r="P4012" s="65"/>
      <c r="Q4012" s="65"/>
      <c r="R4012" s="111"/>
      <c r="S4012" s="111"/>
      <c r="T4012" s="111"/>
      <c r="U4012" s="43"/>
    </row>
    <row r="4013" spans="16:21" s="95" customFormat="1" ht="14.25">
      <c r="P4013" s="65"/>
      <c r="Q4013" s="65"/>
      <c r="R4013" s="111"/>
      <c r="S4013" s="111"/>
      <c r="T4013" s="111"/>
      <c r="U4013" s="43"/>
    </row>
    <row r="4014" spans="16:21" s="95" customFormat="1" ht="14.25">
      <c r="P4014" s="65"/>
      <c r="Q4014" s="65"/>
      <c r="R4014" s="111"/>
      <c r="S4014" s="111"/>
      <c r="T4014" s="111"/>
      <c r="U4014" s="43"/>
    </row>
    <row r="4015" spans="16:21" s="95" customFormat="1" ht="14.25">
      <c r="P4015" s="65"/>
      <c r="Q4015" s="65"/>
      <c r="R4015" s="111"/>
      <c r="S4015" s="111"/>
      <c r="T4015" s="111"/>
      <c r="U4015" s="43"/>
    </row>
    <row r="4016" spans="16:21" s="95" customFormat="1" ht="14.25">
      <c r="P4016" s="65"/>
      <c r="Q4016" s="65"/>
      <c r="R4016" s="111"/>
      <c r="S4016" s="111"/>
      <c r="T4016" s="111"/>
      <c r="U4016" s="43"/>
    </row>
    <row r="4017" spans="16:21" s="95" customFormat="1" ht="14.25">
      <c r="P4017" s="65"/>
      <c r="Q4017" s="65"/>
      <c r="R4017" s="111"/>
      <c r="S4017" s="111"/>
      <c r="T4017" s="111"/>
      <c r="U4017" s="43"/>
    </row>
    <row r="4018" spans="16:21" s="95" customFormat="1" ht="14.25">
      <c r="P4018" s="65"/>
      <c r="Q4018" s="65"/>
      <c r="R4018" s="111"/>
      <c r="S4018" s="111"/>
      <c r="T4018" s="111"/>
      <c r="U4018" s="43"/>
    </row>
    <row r="4019" spans="16:21" s="95" customFormat="1" ht="14.25">
      <c r="P4019" s="65"/>
      <c r="Q4019" s="65"/>
      <c r="R4019" s="111"/>
      <c r="S4019" s="111"/>
      <c r="T4019" s="111"/>
      <c r="U4019" s="43"/>
    </row>
    <row r="4020" spans="16:21" s="95" customFormat="1" ht="14.25">
      <c r="P4020" s="65"/>
      <c r="Q4020" s="65"/>
      <c r="R4020" s="111"/>
      <c r="S4020" s="111"/>
      <c r="T4020" s="111"/>
      <c r="U4020" s="43"/>
    </row>
    <row r="4021" spans="16:21" s="95" customFormat="1" ht="14.25">
      <c r="P4021" s="65"/>
      <c r="Q4021" s="65"/>
      <c r="R4021" s="111"/>
      <c r="S4021" s="111"/>
      <c r="T4021" s="111"/>
      <c r="U4021" s="43"/>
    </row>
    <row r="4022" spans="16:21" s="95" customFormat="1" ht="14.25">
      <c r="P4022" s="65"/>
      <c r="Q4022" s="65"/>
      <c r="R4022" s="111"/>
      <c r="S4022" s="111"/>
      <c r="T4022" s="111"/>
      <c r="U4022" s="43"/>
    </row>
    <row r="4023" spans="16:21" s="95" customFormat="1" ht="14.25">
      <c r="P4023" s="65"/>
      <c r="Q4023" s="65"/>
      <c r="R4023" s="111"/>
      <c r="S4023" s="111"/>
      <c r="T4023" s="111"/>
      <c r="U4023" s="43"/>
    </row>
    <row r="4024" spans="16:21" s="95" customFormat="1" ht="14.25">
      <c r="P4024" s="65"/>
      <c r="Q4024" s="65"/>
      <c r="R4024" s="111"/>
      <c r="S4024" s="111"/>
      <c r="T4024" s="111"/>
      <c r="U4024" s="43"/>
    </row>
    <row r="4025" spans="16:21" s="95" customFormat="1" ht="14.25">
      <c r="P4025" s="65"/>
      <c r="Q4025" s="65"/>
      <c r="R4025" s="111"/>
      <c r="S4025" s="111"/>
      <c r="T4025" s="111"/>
      <c r="U4025" s="43"/>
    </row>
    <row r="4026" spans="16:21" s="95" customFormat="1" ht="14.25">
      <c r="P4026" s="65"/>
      <c r="Q4026" s="65"/>
      <c r="R4026" s="111"/>
      <c r="S4026" s="111"/>
      <c r="T4026" s="111"/>
      <c r="U4026" s="43"/>
    </row>
    <row r="4027" spans="16:21" s="95" customFormat="1" ht="14.25">
      <c r="P4027" s="65"/>
      <c r="Q4027" s="65"/>
      <c r="R4027" s="111"/>
      <c r="S4027" s="111"/>
      <c r="T4027" s="111"/>
      <c r="U4027" s="43"/>
    </row>
    <row r="4028" spans="16:21" s="95" customFormat="1" ht="14.25">
      <c r="P4028" s="65"/>
      <c r="Q4028" s="65"/>
      <c r="R4028" s="111"/>
      <c r="S4028" s="111"/>
      <c r="T4028" s="111"/>
      <c r="U4028" s="43"/>
    </row>
    <row r="4029" spans="16:21" s="95" customFormat="1" ht="14.25">
      <c r="P4029" s="65"/>
      <c r="Q4029" s="65"/>
      <c r="R4029" s="111"/>
      <c r="S4029" s="111"/>
      <c r="T4029" s="111"/>
      <c r="U4029" s="43"/>
    </row>
    <row r="4030" spans="16:21" s="95" customFormat="1" ht="14.25">
      <c r="P4030" s="65"/>
      <c r="Q4030" s="65"/>
      <c r="R4030" s="111"/>
      <c r="S4030" s="111"/>
      <c r="T4030" s="111"/>
      <c r="U4030" s="43"/>
    </row>
    <row r="4031" spans="16:21" s="95" customFormat="1" ht="14.25">
      <c r="P4031" s="65"/>
      <c r="Q4031" s="65"/>
      <c r="R4031" s="111"/>
      <c r="S4031" s="111"/>
      <c r="T4031" s="111"/>
      <c r="U4031" s="43"/>
    </row>
    <row r="4032" spans="16:21" s="95" customFormat="1" ht="14.25">
      <c r="P4032" s="65"/>
      <c r="Q4032" s="65"/>
      <c r="R4032" s="111"/>
      <c r="S4032" s="111"/>
      <c r="T4032" s="111"/>
      <c r="U4032" s="43"/>
    </row>
    <row r="4033" spans="16:21" s="95" customFormat="1" ht="14.25">
      <c r="P4033" s="65"/>
      <c r="Q4033" s="65"/>
      <c r="R4033" s="111"/>
      <c r="S4033" s="111"/>
      <c r="T4033" s="111"/>
      <c r="U4033" s="43"/>
    </row>
    <row r="4034" spans="16:21" s="95" customFormat="1" ht="14.25">
      <c r="P4034" s="65"/>
      <c r="Q4034" s="65"/>
      <c r="R4034" s="111"/>
      <c r="S4034" s="111"/>
      <c r="T4034" s="111"/>
      <c r="U4034" s="43"/>
    </row>
    <row r="4035" spans="16:21" s="95" customFormat="1" ht="14.25">
      <c r="P4035" s="65"/>
      <c r="Q4035" s="65"/>
      <c r="R4035" s="111"/>
      <c r="S4035" s="111"/>
      <c r="T4035" s="111"/>
      <c r="U4035" s="43"/>
    </row>
    <row r="4036" spans="16:21" s="95" customFormat="1" ht="14.25">
      <c r="P4036" s="65"/>
      <c r="Q4036" s="65"/>
      <c r="R4036" s="111"/>
      <c r="S4036" s="111"/>
      <c r="T4036" s="111"/>
      <c r="U4036" s="43"/>
    </row>
    <row r="4037" spans="16:21" s="95" customFormat="1" ht="14.25">
      <c r="P4037" s="65"/>
      <c r="Q4037" s="65"/>
      <c r="R4037" s="111"/>
      <c r="S4037" s="111"/>
      <c r="T4037" s="111"/>
      <c r="U4037" s="43"/>
    </row>
    <row r="4038" spans="16:21" s="95" customFormat="1" ht="14.25">
      <c r="P4038" s="65"/>
      <c r="Q4038" s="65"/>
      <c r="R4038" s="111"/>
      <c r="S4038" s="111"/>
      <c r="T4038" s="111"/>
      <c r="U4038" s="43"/>
    </row>
    <row r="4039" spans="16:21" s="95" customFormat="1" ht="14.25">
      <c r="P4039" s="65"/>
      <c r="Q4039" s="65"/>
      <c r="R4039" s="111"/>
      <c r="S4039" s="111"/>
      <c r="T4039" s="111"/>
      <c r="U4039" s="43"/>
    </row>
    <row r="4040" spans="16:21" s="95" customFormat="1" ht="14.25">
      <c r="P4040" s="65"/>
      <c r="Q4040" s="65"/>
      <c r="R4040" s="111"/>
      <c r="S4040" s="111"/>
      <c r="T4040" s="111"/>
      <c r="U4040" s="43"/>
    </row>
    <row r="4041" spans="16:21" s="95" customFormat="1" ht="14.25">
      <c r="P4041" s="65"/>
      <c r="Q4041" s="65"/>
      <c r="R4041" s="111"/>
      <c r="S4041" s="111"/>
      <c r="T4041" s="111"/>
      <c r="U4041" s="43"/>
    </row>
    <row r="4042" spans="16:21" s="95" customFormat="1" ht="14.25">
      <c r="P4042" s="65"/>
      <c r="Q4042" s="65"/>
      <c r="R4042" s="111"/>
      <c r="S4042" s="111"/>
      <c r="T4042" s="111"/>
      <c r="U4042" s="43"/>
    </row>
    <row r="4043" spans="16:21" s="95" customFormat="1" ht="14.25">
      <c r="P4043" s="65"/>
      <c r="Q4043" s="65"/>
      <c r="R4043" s="111"/>
      <c r="S4043" s="111"/>
      <c r="T4043" s="111"/>
      <c r="U4043" s="43"/>
    </row>
    <row r="4044" spans="16:21" s="95" customFormat="1" ht="14.25">
      <c r="P4044" s="65"/>
      <c r="Q4044" s="65"/>
      <c r="R4044" s="111"/>
      <c r="S4044" s="111"/>
      <c r="T4044" s="111"/>
      <c r="U4044" s="43"/>
    </row>
    <row r="4045" spans="16:21" s="95" customFormat="1" ht="14.25">
      <c r="P4045" s="65"/>
      <c r="Q4045" s="65"/>
      <c r="R4045" s="111"/>
      <c r="S4045" s="111"/>
      <c r="T4045" s="111"/>
      <c r="U4045" s="43"/>
    </row>
    <row r="4046" spans="16:21" s="95" customFormat="1" ht="14.25">
      <c r="P4046" s="65"/>
      <c r="Q4046" s="65"/>
      <c r="R4046" s="111"/>
      <c r="S4046" s="111"/>
      <c r="T4046" s="111"/>
      <c r="U4046" s="43"/>
    </row>
    <row r="4047" spans="16:21" s="95" customFormat="1" ht="14.25">
      <c r="P4047" s="65"/>
      <c r="Q4047" s="65"/>
      <c r="R4047" s="111"/>
      <c r="S4047" s="111"/>
      <c r="T4047" s="111"/>
      <c r="U4047" s="43"/>
    </row>
    <row r="4048" spans="16:21" s="95" customFormat="1" ht="14.25">
      <c r="P4048" s="65"/>
      <c r="Q4048" s="65"/>
      <c r="R4048" s="111"/>
      <c r="S4048" s="111"/>
      <c r="T4048" s="111"/>
      <c r="U4048" s="43"/>
    </row>
    <row r="4049" spans="16:21" s="95" customFormat="1" ht="14.25">
      <c r="P4049" s="65"/>
      <c r="Q4049" s="65"/>
      <c r="R4049" s="111"/>
      <c r="S4049" s="111"/>
      <c r="T4049" s="111"/>
      <c r="U4049" s="43"/>
    </row>
    <row r="4050" spans="16:21" s="95" customFormat="1" ht="14.25">
      <c r="P4050" s="65"/>
      <c r="Q4050" s="65"/>
      <c r="R4050" s="111"/>
      <c r="S4050" s="111"/>
      <c r="T4050" s="111"/>
      <c r="U4050" s="43"/>
    </row>
    <row r="4051" spans="16:21" s="95" customFormat="1" ht="14.25">
      <c r="P4051" s="65"/>
      <c r="Q4051" s="65"/>
      <c r="R4051" s="111"/>
      <c r="S4051" s="111"/>
      <c r="T4051" s="111"/>
      <c r="U4051" s="43"/>
    </row>
    <row r="4052" spans="16:21" s="95" customFormat="1" ht="14.25">
      <c r="P4052" s="65"/>
      <c r="Q4052" s="65"/>
      <c r="R4052" s="111"/>
      <c r="S4052" s="111"/>
      <c r="T4052" s="111"/>
      <c r="U4052" s="43"/>
    </row>
    <row r="4053" spans="16:21" s="95" customFormat="1" ht="14.25">
      <c r="P4053" s="65"/>
      <c r="Q4053" s="65"/>
      <c r="R4053" s="111"/>
      <c r="S4053" s="111"/>
      <c r="T4053" s="111"/>
      <c r="U4053" s="43"/>
    </row>
    <row r="4054" spans="16:21" s="95" customFormat="1" ht="14.25">
      <c r="P4054" s="65"/>
      <c r="Q4054" s="65"/>
      <c r="R4054" s="111"/>
      <c r="S4054" s="111"/>
      <c r="T4054" s="111"/>
      <c r="U4054" s="43"/>
    </row>
    <row r="4055" spans="16:21" s="95" customFormat="1" ht="14.25">
      <c r="P4055" s="65"/>
      <c r="Q4055" s="65"/>
      <c r="R4055" s="111"/>
      <c r="S4055" s="111"/>
      <c r="T4055" s="111"/>
      <c r="U4055" s="43"/>
    </row>
    <row r="4056" spans="16:21" s="95" customFormat="1" ht="14.25">
      <c r="P4056" s="65"/>
      <c r="Q4056" s="65"/>
      <c r="R4056" s="111"/>
      <c r="S4056" s="111"/>
      <c r="T4056" s="111"/>
      <c r="U4056" s="43"/>
    </row>
    <row r="4057" spans="16:21" s="95" customFormat="1" ht="14.25">
      <c r="P4057" s="65"/>
      <c r="Q4057" s="65"/>
      <c r="R4057" s="111"/>
      <c r="S4057" s="111"/>
      <c r="T4057" s="111"/>
      <c r="U4057" s="43"/>
    </row>
    <row r="4058" spans="16:21" s="95" customFormat="1" ht="14.25">
      <c r="P4058" s="65"/>
      <c r="Q4058" s="65"/>
      <c r="R4058" s="111"/>
      <c r="S4058" s="111"/>
      <c r="T4058" s="111"/>
      <c r="U4058" s="43"/>
    </row>
    <row r="4059" spans="16:21" s="95" customFormat="1" ht="14.25">
      <c r="P4059" s="65"/>
      <c r="Q4059" s="65"/>
      <c r="R4059" s="111"/>
      <c r="S4059" s="111"/>
      <c r="T4059" s="111"/>
      <c r="U4059" s="43"/>
    </row>
    <row r="4060" spans="16:21" s="95" customFormat="1" ht="14.25">
      <c r="P4060" s="65"/>
      <c r="Q4060" s="65"/>
      <c r="R4060" s="111"/>
      <c r="S4060" s="111"/>
      <c r="T4060" s="111"/>
      <c r="U4060" s="43"/>
    </row>
    <row r="4061" spans="16:21" s="95" customFormat="1" ht="14.25">
      <c r="P4061" s="65"/>
      <c r="Q4061" s="65"/>
      <c r="R4061" s="111"/>
      <c r="S4061" s="111"/>
      <c r="T4061" s="111"/>
      <c r="U4061" s="43"/>
    </row>
    <row r="4062" spans="16:21" s="95" customFormat="1" ht="14.25">
      <c r="P4062" s="65"/>
      <c r="Q4062" s="65"/>
      <c r="R4062" s="111"/>
      <c r="S4062" s="111"/>
      <c r="T4062" s="111"/>
      <c r="U4062" s="43"/>
    </row>
    <row r="4063" spans="16:21" s="95" customFormat="1" ht="14.25">
      <c r="P4063" s="65"/>
      <c r="Q4063" s="65"/>
      <c r="R4063" s="111"/>
      <c r="S4063" s="111"/>
      <c r="T4063" s="111"/>
      <c r="U4063" s="43"/>
    </row>
    <row r="4064" spans="16:21" s="95" customFormat="1" ht="14.25">
      <c r="P4064" s="65"/>
      <c r="Q4064" s="65"/>
      <c r="R4064" s="111"/>
      <c r="S4064" s="111"/>
      <c r="T4064" s="111"/>
      <c r="U4064" s="43"/>
    </row>
    <row r="4065" spans="16:21" s="95" customFormat="1" ht="14.25">
      <c r="P4065" s="65"/>
      <c r="Q4065" s="65"/>
      <c r="R4065" s="111"/>
      <c r="S4065" s="111"/>
      <c r="T4065" s="111"/>
      <c r="U4065" s="43"/>
    </row>
    <row r="4066" spans="16:21" s="95" customFormat="1" ht="14.25">
      <c r="P4066" s="65"/>
      <c r="Q4066" s="65"/>
      <c r="R4066" s="111"/>
      <c r="S4066" s="111"/>
      <c r="T4066" s="111"/>
      <c r="U4066" s="43"/>
    </row>
    <row r="4067" spans="16:21" s="95" customFormat="1" ht="14.25">
      <c r="P4067" s="65"/>
      <c r="Q4067" s="65"/>
      <c r="R4067" s="111"/>
      <c r="S4067" s="111"/>
      <c r="T4067" s="111"/>
      <c r="U4067" s="43"/>
    </row>
    <row r="4068" spans="16:21" s="95" customFormat="1" ht="14.25">
      <c r="P4068" s="65"/>
      <c r="Q4068" s="65"/>
      <c r="R4068" s="111"/>
      <c r="S4068" s="111"/>
      <c r="T4068" s="111"/>
      <c r="U4068" s="43"/>
    </row>
    <row r="4069" spans="16:21" s="95" customFormat="1" ht="14.25">
      <c r="P4069" s="65"/>
      <c r="Q4069" s="65"/>
      <c r="R4069" s="111"/>
      <c r="S4069" s="111"/>
      <c r="T4069" s="111"/>
      <c r="U4069" s="43"/>
    </row>
    <row r="4070" spans="16:21" s="95" customFormat="1" ht="14.25">
      <c r="P4070" s="65"/>
      <c r="Q4070" s="65"/>
      <c r="R4070" s="111"/>
      <c r="S4070" s="111"/>
      <c r="T4070" s="111"/>
      <c r="U4070" s="43"/>
    </row>
    <row r="4071" spans="16:21" s="95" customFormat="1" ht="14.25">
      <c r="P4071" s="65"/>
      <c r="Q4071" s="65"/>
      <c r="R4071" s="111"/>
      <c r="S4071" s="111"/>
      <c r="T4071" s="111"/>
      <c r="U4071" s="43"/>
    </row>
    <row r="4072" spans="16:21" s="95" customFormat="1" ht="14.25">
      <c r="P4072" s="65"/>
      <c r="Q4072" s="65"/>
      <c r="R4072" s="111"/>
      <c r="S4072" s="111"/>
      <c r="T4072" s="111"/>
      <c r="U4072" s="43"/>
    </row>
    <row r="4073" spans="16:21" s="95" customFormat="1" ht="14.25">
      <c r="P4073" s="65"/>
      <c r="Q4073" s="65"/>
      <c r="R4073" s="111"/>
      <c r="S4073" s="111"/>
      <c r="T4073" s="111"/>
      <c r="U4073" s="43"/>
    </row>
    <row r="4074" spans="16:21" s="95" customFormat="1" ht="14.25">
      <c r="P4074" s="65"/>
      <c r="Q4074" s="65"/>
      <c r="R4074" s="111"/>
      <c r="S4074" s="111"/>
      <c r="T4074" s="111"/>
      <c r="U4074" s="43"/>
    </row>
    <row r="4075" spans="16:21" s="95" customFormat="1" ht="14.25">
      <c r="P4075" s="65"/>
      <c r="Q4075" s="65"/>
      <c r="R4075" s="111"/>
      <c r="S4075" s="111"/>
      <c r="T4075" s="111"/>
      <c r="U4075" s="43"/>
    </row>
    <row r="4076" spans="16:21" s="95" customFormat="1" ht="14.25">
      <c r="P4076" s="65"/>
      <c r="Q4076" s="65"/>
      <c r="R4076" s="111"/>
      <c r="S4076" s="111"/>
      <c r="T4076" s="111"/>
      <c r="U4076" s="43"/>
    </row>
    <row r="4077" spans="16:21" s="95" customFormat="1" ht="14.25">
      <c r="P4077" s="65"/>
      <c r="Q4077" s="65"/>
      <c r="R4077" s="111"/>
      <c r="S4077" s="111"/>
      <c r="T4077" s="111"/>
      <c r="U4077" s="43"/>
    </row>
    <row r="4078" spans="16:21" s="95" customFormat="1" ht="14.25">
      <c r="P4078" s="65"/>
      <c r="Q4078" s="65"/>
      <c r="R4078" s="111"/>
      <c r="S4078" s="111"/>
      <c r="T4078" s="111"/>
      <c r="U4078" s="43"/>
    </row>
    <row r="4079" spans="16:21" s="95" customFormat="1" ht="14.25">
      <c r="P4079" s="65"/>
      <c r="Q4079" s="65"/>
      <c r="R4079" s="111"/>
      <c r="S4079" s="111"/>
      <c r="T4079" s="111"/>
      <c r="U4079" s="43"/>
    </row>
    <row r="4080" spans="16:21" s="95" customFormat="1" ht="14.25">
      <c r="P4080" s="65"/>
      <c r="Q4080" s="65"/>
      <c r="R4080" s="111"/>
      <c r="S4080" s="111"/>
      <c r="T4080" s="111"/>
      <c r="U4080" s="43"/>
    </row>
    <row r="4081" spans="16:21" s="95" customFormat="1" ht="14.25">
      <c r="P4081" s="65"/>
      <c r="Q4081" s="65"/>
      <c r="R4081" s="111"/>
      <c r="S4081" s="111"/>
      <c r="T4081" s="111"/>
      <c r="U4081" s="43"/>
    </row>
    <row r="4082" spans="16:21" s="95" customFormat="1" ht="14.25">
      <c r="P4082" s="65"/>
      <c r="Q4082" s="65"/>
      <c r="R4082" s="111"/>
      <c r="S4082" s="111"/>
      <c r="T4082" s="111"/>
      <c r="U4082" s="43"/>
    </row>
    <row r="4083" spans="16:21" s="95" customFormat="1" ht="14.25">
      <c r="P4083" s="65"/>
      <c r="Q4083" s="65"/>
      <c r="R4083" s="111"/>
      <c r="S4083" s="111"/>
      <c r="T4083" s="111"/>
      <c r="U4083" s="43"/>
    </row>
    <row r="4084" spans="16:21" s="95" customFormat="1" ht="14.25">
      <c r="P4084" s="65"/>
      <c r="Q4084" s="65"/>
      <c r="R4084" s="111"/>
      <c r="S4084" s="111"/>
      <c r="T4084" s="111"/>
      <c r="U4084" s="43"/>
    </row>
    <row r="4085" spans="16:21" s="95" customFormat="1" ht="14.25">
      <c r="P4085" s="65"/>
      <c r="Q4085" s="65"/>
      <c r="R4085" s="111"/>
      <c r="S4085" s="111"/>
      <c r="T4085" s="111"/>
      <c r="U4085" s="43"/>
    </row>
    <row r="4086" spans="16:21" s="95" customFormat="1" ht="14.25">
      <c r="P4086" s="65"/>
      <c r="Q4086" s="65"/>
      <c r="R4086" s="111"/>
      <c r="S4086" s="111"/>
      <c r="T4086" s="111"/>
      <c r="U4086" s="43"/>
    </row>
    <row r="4087" spans="16:21" s="95" customFormat="1" ht="14.25">
      <c r="P4087" s="65"/>
      <c r="Q4087" s="65"/>
      <c r="R4087" s="111"/>
      <c r="S4087" s="111"/>
      <c r="T4087" s="111"/>
      <c r="U4087" s="43"/>
    </row>
    <row r="4088" spans="16:21" s="95" customFormat="1" ht="14.25">
      <c r="P4088" s="65"/>
      <c r="Q4088" s="65"/>
      <c r="R4088" s="111"/>
      <c r="S4088" s="111"/>
      <c r="T4088" s="111"/>
      <c r="U4088" s="43"/>
    </row>
    <row r="4089" spans="16:21" s="95" customFormat="1" ht="14.25">
      <c r="P4089" s="65"/>
      <c r="Q4089" s="65"/>
      <c r="R4089" s="111"/>
      <c r="S4089" s="111"/>
      <c r="T4089" s="111"/>
      <c r="U4089" s="43"/>
    </row>
    <row r="4090" spans="16:21" s="95" customFormat="1" ht="14.25">
      <c r="P4090" s="65"/>
      <c r="Q4090" s="65"/>
      <c r="R4090" s="111"/>
      <c r="S4090" s="111"/>
      <c r="T4090" s="111"/>
      <c r="U4090" s="43"/>
    </row>
    <row r="4091" spans="16:21" s="95" customFormat="1" ht="14.25">
      <c r="P4091" s="65"/>
      <c r="Q4091" s="65"/>
      <c r="R4091" s="111"/>
      <c r="S4091" s="111"/>
      <c r="T4091" s="111"/>
      <c r="U4091" s="43"/>
    </row>
    <row r="4092" spans="16:21" s="95" customFormat="1" ht="14.25">
      <c r="P4092" s="65"/>
      <c r="Q4092" s="65"/>
      <c r="R4092" s="111"/>
      <c r="S4092" s="111"/>
      <c r="T4092" s="111"/>
      <c r="U4092" s="43"/>
    </row>
    <row r="4093" spans="16:21" s="95" customFormat="1" ht="14.25">
      <c r="P4093" s="65"/>
      <c r="Q4093" s="65"/>
      <c r="R4093" s="111"/>
      <c r="S4093" s="111"/>
      <c r="T4093" s="111"/>
      <c r="U4093" s="43"/>
    </row>
    <row r="4094" spans="16:21" s="95" customFormat="1" ht="14.25">
      <c r="P4094" s="65"/>
      <c r="Q4094" s="65"/>
      <c r="R4094" s="111"/>
      <c r="S4094" s="111"/>
      <c r="T4094" s="111"/>
      <c r="U4094" s="43"/>
    </row>
    <row r="4095" spans="16:21" s="95" customFormat="1" ht="14.25">
      <c r="P4095" s="65"/>
      <c r="Q4095" s="65"/>
      <c r="R4095" s="111"/>
      <c r="S4095" s="111"/>
      <c r="T4095" s="111"/>
      <c r="U4095" s="43"/>
    </row>
    <row r="4096" spans="16:21" s="95" customFormat="1" ht="14.25">
      <c r="P4096" s="65"/>
      <c r="Q4096" s="65"/>
      <c r="R4096" s="111"/>
      <c r="S4096" s="111"/>
      <c r="T4096" s="111"/>
      <c r="U4096" s="43"/>
    </row>
    <row r="4097" spans="16:21" s="95" customFormat="1" ht="14.25">
      <c r="P4097" s="65"/>
      <c r="Q4097" s="65"/>
      <c r="R4097" s="111"/>
      <c r="S4097" s="111"/>
      <c r="T4097" s="111"/>
      <c r="U4097" s="43"/>
    </row>
    <row r="4098" spans="16:21" s="95" customFormat="1" ht="14.25">
      <c r="P4098" s="65"/>
      <c r="Q4098" s="65"/>
      <c r="R4098" s="111"/>
      <c r="S4098" s="111"/>
      <c r="T4098" s="111"/>
      <c r="U4098" s="43"/>
    </row>
    <row r="4099" spans="16:21" s="95" customFormat="1" ht="14.25">
      <c r="P4099" s="65"/>
      <c r="Q4099" s="65"/>
      <c r="R4099" s="111"/>
      <c r="S4099" s="111"/>
      <c r="T4099" s="111"/>
      <c r="U4099" s="43"/>
    </row>
    <row r="4100" spans="16:21" s="95" customFormat="1" ht="14.25">
      <c r="P4100" s="65"/>
      <c r="Q4100" s="65"/>
      <c r="R4100" s="111"/>
      <c r="S4100" s="111"/>
      <c r="T4100" s="111"/>
      <c r="U4100" s="43"/>
    </row>
    <row r="4101" spans="16:21" s="95" customFormat="1" ht="14.25">
      <c r="P4101" s="65"/>
      <c r="Q4101" s="65"/>
      <c r="R4101" s="111"/>
      <c r="S4101" s="111"/>
      <c r="T4101" s="111"/>
      <c r="U4101" s="43"/>
    </row>
    <row r="4102" spans="16:21" s="95" customFormat="1" ht="14.25">
      <c r="P4102" s="65"/>
      <c r="Q4102" s="65"/>
      <c r="R4102" s="111"/>
      <c r="S4102" s="111"/>
      <c r="T4102" s="111"/>
      <c r="U4102" s="43"/>
    </row>
    <row r="4103" spans="16:21" s="95" customFormat="1" ht="14.25">
      <c r="P4103" s="65"/>
      <c r="Q4103" s="65"/>
      <c r="R4103" s="111"/>
      <c r="S4103" s="111"/>
      <c r="T4103" s="111"/>
      <c r="U4103" s="43"/>
    </row>
    <row r="4104" spans="16:21" s="95" customFormat="1" ht="14.25">
      <c r="P4104" s="65"/>
      <c r="Q4104" s="65"/>
      <c r="R4104" s="111"/>
      <c r="S4104" s="111"/>
      <c r="T4104" s="111"/>
      <c r="U4104" s="43"/>
    </row>
    <row r="4105" spans="16:21" s="95" customFormat="1" ht="14.25">
      <c r="P4105" s="65"/>
      <c r="Q4105" s="65"/>
      <c r="R4105" s="111"/>
      <c r="S4105" s="111"/>
      <c r="T4105" s="111"/>
      <c r="U4105" s="43"/>
    </row>
    <row r="4106" spans="16:21" s="95" customFormat="1" ht="14.25">
      <c r="P4106" s="65"/>
      <c r="Q4106" s="65"/>
      <c r="R4106" s="111"/>
      <c r="S4106" s="111"/>
      <c r="T4106" s="111"/>
      <c r="U4106" s="43"/>
    </row>
    <row r="4107" spans="16:21" s="95" customFormat="1" ht="14.25">
      <c r="P4107" s="65"/>
      <c r="Q4107" s="65"/>
      <c r="R4107" s="111"/>
      <c r="S4107" s="111"/>
      <c r="T4107" s="111"/>
      <c r="U4107" s="43"/>
    </row>
    <row r="4108" spans="16:21" s="95" customFormat="1" ht="14.25">
      <c r="P4108" s="65"/>
      <c r="Q4108" s="65"/>
      <c r="R4108" s="111"/>
      <c r="S4108" s="111"/>
      <c r="T4108" s="111"/>
      <c r="U4108" s="43"/>
    </row>
    <row r="4109" spans="16:21" s="95" customFormat="1" ht="14.25">
      <c r="P4109" s="65"/>
      <c r="Q4109" s="65"/>
      <c r="R4109" s="111"/>
      <c r="S4109" s="111"/>
      <c r="T4109" s="111"/>
      <c r="U4109" s="43"/>
    </row>
    <row r="4110" spans="16:21" s="95" customFormat="1" ht="14.25">
      <c r="P4110" s="65"/>
      <c r="Q4110" s="65"/>
      <c r="R4110" s="111"/>
      <c r="S4110" s="111"/>
      <c r="T4110" s="111"/>
      <c r="U4110" s="43"/>
    </row>
    <row r="4111" spans="16:21" s="95" customFormat="1" ht="14.25">
      <c r="P4111" s="65"/>
      <c r="Q4111" s="65"/>
      <c r="R4111" s="111"/>
      <c r="S4111" s="111"/>
      <c r="T4111" s="111"/>
      <c r="U4111" s="43"/>
    </row>
    <row r="4112" spans="16:21" s="95" customFormat="1" ht="14.25">
      <c r="P4112" s="65"/>
      <c r="Q4112" s="65"/>
      <c r="R4112" s="111"/>
      <c r="S4112" s="111"/>
      <c r="T4112" s="111"/>
      <c r="U4112" s="43"/>
    </row>
    <row r="4113" spans="16:21" s="95" customFormat="1" ht="14.25">
      <c r="P4113" s="65"/>
      <c r="Q4113" s="65"/>
      <c r="R4113" s="111"/>
      <c r="S4113" s="111"/>
      <c r="T4113" s="111"/>
      <c r="U4113" s="43"/>
    </row>
    <row r="4114" spans="16:21" s="95" customFormat="1" ht="14.25">
      <c r="P4114" s="65"/>
      <c r="Q4114" s="65"/>
      <c r="R4114" s="111"/>
      <c r="S4114" s="111"/>
      <c r="T4114" s="111"/>
      <c r="U4114" s="43"/>
    </row>
    <row r="4115" spans="16:21" s="95" customFormat="1" ht="14.25">
      <c r="P4115" s="65"/>
      <c r="Q4115" s="65"/>
      <c r="R4115" s="111"/>
      <c r="S4115" s="111"/>
      <c r="T4115" s="111"/>
      <c r="U4115" s="43"/>
    </row>
    <row r="4116" spans="16:21" s="95" customFormat="1" ht="14.25">
      <c r="P4116" s="65"/>
      <c r="Q4116" s="65"/>
      <c r="R4116" s="111"/>
      <c r="S4116" s="111"/>
      <c r="T4116" s="111"/>
      <c r="U4116" s="43"/>
    </row>
    <row r="4117" spans="16:21" s="95" customFormat="1" ht="14.25">
      <c r="P4117" s="65"/>
      <c r="Q4117" s="65"/>
      <c r="R4117" s="111"/>
      <c r="S4117" s="111"/>
      <c r="T4117" s="111"/>
      <c r="U4117" s="43"/>
    </row>
    <row r="4118" spans="16:21" s="95" customFormat="1" ht="14.25">
      <c r="P4118" s="65"/>
      <c r="Q4118" s="65"/>
      <c r="R4118" s="111"/>
      <c r="S4118" s="111"/>
      <c r="T4118" s="111"/>
      <c r="U4118" s="43"/>
    </row>
    <row r="4119" spans="16:21" s="95" customFormat="1" ht="14.25">
      <c r="P4119" s="65"/>
      <c r="Q4119" s="65"/>
      <c r="R4119" s="111"/>
      <c r="S4119" s="111"/>
      <c r="T4119" s="111"/>
      <c r="U4119" s="43"/>
    </row>
    <row r="4120" spans="16:21" s="95" customFormat="1" ht="14.25">
      <c r="P4120" s="65"/>
      <c r="Q4120" s="65"/>
      <c r="R4120" s="111"/>
      <c r="S4120" s="111"/>
      <c r="T4120" s="111"/>
      <c r="U4120" s="43"/>
    </row>
    <row r="4121" spans="16:21" s="95" customFormat="1" ht="14.25">
      <c r="P4121" s="65"/>
      <c r="Q4121" s="65"/>
      <c r="R4121" s="111"/>
      <c r="S4121" s="111"/>
      <c r="T4121" s="111"/>
      <c r="U4121" s="43"/>
    </row>
    <row r="4122" spans="16:21" s="95" customFormat="1" ht="14.25">
      <c r="P4122" s="65"/>
      <c r="Q4122" s="65"/>
      <c r="R4122" s="111"/>
      <c r="S4122" s="111"/>
      <c r="T4122" s="111"/>
      <c r="U4122" s="43"/>
    </row>
    <row r="4123" spans="16:21" s="95" customFormat="1" ht="14.25">
      <c r="P4123" s="65"/>
      <c r="Q4123" s="65"/>
      <c r="R4123" s="111"/>
      <c r="S4123" s="111"/>
      <c r="T4123" s="111"/>
      <c r="U4123" s="43"/>
    </row>
    <row r="4124" spans="16:21" s="95" customFormat="1" ht="14.25">
      <c r="P4124" s="65"/>
      <c r="Q4124" s="65"/>
      <c r="R4124" s="111"/>
      <c r="S4124" s="111"/>
      <c r="T4124" s="111"/>
      <c r="U4124" s="43"/>
    </row>
    <row r="4125" spans="16:21" s="95" customFormat="1" ht="14.25">
      <c r="P4125" s="65"/>
      <c r="Q4125" s="65"/>
      <c r="R4125" s="111"/>
      <c r="S4125" s="111"/>
      <c r="T4125" s="111"/>
      <c r="U4125" s="43"/>
    </row>
    <row r="4126" spans="16:21" s="95" customFormat="1" ht="14.25">
      <c r="P4126" s="65"/>
      <c r="Q4126" s="65"/>
      <c r="R4126" s="111"/>
      <c r="S4126" s="111"/>
      <c r="T4126" s="111"/>
      <c r="U4126" s="43"/>
    </row>
    <row r="4127" spans="16:21" s="95" customFormat="1" ht="14.25">
      <c r="P4127" s="65"/>
      <c r="Q4127" s="65"/>
      <c r="R4127" s="111"/>
      <c r="S4127" s="111"/>
      <c r="T4127" s="111"/>
      <c r="U4127" s="43"/>
    </row>
    <row r="4128" spans="16:21" s="95" customFormat="1" ht="14.25">
      <c r="P4128" s="65"/>
      <c r="Q4128" s="65"/>
      <c r="R4128" s="111"/>
      <c r="S4128" s="111"/>
      <c r="T4128" s="111"/>
      <c r="U4128" s="43"/>
    </row>
    <row r="4129" spans="16:21" s="95" customFormat="1" ht="14.25">
      <c r="P4129" s="65"/>
      <c r="Q4129" s="65"/>
      <c r="R4129" s="111"/>
      <c r="S4129" s="111"/>
      <c r="T4129" s="111"/>
      <c r="U4129" s="43"/>
    </row>
    <row r="4130" spans="16:21" s="95" customFormat="1" ht="14.25">
      <c r="P4130" s="65"/>
      <c r="Q4130" s="65"/>
      <c r="R4130" s="111"/>
      <c r="S4130" s="111"/>
      <c r="T4130" s="111"/>
      <c r="U4130" s="43"/>
    </row>
    <row r="4131" spans="16:21" s="95" customFormat="1" ht="14.25">
      <c r="P4131" s="65"/>
      <c r="Q4131" s="65"/>
      <c r="R4131" s="111"/>
      <c r="S4131" s="111"/>
      <c r="T4131" s="111"/>
      <c r="U4131" s="43"/>
    </row>
    <row r="4132" spans="16:21" s="95" customFormat="1" ht="14.25">
      <c r="P4132" s="65"/>
      <c r="Q4132" s="65"/>
      <c r="R4132" s="111"/>
      <c r="S4132" s="111"/>
      <c r="T4132" s="111"/>
      <c r="U4132" s="43"/>
    </row>
    <row r="4133" spans="16:21" s="95" customFormat="1" ht="14.25">
      <c r="P4133" s="65"/>
      <c r="Q4133" s="65"/>
      <c r="R4133" s="111"/>
      <c r="S4133" s="111"/>
      <c r="T4133" s="111"/>
      <c r="U4133" s="43"/>
    </row>
    <row r="4134" spans="16:21" s="95" customFormat="1" ht="14.25">
      <c r="P4134" s="65"/>
      <c r="Q4134" s="65"/>
      <c r="R4134" s="111"/>
      <c r="S4134" s="111"/>
      <c r="T4134" s="111"/>
      <c r="U4134" s="43"/>
    </row>
    <row r="4135" spans="16:21" s="95" customFormat="1" ht="14.25">
      <c r="P4135" s="65"/>
      <c r="Q4135" s="65"/>
      <c r="R4135" s="111"/>
      <c r="S4135" s="111"/>
      <c r="T4135" s="111"/>
      <c r="U4135" s="43"/>
    </row>
    <row r="4136" spans="16:21" s="95" customFormat="1" ht="14.25">
      <c r="P4136" s="65"/>
      <c r="Q4136" s="65"/>
      <c r="R4136" s="111"/>
      <c r="S4136" s="111"/>
      <c r="T4136" s="111"/>
      <c r="U4136" s="43"/>
    </row>
    <row r="4137" spans="16:21" s="95" customFormat="1" ht="14.25">
      <c r="P4137" s="65"/>
      <c r="Q4137" s="65"/>
      <c r="R4137" s="111"/>
      <c r="S4137" s="111"/>
      <c r="T4137" s="111"/>
      <c r="U4137" s="43"/>
    </row>
    <row r="4138" spans="16:21" s="95" customFormat="1" ht="14.25">
      <c r="P4138" s="65"/>
      <c r="Q4138" s="65"/>
      <c r="R4138" s="111"/>
      <c r="S4138" s="111"/>
      <c r="T4138" s="111"/>
      <c r="U4138" s="43"/>
    </row>
    <row r="4139" spans="16:21" s="95" customFormat="1" ht="14.25">
      <c r="P4139" s="65"/>
      <c r="Q4139" s="65"/>
      <c r="R4139" s="111"/>
      <c r="S4139" s="111"/>
      <c r="T4139" s="111"/>
      <c r="U4139" s="43"/>
    </row>
    <row r="4140" spans="16:21" s="95" customFormat="1" ht="14.25">
      <c r="P4140" s="65"/>
      <c r="Q4140" s="65"/>
      <c r="R4140" s="111"/>
      <c r="S4140" s="111"/>
      <c r="T4140" s="111"/>
      <c r="U4140" s="43"/>
    </row>
    <row r="4141" spans="16:21" s="95" customFormat="1" ht="14.25">
      <c r="P4141" s="65"/>
      <c r="Q4141" s="65"/>
      <c r="R4141" s="111"/>
      <c r="S4141" s="111"/>
      <c r="T4141" s="111"/>
      <c r="U4141" s="43"/>
    </row>
    <row r="4142" spans="16:21" s="95" customFormat="1" ht="14.25">
      <c r="P4142" s="65"/>
      <c r="Q4142" s="65"/>
      <c r="R4142" s="111"/>
      <c r="S4142" s="111"/>
      <c r="T4142" s="111"/>
      <c r="U4142" s="43"/>
    </row>
    <row r="4143" spans="16:21" s="95" customFormat="1" ht="14.25">
      <c r="P4143" s="65"/>
      <c r="Q4143" s="65"/>
      <c r="R4143" s="111"/>
      <c r="S4143" s="111"/>
      <c r="T4143" s="111"/>
      <c r="U4143" s="43"/>
    </row>
    <row r="4144" spans="16:21" s="95" customFormat="1" ht="14.25">
      <c r="P4144" s="65"/>
      <c r="Q4144" s="65"/>
      <c r="R4144" s="111"/>
      <c r="S4144" s="111"/>
      <c r="T4144" s="111"/>
      <c r="U4144" s="43"/>
    </row>
    <row r="4145" spans="16:21" s="95" customFormat="1" ht="14.25">
      <c r="P4145" s="65"/>
      <c r="Q4145" s="65"/>
      <c r="R4145" s="111"/>
      <c r="S4145" s="111"/>
      <c r="T4145" s="111"/>
      <c r="U4145" s="43"/>
    </row>
    <row r="4146" spans="16:21" s="95" customFormat="1" ht="14.25">
      <c r="P4146" s="65"/>
      <c r="Q4146" s="65"/>
      <c r="R4146" s="111"/>
      <c r="S4146" s="111"/>
      <c r="T4146" s="111"/>
      <c r="U4146" s="43"/>
    </row>
    <row r="4147" spans="16:21" s="95" customFormat="1" ht="14.25">
      <c r="P4147" s="65"/>
      <c r="Q4147" s="65"/>
      <c r="R4147" s="111"/>
      <c r="S4147" s="111"/>
      <c r="T4147" s="111"/>
      <c r="U4147" s="43"/>
    </row>
    <row r="4148" spans="16:21" s="95" customFormat="1" ht="14.25">
      <c r="P4148" s="65"/>
      <c r="Q4148" s="65"/>
      <c r="R4148" s="111"/>
      <c r="S4148" s="111"/>
      <c r="T4148" s="111"/>
      <c r="U4148" s="43"/>
    </row>
    <row r="4149" spans="16:21" s="95" customFormat="1" ht="14.25">
      <c r="P4149" s="65"/>
      <c r="Q4149" s="65"/>
      <c r="R4149" s="111"/>
      <c r="S4149" s="111"/>
      <c r="T4149" s="111"/>
      <c r="U4149" s="43"/>
    </row>
    <row r="4150" spans="16:21" s="95" customFormat="1" ht="14.25">
      <c r="P4150" s="65"/>
      <c r="Q4150" s="65"/>
      <c r="R4150" s="111"/>
      <c r="S4150" s="111"/>
      <c r="T4150" s="111"/>
      <c r="U4150" s="43"/>
    </row>
    <row r="4151" spans="16:21" s="95" customFormat="1" ht="14.25">
      <c r="P4151" s="65"/>
      <c r="Q4151" s="65"/>
      <c r="R4151" s="111"/>
      <c r="S4151" s="111"/>
      <c r="T4151" s="111"/>
      <c r="U4151" s="43"/>
    </row>
    <row r="4152" spans="16:21" s="95" customFormat="1" ht="14.25">
      <c r="P4152" s="65"/>
      <c r="Q4152" s="65"/>
      <c r="R4152" s="111"/>
      <c r="S4152" s="111"/>
      <c r="T4152" s="111"/>
      <c r="U4152" s="43"/>
    </row>
    <row r="4153" spans="16:21" s="95" customFormat="1" ht="14.25">
      <c r="P4153" s="65"/>
      <c r="Q4153" s="65"/>
      <c r="R4153" s="111"/>
      <c r="S4153" s="111"/>
      <c r="T4153" s="111"/>
      <c r="U4153" s="43"/>
    </row>
    <row r="4154" spans="16:21" s="95" customFormat="1" ht="14.25">
      <c r="P4154" s="65"/>
      <c r="Q4154" s="65"/>
      <c r="R4154" s="111"/>
      <c r="S4154" s="111"/>
      <c r="T4154" s="111"/>
      <c r="U4154" s="43"/>
    </row>
    <row r="4155" spans="16:21" s="95" customFormat="1" ht="14.25">
      <c r="P4155" s="65"/>
      <c r="Q4155" s="65"/>
      <c r="R4155" s="111"/>
      <c r="S4155" s="111"/>
      <c r="T4155" s="111"/>
      <c r="U4155" s="43"/>
    </row>
    <row r="4156" spans="16:21" s="95" customFormat="1" ht="14.25">
      <c r="P4156" s="65"/>
      <c r="Q4156" s="65"/>
      <c r="R4156" s="111"/>
      <c r="S4156" s="111"/>
      <c r="T4156" s="111"/>
      <c r="U4156" s="43"/>
    </row>
    <row r="4157" spans="16:21" s="95" customFormat="1" ht="14.25">
      <c r="P4157" s="65"/>
      <c r="Q4157" s="65"/>
      <c r="R4157" s="111"/>
      <c r="S4157" s="111"/>
      <c r="T4157" s="111"/>
      <c r="U4157" s="43"/>
    </row>
    <row r="4158" spans="16:21" s="95" customFormat="1" ht="14.25">
      <c r="P4158" s="65"/>
      <c r="Q4158" s="65"/>
      <c r="R4158" s="111"/>
      <c r="S4158" s="111"/>
      <c r="T4158" s="111"/>
      <c r="U4158" s="43"/>
    </row>
    <row r="4159" spans="16:21" s="95" customFormat="1" ht="14.25">
      <c r="P4159" s="65"/>
      <c r="Q4159" s="65"/>
      <c r="R4159" s="111"/>
      <c r="S4159" s="111"/>
      <c r="T4159" s="111"/>
      <c r="U4159" s="43"/>
    </row>
    <row r="4160" spans="16:21" s="95" customFormat="1" ht="14.25">
      <c r="P4160" s="65"/>
      <c r="Q4160" s="65"/>
      <c r="R4160" s="111"/>
      <c r="S4160" s="111"/>
      <c r="T4160" s="111"/>
      <c r="U4160" s="43"/>
    </row>
    <row r="4161" spans="16:21" s="95" customFormat="1" ht="14.25">
      <c r="P4161" s="65"/>
      <c r="Q4161" s="65"/>
      <c r="R4161" s="111"/>
      <c r="S4161" s="111"/>
      <c r="T4161" s="111"/>
      <c r="U4161" s="43"/>
    </row>
    <row r="4162" spans="16:21" s="95" customFormat="1" ht="14.25">
      <c r="P4162" s="65"/>
      <c r="Q4162" s="65"/>
      <c r="R4162" s="111"/>
      <c r="S4162" s="111"/>
      <c r="T4162" s="111"/>
      <c r="U4162" s="43"/>
    </row>
    <row r="4163" spans="16:21" s="95" customFormat="1" ht="14.25">
      <c r="P4163" s="65"/>
      <c r="Q4163" s="65"/>
      <c r="R4163" s="111"/>
      <c r="S4163" s="111"/>
      <c r="T4163" s="111"/>
      <c r="U4163" s="43"/>
    </row>
    <row r="4164" spans="16:21" s="95" customFormat="1" ht="14.25">
      <c r="P4164" s="65"/>
      <c r="Q4164" s="65"/>
      <c r="R4164" s="111"/>
      <c r="S4164" s="111"/>
      <c r="T4164" s="111"/>
      <c r="U4164" s="43"/>
    </row>
    <row r="4165" spans="16:21" s="95" customFormat="1" ht="14.25">
      <c r="P4165" s="65"/>
      <c r="Q4165" s="65"/>
      <c r="R4165" s="111"/>
      <c r="S4165" s="111"/>
      <c r="T4165" s="111"/>
      <c r="U4165" s="43"/>
    </row>
    <row r="4166" spans="16:21" s="95" customFormat="1" ht="14.25">
      <c r="P4166" s="65"/>
      <c r="Q4166" s="65"/>
      <c r="R4166" s="111"/>
      <c r="S4166" s="111"/>
      <c r="T4166" s="111"/>
      <c r="U4166" s="43"/>
    </row>
    <row r="4167" spans="16:21" s="95" customFormat="1" ht="14.25">
      <c r="P4167" s="65"/>
      <c r="Q4167" s="65"/>
      <c r="R4167" s="111"/>
      <c r="S4167" s="111"/>
      <c r="T4167" s="111"/>
      <c r="U4167" s="43"/>
    </row>
    <row r="4168" spans="16:21" s="95" customFormat="1" ht="14.25">
      <c r="P4168" s="65"/>
      <c r="Q4168" s="65"/>
      <c r="R4168" s="111"/>
      <c r="S4168" s="111"/>
      <c r="T4168" s="111"/>
      <c r="U4168" s="43"/>
    </row>
    <row r="4169" spans="16:21" s="95" customFormat="1" ht="14.25">
      <c r="P4169" s="65"/>
      <c r="Q4169" s="65"/>
      <c r="R4169" s="111"/>
      <c r="S4169" s="111"/>
      <c r="T4169" s="111"/>
      <c r="U4169" s="43"/>
    </row>
    <row r="4170" spans="16:21" s="95" customFormat="1" ht="14.25">
      <c r="P4170" s="65"/>
      <c r="Q4170" s="65"/>
      <c r="R4170" s="111"/>
      <c r="S4170" s="111"/>
      <c r="T4170" s="111"/>
      <c r="U4170" s="43"/>
    </row>
    <row r="4171" spans="16:21" s="95" customFormat="1" ht="14.25">
      <c r="P4171" s="65"/>
      <c r="Q4171" s="65"/>
      <c r="R4171" s="111"/>
      <c r="S4171" s="111"/>
      <c r="T4171" s="111"/>
      <c r="U4171" s="43"/>
    </row>
    <row r="4172" spans="16:21" s="95" customFormat="1" ht="14.25">
      <c r="P4172" s="65"/>
      <c r="Q4172" s="65"/>
      <c r="R4172" s="111"/>
      <c r="S4172" s="111"/>
      <c r="T4172" s="111"/>
      <c r="U4172" s="43"/>
    </row>
    <row r="4173" spans="16:21" s="95" customFormat="1" ht="14.25">
      <c r="P4173" s="65"/>
      <c r="Q4173" s="65"/>
      <c r="R4173" s="111"/>
      <c r="S4173" s="111"/>
      <c r="T4173" s="111"/>
      <c r="U4173" s="43"/>
    </row>
    <row r="4174" spans="16:21" s="95" customFormat="1" ht="14.25">
      <c r="P4174" s="65"/>
      <c r="Q4174" s="65"/>
      <c r="R4174" s="111"/>
      <c r="S4174" s="111"/>
      <c r="T4174" s="111"/>
      <c r="U4174" s="43"/>
    </row>
    <row r="4175" spans="16:21" s="95" customFormat="1" ht="14.25">
      <c r="P4175" s="65"/>
      <c r="Q4175" s="65"/>
      <c r="R4175" s="111"/>
      <c r="S4175" s="111"/>
      <c r="T4175" s="111"/>
      <c r="U4175" s="43"/>
    </row>
    <row r="4176" spans="16:21" s="95" customFormat="1" ht="14.25">
      <c r="P4176" s="65"/>
      <c r="Q4176" s="65"/>
      <c r="R4176" s="111"/>
      <c r="S4176" s="111"/>
      <c r="T4176" s="111"/>
      <c r="U4176" s="43"/>
    </row>
    <row r="4177" spans="16:21" s="95" customFormat="1" ht="14.25">
      <c r="P4177" s="65"/>
      <c r="Q4177" s="65"/>
      <c r="R4177" s="111"/>
      <c r="S4177" s="111"/>
      <c r="T4177" s="111"/>
      <c r="U4177" s="43"/>
    </row>
    <row r="4178" spans="16:21" s="95" customFormat="1" ht="14.25">
      <c r="P4178" s="65"/>
      <c r="Q4178" s="65"/>
      <c r="R4178" s="111"/>
      <c r="S4178" s="111"/>
      <c r="T4178" s="111"/>
      <c r="U4178" s="43"/>
    </row>
    <row r="4179" spans="16:21" s="95" customFormat="1" ht="14.25">
      <c r="P4179" s="65"/>
      <c r="Q4179" s="65"/>
      <c r="R4179" s="111"/>
      <c r="S4179" s="111"/>
      <c r="T4179" s="111"/>
      <c r="U4179" s="43"/>
    </row>
    <row r="4180" spans="16:21" s="95" customFormat="1" ht="14.25">
      <c r="P4180" s="65"/>
      <c r="Q4180" s="65"/>
      <c r="R4180" s="111"/>
      <c r="S4180" s="111"/>
      <c r="T4180" s="111"/>
      <c r="U4180" s="43"/>
    </row>
    <row r="4181" spans="16:21" s="95" customFormat="1" ht="14.25">
      <c r="P4181" s="65"/>
      <c r="Q4181" s="65"/>
      <c r="R4181" s="111"/>
      <c r="S4181" s="111"/>
      <c r="T4181" s="111"/>
      <c r="U4181" s="43"/>
    </row>
    <row r="4182" spans="16:21" s="95" customFormat="1" ht="14.25">
      <c r="P4182" s="65"/>
      <c r="Q4182" s="65"/>
      <c r="R4182" s="111"/>
      <c r="S4182" s="111"/>
      <c r="T4182" s="111"/>
      <c r="U4182" s="43"/>
    </row>
    <row r="4183" spans="16:21" s="95" customFormat="1" ht="14.25">
      <c r="P4183" s="65"/>
      <c r="Q4183" s="65"/>
      <c r="R4183" s="111"/>
      <c r="S4183" s="111"/>
      <c r="T4183" s="111"/>
      <c r="U4183" s="43"/>
    </row>
    <row r="4184" spans="16:21" s="95" customFormat="1" ht="14.25">
      <c r="P4184" s="65"/>
      <c r="Q4184" s="65"/>
      <c r="R4184" s="111"/>
      <c r="S4184" s="111"/>
      <c r="T4184" s="111"/>
      <c r="U4184" s="43"/>
    </row>
    <row r="4185" spans="16:21" s="95" customFormat="1" ht="14.25">
      <c r="P4185" s="65"/>
      <c r="Q4185" s="65"/>
      <c r="R4185" s="111"/>
      <c r="S4185" s="111"/>
      <c r="T4185" s="111"/>
      <c r="U4185" s="43"/>
    </row>
    <row r="4186" spans="16:21" s="95" customFormat="1" ht="14.25">
      <c r="P4186" s="65"/>
      <c r="Q4186" s="65"/>
      <c r="R4186" s="111"/>
      <c r="S4186" s="111"/>
      <c r="T4186" s="111"/>
      <c r="U4186" s="43"/>
    </row>
    <row r="4187" spans="16:21" s="95" customFormat="1" ht="14.25">
      <c r="P4187" s="65"/>
      <c r="Q4187" s="65"/>
      <c r="R4187" s="111"/>
      <c r="S4187" s="111"/>
      <c r="T4187" s="111"/>
      <c r="U4187" s="43"/>
    </row>
    <row r="4188" spans="16:21" s="95" customFormat="1" ht="14.25">
      <c r="P4188" s="65"/>
      <c r="Q4188" s="65"/>
      <c r="R4188" s="111"/>
      <c r="S4188" s="111"/>
      <c r="T4188" s="111"/>
      <c r="U4188" s="43"/>
    </row>
    <row r="4189" spans="16:21" s="95" customFormat="1" ht="14.25">
      <c r="P4189" s="65"/>
      <c r="Q4189" s="65"/>
      <c r="R4189" s="111"/>
      <c r="S4189" s="111"/>
      <c r="T4189" s="111"/>
      <c r="U4189" s="43"/>
    </row>
    <row r="4190" spans="16:21" s="95" customFormat="1" ht="14.25">
      <c r="P4190" s="65"/>
      <c r="Q4190" s="65"/>
      <c r="R4190" s="111"/>
      <c r="S4190" s="111"/>
      <c r="T4190" s="111"/>
      <c r="U4190" s="43"/>
    </row>
    <row r="4191" spans="16:21" s="95" customFormat="1" ht="14.25">
      <c r="P4191" s="65"/>
      <c r="Q4191" s="65"/>
      <c r="R4191" s="111"/>
      <c r="S4191" s="111"/>
      <c r="T4191" s="111"/>
      <c r="U4191" s="43"/>
    </row>
    <row r="4192" spans="16:21" s="95" customFormat="1" ht="14.25">
      <c r="P4192" s="65"/>
      <c r="Q4192" s="65"/>
      <c r="R4192" s="111"/>
      <c r="S4192" s="111"/>
      <c r="T4192" s="111"/>
      <c r="U4192" s="43"/>
    </row>
    <row r="4193" spans="16:21" s="95" customFormat="1" ht="14.25">
      <c r="P4193" s="65"/>
      <c r="Q4193" s="65"/>
      <c r="R4193" s="111"/>
      <c r="S4193" s="111"/>
      <c r="T4193" s="111"/>
      <c r="U4193" s="43"/>
    </row>
    <row r="4194" spans="16:21" s="95" customFormat="1" ht="14.25">
      <c r="P4194" s="65"/>
      <c r="Q4194" s="65"/>
      <c r="R4194" s="111"/>
      <c r="S4194" s="111"/>
      <c r="T4194" s="111"/>
      <c r="U4194" s="43"/>
    </row>
    <row r="4195" spans="16:21" s="95" customFormat="1" ht="14.25">
      <c r="P4195" s="65"/>
      <c r="Q4195" s="65"/>
      <c r="R4195" s="111"/>
      <c r="S4195" s="111"/>
      <c r="T4195" s="111"/>
      <c r="U4195" s="43"/>
    </row>
    <row r="4196" spans="16:21" s="95" customFormat="1" ht="14.25">
      <c r="P4196" s="65"/>
      <c r="Q4196" s="65"/>
      <c r="R4196" s="111"/>
      <c r="S4196" s="111"/>
      <c r="T4196" s="111"/>
      <c r="U4196" s="43"/>
    </row>
    <row r="4197" spans="16:21" s="95" customFormat="1" ht="14.25">
      <c r="P4197" s="65"/>
      <c r="Q4197" s="65"/>
      <c r="R4197" s="111"/>
      <c r="S4197" s="111"/>
      <c r="T4197" s="111"/>
      <c r="U4197" s="43"/>
    </row>
    <row r="4198" spans="16:21" s="95" customFormat="1" ht="14.25">
      <c r="P4198" s="65"/>
      <c r="Q4198" s="65"/>
      <c r="R4198" s="111"/>
      <c r="S4198" s="111"/>
      <c r="T4198" s="111"/>
      <c r="U4198" s="43"/>
    </row>
    <row r="4199" spans="16:21" s="95" customFormat="1" ht="14.25">
      <c r="P4199" s="65"/>
      <c r="Q4199" s="65"/>
      <c r="R4199" s="111"/>
      <c r="S4199" s="111"/>
      <c r="T4199" s="111"/>
      <c r="U4199" s="43"/>
    </row>
    <row r="4200" spans="16:21" s="95" customFormat="1" ht="14.25">
      <c r="P4200" s="65"/>
      <c r="Q4200" s="65"/>
      <c r="R4200" s="111"/>
      <c r="S4200" s="111"/>
      <c r="T4200" s="111"/>
      <c r="U4200" s="43"/>
    </row>
    <row r="4201" spans="16:21" s="95" customFormat="1" ht="14.25">
      <c r="P4201" s="65"/>
      <c r="Q4201" s="65"/>
      <c r="R4201" s="111"/>
      <c r="S4201" s="111"/>
      <c r="T4201" s="111"/>
      <c r="U4201" s="43"/>
    </row>
    <row r="4202" spans="16:21" s="95" customFormat="1" ht="14.25">
      <c r="P4202" s="65"/>
      <c r="Q4202" s="65"/>
      <c r="R4202" s="111"/>
      <c r="S4202" s="111"/>
      <c r="T4202" s="111"/>
      <c r="U4202" s="43"/>
    </row>
    <row r="4203" spans="16:21" s="95" customFormat="1" ht="14.25">
      <c r="P4203" s="65"/>
      <c r="Q4203" s="65"/>
      <c r="R4203" s="111"/>
      <c r="S4203" s="111"/>
      <c r="T4203" s="111"/>
      <c r="U4203" s="43"/>
    </row>
    <row r="4204" spans="16:21" s="95" customFormat="1" ht="14.25">
      <c r="P4204" s="65"/>
      <c r="Q4204" s="65"/>
      <c r="R4204" s="111"/>
      <c r="S4204" s="111"/>
      <c r="T4204" s="111"/>
      <c r="U4204" s="43"/>
    </row>
    <row r="4205" spans="16:21" s="95" customFormat="1" ht="14.25">
      <c r="P4205" s="65"/>
      <c r="Q4205" s="65"/>
      <c r="R4205" s="111"/>
      <c r="S4205" s="111"/>
      <c r="T4205" s="111"/>
      <c r="U4205" s="43"/>
    </row>
    <row r="4206" spans="16:21" s="95" customFormat="1" ht="14.25">
      <c r="P4206" s="65"/>
      <c r="Q4206" s="65"/>
      <c r="R4206" s="111"/>
      <c r="S4206" s="111"/>
      <c r="T4206" s="111"/>
      <c r="U4206" s="43"/>
    </row>
    <row r="4207" spans="16:21" s="95" customFormat="1" ht="14.25">
      <c r="P4207" s="65"/>
      <c r="Q4207" s="65"/>
      <c r="R4207" s="111"/>
      <c r="S4207" s="111"/>
      <c r="T4207" s="111"/>
      <c r="U4207" s="43"/>
    </row>
    <row r="4208" spans="16:21" s="95" customFormat="1" ht="14.25">
      <c r="P4208" s="65"/>
      <c r="Q4208" s="65"/>
      <c r="R4208" s="111"/>
      <c r="S4208" s="111"/>
      <c r="T4208" s="111"/>
      <c r="U4208" s="43"/>
    </row>
    <row r="4209" spans="16:21" s="95" customFormat="1" ht="14.25">
      <c r="P4209" s="65"/>
      <c r="Q4209" s="65"/>
      <c r="R4209" s="111"/>
      <c r="S4209" s="111"/>
      <c r="T4209" s="111"/>
      <c r="U4209" s="43"/>
    </row>
    <row r="4210" spans="16:21" s="95" customFormat="1" ht="14.25">
      <c r="P4210" s="65"/>
      <c r="Q4210" s="65"/>
      <c r="R4210" s="111"/>
      <c r="S4210" s="111"/>
      <c r="T4210" s="111"/>
      <c r="U4210" s="43"/>
    </row>
    <row r="4211" spans="16:21" s="95" customFormat="1" ht="14.25">
      <c r="P4211" s="65"/>
      <c r="Q4211" s="65"/>
      <c r="R4211" s="111"/>
      <c r="S4211" s="111"/>
      <c r="T4211" s="111"/>
      <c r="U4211" s="43"/>
    </row>
    <row r="4212" spans="16:21" s="95" customFormat="1" ht="14.25">
      <c r="P4212" s="65"/>
      <c r="Q4212" s="65"/>
      <c r="R4212" s="111"/>
      <c r="S4212" s="111"/>
      <c r="T4212" s="111"/>
      <c r="U4212" s="43"/>
    </row>
    <row r="4213" spans="16:21" s="95" customFormat="1" ht="14.25">
      <c r="P4213" s="65"/>
      <c r="Q4213" s="65"/>
      <c r="R4213" s="111"/>
      <c r="S4213" s="111"/>
      <c r="T4213" s="111"/>
      <c r="U4213" s="43"/>
    </row>
    <row r="4214" spans="16:21" s="95" customFormat="1" ht="14.25">
      <c r="P4214" s="65"/>
      <c r="Q4214" s="65"/>
      <c r="R4214" s="111"/>
      <c r="S4214" s="111"/>
      <c r="T4214" s="111"/>
      <c r="U4214" s="43"/>
    </row>
    <row r="4215" spans="16:21" s="95" customFormat="1" ht="14.25">
      <c r="P4215" s="65"/>
      <c r="Q4215" s="65"/>
      <c r="R4215" s="111"/>
      <c r="S4215" s="111"/>
      <c r="T4215" s="111"/>
      <c r="U4215" s="43"/>
    </row>
    <row r="4216" spans="16:21" s="95" customFormat="1" ht="14.25">
      <c r="P4216" s="65"/>
      <c r="Q4216" s="65"/>
      <c r="R4216" s="111"/>
      <c r="S4216" s="111"/>
      <c r="T4216" s="111"/>
      <c r="U4216" s="43"/>
    </row>
    <row r="4217" spans="16:21" s="95" customFormat="1" ht="14.25">
      <c r="P4217" s="65"/>
      <c r="Q4217" s="65"/>
      <c r="R4217" s="111"/>
      <c r="S4217" s="111"/>
      <c r="T4217" s="111"/>
      <c r="U4217" s="43"/>
    </row>
    <row r="4218" spans="16:21" s="95" customFormat="1" ht="14.25">
      <c r="P4218" s="65"/>
      <c r="Q4218" s="65"/>
      <c r="R4218" s="111"/>
      <c r="S4218" s="111"/>
      <c r="T4218" s="111"/>
      <c r="U4218" s="43"/>
    </row>
    <row r="4219" spans="16:21" s="95" customFormat="1" ht="14.25">
      <c r="P4219" s="65"/>
      <c r="Q4219" s="65"/>
      <c r="R4219" s="111"/>
      <c r="S4219" s="111"/>
      <c r="T4219" s="111"/>
      <c r="U4219" s="43"/>
    </row>
    <row r="4220" spans="16:21" s="95" customFormat="1" ht="14.25">
      <c r="P4220" s="65"/>
      <c r="Q4220" s="65"/>
      <c r="R4220" s="111"/>
      <c r="S4220" s="111"/>
      <c r="T4220" s="111"/>
      <c r="U4220" s="43"/>
    </row>
    <row r="4221" spans="16:21" s="95" customFormat="1" ht="14.25">
      <c r="P4221" s="65"/>
      <c r="Q4221" s="65"/>
      <c r="R4221" s="111"/>
      <c r="S4221" s="111"/>
      <c r="T4221" s="111"/>
      <c r="U4221" s="43"/>
    </row>
    <row r="4222" spans="16:21" s="95" customFormat="1" ht="14.25">
      <c r="P4222" s="65"/>
      <c r="Q4222" s="65"/>
      <c r="R4222" s="111"/>
      <c r="S4222" s="111"/>
      <c r="T4222" s="111"/>
      <c r="U4222" s="43"/>
    </row>
    <row r="4223" spans="16:21" s="95" customFormat="1" ht="14.25">
      <c r="P4223" s="65"/>
      <c r="Q4223" s="65"/>
      <c r="R4223" s="111"/>
      <c r="S4223" s="111"/>
      <c r="T4223" s="111"/>
      <c r="U4223" s="43"/>
    </row>
    <row r="4224" spans="16:21" s="95" customFormat="1" ht="14.25">
      <c r="P4224" s="65"/>
      <c r="Q4224" s="65"/>
      <c r="R4224" s="111"/>
      <c r="S4224" s="111"/>
      <c r="T4224" s="111"/>
      <c r="U4224" s="43"/>
    </row>
    <row r="4225" spans="16:21" s="95" customFormat="1" ht="14.25">
      <c r="P4225" s="65"/>
      <c r="Q4225" s="65"/>
      <c r="R4225" s="111"/>
      <c r="S4225" s="111"/>
      <c r="T4225" s="111"/>
      <c r="U4225" s="43"/>
    </row>
    <row r="4226" spans="16:21" s="95" customFormat="1" ht="14.25">
      <c r="P4226" s="65"/>
      <c r="Q4226" s="65"/>
      <c r="R4226" s="111"/>
      <c r="S4226" s="111"/>
      <c r="T4226" s="111"/>
      <c r="U4226" s="43"/>
    </row>
    <row r="4227" spans="16:21" s="95" customFormat="1" ht="14.25">
      <c r="P4227" s="65"/>
      <c r="Q4227" s="65"/>
      <c r="R4227" s="111"/>
      <c r="S4227" s="111"/>
      <c r="T4227" s="111"/>
      <c r="U4227" s="43"/>
    </row>
    <row r="4228" spans="16:21" s="95" customFormat="1" ht="14.25">
      <c r="P4228" s="65"/>
      <c r="Q4228" s="65"/>
      <c r="R4228" s="111"/>
      <c r="S4228" s="111"/>
      <c r="T4228" s="111"/>
      <c r="U4228" s="43"/>
    </row>
    <row r="4229" spans="16:21" s="95" customFormat="1" ht="14.25">
      <c r="P4229" s="65"/>
      <c r="Q4229" s="65"/>
      <c r="R4229" s="111"/>
      <c r="S4229" s="111"/>
      <c r="T4229" s="111"/>
      <c r="U4229" s="43"/>
    </row>
    <row r="4230" spans="16:21" s="95" customFormat="1" ht="14.25">
      <c r="P4230" s="65"/>
      <c r="Q4230" s="65"/>
      <c r="R4230" s="111"/>
      <c r="S4230" s="111"/>
      <c r="T4230" s="111"/>
      <c r="U4230" s="43"/>
    </row>
    <row r="4231" spans="16:21" s="95" customFormat="1" ht="14.25">
      <c r="P4231" s="65"/>
      <c r="Q4231" s="65"/>
      <c r="R4231" s="111"/>
      <c r="S4231" s="111"/>
      <c r="T4231" s="111"/>
      <c r="U4231" s="43"/>
    </row>
    <row r="4232" spans="16:21" s="95" customFormat="1" ht="14.25">
      <c r="P4232" s="65"/>
      <c r="Q4232" s="65"/>
      <c r="R4232" s="111"/>
      <c r="S4232" s="111"/>
      <c r="T4232" s="111"/>
      <c r="U4232" s="43"/>
    </row>
    <row r="4233" spans="16:21" s="95" customFormat="1" ht="14.25">
      <c r="P4233" s="65"/>
      <c r="Q4233" s="65"/>
      <c r="R4233" s="111"/>
      <c r="S4233" s="111"/>
      <c r="T4233" s="111"/>
      <c r="U4233" s="43"/>
    </row>
    <row r="4234" spans="16:21" s="95" customFormat="1" ht="14.25">
      <c r="P4234" s="65"/>
      <c r="Q4234" s="65"/>
      <c r="R4234" s="111"/>
      <c r="S4234" s="111"/>
      <c r="T4234" s="111"/>
      <c r="U4234" s="43"/>
    </row>
    <row r="4235" spans="16:21" s="95" customFormat="1" ht="14.25">
      <c r="P4235" s="65"/>
      <c r="Q4235" s="65"/>
      <c r="R4235" s="111"/>
      <c r="S4235" s="111"/>
      <c r="T4235" s="111"/>
      <c r="U4235" s="43"/>
    </row>
    <row r="4236" spans="16:21" s="95" customFormat="1" ht="14.25">
      <c r="P4236" s="65"/>
      <c r="Q4236" s="65"/>
      <c r="R4236" s="111"/>
      <c r="S4236" s="111"/>
      <c r="T4236" s="111"/>
      <c r="U4236" s="43"/>
    </row>
    <row r="4237" spans="16:21" s="95" customFormat="1" ht="14.25">
      <c r="P4237" s="65"/>
      <c r="Q4237" s="65"/>
      <c r="R4237" s="111"/>
      <c r="S4237" s="111"/>
      <c r="T4237" s="111"/>
      <c r="U4237" s="43"/>
    </row>
    <row r="4238" spans="16:21" s="95" customFormat="1" ht="14.25">
      <c r="P4238" s="65"/>
      <c r="Q4238" s="65"/>
      <c r="R4238" s="111"/>
      <c r="S4238" s="111"/>
      <c r="T4238" s="111"/>
      <c r="U4238" s="43"/>
    </row>
    <row r="4239" spans="16:21" s="95" customFormat="1" ht="14.25">
      <c r="P4239" s="65"/>
      <c r="Q4239" s="65"/>
      <c r="R4239" s="111"/>
      <c r="S4239" s="111"/>
      <c r="T4239" s="111"/>
      <c r="U4239" s="43"/>
    </row>
    <row r="4240" spans="16:21" s="95" customFormat="1" ht="14.25">
      <c r="P4240" s="65"/>
      <c r="Q4240" s="65"/>
      <c r="R4240" s="111"/>
      <c r="S4240" s="111"/>
      <c r="T4240" s="111"/>
      <c r="U4240" s="43"/>
    </row>
    <row r="4241" spans="16:21" s="95" customFormat="1" ht="14.25">
      <c r="P4241" s="65"/>
      <c r="Q4241" s="65"/>
      <c r="R4241" s="111"/>
      <c r="S4241" s="111"/>
      <c r="T4241" s="111"/>
      <c r="U4241" s="43"/>
    </row>
    <row r="4242" spans="16:21" s="95" customFormat="1" ht="14.25">
      <c r="P4242" s="65"/>
      <c r="Q4242" s="65"/>
      <c r="R4242" s="111"/>
      <c r="S4242" s="111"/>
      <c r="T4242" s="111"/>
      <c r="U4242" s="43"/>
    </row>
    <row r="4243" spans="16:21" s="95" customFormat="1" ht="14.25">
      <c r="P4243" s="65"/>
      <c r="Q4243" s="65"/>
      <c r="R4243" s="111"/>
      <c r="S4243" s="111"/>
      <c r="T4243" s="111"/>
      <c r="U4243" s="43"/>
    </row>
    <row r="4244" spans="16:21" s="95" customFormat="1" ht="14.25">
      <c r="P4244" s="65"/>
      <c r="Q4244" s="65"/>
      <c r="R4244" s="111"/>
      <c r="S4244" s="111"/>
      <c r="T4244" s="111"/>
      <c r="U4244" s="43"/>
    </row>
    <row r="4245" spans="16:21" s="95" customFormat="1" ht="14.25">
      <c r="P4245" s="65"/>
      <c r="Q4245" s="65"/>
      <c r="R4245" s="111"/>
      <c r="S4245" s="111"/>
      <c r="T4245" s="111"/>
      <c r="U4245" s="43"/>
    </row>
    <row r="4246" spans="16:21" s="95" customFormat="1" ht="14.25">
      <c r="P4246" s="65"/>
      <c r="Q4246" s="65"/>
      <c r="R4246" s="111"/>
      <c r="S4246" s="111"/>
      <c r="T4246" s="111"/>
      <c r="U4246" s="43"/>
    </row>
    <row r="4247" spans="16:21" s="95" customFormat="1" ht="14.25">
      <c r="P4247" s="65"/>
      <c r="Q4247" s="65"/>
      <c r="R4247" s="111"/>
      <c r="S4247" s="111"/>
      <c r="T4247" s="111"/>
      <c r="U4247" s="43"/>
    </row>
    <row r="4248" spans="16:21" s="95" customFormat="1" ht="14.25">
      <c r="P4248" s="65"/>
      <c r="Q4248" s="65"/>
      <c r="R4248" s="111"/>
      <c r="S4248" s="111"/>
      <c r="T4248" s="111"/>
      <c r="U4248" s="43"/>
    </row>
    <row r="4249" spans="16:21" s="95" customFormat="1" ht="14.25">
      <c r="P4249" s="65"/>
      <c r="Q4249" s="65"/>
      <c r="R4249" s="111"/>
      <c r="S4249" s="111"/>
      <c r="T4249" s="111"/>
      <c r="U4249" s="43"/>
    </row>
    <row r="4250" spans="16:21" s="95" customFormat="1" ht="14.25">
      <c r="P4250" s="65"/>
      <c r="Q4250" s="65"/>
      <c r="R4250" s="111"/>
      <c r="S4250" s="111"/>
      <c r="T4250" s="111"/>
      <c r="U4250" s="43"/>
    </row>
    <row r="4251" spans="16:21" s="95" customFormat="1" ht="14.25">
      <c r="P4251" s="65"/>
      <c r="Q4251" s="65"/>
      <c r="R4251" s="111"/>
      <c r="S4251" s="111"/>
      <c r="T4251" s="111"/>
      <c r="U4251" s="43"/>
    </row>
    <row r="4252" spans="16:21" s="95" customFormat="1" ht="14.25">
      <c r="P4252" s="65"/>
      <c r="Q4252" s="65"/>
      <c r="R4252" s="111"/>
      <c r="S4252" s="111"/>
      <c r="T4252" s="111"/>
      <c r="U4252" s="43"/>
    </row>
    <row r="4253" spans="16:21" s="95" customFormat="1" ht="14.25">
      <c r="P4253" s="65"/>
      <c r="Q4253" s="65"/>
      <c r="R4253" s="111"/>
      <c r="S4253" s="111"/>
      <c r="T4253" s="111"/>
      <c r="U4253" s="43"/>
    </row>
    <row r="4254" spans="16:21" s="95" customFormat="1" ht="14.25">
      <c r="P4254" s="65"/>
      <c r="Q4254" s="65"/>
      <c r="R4254" s="111"/>
      <c r="S4254" s="111"/>
      <c r="T4254" s="111"/>
      <c r="U4254" s="43"/>
    </row>
    <row r="4255" spans="16:21" s="95" customFormat="1" ht="14.25">
      <c r="P4255" s="65"/>
      <c r="Q4255" s="65"/>
      <c r="R4255" s="111"/>
      <c r="S4255" s="111"/>
      <c r="T4255" s="111"/>
      <c r="U4255" s="43"/>
    </row>
    <row r="4256" spans="16:21" s="95" customFormat="1" ht="14.25">
      <c r="P4256" s="65"/>
      <c r="Q4256" s="65"/>
      <c r="R4256" s="111"/>
      <c r="S4256" s="111"/>
      <c r="T4256" s="111"/>
      <c r="U4256" s="43"/>
    </row>
    <row r="4257" spans="16:21" s="95" customFormat="1" ht="14.25">
      <c r="P4257" s="65"/>
      <c r="Q4257" s="65"/>
      <c r="R4257" s="111"/>
      <c r="S4257" s="111"/>
      <c r="T4257" s="111"/>
      <c r="U4257" s="43"/>
    </row>
    <row r="4258" spans="16:21" s="95" customFormat="1" ht="14.25">
      <c r="P4258" s="65"/>
      <c r="Q4258" s="65"/>
      <c r="R4258" s="111"/>
      <c r="S4258" s="111"/>
      <c r="T4258" s="111"/>
      <c r="U4258" s="43"/>
    </row>
    <row r="4259" spans="16:21" s="95" customFormat="1" ht="14.25">
      <c r="P4259" s="65"/>
      <c r="Q4259" s="65"/>
      <c r="R4259" s="111"/>
      <c r="S4259" s="111"/>
      <c r="T4259" s="111"/>
      <c r="U4259" s="43"/>
    </row>
    <row r="4260" spans="16:21" s="95" customFormat="1" ht="14.25">
      <c r="P4260" s="65"/>
      <c r="Q4260" s="65"/>
      <c r="R4260" s="111"/>
      <c r="S4260" s="111"/>
      <c r="T4260" s="111"/>
      <c r="U4260" s="43"/>
    </row>
    <row r="4261" spans="16:21" s="95" customFormat="1" ht="14.25">
      <c r="P4261" s="65"/>
      <c r="Q4261" s="65"/>
      <c r="R4261" s="111"/>
      <c r="S4261" s="111"/>
      <c r="T4261" s="111"/>
      <c r="U4261" s="43"/>
    </row>
    <row r="4262" spans="16:21" s="95" customFormat="1" ht="14.25">
      <c r="P4262" s="65"/>
      <c r="Q4262" s="65"/>
      <c r="R4262" s="111"/>
      <c r="S4262" s="111"/>
      <c r="T4262" s="111"/>
      <c r="U4262" s="43"/>
    </row>
    <row r="4263" spans="16:21" s="95" customFormat="1" ht="14.25">
      <c r="P4263" s="65"/>
      <c r="Q4263" s="65"/>
      <c r="R4263" s="111"/>
      <c r="S4263" s="111"/>
      <c r="T4263" s="111"/>
      <c r="U4263" s="43"/>
    </row>
    <row r="4264" spans="16:21" s="95" customFormat="1" ht="14.25">
      <c r="P4264" s="65"/>
      <c r="Q4264" s="65"/>
      <c r="R4264" s="111"/>
      <c r="S4264" s="111"/>
      <c r="T4264" s="111"/>
      <c r="U4264" s="43"/>
    </row>
    <row r="4265" spans="16:21" s="95" customFormat="1" ht="14.25">
      <c r="P4265" s="65"/>
      <c r="Q4265" s="65"/>
      <c r="R4265" s="111"/>
      <c r="S4265" s="111"/>
      <c r="T4265" s="111"/>
      <c r="U4265" s="43"/>
    </row>
    <row r="4266" spans="16:21" s="95" customFormat="1" ht="14.25">
      <c r="P4266" s="65"/>
      <c r="Q4266" s="65"/>
      <c r="R4266" s="111"/>
      <c r="S4266" s="111"/>
      <c r="T4266" s="111"/>
      <c r="U4266" s="43"/>
    </row>
    <row r="4267" spans="16:21" s="95" customFormat="1" ht="14.25">
      <c r="P4267" s="65"/>
      <c r="Q4267" s="65"/>
      <c r="R4267" s="111"/>
      <c r="S4267" s="111"/>
      <c r="T4267" s="111"/>
      <c r="U4267" s="43"/>
    </row>
    <row r="4268" spans="16:21" s="95" customFormat="1" ht="14.25">
      <c r="P4268" s="65"/>
      <c r="Q4268" s="65"/>
      <c r="R4268" s="111"/>
      <c r="S4268" s="111"/>
      <c r="T4268" s="111"/>
      <c r="U4268" s="43"/>
    </row>
    <row r="4269" spans="16:21" s="95" customFormat="1" ht="14.25">
      <c r="P4269" s="65"/>
      <c r="Q4269" s="65"/>
      <c r="R4269" s="111"/>
      <c r="S4269" s="111"/>
      <c r="T4269" s="111"/>
      <c r="U4269" s="43"/>
    </row>
    <row r="4270" spans="16:21" s="95" customFormat="1" ht="14.25">
      <c r="P4270" s="65"/>
      <c r="Q4270" s="65"/>
      <c r="R4270" s="111"/>
      <c r="S4270" s="111"/>
      <c r="T4270" s="111"/>
      <c r="U4270" s="43"/>
    </row>
    <row r="4271" spans="16:21" s="95" customFormat="1" ht="14.25">
      <c r="P4271" s="65"/>
      <c r="Q4271" s="65"/>
      <c r="R4271" s="111"/>
      <c r="S4271" s="111"/>
      <c r="T4271" s="111"/>
      <c r="U4271" s="43"/>
    </row>
    <row r="4272" spans="16:21" s="95" customFormat="1" ht="14.25">
      <c r="P4272" s="65"/>
      <c r="Q4272" s="65"/>
      <c r="R4272" s="111"/>
      <c r="S4272" s="111"/>
      <c r="T4272" s="111"/>
      <c r="U4272" s="43"/>
    </row>
    <row r="4273" spans="16:21" s="95" customFormat="1" ht="14.25">
      <c r="P4273" s="65"/>
      <c r="Q4273" s="65"/>
      <c r="R4273" s="111"/>
      <c r="S4273" s="111"/>
      <c r="T4273" s="111"/>
      <c r="U4273" s="43"/>
    </row>
    <row r="4274" spans="16:21" s="95" customFormat="1" ht="14.25">
      <c r="P4274" s="65"/>
      <c r="Q4274" s="65"/>
      <c r="R4274" s="111"/>
      <c r="S4274" s="111"/>
      <c r="T4274" s="111"/>
      <c r="U4274" s="43"/>
    </row>
    <row r="4275" spans="16:21" s="95" customFormat="1" ht="14.25">
      <c r="P4275" s="65"/>
      <c r="Q4275" s="65"/>
      <c r="R4275" s="111"/>
      <c r="S4275" s="111"/>
      <c r="T4275" s="111"/>
      <c r="U4275" s="43"/>
    </row>
    <row r="4276" spans="16:21" s="95" customFormat="1" ht="14.25">
      <c r="P4276" s="65"/>
      <c r="Q4276" s="65"/>
      <c r="R4276" s="111"/>
      <c r="S4276" s="111"/>
      <c r="T4276" s="111"/>
      <c r="U4276" s="43"/>
    </row>
    <row r="4277" spans="16:21" s="95" customFormat="1" ht="14.25">
      <c r="P4277" s="65"/>
      <c r="Q4277" s="65"/>
      <c r="R4277" s="111"/>
      <c r="S4277" s="111"/>
      <c r="T4277" s="111"/>
      <c r="U4277" s="43"/>
    </row>
    <row r="4278" spans="16:21" s="95" customFormat="1" ht="14.25">
      <c r="P4278" s="65"/>
      <c r="Q4278" s="65"/>
      <c r="R4278" s="111"/>
      <c r="S4278" s="111"/>
      <c r="T4278" s="111"/>
      <c r="U4278" s="43"/>
    </row>
    <row r="4279" spans="16:21" s="95" customFormat="1" ht="14.25">
      <c r="P4279" s="65"/>
      <c r="Q4279" s="65"/>
      <c r="R4279" s="111"/>
      <c r="S4279" s="111"/>
      <c r="T4279" s="111"/>
      <c r="U4279" s="43"/>
    </row>
    <row r="4280" spans="16:21" s="95" customFormat="1" ht="14.25">
      <c r="P4280" s="65"/>
      <c r="Q4280" s="65"/>
      <c r="R4280" s="111"/>
      <c r="S4280" s="111"/>
      <c r="T4280" s="111"/>
      <c r="U4280" s="43"/>
    </row>
    <row r="4281" spans="16:21" s="95" customFormat="1" ht="14.25">
      <c r="P4281" s="65"/>
      <c r="Q4281" s="65"/>
      <c r="R4281" s="111"/>
      <c r="S4281" s="111"/>
      <c r="T4281" s="111"/>
      <c r="U4281" s="43"/>
    </row>
    <row r="4282" spans="16:21" s="95" customFormat="1" ht="14.25">
      <c r="P4282" s="65"/>
      <c r="Q4282" s="65"/>
      <c r="R4282" s="111"/>
      <c r="S4282" s="111"/>
      <c r="T4282" s="111"/>
      <c r="U4282" s="43"/>
    </row>
    <row r="4283" spans="16:21" s="95" customFormat="1" ht="14.25">
      <c r="P4283" s="65"/>
      <c r="Q4283" s="65"/>
      <c r="R4283" s="111"/>
      <c r="S4283" s="111"/>
      <c r="T4283" s="111"/>
      <c r="U4283" s="43"/>
    </row>
    <row r="4284" spans="16:21" s="95" customFormat="1" ht="14.25">
      <c r="P4284" s="65"/>
      <c r="Q4284" s="65"/>
      <c r="R4284" s="111"/>
      <c r="S4284" s="111"/>
      <c r="T4284" s="111"/>
      <c r="U4284" s="43"/>
    </row>
    <row r="4285" spans="16:21" s="95" customFormat="1" ht="14.25">
      <c r="P4285" s="65"/>
      <c r="Q4285" s="65"/>
      <c r="R4285" s="111"/>
      <c r="S4285" s="111"/>
      <c r="T4285" s="111"/>
      <c r="U4285" s="43"/>
    </row>
    <row r="4286" spans="16:21" s="95" customFormat="1" ht="14.25">
      <c r="P4286" s="65"/>
      <c r="Q4286" s="65"/>
      <c r="R4286" s="111"/>
      <c r="S4286" s="111"/>
      <c r="T4286" s="111"/>
      <c r="U4286" s="43"/>
    </row>
    <row r="4287" spans="16:21" s="95" customFormat="1" ht="14.25">
      <c r="P4287" s="65"/>
      <c r="Q4287" s="65"/>
      <c r="R4287" s="111"/>
      <c r="S4287" s="111"/>
      <c r="T4287" s="111"/>
      <c r="U4287" s="43"/>
    </row>
    <row r="4288" spans="16:21" s="95" customFormat="1" ht="14.25">
      <c r="P4288" s="65"/>
      <c r="Q4288" s="65"/>
      <c r="R4288" s="111"/>
      <c r="S4288" s="111"/>
      <c r="T4288" s="111"/>
      <c r="U4288" s="43"/>
    </row>
    <row r="4289" spans="16:21" s="95" customFormat="1" ht="14.25">
      <c r="P4289" s="65"/>
      <c r="Q4289" s="65"/>
      <c r="R4289" s="111"/>
      <c r="S4289" s="111"/>
      <c r="T4289" s="111"/>
      <c r="U4289" s="43"/>
    </row>
    <row r="4290" spans="16:21" s="95" customFormat="1" ht="14.25">
      <c r="P4290" s="65"/>
      <c r="Q4290" s="65"/>
      <c r="R4290" s="111"/>
      <c r="S4290" s="111"/>
      <c r="T4290" s="111"/>
      <c r="U4290" s="43"/>
    </row>
    <row r="4291" spans="16:21" s="95" customFormat="1" ht="14.25">
      <c r="P4291" s="65"/>
      <c r="Q4291" s="65"/>
      <c r="R4291" s="111"/>
      <c r="S4291" s="111"/>
      <c r="T4291" s="111"/>
      <c r="U4291" s="43"/>
    </row>
    <row r="4292" spans="16:21" s="95" customFormat="1" ht="14.25">
      <c r="P4292" s="65"/>
      <c r="Q4292" s="65"/>
      <c r="R4292" s="111"/>
      <c r="S4292" s="111"/>
      <c r="T4292" s="111"/>
      <c r="U4292" s="43"/>
    </row>
    <row r="4293" spans="16:21" s="95" customFormat="1" ht="14.25">
      <c r="P4293" s="65"/>
      <c r="Q4293" s="65"/>
      <c r="R4293" s="111"/>
      <c r="S4293" s="111"/>
      <c r="T4293" s="111"/>
      <c r="U4293" s="43"/>
    </row>
    <row r="4294" spans="16:21" s="95" customFormat="1" ht="14.25">
      <c r="P4294" s="65"/>
      <c r="Q4294" s="65"/>
      <c r="R4294" s="111"/>
      <c r="S4294" s="111"/>
      <c r="T4294" s="111"/>
      <c r="U4294" s="43"/>
    </row>
    <row r="4295" spans="16:21" s="95" customFormat="1" ht="14.25">
      <c r="P4295" s="65"/>
      <c r="Q4295" s="65"/>
      <c r="R4295" s="111"/>
      <c r="S4295" s="111"/>
      <c r="T4295" s="111"/>
      <c r="U4295" s="43"/>
    </row>
    <row r="4296" spans="16:21" s="95" customFormat="1" ht="14.25">
      <c r="P4296" s="65"/>
      <c r="Q4296" s="65"/>
      <c r="R4296" s="111"/>
      <c r="S4296" s="111"/>
      <c r="T4296" s="111"/>
      <c r="U4296" s="43"/>
    </row>
    <row r="4297" spans="16:21" s="95" customFormat="1" ht="14.25">
      <c r="P4297" s="65"/>
      <c r="Q4297" s="65"/>
      <c r="R4297" s="111"/>
      <c r="S4297" s="111"/>
      <c r="T4297" s="111"/>
      <c r="U4297" s="43"/>
    </row>
    <row r="4298" spans="16:21" s="95" customFormat="1" ht="14.25">
      <c r="P4298" s="65"/>
      <c r="Q4298" s="65"/>
      <c r="R4298" s="111"/>
      <c r="S4298" s="111"/>
      <c r="T4298" s="111"/>
      <c r="U4298" s="43"/>
    </row>
    <row r="4299" spans="16:21" s="95" customFormat="1" ht="14.25">
      <c r="P4299" s="65"/>
      <c r="Q4299" s="65"/>
      <c r="R4299" s="111"/>
      <c r="S4299" s="111"/>
      <c r="T4299" s="111"/>
      <c r="U4299" s="43"/>
    </row>
    <row r="4300" spans="16:21" s="95" customFormat="1" ht="14.25">
      <c r="P4300" s="65"/>
      <c r="Q4300" s="65"/>
      <c r="R4300" s="111"/>
      <c r="S4300" s="111"/>
      <c r="T4300" s="111"/>
      <c r="U4300" s="43"/>
    </row>
    <row r="4301" spans="16:21" s="95" customFormat="1" ht="14.25">
      <c r="P4301" s="65"/>
      <c r="Q4301" s="65"/>
      <c r="R4301" s="111"/>
      <c r="S4301" s="111"/>
      <c r="T4301" s="111"/>
      <c r="U4301" s="43"/>
    </row>
    <row r="4302" spans="16:21" s="95" customFormat="1" ht="14.25">
      <c r="P4302" s="65"/>
      <c r="Q4302" s="65"/>
      <c r="R4302" s="111"/>
      <c r="S4302" s="111"/>
      <c r="T4302" s="111"/>
      <c r="U4302" s="43"/>
    </row>
    <row r="4303" spans="16:21" s="95" customFormat="1" ht="14.25">
      <c r="P4303" s="65"/>
      <c r="Q4303" s="65"/>
      <c r="R4303" s="111"/>
      <c r="S4303" s="111"/>
      <c r="T4303" s="111"/>
      <c r="U4303" s="43"/>
    </row>
    <row r="4304" spans="16:21" s="95" customFormat="1" ht="14.25">
      <c r="P4304" s="65"/>
      <c r="Q4304" s="65"/>
      <c r="R4304" s="111"/>
      <c r="S4304" s="111"/>
      <c r="T4304" s="111"/>
      <c r="U4304" s="43"/>
    </row>
    <row r="4305" spans="16:21" s="95" customFormat="1" ht="14.25">
      <c r="P4305" s="65"/>
      <c r="Q4305" s="65"/>
      <c r="R4305" s="111"/>
      <c r="S4305" s="111"/>
      <c r="T4305" s="111"/>
      <c r="U4305" s="43"/>
    </row>
    <row r="4306" spans="16:21" s="95" customFormat="1" ht="14.25">
      <c r="P4306" s="65"/>
      <c r="Q4306" s="65"/>
      <c r="R4306" s="111"/>
      <c r="S4306" s="111"/>
      <c r="T4306" s="111"/>
      <c r="U4306" s="43"/>
    </row>
    <row r="4307" spans="16:21" s="95" customFormat="1" ht="14.25">
      <c r="P4307" s="65"/>
      <c r="Q4307" s="65"/>
      <c r="R4307" s="111"/>
      <c r="S4307" s="111"/>
      <c r="T4307" s="111"/>
      <c r="U4307" s="43"/>
    </row>
    <row r="4308" spans="16:21" s="95" customFormat="1" ht="14.25">
      <c r="P4308" s="65"/>
      <c r="Q4308" s="65"/>
      <c r="R4308" s="111"/>
      <c r="S4308" s="111"/>
      <c r="T4308" s="111"/>
      <c r="U4308" s="43"/>
    </row>
    <row r="4309" spans="16:21" s="95" customFormat="1" ht="14.25">
      <c r="P4309" s="65"/>
      <c r="Q4309" s="65"/>
      <c r="R4309" s="111"/>
      <c r="S4309" s="111"/>
      <c r="T4309" s="111"/>
      <c r="U4309" s="43"/>
    </row>
    <row r="4310" spans="16:21" s="95" customFormat="1" ht="14.25">
      <c r="P4310" s="65"/>
      <c r="Q4310" s="65"/>
      <c r="R4310" s="111"/>
      <c r="S4310" s="111"/>
      <c r="T4310" s="111"/>
      <c r="U4310" s="43"/>
    </row>
    <row r="4311" spans="16:21" s="95" customFormat="1" ht="14.25">
      <c r="P4311" s="65"/>
      <c r="Q4311" s="65"/>
      <c r="R4311" s="111"/>
      <c r="S4311" s="111"/>
      <c r="T4311" s="111"/>
      <c r="U4311" s="43"/>
    </row>
    <row r="4312" spans="16:21" s="95" customFormat="1" ht="14.25">
      <c r="P4312" s="65"/>
      <c r="Q4312" s="65"/>
      <c r="R4312" s="111"/>
      <c r="S4312" s="111"/>
      <c r="T4312" s="111"/>
      <c r="U4312" s="43"/>
    </row>
    <row r="4313" spans="16:21" s="95" customFormat="1" ht="14.25">
      <c r="P4313" s="65"/>
      <c r="Q4313" s="65"/>
      <c r="R4313" s="111"/>
      <c r="S4313" s="111"/>
      <c r="T4313" s="111"/>
      <c r="U4313" s="43"/>
    </row>
    <row r="4314" spans="16:21" s="95" customFormat="1" ht="14.25">
      <c r="P4314" s="65"/>
      <c r="Q4314" s="65"/>
      <c r="R4314" s="111"/>
      <c r="S4314" s="111"/>
      <c r="T4314" s="111"/>
      <c r="U4314" s="43"/>
    </row>
    <row r="4315" spans="16:21" s="95" customFormat="1" ht="14.25">
      <c r="P4315" s="65"/>
      <c r="Q4315" s="65"/>
      <c r="R4315" s="111"/>
      <c r="S4315" s="111"/>
      <c r="T4315" s="111"/>
      <c r="U4315" s="43"/>
    </row>
    <row r="4316" spans="16:21" s="95" customFormat="1" ht="14.25">
      <c r="P4316" s="65"/>
      <c r="Q4316" s="65"/>
      <c r="R4316" s="111"/>
      <c r="S4316" s="111"/>
      <c r="T4316" s="111"/>
      <c r="U4316" s="43"/>
    </row>
    <row r="4317" spans="16:21" s="95" customFormat="1" ht="14.25">
      <c r="P4317" s="65"/>
      <c r="Q4317" s="65"/>
      <c r="R4317" s="111"/>
      <c r="S4317" s="111"/>
      <c r="T4317" s="111"/>
      <c r="U4317" s="43"/>
    </row>
    <row r="4318" spans="16:21" s="95" customFormat="1" ht="14.25">
      <c r="P4318" s="65"/>
      <c r="Q4318" s="65"/>
      <c r="R4318" s="111"/>
      <c r="S4318" s="111"/>
      <c r="T4318" s="111"/>
      <c r="U4318" s="43"/>
    </row>
    <row r="4319" spans="16:21" s="95" customFormat="1" ht="14.25">
      <c r="P4319" s="65"/>
      <c r="Q4319" s="65"/>
      <c r="R4319" s="111"/>
      <c r="S4319" s="111"/>
      <c r="T4319" s="111"/>
      <c r="U4319" s="43"/>
    </row>
    <row r="4320" spans="16:21" s="95" customFormat="1" ht="14.25">
      <c r="P4320" s="65"/>
      <c r="Q4320" s="65"/>
      <c r="R4320" s="111"/>
      <c r="S4320" s="111"/>
      <c r="T4320" s="111"/>
      <c r="U4320" s="43"/>
    </row>
    <row r="4321" spans="16:21" s="95" customFormat="1" ht="14.25">
      <c r="P4321" s="65"/>
      <c r="Q4321" s="65"/>
      <c r="R4321" s="111"/>
      <c r="S4321" s="111"/>
      <c r="T4321" s="111"/>
      <c r="U4321" s="43"/>
    </row>
    <row r="4322" spans="16:21" s="95" customFormat="1" ht="14.25">
      <c r="P4322" s="65"/>
      <c r="Q4322" s="65"/>
      <c r="R4322" s="111"/>
      <c r="S4322" s="111"/>
      <c r="T4322" s="111"/>
      <c r="U4322" s="43"/>
    </row>
    <row r="4323" spans="16:21" s="95" customFormat="1" ht="14.25">
      <c r="P4323" s="65"/>
      <c r="Q4323" s="65"/>
      <c r="R4323" s="111"/>
      <c r="S4323" s="111"/>
      <c r="T4323" s="111"/>
      <c r="U4323" s="43"/>
    </row>
    <row r="4324" spans="16:21" s="95" customFormat="1" ht="14.25">
      <c r="P4324" s="65"/>
      <c r="Q4324" s="65"/>
      <c r="R4324" s="111"/>
      <c r="S4324" s="111"/>
      <c r="T4324" s="111"/>
      <c r="U4324" s="43"/>
    </row>
    <row r="4325" spans="16:21" s="95" customFormat="1" ht="14.25">
      <c r="P4325" s="65"/>
      <c r="Q4325" s="65"/>
      <c r="R4325" s="111"/>
      <c r="S4325" s="111"/>
      <c r="T4325" s="111"/>
      <c r="U4325" s="43"/>
    </row>
    <row r="4326" spans="16:21" s="95" customFormat="1" ht="14.25">
      <c r="P4326" s="65"/>
      <c r="Q4326" s="65"/>
      <c r="R4326" s="111"/>
      <c r="S4326" s="111"/>
      <c r="T4326" s="111"/>
      <c r="U4326" s="43"/>
    </row>
    <row r="4327" spans="16:21" s="95" customFormat="1" ht="14.25">
      <c r="P4327" s="65"/>
      <c r="Q4327" s="65"/>
      <c r="R4327" s="111"/>
      <c r="S4327" s="111"/>
      <c r="T4327" s="111"/>
      <c r="U4327" s="43"/>
    </row>
    <row r="4328" spans="16:21" s="95" customFormat="1" ht="14.25">
      <c r="P4328" s="65"/>
      <c r="Q4328" s="65"/>
      <c r="R4328" s="111"/>
      <c r="S4328" s="111"/>
      <c r="T4328" s="111"/>
      <c r="U4328" s="43"/>
    </row>
    <row r="4329" spans="16:21" s="95" customFormat="1" ht="14.25">
      <c r="P4329" s="65"/>
      <c r="Q4329" s="65"/>
      <c r="R4329" s="111"/>
      <c r="S4329" s="111"/>
      <c r="T4329" s="111"/>
      <c r="U4329" s="43"/>
    </row>
    <row r="4330" spans="16:21" s="95" customFormat="1" ht="14.25">
      <c r="P4330" s="65"/>
      <c r="Q4330" s="65"/>
      <c r="R4330" s="111"/>
      <c r="S4330" s="111"/>
      <c r="T4330" s="111"/>
      <c r="U4330" s="43"/>
    </row>
    <row r="4331" spans="16:21" s="95" customFormat="1" ht="14.25">
      <c r="P4331" s="65"/>
      <c r="Q4331" s="65"/>
      <c r="R4331" s="111"/>
      <c r="S4331" s="111"/>
      <c r="T4331" s="111"/>
      <c r="U4331" s="43"/>
    </row>
    <row r="4332" spans="16:21" s="95" customFormat="1" ht="14.25">
      <c r="P4332" s="65"/>
      <c r="Q4332" s="65"/>
      <c r="R4332" s="111"/>
      <c r="S4332" s="111"/>
      <c r="T4332" s="111"/>
      <c r="U4332" s="43"/>
    </row>
    <row r="4333" spans="16:21" s="95" customFormat="1" ht="14.25">
      <c r="P4333" s="65"/>
      <c r="Q4333" s="65"/>
      <c r="R4333" s="111"/>
      <c r="S4333" s="111"/>
      <c r="T4333" s="111"/>
      <c r="U4333" s="43"/>
    </row>
    <row r="4334" spans="16:21" s="95" customFormat="1" ht="14.25">
      <c r="P4334" s="65"/>
      <c r="Q4334" s="65"/>
      <c r="R4334" s="111"/>
      <c r="S4334" s="111"/>
      <c r="T4334" s="111"/>
      <c r="U4334" s="43"/>
    </row>
    <row r="4335" spans="16:21" s="95" customFormat="1" ht="14.25">
      <c r="P4335" s="65"/>
      <c r="Q4335" s="65"/>
      <c r="R4335" s="111"/>
      <c r="S4335" s="111"/>
      <c r="T4335" s="111"/>
      <c r="U4335" s="43"/>
    </row>
    <row r="4336" spans="16:21" s="95" customFormat="1" ht="14.25">
      <c r="P4336" s="65"/>
      <c r="Q4336" s="65"/>
      <c r="R4336" s="111"/>
      <c r="S4336" s="111"/>
      <c r="T4336" s="111"/>
      <c r="U4336" s="43"/>
    </row>
    <row r="4337" spans="16:21" s="95" customFormat="1" ht="14.25">
      <c r="P4337" s="65"/>
      <c r="Q4337" s="65"/>
      <c r="R4337" s="111"/>
      <c r="S4337" s="111"/>
      <c r="T4337" s="111"/>
      <c r="U4337" s="43"/>
    </row>
    <row r="4338" spans="16:21" s="95" customFormat="1" ht="14.25">
      <c r="P4338" s="65"/>
      <c r="Q4338" s="65"/>
      <c r="R4338" s="111"/>
      <c r="S4338" s="111"/>
      <c r="T4338" s="111"/>
      <c r="U4338" s="43"/>
    </row>
    <row r="4339" spans="16:21" s="95" customFormat="1" ht="14.25">
      <c r="P4339" s="65"/>
      <c r="Q4339" s="65"/>
      <c r="R4339" s="111"/>
      <c r="S4339" s="111"/>
      <c r="T4339" s="111"/>
      <c r="U4339" s="43"/>
    </row>
    <row r="4340" spans="16:21" s="95" customFormat="1" ht="14.25">
      <c r="P4340" s="65"/>
      <c r="Q4340" s="65"/>
      <c r="R4340" s="111"/>
      <c r="S4340" s="111"/>
      <c r="T4340" s="111"/>
      <c r="U4340" s="43"/>
    </row>
    <row r="4341" spans="16:21" s="95" customFormat="1" ht="14.25">
      <c r="P4341" s="65"/>
      <c r="Q4341" s="65"/>
      <c r="R4341" s="111"/>
      <c r="S4341" s="111"/>
      <c r="T4341" s="111"/>
      <c r="U4341" s="43"/>
    </row>
    <row r="4342" spans="16:21" s="95" customFormat="1" ht="14.25">
      <c r="P4342" s="65"/>
      <c r="Q4342" s="65"/>
      <c r="R4342" s="111"/>
      <c r="S4342" s="111"/>
      <c r="T4342" s="111"/>
      <c r="U4342" s="43"/>
    </row>
    <row r="4343" spans="16:21" s="95" customFormat="1" ht="14.25">
      <c r="P4343" s="65"/>
      <c r="Q4343" s="65"/>
      <c r="R4343" s="111"/>
      <c r="S4343" s="111"/>
      <c r="T4343" s="111"/>
      <c r="U4343" s="43"/>
    </row>
    <row r="4344" spans="16:21" s="95" customFormat="1" ht="14.25">
      <c r="P4344" s="65"/>
      <c r="Q4344" s="65"/>
      <c r="R4344" s="111"/>
      <c r="S4344" s="111"/>
      <c r="T4344" s="111"/>
      <c r="U4344" s="43"/>
    </row>
    <row r="4345" spans="16:21" s="95" customFormat="1" ht="14.25">
      <c r="P4345" s="65"/>
      <c r="Q4345" s="65"/>
      <c r="R4345" s="111"/>
      <c r="S4345" s="111"/>
      <c r="T4345" s="111"/>
      <c r="U4345" s="43"/>
    </row>
    <row r="4346" spans="16:21" s="95" customFormat="1" ht="14.25">
      <c r="P4346" s="65"/>
      <c r="Q4346" s="65"/>
      <c r="R4346" s="111"/>
      <c r="S4346" s="111"/>
      <c r="T4346" s="111"/>
      <c r="U4346" s="43"/>
    </row>
    <row r="4347" spans="16:21" s="95" customFormat="1" ht="14.25">
      <c r="P4347" s="65"/>
      <c r="Q4347" s="65"/>
      <c r="R4347" s="111"/>
      <c r="S4347" s="111"/>
      <c r="T4347" s="111"/>
      <c r="U4347" s="43"/>
    </row>
    <row r="4348" spans="16:21" s="95" customFormat="1" ht="14.25">
      <c r="P4348" s="65"/>
      <c r="Q4348" s="65"/>
      <c r="R4348" s="111"/>
      <c r="S4348" s="111"/>
      <c r="T4348" s="111"/>
      <c r="U4348" s="43"/>
    </row>
    <row r="4349" spans="16:21" s="95" customFormat="1" ht="14.25">
      <c r="P4349" s="65"/>
      <c r="Q4349" s="65"/>
      <c r="R4349" s="111"/>
      <c r="S4349" s="111"/>
      <c r="T4349" s="111"/>
      <c r="U4349" s="43"/>
    </row>
    <row r="4350" spans="16:21" s="95" customFormat="1" ht="14.25">
      <c r="P4350" s="65"/>
      <c r="Q4350" s="65"/>
      <c r="R4350" s="111"/>
      <c r="S4350" s="111"/>
      <c r="T4350" s="111"/>
      <c r="U4350" s="43"/>
    </row>
    <row r="4351" spans="16:21" s="95" customFormat="1" ht="14.25">
      <c r="P4351" s="65"/>
      <c r="Q4351" s="65"/>
      <c r="R4351" s="111"/>
      <c r="S4351" s="111"/>
      <c r="T4351" s="111"/>
      <c r="U4351" s="43"/>
    </row>
    <row r="4352" spans="16:21" s="95" customFormat="1" ht="14.25">
      <c r="P4352" s="65"/>
      <c r="Q4352" s="65"/>
      <c r="R4352" s="111"/>
      <c r="S4352" s="111"/>
      <c r="T4352" s="111"/>
      <c r="U4352" s="43"/>
    </row>
    <row r="4353" spans="16:21" s="95" customFormat="1" ht="14.25">
      <c r="P4353" s="65"/>
      <c r="Q4353" s="65"/>
      <c r="R4353" s="111"/>
      <c r="S4353" s="111"/>
      <c r="T4353" s="111"/>
      <c r="U4353" s="43"/>
    </row>
    <row r="4354" spans="16:21" s="95" customFormat="1" ht="14.25">
      <c r="P4354" s="65"/>
      <c r="Q4354" s="65"/>
      <c r="R4354" s="111"/>
      <c r="S4354" s="111"/>
      <c r="T4354" s="111"/>
      <c r="U4354" s="43"/>
    </row>
    <row r="4355" spans="16:21" s="95" customFormat="1" ht="14.25">
      <c r="P4355" s="65"/>
      <c r="Q4355" s="65"/>
      <c r="R4355" s="111"/>
      <c r="S4355" s="111"/>
      <c r="T4355" s="111"/>
      <c r="U4355" s="43"/>
    </row>
    <row r="4356" spans="16:21" s="95" customFormat="1" ht="14.25">
      <c r="P4356" s="65"/>
      <c r="Q4356" s="65"/>
      <c r="R4356" s="111"/>
      <c r="S4356" s="111"/>
      <c r="T4356" s="111"/>
      <c r="U4356" s="43"/>
    </row>
    <row r="4357" spans="16:21" s="95" customFormat="1" ht="14.25">
      <c r="P4357" s="65"/>
      <c r="Q4357" s="65"/>
      <c r="R4357" s="111"/>
      <c r="S4357" s="111"/>
      <c r="T4357" s="111"/>
      <c r="U4357" s="43"/>
    </row>
    <row r="4358" spans="16:21" s="95" customFormat="1" ht="14.25">
      <c r="P4358" s="65"/>
      <c r="Q4358" s="65"/>
      <c r="R4358" s="111"/>
      <c r="S4358" s="111"/>
      <c r="T4358" s="111"/>
      <c r="U4358" s="43"/>
    </row>
    <row r="4359" spans="16:21" s="95" customFormat="1" ht="14.25">
      <c r="P4359" s="65"/>
      <c r="Q4359" s="65"/>
      <c r="R4359" s="111"/>
      <c r="S4359" s="111"/>
      <c r="T4359" s="111"/>
      <c r="U4359" s="43"/>
    </row>
    <row r="4360" spans="16:21" s="95" customFormat="1" ht="14.25">
      <c r="P4360" s="65"/>
      <c r="Q4360" s="65"/>
      <c r="R4360" s="111"/>
      <c r="S4360" s="111"/>
      <c r="T4360" s="111"/>
      <c r="U4360" s="43"/>
    </row>
    <row r="4361" spans="16:21" s="95" customFormat="1" ht="14.25">
      <c r="P4361" s="65"/>
      <c r="Q4361" s="65"/>
      <c r="R4361" s="111"/>
      <c r="S4361" s="111"/>
      <c r="T4361" s="111"/>
      <c r="U4361" s="43"/>
    </row>
    <row r="4362" spans="16:21" s="95" customFormat="1" ht="14.25">
      <c r="P4362" s="65"/>
      <c r="Q4362" s="65"/>
      <c r="R4362" s="111"/>
      <c r="S4362" s="111"/>
      <c r="T4362" s="111"/>
      <c r="U4362" s="43"/>
    </row>
    <row r="4363" spans="16:21" s="95" customFormat="1" ht="14.25">
      <c r="P4363" s="65"/>
      <c r="Q4363" s="65"/>
      <c r="R4363" s="111"/>
      <c r="S4363" s="111"/>
      <c r="T4363" s="111"/>
      <c r="U4363" s="43"/>
    </row>
    <row r="4364" spans="16:21" s="95" customFormat="1" ht="14.25">
      <c r="P4364" s="65"/>
      <c r="Q4364" s="65"/>
      <c r="R4364" s="111"/>
      <c r="S4364" s="111"/>
      <c r="T4364" s="111"/>
      <c r="U4364" s="43"/>
    </row>
    <row r="4365" spans="16:21" s="95" customFormat="1" ht="14.25">
      <c r="P4365" s="65"/>
      <c r="Q4365" s="65"/>
      <c r="R4365" s="111"/>
      <c r="S4365" s="111"/>
      <c r="T4365" s="111"/>
      <c r="U4365" s="43"/>
    </row>
    <row r="4366" spans="16:21" s="95" customFormat="1" ht="14.25">
      <c r="P4366" s="65"/>
      <c r="Q4366" s="65"/>
      <c r="R4366" s="111"/>
      <c r="S4366" s="111"/>
      <c r="T4366" s="111"/>
      <c r="U4366" s="43"/>
    </row>
    <row r="4367" spans="16:21" s="95" customFormat="1" ht="14.25">
      <c r="P4367" s="65"/>
      <c r="Q4367" s="65"/>
      <c r="R4367" s="111"/>
      <c r="S4367" s="111"/>
      <c r="T4367" s="111"/>
      <c r="U4367" s="43"/>
    </row>
    <row r="4368" spans="16:21" s="95" customFormat="1" ht="14.25">
      <c r="P4368" s="65"/>
      <c r="Q4368" s="65"/>
      <c r="R4368" s="111"/>
      <c r="S4368" s="111"/>
      <c r="T4368" s="111"/>
      <c r="U4368" s="43"/>
    </row>
    <row r="4369" spans="16:21" s="95" customFormat="1" ht="14.25">
      <c r="P4369" s="65"/>
      <c r="Q4369" s="65"/>
      <c r="R4369" s="111"/>
      <c r="S4369" s="111"/>
      <c r="T4369" s="111"/>
      <c r="U4369" s="43"/>
    </row>
    <row r="4370" spans="16:21" s="95" customFormat="1" ht="14.25">
      <c r="P4370" s="65"/>
      <c r="Q4370" s="65"/>
      <c r="R4370" s="111"/>
      <c r="S4370" s="111"/>
      <c r="T4370" s="111"/>
      <c r="U4370" s="43"/>
    </row>
    <row r="4371" spans="16:21" s="95" customFormat="1" ht="14.25">
      <c r="P4371" s="65"/>
      <c r="Q4371" s="65"/>
      <c r="R4371" s="111"/>
      <c r="S4371" s="111"/>
      <c r="T4371" s="111"/>
      <c r="U4371" s="43"/>
    </row>
    <row r="4372" spans="16:21" s="95" customFormat="1" ht="14.25">
      <c r="P4372" s="65"/>
      <c r="Q4372" s="65"/>
      <c r="R4372" s="111"/>
      <c r="S4372" s="111"/>
      <c r="T4372" s="111"/>
      <c r="U4372" s="43"/>
    </row>
    <row r="4373" spans="16:21" s="95" customFormat="1" ht="14.25">
      <c r="P4373" s="65"/>
      <c r="Q4373" s="65"/>
      <c r="R4373" s="111"/>
      <c r="S4373" s="111"/>
      <c r="T4373" s="111"/>
      <c r="U4373" s="43"/>
    </row>
    <row r="4374" spans="16:21" s="95" customFormat="1" ht="14.25">
      <c r="P4374" s="65"/>
      <c r="Q4374" s="65"/>
      <c r="R4374" s="111"/>
      <c r="S4374" s="111"/>
      <c r="T4374" s="111"/>
      <c r="U4374" s="43"/>
    </row>
    <row r="4375" spans="16:21" s="95" customFormat="1" ht="14.25">
      <c r="P4375" s="65"/>
      <c r="Q4375" s="65"/>
      <c r="R4375" s="111"/>
      <c r="S4375" s="111"/>
      <c r="T4375" s="111"/>
      <c r="U4375" s="43"/>
    </row>
    <row r="4376" spans="16:21" s="95" customFormat="1" ht="14.25">
      <c r="P4376" s="65"/>
      <c r="Q4376" s="65"/>
      <c r="R4376" s="111"/>
      <c r="S4376" s="111"/>
      <c r="T4376" s="111"/>
      <c r="U4376" s="43"/>
    </row>
    <row r="4377" spans="16:21" s="95" customFormat="1" ht="14.25">
      <c r="P4377" s="65"/>
      <c r="Q4377" s="65"/>
      <c r="R4377" s="111"/>
      <c r="S4377" s="111"/>
      <c r="T4377" s="111"/>
      <c r="U4377" s="43"/>
    </row>
    <row r="4378" spans="16:21" s="95" customFormat="1" ht="14.25">
      <c r="P4378" s="65"/>
      <c r="Q4378" s="65"/>
      <c r="R4378" s="111"/>
      <c r="S4378" s="111"/>
      <c r="T4378" s="111"/>
      <c r="U4378" s="43"/>
    </row>
    <row r="4379" spans="16:21" s="95" customFormat="1" ht="14.25">
      <c r="P4379" s="65"/>
      <c r="Q4379" s="65"/>
      <c r="R4379" s="111"/>
      <c r="S4379" s="111"/>
      <c r="T4379" s="111"/>
      <c r="U4379" s="43"/>
    </row>
    <row r="4380" spans="16:21" s="95" customFormat="1" ht="14.25">
      <c r="P4380" s="65"/>
      <c r="Q4380" s="65"/>
      <c r="R4380" s="111"/>
      <c r="S4380" s="111"/>
      <c r="T4380" s="111"/>
      <c r="U4380" s="43"/>
    </row>
    <row r="4381" spans="16:21" s="95" customFormat="1" ht="14.25">
      <c r="P4381" s="65"/>
      <c r="Q4381" s="65"/>
      <c r="R4381" s="111"/>
      <c r="S4381" s="111"/>
      <c r="T4381" s="111"/>
      <c r="U4381" s="43"/>
    </row>
    <row r="4382" spans="16:21" s="95" customFormat="1" ht="14.25">
      <c r="P4382" s="65"/>
      <c r="Q4382" s="65"/>
      <c r="R4382" s="111"/>
      <c r="S4382" s="111"/>
      <c r="T4382" s="111"/>
      <c r="U4382" s="43"/>
    </row>
    <row r="4383" spans="16:21" s="95" customFormat="1" ht="14.25">
      <c r="P4383" s="65"/>
      <c r="Q4383" s="65"/>
      <c r="R4383" s="111"/>
      <c r="S4383" s="111"/>
      <c r="T4383" s="111"/>
      <c r="U4383" s="43"/>
    </row>
    <row r="4384" spans="16:21" s="95" customFormat="1" ht="14.25">
      <c r="P4384" s="65"/>
      <c r="Q4384" s="65"/>
      <c r="R4384" s="111"/>
      <c r="S4384" s="111"/>
      <c r="T4384" s="111"/>
      <c r="U4384" s="43"/>
    </row>
    <row r="4385" spans="16:21" s="95" customFormat="1" ht="14.25">
      <c r="P4385" s="65"/>
      <c r="Q4385" s="65"/>
      <c r="R4385" s="111"/>
      <c r="S4385" s="111"/>
      <c r="T4385" s="111"/>
      <c r="U4385" s="43"/>
    </row>
    <row r="4386" spans="16:21" s="95" customFormat="1" ht="14.25">
      <c r="P4386" s="65"/>
      <c r="Q4386" s="65"/>
      <c r="R4386" s="111"/>
      <c r="S4386" s="111"/>
      <c r="T4386" s="111"/>
      <c r="U4386" s="43"/>
    </row>
    <row r="4387" spans="16:21" s="95" customFormat="1" ht="14.25">
      <c r="P4387" s="65"/>
      <c r="Q4387" s="65"/>
      <c r="R4387" s="111"/>
      <c r="S4387" s="111"/>
      <c r="T4387" s="111"/>
      <c r="U4387" s="43"/>
    </row>
    <row r="4388" spans="16:21" s="95" customFormat="1" ht="14.25">
      <c r="P4388" s="65"/>
      <c r="Q4388" s="65"/>
      <c r="R4388" s="111"/>
      <c r="S4388" s="111"/>
      <c r="T4388" s="111"/>
      <c r="U4388" s="43"/>
    </row>
    <row r="4389" spans="16:21" s="95" customFormat="1" ht="14.25">
      <c r="P4389" s="65"/>
      <c r="Q4389" s="65"/>
      <c r="R4389" s="111"/>
      <c r="S4389" s="111"/>
      <c r="T4389" s="111"/>
      <c r="U4389" s="43"/>
    </row>
    <row r="4390" spans="16:21" s="95" customFormat="1" ht="14.25">
      <c r="P4390" s="65"/>
      <c r="Q4390" s="65"/>
      <c r="R4390" s="111"/>
      <c r="S4390" s="111"/>
      <c r="T4390" s="111"/>
      <c r="U4390" s="43"/>
    </row>
    <row r="4391" spans="16:21" s="95" customFormat="1" ht="14.25">
      <c r="P4391" s="65"/>
      <c r="Q4391" s="65"/>
      <c r="R4391" s="111"/>
      <c r="S4391" s="111"/>
      <c r="T4391" s="111"/>
      <c r="U4391" s="43"/>
    </row>
    <row r="4392" spans="16:21" s="95" customFormat="1" ht="14.25">
      <c r="P4392" s="65"/>
      <c r="Q4392" s="65"/>
      <c r="R4392" s="111"/>
      <c r="S4392" s="111"/>
      <c r="T4392" s="111"/>
      <c r="U4392" s="43"/>
    </row>
    <row r="4393" spans="16:21" s="95" customFormat="1" ht="14.25">
      <c r="P4393" s="65"/>
      <c r="Q4393" s="65"/>
      <c r="R4393" s="111"/>
      <c r="S4393" s="111"/>
      <c r="T4393" s="111"/>
      <c r="U4393" s="43"/>
    </row>
    <row r="4394" spans="16:21" s="95" customFormat="1" ht="14.25">
      <c r="P4394" s="65"/>
      <c r="Q4394" s="65"/>
      <c r="R4394" s="111"/>
      <c r="S4394" s="111"/>
      <c r="T4394" s="111"/>
      <c r="U4394" s="43"/>
    </row>
    <row r="4395" spans="16:21" s="95" customFormat="1" ht="14.25">
      <c r="P4395" s="65"/>
      <c r="Q4395" s="65"/>
      <c r="R4395" s="111"/>
      <c r="S4395" s="111"/>
      <c r="T4395" s="111"/>
      <c r="U4395" s="43"/>
    </row>
    <row r="4396" spans="16:21" s="95" customFormat="1" ht="14.25">
      <c r="P4396" s="65"/>
      <c r="Q4396" s="65"/>
      <c r="R4396" s="111"/>
      <c r="S4396" s="111"/>
      <c r="T4396" s="111"/>
      <c r="U4396" s="43"/>
    </row>
    <row r="4397" spans="16:21" s="95" customFormat="1" ht="14.25">
      <c r="P4397" s="65"/>
      <c r="Q4397" s="65"/>
      <c r="R4397" s="111"/>
      <c r="S4397" s="111"/>
      <c r="T4397" s="111"/>
      <c r="U4397" s="43"/>
    </row>
    <row r="4398" spans="16:21" s="95" customFormat="1" ht="14.25">
      <c r="P4398" s="65"/>
      <c r="Q4398" s="65"/>
      <c r="R4398" s="111"/>
      <c r="S4398" s="111"/>
      <c r="T4398" s="111"/>
      <c r="U4398" s="43"/>
    </row>
    <row r="4399" spans="16:21" s="95" customFormat="1" ht="14.25">
      <c r="P4399" s="65"/>
      <c r="Q4399" s="65"/>
      <c r="R4399" s="111"/>
      <c r="S4399" s="111"/>
      <c r="T4399" s="111"/>
      <c r="U4399" s="43"/>
    </row>
    <row r="4400" spans="16:21" s="95" customFormat="1" ht="14.25">
      <c r="P4400" s="65"/>
      <c r="Q4400" s="65"/>
      <c r="R4400" s="111"/>
      <c r="S4400" s="111"/>
      <c r="T4400" s="111"/>
      <c r="U4400" s="43"/>
    </row>
    <row r="4401" spans="16:21" s="95" customFormat="1" ht="14.25">
      <c r="P4401" s="65"/>
      <c r="Q4401" s="65"/>
      <c r="R4401" s="111"/>
      <c r="S4401" s="111"/>
      <c r="T4401" s="111"/>
      <c r="U4401" s="43"/>
    </row>
    <row r="4402" spans="16:21" s="95" customFormat="1" ht="14.25">
      <c r="P4402" s="65"/>
      <c r="Q4402" s="65"/>
      <c r="R4402" s="111"/>
      <c r="S4402" s="111"/>
      <c r="T4402" s="111"/>
      <c r="U4402" s="43"/>
    </row>
    <row r="4403" spans="16:21" s="95" customFormat="1" ht="14.25">
      <c r="P4403" s="65"/>
      <c r="Q4403" s="65"/>
      <c r="R4403" s="111"/>
      <c r="S4403" s="111"/>
      <c r="T4403" s="111"/>
      <c r="U4403" s="43"/>
    </row>
    <row r="4404" spans="16:21" s="95" customFormat="1" ht="14.25">
      <c r="P4404" s="65"/>
      <c r="Q4404" s="65"/>
      <c r="R4404" s="111"/>
      <c r="S4404" s="111"/>
      <c r="T4404" s="111"/>
      <c r="U4404" s="43"/>
    </row>
    <row r="4405" spans="16:21" s="95" customFormat="1" ht="14.25">
      <c r="P4405" s="65"/>
      <c r="Q4405" s="65"/>
      <c r="R4405" s="111"/>
      <c r="S4405" s="111"/>
      <c r="T4405" s="111"/>
      <c r="U4405" s="43"/>
    </row>
    <row r="4406" spans="16:21" s="95" customFormat="1" ht="14.25">
      <c r="P4406" s="65"/>
      <c r="Q4406" s="65"/>
      <c r="R4406" s="111"/>
      <c r="S4406" s="111"/>
      <c r="T4406" s="111"/>
      <c r="U4406" s="43"/>
    </row>
    <row r="4407" spans="16:21" s="95" customFormat="1" ht="14.25">
      <c r="P4407" s="65"/>
      <c r="Q4407" s="65"/>
      <c r="R4407" s="111"/>
      <c r="S4407" s="111"/>
      <c r="T4407" s="111"/>
      <c r="U4407" s="43"/>
    </row>
    <row r="4408" spans="16:21" s="95" customFormat="1" ht="14.25">
      <c r="P4408" s="65"/>
      <c r="Q4408" s="65"/>
      <c r="R4408" s="111"/>
      <c r="S4408" s="111"/>
      <c r="T4408" s="111"/>
      <c r="U4408" s="43"/>
    </row>
    <row r="4409" spans="16:21" s="95" customFormat="1" ht="14.25">
      <c r="P4409" s="65"/>
      <c r="Q4409" s="65"/>
      <c r="R4409" s="111"/>
      <c r="S4409" s="111"/>
      <c r="T4409" s="111"/>
      <c r="U4409" s="43"/>
    </row>
    <row r="4410" spans="16:21" s="95" customFormat="1" ht="14.25">
      <c r="P4410" s="65"/>
      <c r="Q4410" s="65"/>
      <c r="R4410" s="111"/>
      <c r="S4410" s="111"/>
      <c r="T4410" s="111"/>
      <c r="U4410" s="43"/>
    </row>
    <row r="4411" spans="16:21" s="95" customFormat="1" ht="14.25">
      <c r="P4411" s="65"/>
      <c r="Q4411" s="65"/>
      <c r="R4411" s="111"/>
      <c r="S4411" s="111"/>
      <c r="T4411" s="111"/>
      <c r="U4411" s="43"/>
    </row>
    <row r="4412" spans="16:21" s="95" customFormat="1" ht="14.25">
      <c r="P4412" s="65"/>
      <c r="Q4412" s="65"/>
      <c r="R4412" s="111"/>
      <c r="S4412" s="111"/>
      <c r="T4412" s="111"/>
      <c r="U4412" s="43"/>
    </row>
    <row r="4413" spans="16:21" s="95" customFormat="1" ht="14.25">
      <c r="P4413" s="65"/>
      <c r="Q4413" s="65"/>
      <c r="R4413" s="111"/>
      <c r="S4413" s="111"/>
      <c r="T4413" s="111"/>
      <c r="U4413" s="43"/>
    </row>
    <row r="4414" spans="16:21" s="95" customFormat="1" ht="14.25">
      <c r="P4414" s="65"/>
      <c r="Q4414" s="65"/>
      <c r="R4414" s="111"/>
      <c r="S4414" s="111"/>
      <c r="T4414" s="111"/>
      <c r="U4414" s="43"/>
    </row>
    <row r="4415" spans="16:21" s="95" customFormat="1" ht="14.25">
      <c r="P4415" s="65"/>
      <c r="Q4415" s="65"/>
      <c r="R4415" s="111"/>
      <c r="S4415" s="111"/>
      <c r="T4415" s="111"/>
      <c r="U4415" s="43"/>
    </row>
    <row r="4416" spans="16:21" s="95" customFormat="1" ht="14.25">
      <c r="P4416" s="65"/>
      <c r="Q4416" s="65"/>
      <c r="R4416" s="111"/>
      <c r="S4416" s="111"/>
      <c r="T4416" s="111"/>
      <c r="U4416" s="43"/>
    </row>
    <row r="4417" spans="16:21" s="95" customFormat="1" ht="14.25">
      <c r="P4417" s="65"/>
      <c r="Q4417" s="65"/>
      <c r="R4417" s="111"/>
      <c r="S4417" s="111"/>
      <c r="T4417" s="111"/>
      <c r="U4417" s="43"/>
    </row>
    <row r="4418" spans="16:21" s="95" customFormat="1" ht="14.25">
      <c r="P4418" s="65"/>
      <c r="Q4418" s="65"/>
      <c r="R4418" s="111"/>
      <c r="S4418" s="111"/>
      <c r="T4418" s="111"/>
      <c r="U4418" s="43"/>
    </row>
    <row r="4419" spans="16:21" s="95" customFormat="1" ht="14.25">
      <c r="P4419" s="65"/>
      <c r="Q4419" s="65"/>
      <c r="R4419" s="111"/>
      <c r="S4419" s="111"/>
      <c r="T4419" s="111"/>
      <c r="U4419" s="43"/>
    </row>
    <row r="4420" spans="16:21" s="95" customFormat="1" ht="14.25">
      <c r="P4420" s="65"/>
      <c r="Q4420" s="65"/>
      <c r="R4420" s="111"/>
      <c r="S4420" s="111"/>
      <c r="T4420" s="111"/>
      <c r="U4420" s="43"/>
    </row>
    <row r="4421" spans="16:21" s="95" customFormat="1" ht="14.25">
      <c r="P4421" s="65"/>
      <c r="Q4421" s="65"/>
      <c r="R4421" s="111"/>
      <c r="S4421" s="111"/>
      <c r="T4421" s="111"/>
      <c r="U4421" s="43"/>
    </row>
    <row r="4422" spans="16:21" s="95" customFormat="1" ht="14.25">
      <c r="P4422" s="65"/>
      <c r="Q4422" s="65"/>
      <c r="R4422" s="111"/>
      <c r="S4422" s="111"/>
      <c r="T4422" s="111"/>
      <c r="U4422" s="43"/>
    </row>
    <row r="4423" spans="16:21" s="95" customFormat="1" ht="14.25">
      <c r="P4423" s="65"/>
      <c r="Q4423" s="65"/>
      <c r="R4423" s="111"/>
      <c r="S4423" s="111"/>
      <c r="T4423" s="111"/>
      <c r="U4423" s="43"/>
    </row>
    <row r="4424" spans="16:21" s="95" customFormat="1" ht="14.25">
      <c r="P4424" s="65"/>
      <c r="Q4424" s="65"/>
      <c r="R4424" s="111"/>
      <c r="S4424" s="111"/>
      <c r="T4424" s="111"/>
      <c r="U4424" s="43"/>
    </row>
    <row r="4425" spans="16:21" s="95" customFormat="1" ht="14.25">
      <c r="P4425" s="65"/>
      <c r="Q4425" s="65"/>
      <c r="R4425" s="111"/>
      <c r="S4425" s="111"/>
      <c r="T4425" s="111"/>
      <c r="U4425" s="43"/>
    </row>
    <row r="4426" spans="16:21" s="95" customFormat="1" ht="14.25">
      <c r="P4426" s="65"/>
      <c r="Q4426" s="65"/>
      <c r="R4426" s="111"/>
      <c r="S4426" s="111"/>
      <c r="T4426" s="111"/>
      <c r="U4426" s="43"/>
    </row>
    <row r="4427" spans="16:21" s="95" customFormat="1" ht="14.25">
      <c r="P4427" s="65"/>
      <c r="Q4427" s="65"/>
      <c r="R4427" s="111"/>
      <c r="S4427" s="111"/>
      <c r="T4427" s="111"/>
      <c r="U4427" s="43"/>
    </row>
    <row r="4428" spans="16:21" s="95" customFormat="1" ht="14.25">
      <c r="P4428" s="65"/>
      <c r="Q4428" s="65"/>
      <c r="R4428" s="111"/>
      <c r="S4428" s="111"/>
      <c r="T4428" s="111"/>
      <c r="U4428" s="43"/>
    </row>
    <row r="4429" spans="16:21" s="95" customFormat="1" ht="14.25">
      <c r="P4429" s="65"/>
      <c r="Q4429" s="65"/>
      <c r="R4429" s="111"/>
      <c r="S4429" s="111"/>
      <c r="T4429" s="111"/>
      <c r="U4429" s="43"/>
    </row>
    <row r="4430" spans="16:21" s="95" customFormat="1" ht="14.25">
      <c r="P4430" s="65"/>
      <c r="Q4430" s="65"/>
      <c r="R4430" s="111"/>
      <c r="S4430" s="111"/>
      <c r="T4430" s="111"/>
      <c r="U4430" s="43"/>
    </row>
    <row r="4431" spans="16:21" s="95" customFormat="1" ht="14.25">
      <c r="P4431" s="65"/>
      <c r="Q4431" s="65"/>
      <c r="R4431" s="111"/>
      <c r="S4431" s="111"/>
      <c r="T4431" s="111"/>
      <c r="U4431" s="43"/>
    </row>
    <row r="4432" spans="16:21" s="95" customFormat="1" ht="14.25">
      <c r="P4432" s="65"/>
      <c r="Q4432" s="65"/>
      <c r="R4432" s="111"/>
      <c r="S4432" s="111"/>
      <c r="T4432" s="111"/>
      <c r="U4432" s="43"/>
    </row>
    <row r="4433" spans="16:21" s="95" customFormat="1" ht="14.25">
      <c r="P4433" s="65"/>
      <c r="Q4433" s="65"/>
      <c r="R4433" s="111"/>
      <c r="S4433" s="111"/>
      <c r="T4433" s="111"/>
      <c r="U4433" s="43"/>
    </row>
    <row r="4434" spans="16:21" s="95" customFormat="1" ht="14.25">
      <c r="P4434" s="65"/>
      <c r="Q4434" s="65"/>
      <c r="R4434" s="111"/>
      <c r="S4434" s="111"/>
      <c r="T4434" s="111"/>
      <c r="U4434" s="43"/>
    </row>
    <row r="4435" spans="16:21" s="95" customFormat="1" ht="14.25">
      <c r="P4435" s="65"/>
      <c r="Q4435" s="65"/>
      <c r="R4435" s="111"/>
      <c r="S4435" s="111"/>
      <c r="T4435" s="111"/>
      <c r="U4435" s="43"/>
    </row>
    <row r="4436" spans="16:21" s="95" customFormat="1" ht="14.25">
      <c r="P4436" s="65"/>
      <c r="Q4436" s="65"/>
      <c r="R4436" s="111"/>
      <c r="S4436" s="111"/>
      <c r="T4436" s="111"/>
      <c r="U4436" s="43"/>
    </row>
    <row r="4437" spans="16:21" s="95" customFormat="1" ht="14.25">
      <c r="P4437" s="65"/>
      <c r="Q4437" s="65"/>
      <c r="R4437" s="111"/>
      <c r="S4437" s="111"/>
      <c r="T4437" s="111"/>
      <c r="U4437" s="43"/>
    </row>
    <row r="4438" spans="16:21" s="95" customFormat="1" ht="14.25">
      <c r="P4438" s="65"/>
      <c r="Q4438" s="65"/>
      <c r="R4438" s="111"/>
      <c r="S4438" s="111"/>
      <c r="T4438" s="111"/>
      <c r="U4438" s="43"/>
    </row>
    <row r="4439" spans="16:21" s="95" customFormat="1" ht="14.25">
      <c r="P4439" s="65"/>
      <c r="Q4439" s="65"/>
      <c r="R4439" s="111"/>
      <c r="S4439" s="111"/>
      <c r="T4439" s="111"/>
      <c r="U4439" s="43"/>
    </row>
    <row r="4440" spans="16:21" s="95" customFormat="1" ht="14.25">
      <c r="P4440" s="65"/>
      <c r="Q4440" s="65"/>
      <c r="R4440" s="111"/>
      <c r="S4440" s="111"/>
      <c r="T4440" s="111"/>
      <c r="U4440" s="43"/>
    </row>
    <row r="4441" spans="16:21" s="95" customFormat="1" ht="14.25">
      <c r="P4441" s="65"/>
      <c r="Q4441" s="65"/>
      <c r="R4441" s="111"/>
      <c r="S4441" s="111"/>
      <c r="T4441" s="111"/>
      <c r="U4441" s="43"/>
    </row>
    <row r="4442" spans="16:21" s="95" customFormat="1" ht="14.25">
      <c r="P4442" s="65"/>
      <c r="Q4442" s="65"/>
      <c r="R4442" s="111"/>
      <c r="S4442" s="111"/>
      <c r="T4442" s="111"/>
      <c r="U4442" s="43"/>
    </row>
    <row r="4443" spans="16:21" s="95" customFormat="1" ht="14.25">
      <c r="P4443" s="65"/>
      <c r="Q4443" s="65"/>
      <c r="R4443" s="111"/>
      <c r="S4443" s="111"/>
      <c r="T4443" s="111"/>
      <c r="U4443" s="43"/>
    </row>
    <row r="4444" spans="16:21" s="95" customFormat="1" ht="14.25">
      <c r="P4444" s="65"/>
      <c r="Q4444" s="65"/>
      <c r="R4444" s="111"/>
      <c r="S4444" s="111"/>
      <c r="T4444" s="111"/>
      <c r="U4444" s="43"/>
    </row>
    <row r="4445" spans="16:21" s="95" customFormat="1" ht="14.25">
      <c r="P4445" s="65"/>
      <c r="Q4445" s="65"/>
      <c r="R4445" s="111"/>
      <c r="S4445" s="111"/>
      <c r="T4445" s="111"/>
      <c r="U4445" s="43"/>
    </row>
    <row r="4446" spans="16:21" s="95" customFormat="1" ht="14.25">
      <c r="P4446" s="65"/>
      <c r="Q4446" s="65"/>
      <c r="R4446" s="111"/>
      <c r="S4446" s="111"/>
      <c r="T4446" s="111"/>
      <c r="U4446" s="43"/>
    </row>
    <row r="4447" spans="16:21" s="95" customFormat="1" ht="14.25">
      <c r="P4447" s="65"/>
      <c r="Q4447" s="65"/>
      <c r="R4447" s="111"/>
      <c r="S4447" s="111"/>
      <c r="T4447" s="111"/>
      <c r="U4447" s="43"/>
    </row>
    <row r="4448" spans="16:21" s="95" customFormat="1" ht="14.25">
      <c r="P4448" s="65"/>
      <c r="Q4448" s="65"/>
      <c r="R4448" s="111"/>
      <c r="S4448" s="111"/>
      <c r="T4448" s="111"/>
      <c r="U4448" s="43"/>
    </row>
    <row r="4449" spans="16:21" s="95" customFormat="1" ht="14.25">
      <c r="P4449" s="65"/>
      <c r="Q4449" s="65"/>
      <c r="R4449" s="111"/>
      <c r="S4449" s="111"/>
      <c r="T4449" s="111"/>
      <c r="U4449" s="43"/>
    </row>
    <row r="4450" spans="16:21" s="95" customFormat="1" ht="14.25">
      <c r="P4450" s="65"/>
      <c r="Q4450" s="65"/>
      <c r="R4450" s="111"/>
      <c r="S4450" s="111"/>
      <c r="T4450" s="111"/>
      <c r="U4450" s="43"/>
    </row>
    <row r="4451" spans="16:21" s="95" customFormat="1" ht="14.25">
      <c r="P4451" s="65"/>
      <c r="Q4451" s="65"/>
      <c r="R4451" s="111"/>
      <c r="S4451" s="111"/>
      <c r="T4451" s="111"/>
      <c r="U4451" s="43"/>
    </row>
    <row r="4452" spans="16:21" s="95" customFormat="1" ht="14.25">
      <c r="P4452" s="65"/>
      <c r="Q4452" s="65"/>
      <c r="R4452" s="111"/>
      <c r="S4452" s="111"/>
      <c r="T4452" s="111"/>
      <c r="U4452" s="43"/>
    </row>
    <row r="4453" spans="16:21" s="95" customFormat="1" ht="14.25">
      <c r="P4453" s="65"/>
      <c r="Q4453" s="65"/>
      <c r="R4453" s="111"/>
      <c r="S4453" s="111"/>
      <c r="T4453" s="111"/>
      <c r="U4453" s="43"/>
    </row>
    <row r="4454" spans="16:21" s="95" customFormat="1" ht="14.25">
      <c r="P4454" s="65"/>
      <c r="Q4454" s="65"/>
      <c r="R4454" s="111"/>
      <c r="S4454" s="111"/>
      <c r="T4454" s="111"/>
      <c r="U4454" s="43"/>
    </row>
    <row r="4455" spans="16:21" s="95" customFormat="1" ht="14.25">
      <c r="P4455" s="65"/>
      <c r="Q4455" s="65"/>
      <c r="R4455" s="111"/>
      <c r="S4455" s="111"/>
      <c r="T4455" s="111"/>
      <c r="U4455" s="43"/>
    </row>
    <row r="4456" spans="16:21" s="95" customFormat="1" ht="14.25">
      <c r="P4456" s="65"/>
      <c r="Q4456" s="65"/>
      <c r="R4456" s="111"/>
      <c r="S4456" s="111"/>
      <c r="T4456" s="111"/>
      <c r="U4456" s="43"/>
    </row>
    <row r="4457" spans="16:21" s="95" customFormat="1" ht="14.25">
      <c r="P4457" s="65"/>
      <c r="Q4457" s="65"/>
      <c r="R4457" s="111"/>
      <c r="S4457" s="111"/>
      <c r="T4457" s="111"/>
      <c r="U4457" s="43"/>
    </row>
    <row r="4458" spans="16:21" s="95" customFormat="1" ht="14.25">
      <c r="P4458" s="65"/>
      <c r="Q4458" s="65"/>
      <c r="R4458" s="111"/>
      <c r="S4458" s="111"/>
      <c r="T4458" s="111"/>
      <c r="U4458" s="43"/>
    </row>
    <row r="4459" spans="16:21" s="95" customFormat="1" ht="14.25">
      <c r="P4459" s="65"/>
      <c r="Q4459" s="65"/>
      <c r="R4459" s="111"/>
      <c r="S4459" s="111"/>
      <c r="T4459" s="111"/>
      <c r="U4459" s="43"/>
    </row>
    <row r="4460" spans="16:21" s="95" customFormat="1" ht="14.25">
      <c r="P4460" s="65"/>
      <c r="Q4460" s="65"/>
      <c r="R4460" s="111"/>
      <c r="S4460" s="111"/>
      <c r="T4460" s="111"/>
      <c r="U4460" s="43"/>
    </row>
    <row r="4461" spans="16:21" s="95" customFormat="1" ht="14.25">
      <c r="P4461" s="65"/>
      <c r="Q4461" s="65"/>
      <c r="R4461" s="111"/>
      <c r="S4461" s="111"/>
      <c r="T4461" s="111"/>
      <c r="U4461" s="43"/>
    </row>
    <row r="4462" spans="16:21" s="95" customFormat="1" ht="14.25">
      <c r="P4462" s="65"/>
      <c r="Q4462" s="65"/>
      <c r="R4462" s="111"/>
      <c r="S4462" s="111"/>
      <c r="T4462" s="111"/>
      <c r="U4462" s="43"/>
    </row>
    <row r="4463" spans="16:21" s="95" customFormat="1" ht="14.25">
      <c r="P4463" s="65"/>
      <c r="Q4463" s="65"/>
      <c r="R4463" s="111"/>
      <c r="S4463" s="111"/>
      <c r="T4463" s="111"/>
      <c r="U4463" s="43"/>
    </row>
    <row r="4464" spans="16:21" s="95" customFormat="1" ht="14.25">
      <c r="P4464" s="65"/>
      <c r="Q4464" s="65"/>
      <c r="R4464" s="111"/>
      <c r="S4464" s="111"/>
      <c r="T4464" s="111"/>
      <c r="U4464" s="43"/>
    </row>
    <row r="4465" spans="16:21" s="95" customFormat="1" ht="14.25">
      <c r="P4465" s="65"/>
      <c r="Q4465" s="65"/>
      <c r="R4465" s="111"/>
      <c r="S4465" s="111"/>
      <c r="T4465" s="111"/>
      <c r="U4465" s="43"/>
    </row>
    <row r="4466" spans="16:21" s="95" customFormat="1" ht="14.25">
      <c r="P4466" s="65"/>
      <c r="Q4466" s="65"/>
      <c r="R4466" s="111"/>
      <c r="S4466" s="111"/>
      <c r="T4466" s="111"/>
      <c r="U4466" s="43"/>
    </row>
    <row r="4467" spans="16:21" s="95" customFormat="1" ht="14.25">
      <c r="P4467" s="65"/>
      <c r="Q4467" s="65"/>
      <c r="R4467" s="111"/>
      <c r="S4467" s="111"/>
      <c r="T4467" s="111"/>
      <c r="U4467" s="43"/>
    </row>
    <row r="4468" spans="16:21" s="95" customFormat="1" ht="14.25">
      <c r="P4468" s="65"/>
      <c r="Q4468" s="65"/>
      <c r="R4468" s="111"/>
      <c r="S4468" s="111"/>
      <c r="T4468" s="111"/>
      <c r="U4468" s="43"/>
    </row>
    <row r="4469" spans="16:21" s="95" customFormat="1" ht="14.25">
      <c r="P4469" s="65"/>
      <c r="Q4469" s="65"/>
      <c r="R4469" s="111"/>
      <c r="S4469" s="111"/>
      <c r="T4469" s="111"/>
      <c r="U4469" s="43"/>
    </row>
    <row r="4470" spans="16:21" s="95" customFormat="1" ht="14.25">
      <c r="P4470" s="65"/>
      <c r="Q4470" s="65"/>
      <c r="R4470" s="111"/>
      <c r="S4470" s="111"/>
      <c r="T4470" s="111"/>
      <c r="U4470" s="43"/>
    </row>
    <row r="4471" spans="16:21" s="95" customFormat="1" ht="14.25">
      <c r="P4471" s="65"/>
      <c r="Q4471" s="65"/>
      <c r="R4471" s="111"/>
      <c r="S4471" s="111"/>
      <c r="T4471" s="111"/>
      <c r="U4471" s="43"/>
    </row>
    <row r="4472" spans="16:21" s="95" customFormat="1" ht="14.25">
      <c r="P4472" s="65"/>
      <c r="Q4472" s="65"/>
      <c r="R4472" s="111"/>
      <c r="S4472" s="111"/>
      <c r="T4472" s="111"/>
      <c r="U4472" s="43"/>
    </row>
    <row r="4473" spans="16:21" s="95" customFormat="1" ht="14.25">
      <c r="P4473" s="65"/>
      <c r="Q4473" s="65"/>
      <c r="R4473" s="111"/>
      <c r="S4473" s="111"/>
      <c r="T4473" s="111"/>
      <c r="U4473" s="43"/>
    </row>
    <row r="4474" spans="16:21" s="95" customFormat="1" ht="14.25">
      <c r="P4474" s="65"/>
      <c r="Q4474" s="65"/>
      <c r="R4474" s="111"/>
      <c r="S4474" s="111"/>
      <c r="T4474" s="111"/>
      <c r="U4474" s="43"/>
    </row>
    <row r="4475" spans="16:21" s="95" customFormat="1" ht="14.25">
      <c r="P4475" s="65"/>
      <c r="Q4475" s="65"/>
      <c r="R4475" s="111"/>
      <c r="S4475" s="111"/>
      <c r="T4475" s="111"/>
      <c r="U4475" s="43"/>
    </row>
    <row r="4476" spans="16:21" s="95" customFormat="1" ht="14.25">
      <c r="P4476" s="65"/>
      <c r="Q4476" s="65"/>
      <c r="R4476" s="111"/>
      <c r="S4476" s="111"/>
      <c r="T4476" s="111"/>
      <c r="U4476" s="43"/>
    </row>
    <row r="4477" spans="16:21" s="95" customFormat="1" ht="14.25">
      <c r="P4477" s="65"/>
      <c r="Q4477" s="65"/>
      <c r="R4477" s="111"/>
      <c r="S4477" s="111"/>
      <c r="T4477" s="111"/>
      <c r="U4477" s="43"/>
    </row>
    <row r="4478" spans="16:21" s="95" customFormat="1" ht="14.25">
      <c r="P4478" s="65"/>
      <c r="Q4478" s="65"/>
      <c r="R4478" s="111"/>
      <c r="S4478" s="111"/>
      <c r="T4478" s="111"/>
      <c r="U4478" s="43"/>
    </row>
    <row r="4479" spans="16:21" s="95" customFormat="1" ht="14.25">
      <c r="P4479" s="65"/>
      <c r="Q4479" s="65"/>
      <c r="R4479" s="111"/>
      <c r="S4479" s="111"/>
      <c r="T4479" s="111"/>
      <c r="U4479" s="43"/>
    </row>
    <row r="4480" spans="16:21" s="95" customFormat="1" ht="14.25">
      <c r="P4480" s="65"/>
      <c r="Q4480" s="65"/>
      <c r="R4480" s="111"/>
      <c r="S4480" s="111"/>
      <c r="T4480" s="111"/>
      <c r="U4480" s="43"/>
    </row>
    <row r="4481" spans="16:21" s="95" customFormat="1" ht="14.25">
      <c r="P4481" s="65"/>
      <c r="Q4481" s="65"/>
      <c r="R4481" s="111"/>
      <c r="S4481" s="111"/>
      <c r="T4481" s="111"/>
      <c r="U4481" s="43"/>
    </row>
    <row r="4482" spans="16:21" s="95" customFormat="1" ht="14.25">
      <c r="P4482" s="65"/>
      <c r="Q4482" s="65"/>
      <c r="R4482" s="111"/>
      <c r="S4482" s="111"/>
      <c r="T4482" s="111"/>
      <c r="U4482" s="43"/>
    </row>
    <row r="4483" spans="16:21" s="95" customFormat="1" ht="14.25">
      <c r="P4483" s="65"/>
      <c r="Q4483" s="65"/>
      <c r="R4483" s="111"/>
      <c r="S4483" s="111"/>
      <c r="T4483" s="111"/>
      <c r="U4483" s="43"/>
    </row>
    <row r="4484" spans="16:21" s="95" customFormat="1" ht="14.25">
      <c r="P4484" s="65"/>
      <c r="Q4484" s="65"/>
      <c r="R4484" s="111"/>
      <c r="S4484" s="111"/>
      <c r="T4484" s="111"/>
      <c r="U4484" s="43"/>
    </row>
    <row r="4485" spans="16:21" s="95" customFormat="1" ht="14.25">
      <c r="P4485" s="65"/>
      <c r="Q4485" s="65"/>
      <c r="R4485" s="111"/>
      <c r="S4485" s="111"/>
      <c r="T4485" s="111"/>
      <c r="U4485" s="43"/>
    </row>
    <row r="4486" spans="16:21" s="95" customFormat="1" ht="14.25">
      <c r="P4486" s="65"/>
      <c r="Q4486" s="65"/>
      <c r="R4486" s="111"/>
      <c r="S4486" s="111"/>
      <c r="T4486" s="111"/>
      <c r="U4486" s="43"/>
    </row>
    <row r="4487" spans="16:21" s="95" customFormat="1" ht="14.25">
      <c r="P4487" s="65"/>
      <c r="Q4487" s="65"/>
      <c r="R4487" s="111"/>
      <c r="S4487" s="111"/>
      <c r="T4487" s="111"/>
      <c r="U4487" s="43"/>
    </row>
    <row r="4488" spans="16:21" s="95" customFormat="1" ht="14.25">
      <c r="P4488" s="65"/>
      <c r="Q4488" s="65"/>
      <c r="R4488" s="111"/>
      <c r="S4488" s="111"/>
      <c r="T4488" s="111"/>
      <c r="U4488" s="43"/>
    </row>
    <row r="4489" spans="16:21" s="95" customFormat="1" ht="14.25">
      <c r="P4489" s="65"/>
      <c r="Q4489" s="65"/>
      <c r="R4489" s="111"/>
      <c r="S4489" s="111"/>
      <c r="T4489" s="111"/>
      <c r="U4489" s="43"/>
    </row>
    <row r="4490" spans="16:21" s="95" customFormat="1" ht="14.25">
      <c r="P4490" s="65"/>
      <c r="Q4490" s="65"/>
      <c r="R4490" s="111"/>
      <c r="S4490" s="111"/>
      <c r="T4490" s="111"/>
      <c r="U4490" s="43"/>
    </row>
    <row r="4491" spans="16:21" s="95" customFormat="1" ht="14.25">
      <c r="P4491" s="65"/>
      <c r="Q4491" s="65"/>
      <c r="R4491" s="111"/>
      <c r="S4491" s="111"/>
      <c r="T4491" s="111"/>
      <c r="U4491" s="43"/>
    </row>
    <row r="4492" spans="16:21" s="95" customFormat="1" ht="14.25">
      <c r="P4492" s="65"/>
      <c r="Q4492" s="65"/>
      <c r="R4492" s="111"/>
      <c r="S4492" s="111"/>
      <c r="T4492" s="111"/>
      <c r="U4492" s="43"/>
    </row>
    <row r="4493" spans="16:21" s="95" customFormat="1" ht="14.25">
      <c r="P4493" s="65"/>
      <c r="Q4493" s="65"/>
      <c r="R4493" s="111"/>
      <c r="S4493" s="111"/>
      <c r="T4493" s="111"/>
      <c r="U4493" s="43"/>
    </row>
    <row r="4494" spans="16:21" s="95" customFormat="1" ht="14.25">
      <c r="P4494" s="65"/>
      <c r="Q4494" s="65"/>
      <c r="R4494" s="111"/>
      <c r="S4494" s="111"/>
      <c r="T4494" s="111"/>
      <c r="U4494" s="43"/>
    </row>
    <row r="4495" spans="16:21" s="95" customFormat="1" ht="14.25">
      <c r="P4495" s="65"/>
      <c r="Q4495" s="65"/>
      <c r="R4495" s="111"/>
      <c r="S4495" s="111"/>
      <c r="T4495" s="111"/>
      <c r="U4495" s="43"/>
    </row>
    <row r="4496" spans="16:21" s="95" customFormat="1" ht="14.25">
      <c r="P4496" s="65"/>
      <c r="Q4496" s="65"/>
      <c r="R4496" s="111"/>
      <c r="S4496" s="111"/>
      <c r="T4496" s="111"/>
      <c r="U4496" s="43"/>
    </row>
    <row r="4497" spans="16:21" s="95" customFormat="1" ht="14.25">
      <c r="P4497" s="65"/>
      <c r="Q4497" s="65"/>
      <c r="R4497" s="111"/>
      <c r="S4497" s="111"/>
      <c r="T4497" s="111"/>
      <c r="U4497" s="43"/>
    </row>
    <row r="4498" spans="16:21" s="95" customFormat="1" ht="14.25">
      <c r="P4498" s="65"/>
      <c r="Q4498" s="65"/>
      <c r="R4498" s="111"/>
      <c r="S4498" s="111"/>
      <c r="T4498" s="111"/>
      <c r="U4498" s="43"/>
    </row>
    <row r="4499" spans="16:21" s="95" customFormat="1" ht="14.25">
      <c r="P4499" s="65"/>
      <c r="Q4499" s="65"/>
      <c r="R4499" s="111"/>
      <c r="S4499" s="111"/>
      <c r="T4499" s="111"/>
      <c r="U4499" s="43"/>
    </row>
    <row r="4500" spans="16:21" s="95" customFormat="1" ht="14.25">
      <c r="P4500" s="65"/>
      <c r="Q4500" s="65"/>
      <c r="R4500" s="111"/>
      <c r="S4500" s="111"/>
      <c r="T4500" s="111"/>
      <c r="U4500" s="43"/>
    </row>
    <row r="4501" spans="16:21" s="95" customFormat="1" ht="14.25">
      <c r="P4501" s="65"/>
      <c r="Q4501" s="65"/>
      <c r="R4501" s="111"/>
      <c r="S4501" s="111"/>
      <c r="T4501" s="111"/>
      <c r="U4501" s="43"/>
    </row>
    <row r="4502" spans="16:21" s="95" customFormat="1" ht="14.25">
      <c r="P4502" s="65"/>
      <c r="Q4502" s="65"/>
      <c r="R4502" s="111"/>
      <c r="S4502" s="111"/>
      <c r="T4502" s="111"/>
      <c r="U4502" s="43"/>
    </row>
    <row r="4503" spans="16:21" s="95" customFormat="1" ht="14.25">
      <c r="P4503" s="65"/>
      <c r="Q4503" s="65"/>
      <c r="R4503" s="111"/>
      <c r="S4503" s="111"/>
      <c r="T4503" s="111"/>
      <c r="U4503" s="43"/>
    </row>
    <row r="4504" spans="16:21" s="95" customFormat="1" ht="14.25">
      <c r="P4504" s="65"/>
      <c r="Q4504" s="65"/>
      <c r="R4504" s="111"/>
      <c r="S4504" s="111"/>
      <c r="T4504" s="111"/>
      <c r="U4504" s="43"/>
    </row>
    <row r="4505" spans="16:21" s="95" customFormat="1" ht="14.25">
      <c r="P4505" s="65"/>
      <c r="Q4505" s="65"/>
      <c r="R4505" s="111"/>
      <c r="S4505" s="111"/>
      <c r="T4505" s="111"/>
      <c r="U4505" s="43"/>
    </row>
    <row r="4506" spans="16:21" s="95" customFormat="1" ht="14.25">
      <c r="P4506" s="65"/>
      <c r="Q4506" s="65"/>
      <c r="R4506" s="111"/>
      <c r="S4506" s="111"/>
      <c r="T4506" s="111"/>
      <c r="U4506" s="43"/>
    </row>
    <row r="4507" spans="16:21" s="95" customFormat="1" ht="14.25">
      <c r="P4507" s="65"/>
      <c r="Q4507" s="65"/>
      <c r="R4507" s="111"/>
      <c r="S4507" s="111"/>
      <c r="T4507" s="111"/>
      <c r="U4507" s="43"/>
    </row>
    <row r="4508" spans="16:21" s="95" customFormat="1" ht="14.25">
      <c r="P4508" s="65"/>
      <c r="Q4508" s="65"/>
      <c r="R4508" s="111"/>
      <c r="S4508" s="111"/>
      <c r="T4508" s="111"/>
      <c r="U4508" s="43"/>
    </row>
    <row r="4509" spans="16:21" s="95" customFormat="1" ht="14.25">
      <c r="P4509" s="65"/>
      <c r="Q4509" s="65"/>
      <c r="R4509" s="111"/>
      <c r="S4509" s="111"/>
      <c r="T4509" s="111"/>
      <c r="U4509" s="43"/>
    </row>
    <row r="4510" spans="16:21" s="95" customFormat="1" ht="14.25">
      <c r="P4510" s="65"/>
      <c r="Q4510" s="65"/>
      <c r="R4510" s="111"/>
      <c r="S4510" s="111"/>
      <c r="T4510" s="111"/>
      <c r="U4510" s="43"/>
    </row>
    <row r="4511" spans="16:21" s="95" customFormat="1" ht="14.25">
      <c r="P4511" s="65"/>
      <c r="Q4511" s="65"/>
      <c r="R4511" s="111"/>
      <c r="S4511" s="111"/>
      <c r="T4511" s="111"/>
      <c r="U4511" s="43"/>
    </row>
    <row r="4512" spans="16:21" s="95" customFormat="1" ht="14.25">
      <c r="P4512" s="65"/>
      <c r="Q4512" s="65"/>
      <c r="R4512" s="111"/>
      <c r="S4512" s="111"/>
      <c r="T4512" s="111"/>
      <c r="U4512" s="43"/>
    </row>
    <row r="4513" spans="16:21" s="95" customFormat="1" ht="14.25">
      <c r="P4513" s="65"/>
      <c r="Q4513" s="65"/>
      <c r="R4513" s="111"/>
      <c r="S4513" s="111"/>
      <c r="T4513" s="111"/>
      <c r="U4513" s="43"/>
    </row>
    <row r="4514" spans="16:21" s="95" customFormat="1" ht="14.25">
      <c r="P4514" s="65"/>
      <c r="Q4514" s="65"/>
      <c r="R4514" s="111"/>
      <c r="S4514" s="111"/>
      <c r="T4514" s="111"/>
      <c r="U4514" s="43"/>
    </row>
    <row r="4515" spans="16:21" s="95" customFormat="1" ht="14.25">
      <c r="P4515" s="65"/>
      <c r="Q4515" s="65"/>
      <c r="R4515" s="111"/>
      <c r="S4515" s="111"/>
      <c r="T4515" s="111"/>
      <c r="U4515" s="43"/>
    </row>
    <row r="4516" spans="16:21" s="95" customFormat="1" ht="14.25">
      <c r="P4516" s="65"/>
      <c r="Q4516" s="65"/>
      <c r="R4516" s="111"/>
      <c r="S4516" s="111"/>
      <c r="T4516" s="111"/>
      <c r="U4516" s="43"/>
    </row>
    <row r="4517" spans="16:21" s="95" customFormat="1" ht="14.25">
      <c r="P4517" s="65"/>
      <c r="Q4517" s="65"/>
      <c r="R4517" s="111"/>
      <c r="S4517" s="111"/>
      <c r="T4517" s="111"/>
      <c r="U4517" s="43"/>
    </row>
    <row r="4518" spans="16:21" s="95" customFormat="1" ht="14.25">
      <c r="P4518" s="65"/>
      <c r="Q4518" s="65"/>
      <c r="R4518" s="111"/>
      <c r="S4518" s="111"/>
      <c r="T4518" s="111"/>
      <c r="U4518" s="43"/>
    </row>
    <row r="4519" spans="16:21" s="95" customFormat="1" ht="14.25">
      <c r="P4519" s="65"/>
      <c r="Q4519" s="65"/>
      <c r="R4519" s="111"/>
      <c r="S4519" s="111"/>
      <c r="T4519" s="111"/>
      <c r="U4519" s="43"/>
    </row>
    <row r="4520" spans="16:21" s="95" customFormat="1" ht="14.25">
      <c r="P4520" s="65"/>
      <c r="Q4520" s="65"/>
      <c r="R4520" s="111"/>
      <c r="S4520" s="111"/>
      <c r="T4520" s="111"/>
      <c r="U4520" s="43"/>
    </row>
    <row r="4521" spans="16:21" s="95" customFormat="1" ht="14.25">
      <c r="P4521" s="65"/>
      <c r="Q4521" s="65"/>
      <c r="R4521" s="111"/>
      <c r="S4521" s="111"/>
      <c r="T4521" s="111"/>
      <c r="U4521" s="43"/>
    </row>
    <row r="4522" spans="16:21" s="95" customFormat="1" ht="14.25">
      <c r="P4522" s="65"/>
      <c r="Q4522" s="65"/>
      <c r="R4522" s="111"/>
      <c r="S4522" s="111"/>
      <c r="T4522" s="111"/>
      <c r="U4522" s="43"/>
    </row>
    <row r="4523" spans="16:21" s="95" customFormat="1" ht="14.25">
      <c r="P4523" s="65"/>
      <c r="Q4523" s="65"/>
      <c r="R4523" s="111"/>
      <c r="S4523" s="111"/>
      <c r="T4523" s="111"/>
      <c r="U4523" s="43"/>
    </row>
    <row r="4524" spans="16:21" s="95" customFormat="1" ht="14.25">
      <c r="P4524" s="65"/>
      <c r="Q4524" s="65"/>
      <c r="R4524" s="111"/>
      <c r="S4524" s="111"/>
      <c r="T4524" s="111"/>
      <c r="U4524" s="43"/>
    </row>
    <row r="4525" spans="16:21" s="95" customFormat="1" ht="14.25">
      <c r="P4525" s="65"/>
      <c r="Q4525" s="65"/>
      <c r="R4525" s="111"/>
      <c r="S4525" s="111"/>
      <c r="T4525" s="111"/>
      <c r="U4525" s="43"/>
    </row>
    <row r="4526" spans="16:21" s="95" customFormat="1" ht="14.25">
      <c r="P4526" s="65"/>
      <c r="Q4526" s="65"/>
      <c r="R4526" s="111"/>
      <c r="S4526" s="111"/>
      <c r="T4526" s="111"/>
      <c r="U4526" s="43"/>
    </row>
    <row r="4527" spans="16:21" s="95" customFormat="1" ht="14.25">
      <c r="P4527" s="65"/>
      <c r="Q4527" s="65"/>
      <c r="R4527" s="111"/>
      <c r="S4527" s="111"/>
      <c r="T4527" s="111"/>
      <c r="U4527" s="43"/>
    </row>
    <row r="4528" spans="16:21" s="95" customFormat="1" ht="14.25">
      <c r="P4528" s="65"/>
      <c r="Q4528" s="65"/>
      <c r="R4528" s="111"/>
      <c r="S4528" s="111"/>
      <c r="T4528" s="111"/>
      <c r="U4528" s="43"/>
    </row>
    <row r="4529" spans="16:21" s="95" customFormat="1" ht="14.25">
      <c r="P4529" s="65"/>
      <c r="Q4529" s="65"/>
      <c r="R4529" s="111"/>
      <c r="S4529" s="111"/>
      <c r="T4529" s="111"/>
      <c r="U4529" s="43"/>
    </row>
    <row r="4530" spans="16:21" s="95" customFormat="1" ht="14.25">
      <c r="P4530" s="65"/>
      <c r="Q4530" s="65"/>
      <c r="R4530" s="111"/>
      <c r="S4530" s="111"/>
      <c r="T4530" s="111"/>
      <c r="U4530" s="43"/>
    </row>
    <row r="4531" spans="16:21" s="95" customFormat="1" ht="14.25">
      <c r="P4531" s="65"/>
      <c r="Q4531" s="65"/>
      <c r="R4531" s="111"/>
      <c r="S4531" s="111"/>
      <c r="T4531" s="111"/>
      <c r="U4531" s="43"/>
    </row>
    <row r="4532" spans="16:21" s="95" customFormat="1" ht="14.25">
      <c r="P4532" s="65"/>
      <c r="Q4532" s="65"/>
      <c r="R4532" s="111"/>
      <c r="S4532" s="111"/>
      <c r="T4532" s="111"/>
      <c r="U4532" s="43"/>
    </row>
    <row r="4533" spans="16:21" s="95" customFormat="1" ht="14.25">
      <c r="P4533" s="65"/>
      <c r="Q4533" s="65"/>
      <c r="R4533" s="111"/>
      <c r="S4533" s="111"/>
      <c r="T4533" s="111"/>
      <c r="U4533" s="43"/>
    </row>
    <row r="4534" spans="16:21" s="95" customFormat="1" ht="14.25">
      <c r="P4534" s="65"/>
      <c r="Q4534" s="65"/>
      <c r="R4534" s="111"/>
      <c r="S4534" s="111"/>
      <c r="T4534" s="111"/>
      <c r="U4534" s="43"/>
    </row>
    <row r="4535" spans="16:21" s="95" customFormat="1" ht="14.25">
      <c r="P4535" s="65"/>
      <c r="Q4535" s="65"/>
      <c r="R4535" s="111"/>
      <c r="S4535" s="111"/>
      <c r="T4535" s="111"/>
      <c r="U4535" s="43"/>
    </row>
    <row r="4536" spans="16:21" s="95" customFormat="1" ht="14.25">
      <c r="P4536" s="65"/>
      <c r="Q4536" s="65"/>
      <c r="R4536" s="111"/>
      <c r="S4536" s="111"/>
      <c r="T4536" s="111"/>
      <c r="U4536" s="43"/>
    </row>
    <row r="4537" spans="16:21" s="95" customFormat="1" ht="14.25">
      <c r="P4537" s="65"/>
      <c r="Q4537" s="65"/>
      <c r="R4537" s="111"/>
      <c r="S4537" s="111"/>
      <c r="T4537" s="111"/>
      <c r="U4537" s="43"/>
    </row>
    <row r="4538" spans="16:21" s="95" customFormat="1" ht="14.25">
      <c r="P4538" s="65"/>
      <c r="Q4538" s="65"/>
      <c r="R4538" s="111"/>
      <c r="S4538" s="111"/>
      <c r="T4538" s="111"/>
      <c r="U4538" s="43"/>
    </row>
    <row r="4539" spans="16:21" s="95" customFormat="1" ht="14.25">
      <c r="P4539" s="65"/>
      <c r="Q4539" s="65"/>
      <c r="R4539" s="111"/>
      <c r="S4539" s="111"/>
      <c r="T4539" s="111"/>
      <c r="U4539" s="43"/>
    </row>
    <row r="4540" spans="16:21" s="95" customFormat="1" ht="14.25">
      <c r="P4540" s="65"/>
      <c r="Q4540" s="65"/>
      <c r="R4540" s="111"/>
      <c r="S4540" s="111"/>
      <c r="T4540" s="111"/>
      <c r="U4540" s="43"/>
    </row>
    <row r="4541" spans="16:21" s="95" customFormat="1" ht="14.25">
      <c r="P4541" s="65"/>
      <c r="Q4541" s="65"/>
      <c r="R4541" s="111"/>
      <c r="S4541" s="111"/>
      <c r="T4541" s="111"/>
      <c r="U4541" s="43"/>
    </row>
    <row r="4542" spans="16:21" s="95" customFormat="1" ht="14.25">
      <c r="P4542" s="65"/>
      <c r="Q4542" s="65"/>
      <c r="R4542" s="111"/>
      <c r="S4542" s="111"/>
      <c r="T4542" s="111"/>
      <c r="U4542" s="43"/>
    </row>
    <row r="4543" spans="16:21" s="95" customFormat="1" ht="14.25">
      <c r="P4543" s="65"/>
      <c r="Q4543" s="65"/>
      <c r="R4543" s="111"/>
      <c r="S4543" s="111"/>
      <c r="T4543" s="111"/>
      <c r="U4543" s="43"/>
    </row>
    <row r="4544" spans="16:21" s="95" customFormat="1" ht="14.25">
      <c r="P4544" s="65"/>
      <c r="Q4544" s="65"/>
      <c r="R4544" s="111"/>
      <c r="S4544" s="111"/>
      <c r="T4544" s="111"/>
      <c r="U4544" s="43"/>
    </row>
    <row r="4545" spans="16:21" s="95" customFormat="1" ht="14.25">
      <c r="P4545" s="65"/>
      <c r="Q4545" s="65"/>
      <c r="R4545" s="111"/>
      <c r="S4545" s="111"/>
      <c r="T4545" s="111"/>
      <c r="U4545" s="43"/>
    </row>
    <row r="4546" spans="16:21" s="95" customFormat="1" ht="14.25">
      <c r="P4546" s="65"/>
      <c r="Q4546" s="65"/>
      <c r="R4546" s="111"/>
      <c r="S4546" s="111"/>
      <c r="T4546" s="111"/>
      <c r="U4546" s="43"/>
    </row>
    <row r="4547" spans="16:21" s="95" customFormat="1" ht="14.25">
      <c r="P4547" s="65"/>
      <c r="Q4547" s="65"/>
      <c r="R4547" s="111"/>
      <c r="S4547" s="111"/>
      <c r="T4547" s="111"/>
      <c r="U4547" s="43"/>
    </row>
    <row r="4548" spans="16:21" s="95" customFormat="1" ht="14.25">
      <c r="P4548" s="65"/>
      <c r="Q4548" s="65"/>
      <c r="R4548" s="111"/>
      <c r="S4548" s="111"/>
      <c r="T4548" s="111"/>
      <c r="U4548" s="43"/>
    </row>
    <row r="4549" spans="16:21" s="95" customFormat="1" ht="14.25">
      <c r="P4549" s="65"/>
      <c r="Q4549" s="65"/>
      <c r="R4549" s="111"/>
      <c r="S4549" s="111"/>
      <c r="T4549" s="111"/>
      <c r="U4549" s="43"/>
    </row>
    <row r="4550" spans="16:21" s="95" customFormat="1" ht="14.25">
      <c r="P4550" s="65"/>
      <c r="Q4550" s="65"/>
      <c r="R4550" s="111"/>
      <c r="S4550" s="111"/>
      <c r="T4550" s="111"/>
      <c r="U4550" s="43"/>
    </row>
    <row r="4551" spans="16:21" s="95" customFormat="1" ht="14.25">
      <c r="P4551" s="65"/>
      <c r="Q4551" s="65"/>
      <c r="R4551" s="111"/>
      <c r="S4551" s="111"/>
      <c r="T4551" s="111"/>
      <c r="U4551" s="43"/>
    </row>
    <row r="4552" spans="16:21" s="95" customFormat="1" ht="14.25">
      <c r="P4552" s="65"/>
      <c r="Q4552" s="65"/>
      <c r="R4552" s="111"/>
      <c r="S4552" s="111"/>
      <c r="T4552" s="111"/>
      <c r="U4552" s="43"/>
    </row>
    <row r="4553" spans="16:21" s="95" customFormat="1" ht="14.25">
      <c r="P4553" s="65"/>
      <c r="Q4553" s="65"/>
      <c r="R4553" s="111"/>
      <c r="S4553" s="111"/>
      <c r="T4553" s="111"/>
      <c r="U4553" s="43"/>
    </row>
    <row r="4554" spans="16:21" s="95" customFormat="1" ht="14.25">
      <c r="P4554" s="65"/>
      <c r="Q4554" s="65"/>
      <c r="R4554" s="111"/>
      <c r="S4554" s="111"/>
      <c r="T4554" s="111"/>
      <c r="U4554" s="43"/>
    </row>
    <row r="4555" spans="16:21" s="95" customFormat="1" ht="14.25">
      <c r="P4555" s="65"/>
      <c r="Q4555" s="65"/>
      <c r="R4555" s="111"/>
      <c r="S4555" s="111"/>
      <c r="T4555" s="111"/>
      <c r="U4555" s="43"/>
    </row>
    <row r="4556" spans="16:21" s="95" customFormat="1" ht="14.25">
      <c r="P4556" s="65"/>
      <c r="Q4556" s="65"/>
      <c r="R4556" s="111"/>
      <c r="S4556" s="111"/>
      <c r="T4556" s="111"/>
      <c r="U4556" s="43"/>
    </row>
    <row r="4557" spans="16:21" s="95" customFormat="1" ht="14.25">
      <c r="P4557" s="65"/>
      <c r="Q4557" s="65"/>
      <c r="R4557" s="111"/>
      <c r="S4557" s="111"/>
      <c r="T4557" s="111"/>
      <c r="U4557" s="43"/>
    </row>
    <row r="4558" spans="16:21" s="95" customFormat="1" ht="14.25">
      <c r="P4558" s="65"/>
      <c r="Q4558" s="65"/>
      <c r="R4558" s="111"/>
      <c r="S4558" s="111"/>
      <c r="T4558" s="111"/>
      <c r="U4558" s="43"/>
    </row>
    <row r="4559" spans="16:21" s="95" customFormat="1" ht="14.25">
      <c r="P4559" s="65"/>
      <c r="Q4559" s="65"/>
      <c r="R4559" s="111"/>
      <c r="S4559" s="111"/>
      <c r="T4559" s="111"/>
      <c r="U4559" s="43"/>
    </row>
    <row r="4560" spans="16:21" s="95" customFormat="1" ht="14.25">
      <c r="P4560" s="65"/>
      <c r="Q4560" s="65"/>
      <c r="R4560" s="111"/>
      <c r="S4560" s="111"/>
      <c r="T4560" s="111"/>
      <c r="U4560" s="43"/>
    </row>
    <row r="4561" spans="16:21" s="95" customFormat="1" ht="14.25">
      <c r="P4561" s="65"/>
      <c r="Q4561" s="65"/>
      <c r="R4561" s="111"/>
      <c r="S4561" s="111"/>
      <c r="T4561" s="111"/>
      <c r="U4561" s="43"/>
    </row>
    <row r="4562" spans="16:21" s="95" customFormat="1" ht="14.25">
      <c r="P4562" s="65"/>
      <c r="Q4562" s="65"/>
      <c r="R4562" s="111"/>
      <c r="S4562" s="111"/>
      <c r="T4562" s="111"/>
      <c r="U4562" s="43"/>
    </row>
    <row r="4563" spans="16:21" s="95" customFormat="1" ht="14.25">
      <c r="P4563" s="65"/>
      <c r="Q4563" s="65"/>
      <c r="R4563" s="111"/>
      <c r="S4563" s="111"/>
      <c r="T4563" s="111"/>
      <c r="U4563" s="43"/>
    </row>
    <row r="4564" spans="16:21" s="95" customFormat="1" ht="14.25">
      <c r="P4564" s="65"/>
      <c r="Q4564" s="65"/>
      <c r="R4564" s="111"/>
      <c r="S4564" s="111"/>
      <c r="T4564" s="111"/>
      <c r="U4564" s="43"/>
    </row>
    <row r="4565" spans="16:21" s="95" customFormat="1" ht="14.25">
      <c r="P4565" s="65"/>
      <c r="Q4565" s="65"/>
      <c r="R4565" s="111"/>
      <c r="S4565" s="111"/>
      <c r="T4565" s="111"/>
      <c r="U4565" s="43"/>
    </row>
    <row r="4566" spans="16:21" s="95" customFormat="1" ht="14.25">
      <c r="P4566" s="65"/>
      <c r="Q4566" s="65"/>
      <c r="R4566" s="111"/>
      <c r="S4566" s="111"/>
      <c r="T4566" s="111"/>
      <c r="U4566" s="43"/>
    </row>
    <row r="4567" spans="16:21" s="95" customFormat="1" ht="14.25">
      <c r="P4567" s="65"/>
      <c r="Q4567" s="65"/>
      <c r="R4567" s="111"/>
      <c r="S4567" s="111"/>
      <c r="T4567" s="111"/>
      <c r="U4567" s="43"/>
    </row>
    <row r="4568" spans="16:21" s="95" customFormat="1" ht="14.25">
      <c r="P4568" s="65"/>
      <c r="Q4568" s="65"/>
      <c r="R4568" s="111"/>
      <c r="S4568" s="111"/>
      <c r="T4568" s="111"/>
      <c r="U4568" s="43"/>
    </row>
    <row r="4569" spans="16:21" s="95" customFormat="1" ht="14.25">
      <c r="P4569" s="65"/>
      <c r="Q4569" s="65"/>
      <c r="R4569" s="111"/>
      <c r="S4569" s="111"/>
      <c r="T4569" s="111"/>
      <c r="U4569" s="43"/>
    </row>
    <row r="4570" spans="16:21" s="95" customFormat="1" ht="14.25">
      <c r="P4570" s="65"/>
      <c r="Q4570" s="65"/>
      <c r="R4570" s="111"/>
      <c r="S4570" s="111"/>
      <c r="T4570" s="111"/>
      <c r="U4570" s="43"/>
    </row>
    <row r="4571" spans="16:21" s="95" customFormat="1" ht="14.25">
      <c r="P4571" s="65"/>
      <c r="Q4571" s="65"/>
      <c r="R4571" s="111"/>
      <c r="S4571" s="111"/>
      <c r="T4571" s="111"/>
      <c r="U4571" s="43"/>
    </row>
    <row r="4572" spans="16:21" s="95" customFormat="1" ht="14.25">
      <c r="P4572" s="65"/>
      <c r="Q4572" s="65"/>
      <c r="R4572" s="111"/>
      <c r="S4572" s="111"/>
      <c r="T4572" s="111"/>
      <c r="U4572" s="43"/>
    </row>
    <row r="4573" spans="16:21" s="95" customFormat="1" ht="14.25">
      <c r="P4573" s="65"/>
      <c r="Q4573" s="65"/>
      <c r="R4573" s="111"/>
      <c r="S4573" s="111"/>
      <c r="T4573" s="111"/>
      <c r="U4573" s="43"/>
    </row>
    <row r="4574" spans="16:21" s="95" customFormat="1" ht="14.25">
      <c r="P4574" s="65"/>
      <c r="Q4574" s="65"/>
      <c r="R4574" s="111"/>
      <c r="S4574" s="111"/>
      <c r="T4574" s="111"/>
      <c r="U4574" s="43"/>
    </row>
    <row r="4575" spans="16:21" s="95" customFormat="1" ht="14.25">
      <c r="P4575" s="65"/>
      <c r="Q4575" s="65"/>
      <c r="R4575" s="111"/>
      <c r="S4575" s="111"/>
      <c r="T4575" s="111"/>
      <c r="U4575" s="43"/>
    </row>
    <row r="4576" spans="16:21" s="95" customFormat="1" ht="14.25">
      <c r="P4576" s="65"/>
      <c r="Q4576" s="65"/>
      <c r="R4576" s="111"/>
      <c r="S4576" s="111"/>
      <c r="T4576" s="111"/>
      <c r="U4576" s="43"/>
    </row>
    <row r="4577" spans="16:21" s="95" customFormat="1" ht="14.25">
      <c r="P4577" s="65"/>
      <c r="Q4577" s="65"/>
      <c r="R4577" s="111"/>
      <c r="S4577" s="111"/>
      <c r="T4577" s="111"/>
      <c r="U4577" s="43"/>
    </row>
    <row r="4578" spans="16:21" s="95" customFormat="1" ht="14.25">
      <c r="P4578" s="65"/>
      <c r="Q4578" s="65"/>
      <c r="R4578" s="111"/>
      <c r="S4578" s="111"/>
      <c r="T4578" s="111"/>
      <c r="U4578" s="43"/>
    </row>
    <row r="4579" spans="16:21" s="95" customFormat="1" ht="14.25">
      <c r="P4579" s="65"/>
      <c r="Q4579" s="65"/>
      <c r="R4579" s="111"/>
      <c r="S4579" s="111"/>
      <c r="T4579" s="111"/>
      <c r="U4579" s="43"/>
    </row>
    <row r="4580" spans="16:21" s="95" customFormat="1" ht="14.25">
      <c r="P4580" s="65"/>
      <c r="Q4580" s="65"/>
      <c r="R4580" s="111"/>
      <c r="S4580" s="111"/>
      <c r="T4580" s="111"/>
      <c r="U4580" s="43"/>
    </row>
    <row r="4581" spans="16:21" s="95" customFormat="1" ht="14.25">
      <c r="P4581" s="65"/>
      <c r="Q4581" s="65"/>
      <c r="R4581" s="111"/>
      <c r="S4581" s="111"/>
      <c r="T4581" s="111"/>
      <c r="U4581" s="43"/>
    </row>
    <row r="4582" spans="16:21" s="95" customFormat="1" ht="14.25">
      <c r="P4582" s="65"/>
      <c r="Q4582" s="65"/>
      <c r="R4582" s="111"/>
      <c r="S4582" s="111"/>
      <c r="T4582" s="111"/>
      <c r="U4582" s="43"/>
    </row>
    <row r="4583" spans="16:21" s="95" customFormat="1" ht="14.25">
      <c r="P4583" s="65"/>
      <c r="Q4583" s="65"/>
      <c r="R4583" s="111"/>
      <c r="S4583" s="111"/>
      <c r="T4583" s="111"/>
      <c r="U4583" s="43"/>
    </row>
    <row r="4584" spans="16:21" s="95" customFormat="1" ht="14.25">
      <c r="P4584" s="65"/>
      <c r="Q4584" s="65"/>
      <c r="R4584" s="111"/>
      <c r="S4584" s="111"/>
      <c r="T4584" s="111"/>
      <c r="U4584" s="43"/>
    </row>
    <row r="4585" spans="16:21" s="95" customFormat="1" ht="14.25">
      <c r="P4585" s="65"/>
      <c r="Q4585" s="65"/>
      <c r="R4585" s="111"/>
      <c r="S4585" s="111"/>
      <c r="T4585" s="111"/>
      <c r="U4585" s="43"/>
    </row>
    <row r="4586" spans="16:21" s="95" customFormat="1" ht="14.25">
      <c r="P4586" s="65"/>
      <c r="Q4586" s="65"/>
      <c r="R4586" s="111"/>
      <c r="S4586" s="111"/>
      <c r="T4586" s="111"/>
      <c r="U4586" s="43"/>
    </row>
    <row r="4587" spans="16:21" s="95" customFormat="1" ht="14.25">
      <c r="P4587" s="65"/>
      <c r="Q4587" s="65"/>
      <c r="R4587" s="111"/>
      <c r="S4587" s="111"/>
      <c r="T4587" s="111"/>
      <c r="U4587" s="43"/>
    </row>
    <row r="4588" spans="16:21" s="95" customFormat="1" ht="14.25">
      <c r="P4588" s="65"/>
      <c r="Q4588" s="65"/>
      <c r="R4588" s="111"/>
      <c r="S4588" s="111"/>
      <c r="T4588" s="111"/>
      <c r="U4588" s="43"/>
    </row>
    <row r="4589" spans="16:21" s="95" customFormat="1" ht="14.25">
      <c r="P4589" s="65"/>
      <c r="Q4589" s="65"/>
      <c r="R4589" s="111"/>
      <c r="S4589" s="111"/>
      <c r="T4589" s="111"/>
      <c r="U4589" s="43"/>
    </row>
    <row r="4590" spans="16:21" s="95" customFormat="1" ht="14.25">
      <c r="P4590" s="65"/>
      <c r="Q4590" s="65"/>
      <c r="R4590" s="111"/>
      <c r="S4590" s="111"/>
      <c r="T4590" s="111"/>
      <c r="U4590" s="43"/>
    </row>
    <row r="4591" spans="16:21" s="95" customFormat="1" ht="14.25">
      <c r="P4591" s="65"/>
      <c r="Q4591" s="65"/>
      <c r="R4591" s="111"/>
      <c r="S4591" s="111"/>
      <c r="T4591" s="111"/>
      <c r="U4591" s="43"/>
    </row>
    <row r="4592" spans="16:21" s="95" customFormat="1" ht="14.25">
      <c r="P4592" s="65"/>
      <c r="Q4592" s="65"/>
      <c r="R4592" s="111"/>
      <c r="S4592" s="111"/>
      <c r="T4592" s="111"/>
      <c r="U4592" s="43"/>
    </row>
    <row r="4593" spans="16:21" s="95" customFormat="1" ht="14.25">
      <c r="P4593" s="65"/>
      <c r="Q4593" s="65"/>
      <c r="R4593" s="111"/>
      <c r="S4593" s="111"/>
      <c r="T4593" s="111"/>
      <c r="U4593" s="43"/>
    </row>
    <row r="4594" spans="16:21" s="95" customFormat="1" ht="14.25">
      <c r="P4594" s="65"/>
      <c r="Q4594" s="65"/>
      <c r="R4594" s="111"/>
      <c r="S4594" s="111"/>
      <c r="T4594" s="111"/>
      <c r="U4594" s="43"/>
    </row>
    <row r="4595" spans="16:21" s="95" customFormat="1" ht="14.25">
      <c r="P4595" s="65"/>
      <c r="Q4595" s="65"/>
      <c r="R4595" s="111"/>
      <c r="S4595" s="111"/>
      <c r="T4595" s="111"/>
      <c r="U4595" s="43"/>
    </row>
    <row r="4596" spans="16:21" s="95" customFormat="1" ht="14.25">
      <c r="P4596" s="65"/>
      <c r="Q4596" s="65"/>
      <c r="R4596" s="111"/>
      <c r="S4596" s="111"/>
      <c r="T4596" s="111"/>
      <c r="U4596" s="43"/>
    </row>
    <row r="4597" spans="16:21" s="95" customFormat="1" ht="14.25">
      <c r="P4597" s="65"/>
      <c r="Q4597" s="65"/>
      <c r="R4597" s="111"/>
      <c r="S4597" s="111"/>
      <c r="T4597" s="111"/>
      <c r="U4597" s="43"/>
    </row>
    <row r="4598" spans="16:21" s="95" customFormat="1" ht="14.25">
      <c r="P4598" s="65"/>
      <c r="Q4598" s="65"/>
      <c r="R4598" s="111"/>
      <c r="S4598" s="111"/>
      <c r="T4598" s="111"/>
      <c r="U4598" s="43"/>
    </row>
    <row r="4599" spans="16:21" s="95" customFormat="1" ht="14.25">
      <c r="P4599" s="65"/>
      <c r="Q4599" s="65"/>
      <c r="R4599" s="111"/>
      <c r="S4599" s="111"/>
      <c r="T4599" s="111"/>
      <c r="U4599" s="43"/>
    </row>
    <row r="4600" spans="16:21" s="95" customFormat="1" ht="14.25">
      <c r="P4600" s="65"/>
      <c r="Q4600" s="65"/>
      <c r="R4600" s="111"/>
      <c r="S4600" s="111"/>
      <c r="T4600" s="111"/>
      <c r="U4600" s="43"/>
    </row>
    <row r="4601" spans="16:21" s="95" customFormat="1" ht="14.25">
      <c r="P4601" s="65"/>
      <c r="Q4601" s="65"/>
      <c r="R4601" s="111"/>
      <c r="S4601" s="111"/>
      <c r="T4601" s="111"/>
      <c r="U4601" s="43"/>
    </row>
    <row r="4602" spans="16:21" s="95" customFormat="1" ht="14.25">
      <c r="P4602" s="65"/>
      <c r="Q4602" s="65"/>
      <c r="R4602" s="111"/>
      <c r="S4602" s="111"/>
      <c r="T4602" s="111"/>
      <c r="U4602" s="43"/>
    </row>
    <row r="4603" spans="16:21" s="95" customFormat="1" ht="14.25">
      <c r="P4603" s="65"/>
      <c r="Q4603" s="65"/>
      <c r="R4603" s="111"/>
      <c r="S4603" s="111"/>
      <c r="T4603" s="111"/>
      <c r="U4603" s="43"/>
    </row>
    <row r="4604" spans="16:21" s="95" customFormat="1" ht="14.25">
      <c r="P4604" s="65"/>
      <c r="Q4604" s="65"/>
      <c r="R4604" s="111"/>
      <c r="S4604" s="111"/>
      <c r="T4604" s="111"/>
      <c r="U4604" s="43"/>
    </row>
    <row r="4605" spans="16:21" s="95" customFormat="1" ht="14.25">
      <c r="P4605" s="65"/>
      <c r="Q4605" s="65"/>
      <c r="R4605" s="111"/>
      <c r="S4605" s="111"/>
      <c r="T4605" s="111"/>
      <c r="U4605" s="43"/>
    </row>
    <row r="4606" spans="16:21" s="95" customFormat="1" ht="14.25">
      <c r="P4606" s="65"/>
      <c r="Q4606" s="65"/>
      <c r="R4606" s="111"/>
      <c r="S4606" s="111"/>
      <c r="T4606" s="111"/>
      <c r="U4606" s="43"/>
    </row>
    <row r="4607" spans="16:21" s="95" customFormat="1" ht="14.25">
      <c r="P4607" s="65"/>
      <c r="Q4607" s="65"/>
      <c r="R4607" s="111"/>
      <c r="S4607" s="111"/>
      <c r="T4607" s="111"/>
      <c r="U4607" s="43"/>
    </row>
    <row r="4608" spans="16:21" s="95" customFormat="1" ht="14.25">
      <c r="P4608" s="65"/>
      <c r="Q4608" s="65"/>
      <c r="R4608" s="111"/>
      <c r="S4608" s="111"/>
      <c r="T4608" s="111"/>
      <c r="U4608" s="43"/>
    </row>
    <row r="4609" spans="16:21" s="95" customFormat="1" ht="14.25">
      <c r="P4609" s="65"/>
      <c r="Q4609" s="65"/>
      <c r="R4609" s="111"/>
      <c r="S4609" s="111"/>
      <c r="T4609" s="111"/>
      <c r="U4609" s="43"/>
    </row>
    <row r="4610" spans="16:21" s="95" customFormat="1" ht="14.25">
      <c r="P4610" s="65"/>
      <c r="Q4610" s="65"/>
      <c r="R4610" s="111"/>
      <c r="S4610" s="111"/>
      <c r="T4610" s="111"/>
      <c r="U4610" s="43"/>
    </row>
    <row r="4611" spans="16:21" s="95" customFormat="1" ht="14.25">
      <c r="P4611" s="65"/>
      <c r="Q4611" s="65"/>
      <c r="R4611" s="111"/>
      <c r="S4611" s="111"/>
      <c r="T4611" s="111"/>
      <c r="U4611" s="43"/>
    </row>
    <row r="4612" spans="16:21" s="95" customFormat="1" ht="14.25">
      <c r="P4612" s="65"/>
      <c r="Q4612" s="65"/>
      <c r="R4612" s="111"/>
      <c r="S4612" s="111"/>
      <c r="T4612" s="111"/>
      <c r="U4612" s="43"/>
    </row>
    <row r="4613" spans="16:21" s="95" customFormat="1" ht="14.25">
      <c r="P4613" s="65"/>
      <c r="Q4613" s="65"/>
      <c r="R4613" s="111"/>
      <c r="S4613" s="111"/>
      <c r="T4613" s="111"/>
      <c r="U4613" s="43"/>
    </row>
    <row r="4614" spans="16:21" s="95" customFormat="1" ht="14.25">
      <c r="P4614" s="65"/>
      <c r="Q4614" s="65"/>
      <c r="R4614" s="111"/>
      <c r="S4614" s="111"/>
      <c r="T4614" s="111"/>
      <c r="U4614" s="43"/>
    </row>
    <row r="4615" spans="16:21" s="95" customFormat="1" ht="14.25">
      <c r="P4615" s="65"/>
      <c r="Q4615" s="65"/>
      <c r="R4615" s="111"/>
      <c r="S4615" s="111"/>
      <c r="T4615" s="111"/>
      <c r="U4615" s="43"/>
    </row>
    <row r="4616" spans="16:21" s="95" customFormat="1" ht="14.25">
      <c r="P4616" s="65"/>
      <c r="Q4616" s="65"/>
      <c r="R4616" s="111"/>
      <c r="S4616" s="111"/>
      <c r="T4616" s="111"/>
      <c r="U4616" s="43"/>
    </row>
    <row r="4617" spans="16:21" s="95" customFormat="1" ht="14.25">
      <c r="P4617" s="65"/>
      <c r="Q4617" s="65"/>
      <c r="R4617" s="111"/>
      <c r="S4617" s="111"/>
      <c r="T4617" s="111"/>
      <c r="U4617" s="43"/>
    </row>
    <row r="4618" spans="16:21" s="95" customFormat="1" ht="14.25">
      <c r="P4618" s="65"/>
      <c r="Q4618" s="65"/>
      <c r="R4618" s="111"/>
      <c r="S4618" s="111"/>
      <c r="T4618" s="111"/>
      <c r="U4618" s="43"/>
    </row>
    <row r="4619" spans="16:21" s="95" customFormat="1" ht="14.25">
      <c r="P4619" s="65"/>
      <c r="Q4619" s="65"/>
      <c r="R4619" s="111"/>
      <c r="S4619" s="111"/>
      <c r="T4619" s="111"/>
      <c r="U4619" s="43"/>
    </row>
    <row r="4620" spans="16:21" s="95" customFormat="1" ht="14.25">
      <c r="P4620" s="65"/>
      <c r="Q4620" s="65"/>
      <c r="R4620" s="111"/>
      <c r="S4620" s="111"/>
      <c r="T4620" s="111"/>
      <c r="U4620" s="43"/>
    </row>
    <row r="4621" spans="16:21" s="95" customFormat="1" ht="14.25">
      <c r="P4621" s="65"/>
      <c r="Q4621" s="65"/>
      <c r="R4621" s="111"/>
      <c r="S4621" s="111"/>
      <c r="T4621" s="111"/>
      <c r="U4621" s="43"/>
    </row>
    <row r="4622" spans="16:21" s="95" customFormat="1" ht="14.25">
      <c r="P4622" s="65"/>
      <c r="Q4622" s="65"/>
      <c r="R4622" s="111"/>
      <c r="S4622" s="111"/>
      <c r="T4622" s="111"/>
      <c r="U4622" s="43"/>
    </row>
    <row r="4623" spans="16:21" s="95" customFormat="1" ht="14.25">
      <c r="P4623" s="65"/>
      <c r="Q4623" s="65"/>
      <c r="R4623" s="111"/>
      <c r="S4623" s="111"/>
      <c r="T4623" s="111"/>
      <c r="U4623" s="43"/>
    </row>
    <row r="4624" spans="16:21" s="95" customFormat="1" ht="14.25">
      <c r="P4624" s="65"/>
      <c r="Q4624" s="65"/>
      <c r="R4624" s="111"/>
      <c r="S4624" s="111"/>
      <c r="T4624" s="111"/>
      <c r="U4624" s="43"/>
    </row>
    <row r="4625" spans="16:21" s="95" customFormat="1" ht="14.25">
      <c r="P4625" s="65"/>
      <c r="Q4625" s="65"/>
      <c r="R4625" s="111"/>
      <c r="S4625" s="111"/>
      <c r="T4625" s="111"/>
      <c r="U4625" s="43"/>
    </row>
    <row r="4626" spans="16:21" s="95" customFormat="1" ht="14.25">
      <c r="P4626" s="65"/>
      <c r="Q4626" s="65"/>
      <c r="R4626" s="111"/>
      <c r="S4626" s="111"/>
      <c r="T4626" s="111"/>
      <c r="U4626" s="43"/>
    </row>
    <row r="4627" spans="16:21" s="95" customFormat="1" ht="14.25">
      <c r="P4627" s="65"/>
      <c r="Q4627" s="65"/>
      <c r="R4627" s="111"/>
      <c r="S4627" s="111"/>
      <c r="T4627" s="111"/>
      <c r="U4627" s="43"/>
    </row>
    <row r="4628" spans="16:21" s="95" customFormat="1" ht="14.25">
      <c r="P4628" s="65"/>
      <c r="Q4628" s="65"/>
      <c r="R4628" s="111"/>
      <c r="S4628" s="111"/>
      <c r="T4628" s="111"/>
      <c r="U4628" s="43"/>
    </row>
    <row r="4629" spans="16:21" s="95" customFormat="1" ht="14.25">
      <c r="P4629" s="65"/>
      <c r="Q4629" s="65"/>
      <c r="R4629" s="111"/>
      <c r="S4629" s="111"/>
      <c r="T4629" s="111"/>
      <c r="U4629" s="43"/>
    </row>
    <row r="4630" spans="16:21" s="95" customFormat="1" ht="14.25">
      <c r="P4630" s="65"/>
      <c r="Q4630" s="65"/>
      <c r="R4630" s="111"/>
      <c r="S4630" s="111"/>
      <c r="T4630" s="111"/>
      <c r="U4630" s="43"/>
    </row>
    <row r="4631" spans="16:21" s="95" customFormat="1" ht="14.25">
      <c r="P4631" s="65"/>
      <c r="Q4631" s="65"/>
      <c r="R4631" s="111"/>
      <c r="S4631" s="111"/>
      <c r="T4631" s="111"/>
      <c r="U4631" s="43"/>
    </row>
    <row r="4632" spans="16:21" s="95" customFormat="1" ht="14.25">
      <c r="P4632" s="65"/>
      <c r="Q4632" s="65"/>
      <c r="R4632" s="111"/>
      <c r="S4632" s="111"/>
      <c r="T4632" s="111"/>
      <c r="U4632" s="43"/>
    </row>
    <row r="4633" spans="16:21" s="95" customFormat="1" ht="14.25">
      <c r="P4633" s="65"/>
      <c r="Q4633" s="65"/>
      <c r="R4633" s="111"/>
      <c r="S4633" s="111"/>
      <c r="T4633" s="111"/>
      <c r="U4633" s="43"/>
    </row>
    <row r="4634" spans="16:21" s="95" customFormat="1" ht="14.25">
      <c r="P4634" s="65"/>
      <c r="Q4634" s="65"/>
      <c r="R4634" s="111"/>
      <c r="S4634" s="111"/>
      <c r="T4634" s="111"/>
      <c r="U4634" s="43"/>
    </row>
    <row r="4635" spans="16:21" s="95" customFormat="1" ht="14.25">
      <c r="P4635" s="65"/>
      <c r="Q4635" s="65"/>
      <c r="R4635" s="111"/>
      <c r="S4635" s="111"/>
      <c r="T4635" s="111"/>
      <c r="U4635" s="43"/>
    </row>
    <row r="4636" spans="16:21" s="95" customFormat="1" ht="14.25">
      <c r="P4636" s="65"/>
      <c r="Q4636" s="65"/>
      <c r="R4636" s="111"/>
      <c r="S4636" s="111"/>
      <c r="T4636" s="111"/>
      <c r="U4636" s="43"/>
    </row>
    <row r="4637" spans="16:21" s="95" customFormat="1" ht="14.25">
      <c r="P4637" s="65"/>
      <c r="Q4637" s="65"/>
      <c r="R4637" s="111"/>
      <c r="S4637" s="111"/>
      <c r="T4637" s="111"/>
      <c r="U4637" s="43"/>
    </row>
    <row r="4638" spans="16:21" s="95" customFormat="1" ht="14.25">
      <c r="P4638" s="65"/>
      <c r="Q4638" s="65"/>
      <c r="R4638" s="111"/>
      <c r="S4638" s="111"/>
      <c r="T4638" s="111"/>
      <c r="U4638" s="43"/>
    </row>
    <row r="4639" spans="16:21" s="95" customFormat="1" ht="14.25">
      <c r="P4639" s="65"/>
      <c r="Q4639" s="65"/>
      <c r="R4639" s="111"/>
      <c r="S4639" s="111"/>
      <c r="T4639" s="111"/>
      <c r="U4639" s="43"/>
    </row>
    <row r="4640" spans="16:21" s="95" customFormat="1" ht="14.25">
      <c r="P4640" s="65"/>
      <c r="Q4640" s="65"/>
      <c r="R4640" s="111"/>
      <c r="S4640" s="111"/>
      <c r="T4640" s="111"/>
      <c r="U4640" s="43"/>
    </row>
    <row r="4641" spans="16:21" s="95" customFormat="1" ht="14.25">
      <c r="P4641" s="65"/>
      <c r="Q4641" s="65"/>
      <c r="R4641" s="111"/>
      <c r="S4641" s="111"/>
      <c r="T4641" s="111"/>
      <c r="U4641" s="43"/>
    </row>
    <row r="4642" spans="16:21" s="95" customFormat="1" ht="14.25">
      <c r="P4642" s="65"/>
      <c r="Q4642" s="65"/>
      <c r="R4642" s="111"/>
      <c r="S4642" s="111"/>
      <c r="T4642" s="111"/>
      <c r="U4642" s="43"/>
    </row>
    <row r="4643" spans="16:21" s="95" customFormat="1" ht="14.25">
      <c r="P4643" s="65"/>
      <c r="Q4643" s="65"/>
      <c r="R4643" s="111"/>
      <c r="S4643" s="111"/>
      <c r="T4643" s="111"/>
      <c r="U4643" s="43"/>
    </row>
    <row r="4644" spans="16:21" s="95" customFormat="1" ht="14.25">
      <c r="P4644" s="65"/>
      <c r="Q4644" s="65"/>
      <c r="R4644" s="111"/>
      <c r="S4644" s="111"/>
      <c r="T4644" s="111"/>
      <c r="U4644" s="43"/>
    </row>
    <row r="4645" spans="16:21" s="95" customFormat="1" ht="14.25">
      <c r="P4645" s="65"/>
      <c r="Q4645" s="65"/>
      <c r="R4645" s="111"/>
      <c r="S4645" s="111"/>
      <c r="T4645" s="111"/>
      <c r="U4645" s="43"/>
    </row>
    <row r="4646" spans="16:21" s="95" customFormat="1" ht="14.25">
      <c r="P4646" s="65"/>
      <c r="Q4646" s="65"/>
      <c r="R4646" s="111"/>
      <c r="S4646" s="111"/>
      <c r="T4646" s="111"/>
      <c r="U4646" s="43"/>
    </row>
    <row r="4647" spans="16:21" s="95" customFormat="1" ht="14.25">
      <c r="P4647" s="65"/>
      <c r="Q4647" s="65"/>
      <c r="R4647" s="111"/>
      <c r="S4647" s="111"/>
      <c r="T4647" s="111"/>
      <c r="U4647" s="43"/>
    </row>
    <row r="4648" spans="16:21" s="95" customFormat="1" ht="14.25">
      <c r="P4648" s="65"/>
      <c r="Q4648" s="65"/>
      <c r="R4648" s="111"/>
      <c r="S4648" s="111"/>
      <c r="T4648" s="111"/>
      <c r="U4648" s="43"/>
    </row>
    <row r="4649" spans="16:21" s="95" customFormat="1" ht="14.25">
      <c r="P4649" s="65"/>
      <c r="Q4649" s="65"/>
      <c r="R4649" s="111"/>
      <c r="S4649" s="111"/>
      <c r="T4649" s="111"/>
      <c r="U4649" s="43"/>
    </row>
    <row r="4650" spans="16:21" s="95" customFormat="1" ht="14.25">
      <c r="P4650" s="65"/>
      <c r="Q4650" s="65"/>
      <c r="R4650" s="111"/>
      <c r="S4650" s="111"/>
      <c r="T4650" s="111"/>
      <c r="U4650" s="43"/>
    </row>
    <row r="4651" spans="16:21" s="95" customFormat="1" ht="14.25">
      <c r="P4651" s="65"/>
      <c r="Q4651" s="65"/>
      <c r="R4651" s="111"/>
      <c r="S4651" s="111"/>
      <c r="T4651" s="111"/>
      <c r="U4651" s="43"/>
    </row>
    <row r="4652" spans="16:21" s="95" customFormat="1" ht="14.25">
      <c r="P4652" s="65"/>
      <c r="Q4652" s="65"/>
      <c r="R4652" s="111"/>
      <c r="S4652" s="111"/>
      <c r="T4652" s="111"/>
      <c r="U4652" s="43"/>
    </row>
    <row r="4653" spans="16:21" s="95" customFormat="1" ht="14.25">
      <c r="P4653" s="65"/>
      <c r="Q4653" s="65"/>
      <c r="R4653" s="111"/>
      <c r="S4653" s="111"/>
      <c r="T4653" s="111"/>
      <c r="U4653" s="43"/>
    </row>
    <row r="4654" spans="16:21" s="95" customFormat="1" ht="14.25">
      <c r="P4654" s="65"/>
      <c r="Q4654" s="65"/>
      <c r="R4654" s="111"/>
      <c r="S4654" s="111"/>
      <c r="T4654" s="111"/>
      <c r="U4654" s="43"/>
    </row>
    <row r="4655" spans="16:21" s="95" customFormat="1" ht="14.25">
      <c r="P4655" s="65"/>
      <c r="Q4655" s="65"/>
      <c r="R4655" s="111"/>
      <c r="S4655" s="111"/>
      <c r="T4655" s="111"/>
      <c r="U4655" s="43"/>
    </row>
    <row r="4656" spans="16:21" s="95" customFormat="1" ht="14.25">
      <c r="P4656" s="65"/>
      <c r="Q4656" s="65"/>
      <c r="R4656" s="111"/>
      <c r="S4656" s="111"/>
      <c r="T4656" s="111"/>
      <c r="U4656" s="43"/>
    </row>
    <row r="4657" spans="16:21" s="95" customFormat="1" ht="14.25">
      <c r="P4657" s="65"/>
      <c r="Q4657" s="65"/>
      <c r="R4657" s="111"/>
      <c r="S4657" s="111"/>
      <c r="T4657" s="111"/>
      <c r="U4657" s="43"/>
    </row>
    <row r="4658" spans="16:21" s="95" customFormat="1" ht="14.25">
      <c r="P4658" s="65"/>
      <c r="Q4658" s="65"/>
      <c r="R4658" s="111"/>
      <c r="S4658" s="111"/>
      <c r="T4658" s="111"/>
      <c r="U4658" s="43"/>
    </row>
    <row r="4659" spans="16:21" s="95" customFormat="1" ht="14.25">
      <c r="P4659" s="65"/>
      <c r="Q4659" s="65"/>
      <c r="R4659" s="111"/>
      <c r="S4659" s="111"/>
      <c r="T4659" s="111"/>
      <c r="U4659" s="43"/>
    </row>
    <row r="4660" spans="16:21" s="95" customFormat="1" ht="14.25">
      <c r="P4660" s="65"/>
      <c r="Q4660" s="65"/>
      <c r="R4660" s="111"/>
      <c r="S4660" s="111"/>
      <c r="T4660" s="111"/>
      <c r="U4660" s="43"/>
    </row>
    <row r="4661" spans="16:21" s="95" customFormat="1" ht="14.25">
      <c r="P4661" s="65"/>
      <c r="Q4661" s="65"/>
      <c r="R4661" s="111"/>
      <c r="S4661" s="111"/>
      <c r="T4661" s="111"/>
      <c r="U4661" s="43"/>
    </row>
    <row r="4662" spans="16:21" s="95" customFormat="1" ht="14.25">
      <c r="P4662" s="65"/>
      <c r="Q4662" s="65"/>
      <c r="R4662" s="111"/>
      <c r="S4662" s="111"/>
      <c r="T4662" s="111"/>
      <c r="U4662" s="43"/>
    </row>
    <row r="4663" spans="16:21" s="95" customFormat="1" ht="14.25">
      <c r="P4663" s="65"/>
      <c r="Q4663" s="65"/>
      <c r="R4663" s="111"/>
      <c r="S4663" s="111"/>
      <c r="T4663" s="111"/>
      <c r="U4663" s="43"/>
    </row>
    <row r="4664" spans="16:21" s="95" customFormat="1" ht="14.25">
      <c r="P4664" s="65"/>
      <c r="Q4664" s="65"/>
      <c r="R4664" s="111"/>
      <c r="S4664" s="111"/>
      <c r="T4664" s="111"/>
      <c r="U4664" s="43"/>
    </row>
    <row r="4665" spans="16:21" s="95" customFormat="1" ht="14.25">
      <c r="P4665" s="65"/>
      <c r="Q4665" s="65"/>
      <c r="R4665" s="111"/>
      <c r="S4665" s="111"/>
      <c r="T4665" s="111"/>
      <c r="U4665" s="43"/>
    </row>
    <row r="4666" spans="16:21" s="95" customFormat="1" ht="14.25">
      <c r="P4666" s="65"/>
      <c r="Q4666" s="65"/>
      <c r="R4666" s="111"/>
      <c r="S4666" s="111"/>
      <c r="T4666" s="111"/>
      <c r="U4666" s="43"/>
    </row>
    <row r="4667" spans="16:21" s="95" customFormat="1" ht="14.25">
      <c r="P4667" s="65"/>
      <c r="Q4667" s="65"/>
      <c r="R4667" s="111"/>
      <c r="S4667" s="111"/>
      <c r="T4667" s="111"/>
      <c r="U4667" s="43"/>
    </row>
    <row r="4668" spans="16:21" s="95" customFormat="1" ht="14.25">
      <c r="P4668" s="65"/>
      <c r="Q4668" s="65"/>
      <c r="R4668" s="111"/>
      <c r="S4668" s="111"/>
      <c r="T4668" s="111"/>
      <c r="U4668" s="43"/>
    </row>
    <row r="4669" spans="16:21" s="95" customFormat="1" ht="14.25">
      <c r="P4669" s="65"/>
      <c r="Q4669" s="65"/>
      <c r="R4669" s="111"/>
      <c r="S4669" s="111"/>
      <c r="T4669" s="111"/>
      <c r="U4669" s="43"/>
    </row>
    <row r="4670" spans="16:21" s="95" customFormat="1" ht="14.25">
      <c r="P4670" s="65"/>
      <c r="Q4670" s="65"/>
      <c r="R4670" s="111"/>
      <c r="S4670" s="111"/>
      <c r="T4670" s="111"/>
      <c r="U4670" s="43"/>
    </row>
    <row r="4671" spans="16:21" s="95" customFormat="1" ht="14.25">
      <c r="P4671" s="65"/>
      <c r="Q4671" s="65"/>
      <c r="R4671" s="111"/>
      <c r="S4671" s="111"/>
      <c r="T4671" s="111"/>
      <c r="U4671" s="43"/>
    </row>
    <row r="4672" spans="16:21" s="95" customFormat="1" ht="14.25">
      <c r="P4672" s="65"/>
      <c r="Q4672" s="65"/>
      <c r="R4672" s="111"/>
      <c r="S4672" s="111"/>
      <c r="T4672" s="111"/>
      <c r="U4672" s="43"/>
    </row>
    <row r="4673" spans="16:21" s="95" customFormat="1" ht="14.25">
      <c r="P4673" s="65"/>
      <c r="Q4673" s="65"/>
      <c r="R4673" s="111"/>
      <c r="S4673" s="111"/>
      <c r="T4673" s="111"/>
      <c r="U4673" s="43"/>
    </row>
    <row r="4674" spans="16:21" s="95" customFormat="1" ht="14.25">
      <c r="P4674" s="65"/>
      <c r="Q4674" s="65"/>
      <c r="R4674" s="111"/>
      <c r="S4674" s="111"/>
      <c r="T4674" s="111"/>
      <c r="U4674" s="43"/>
    </row>
    <row r="4675" spans="16:21" s="95" customFormat="1" ht="14.25">
      <c r="P4675" s="65"/>
      <c r="Q4675" s="65"/>
      <c r="R4675" s="111"/>
      <c r="S4675" s="111"/>
      <c r="T4675" s="111"/>
      <c r="U4675" s="43"/>
    </row>
    <row r="4676" spans="16:21" s="95" customFormat="1" ht="14.25">
      <c r="P4676" s="65"/>
      <c r="Q4676" s="65"/>
      <c r="R4676" s="111"/>
      <c r="S4676" s="111"/>
      <c r="T4676" s="111"/>
      <c r="U4676" s="43"/>
    </row>
    <row r="4677" spans="16:21" s="95" customFormat="1" ht="14.25">
      <c r="P4677" s="65"/>
      <c r="Q4677" s="65"/>
      <c r="R4677" s="111"/>
      <c r="S4677" s="111"/>
      <c r="T4677" s="111"/>
      <c r="U4677" s="43"/>
    </row>
    <row r="4678" spans="16:21" s="95" customFormat="1" ht="14.25">
      <c r="P4678" s="65"/>
      <c r="Q4678" s="65"/>
      <c r="R4678" s="111"/>
      <c r="S4678" s="111"/>
      <c r="T4678" s="111"/>
      <c r="U4678" s="43"/>
    </row>
    <row r="4679" spans="16:21" s="95" customFormat="1" ht="14.25">
      <c r="P4679" s="65"/>
      <c r="Q4679" s="65"/>
      <c r="R4679" s="111"/>
      <c r="S4679" s="111"/>
      <c r="T4679" s="111"/>
      <c r="U4679" s="43"/>
    </row>
    <row r="4680" spans="16:21" s="95" customFormat="1" ht="14.25">
      <c r="P4680" s="65"/>
      <c r="Q4680" s="65"/>
      <c r="R4680" s="111"/>
      <c r="S4680" s="111"/>
      <c r="T4680" s="111"/>
      <c r="U4680" s="43"/>
    </row>
    <row r="4681" spans="16:21" s="95" customFormat="1" ht="14.25">
      <c r="P4681" s="65"/>
      <c r="Q4681" s="65"/>
      <c r="R4681" s="111"/>
      <c r="S4681" s="111"/>
      <c r="T4681" s="111"/>
      <c r="U4681" s="43"/>
    </row>
    <row r="4682" spans="16:21" s="95" customFormat="1" ht="14.25">
      <c r="P4682" s="65"/>
      <c r="Q4682" s="65"/>
      <c r="R4682" s="111"/>
      <c r="S4682" s="111"/>
      <c r="T4682" s="111"/>
      <c r="U4682" s="43"/>
    </row>
    <row r="4683" spans="16:21" s="95" customFormat="1" ht="14.25">
      <c r="P4683" s="65"/>
      <c r="Q4683" s="65"/>
      <c r="R4683" s="111"/>
      <c r="S4683" s="111"/>
      <c r="T4683" s="111"/>
      <c r="U4683" s="43"/>
    </row>
    <row r="4684" spans="16:21" s="95" customFormat="1" ht="14.25">
      <c r="P4684" s="65"/>
      <c r="Q4684" s="65"/>
      <c r="R4684" s="111"/>
      <c r="S4684" s="111"/>
      <c r="T4684" s="111"/>
      <c r="U4684" s="43"/>
    </row>
    <row r="4685" spans="16:21" s="95" customFormat="1" ht="14.25">
      <c r="P4685" s="65"/>
      <c r="Q4685" s="65"/>
      <c r="R4685" s="111"/>
      <c r="S4685" s="111"/>
      <c r="T4685" s="111"/>
      <c r="U4685" s="43"/>
    </row>
    <row r="4686" spans="16:21" s="95" customFormat="1" ht="14.25">
      <c r="P4686" s="65"/>
      <c r="Q4686" s="65"/>
      <c r="R4686" s="111"/>
      <c r="S4686" s="111"/>
      <c r="T4686" s="111"/>
      <c r="U4686" s="43"/>
    </row>
    <row r="4687" spans="16:21" s="95" customFormat="1" ht="14.25">
      <c r="P4687" s="65"/>
      <c r="Q4687" s="65"/>
      <c r="R4687" s="111"/>
      <c r="S4687" s="111"/>
      <c r="T4687" s="111"/>
      <c r="U4687" s="43"/>
    </row>
    <row r="4688" spans="16:21" s="95" customFormat="1" ht="14.25">
      <c r="P4688" s="65"/>
      <c r="Q4688" s="65"/>
      <c r="R4688" s="111"/>
      <c r="S4688" s="111"/>
      <c r="T4688" s="111"/>
      <c r="U4688" s="43"/>
    </row>
    <row r="4689" spans="16:21" s="95" customFormat="1" ht="14.25">
      <c r="P4689" s="65"/>
      <c r="Q4689" s="65"/>
      <c r="R4689" s="111"/>
      <c r="S4689" s="111"/>
      <c r="T4689" s="111"/>
      <c r="U4689" s="43"/>
    </row>
    <row r="4690" spans="16:21" s="95" customFormat="1" ht="14.25">
      <c r="P4690" s="65"/>
      <c r="Q4690" s="65"/>
      <c r="R4690" s="111"/>
      <c r="S4690" s="111"/>
      <c r="T4690" s="111"/>
      <c r="U4690" s="43"/>
    </row>
    <row r="4691" spans="16:21" s="95" customFormat="1" ht="14.25">
      <c r="P4691" s="65"/>
      <c r="Q4691" s="65"/>
      <c r="R4691" s="111"/>
      <c r="S4691" s="111"/>
      <c r="T4691" s="111"/>
      <c r="U4691" s="43"/>
    </row>
    <row r="4692" spans="16:21" s="95" customFormat="1" ht="14.25">
      <c r="P4692" s="65"/>
      <c r="Q4692" s="65"/>
      <c r="R4692" s="111"/>
      <c r="S4692" s="111"/>
      <c r="T4692" s="111"/>
      <c r="U4692" s="43"/>
    </row>
    <row r="4693" spans="16:21" s="95" customFormat="1" ht="14.25">
      <c r="P4693" s="65"/>
      <c r="Q4693" s="65"/>
      <c r="R4693" s="111"/>
      <c r="S4693" s="111"/>
      <c r="T4693" s="111"/>
      <c r="U4693" s="43"/>
    </row>
    <row r="4694" spans="16:21" s="95" customFormat="1" ht="14.25">
      <c r="P4694" s="65"/>
      <c r="Q4694" s="65"/>
      <c r="R4694" s="111"/>
      <c r="S4694" s="111"/>
      <c r="T4694" s="111"/>
      <c r="U4694" s="43"/>
    </row>
    <row r="4695" spans="16:21" s="95" customFormat="1" ht="14.25">
      <c r="P4695" s="65"/>
      <c r="Q4695" s="65"/>
      <c r="R4695" s="111"/>
      <c r="S4695" s="111"/>
      <c r="T4695" s="111"/>
      <c r="U4695" s="43"/>
    </row>
    <row r="4696" spans="16:21" s="95" customFormat="1" ht="14.25">
      <c r="P4696" s="65"/>
      <c r="Q4696" s="65"/>
      <c r="R4696" s="111"/>
      <c r="S4696" s="111"/>
      <c r="T4696" s="111"/>
      <c r="U4696" s="43"/>
    </row>
    <row r="4697" spans="16:21" s="95" customFormat="1" ht="14.25">
      <c r="P4697" s="65"/>
      <c r="Q4697" s="65"/>
      <c r="R4697" s="111"/>
      <c r="S4697" s="111"/>
      <c r="T4697" s="111"/>
      <c r="U4697" s="43"/>
    </row>
    <row r="4698" spans="16:21" s="95" customFormat="1" ht="14.25">
      <c r="P4698" s="65"/>
      <c r="Q4698" s="65"/>
      <c r="R4698" s="111"/>
      <c r="S4698" s="111"/>
      <c r="T4698" s="111"/>
      <c r="U4698" s="43"/>
    </row>
    <row r="4699" spans="16:21" s="95" customFormat="1" ht="14.25">
      <c r="P4699" s="65"/>
      <c r="Q4699" s="65"/>
      <c r="R4699" s="111"/>
      <c r="S4699" s="111"/>
      <c r="T4699" s="111"/>
      <c r="U4699" s="43"/>
    </row>
    <row r="4700" spans="16:21" s="95" customFormat="1" ht="14.25">
      <c r="P4700" s="65"/>
      <c r="Q4700" s="65"/>
      <c r="R4700" s="111"/>
      <c r="S4700" s="111"/>
      <c r="T4700" s="111"/>
      <c r="U4700" s="43"/>
    </row>
    <row r="4701" spans="16:21" s="95" customFormat="1" ht="14.25">
      <c r="P4701" s="65"/>
      <c r="Q4701" s="65"/>
      <c r="R4701" s="111"/>
      <c r="S4701" s="111"/>
      <c r="T4701" s="111"/>
      <c r="U4701" s="43"/>
    </row>
    <row r="4702" spans="16:21" s="95" customFormat="1" ht="14.25">
      <c r="P4702" s="65"/>
      <c r="Q4702" s="65"/>
      <c r="R4702" s="111"/>
      <c r="S4702" s="111"/>
      <c r="T4702" s="111"/>
      <c r="U4702" s="43"/>
    </row>
    <row r="4703" spans="16:21" s="95" customFormat="1" ht="14.25">
      <c r="P4703" s="65"/>
      <c r="Q4703" s="65"/>
      <c r="R4703" s="111"/>
      <c r="S4703" s="111"/>
      <c r="T4703" s="111"/>
      <c r="U4703" s="43"/>
    </row>
    <row r="4704" spans="16:21" s="95" customFormat="1" ht="14.25">
      <c r="P4704" s="65"/>
      <c r="Q4704" s="65"/>
      <c r="R4704" s="111"/>
      <c r="S4704" s="111"/>
      <c r="T4704" s="111"/>
      <c r="U4704" s="43"/>
    </row>
    <row r="4705" spans="16:21" s="95" customFormat="1" ht="14.25">
      <c r="P4705" s="65"/>
      <c r="Q4705" s="65"/>
      <c r="R4705" s="111"/>
      <c r="S4705" s="111"/>
      <c r="T4705" s="111"/>
      <c r="U4705" s="43"/>
    </row>
    <row r="4706" spans="16:21" s="95" customFormat="1" ht="14.25">
      <c r="P4706" s="65"/>
      <c r="Q4706" s="65"/>
      <c r="R4706" s="111"/>
      <c r="S4706" s="111"/>
      <c r="T4706" s="111"/>
      <c r="U4706" s="43"/>
    </row>
    <row r="4707" spans="16:21" s="95" customFormat="1" ht="14.25">
      <c r="P4707" s="65"/>
      <c r="Q4707" s="65"/>
      <c r="R4707" s="111"/>
      <c r="S4707" s="111"/>
      <c r="T4707" s="111"/>
      <c r="U4707" s="43"/>
    </row>
    <row r="4708" spans="16:21" s="95" customFormat="1" ht="14.25">
      <c r="P4708" s="65"/>
      <c r="Q4708" s="65"/>
      <c r="R4708" s="111"/>
      <c r="S4708" s="111"/>
      <c r="T4708" s="111"/>
      <c r="U4708" s="43"/>
    </row>
    <row r="4709" spans="16:21" s="95" customFormat="1" ht="14.25">
      <c r="P4709" s="65"/>
      <c r="Q4709" s="65"/>
      <c r="R4709" s="111"/>
      <c r="S4709" s="111"/>
      <c r="T4709" s="111"/>
      <c r="U4709" s="43"/>
    </row>
    <row r="4710" spans="16:21" s="95" customFormat="1" ht="14.25">
      <c r="P4710" s="65"/>
      <c r="Q4710" s="65"/>
      <c r="R4710" s="111"/>
      <c r="S4710" s="111"/>
      <c r="T4710" s="111"/>
      <c r="U4710" s="43"/>
    </row>
    <row r="4711" spans="16:21" s="95" customFormat="1" ht="14.25">
      <c r="P4711" s="65"/>
      <c r="Q4711" s="65"/>
      <c r="R4711" s="111"/>
      <c r="S4711" s="111"/>
      <c r="T4711" s="111"/>
      <c r="U4711" s="43"/>
    </row>
    <row r="4712" spans="16:21" s="95" customFormat="1" ht="14.25">
      <c r="P4712" s="65"/>
      <c r="Q4712" s="65"/>
      <c r="R4712" s="111"/>
      <c r="S4712" s="111"/>
      <c r="T4712" s="111"/>
      <c r="U4712" s="43"/>
    </row>
    <row r="4713" spans="16:21" s="95" customFormat="1" ht="14.25">
      <c r="P4713" s="65"/>
      <c r="Q4713" s="65"/>
      <c r="R4713" s="111"/>
      <c r="S4713" s="111"/>
      <c r="T4713" s="111"/>
      <c r="U4713" s="43"/>
    </row>
    <row r="4714" spans="16:21" s="95" customFormat="1" ht="14.25">
      <c r="P4714" s="65"/>
      <c r="Q4714" s="65"/>
      <c r="R4714" s="111"/>
      <c r="S4714" s="111"/>
      <c r="T4714" s="111"/>
      <c r="U4714" s="43"/>
    </row>
    <row r="4715" spans="16:21" s="95" customFormat="1" ht="14.25">
      <c r="P4715" s="65"/>
      <c r="Q4715" s="65"/>
      <c r="R4715" s="111"/>
      <c r="S4715" s="111"/>
      <c r="T4715" s="111"/>
      <c r="U4715" s="43"/>
    </row>
    <row r="4716" spans="16:21" s="95" customFormat="1" ht="14.25">
      <c r="P4716" s="65"/>
      <c r="Q4716" s="65"/>
      <c r="R4716" s="111"/>
      <c r="S4716" s="111"/>
      <c r="T4716" s="111"/>
      <c r="U4716" s="43"/>
    </row>
    <row r="4717" spans="16:21" s="95" customFormat="1" ht="14.25">
      <c r="P4717" s="65"/>
      <c r="Q4717" s="65"/>
      <c r="R4717" s="111"/>
      <c r="S4717" s="111"/>
      <c r="T4717" s="111"/>
      <c r="U4717" s="43"/>
    </row>
    <row r="4718" spans="16:21" s="95" customFormat="1" ht="14.25">
      <c r="P4718" s="65"/>
      <c r="Q4718" s="65"/>
      <c r="R4718" s="111"/>
      <c r="S4718" s="111"/>
      <c r="T4718" s="111"/>
      <c r="U4718" s="43"/>
    </row>
    <row r="4719" spans="16:21" s="95" customFormat="1" ht="14.25">
      <c r="P4719" s="65"/>
      <c r="Q4719" s="65"/>
      <c r="R4719" s="111"/>
      <c r="S4719" s="111"/>
      <c r="T4719" s="111"/>
      <c r="U4719" s="43"/>
    </row>
    <row r="4720" spans="16:21" s="95" customFormat="1" ht="14.25">
      <c r="P4720" s="65"/>
      <c r="Q4720" s="65"/>
      <c r="R4720" s="111"/>
      <c r="S4720" s="111"/>
      <c r="T4720" s="111"/>
      <c r="U4720" s="43"/>
    </row>
    <row r="4721" spans="16:21" s="95" customFormat="1" ht="14.25">
      <c r="P4721" s="65"/>
      <c r="Q4721" s="65"/>
      <c r="R4721" s="111"/>
      <c r="S4721" s="111"/>
      <c r="T4721" s="111"/>
      <c r="U4721" s="43"/>
    </row>
    <row r="4722" spans="16:21" s="95" customFormat="1" ht="14.25">
      <c r="P4722" s="65"/>
      <c r="Q4722" s="65"/>
      <c r="R4722" s="111"/>
      <c r="S4722" s="111"/>
      <c r="T4722" s="111"/>
      <c r="U4722" s="43"/>
    </row>
    <row r="4723" spans="16:21" s="95" customFormat="1" ht="14.25">
      <c r="P4723" s="65"/>
      <c r="Q4723" s="65"/>
      <c r="R4723" s="111"/>
      <c r="S4723" s="111"/>
      <c r="T4723" s="111"/>
      <c r="U4723" s="43"/>
    </row>
    <row r="4724" spans="16:21" s="95" customFormat="1" ht="14.25">
      <c r="P4724" s="65"/>
      <c r="Q4724" s="65"/>
      <c r="R4724" s="111"/>
      <c r="S4724" s="111"/>
      <c r="T4724" s="111"/>
      <c r="U4724" s="43"/>
    </row>
    <row r="4725" spans="16:21" s="95" customFormat="1" ht="14.25">
      <c r="P4725" s="65"/>
      <c r="Q4725" s="65"/>
      <c r="R4725" s="111"/>
      <c r="S4725" s="111"/>
      <c r="T4725" s="111"/>
      <c r="U4725" s="43"/>
    </row>
    <row r="4726" spans="16:21" s="95" customFormat="1" ht="14.25">
      <c r="P4726" s="65"/>
      <c r="Q4726" s="65"/>
      <c r="R4726" s="111"/>
      <c r="S4726" s="111"/>
      <c r="T4726" s="111"/>
      <c r="U4726" s="43"/>
    </row>
    <row r="4727" spans="16:21" s="95" customFormat="1" ht="14.25">
      <c r="P4727" s="65"/>
      <c r="Q4727" s="65"/>
      <c r="R4727" s="111"/>
      <c r="S4727" s="111"/>
      <c r="T4727" s="111"/>
      <c r="U4727" s="43"/>
    </row>
    <row r="4728" spans="16:21" s="95" customFormat="1" ht="14.25">
      <c r="P4728" s="65"/>
      <c r="Q4728" s="65"/>
      <c r="R4728" s="111"/>
      <c r="S4728" s="111"/>
      <c r="T4728" s="111"/>
      <c r="U4728" s="43"/>
    </row>
    <row r="4729" spans="16:21" s="95" customFormat="1" ht="14.25">
      <c r="P4729" s="65"/>
      <c r="Q4729" s="65"/>
      <c r="R4729" s="111"/>
      <c r="S4729" s="111"/>
      <c r="T4729" s="111"/>
      <c r="U4729" s="43"/>
    </row>
    <row r="4730" spans="16:21" s="95" customFormat="1" ht="14.25">
      <c r="P4730" s="65"/>
      <c r="Q4730" s="65"/>
      <c r="R4730" s="111"/>
      <c r="S4730" s="111"/>
      <c r="T4730" s="111"/>
      <c r="U4730" s="43"/>
    </row>
    <row r="4731" spans="16:21" s="95" customFormat="1" ht="14.25">
      <c r="P4731" s="65"/>
      <c r="Q4731" s="65"/>
      <c r="R4731" s="111"/>
      <c r="S4731" s="111"/>
      <c r="T4731" s="111"/>
      <c r="U4731" s="43"/>
    </row>
    <row r="4732" spans="16:21" s="95" customFormat="1" ht="14.25">
      <c r="P4732" s="65"/>
      <c r="Q4732" s="65"/>
      <c r="R4732" s="111"/>
      <c r="S4732" s="111"/>
      <c r="T4732" s="111"/>
      <c r="U4732" s="43"/>
    </row>
    <row r="4733" spans="16:21" s="95" customFormat="1" ht="14.25">
      <c r="P4733" s="65"/>
      <c r="Q4733" s="65"/>
      <c r="R4733" s="111"/>
      <c r="S4733" s="111"/>
      <c r="T4733" s="111"/>
      <c r="U4733" s="43"/>
    </row>
    <row r="4734" spans="16:21" s="95" customFormat="1" ht="14.25">
      <c r="P4734" s="65"/>
      <c r="Q4734" s="65"/>
      <c r="R4734" s="111"/>
      <c r="S4734" s="111"/>
      <c r="T4734" s="111"/>
      <c r="U4734" s="43"/>
    </row>
    <row r="4735" spans="16:21" s="95" customFormat="1" ht="14.25">
      <c r="P4735" s="65"/>
      <c r="Q4735" s="65"/>
      <c r="R4735" s="111"/>
      <c r="S4735" s="111"/>
      <c r="T4735" s="111"/>
      <c r="U4735" s="43"/>
    </row>
    <row r="4736" spans="16:21" s="95" customFormat="1" ht="14.25">
      <c r="P4736" s="65"/>
      <c r="Q4736" s="65"/>
      <c r="R4736" s="111"/>
      <c r="S4736" s="111"/>
      <c r="T4736" s="111"/>
      <c r="U4736" s="43"/>
    </row>
    <row r="4737" spans="16:21" s="95" customFormat="1" ht="14.25">
      <c r="P4737" s="65"/>
      <c r="Q4737" s="65"/>
      <c r="R4737" s="111"/>
      <c r="S4737" s="111"/>
      <c r="T4737" s="111"/>
      <c r="U4737" s="43"/>
    </row>
    <row r="4738" spans="16:21" s="95" customFormat="1" ht="14.25">
      <c r="P4738" s="65"/>
      <c r="Q4738" s="65"/>
      <c r="R4738" s="111"/>
      <c r="S4738" s="111"/>
      <c r="T4738" s="111"/>
      <c r="U4738" s="43"/>
    </row>
    <row r="4739" spans="16:21" s="95" customFormat="1" ht="14.25">
      <c r="P4739" s="65"/>
      <c r="Q4739" s="65"/>
      <c r="R4739" s="111"/>
      <c r="S4739" s="111"/>
      <c r="T4739" s="111"/>
      <c r="U4739" s="43"/>
    </row>
    <row r="4740" spans="16:21" s="95" customFormat="1" ht="14.25">
      <c r="P4740" s="65"/>
      <c r="Q4740" s="65"/>
      <c r="R4740" s="111"/>
      <c r="S4740" s="111"/>
      <c r="T4740" s="111"/>
      <c r="U4740" s="43"/>
    </row>
    <row r="4741" spans="16:21" s="95" customFormat="1" ht="14.25">
      <c r="P4741" s="65"/>
      <c r="Q4741" s="65"/>
      <c r="R4741" s="111"/>
      <c r="S4741" s="111"/>
      <c r="T4741" s="111"/>
      <c r="U4741" s="43"/>
    </row>
    <row r="4742" spans="16:21" s="95" customFormat="1" ht="14.25">
      <c r="P4742" s="65"/>
      <c r="Q4742" s="65"/>
      <c r="R4742" s="111"/>
      <c r="S4742" s="111"/>
      <c r="T4742" s="111"/>
      <c r="U4742" s="43"/>
    </row>
    <row r="4743" spans="16:21" s="95" customFormat="1" ht="14.25">
      <c r="P4743" s="65"/>
      <c r="Q4743" s="65"/>
      <c r="R4743" s="111"/>
      <c r="S4743" s="111"/>
      <c r="T4743" s="111"/>
      <c r="U4743" s="43"/>
    </row>
    <row r="4744" spans="16:21" s="95" customFormat="1" ht="14.25">
      <c r="P4744" s="65"/>
      <c r="Q4744" s="65"/>
      <c r="R4744" s="111"/>
      <c r="S4744" s="111"/>
      <c r="T4744" s="111"/>
      <c r="U4744" s="43"/>
    </row>
    <row r="4745" spans="16:21" s="95" customFormat="1" ht="14.25">
      <c r="P4745" s="65"/>
      <c r="Q4745" s="65"/>
      <c r="R4745" s="111"/>
      <c r="S4745" s="111"/>
      <c r="T4745" s="111"/>
      <c r="U4745" s="43"/>
    </row>
    <row r="4746" spans="16:21" s="95" customFormat="1" ht="14.25">
      <c r="P4746" s="65"/>
      <c r="Q4746" s="65"/>
      <c r="R4746" s="111"/>
      <c r="S4746" s="111"/>
      <c r="T4746" s="111"/>
      <c r="U4746" s="43"/>
    </row>
    <row r="4747" spans="16:21" s="95" customFormat="1" ht="14.25">
      <c r="P4747" s="65"/>
      <c r="Q4747" s="65"/>
      <c r="R4747" s="111"/>
      <c r="S4747" s="111"/>
      <c r="T4747" s="111"/>
      <c r="U4747" s="43"/>
    </row>
    <row r="4748" spans="16:21" s="95" customFormat="1" ht="14.25">
      <c r="P4748" s="65"/>
      <c r="Q4748" s="65"/>
      <c r="R4748" s="111"/>
      <c r="S4748" s="111"/>
      <c r="T4748" s="111"/>
      <c r="U4748" s="43"/>
    </row>
    <row r="4749" spans="16:21" s="95" customFormat="1" ht="14.25">
      <c r="P4749" s="65"/>
      <c r="Q4749" s="65"/>
      <c r="R4749" s="111"/>
      <c r="S4749" s="111"/>
      <c r="T4749" s="111"/>
      <c r="U4749" s="43"/>
    </row>
    <row r="4750" spans="16:21" s="95" customFormat="1" ht="14.25">
      <c r="P4750" s="65"/>
      <c r="Q4750" s="65"/>
      <c r="R4750" s="111"/>
      <c r="S4750" s="111"/>
      <c r="T4750" s="111"/>
      <c r="U4750" s="43"/>
    </row>
    <row r="4751" spans="16:21" s="95" customFormat="1" ht="14.25">
      <c r="P4751" s="65"/>
      <c r="Q4751" s="65"/>
      <c r="R4751" s="111"/>
      <c r="S4751" s="111"/>
      <c r="T4751" s="111"/>
      <c r="U4751" s="43"/>
    </row>
    <row r="4752" spans="16:21" s="95" customFormat="1" ht="14.25">
      <c r="P4752" s="65"/>
      <c r="Q4752" s="65"/>
      <c r="R4752" s="111"/>
      <c r="S4752" s="111"/>
      <c r="T4752" s="111"/>
      <c r="U4752" s="43"/>
    </row>
    <row r="4753" spans="16:21" s="95" customFormat="1" ht="14.25">
      <c r="P4753" s="65"/>
      <c r="Q4753" s="65"/>
      <c r="R4753" s="111"/>
      <c r="S4753" s="111"/>
      <c r="T4753" s="111"/>
      <c r="U4753" s="43"/>
    </row>
    <row r="4754" spans="16:21" s="95" customFormat="1" ht="14.25">
      <c r="P4754" s="65"/>
      <c r="Q4754" s="65"/>
      <c r="R4754" s="111"/>
      <c r="S4754" s="111"/>
      <c r="T4754" s="111"/>
      <c r="U4754" s="43"/>
    </row>
    <row r="4755" spans="16:21" s="95" customFormat="1" ht="14.25">
      <c r="P4755" s="65"/>
      <c r="Q4755" s="65"/>
      <c r="R4755" s="111"/>
      <c r="S4755" s="111"/>
      <c r="T4755" s="111"/>
      <c r="U4755" s="43"/>
    </row>
    <row r="4756" spans="16:21" s="95" customFormat="1" ht="14.25">
      <c r="P4756" s="65"/>
      <c r="Q4756" s="65"/>
      <c r="R4756" s="111"/>
      <c r="S4756" s="111"/>
      <c r="T4756" s="111"/>
      <c r="U4756" s="43"/>
    </row>
    <row r="4757" spans="16:21" s="95" customFormat="1" ht="14.25">
      <c r="P4757" s="65"/>
      <c r="Q4757" s="65"/>
      <c r="R4757" s="111"/>
      <c r="S4757" s="111"/>
      <c r="T4757" s="111"/>
      <c r="U4757" s="43"/>
    </row>
    <row r="4758" spans="16:21" s="95" customFormat="1" ht="14.25">
      <c r="P4758" s="65"/>
      <c r="Q4758" s="65"/>
      <c r="R4758" s="111"/>
      <c r="S4758" s="111"/>
      <c r="T4758" s="111"/>
      <c r="U4758" s="43"/>
    </row>
    <row r="4759" spans="16:21" s="95" customFormat="1" ht="14.25">
      <c r="P4759" s="65"/>
      <c r="Q4759" s="65"/>
      <c r="R4759" s="111"/>
      <c r="S4759" s="111"/>
      <c r="T4759" s="111"/>
      <c r="U4759" s="43"/>
    </row>
    <row r="4760" spans="16:21" s="95" customFormat="1" ht="14.25">
      <c r="P4760" s="65"/>
      <c r="Q4760" s="65"/>
      <c r="R4760" s="111"/>
      <c r="S4760" s="111"/>
      <c r="T4760" s="111"/>
      <c r="U4760" s="43"/>
    </row>
    <row r="4761" spans="16:21" s="95" customFormat="1" ht="14.25">
      <c r="P4761" s="65"/>
      <c r="Q4761" s="65"/>
      <c r="R4761" s="111"/>
      <c r="S4761" s="111"/>
      <c r="T4761" s="111"/>
      <c r="U4761" s="43"/>
    </row>
    <row r="4762" spans="16:21" s="95" customFormat="1" ht="14.25">
      <c r="P4762" s="65"/>
      <c r="Q4762" s="65"/>
      <c r="R4762" s="111"/>
      <c r="S4762" s="111"/>
      <c r="T4762" s="111"/>
      <c r="U4762" s="43"/>
    </row>
    <row r="4763" spans="16:21" s="95" customFormat="1" ht="14.25">
      <c r="P4763" s="65"/>
      <c r="Q4763" s="65"/>
      <c r="R4763" s="111"/>
      <c r="S4763" s="111"/>
      <c r="T4763" s="111"/>
      <c r="U4763" s="43"/>
    </row>
    <row r="4764" spans="16:21" s="95" customFormat="1" ht="14.25">
      <c r="P4764" s="65"/>
      <c r="Q4764" s="65"/>
      <c r="R4764" s="111"/>
      <c r="S4764" s="111"/>
      <c r="T4764" s="111"/>
      <c r="U4764" s="43"/>
    </row>
    <row r="4765" spans="16:21" s="95" customFormat="1" ht="14.25">
      <c r="P4765" s="65"/>
      <c r="Q4765" s="65"/>
      <c r="R4765" s="111"/>
      <c r="S4765" s="111"/>
      <c r="T4765" s="111"/>
      <c r="U4765" s="43"/>
    </row>
    <row r="4766" spans="16:21" s="95" customFormat="1" ht="14.25">
      <c r="P4766" s="65"/>
      <c r="Q4766" s="65"/>
      <c r="R4766" s="111"/>
      <c r="S4766" s="111"/>
      <c r="T4766" s="111"/>
      <c r="U4766" s="43"/>
    </row>
    <row r="4767" spans="16:21" s="95" customFormat="1" ht="14.25">
      <c r="P4767" s="65"/>
      <c r="Q4767" s="65"/>
      <c r="R4767" s="111"/>
      <c r="S4767" s="111"/>
      <c r="T4767" s="111"/>
      <c r="U4767" s="43"/>
    </row>
    <row r="4768" spans="16:21" s="95" customFormat="1" ht="14.25">
      <c r="P4768" s="65"/>
      <c r="Q4768" s="65"/>
      <c r="R4768" s="111"/>
      <c r="S4768" s="111"/>
      <c r="T4768" s="111"/>
      <c r="U4768" s="43"/>
    </row>
    <row r="4769" spans="16:21" s="95" customFormat="1" ht="14.25">
      <c r="P4769" s="65"/>
      <c r="Q4769" s="65"/>
      <c r="R4769" s="111"/>
      <c r="S4769" s="111"/>
      <c r="T4769" s="111"/>
      <c r="U4769" s="43"/>
    </row>
    <row r="4770" spans="16:21" s="95" customFormat="1" ht="14.25">
      <c r="P4770" s="65"/>
      <c r="Q4770" s="65"/>
      <c r="R4770" s="111"/>
      <c r="S4770" s="111"/>
      <c r="T4770" s="111"/>
      <c r="U4770" s="43"/>
    </row>
    <row r="4771" spans="16:21" s="95" customFormat="1" ht="14.25">
      <c r="P4771" s="65"/>
      <c r="Q4771" s="65"/>
      <c r="R4771" s="111"/>
      <c r="S4771" s="111"/>
      <c r="T4771" s="111"/>
      <c r="U4771" s="43"/>
    </row>
    <row r="4772" spans="16:21" s="95" customFormat="1" ht="14.25">
      <c r="P4772" s="65"/>
      <c r="Q4772" s="65"/>
      <c r="R4772" s="111"/>
      <c r="S4772" s="111"/>
      <c r="T4772" s="111"/>
      <c r="U4772" s="43"/>
    </row>
    <row r="4773" spans="16:21" s="95" customFormat="1" ht="14.25">
      <c r="P4773" s="65"/>
      <c r="Q4773" s="65"/>
      <c r="R4773" s="111"/>
      <c r="S4773" s="111"/>
      <c r="T4773" s="111"/>
      <c r="U4773" s="43"/>
    </row>
    <row r="4774" spans="16:21" s="95" customFormat="1" ht="14.25">
      <c r="P4774" s="65"/>
      <c r="Q4774" s="65"/>
      <c r="R4774" s="111"/>
      <c r="S4774" s="111"/>
      <c r="T4774" s="111"/>
      <c r="U4774" s="43"/>
    </row>
    <row r="4775" spans="16:21" s="95" customFormat="1" ht="14.25">
      <c r="P4775" s="65"/>
      <c r="Q4775" s="65"/>
      <c r="R4775" s="111"/>
      <c r="S4775" s="111"/>
      <c r="T4775" s="111"/>
      <c r="U4775" s="43"/>
    </row>
    <row r="4776" spans="16:21" s="95" customFormat="1" ht="14.25">
      <c r="P4776" s="65"/>
      <c r="Q4776" s="65"/>
      <c r="R4776" s="111"/>
      <c r="S4776" s="111"/>
      <c r="T4776" s="111"/>
      <c r="U4776" s="43"/>
    </row>
    <row r="4777" spans="16:21" s="95" customFormat="1" ht="14.25">
      <c r="P4777" s="65"/>
      <c r="Q4777" s="65"/>
      <c r="R4777" s="111"/>
      <c r="S4777" s="111"/>
      <c r="T4777" s="111"/>
      <c r="U4777" s="43"/>
    </row>
    <row r="4778" spans="16:21" s="95" customFormat="1" ht="14.25">
      <c r="P4778" s="65"/>
      <c r="Q4778" s="65"/>
      <c r="R4778" s="111"/>
      <c r="S4778" s="111"/>
      <c r="T4778" s="111"/>
      <c r="U4778" s="43"/>
    </row>
    <row r="4779" spans="16:21" s="95" customFormat="1" ht="14.25">
      <c r="P4779" s="65"/>
      <c r="Q4779" s="65"/>
      <c r="R4779" s="111"/>
      <c r="S4779" s="111"/>
      <c r="T4779" s="111"/>
      <c r="U4779" s="43"/>
    </row>
    <row r="4780" spans="16:21" s="95" customFormat="1" ht="14.25">
      <c r="P4780" s="65"/>
      <c r="Q4780" s="65"/>
      <c r="R4780" s="111"/>
      <c r="S4780" s="111"/>
      <c r="T4780" s="111"/>
      <c r="U4780" s="43"/>
    </row>
    <row r="4781" spans="16:21" s="95" customFormat="1" ht="14.25">
      <c r="P4781" s="65"/>
      <c r="Q4781" s="65"/>
      <c r="R4781" s="111"/>
      <c r="S4781" s="111"/>
      <c r="T4781" s="111"/>
      <c r="U4781" s="43"/>
    </row>
    <row r="4782" spans="16:21" s="95" customFormat="1" ht="14.25">
      <c r="P4782" s="65"/>
      <c r="Q4782" s="65"/>
      <c r="R4782" s="111"/>
      <c r="S4782" s="111"/>
      <c r="T4782" s="111"/>
      <c r="U4782" s="43"/>
    </row>
    <row r="4783" spans="16:21" s="95" customFormat="1" ht="14.25">
      <c r="P4783" s="65"/>
      <c r="Q4783" s="65"/>
      <c r="R4783" s="111"/>
      <c r="S4783" s="111"/>
      <c r="T4783" s="111"/>
      <c r="U4783" s="43"/>
    </row>
    <row r="4784" spans="16:21" s="95" customFormat="1" ht="14.25">
      <c r="P4784" s="65"/>
      <c r="Q4784" s="65"/>
      <c r="R4784" s="111"/>
      <c r="S4784" s="111"/>
      <c r="T4784" s="111"/>
      <c r="U4784" s="43"/>
    </row>
    <row r="4785" spans="16:21" s="95" customFormat="1" ht="14.25">
      <c r="P4785" s="65"/>
      <c r="Q4785" s="65"/>
      <c r="R4785" s="111"/>
      <c r="S4785" s="111"/>
      <c r="T4785" s="111"/>
      <c r="U4785" s="43"/>
    </row>
    <row r="4786" spans="16:21" s="95" customFormat="1" ht="14.25">
      <c r="P4786" s="65"/>
      <c r="Q4786" s="65"/>
      <c r="R4786" s="111"/>
      <c r="S4786" s="111"/>
      <c r="T4786" s="111"/>
      <c r="U4786" s="43"/>
    </row>
    <row r="4787" spans="16:21" s="95" customFormat="1" ht="14.25">
      <c r="P4787" s="65"/>
      <c r="Q4787" s="65"/>
      <c r="R4787" s="111"/>
      <c r="S4787" s="111"/>
      <c r="T4787" s="111"/>
      <c r="U4787" s="43"/>
    </row>
    <row r="4788" spans="16:21" s="95" customFormat="1" ht="14.25">
      <c r="P4788" s="65"/>
      <c r="Q4788" s="65"/>
      <c r="R4788" s="111"/>
      <c r="S4788" s="111"/>
      <c r="T4788" s="111"/>
      <c r="U4788" s="43"/>
    </row>
    <row r="4789" spans="16:21" s="95" customFormat="1" ht="14.25">
      <c r="P4789" s="65"/>
      <c r="Q4789" s="65"/>
      <c r="R4789" s="111"/>
      <c r="S4789" s="111"/>
      <c r="T4789" s="111"/>
      <c r="U4789" s="43"/>
    </row>
    <row r="4790" spans="16:21" s="95" customFormat="1" ht="14.25">
      <c r="P4790" s="65"/>
      <c r="Q4790" s="65"/>
      <c r="R4790" s="111"/>
      <c r="S4790" s="111"/>
      <c r="T4790" s="111"/>
      <c r="U4790" s="43"/>
    </row>
    <row r="4791" spans="16:21" s="95" customFormat="1" ht="14.25">
      <c r="P4791" s="65"/>
      <c r="Q4791" s="65"/>
      <c r="R4791" s="111"/>
      <c r="S4791" s="111"/>
      <c r="T4791" s="111"/>
      <c r="U4791" s="43"/>
    </row>
    <row r="4792" spans="16:21" s="95" customFormat="1" ht="14.25">
      <c r="P4792" s="65"/>
      <c r="Q4792" s="65"/>
      <c r="R4792" s="111"/>
      <c r="S4792" s="111"/>
      <c r="T4792" s="111"/>
      <c r="U4792" s="43"/>
    </row>
    <row r="4793" spans="16:21" s="95" customFormat="1" ht="14.25">
      <c r="P4793" s="65"/>
      <c r="Q4793" s="65"/>
      <c r="R4793" s="111"/>
      <c r="S4793" s="111"/>
      <c r="T4793" s="111"/>
      <c r="U4793" s="43"/>
    </row>
    <row r="4794" spans="16:21" s="95" customFormat="1" ht="14.25">
      <c r="P4794" s="65"/>
      <c r="Q4794" s="65"/>
      <c r="R4794" s="111"/>
      <c r="S4794" s="111"/>
      <c r="T4794" s="111"/>
      <c r="U4794" s="43"/>
    </row>
    <row r="4795" spans="16:21" s="95" customFormat="1" ht="14.25">
      <c r="P4795" s="65"/>
      <c r="Q4795" s="65"/>
      <c r="R4795" s="111"/>
      <c r="S4795" s="111"/>
      <c r="T4795" s="111"/>
      <c r="U4795" s="43"/>
    </row>
    <row r="4796" spans="16:21" s="95" customFormat="1" ht="14.25">
      <c r="P4796" s="65"/>
      <c r="Q4796" s="65"/>
      <c r="R4796" s="111"/>
      <c r="S4796" s="111"/>
      <c r="T4796" s="111"/>
      <c r="U4796" s="43"/>
    </row>
    <row r="4797" spans="16:21" s="95" customFormat="1" ht="14.25">
      <c r="P4797" s="65"/>
      <c r="Q4797" s="65"/>
      <c r="R4797" s="111"/>
      <c r="S4797" s="111"/>
      <c r="T4797" s="111"/>
      <c r="U4797" s="43"/>
    </row>
    <row r="4798" spans="16:21" s="95" customFormat="1" ht="14.25">
      <c r="P4798" s="65"/>
      <c r="Q4798" s="65"/>
      <c r="R4798" s="111"/>
      <c r="S4798" s="111"/>
      <c r="T4798" s="111"/>
      <c r="U4798" s="43"/>
    </row>
    <row r="4799" spans="16:21" s="95" customFormat="1" ht="14.25">
      <c r="P4799" s="65"/>
      <c r="Q4799" s="65"/>
      <c r="R4799" s="111"/>
      <c r="S4799" s="111"/>
      <c r="T4799" s="111"/>
      <c r="U4799" s="43"/>
    </row>
    <row r="4800" spans="16:21" s="95" customFormat="1" ht="14.25">
      <c r="P4800" s="65"/>
      <c r="Q4800" s="65"/>
      <c r="R4800" s="111"/>
      <c r="S4800" s="111"/>
      <c r="T4800" s="111"/>
      <c r="U4800" s="43"/>
    </row>
    <row r="4801" spans="16:21" s="95" customFormat="1" ht="14.25">
      <c r="P4801" s="65"/>
      <c r="Q4801" s="65"/>
      <c r="R4801" s="111"/>
      <c r="S4801" s="111"/>
      <c r="T4801" s="111"/>
      <c r="U4801" s="43"/>
    </row>
    <row r="4802" spans="16:21" s="95" customFormat="1" ht="14.25">
      <c r="P4802" s="65"/>
      <c r="Q4802" s="65"/>
      <c r="R4802" s="111"/>
      <c r="S4802" s="111"/>
      <c r="T4802" s="111"/>
      <c r="U4802" s="43"/>
    </row>
    <row r="4803" spans="16:21" s="95" customFormat="1" ht="14.25">
      <c r="P4803" s="65"/>
      <c r="Q4803" s="65"/>
      <c r="R4803" s="111"/>
      <c r="S4803" s="111"/>
      <c r="T4803" s="111"/>
      <c r="U4803" s="43"/>
    </row>
    <row r="4804" spans="16:21" s="95" customFormat="1" ht="14.25">
      <c r="P4804" s="65"/>
      <c r="Q4804" s="65"/>
      <c r="R4804" s="111"/>
      <c r="S4804" s="111"/>
      <c r="T4804" s="111"/>
      <c r="U4804" s="43"/>
    </row>
    <row r="4805" spans="16:21" s="95" customFormat="1" ht="14.25">
      <c r="P4805" s="65"/>
      <c r="Q4805" s="65"/>
      <c r="R4805" s="111"/>
      <c r="S4805" s="111"/>
      <c r="T4805" s="111"/>
      <c r="U4805" s="43"/>
    </row>
    <row r="4806" spans="16:21" s="95" customFormat="1" ht="14.25">
      <c r="P4806" s="65"/>
      <c r="Q4806" s="65"/>
      <c r="R4806" s="111"/>
      <c r="S4806" s="111"/>
      <c r="T4806" s="111"/>
      <c r="U4806" s="43"/>
    </row>
    <row r="4807" spans="16:21" s="95" customFormat="1" ht="14.25">
      <c r="P4807" s="65"/>
      <c r="Q4807" s="65"/>
      <c r="R4807" s="111"/>
      <c r="S4807" s="111"/>
      <c r="T4807" s="111"/>
      <c r="U4807" s="43"/>
    </row>
    <row r="4808" spans="16:21" s="95" customFormat="1" ht="14.25">
      <c r="P4808" s="65"/>
      <c r="Q4808" s="65"/>
      <c r="R4808" s="111"/>
      <c r="S4808" s="111"/>
      <c r="T4808" s="111"/>
      <c r="U4808" s="43"/>
    </row>
    <row r="4809" spans="16:21" s="95" customFormat="1" ht="14.25">
      <c r="P4809" s="65"/>
      <c r="Q4809" s="65"/>
      <c r="R4809" s="111"/>
      <c r="S4809" s="111"/>
      <c r="T4809" s="111"/>
      <c r="U4809" s="43"/>
    </row>
    <row r="4810" spans="16:21" s="95" customFormat="1" ht="14.25">
      <c r="P4810" s="65"/>
      <c r="Q4810" s="65"/>
      <c r="R4810" s="111"/>
      <c r="S4810" s="111"/>
      <c r="T4810" s="111"/>
      <c r="U4810" s="43"/>
    </row>
    <row r="4811" spans="16:21" s="95" customFormat="1" ht="14.25">
      <c r="P4811" s="65"/>
      <c r="Q4811" s="65"/>
      <c r="R4811" s="111"/>
      <c r="S4811" s="111"/>
      <c r="T4811" s="111"/>
      <c r="U4811" s="43"/>
    </row>
    <row r="4812" spans="16:21" s="95" customFormat="1" ht="14.25">
      <c r="P4812" s="65"/>
      <c r="Q4812" s="65"/>
      <c r="R4812" s="111"/>
      <c r="S4812" s="111"/>
      <c r="T4812" s="111"/>
      <c r="U4812" s="43"/>
    </row>
    <row r="4813" spans="16:21" s="95" customFormat="1" ht="14.25">
      <c r="P4813" s="65"/>
      <c r="Q4813" s="65"/>
      <c r="R4813" s="111"/>
      <c r="S4813" s="111"/>
      <c r="T4813" s="111"/>
      <c r="U4813" s="43"/>
    </row>
    <row r="4814" spans="16:21" s="95" customFormat="1" ht="14.25">
      <c r="P4814" s="65"/>
      <c r="Q4814" s="65"/>
      <c r="R4814" s="111"/>
      <c r="S4814" s="111"/>
      <c r="T4814" s="111"/>
      <c r="U4814" s="43"/>
    </row>
    <row r="4815" spans="16:21" s="95" customFormat="1" ht="14.25">
      <c r="P4815" s="65"/>
      <c r="Q4815" s="65"/>
      <c r="R4815" s="111"/>
      <c r="S4815" s="111"/>
      <c r="T4815" s="111"/>
      <c r="U4815" s="43"/>
    </row>
    <row r="4816" spans="16:21" s="95" customFormat="1" ht="14.25">
      <c r="P4816" s="65"/>
      <c r="Q4816" s="65"/>
      <c r="R4816" s="111"/>
      <c r="S4816" s="111"/>
      <c r="T4816" s="111"/>
      <c r="U4816" s="43"/>
    </row>
    <row r="4817" spans="16:21" s="95" customFormat="1" ht="14.25">
      <c r="P4817" s="65"/>
      <c r="Q4817" s="65"/>
      <c r="R4817" s="111"/>
      <c r="S4817" s="111"/>
      <c r="T4817" s="111"/>
      <c r="U4817" s="43"/>
    </row>
    <row r="4818" spans="16:21" s="95" customFormat="1" ht="14.25">
      <c r="P4818" s="65"/>
      <c r="Q4818" s="65"/>
      <c r="R4818" s="111"/>
      <c r="S4818" s="111"/>
      <c r="T4818" s="111"/>
      <c r="U4818" s="43"/>
    </row>
    <row r="4819" spans="16:21" s="95" customFormat="1" ht="14.25">
      <c r="P4819" s="65"/>
      <c r="Q4819" s="65"/>
      <c r="R4819" s="111"/>
      <c r="S4819" s="111"/>
      <c r="T4819" s="111"/>
      <c r="U4819" s="43"/>
    </row>
    <row r="4820" spans="16:21" s="95" customFormat="1" ht="14.25">
      <c r="P4820" s="65"/>
      <c r="Q4820" s="65"/>
      <c r="R4820" s="111"/>
      <c r="S4820" s="111"/>
      <c r="T4820" s="111"/>
      <c r="U4820" s="43"/>
    </row>
    <row r="4821" spans="16:21" s="95" customFormat="1" ht="14.25">
      <c r="P4821" s="65"/>
      <c r="Q4821" s="65"/>
      <c r="R4821" s="111"/>
      <c r="S4821" s="111"/>
      <c r="T4821" s="111"/>
      <c r="U4821" s="43"/>
    </row>
    <row r="4822" spans="16:21" s="95" customFormat="1" ht="14.25">
      <c r="P4822" s="65"/>
      <c r="Q4822" s="65"/>
      <c r="R4822" s="111"/>
      <c r="S4822" s="111"/>
      <c r="T4822" s="111"/>
      <c r="U4822" s="43"/>
    </row>
    <row r="4823" spans="16:21" s="95" customFormat="1" ht="14.25">
      <c r="P4823" s="65"/>
      <c r="Q4823" s="65"/>
      <c r="R4823" s="111"/>
      <c r="S4823" s="111"/>
      <c r="T4823" s="111"/>
      <c r="U4823" s="43"/>
    </row>
    <row r="4824" spans="16:21" s="95" customFormat="1" ht="14.25">
      <c r="P4824" s="65"/>
      <c r="Q4824" s="65"/>
      <c r="R4824" s="111"/>
      <c r="S4824" s="111"/>
      <c r="T4824" s="111"/>
      <c r="U4824" s="43"/>
    </row>
    <row r="4825" spans="16:21" s="95" customFormat="1" ht="14.25">
      <c r="P4825" s="65"/>
      <c r="Q4825" s="65"/>
      <c r="R4825" s="111"/>
      <c r="S4825" s="111"/>
      <c r="T4825" s="111"/>
      <c r="U4825" s="43"/>
    </row>
    <row r="4826" spans="16:21" s="95" customFormat="1" ht="14.25">
      <c r="P4826" s="65"/>
      <c r="Q4826" s="65"/>
      <c r="R4826" s="111"/>
      <c r="S4826" s="111"/>
      <c r="T4826" s="111"/>
      <c r="U4826" s="43"/>
    </row>
    <row r="4827" spans="16:21" s="95" customFormat="1" ht="14.25">
      <c r="P4827" s="65"/>
      <c r="Q4827" s="65"/>
      <c r="R4827" s="111"/>
      <c r="S4827" s="111"/>
      <c r="T4827" s="111"/>
      <c r="U4827" s="43"/>
    </row>
    <row r="4828" spans="16:21" s="95" customFormat="1" ht="14.25">
      <c r="P4828" s="65"/>
      <c r="Q4828" s="65"/>
      <c r="R4828" s="111"/>
      <c r="S4828" s="111"/>
      <c r="T4828" s="111"/>
      <c r="U4828" s="43"/>
    </row>
    <row r="4829" spans="16:21" s="95" customFormat="1" ht="14.25">
      <c r="P4829" s="65"/>
      <c r="Q4829" s="65"/>
      <c r="R4829" s="111"/>
      <c r="S4829" s="111"/>
      <c r="T4829" s="111"/>
      <c r="U4829" s="43"/>
    </row>
    <row r="4830" spans="16:21" s="95" customFormat="1" ht="14.25">
      <c r="P4830" s="65"/>
      <c r="Q4830" s="65"/>
      <c r="R4830" s="111"/>
      <c r="S4830" s="111"/>
      <c r="T4830" s="111"/>
      <c r="U4830" s="43"/>
    </row>
    <row r="4831" spans="16:21" s="95" customFormat="1" ht="14.25">
      <c r="P4831" s="65"/>
      <c r="Q4831" s="65"/>
      <c r="R4831" s="111"/>
      <c r="S4831" s="111"/>
      <c r="T4831" s="111"/>
      <c r="U4831" s="43"/>
    </row>
    <row r="4832" spans="16:21" s="95" customFormat="1" ht="14.25">
      <c r="P4832" s="65"/>
      <c r="Q4832" s="65"/>
      <c r="R4832" s="111"/>
      <c r="S4832" s="111"/>
      <c r="T4832" s="111"/>
      <c r="U4832" s="43"/>
    </row>
    <row r="4833" spans="16:21" s="95" customFormat="1" ht="14.25">
      <c r="P4833" s="65"/>
      <c r="Q4833" s="65"/>
      <c r="R4833" s="111"/>
      <c r="S4833" s="111"/>
      <c r="T4833" s="111"/>
      <c r="U4833" s="43"/>
    </row>
    <row r="4834" spans="16:21" s="95" customFormat="1" ht="14.25">
      <c r="P4834" s="65"/>
      <c r="Q4834" s="65"/>
      <c r="R4834" s="111"/>
      <c r="S4834" s="111"/>
      <c r="T4834" s="111"/>
      <c r="U4834" s="43"/>
    </row>
    <row r="4835" spans="16:21" s="95" customFormat="1" ht="14.25">
      <c r="P4835" s="65"/>
      <c r="Q4835" s="65"/>
      <c r="R4835" s="111"/>
      <c r="S4835" s="111"/>
      <c r="T4835" s="111"/>
      <c r="U4835" s="43"/>
    </row>
    <row r="4836" spans="16:21" s="95" customFormat="1" ht="14.25">
      <c r="P4836" s="65"/>
      <c r="Q4836" s="65"/>
      <c r="R4836" s="111"/>
      <c r="S4836" s="111"/>
      <c r="T4836" s="111"/>
      <c r="U4836" s="43"/>
    </row>
    <row r="4837" spans="16:21" s="95" customFormat="1" ht="14.25">
      <c r="P4837" s="65"/>
      <c r="Q4837" s="65"/>
      <c r="R4837" s="111"/>
      <c r="S4837" s="111"/>
      <c r="T4837" s="111"/>
      <c r="U4837" s="43"/>
    </row>
    <row r="4838" spans="16:21" s="95" customFormat="1" ht="14.25">
      <c r="P4838" s="65"/>
      <c r="Q4838" s="65"/>
      <c r="R4838" s="111"/>
      <c r="S4838" s="111"/>
      <c r="T4838" s="111"/>
      <c r="U4838" s="43"/>
    </row>
    <row r="4839" spans="16:21" s="95" customFormat="1" ht="14.25">
      <c r="P4839" s="65"/>
      <c r="Q4839" s="65"/>
      <c r="R4839" s="111"/>
      <c r="S4839" s="111"/>
      <c r="T4839" s="111"/>
      <c r="U4839" s="43"/>
    </row>
    <row r="4840" spans="16:21" s="95" customFormat="1" ht="14.25">
      <c r="P4840" s="65"/>
      <c r="Q4840" s="65"/>
      <c r="R4840" s="111"/>
      <c r="S4840" s="111"/>
      <c r="T4840" s="111"/>
      <c r="U4840" s="43"/>
    </row>
    <row r="4841" spans="16:21" s="95" customFormat="1" ht="14.25">
      <c r="P4841" s="65"/>
      <c r="Q4841" s="65"/>
      <c r="R4841" s="111"/>
      <c r="S4841" s="111"/>
      <c r="T4841" s="111"/>
      <c r="U4841" s="43"/>
    </row>
    <row r="4842" spans="16:21" s="95" customFormat="1" ht="14.25">
      <c r="P4842" s="65"/>
      <c r="Q4842" s="65"/>
      <c r="R4842" s="111"/>
      <c r="S4842" s="111"/>
      <c r="T4842" s="111"/>
      <c r="U4842" s="43"/>
    </row>
    <row r="4843" spans="16:21" s="95" customFormat="1" ht="14.25">
      <c r="P4843" s="65"/>
      <c r="Q4843" s="65"/>
      <c r="R4843" s="111"/>
      <c r="S4843" s="111"/>
      <c r="T4843" s="111"/>
      <c r="U4843" s="43"/>
    </row>
    <row r="4844" spans="16:21" s="95" customFormat="1" ht="14.25">
      <c r="P4844" s="65"/>
      <c r="Q4844" s="65"/>
      <c r="R4844" s="111"/>
      <c r="S4844" s="111"/>
      <c r="T4844" s="111"/>
      <c r="U4844" s="43"/>
    </row>
    <row r="4845" spans="16:21" s="95" customFormat="1" ht="14.25">
      <c r="P4845" s="65"/>
      <c r="Q4845" s="65"/>
      <c r="R4845" s="111"/>
      <c r="S4845" s="111"/>
      <c r="T4845" s="111"/>
      <c r="U4845" s="43"/>
    </row>
    <row r="4846" spans="16:21" s="95" customFormat="1" ht="14.25">
      <c r="P4846" s="65"/>
      <c r="Q4846" s="65"/>
      <c r="R4846" s="111"/>
      <c r="S4846" s="111"/>
      <c r="T4846" s="111"/>
      <c r="U4846" s="43"/>
    </row>
    <row r="4847" spans="16:21" s="95" customFormat="1" ht="14.25">
      <c r="P4847" s="65"/>
      <c r="Q4847" s="65"/>
      <c r="R4847" s="111"/>
      <c r="S4847" s="111"/>
      <c r="T4847" s="111"/>
      <c r="U4847" s="43"/>
    </row>
    <row r="4848" spans="16:21" s="95" customFormat="1" ht="14.25">
      <c r="P4848" s="65"/>
      <c r="Q4848" s="65"/>
      <c r="R4848" s="111"/>
      <c r="S4848" s="111"/>
      <c r="T4848" s="111"/>
      <c r="U4848" s="43"/>
    </row>
    <row r="4849" spans="16:21" s="95" customFormat="1" ht="14.25">
      <c r="P4849" s="65"/>
      <c r="Q4849" s="65"/>
      <c r="R4849" s="111"/>
      <c r="S4849" s="111"/>
      <c r="T4849" s="111"/>
      <c r="U4849" s="43"/>
    </row>
    <row r="4850" spans="16:21" s="95" customFormat="1" ht="14.25">
      <c r="P4850" s="65"/>
      <c r="Q4850" s="65"/>
      <c r="R4850" s="111"/>
      <c r="S4850" s="111"/>
      <c r="T4850" s="111"/>
      <c r="U4850" s="43"/>
    </row>
    <row r="4851" spans="16:21" s="95" customFormat="1" ht="14.25">
      <c r="P4851" s="65"/>
      <c r="Q4851" s="65"/>
      <c r="R4851" s="111"/>
      <c r="S4851" s="111"/>
      <c r="T4851" s="111"/>
      <c r="U4851" s="43"/>
    </row>
    <row r="4852" spans="16:21" s="95" customFormat="1" ht="14.25">
      <c r="P4852" s="65"/>
      <c r="Q4852" s="65"/>
      <c r="R4852" s="111"/>
      <c r="S4852" s="111"/>
      <c r="T4852" s="111"/>
      <c r="U4852" s="43"/>
    </row>
    <row r="4853" spans="16:21" s="95" customFormat="1" ht="14.25">
      <c r="P4853" s="65"/>
      <c r="Q4853" s="65"/>
      <c r="R4853" s="111"/>
      <c r="S4853" s="111"/>
      <c r="T4853" s="111"/>
      <c r="U4853" s="43"/>
    </row>
    <row r="4854" spans="16:21" s="95" customFormat="1" ht="14.25">
      <c r="P4854" s="65"/>
      <c r="Q4854" s="65"/>
      <c r="R4854" s="111"/>
      <c r="S4854" s="111"/>
      <c r="T4854" s="111"/>
      <c r="U4854" s="43"/>
    </row>
    <row r="4855" spans="16:21" s="95" customFormat="1" ht="14.25">
      <c r="P4855" s="65"/>
      <c r="Q4855" s="65"/>
      <c r="R4855" s="111"/>
      <c r="S4855" s="111"/>
      <c r="T4855" s="111"/>
      <c r="U4855" s="43"/>
    </row>
    <row r="4856" spans="16:21" s="95" customFormat="1" ht="14.25">
      <c r="P4856" s="65"/>
      <c r="Q4856" s="65"/>
      <c r="R4856" s="111"/>
      <c r="S4856" s="111"/>
      <c r="T4856" s="111"/>
      <c r="U4856" s="43"/>
    </row>
    <row r="4857" spans="16:21" s="95" customFormat="1" ht="14.25">
      <c r="P4857" s="65"/>
      <c r="Q4857" s="65"/>
      <c r="R4857" s="111"/>
      <c r="S4857" s="111"/>
      <c r="T4857" s="111"/>
      <c r="U4857" s="43"/>
    </row>
    <row r="4858" spans="16:21" s="95" customFormat="1" ht="14.25">
      <c r="P4858" s="65"/>
      <c r="Q4858" s="65"/>
      <c r="R4858" s="111"/>
      <c r="S4858" s="111"/>
      <c r="T4858" s="111"/>
      <c r="U4858" s="43"/>
    </row>
    <row r="4859" spans="16:21" s="95" customFormat="1" ht="14.25">
      <c r="P4859" s="65"/>
      <c r="Q4859" s="65"/>
      <c r="R4859" s="111"/>
      <c r="S4859" s="111"/>
      <c r="T4859" s="111"/>
      <c r="U4859" s="43"/>
    </row>
    <row r="4860" spans="16:21" s="95" customFormat="1" ht="14.25">
      <c r="P4860" s="65"/>
      <c r="Q4860" s="65"/>
      <c r="R4860" s="111"/>
      <c r="S4860" s="111"/>
      <c r="T4860" s="111"/>
      <c r="U4860" s="43"/>
    </row>
    <row r="4861" spans="16:21" s="95" customFormat="1" ht="14.25">
      <c r="P4861" s="65"/>
      <c r="Q4861" s="65"/>
      <c r="R4861" s="111"/>
      <c r="S4861" s="111"/>
      <c r="T4861" s="111"/>
      <c r="U4861" s="43"/>
    </row>
    <row r="4862" spans="16:21" s="95" customFormat="1" ht="14.25">
      <c r="P4862" s="65"/>
      <c r="Q4862" s="65"/>
      <c r="R4862" s="111"/>
      <c r="S4862" s="111"/>
      <c r="T4862" s="111"/>
      <c r="U4862" s="43"/>
    </row>
    <row r="4863" spans="16:21" s="95" customFormat="1" ht="14.25">
      <c r="P4863" s="65"/>
      <c r="Q4863" s="65"/>
      <c r="R4863" s="111"/>
      <c r="S4863" s="111"/>
      <c r="T4863" s="111"/>
      <c r="U4863" s="43"/>
    </row>
    <row r="4864" spans="16:21" s="95" customFormat="1" ht="14.25">
      <c r="P4864" s="65"/>
      <c r="Q4864" s="65"/>
      <c r="R4864" s="111"/>
      <c r="S4864" s="111"/>
      <c r="T4864" s="111"/>
      <c r="U4864" s="43"/>
    </row>
    <row r="4865" spans="16:21" s="95" customFormat="1" ht="14.25">
      <c r="P4865" s="65"/>
      <c r="Q4865" s="65"/>
      <c r="R4865" s="111"/>
      <c r="S4865" s="111"/>
      <c r="T4865" s="111"/>
      <c r="U4865" s="43"/>
    </row>
    <row r="4866" spans="16:21" s="95" customFormat="1" ht="14.25">
      <c r="P4866" s="65"/>
      <c r="Q4866" s="65"/>
      <c r="R4866" s="111"/>
      <c r="S4866" s="111"/>
      <c r="T4866" s="111"/>
      <c r="U4866" s="43"/>
    </row>
    <row r="4867" spans="16:21" s="95" customFormat="1" ht="14.25">
      <c r="P4867" s="65"/>
      <c r="Q4867" s="65"/>
      <c r="R4867" s="111"/>
      <c r="S4867" s="111"/>
      <c r="T4867" s="111"/>
      <c r="U4867" s="43"/>
    </row>
    <row r="4868" spans="16:21" s="95" customFormat="1" ht="14.25">
      <c r="P4868" s="65"/>
      <c r="Q4868" s="65"/>
      <c r="R4868" s="111"/>
      <c r="S4868" s="111"/>
      <c r="T4868" s="111"/>
      <c r="U4868" s="43"/>
    </row>
    <row r="4869" spans="16:21" s="95" customFormat="1" ht="14.25">
      <c r="P4869" s="65"/>
      <c r="Q4869" s="65"/>
      <c r="R4869" s="111"/>
      <c r="S4869" s="111"/>
      <c r="T4869" s="111"/>
      <c r="U4869" s="43"/>
    </row>
    <row r="4870" spans="16:21" s="95" customFormat="1" ht="14.25">
      <c r="P4870" s="65"/>
      <c r="Q4870" s="65"/>
      <c r="R4870" s="111"/>
      <c r="S4870" s="111"/>
      <c r="T4870" s="111"/>
      <c r="U4870" s="43"/>
    </row>
    <row r="4871" spans="16:21" s="95" customFormat="1" ht="14.25">
      <c r="P4871" s="65"/>
      <c r="Q4871" s="65"/>
      <c r="R4871" s="111"/>
      <c r="S4871" s="111"/>
      <c r="T4871" s="111"/>
      <c r="U4871" s="43"/>
    </row>
    <row r="4872" spans="16:21" s="95" customFormat="1" ht="14.25">
      <c r="P4872" s="65"/>
      <c r="Q4872" s="65"/>
      <c r="R4872" s="111"/>
      <c r="S4872" s="111"/>
      <c r="T4872" s="111"/>
      <c r="U4872" s="43"/>
    </row>
    <row r="4873" spans="16:21" s="95" customFormat="1" ht="14.25">
      <c r="P4873" s="65"/>
      <c r="Q4873" s="65"/>
      <c r="R4873" s="111"/>
      <c r="S4873" s="111"/>
      <c r="T4873" s="111"/>
      <c r="U4873" s="43"/>
    </row>
    <row r="4874" spans="16:21" s="95" customFormat="1" ht="14.25">
      <c r="P4874" s="65"/>
      <c r="Q4874" s="65"/>
      <c r="R4874" s="111"/>
      <c r="S4874" s="111"/>
      <c r="T4874" s="111"/>
      <c r="U4874" s="43"/>
    </row>
    <row r="4875" spans="16:21" s="95" customFormat="1" ht="14.25">
      <c r="P4875" s="65"/>
      <c r="Q4875" s="65"/>
      <c r="R4875" s="111"/>
      <c r="S4875" s="111"/>
      <c r="T4875" s="111"/>
      <c r="U4875" s="43"/>
    </row>
    <row r="4876" spans="16:21" s="95" customFormat="1" ht="14.25">
      <c r="P4876" s="65"/>
      <c r="Q4876" s="65"/>
      <c r="R4876" s="111"/>
      <c r="S4876" s="111"/>
      <c r="T4876" s="111"/>
      <c r="U4876" s="43"/>
    </row>
    <row r="4877" spans="16:21" s="95" customFormat="1" ht="14.25">
      <c r="P4877" s="65"/>
      <c r="Q4877" s="65"/>
      <c r="R4877" s="111"/>
      <c r="S4877" s="111"/>
      <c r="T4877" s="111"/>
      <c r="U4877" s="43"/>
    </row>
    <row r="4878" spans="16:21" s="95" customFormat="1" ht="14.25">
      <c r="P4878" s="65"/>
      <c r="Q4878" s="65"/>
      <c r="R4878" s="111"/>
      <c r="S4878" s="111"/>
      <c r="T4878" s="111"/>
      <c r="U4878" s="43"/>
    </row>
    <row r="4879" spans="16:21" s="95" customFormat="1" ht="14.25">
      <c r="P4879" s="65"/>
      <c r="Q4879" s="65"/>
      <c r="R4879" s="111"/>
      <c r="S4879" s="111"/>
      <c r="T4879" s="111"/>
      <c r="U4879" s="43"/>
    </row>
    <row r="4880" spans="16:21" s="95" customFormat="1" ht="14.25">
      <c r="P4880" s="65"/>
      <c r="Q4880" s="65"/>
      <c r="R4880" s="111"/>
      <c r="S4880" s="111"/>
      <c r="T4880" s="111"/>
      <c r="U4880" s="43"/>
    </row>
    <row r="4881" spans="16:21" s="95" customFormat="1" ht="14.25">
      <c r="P4881" s="65"/>
      <c r="Q4881" s="65"/>
      <c r="R4881" s="111"/>
      <c r="S4881" s="111"/>
      <c r="T4881" s="111"/>
      <c r="U4881" s="43"/>
    </row>
    <row r="4882" spans="16:21" s="95" customFormat="1" ht="14.25">
      <c r="P4882" s="65"/>
      <c r="Q4882" s="65"/>
      <c r="R4882" s="111"/>
      <c r="S4882" s="111"/>
      <c r="T4882" s="111"/>
      <c r="U4882" s="43"/>
    </row>
    <row r="4883" spans="16:21" s="95" customFormat="1" ht="14.25">
      <c r="P4883" s="65"/>
      <c r="Q4883" s="65"/>
      <c r="R4883" s="111"/>
      <c r="S4883" s="111"/>
      <c r="T4883" s="111"/>
      <c r="U4883" s="43"/>
    </row>
    <row r="4884" spans="16:21" s="95" customFormat="1" ht="14.25">
      <c r="P4884" s="65"/>
      <c r="Q4884" s="65"/>
      <c r="R4884" s="111"/>
      <c r="S4884" s="111"/>
      <c r="T4884" s="111"/>
      <c r="U4884" s="43"/>
    </row>
    <row r="4885" spans="16:21" s="95" customFormat="1" ht="14.25">
      <c r="P4885" s="65"/>
      <c r="Q4885" s="65"/>
      <c r="R4885" s="111"/>
      <c r="S4885" s="111"/>
      <c r="T4885" s="111"/>
      <c r="U4885" s="43"/>
    </row>
    <row r="4886" spans="16:21" s="95" customFormat="1" ht="14.25">
      <c r="P4886" s="65"/>
      <c r="Q4886" s="65"/>
      <c r="R4886" s="111"/>
      <c r="S4886" s="111"/>
      <c r="T4886" s="111"/>
      <c r="U4886" s="43"/>
    </row>
    <row r="4887" spans="16:21" s="95" customFormat="1" ht="14.25">
      <c r="P4887" s="65"/>
      <c r="Q4887" s="65"/>
      <c r="R4887" s="111"/>
      <c r="S4887" s="111"/>
      <c r="T4887" s="111"/>
      <c r="U4887" s="43"/>
    </row>
    <row r="4888" spans="16:21" s="95" customFormat="1" ht="14.25">
      <c r="P4888" s="65"/>
      <c r="Q4888" s="65"/>
      <c r="R4888" s="111"/>
      <c r="S4888" s="111"/>
      <c r="T4888" s="111"/>
      <c r="U4888" s="43"/>
    </row>
    <row r="4889" spans="16:21" s="95" customFormat="1" ht="14.25">
      <c r="P4889" s="65"/>
      <c r="Q4889" s="65"/>
      <c r="R4889" s="111"/>
      <c r="S4889" s="111"/>
      <c r="T4889" s="111"/>
      <c r="U4889" s="43"/>
    </row>
    <row r="4890" spans="16:21" s="95" customFormat="1" ht="14.25">
      <c r="P4890" s="65"/>
      <c r="Q4890" s="65"/>
      <c r="R4890" s="111"/>
      <c r="S4890" s="111"/>
      <c r="T4890" s="111"/>
      <c r="U4890" s="43"/>
    </row>
    <row r="4891" spans="16:21" s="95" customFormat="1" ht="14.25">
      <c r="P4891" s="65"/>
      <c r="Q4891" s="65"/>
      <c r="R4891" s="111"/>
      <c r="S4891" s="111"/>
      <c r="T4891" s="111"/>
      <c r="U4891" s="43"/>
    </row>
    <row r="4892" spans="16:21" s="95" customFormat="1" ht="14.25">
      <c r="P4892" s="65"/>
      <c r="Q4892" s="65"/>
      <c r="R4892" s="111"/>
      <c r="S4892" s="111"/>
      <c r="T4892" s="111"/>
      <c r="U4892" s="43"/>
    </row>
    <row r="4893" spans="16:21" s="95" customFormat="1" ht="14.25">
      <c r="P4893" s="65"/>
      <c r="Q4893" s="65"/>
      <c r="R4893" s="111"/>
      <c r="S4893" s="111"/>
      <c r="T4893" s="111"/>
      <c r="U4893" s="43"/>
    </row>
    <row r="4894" spans="16:21" s="95" customFormat="1" ht="14.25">
      <c r="P4894" s="65"/>
      <c r="Q4894" s="65"/>
      <c r="R4894" s="111"/>
      <c r="S4894" s="111"/>
      <c r="T4894" s="111"/>
      <c r="U4894" s="43"/>
    </row>
    <row r="4895" spans="16:21" s="95" customFormat="1" ht="14.25">
      <c r="P4895" s="65"/>
      <c r="Q4895" s="65"/>
      <c r="R4895" s="111"/>
      <c r="S4895" s="111"/>
      <c r="T4895" s="111"/>
      <c r="U4895" s="43"/>
    </row>
    <row r="4896" spans="16:21" s="95" customFormat="1" ht="14.25">
      <c r="P4896" s="65"/>
      <c r="Q4896" s="65"/>
      <c r="R4896" s="111"/>
      <c r="S4896" s="111"/>
      <c r="T4896" s="111"/>
      <c r="U4896" s="43"/>
    </row>
    <row r="4897" spans="16:21" s="95" customFormat="1" ht="14.25">
      <c r="P4897" s="65"/>
      <c r="Q4897" s="65"/>
      <c r="R4897" s="111"/>
      <c r="S4897" s="111"/>
      <c r="T4897" s="111"/>
      <c r="U4897" s="43"/>
    </row>
    <row r="4898" spans="16:21" s="95" customFormat="1" ht="14.25">
      <c r="P4898" s="65"/>
      <c r="Q4898" s="65"/>
      <c r="R4898" s="111"/>
      <c r="S4898" s="111"/>
      <c r="T4898" s="111"/>
      <c r="U4898" s="43"/>
    </row>
    <row r="4899" spans="16:21" s="95" customFormat="1" ht="14.25">
      <c r="P4899" s="65"/>
      <c r="Q4899" s="65"/>
      <c r="R4899" s="111"/>
      <c r="S4899" s="111"/>
      <c r="T4899" s="111"/>
      <c r="U4899" s="43"/>
    </row>
    <row r="4900" spans="16:21" s="95" customFormat="1" ht="14.25">
      <c r="P4900" s="65"/>
      <c r="Q4900" s="65"/>
      <c r="R4900" s="111"/>
      <c r="S4900" s="111"/>
      <c r="T4900" s="111"/>
      <c r="U4900" s="43"/>
    </row>
    <row r="4901" spans="16:21" s="95" customFormat="1" ht="14.25">
      <c r="P4901" s="65"/>
      <c r="Q4901" s="65"/>
      <c r="R4901" s="111"/>
      <c r="S4901" s="111"/>
      <c r="T4901" s="111"/>
      <c r="U4901" s="43"/>
    </row>
    <row r="4902" spans="16:21" s="95" customFormat="1" ht="14.25">
      <c r="P4902" s="65"/>
      <c r="Q4902" s="65"/>
      <c r="R4902" s="111"/>
      <c r="S4902" s="111"/>
      <c r="T4902" s="111"/>
      <c r="U4902" s="43"/>
    </row>
    <row r="4903" spans="16:21" s="95" customFormat="1" ht="14.25">
      <c r="P4903" s="65"/>
      <c r="Q4903" s="65"/>
      <c r="R4903" s="111"/>
      <c r="S4903" s="111"/>
      <c r="T4903" s="111"/>
      <c r="U4903" s="43"/>
    </row>
    <row r="4904" spans="16:21" s="95" customFormat="1" ht="14.25">
      <c r="P4904" s="65"/>
      <c r="Q4904" s="65"/>
      <c r="R4904" s="111"/>
      <c r="S4904" s="111"/>
      <c r="T4904" s="111"/>
      <c r="U4904" s="43"/>
    </row>
    <row r="4905" spans="16:21" s="95" customFormat="1" ht="14.25">
      <c r="P4905" s="65"/>
      <c r="Q4905" s="65"/>
      <c r="R4905" s="111"/>
      <c r="S4905" s="111"/>
      <c r="T4905" s="111"/>
      <c r="U4905" s="43"/>
    </row>
    <row r="4906" spans="16:21" s="95" customFormat="1" ht="14.25">
      <c r="P4906" s="65"/>
      <c r="Q4906" s="65"/>
      <c r="R4906" s="111"/>
      <c r="S4906" s="111"/>
      <c r="T4906" s="111"/>
      <c r="U4906" s="43"/>
    </row>
    <row r="4907" spans="16:21" s="95" customFormat="1" ht="14.25">
      <c r="P4907" s="65"/>
      <c r="Q4907" s="65"/>
      <c r="R4907" s="111"/>
      <c r="S4907" s="111"/>
      <c r="T4907" s="111"/>
      <c r="U4907" s="43"/>
    </row>
    <row r="4908" spans="16:21" s="95" customFormat="1" ht="14.25">
      <c r="P4908" s="65"/>
      <c r="Q4908" s="65"/>
      <c r="R4908" s="111"/>
      <c r="S4908" s="111"/>
      <c r="T4908" s="111"/>
      <c r="U4908" s="43"/>
    </row>
    <row r="4909" spans="16:21" s="95" customFormat="1" ht="14.25">
      <c r="P4909" s="65"/>
      <c r="Q4909" s="65"/>
      <c r="R4909" s="111"/>
      <c r="S4909" s="111"/>
      <c r="T4909" s="111"/>
      <c r="U4909" s="43"/>
    </row>
    <row r="4910" spans="16:21" s="95" customFormat="1" ht="14.25">
      <c r="P4910" s="65"/>
      <c r="Q4910" s="65"/>
      <c r="R4910" s="111"/>
      <c r="S4910" s="111"/>
      <c r="T4910" s="111"/>
      <c r="U4910" s="43"/>
    </row>
    <row r="4911" spans="16:21" s="95" customFormat="1" ht="14.25">
      <c r="P4911" s="65"/>
      <c r="Q4911" s="65"/>
      <c r="R4911" s="111"/>
      <c r="S4911" s="111"/>
      <c r="T4911" s="111"/>
      <c r="U4911" s="43"/>
    </row>
    <row r="4912" spans="16:21" s="95" customFormat="1" ht="14.25">
      <c r="P4912" s="65"/>
      <c r="Q4912" s="65"/>
      <c r="R4912" s="111"/>
      <c r="S4912" s="111"/>
      <c r="T4912" s="111"/>
      <c r="U4912" s="43"/>
    </row>
    <row r="4913" spans="16:21" s="95" customFormat="1" ht="14.25">
      <c r="P4913" s="65"/>
      <c r="Q4913" s="65"/>
      <c r="R4913" s="111"/>
      <c r="S4913" s="111"/>
      <c r="T4913" s="111"/>
      <c r="U4913" s="43"/>
    </row>
    <row r="4914" spans="16:21" s="95" customFormat="1" ht="14.25">
      <c r="P4914" s="65"/>
      <c r="Q4914" s="65"/>
      <c r="R4914" s="111"/>
      <c r="S4914" s="111"/>
      <c r="T4914" s="111"/>
      <c r="U4914" s="43"/>
    </row>
    <row r="4915" spans="16:21" s="95" customFormat="1" ht="14.25">
      <c r="P4915" s="65"/>
      <c r="Q4915" s="65"/>
      <c r="R4915" s="111"/>
      <c r="S4915" s="111"/>
      <c r="T4915" s="111"/>
      <c r="U4915" s="43"/>
    </row>
    <row r="4916" spans="16:21" s="95" customFormat="1" ht="14.25">
      <c r="P4916" s="65"/>
      <c r="Q4916" s="65"/>
      <c r="R4916" s="111"/>
      <c r="S4916" s="111"/>
      <c r="T4916" s="111"/>
      <c r="U4916" s="43"/>
    </row>
    <row r="4917" spans="16:21" s="95" customFormat="1" ht="14.25">
      <c r="P4917" s="65"/>
      <c r="Q4917" s="65"/>
      <c r="R4917" s="111"/>
      <c r="S4917" s="111"/>
      <c r="T4917" s="111"/>
      <c r="U4917" s="43"/>
    </row>
    <row r="4918" spans="16:21" s="95" customFormat="1" ht="14.25">
      <c r="P4918" s="65"/>
      <c r="Q4918" s="65"/>
      <c r="R4918" s="111"/>
      <c r="S4918" s="111"/>
      <c r="T4918" s="111"/>
      <c r="U4918" s="43"/>
    </row>
    <row r="4919" spans="16:21" s="95" customFormat="1" ht="14.25">
      <c r="P4919" s="65"/>
      <c r="Q4919" s="65"/>
      <c r="R4919" s="111"/>
      <c r="S4919" s="111"/>
      <c r="T4919" s="111"/>
      <c r="U4919" s="43"/>
    </row>
    <row r="4920" spans="16:21" s="95" customFormat="1" ht="14.25">
      <c r="P4920" s="65"/>
      <c r="Q4920" s="65"/>
      <c r="R4920" s="111"/>
      <c r="S4920" s="111"/>
      <c r="T4920" s="111"/>
      <c r="U4920" s="43"/>
    </row>
    <row r="4921" spans="16:21" s="95" customFormat="1" ht="14.25">
      <c r="P4921" s="65"/>
      <c r="Q4921" s="65"/>
      <c r="R4921" s="111"/>
      <c r="S4921" s="111"/>
      <c r="T4921" s="111"/>
      <c r="U4921" s="43"/>
    </row>
    <row r="4922" spans="16:21" s="95" customFormat="1" ht="14.25">
      <c r="P4922" s="65"/>
      <c r="Q4922" s="65"/>
      <c r="R4922" s="111"/>
      <c r="S4922" s="111"/>
      <c r="T4922" s="111"/>
      <c r="U4922" s="43"/>
    </row>
    <row r="4923" spans="16:21" s="95" customFormat="1" ht="14.25">
      <c r="P4923" s="65"/>
      <c r="Q4923" s="65"/>
      <c r="R4923" s="111"/>
      <c r="S4923" s="111"/>
      <c r="T4923" s="111"/>
      <c r="U4923" s="43"/>
    </row>
    <row r="4924" spans="16:21" s="95" customFormat="1" ht="14.25">
      <c r="P4924" s="65"/>
      <c r="Q4924" s="65"/>
      <c r="R4924" s="111"/>
      <c r="S4924" s="111"/>
      <c r="T4924" s="111"/>
      <c r="U4924" s="43"/>
    </row>
    <row r="4925" spans="16:21" s="95" customFormat="1" ht="14.25">
      <c r="P4925" s="65"/>
      <c r="Q4925" s="65"/>
      <c r="R4925" s="111"/>
      <c r="S4925" s="111"/>
      <c r="T4925" s="111"/>
      <c r="U4925" s="43"/>
    </row>
    <row r="4926" spans="16:21" s="95" customFormat="1" ht="14.25">
      <c r="P4926" s="65"/>
      <c r="Q4926" s="65"/>
      <c r="R4926" s="111"/>
      <c r="S4926" s="111"/>
      <c r="T4926" s="111"/>
      <c r="U4926" s="43"/>
    </row>
    <row r="4927" spans="16:21" s="95" customFormat="1" ht="14.25">
      <c r="P4927" s="65"/>
      <c r="Q4927" s="65"/>
      <c r="R4927" s="111"/>
      <c r="S4927" s="111"/>
      <c r="T4927" s="111"/>
      <c r="U4927" s="43"/>
    </row>
    <row r="4928" spans="16:21" s="95" customFormat="1" ht="14.25">
      <c r="P4928" s="65"/>
      <c r="Q4928" s="65"/>
      <c r="R4928" s="111"/>
      <c r="S4928" s="111"/>
      <c r="T4928" s="111"/>
      <c r="U4928" s="43"/>
    </row>
    <row r="4929" spans="16:21" s="95" customFormat="1" ht="14.25">
      <c r="P4929" s="65"/>
      <c r="Q4929" s="65"/>
      <c r="R4929" s="111"/>
      <c r="S4929" s="111"/>
      <c r="T4929" s="111"/>
      <c r="U4929" s="43"/>
    </row>
    <row r="4930" spans="16:21" s="95" customFormat="1" ht="14.25">
      <c r="P4930" s="65"/>
      <c r="Q4930" s="65"/>
      <c r="R4930" s="111"/>
      <c r="S4930" s="111"/>
      <c r="T4930" s="111"/>
      <c r="U4930" s="43"/>
    </row>
    <row r="4931" spans="16:21" s="95" customFormat="1" ht="14.25">
      <c r="P4931" s="65"/>
      <c r="Q4931" s="65"/>
      <c r="R4931" s="111"/>
      <c r="S4931" s="111"/>
      <c r="T4931" s="111"/>
      <c r="U4931" s="43"/>
    </row>
    <row r="4932" spans="16:21" s="95" customFormat="1" ht="14.25">
      <c r="P4932" s="65"/>
      <c r="Q4932" s="65"/>
      <c r="R4932" s="111"/>
      <c r="S4932" s="111"/>
      <c r="T4932" s="111"/>
      <c r="U4932" s="43"/>
    </row>
    <row r="4933" spans="16:21" s="95" customFormat="1" ht="14.25">
      <c r="P4933" s="65"/>
      <c r="Q4933" s="65"/>
      <c r="R4933" s="111"/>
      <c r="S4933" s="111"/>
      <c r="T4933" s="111"/>
      <c r="U4933" s="43"/>
    </row>
    <row r="4934" spans="16:21" s="95" customFormat="1" ht="14.25">
      <c r="P4934" s="65"/>
      <c r="Q4934" s="65"/>
      <c r="R4934" s="111"/>
      <c r="S4934" s="111"/>
      <c r="T4934" s="111"/>
      <c r="U4934" s="43"/>
    </row>
    <row r="4935" spans="16:21" s="95" customFormat="1" ht="14.25">
      <c r="P4935" s="65"/>
      <c r="Q4935" s="65"/>
      <c r="R4935" s="111"/>
      <c r="S4935" s="111"/>
      <c r="T4935" s="111"/>
      <c r="U4935" s="43"/>
    </row>
    <row r="4936" spans="16:21" s="95" customFormat="1" ht="14.25">
      <c r="P4936" s="65"/>
      <c r="Q4936" s="65"/>
      <c r="R4936" s="111"/>
      <c r="S4936" s="111"/>
      <c r="T4936" s="111"/>
      <c r="U4936" s="43"/>
    </row>
    <row r="4937" spans="16:21" s="95" customFormat="1" ht="14.25">
      <c r="P4937" s="65"/>
      <c r="Q4937" s="65"/>
      <c r="R4937" s="111"/>
      <c r="S4937" s="111"/>
      <c r="T4937" s="111"/>
      <c r="U4937" s="43"/>
    </row>
    <row r="4938" spans="16:21" s="95" customFormat="1" ht="14.25">
      <c r="P4938" s="65"/>
      <c r="Q4938" s="65"/>
      <c r="R4938" s="111"/>
      <c r="S4938" s="111"/>
      <c r="T4938" s="111"/>
      <c r="U4938" s="43"/>
    </row>
    <row r="4939" spans="16:21" s="95" customFormat="1" ht="14.25">
      <c r="P4939" s="65"/>
      <c r="Q4939" s="65"/>
      <c r="R4939" s="111"/>
      <c r="S4939" s="111"/>
      <c r="T4939" s="111"/>
      <c r="U4939" s="43"/>
    </row>
    <row r="4940" spans="16:21" s="95" customFormat="1" ht="14.25">
      <c r="P4940" s="65"/>
      <c r="Q4940" s="65"/>
      <c r="R4940" s="111"/>
      <c r="S4940" s="111"/>
      <c r="T4940" s="111"/>
      <c r="U4940" s="43"/>
    </row>
    <row r="4941" spans="16:21" s="95" customFormat="1" ht="14.25">
      <c r="P4941" s="65"/>
      <c r="Q4941" s="65"/>
      <c r="R4941" s="111"/>
      <c r="S4941" s="111"/>
      <c r="T4941" s="111"/>
      <c r="U4941" s="43"/>
    </row>
    <row r="4942" spans="16:21" s="95" customFormat="1" ht="14.25">
      <c r="P4942" s="65"/>
      <c r="Q4942" s="65"/>
      <c r="R4942" s="111"/>
      <c r="S4942" s="111"/>
      <c r="T4942" s="111"/>
      <c r="U4942" s="43"/>
    </row>
    <row r="4943" spans="16:21" s="95" customFormat="1" ht="14.25">
      <c r="P4943" s="65"/>
      <c r="Q4943" s="65"/>
      <c r="R4943" s="111"/>
      <c r="S4943" s="111"/>
      <c r="T4943" s="111"/>
      <c r="U4943" s="43"/>
    </row>
    <row r="4944" spans="16:21" s="95" customFormat="1" ht="14.25">
      <c r="P4944" s="65"/>
      <c r="Q4944" s="65"/>
      <c r="R4944" s="111"/>
      <c r="S4944" s="111"/>
      <c r="T4944" s="111"/>
      <c r="U4944" s="43"/>
    </row>
    <row r="4945" spans="16:21" s="95" customFormat="1" ht="14.25">
      <c r="P4945" s="65"/>
      <c r="Q4945" s="65"/>
      <c r="R4945" s="111"/>
      <c r="S4945" s="111"/>
      <c r="T4945" s="111"/>
      <c r="U4945" s="43"/>
    </row>
    <row r="4946" spans="16:21" s="95" customFormat="1" ht="14.25">
      <c r="P4946" s="65"/>
      <c r="Q4946" s="65"/>
      <c r="R4946" s="111"/>
      <c r="S4946" s="111"/>
      <c r="T4946" s="111"/>
      <c r="U4946" s="43"/>
    </row>
    <row r="4947" spans="16:21" s="95" customFormat="1" ht="14.25">
      <c r="P4947" s="65"/>
      <c r="Q4947" s="65"/>
      <c r="R4947" s="111"/>
      <c r="S4947" s="111"/>
      <c r="T4947" s="111"/>
      <c r="U4947" s="43"/>
    </row>
    <row r="4948" spans="16:21" s="95" customFormat="1" ht="14.25">
      <c r="P4948" s="65"/>
      <c r="Q4948" s="65"/>
      <c r="R4948" s="111"/>
      <c r="S4948" s="111"/>
      <c r="T4948" s="111"/>
      <c r="U4948" s="43"/>
    </row>
    <row r="4949" spans="16:21" s="95" customFormat="1" ht="14.25">
      <c r="P4949" s="65"/>
      <c r="Q4949" s="65"/>
      <c r="R4949" s="111"/>
      <c r="S4949" s="111"/>
      <c r="T4949" s="111"/>
      <c r="U4949" s="43"/>
    </row>
    <row r="4950" spans="16:21" s="95" customFormat="1" ht="14.25">
      <c r="P4950" s="65"/>
      <c r="Q4950" s="65"/>
      <c r="R4950" s="111"/>
      <c r="S4950" s="111"/>
      <c r="T4950" s="111"/>
      <c r="U4950" s="43"/>
    </row>
    <row r="4951" spans="16:21" s="95" customFormat="1" ht="14.25">
      <c r="P4951" s="65"/>
      <c r="Q4951" s="65"/>
      <c r="R4951" s="111"/>
      <c r="S4951" s="111"/>
      <c r="T4951" s="111"/>
      <c r="U4951" s="43"/>
    </row>
    <row r="4952" spans="16:21" s="95" customFormat="1" ht="14.25">
      <c r="P4952" s="65"/>
      <c r="Q4952" s="65"/>
      <c r="R4952" s="111"/>
      <c r="S4952" s="111"/>
      <c r="T4952" s="111"/>
      <c r="U4952" s="43"/>
    </row>
    <row r="4953" spans="16:21" s="95" customFormat="1" ht="14.25">
      <c r="P4953" s="65"/>
      <c r="Q4953" s="65"/>
      <c r="R4953" s="111"/>
      <c r="S4953" s="111"/>
      <c r="T4953" s="111"/>
      <c r="U4953" s="43"/>
    </row>
    <row r="4954" spans="16:21" s="95" customFormat="1" ht="14.25">
      <c r="P4954" s="65"/>
      <c r="Q4954" s="65"/>
      <c r="R4954" s="111"/>
      <c r="S4954" s="111"/>
      <c r="T4954" s="111"/>
      <c r="U4954" s="43"/>
    </row>
    <row r="4955" spans="16:21" s="95" customFormat="1" ht="14.25">
      <c r="P4955" s="65"/>
      <c r="Q4955" s="65"/>
      <c r="R4955" s="111"/>
      <c r="S4955" s="111"/>
      <c r="T4955" s="111"/>
      <c r="U4955" s="43"/>
    </row>
    <row r="4956" spans="16:21" s="95" customFormat="1" ht="14.25">
      <c r="P4956" s="65"/>
      <c r="Q4956" s="65"/>
      <c r="R4956" s="111"/>
      <c r="S4956" s="111"/>
      <c r="T4956" s="111"/>
      <c r="U4956" s="43"/>
    </row>
    <row r="4957" spans="16:21" s="95" customFormat="1" ht="14.25">
      <c r="P4957" s="65"/>
      <c r="Q4957" s="65"/>
      <c r="R4957" s="111"/>
      <c r="S4957" s="111"/>
      <c r="T4957" s="111"/>
      <c r="U4957" s="43"/>
    </row>
    <row r="4958" spans="16:21" s="95" customFormat="1" ht="14.25">
      <c r="P4958" s="65"/>
      <c r="Q4958" s="65"/>
      <c r="R4958" s="111"/>
      <c r="S4958" s="111"/>
      <c r="T4958" s="111"/>
      <c r="U4958" s="43"/>
    </row>
    <row r="4959" spans="16:21" s="95" customFormat="1" ht="14.25">
      <c r="P4959" s="65"/>
      <c r="Q4959" s="65"/>
      <c r="R4959" s="111"/>
      <c r="S4959" s="111"/>
      <c r="T4959" s="111"/>
      <c r="U4959" s="43"/>
    </row>
    <row r="4960" spans="16:21" s="95" customFormat="1" ht="14.25">
      <c r="P4960" s="65"/>
      <c r="Q4960" s="65"/>
      <c r="R4960" s="111"/>
      <c r="S4960" s="111"/>
      <c r="T4960" s="111"/>
      <c r="U4960" s="43"/>
    </row>
    <row r="4961" spans="16:21" s="95" customFormat="1" ht="14.25">
      <c r="P4961" s="65"/>
      <c r="Q4961" s="65"/>
      <c r="R4961" s="111"/>
      <c r="S4961" s="111"/>
      <c r="T4961" s="111"/>
      <c r="U4961" s="43"/>
    </row>
    <row r="4962" spans="16:21" s="95" customFormat="1" ht="14.25">
      <c r="P4962" s="65"/>
      <c r="Q4962" s="65"/>
      <c r="R4962" s="111"/>
      <c r="S4962" s="111"/>
      <c r="T4962" s="111"/>
      <c r="U4962" s="43"/>
    </row>
    <row r="4963" spans="16:21" s="95" customFormat="1" ht="14.25">
      <c r="P4963" s="65"/>
      <c r="Q4963" s="65"/>
      <c r="R4963" s="111"/>
      <c r="S4963" s="111"/>
      <c r="T4963" s="111"/>
      <c r="U4963" s="43"/>
    </row>
    <row r="4964" spans="16:21" s="95" customFormat="1" ht="14.25">
      <c r="P4964" s="65"/>
      <c r="Q4964" s="65"/>
      <c r="R4964" s="111"/>
      <c r="S4964" s="111"/>
      <c r="T4964" s="111"/>
      <c r="U4964" s="43"/>
    </row>
    <row r="4965" spans="16:21" s="95" customFormat="1" ht="14.25">
      <c r="P4965" s="65"/>
      <c r="Q4965" s="65"/>
      <c r="R4965" s="111"/>
      <c r="S4965" s="111"/>
      <c r="T4965" s="111"/>
      <c r="U4965" s="43"/>
    </row>
    <row r="4966" spans="16:21" s="95" customFormat="1" ht="14.25">
      <c r="P4966" s="65"/>
      <c r="Q4966" s="65"/>
      <c r="R4966" s="111"/>
      <c r="S4966" s="111"/>
      <c r="T4966" s="111"/>
      <c r="U4966" s="43"/>
    </row>
    <row r="4967" spans="16:21" s="95" customFormat="1" ht="14.25">
      <c r="P4967" s="65"/>
      <c r="Q4967" s="65"/>
      <c r="R4967" s="111"/>
      <c r="S4967" s="111"/>
      <c r="T4967" s="111"/>
      <c r="U4967" s="43"/>
    </row>
    <row r="4968" spans="16:21" s="95" customFormat="1" ht="14.25">
      <c r="P4968" s="65"/>
      <c r="Q4968" s="65"/>
      <c r="R4968" s="111"/>
      <c r="S4968" s="111"/>
      <c r="T4968" s="111"/>
      <c r="U4968" s="43"/>
    </row>
    <row r="4969" spans="16:21" s="95" customFormat="1" ht="14.25">
      <c r="P4969" s="65"/>
      <c r="Q4969" s="65"/>
      <c r="R4969" s="111"/>
      <c r="S4969" s="111"/>
      <c r="T4969" s="111"/>
      <c r="U4969" s="43"/>
    </row>
    <row r="4970" spans="16:21" s="95" customFormat="1" ht="14.25">
      <c r="P4970" s="65"/>
      <c r="Q4970" s="65"/>
      <c r="R4970" s="111"/>
      <c r="S4970" s="111"/>
      <c r="T4970" s="111"/>
      <c r="U4970" s="43"/>
    </row>
    <row r="4971" spans="16:21" s="95" customFormat="1" ht="14.25">
      <c r="P4971" s="65"/>
      <c r="Q4971" s="65"/>
      <c r="R4971" s="111"/>
      <c r="S4971" s="111"/>
      <c r="T4971" s="111"/>
      <c r="U4971" s="43"/>
    </row>
    <row r="4972" spans="16:21" s="95" customFormat="1" ht="14.25">
      <c r="P4972" s="65"/>
      <c r="Q4972" s="65"/>
      <c r="R4972" s="111"/>
      <c r="S4972" s="111"/>
      <c r="T4972" s="111"/>
      <c r="U4972" s="43"/>
    </row>
    <row r="4973" spans="16:21" s="95" customFormat="1" ht="14.25">
      <c r="P4973" s="65"/>
      <c r="Q4973" s="65"/>
      <c r="R4973" s="111"/>
      <c r="S4973" s="111"/>
      <c r="T4973" s="111"/>
      <c r="U4973" s="43"/>
    </row>
    <row r="4974" spans="16:21" s="95" customFormat="1" ht="14.25">
      <c r="P4974" s="65"/>
      <c r="Q4974" s="65"/>
      <c r="R4974" s="111"/>
      <c r="S4974" s="111"/>
      <c r="T4974" s="111"/>
      <c r="U4974" s="43"/>
    </row>
    <row r="4975" spans="16:21" s="95" customFormat="1" ht="14.25">
      <c r="P4975" s="65"/>
      <c r="Q4975" s="65"/>
      <c r="R4975" s="111"/>
      <c r="S4975" s="111"/>
      <c r="T4975" s="111"/>
      <c r="U4975" s="43"/>
    </row>
    <row r="4976" spans="16:21" s="95" customFormat="1" ht="14.25">
      <c r="P4976" s="65"/>
      <c r="Q4976" s="65"/>
      <c r="R4976" s="111"/>
      <c r="S4976" s="111"/>
      <c r="T4976" s="111"/>
      <c r="U4976" s="43"/>
    </row>
    <row r="4977" spans="16:21" s="95" customFormat="1" ht="14.25">
      <c r="P4977" s="65"/>
      <c r="Q4977" s="65"/>
      <c r="R4977" s="111"/>
      <c r="S4977" s="111"/>
      <c r="T4977" s="111"/>
      <c r="U4977" s="43"/>
    </row>
    <row r="4978" spans="16:21" s="95" customFormat="1" ht="14.25">
      <c r="P4978" s="65"/>
      <c r="Q4978" s="65"/>
      <c r="R4978" s="111"/>
      <c r="S4978" s="111"/>
      <c r="T4978" s="111"/>
      <c r="U4978" s="43"/>
    </row>
    <row r="4979" spans="16:21" s="95" customFormat="1" ht="14.25">
      <c r="P4979" s="65"/>
      <c r="Q4979" s="65"/>
      <c r="R4979" s="111"/>
      <c r="S4979" s="111"/>
      <c r="T4979" s="111"/>
      <c r="U4979" s="43"/>
    </row>
    <row r="4980" spans="16:21" s="95" customFormat="1" ht="14.25">
      <c r="P4980" s="65"/>
      <c r="Q4980" s="65"/>
      <c r="R4980" s="111"/>
      <c r="S4980" s="111"/>
      <c r="T4980" s="111"/>
      <c r="U4980" s="43"/>
    </row>
    <row r="4981" spans="16:21" s="95" customFormat="1" ht="14.25">
      <c r="P4981" s="65"/>
      <c r="Q4981" s="65"/>
      <c r="R4981" s="111"/>
      <c r="S4981" s="111"/>
      <c r="T4981" s="111"/>
      <c r="U4981" s="43"/>
    </row>
    <row r="4982" spans="16:21" s="95" customFormat="1" ht="14.25">
      <c r="P4982" s="65"/>
      <c r="Q4982" s="65"/>
      <c r="R4982" s="111"/>
      <c r="S4982" s="111"/>
      <c r="T4982" s="111"/>
      <c r="U4982" s="43"/>
    </row>
    <row r="4983" spans="16:21" s="95" customFormat="1" ht="14.25">
      <c r="P4983" s="65"/>
      <c r="Q4983" s="65"/>
      <c r="R4983" s="111"/>
      <c r="S4983" s="111"/>
      <c r="T4983" s="111"/>
      <c r="U4983" s="43"/>
    </row>
    <row r="4984" spans="16:21" s="95" customFormat="1" ht="14.25">
      <c r="P4984" s="65"/>
      <c r="Q4984" s="65"/>
      <c r="R4984" s="111"/>
      <c r="S4984" s="111"/>
      <c r="T4984" s="111"/>
      <c r="U4984" s="43"/>
    </row>
    <row r="4985" spans="16:21" s="95" customFormat="1" ht="14.25">
      <c r="P4985" s="65"/>
      <c r="Q4985" s="65"/>
      <c r="R4985" s="111"/>
      <c r="S4985" s="111"/>
      <c r="T4985" s="111"/>
      <c r="U4985" s="43"/>
    </row>
    <row r="4986" spans="16:21" s="95" customFormat="1" ht="14.25">
      <c r="P4986" s="65"/>
      <c r="Q4986" s="65"/>
      <c r="R4986" s="111"/>
      <c r="S4986" s="111"/>
      <c r="T4986" s="111"/>
      <c r="U4986" s="43"/>
    </row>
    <row r="4987" spans="16:21" s="95" customFormat="1" ht="14.25">
      <c r="P4987" s="65"/>
      <c r="Q4987" s="65"/>
      <c r="R4987" s="111"/>
      <c r="S4987" s="111"/>
      <c r="T4987" s="111"/>
      <c r="U4987" s="43"/>
    </row>
    <row r="4988" spans="16:21" s="95" customFormat="1" ht="14.25">
      <c r="P4988" s="65"/>
      <c r="Q4988" s="65"/>
      <c r="R4988" s="111"/>
      <c r="S4988" s="111"/>
      <c r="T4988" s="111"/>
      <c r="U4988" s="43"/>
    </row>
    <row r="4989" spans="16:21" s="95" customFormat="1" ht="14.25">
      <c r="P4989" s="65"/>
      <c r="Q4989" s="65"/>
      <c r="R4989" s="111"/>
      <c r="S4989" s="111"/>
      <c r="T4989" s="111"/>
      <c r="U4989" s="43"/>
    </row>
    <row r="4990" spans="16:21" s="95" customFormat="1" ht="14.25">
      <c r="P4990" s="65"/>
      <c r="Q4990" s="65"/>
      <c r="R4990" s="111"/>
      <c r="S4990" s="111"/>
      <c r="T4990" s="111"/>
      <c r="U4990" s="43"/>
    </row>
    <row r="4991" spans="16:21" s="95" customFormat="1" ht="14.25">
      <c r="P4991" s="65"/>
      <c r="Q4991" s="65"/>
      <c r="R4991" s="111"/>
      <c r="S4991" s="111"/>
      <c r="T4991" s="111"/>
      <c r="U4991" s="43"/>
    </row>
    <row r="4992" spans="16:21" s="95" customFormat="1" ht="14.25">
      <c r="P4992" s="65"/>
      <c r="Q4992" s="65"/>
      <c r="R4992" s="111"/>
      <c r="S4992" s="111"/>
      <c r="T4992" s="111"/>
      <c r="U4992" s="43"/>
    </row>
    <row r="4993" spans="16:21" s="95" customFormat="1" ht="14.25">
      <c r="P4993" s="65"/>
      <c r="Q4993" s="65"/>
      <c r="R4993" s="111"/>
      <c r="S4993" s="111"/>
      <c r="T4993" s="111"/>
      <c r="U4993" s="43"/>
    </row>
    <row r="4994" spans="16:21" s="95" customFormat="1" ht="14.25">
      <c r="P4994" s="65"/>
      <c r="Q4994" s="65"/>
      <c r="R4994" s="111"/>
      <c r="S4994" s="111"/>
      <c r="T4994" s="111"/>
      <c r="U4994" s="43"/>
    </row>
    <row r="4995" spans="16:21" s="95" customFormat="1" ht="14.25">
      <c r="P4995" s="65"/>
      <c r="Q4995" s="65"/>
      <c r="R4995" s="111"/>
      <c r="S4995" s="111"/>
      <c r="T4995" s="111"/>
      <c r="U4995" s="43"/>
    </row>
    <row r="4996" spans="16:21" s="95" customFormat="1" ht="14.25">
      <c r="P4996" s="65"/>
      <c r="Q4996" s="65"/>
      <c r="R4996" s="111"/>
      <c r="S4996" s="111"/>
      <c r="T4996" s="111"/>
      <c r="U4996" s="43"/>
    </row>
    <row r="4997" spans="16:21" s="95" customFormat="1" ht="14.25">
      <c r="P4997" s="65"/>
      <c r="Q4997" s="65"/>
      <c r="R4997" s="111"/>
      <c r="S4997" s="111"/>
      <c r="T4997" s="111"/>
      <c r="U4997" s="43"/>
    </row>
    <row r="4998" spans="16:21" s="95" customFormat="1" ht="14.25">
      <c r="P4998" s="65"/>
      <c r="Q4998" s="65"/>
      <c r="R4998" s="111"/>
      <c r="S4998" s="111"/>
      <c r="T4998" s="111"/>
      <c r="U4998" s="43"/>
    </row>
    <row r="4999" spans="16:21" s="95" customFormat="1" ht="14.25">
      <c r="P4999" s="65"/>
      <c r="Q4999" s="65"/>
      <c r="R4999" s="111"/>
      <c r="S4999" s="111"/>
      <c r="T4999" s="111"/>
      <c r="U4999" s="43"/>
    </row>
    <row r="5000" spans="16:21" s="95" customFormat="1" ht="14.25">
      <c r="P5000" s="65"/>
      <c r="Q5000" s="65"/>
      <c r="R5000" s="111"/>
      <c r="S5000" s="111"/>
      <c r="T5000" s="111"/>
      <c r="U5000" s="43"/>
    </row>
    <row r="5001" spans="16:21" s="95" customFormat="1" ht="14.25">
      <c r="P5001" s="65"/>
      <c r="Q5001" s="65"/>
      <c r="R5001" s="111"/>
      <c r="S5001" s="111"/>
      <c r="T5001" s="111"/>
      <c r="U5001" s="43"/>
    </row>
    <row r="5002" spans="16:21" s="95" customFormat="1" ht="14.25">
      <c r="P5002" s="65"/>
      <c r="Q5002" s="65"/>
      <c r="R5002" s="111"/>
      <c r="S5002" s="111"/>
      <c r="T5002" s="111"/>
      <c r="U5002" s="43"/>
    </row>
    <row r="5003" spans="16:21" s="95" customFormat="1" ht="14.25">
      <c r="P5003" s="65"/>
      <c r="Q5003" s="65"/>
      <c r="R5003" s="111"/>
      <c r="S5003" s="111"/>
      <c r="T5003" s="111"/>
      <c r="U5003" s="43"/>
    </row>
    <row r="5004" spans="16:21" s="95" customFormat="1" ht="14.25">
      <c r="P5004" s="65"/>
      <c r="Q5004" s="65"/>
      <c r="R5004" s="111"/>
      <c r="S5004" s="111"/>
      <c r="T5004" s="111"/>
      <c r="U5004" s="43"/>
    </row>
    <row r="5005" spans="16:21" s="95" customFormat="1" ht="14.25">
      <c r="P5005" s="65"/>
      <c r="Q5005" s="65"/>
      <c r="R5005" s="111"/>
      <c r="S5005" s="111"/>
      <c r="T5005" s="111"/>
      <c r="U5005" s="43"/>
    </row>
    <row r="5006" spans="16:21" s="95" customFormat="1" ht="14.25">
      <c r="P5006" s="65"/>
      <c r="Q5006" s="65"/>
      <c r="R5006" s="111"/>
      <c r="S5006" s="111"/>
      <c r="T5006" s="111"/>
      <c r="U5006" s="43"/>
    </row>
    <row r="5007" spans="16:21" s="95" customFormat="1" ht="14.25">
      <c r="P5007" s="65"/>
      <c r="Q5007" s="65"/>
      <c r="R5007" s="111"/>
      <c r="S5007" s="111"/>
      <c r="T5007" s="111"/>
      <c r="U5007" s="43"/>
    </row>
    <row r="5008" spans="16:21" s="95" customFormat="1" ht="14.25">
      <c r="P5008" s="65"/>
      <c r="Q5008" s="65"/>
      <c r="R5008" s="111"/>
      <c r="S5008" s="111"/>
      <c r="T5008" s="111"/>
      <c r="U5008" s="43"/>
    </row>
    <row r="5009" spans="16:21" s="95" customFormat="1" ht="14.25">
      <c r="P5009" s="65"/>
      <c r="Q5009" s="65"/>
      <c r="R5009" s="111"/>
      <c r="S5009" s="111"/>
      <c r="T5009" s="111"/>
      <c r="U5009" s="43"/>
    </row>
    <row r="5010" spans="16:21" s="95" customFormat="1" ht="14.25">
      <c r="P5010" s="65"/>
      <c r="Q5010" s="65"/>
      <c r="R5010" s="111"/>
      <c r="S5010" s="111"/>
      <c r="T5010" s="111"/>
      <c r="U5010" s="43"/>
    </row>
    <row r="5011" spans="16:21" s="95" customFormat="1" ht="14.25">
      <c r="P5011" s="65"/>
      <c r="Q5011" s="65"/>
      <c r="R5011" s="111"/>
      <c r="S5011" s="111"/>
      <c r="T5011" s="111"/>
      <c r="U5011" s="43"/>
    </row>
    <row r="5012" spans="16:21" s="95" customFormat="1" ht="14.25">
      <c r="P5012" s="65"/>
      <c r="Q5012" s="65"/>
      <c r="R5012" s="111"/>
      <c r="S5012" s="111"/>
      <c r="T5012" s="111"/>
      <c r="U5012" s="43"/>
    </row>
    <row r="5013" spans="16:21" s="95" customFormat="1" ht="14.25">
      <c r="P5013" s="65"/>
      <c r="Q5013" s="65"/>
      <c r="R5013" s="111"/>
      <c r="S5013" s="111"/>
      <c r="T5013" s="111"/>
      <c r="U5013" s="43"/>
    </row>
    <row r="5014" spans="16:21" s="95" customFormat="1" ht="14.25">
      <c r="P5014" s="65"/>
      <c r="Q5014" s="65"/>
      <c r="R5014" s="111"/>
      <c r="S5014" s="111"/>
      <c r="T5014" s="111"/>
      <c r="U5014" s="43"/>
    </row>
    <row r="5015" spans="16:21" s="95" customFormat="1" ht="14.25">
      <c r="P5015" s="65"/>
      <c r="Q5015" s="65"/>
      <c r="R5015" s="111"/>
      <c r="S5015" s="111"/>
      <c r="T5015" s="111"/>
      <c r="U5015" s="43"/>
    </row>
    <row r="5016" spans="16:21" s="95" customFormat="1" ht="14.25">
      <c r="P5016" s="65"/>
      <c r="Q5016" s="65"/>
      <c r="R5016" s="111"/>
      <c r="S5016" s="111"/>
      <c r="T5016" s="111"/>
      <c r="U5016" s="43"/>
    </row>
    <row r="5017" spans="16:21" s="95" customFormat="1" ht="14.25">
      <c r="P5017" s="65"/>
      <c r="Q5017" s="65"/>
      <c r="R5017" s="111"/>
      <c r="S5017" s="111"/>
      <c r="T5017" s="111"/>
      <c r="U5017" s="43"/>
    </row>
    <row r="5018" spans="16:21" s="95" customFormat="1" ht="14.25">
      <c r="P5018" s="65"/>
      <c r="Q5018" s="65"/>
      <c r="R5018" s="111"/>
      <c r="S5018" s="111"/>
      <c r="T5018" s="111"/>
      <c r="U5018" s="43"/>
    </row>
    <row r="5019" spans="16:21" s="95" customFormat="1" ht="14.25">
      <c r="P5019" s="65"/>
      <c r="Q5019" s="65"/>
      <c r="R5019" s="111"/>
      <c r="S5019" s="111"/>
      <c r="T5019" s="111"/>
      <c r="U5019" s="43"/>
    </row>
    <row r="5020" spans="16:21" s="95" customFormat="1" ht="14.25">
      <c r="P5020" s="65"/>
      <c r="Q5020" s="65"/>
      <c r="R5020" s="111"/>
      <c r="S5020" s="111"/>
      <c r="T5020" s="111"/>
      <c r="U5020" s="43"/>
    </row>
    <row r="5021" spans="16:21" s="95" customFormat="1" ht="14.25">
      <c r="P5021" s="65"/>
      <c r="Q5021" s="65"/>
      <c r="R5021" s="111"/>
      <c r="S5021" s="111"/>
      <c r="T5021" s="111"/>
      <c r="U5021" s="43"/>
    </row>
    <row r="5022" spans="16:21" s="95" customFormat="1" ht="14.25">
      <c r="P5022" s="65"/>
      <c r="Q5022" s="65"/>
      <c r="R5022" s="111"/>
      <c r="S5022" s="111"/>
      <c r="T5022" s="111"/>
      <c r="U5022" s="43"/>
    </row>
    <row r="5023" spans="16:21" s="95" customFormat="1" ht="14.25">
      <c r="P5023" s="65"/>
      <c r="Q5023" s="65"/>
      <c r="R5023" s="111"/>
      <c r="S5023" s="111"/>
      <c r="T5023" s="111"/>
      <c r="U5023" s="43"/>
    </row>
    <row r="5024" spans="16:21" s="95" customFormat="1" ht="14.25">
      <c r="P5024" s="65"/>
      <c r="Q5024" s="65"/>
      <c r="R5024" s="111"/>
      <c r="S5024" s="111"/>
      <c r="T5024" s="111"/>
      <c r="U5024" s="43"/>
    </row>
    <row r="5025" spans="16:21" s="95" customFormat="1" ht="14.25">
      <c r="P5025" s="65"/>
      <c r="Q5025" s="65"/>
      <c r="R5025" s="111"/>
      <c r="S5025" s="111"/>
      <c r="T5025" s="111"/>
      <c r="U5025" s="43"/>
    </row>
    <row r="5026" spans="16:21" s="95" customFormat="1" ht="14.25">
      <c r="P5026" s="65"/>
      <c r="Q5026" s="65"/>
      <c r="R5026" s="111"/>
      <c r="S5026" s="111"/>
      <c r="T5026" s="111"/>
      <c r="U5026" s="43"/>
    </row>
    <row r="5027" spans="16:21" s="95" customFormat="1" ht="14.25">
      <c r="P5027" s="65"/>
      <c r="Q5027" s="65"/>
      <c r="R5027" s="111"/>
      <c r="S5027" s="111"/>
      <c r="T5027" s="111"/>
      <c r="U5027" s="43"/>
    </row>
    <row r="5028" spans="16:21" s="95" customFormat="1" ht="14.25">
      <c r="P5028" s="65"/>
      <c r="Q5028" s="65"/>
      <c r="R5028" s="111"/>
      <c r="S5028" s="111"/>
      <c r="T5028" s="111"/>
      <c r="U5028" s="43"/>
    </row>
    <row r="5029" spans="16:21" s="95" customFormat="1" ht="14.25">
      <c r="P5029" s="65"/>
      <c r="Q5029" s="65"/>
      <c r="R5029" s="111"/>
      <c r="S5029" s="111"/>
      <c r="T5029" s="111"/>
      <c r="U5029" s="43"/>
    </row>
    <row r="5030" spans="16:21" s="95" customFormat="1" ht="14.25">
      <c r="P5030" s="65"/>
      <c r="Q5030" s="65"/>
      <c r="R5030" s="111"/>
      <c r="S5030" s="111"/>
      <c r="T5030" s="111"/>
      <c r="U5030" s="43"/>
    </row>
    <row r="5031" spans="16:21" s="95" customFormat="1" ht="14.25">
      <c r="P5031" s="65"/>
      <c r="Q5031" s="65"/>
      <c r="R5031" s="111"/>
      <c r="S5031" s="111"/>
      <c r="T5031" s="111"/>
      <c r="U5031" s="43"/>
    </row>
    <row r="5032" spans="16:21" s="95" customFormat="1" ht="14.25">
      <c r="P5032" s="65"/>
      <c r="Q5032" s="65"/>
      <c r="R5032" s="111"/>
      <c r="S5032" s="111"/>
      <c r="T5032" s="111"/>
      <c r="U5032" s="43"/>
    </row>
    <row r="5033" spans="16:21" s="95" customFormat="1" ht="14.25">
      <c r="P5033" s="65"/>
      <c r="Q5033" s="65"/>
      <c r="R5033" s="111"/>
      <c r="S5033" s="111"/>
      <c r="T5033" s="111"/>
      <c r="U5033" s="43"/>
    </row>
    <row r="5034" spans="16:21" s="95" customFormat="1" ht="14.25">
      <c r="P5034" s="65"/>
      <c r="Q5034" s="65"/>
      <c r="R5034" s="111"/>
      <c r="S5034" s="111"/>
      <c r="T5034" s="111"/>
      <c r="U5034" s="43"/>
    </row>
    <row r="5035" spans="16:21" s="95" customFormat="1" ht="14.25">
      <c r="P5035" s="65"/>
      <c r="Q5035" s="65"/>
      <c r="R5035" s="111"/>
      <c r="S5035" s="111"/>
      <c r="T5035" s="111"/>
      <c r="U5035" s="43"/>
    </row>
    <row r="5036" spans="16:21" s="95" customFormat="1" ht="14.25">
      <c r="P5036" s="65"/>
      <c r="Q5036" s="65"/>
      <c r="R5036" s="111"/>
      <c r="S5036" s="111"/>
      <c r="T5036" s="111"/>
      <c r="U5036" s="43"/>
    </row>
    <row r="5037" spans="16:21" s="95" customFormat="1" ht="14.25">
      <c r="P5037" s="65"/>
      <c r="Q5037" s="65"/>
      <c r="R5037" s="111"/>
      <c r="S5037" s="111"/>
      <c r="T5037" s="111"/>
      <c r="U5037" s="43"/>
    </row>
    <row r="5038" spans="16:21" s="95" customFormat="1" ht="14.25">
      <c r="P5038" s="65"/>
      <c r="Q5038" s="65"/>
      <c r="R5038" s="111"/>
      <c r="S5038" s="111"/>
      <c r="T5038" s="111"/>
      <c r="U5038" s="43"/>
    </row>
    <row r="5039" spans="16:21" s="95" customFormat="1" ht="14.25">
      <c r="P5039" s="65"/>
      <c r="Q5039" s="65"/>
      <c r="R5039" s="111"/>
      <c r="S5039" s="111"/>
      <c r="T5039" s="111"/>
      <c r="U5039" s="43"/>
    </row>
    <row r="5040" spans="16:21" s="95" customFormat="1" ht="14.25">
      <c r="P5040" s="65"/>
      <c r="Q5040" s="65"/>
      <c r="R5040" s="111"/>
      <c r="S5040" s="111"/>
      <c r="T5040" s="111"/>
      <c r="U5040" s="43"/>
    </row>
    <row r="5041" spans="16:21" s="95" customFormat="1" ht="14.25">
      <c r="P5041" s="65"/>
      <c r="Q5041" s="65"/>
      <c r="R5041" s="111"/>
      <c r="S5041" s="111"/>
      <c r="T5041" s="111"/>
      <c r="U5041" s="43"/>
    </row>
    <row r="5042" spans="16:21" s="95" customFormat="1" ht="14.25">
      <c r="P5042" s="65"/>
      <c r="Q5042" s="65"/>
      <c r="R5042" s="111"/>
      <c r="S5042" s="111"/>
      <c r="T5042" s="111"/>
      <c r="U5042" s="43"/>
    </row>
    <row r="5043" spans="16:21" s="95" customFormat="1" ht="14.25">
      <c r="P5043" s="65"/>
      <c r="Q5043" s="65"/>
      <c r="R5043" s="111"/>
      <c r="S5043" s="111"/>
      <c r="T5043" s="111"/>
      <c r="U5043" s="43"/>
    </row>
    <row r="5044" spans="16:21" s="95" customFormat="1" ht="14.25">
      <c r="P5044" s="65"/>
      <c r="Q5044" s="65"/>
      <c r="R5044" s="111"/>
      <c r="S5044" s="111"/>
      <c r="T5044" s="111"/>
      <c r="U5044" s="43"/>
    </row>
    <row r="5045" spans="16:21" s="95" customFormat="1" ht="14.25">
      <c r="P5045" s="65"/>
      <c r="Q5045" s="65"/>
      <c r="R5045" s="111"/>
      <c r="S5045" s="111"/>
      <c r="T5045" s="111"/>
      <c r="U5045" s="43"/>
    </row>
    <row r="5046" spans="16:21" s="95" customFormat="1" ht="14.25">
      <c r="P5046" s="65"/>
      <c r="Q5046" s="65"/>
      <c r="R5046" s="111"/>
      <c r="S5046" s="111"/>
      <c r="T5046" s="111"/>
      <c r="U5046" s="43"/>
    </row>
    <row r="5047" spans="16:21" s="95" customFormat="1" ht="14.25">
      <c r="P5047" s="65"/>
      <c r="Q5047" s="65"/>
      <c r="R5047" s="111"/>
      <c r="S5047" s="111"/>
      <c r="T5047" s="111"/>
      <c r="U5047" s="43"/>
    </row>
    <row r="5048" spans="16:21" s="95" customFormat="1" ht="14.25">
      <c r="P5048" s="65"/>
      <c r="Q5048" s="65"/>
      <c r="R5048" s="111"/>
      <c r="S5048" s="111"/>
      <c r="T5048" s="111"/>
      <c r="U5048" s="43"/>
    </row>
    <row r="5049" spans="16:21" s="95" customFormat="1" ht="14.25">
      <c r="P5049" s="65"/>
      <c r="Q5049" s="65"/>
      <c r="R5049" s="111"/>
      <c r="S5049" s="111"/>
      <c r="T5049" s="111"/>
      <c r="U5049" s="43"/>
    </row>
    <row r="5050" spans="16:21" s="95" customFormat="1" ht="14.25">
      <c r="P5050" s="65"/>
      <c r="Q5050" s="65"/>
      <c r="R5050" s="111"/>
      <c r="S5050" s="111"/>
      <c r="T5050" s="111"/>
      <c r="U5050" s="43"/>
    </row>
    <row r="5051" spans="16:21" s="95" customFormat="1" ht="14.25">
      <c r="P5051" s="65"/>
      <c r="Q5051" s="65"/>
      <c r="R5051" s="111"/>
      <c r="S5051" s="111"/>
      <c r="T5051" s="111"/>
      <c r="U5051" s="43"/>
    </row>
    <row r="5052" spans="16:21" s="95" customFormat="1" ht="14.25">
      <c r="P5052" s="65"/>
      <c r="Q5052" s="65"/>
      <c r="R5052" s="111"/>
      <c r="S5052" s="111"/>
      <c r="T5052" s="111"/>
      <c r="U5052" s="43"/>
    </row>
    <row r="5053" spans="16:21" s="95" customFormat="1" ht="14.25">
      <c r="P5053" s="65"/>
      <c r="Q5053" s="65"/>
      <c r="R5053" s="111"/>
      <c r="S5053" s="111"/>
      <c r="T5053" s="111"/>
      <c r="U5053" s="43"/>
    </row>
    <row r="5054" spans="16:21" s="95" customFormat="1" ht="14.25">
      <c r="P5054" s="65"/>
      <c r="Q5054" s="65"/>
      <c r="R5054" s="111"/>
      <c r="S5054" s="111"/>
      <c r="T5054" s="111"/>
      <c r="U5054" s="43"/>
    </row>
    <row r="5055" spans="16:21" s="95" customFormat="1" ht="14.25">
      <c r="P5055" s="65"/>
      <c r="Q5055" s="65"/>
      <c r="R5055" s="111"/>
      <c r="S5055" s="111"/>
      <c r="T5055" s="111"/>
      <c r="U5055" s="43"/>
    </row>
    <row r="5056" spans="16:21" s="95" customFormat="1" ht="14.25">
      <c r="P5056" s="65"/>
      <c r="Q5056" s="65"/>
      <c r="R5056" s="111"/>
      <c r="S5056" s="111"/>
      <c r="T5056" s="111"/>
      <c r="U5056" s="43"/>
    </row>
    <row r="5057" spans="16:21" s="95" customFormat="1" ht="14.25">
      <c r="P5057" s="65"/>
      <c r="Q5057" s="65"/>
      <c r="R5057" s="111"/>
      <c r="S5057" s="111"/>
      <c r="T5057" s="111"/>
      <c r="U5057" s="43"/>
    </row>
    <row r="5058" spans="16:21" s="95" customFormat="1" ht="14.25">
      <c r="P5058" s="65"/>
      <c r="Q5058" s="65"/>
      <c r="R5058" s="111"/>
      <c r="S5058" s="111"/>
      <c r="T5058" s="111"/>
      <c r="U5058" s="43"/>
    </row>
    <row r="5059" spans="16:21" s="95" customFormat="1" ht="14.25">
      <c r="P5059" s="65"/>
      <c r="Q5059" s="65"/>
      <c r="R5059" s="111"/>
      <c r="S5059" s="111"/>
      <c r="T5059" s="111"/>
      <c r="U5059" s="43"/>
    </row>
    <row r="5060" spans="16:21" s="95" customFormat="1" ht="14.25">
      <c r="P5060" s="65"/>
      <c r="Q5060" s="65"/>
      <c r="R5060" s="111"/>
      <c r="S5060" s="111"/>
      <c r="T5060" s="111"/>
      <c r="U5060" s="43"/>
    </row>
    <row r="5061" spans="16:21" s="95" customFormat="1" ht="14.25">
      <c r="P5061" s="65"/>
      <c r="Q5061" s="65"/>
      <c r="R5061" s="111"/>
      <c r="S5061" s="111"/>
      <c r="T5061" s="111"/>
      <c r="U5061" s="43"/>
    </row>
    <row r="5062" spans="16:21" s="95" customFormat="1" ht="14.25">
      <c r="P5062" s="65"/>
      <c r="Q5062" s="65"/>
      <c r="R5062" s="111"/>
      <c r="S5062" s="111"/>
      <c r="T5062" s="111"/>
      <c r="U5062" s="43"/>
    </row>
    <row r="5063" spans="16:21" s="95" customFormat="1" ht="14.25">
      <c r="P5063" s="65"/>
      <c r="Q5063" s="65"/>
      <c r="R5063" s="111"/>
      <c r="S5063" s="111"/>
      <c r="T5063" s="111"/>
      <c r="U5063" s="43"/>
    </row>
    <row r="5064" spans="16:21" s="95" customFormat="1" ht="14.25">
      <c r="P5064" s="65"/>
      <c r="Q5064" s="65"/>
      <c r="R5064" s="111"/>
      <c r="S5064" s="111"/>
      <c r="T5064" s="111"/>
      <c r="U5064" s="43"/>
    </row>
    <row r="5065" spans="16:21" s="95" customFormat="1" ht="14.25">
      <c r="P5065" s="65"/>
      <c r="Q5065" s="65"/>
      <c r="R5065" s="111"/>
      <c r="S5065" s="111"/>
      <c r="T5065" s="111"/>
      <c r="U5065" s="43"/>
    </row>
    <row r="5066" spans="16:21" s="95" customFormat="1" ht="14.25">
      <c r="P5066" s="65"/>
      <c r="Q5066" s="65"/>
      <c r="R5066" s="111"/>
      <c r="S5066" s="111"/>
      <c r="T5066" s="111"/>
      <c r="U5066" s="43"/>
    </row>
    <row r="5067" spans="16:21" s="95" customFormat="1" ht="14.25">
      <c r="P5067" s="65"/>
      <c r="Q5067" s="65"/>
      <c r="R5067" s="111"/>
      <c r="S5067" s="111"/>
      <c r="T5067" s="111"/>
      <c r="U5067" s="43"/>
    </row>
    <row r="5068" spans="16:21" s="95" customFormat="1" ht="14.25">
      <c r="P5068" s="65"/>
      <c r="Q5068" s="65"/>
      <c r="R5068" s="111"/>
      <c r="S5068" s="111"/>
      <c r="T5068" s="111"/>
      <c r="U5068" s="43"/>
    </row>
    <row r="5069" spans="16:21" s="95" customFormat="1" ht="14.25">
      <c r="P5069" s="65"/>
      <c r="Q5069" s="65"/>
      <c r="R5069" s="111"/>
      <c r="S5069" s="111"/>
      <c r="T5069" s="111"/>
      <c r="U5069" s="43"/>
    </row>
    <row r="5070" spans="16:21" s="95" customFormat="1" ht="14.25">
      <c r="P5070" s="65"/>
      <c r="Q5070" s="65"/>
      <c r="R5070" s="111"/>
      <c r="S5070" s="111"/>
      <c r="T5070" s="111"/>
      <c r="U5070" s="43"/>
    </row>
    <row r="5071" spans="16:21" s="95" customFormat="1" ht="14.25">
      <c r="P5071" s="65"/>
      <c r="Q5071" s="65"/>
      <c r="R5071" s="111"/>
      <c r="S5071" s="111"/>
      <c r="T5071" s="111"/>
      <c r="U5071" s="43"/>
    </row>
    <row r="5072" spans="16:21" s="95" customFormat="1" ht="14.25">
      <c r="P5072" s="65"/>
      <c r="Q5072" s="65"/>
      <c r="R5072" s="111"/>
      <c r="S5072" s="111"/>
      <c r="T5072" s="111"/>
      <c r="U5072" s="43"/>
    </row>
    <row r="5073" spans="16:21" s="95" customFormat="1" ht="14.25">
      <c r="P5073" s="65"/>
      <c r="Q5073" s="65"/>
      <c r="R5073" s="111"/>
      <c r="S5073" s="111"/>
      <c r="T5073" s="111"/>
      <c r="U5073" s="43"/>
    </row>
    <row r="5074" spans="16:21" s="95" customFormat="1" ht="14.25">
      <c r="P5074" s="65"/>
      <c r="Q5074" s="65"/>
      <c r="R5074" s="111"/>
      <c r="S5074" s="111"/>
      <c r="T5074" s="111"/>
      <c r="U5074" s="43"/>
    </row>
    <row r="5075" spans="16:21" s="95" customFormat="1" ht="14.25">
      <c r="P5075" s="65"/>
      <c r="Q5075" s="65"/>
      <c r="R5075" s="111"/>
      <c r="S5075" s="111"/>
      <c r="T5075" s="111"/>
      <c r="U5075" s="43"/>
    </row>
    <row r="5076" spans="16:21" s="95" customFormat="1" ht="14.25">
      <c r="P5076" s="65"/>
      <c r="Q5076" s="65"/>
      <c r="R5076" s="111"/>
      <c r="S5076" s="111"/>
      <c r="T5076" s="111"/>
      <c r="U5076" s="43"/>
    </row>
    <row r="5077" spans="16:21" s="95" customFormat="1" ht="14.25">
      <c r="P5077" s="65"/>
      <c r="Q5077" s="65"/>
      <c r="R5077" s="111"/>
      <c r="S5077" s="111"/>
      <c r="T5077" s="111"/>
      <c r="U5077" s="43"/>
    </row>
    <row r="5078" spans="16:21" s="95" customFormat="1" ht="14.25">
      <c r="P5078" s="65"/>
      <c r="Q5078" s="65"/>
      <c r="R5078" s="111"/>
      <c r="S5078" s="111"/>
      <c r="T5078" s="111"/>
      <c r="U5078" s="43"/>
    </row>
    <row r="5079" spans="16:21" s="95" customFormat="1" ht="14.25">
      <c r="P5079" s="65"/>
      <c r="Q5079" s="65"/>
      <c r="R5079" s="111"/>
      <c r="S5079" s="111"/>
      <c r="T5079" s="111"/>
      <c r="U5079" s="43"/>
    </row>
    <row r="5080" spans="16:21" s="95" customFormat="1" ht="14.25">
      <c r="P5080" s="65"/>
      <c r="Q5080" s="65"/>
      <c r="R5080" s="111"/>
      <c r="S5080" s="111"/>
      <c r="T5080" s="111"/>
      <c r="U5080" s="43"/>
    </row>
    <row r="5081" spans="16:21" s="95" customFormat="1" ht="14.25">
      <c r="P5081" s="65"/>
      <c r="Q5081" s="65"/>
      <c r="R5081" s="111"/>
      <c r="S5081" s="111"/>
      <c r="T5081" s="111"/>
      <c r="U5081" s="43"/>
    </row>
    <row r="5082" spans="16:21" s="95" customFormat="1" ht="14.25">
      <c r="P5082" s="65"/>
      <c r="Q5082" s="65"/>
      <c r="R5082" s="111"/>
      <c r="S5082" s="111"/>
      <c r="T5082" s="111"/>
      <c r="U5082" s="43"/>
    </row>
    <row r="5083" spans="16:21" s="95" customFormat="1" ht="14.25">
      <c r="P5083" s="65"/>
      <c r="Q5083" s="65"/>
      <c r="R5083" s="111"/>
      <c r="S5083" s="111"/>
      <c r="T5083" s="111"/>
      <c r="U5083" s="43"/>
    </row>
    <row r="5084" spans="16:21" s="95" customFormat="1" ht="14.25">
      <c r="P5084" s="65"/>
      <c r="Q5084" s="65"/>
      <c r="R5084" s="111"/>
      <c r="S5084" s="111"/>
      <c r="T5084" s="111"/>
      <c r="U5084" s="43"/>
    </row>
    <row r="5085" spans="16:21" s="95" customFormat="1" ht="14.25">
      <c r="P5085" s="65"/>
      <c r="Q5085" s="65"/>
      <c r="R5085" s="111"/>
      <c r="S5085" s="111"/>
      <c r="T5085" s="111"/>
      <c r="U5085" s="43"/>
    </row>
    <row r="5086" spans="16:21" s="95" customFormat="1" ht="14.25">
      <c r="P5086" s="65"/>
      <c r="Q5086" s="65"/>
      <c r="R5086" s="111"/>
      <c r="S5086" s="111"/>
      <c r="T5086" s="111"/>
      <c r="U5086" s="43"/>
    </row>
    <row r="5087" spans="16:21" s="95" customFormat="1" ht="14.25">
      <c r="P5087" s="65"/>
      <c r="Q5087" s="65"/>
      <c r="R5087" s="111"/>
      <c r="S5087" s="111"/>
      <c r="T5087" s="111"/>
      <c r="U5087" s="43"/>
    </row>
    <row r="5088" spans="16:21" s="95" customFormat="1" ht="14.25">
      <c r="P5088" s="65"/>
      <c r="Q5088" s="65"/>
      <c r="R5088" s="111"/>
      <c r="S5088" s="111"/>
      <c r="T5088" s="111"/>
      <c r="U5088" s="43"/>
    </row>
    <row r="5089" spans="16:21" s="95" customFormat="1" ht="14.25">
      <c r="P5089" s="65"/>
      <c r="Q5089" s="65"/>
      <c r="R5089" s="111"/>
      <c r="S5089" s="111"/>
      <c r="T5089" s="111"/>
      <c r="U5089" s="43"/>
    </row>
    <row r="5090" spans="16:21" s="95" customFormat="1" ht="14.25">
      <c r="P5090" s="65"/>
      <c r="Q5090" s="65"/>
      <c r="R5090" s="111"/>
      <c r="S5090" s="111"/>
      <c r="T5090" s="111"/>
      <c r="U5090" s="43"/>
    </row>
    <row r="5091" spans="16:21" s="95" customFormat="1" ht="14.25">
      <c r="P5091" s="65"/>
      <c r="Q5091" s="65"/>
      <c r="R5091" s="111"/>
      <c r="S5091" s="111"/>
      <c r="T5091" s="111"/>
      <c r="U5091" s="43"/>
    </row>
    <row r="5092" spans="16:21" s="95" customFormat="1" ht="14.25">
      <c r="P5092" s="65"/>
      <c r="Q5092" s="65"/>
      <c r="R5092" s="111"/>
      <c r="S5092" s="111"/>
      <c r="T5092" s="111"/>
      <c r="U5092" s="43"/>
    </row>
    <row r="5093" spans="16:21" s="95" customFormat="1" ht="14.25">
      <c r="P5093" s="65"/>
      <c r="Q5093" s="65"/>
      <c r="R5093" s="111"/>
      <c r="S5093" s="111"/>
      <c r="T5093" s="111"/>
      <c r="U5093" s="43"/>
    </row>
    <row r="5094" spans="16:21" s="95" customFormat="1" ht="14.25">
      <c r="P5094" s="65"/>
      <c r="Q5094" s="65"/>
      <c r="R5094" s="111"/>
      <c r="S5094" s="111"/>
      <c r="T5094" s="111"/>
      <c r="U5094" s="43"/>
    </row>
    <row r="5095" spans="16:21" s="95" customFormat="1" ht="14.25">
      <c r="P5095" s="65"/>
      <c r="Q5095" s="65"/>
      <c r="R5095" s="111"/>
      <c r="S5095" s="111"/>
      <c r="T5095" s="111"/>
      <c r="U5095" s="43"/>
    </row>
    <row r="5096" spans="16:21" s="95" customFormat="1" ht="14.25">
      <c r="P5096" s="65"/>
      <c r="Q5096" s="65"/>
      <c r="R5096" s="111"/>
      <c r="S5096" s="111"/>
      <c r="T5096" s="111"/>
      <c r="U5096" s="43"/>
    </row>
    <row r="5097" spans="16:21" s="95" customFormat="1" ht="14.25">
      <c r="P5097" s="65"/>
      <c r="Q5097" s="65"/>
      <c r="R5097" s="111"/>
      <c r="S5097" s="111"/>
      <c r="T5097" s="111"/>
      <c r="U5097" s="43"/>
    </row>
    <row r="5098" spans="16:21" s="95" customFormat="1" ht="14.25">
      <c r="P5098" s="65"/>
      <c r="Q5098" s="65"/>
      <c r="R5098" s="111"/>
      <c r="S5098" s="111"/>
      <c r="T5098" s="111"/>
      <c r="U5098" s="43"/>
    </row>
    <row r="5099" spans="16:21" s="95" customFormat="1" ht="14.25">
      <c r="P5099" s="65"/>
      <c r="Q5099" s="65"/>
      <c r="R5099" s="111"/>
      <c r="S5099" s="111"/>
      <c r="T5099" s="111"/>
      <c r="U5099" s="43"/>
    </row>
    <row r="5100" spans="16:21" s="95" customFormat="1" ht="14.25">
      <c r="P5100" s="65"/>
      <c r="Q5100" s="65"/>
      <c r="R5100" s="111"/>
      <c r="S5100" s="111"/>
      <c r="T5100" s="111"/>
      <c r="U5100" s="43"/>
    </row>
    <row r="5101" spans="16:21" s="95" customFormat="1" ht="14.25">
      <c r="P5101" s="65"/>
      <c r="Q5101" s="65"/>
      <c r="R5101" s="111"/>
      <c r="S5101" s="111"/>
      <c r="T5101" s="111"/>
      <c r="U5101" s="43"/>
    </row>
    <row r="5102" spans="16:21" s="95" customFormat="1" ht="14.25">
      <c r="P5102" s="65"/>
      <c r="Q5102" s="65"/>
      <c r="R5102" s="111"/>
      <c r="S5102" s="111"/>
      <c r="T5102" s="111"/>
      <c r="U5102" s="43"/>
    </row>
    <row r="5103" spans="16:21" s="95" customFormat="1" ht="14.25">
      <c r="P5103" s="65"/>
      <c r="Q5103" s="65"/>
      <c r="R5103" s="111"/>
      <c r="S5103" s="111"/>
      <c r="T5103" s="111"/>
      <c r="U5103" s="43"/>
    </row>
    <row r="5104" spans="16:21" s="95" customFormat="1" ht="14.25">
      <c r="P5104" s="65"/>
      <c r="Q5104" s="65"/>
      <c r="R5104" s="111"/>
      <c r="S5104" s="111"/>
      <c r="T5104" s="111"/>
      <c r="U5104" s="43"/>
    </row>
    <row r="5105" spans="16:21" s="95" customFormat="1" ht="14.25">
      <c r="P5105" s="65"/>
      <c r="Q5105" s="65"/>
      <c r="R5105" s="111"/>
      <c r="S5105" s="111"/>
      <c r="T5105" s="111"/>
      <c r="U5105" s="43"/>
    </row>
    <row r="5106" spans="16:21" s="95" customFormat="1" ht="14.25">
      <c r="P5106" s="65"/>
      <c r="Q5106" s="65"/>
      <c r="R5106" s="111"/>
      <c r="S5106" s="111"/>
      <c r="T5106" s="111"/>
      <c r="U5106" s="43"/>
    </row>
    <row r="5107" spans="16:21" s="95" customFormat="1" ht="14.25">
      <c r="P5107" s="65"/>
      <c r="Q5107" s="65"/>
      <c r="R5107" s="111"/>
      <c r="S5107" s="111"/>
      <c r="T5107" s="111"/>
      <c r="U5107" s="43"/>
    </row>
    <row r="5108" spans="16:21" s="95" customFormat="1" ht="14.25">
      <c r="P5108" s="65"/>
      <c r="Q5108" s="65"/>
      <c r="R5108" s="111"/>
      <c r="S5108" s="111"/>
      <c r="T5108" s="111"/>
      <c r="U5108" s="43"/>
    </row>
    <row r="5109" spans="16:21" s="95" customFormat="1" ht="14.25">
      <c r="P5109" s="65"/>
      <c r="Q5109" s="65"/>
      <c r="R5109" s="111"/>
      <c r="S5109" s="111"/>
      <c r="T5109" s="111"/>
      <c r="U5109" s="43"/>
    </row>
    <row r="5110" spans="16:21" s="95" customFormat="1" ht="14.25">
      <c r="P5110" s="65"/>
      <c r="Q5110" s="65"/>
      <c r="R5110" s="111"/>
      <c r="S5110" s="111"/>
      <c r="T5110" s="111"/>
      <c r="U5110" s="43"/>
    </row>
    <row r="5111" spans="16:21" s="95" customFormat="1" ht="14.25">
      <c r="P5111" s="65"/>
      <c r="Q5111" s="65"/>
      <c r="R5111" s="111"/>
      <c r="S5111" s="111"/>
      <c r="T5111" s="111"/>
      <c r="U5111" s="43"/>
    </row>
    <row r="5112" spans="16:21" s="95" customFormat="1" ht="14.25">
      <c r="P5112" s="65"/>
      <c r="Q5112" s="65"/>
      <c r="R5112" s="111"/>
      <c r="S5112" s="111"/>
      <c r="T5112" s="111"/>
      <c r="U5112" s="43"/>
    </row>
    <row r="5113" spans="16:21" s="95" customFormat="1" ht="14.25">
      <c r="P5113" s="65"/>
      <c r="Q5113" s="65"/>
      <c r="R5113" s="111"/>
      <c r="S5113" s="111"/>
      <c r="T5113" s="111"/>
      <c r="U5113" s="43"/>
    </row>
    <row r="5114" spans="16:21" s="95" customFormat="1" ht="14.25">
      <c r="P5114" s="65"/>
      <c r="Q5114" s="65"/>
      <c r="R5114" s="111"/>
      <c r="S5114" s="111"/>
      <c r="T5114" s="111"/>
      <c r="U5114" s="43"/>
    </row>
    <row r="5115" spans="16:21" s="95" customFormat="1" ht="14.25">
      <c r="P5115" s="65"/>
      <c r="Q5115" s="65"/>
      <c r="R5115" s="111"/>
      <c r="S5115" s="111"/>
      <c r="T5115" s="111"/>
      <c r="U5115" s="43"/>
    </row>
    <row r="5116" spans="16:21" s="95" customFormat="1" ht="14.25">
      <c r="P5116" s="65"/>
      <c r="Q5116" s="65"/>
      <c r="R5116" s="111"/>
      <c r="S5116" s="111"/>
      <c r="T5116" s="111"/>
      <c r="U5116" s="43"/>
    </row>
    <row r="5117" spans="16:21" s="95" customFormat="1" ht="14.25">
      <c r="P5117" s="65"/>
      <c r="Q5117" s="65"/>
      <c r="R5117" s="111"/>
      <c r="S5117" s="111"/>
      <c r="T5117" s="111"/>
      <c r="U5117" s="43"/>
    </row>
    <row r="5118" spans="16:21" s="95" customFormat="1" ht="14.25">
      <c r="P5118" s="65"/>
      <c r="Q5118" s="65"/>
      <c r="R5118" s="111"/>
      <c r="S5118" s="111"/>
      <c r="T5118" s="111"/>
      <c r="U5118" s="43"/>
    </row>
    <row r="5119" spans="16:21" s="95" customFormat="1" ht="14.25">
      <c r="P5119" s="65"/>
      <c r="Q5119" s="65"/>
      <c r="R5119" s="111"/>
      <c r="S5119" s="111"/>
      <c r="T5119" s="111"/>
      <c r="U5119" s="43"/>
    </row>
    <row r="5120" spans="16:21" s="95" customFormat="1" ht="14.25">
      <c r="P5120" s="65"/>
      <c r="Q5120" s="65"/>
      <c r="R5120" s="111"/>
      <c r="S5120" s="111"/>
      <c r="T5120" s="111"/>
      <c r="U5120" s="43"/>
    </row>
    <row r="5121" spans="16:21" s="95" customFormat="1" ht="14.25">
      <c r="P5121" s="65"/>
      <c r="Q5121" s="65"/>
      <c r="R5121" s="111"/>
      <c r="S5121" s="111"/>
      <c r="T5121" s="111"/>
      <c r="U5121" s="43"/>
    </row>
    <row r="5122" spans="16:21" s="95" customFormat="1" ht="14.25">
      <c r="P5122" s="65"/>
      <c r="Q5122" s="65"/>
      <c r="R5122" s="111"/>
      <c r="S5122" s="111"/>
      <c r="T5122" s="111"/>
      <c r="U5122" s="43"/>
    </row>
    <row r="5123" spans="16:21" s="95" customFormat="1" ht="14.25">
      <c r="P5123" s="65"/>
      <c r="Q5123" s="65"/>
      <c r="R5123" s="111"/>
      <c r="S5123" s="111"/>
      <c r="T5123" s="111"/>
      <c r="U5123" s="43"/>
    </row>
    <row r="5124" spans="16:21" s="95" customFormat="1" ht="14.25">
      <c r="P5124" s="65"/>
      <c r="Q5124" s="65"/>
      <c r="R5124" s="111"/>
      <c r="S5124" s="111"/>
      <c r="T5124" s="111"/>
      <c r="U5124" s="43"/>
    </row>
    <row r="5125" spans="16:21" s="95" customFormat="1" ht="14.25">
      <c r="P5125" s="65"/>
      <c r="Q5125" s="65"/>
      <c r="R5125" s="111"/>
      <c r="S5125" s="111"/>
      <c r="T5125" s="111"/>
      <c r="U5125" s="43"/>
    </row>
    <row r="5126" spans="16:21" s="95" customFormat="1" ht="14.25">
      <c r="P5126" s="65"/>
      <c r="Q5126" s="65"/>
      <c r="R5126" s="111"/>
      <c r="S5126" s="111"/>
      <c r="T5126" s="111"/>
      <c r="U5126" s="43"/>
    </row>
    <row r="5127" spans="16:21" s="95" customFormat="1" ht="14.25">
      <c r="P5127" s="65"/>
      <c r="Q5127" s="65"/>
      <c r="R5127" s="111"/>
      <c r="S5127" s="111"/>
      <c r="T5127" s="111"/>
      <c r="U5127" s="43"/>
    </row>
    <row r="5128" spans="16:21" s="95" customFormat="1" ht="14.25">
      <c r="P5128" s="65"/>
      <c r="Q5128" s="65"/>
      <c r="R5128" s="111"/>
      <c r="S5128" s="111"/>
      <c r="T5128" s="111"/>
      <c r="U5128" s="43"/>
    </row>
    <row r="5129" spans="16:21" s="95" customFormat="1" ht="14.25">
      <c r="P5129" s="65"/>
      <c r="Q5129" s="65"/>
      <c r="R5129" s="111"/>
      <c r="S5129" s="111"/>
      <c r="T5129" s="111"/>
      <c r="U5129" s="43"/>
    </row>
    <row r="5130" spans="16:21" s="95" customFormat="1" ht="14.25">
      <c r="P5130" s="65"/>
      <c r="Q5130" s="65"/>
      <c r="R5130" s="111"/>
      <c r="S5130" s="111"/>
      <c r="T5130" s="111"/>
      <c r="U5130" s="43"/>
    </row>
    <row r="5131" spans="16:21" s="95" customFormat="1" ht="14.25">
      <c r="P5131" s="65"/>
      <c r="Q5131" s="65"/>
      <c r="R5131" s="111"/>
      <c r="S5131" s="111"/>
      <c r="T5131" s="111"/>
      <c r="U5131" s="43"/>
    </row>
    <row r="5132" spans="16:21" s="95" customFormat="1" ht="14.25">
      <c r="P5132" s="65"/>
      <c r="Q5132" s="65"/>
      <c r="R5132" s="111"/>
      <c r="S5132" s="111"/>
      <c r="T5132" s="111"/>
      <c r="U5132" s="43"/>
    </row>
    <row r="5133" spans="16:21" s="95" customFormat="1" ht="14.25">
      <c r="P5133" s="65"/>
      <c r="Q5133" s="65"/>
      <c r="R5133" s="111"/>
      <c r="S5133" s="111"/>
      <c r="T5133" s="111"/>
      <c r="U5133" s="43"/>
    </row>
    <row r="5134" spans="16:21" s="95" customFormat="1" ht="14.25">
      <c r="P5134" s="65"/>
      <c r="Q5134" s="65"/>
      <c r="R5134" s="111"/>
      <c r="S5134" s="111"/>
      <c r="T5134" s="111"/>
      <c r="U5134" s="43"/>
    </row>
    <row r="5135" spans="16:21" s="95" customFormat="1" ht="14.25">
      <c r="P5135" s="65"/>
      <c r="Q5135" s="65"/>
      <c r="R5135" s="111"/>
      <c r="S5135" s="111"/>
      <c r="T5135" s="111"/>
      <c r="U5135" s="43"/>
    </row>
    <row r="5136" spans="16:21" s="95" customFormat="1" ht="14.25">
      <c r="P5136" s="65"/>
      <c r="Q5136" s="65"/>
      <c r="R5136" s="111"/>
      <c r="S5136" s="111"/>
      <c r="T5136" s="111"/>
      <c r="U5136" s="43"/>
    </row>
    <row r="5137" spans="16:21" s="95" customFormat="1" ht="14.25">
      <c r="P5137" s="65"/>
      <c r="Q5137" s="65"/>
      <c r="R5137" s="111"/>
      <c r="S5137" s="111"/>
      <c r="T5137" s="111"/>
      <c r="U5137" s="43"/>
    </row>
    <row r="5138" spans="16:21" s="95" customFormat="1" ht="14.25">
      <c r="P5138" s="65"/>
      <c r="Q5138" s="65"/>
      <c r="R5138" s="111"/>
      <c r="S5138" s="111"/>
      <c r="T5138" s="111"/>
      <c r="U5138" s="43"/>
    </row>
    <row r="5139" spans="16:21" s="95" customFormat="1" ht="14.25">
      <c r="P5139" s="65"/>
      <c r="Q5139" s="65"/>
      <c r="R5139" s="111"/>
      <c r="S5139" s="111"/>
      <c r="T5139" s="111"/>
      <c r="U5139" s="43"/>
    </row>
    <row r="5140" spans="16:21" s="95" customFormat="1" ht="14.25">
      <c r="P5140" s="65"/>
      <c r="Q5140" s="65"/>
      <c r="R5140" s="111"/>
      <c r="S5140" s="111"/>
      <c r="T5140" s="111"/>
      <c r="U5140" s="43"/>
    </row>
    <row r="5141" spans="16:21" s="95" customFormat="1" ht="14.25">
      <c r="P5141" s="65"/>
      <c r="Q5141" s="65"/>
      <c r="R5141" s="111"/>
      <c r="S5141" s="111"/>
      <c r="T5141" s="111"/>
      <c r="U5141" s="43"/>
    </row>
    <row r="5142" spans="16:21" s="95" customFormat="1" ht="14.25">
      <c r="P5142" s="65"/>
      <c r="Q5142" s="65"/>
      <c r="R5142" s="111"/>
      <c r="S5142" s="111"/>
      <c r="T5142" s="111"/>
      <c r="U5142" s="43"/>
    </row>
    <row r="5143" spans="16:21" s="95" customFormat="1" ht="14.25">
      <c r="P5143" s="65"/>
      <c r="Q5143" s="65"/>
      <c r="R5143" s="111"/>
      <c r="S5143" s="111"/>
      <c r="T5143" s="111"/>
      <c r="U5143" s="43"/>
    </row>
    <row r="5144" spans="16:21" s="95" customFormat="1" ht="14.25">
      <c r="P5144" s="65"/>
      <c r="Q5144" s="65"/>
      <c r="R5144" s="111"/>
      <c r="S5144" s="111"/>
      <c r="T5144" s="111"/>
      <c r="U5144" s="43"/>
    </row>
    <row r="5145" spans="16:21" s="95" customFormat="1" ht="14.25">
      <c r="P5145" s="65"/>
      <c r="Q5145" s="65"/>
      <c r="R5145" s="111"/>
      <c r="S5145" s="111"/>
      <c r="T5145" s="111"/>
      <c r="U5145" s="43"/>
    </row>
    <row r="5146" spans="16:21" s="95" customFormat="1" ht="14.25">
      <c r="P5146" s="65"/>
      <c r="Q5146" s="65"/>
      <c r="R5146" s="111"/>
      <c r="S5146" s="111"/>
      <c r="T5146" s="111"/>
      <c r="U5146" s="43"/>
    </row>
    <row r="5147" spans="16:21" s="95" customFormat="1" ht="14.25">
      <c r="P5147" s="65"/>
      <c r="Q5147" s="65"/>
      <c r="R5147" s="111"/>
      <c r="S5147" s="111"/>
      <c r="T5147" s="111"/>
      <c r="U5147" s="43"/>
    </row>
    <row r="5148" spans="16:21" s="95" customFormat="1" ht="14.25">
      <c r="P5148" s="65"/>
      <c r="Q5148" s="65"/>
      <c r="R5148" s="111"/>
      <c r="S5148" s="111"/>
      <c r="T5148" s="111"/>
      <c r="U5148" s="43"/>
    </row>
    <row r="5149" spans="16:21" s="95" customFormat="1" ht="14.25">
      <c r="P5149" s="65"/>
      <c r="Q5149" s="65"/>
      <c r="R5149" s="111"/>
      <c r="S5149" s="111"/>
      <c r="T5149" s="111"/>
      <c r="U5149" s="43"/>
    </row>
    <row r="5150" spans="16:21" s="95" customFormat="1" ht="14.25">
      <c r="P5150" s="65"/>
      <c r="Q5150" s="65"/>
      <c r="R5150" s="111"/>
      <c r="S5150" s="111"/>
      <c r="T5150" s="111"/>
      <c r="U5150" s="43"/>
    </row>
    <row r="5151" spans="16:21" s="95" customFormat="1" ht="14.25">
      <c r="P5151" s="65"/>
      <c r="Q5151" s="65"/>
      <c r="R5151" s="111"/>
      <c r="S5151" s="111"/>
      <c r="T5151" s="111"/>
      <c r="U5151" s="43"/>
    </row>
    <row r="5152" spans="16:21" s="95" customFormat="1" ht="14.25">
      <c r="P5152" s="65"/>
      <c r="Q5152" s="65"/>
      <c r="R5152" s="111"/>
      <c r="S5152" s="111"/>
      <c r="T5152" s="111"/>
      <c r="U5152" s="43"/>
    </row>
    <row r="5153" spans="16:21" s="95" customFormat="1" ht="14.25">
      <c r="P5153" s="65"/>
      <c r="Q5153" s="65"/>
      <c r="R5153" s="111"/>
      <c r="S5153" s="111"/>
      <c r="T5153" s="111"/>
      <c r="U5153" s="43"/>
    </row>
    <row r="5154" spans="16:21" s="95" customFormat="1" ht="14.25">
      <c r="P5154" s="65"/>
      <c r="Q5154" s="65"/>
      <c r="R5154" s="111"/>
      <c r="S5154" s="111"/>
      <c r="T5154" s="111"/>
      <c r="U5154" s="43"/>
    </row>
    <row r="5155" spans="16:21" s="95" customFormat="1" ht="14.25">
      <c r="P5155" s="65"/>
      <c r="Q5155" s="65"/>
      <c r="R5155" s="111"/>
      <c r="S5155" s="111"/>
      <c r="T5155" s="111"/>
      <c r="U5155" s="43"/>
    </row>
    <row r="5156" spans="16:21" s="95" customFormat="1" ht="14.25">
      <c r="P5156" s="65"/>
      <c r="Q5156" s="65"/>
      <c r="R5156" s="111"/>
      <c r="S5156" s="111"/>
      <c r="T5156" s="111"/>
      <c r="U5156" s="43"/>
    </row>
    <row r="5157" spans="16:21" s="95" customFormat="1" ht="14.25">
      <c r="P5157" s="65"/>
      <c r="Q5157" s="65"/>
      <c r="R5157" s="111"/>
      <c r="S5157" s="111"/>
      <c r="T5157" s="111"/>
      <c r="U5157" s="43"/>
    </row>
    <row r="5158" spans="16:21" s="95" customFormat="1" ht="14.25">
      <c r="P5158" s="65"/>
      <c r="Q5158" s="65"/>
      <c r="R5158" s="111"/>
      <c r="S5158" s="111"/>
      <c r="T5158" s="111"/>
      <c r="U5158" s="43"/>
    </row>
    <row r="5159" spans="16:21" s="95" customFormat="1" ht="14.25">
      <c r="P5159" s="65"/>
      <c r="Q5159" s="65"/>
      <c r="R5159" s="111"/>
      <c r="S5159" s="111"/>
      <c r="T5159" s="111"/>
      <c r="U5159" s="43"/>
    </row>
    <row r="5160" spans="16:21" s="95" customFormat="1" ht="14.25">
      <c r="P5160" s="65"/>
      <c r="Q5160" s="65"/>
      <c r="R5160" s="111"/>
      <c r="S5160" s="111"/>
      <c r="T5160" s="111"/>
      <c r="U5160" s="43"/>
    </row>
    <row r="5161" spans="16:21" s="95" customFormat="1" ht="14.25">
      <c r="P5161" s="65"/>
      <c r="Q5161" s="65"/>
      <c r="R5161" s="111"/>
      <c r="S5161" s="111"/>
      <c r="T5161" s="111"/>
      <c r="U5161" s="43"/>
    </row>
    <row r="5162" spans="16:21" s="95" customFormat="1" ht="14.25">
      <c r="P5162" s="65"/>
      <c r="Q5162" s="65"/>
      <c r="R5162" s="111"/>
      <c r="S5162" s="111"/>
      <c r="T5162" s="111"/>
      <c r="U5162" s="43"/>
    </row>
    <row r="5163" spans="16:21" s="95" customFormat="1" ht="14.25">
      <c r="P5163" s="65"/>
      <c r="Q5163" s="65"/>
      <c r="R5163" s="111"/>
      <c r="S5163" s="111"/>
      <c r="T5163" s="111"/>
      <c r="U5163" s="43"/>
    </row>
    <row r="5164" spans="16:21" s="95" customFormat="1" ht="14.25">
      <c r="P5164" s="65"/>
      <c r="Q5164" s="65"/>
      <c r="R5164" s="111"/>
      <c r="S5164" s="111"/>
      <c r="T5164" s="111"/>
      <c r="U5164" s="43"/>
    </row>
    <row r="5165" spans="16:21" s="95" customFormat="1" ht="14.25">
      <c r="P5165" s="65"/>
      <c r="Q5165" s="65"/>
      <c r="R5165" s="111"/>
      <c r="S5165" s="111"/>
      <c r="T5165" s="111"/>
      <c r="U5165" s="43"/>
    </row>
    <row r="5166" spans="16:21" s="95" customFormat="1" ht="14.25">
      <c r="P5166" s="65"/>
      <c r="Q5166" s="65"/>
      <c r="R5166" s="111"/>
      <c r="S5166" s="111"/>
      <c r="T5166" s="111"/>
      <c r="U5166" s="43"/>
    </row>
    <row r="5167" spans="16:21" s="95" customFormat="1" ht="14.25">
      <c r="P5167" s="65"/>
      <c r="Q5167" s="65"/>
      <c r="R5167" s="111"/>
      <c r="S5167" s="111"/>
      <c r="T5167" s="111"/>
      <c r="U5167" s="43"/>
    </row>
    <row r="5168" spans="16:21" s="95" customFormat="1" ht="14.25">
      <c r="P5168" s="65"/>
      <c r="Q5168" s="65"/>
      <c r="R5168" s="111"/>
      <c r="S5168" s="111"/>
      <c r="T5168" s="111"/>
      <c r="U5168" s="43"/>
    </row>
    <row r="5169" spans="16:21" s="95" customFormat="1" ht="14.25">
      <c r="P5169" s="65"/>
      <c r="Q5169" s="65"/>
      <c r="R5169" s="111"/>
      <c r="S5169" s="111"/>
      <c r="T5169" s="111"/>
      <c r="U5169" s="43"/>
    </row>
    <row r="5170" spans="16:21" s="95" customFormat="1" ht="14.25">
      <c r="P5170" s="65"/>
      <c r="Q5170" s="65"/>
      <c r="R5170" s="111"/>
      <c r="S5170" s="111"/>
      <c r="T5170" s="111"/>
      <c r="U5170" s="43"/>
    </row>
    <row r="5171" spans="16:21" s="95" customFormat="1" ht="14.25">
      <c r="P5171" s="65"/>
      <c r="Q5171" s="65"/>
      <c r="R5171" s="111"/>
      <c r="S5171" s="111"/>
      <c r="T5171" s="111"/>
      <c r="U5171" s="43"/>
    </row>
    <row r="5172" spans="16:21" s="95" customFormat="1" ht="14.25">
      <c r="P5172" s="65"/>
      <c r="Q5172" s="65"/>
      <c r="R5172" s="111"/>
      <c r="S5172" s="111"/>
      <c r="T5172" s="111"/>
      <c r="U5172" s="43"/>
    </row>
    <row r="5173" spans="16:21" s="95" customFormat="1" ht="14.25">
      <c r="P5173" s="65"/>
      <c r="Q5173" s="65"/>
      <c r="R5173" s="111"/>
      <c r="S5173" s="111"/>
      <c r="T5173" s="111"/>
      <c r="U5173" s="43"/>
    </row>
    <row r="5174" spans="16:21" s="95" customFormat="1" ht="14.25">
      <c r="P5174" s="65"/>
      <c r="Q5174" s="65"/>
      <c r="R5174" s="111"/>
      <c r="S5174" s="111"/>
      <c r="T5174" s="111"/>
      <c r="U5174" s="43"/>
    </row>
    <row r="5175" spans="16:21" s="95" customFormat="1" ht="14.25">
      <c r="P5175" s="65"/>
      <c r="Q5175" s="65"/>
      <c r="R5175" s="111"/>
      <c r="S5175" s="111"/>
      <c r="T5175" s="111"/>
      <c r="U5175" s="43"/>
    </row>
    <row r="5176" spans="16:21" s="95" customFormat="1" ht="14.25">
      <c r="P5176" s="65"/>
      <c r="Q5176" s="65"/>
      <c r="R5176" s="111"/>
      <c r="S5176" s="111"/>
      <c r="T5176" s="111"/>
      <c r="U5176" s="43"/>
    </row>
    <row r="5177" spans="16:21" s="95" customFormat="1" ht="14.25">
      <c r="P5177" s="65"/>
      <c r="Q5177" s="65"/>
      <c r="R5177" s="111"/>
      <c r="S5177" s="111"/>
      <c r="T5177" s="111"/>
      <c r="U5177" s="43"/>
    </row>
    <row r="5178" spans="16:21" s="95" customFormat="1" ht="14.25">
      <c r="P5178" s="65"/>
      <c r="Q5178" s="65"/>
      <c r="R5178" s="111"/>
      <c r="S5178" s="111"/>
      <c r="T5178" s="111"/>
      <c r="U5178" s="43"/>
    </row>
    <row r="5179" spans="16:21" s="95" customFormat="1" ht="14.25">
      <c r="P5179" s="65"/>
      <c r="Q5179" s="65"/>
      <c r="R5179" s="111"/>
      <c r="S5179" s="111"/>
      <c r="T5179" s="111"/>
      <c r="U5179" s="43"/>
    </row>
    <row r="5180" spans="16:21" s="95" customFormat="1" ht="14.25">
      <c r="P5180" s="65"/>
      <c r="Q5180" s="65"/>
      <c r="R5180" s="111"/>
      <c r="S5180" s="111"/>
      <c r="T5180" s="111"/>
      <c r="U5180" s="43"/>
    </row>
    <row r="5181" spans="16:21" s="95" customFormat="1" ht="14.25">
      <c r="P5181" s="65"/>
      <c r="Q5181" s="65"/>
      <c r="R5181" s="111"/>
      <c r="S5181" s="111"/>
      <c r="T5181" s="111"/>
      <c r="U5181" s="43"/>
    </row>
    <row r="5182" spans="16:21" s="95" customFormat="1" ht="14.25">
      <c r="P5182" s="65"/>
      <c r="Q5182" s="65"/>
      <c r="R5182" s="111"/>
      <c r="S5182" s="111"/>
      <c r="T5182" s="111"/>
      <c r="U5182" s="43"/>
    </row>
    <row r="5183" spans="16:21" s="95" customFormat="1" ht="14.25">
      <c r="P5183" s="65"/>
      <c r="Q5183" s="65"/>
      <c r="R5183" s="111"/>
      <c r="S5183" s="111"/>
      <c r="T5183" s="111"/>
      <c r="U5183" s="43"/>
    </row>
    <row r="5184" spans="16:21" s="95" customFormat="1" ht="14.25">
      <c r="P5184" s="65"/>
      <c r="Q5184" s="65"/>
      <c r="R5184" s="111"/>
      <c r="S5184" s="111"/>
      <c r="T5184" s="111"/>
      <c r="U5184" s="43"/>
    </row>
    <row r="5185" spans="16:21" s="95" customFormat="1" ht="14.25">
      <c r="P5185" s="65"/>
      <c r="Q5185" s="65"/>
      <c r="R5185" s="111"/>
      <c r="S5185" s="111"/>
      <c r="T5185" s="111"/>
      <c r="U5185" s="43"/>
    </row>
    <row r="5186" spans="16:21" s="95" customFormat="1" ht="14.25">
      <c r="P5186" s="65"/>
      <c r="Q5186" s="65"/>
      <c r="R5186" s="111"/>
      <c r="S5186" s="111"/>
      <c r="T5186" s="111"/>
      <c r="U5186" s="43"/>
    </row>
    <row r="5187" spans="16:21" s="95" customFormat="1" ht="14.25">
      <c r="P5187" s="65"/>
      <c r="Q5187" s="65"/>
      <c r="R5187" s="111"/>
      <c r="S5187" s="111"/>
      <c r="T5187" s="111"/>
      <c r="U5187" s="43"/>
    </row>
    <row r="5188" spans="16:21" s="95" customFormat="1" ht="14.25">
      <c r="P5188" s="65"/>
      <c r="Q5188" s="65"/>
      <c r="R5188" s="111"/>
      <c r="S5188" s="111"/>
      <c r="T5188" s="111"/>
      <c r="U5188" s="43"/>
    </row>
    <row r="5189" spans="16:21" s="95" customFormat="1" ht="14.25">
      <c r="P5189" s="65"/>
      <c r="Q5189" s="65"/>
      <c r="R5189" s="111"/>
      <c r="S5189" s="111"/>
      <c r="T5189" s="111"/>
      <c r="U5189" s="43"/>
    </row>
    <row r="5190" spans="16:21" s="95" customFormat="1" ht="14.25">
      <c r="P5190" s="65"/>
      <c r="Q5190" s="65"/>
      <c r="R5190" s="111"/>
      <c r="S5190" s="111"/>
      <c r="T5190" s="111"/>
      <c r="U5190" s="43"/>
    </row>
    <row r="5191" spans="16:21" s="95" customFormat="1" ht="14.25">
      <c r="P5191" s="65"/>
      <c r="Q5191" s="65"/>
      <c r="R5191" s="111"/>
      <c r="S5191" s="111"/>
      <c r="T5191" s="111"/>
      <c r="U5191" s="43"/>
    </row>
    <row r="5192" spans="16:21" s="95" customFormat="1" ht="14.25">
      <c r="P5192" s="65"/>
      <c r="Q5192" s="65"/>
      <c r="R5192" s="111"/>
      <c r="S5192" s="111"/>
      <c r="T5192" s="111"/>
      <c r="U5192" s="43"/>
    </row>
    <row r="5193" spans="16:21" s="95" customFormat="1" ht="14.25">
      <c r="P5193" s="65"/>
      <c r="Q5193" s="65"/>
      <c r="R5193" s="111"/>
      <c r="S5193" s="111"/>
      <c r="T5193" s="111"/>
      <c r="U5193" s="43"/>
    </row>
    <row r="5194" spans="16:21" s="95" customFormat="1" ht="14.25">
      <c r="P5194" s="65"/>
      <c r="Q5194" s="65"/>
      <c r="R5194" s="111"/>
      <c r="S5194" s="111"/>
      <c r="T5194" s="111"/>
      <c r="U5194" s="43"/>
    </row>
    <row r="5195" spans="16:21" s="95" customFormat="1" ht="14.25">
      <c r="P5195" s="65"/>
      <c r="Q5195" s="65"/>
      <c r="R5195" s="111"/>
      <c r="S5195" s="111"/>
      <c r="T5195" s="111"/>
      <c r="U5195" s="43"/>
    </row>
    <row r="5196" spans="16:21" s="95" customFormat="1" ht="14.25">
      <c r="P5196" s="65"/>
      <c r="Q5196" s="65"/>
      <c r="R5196" s="111"/>
      <c r="S5196" s="111"/>
      <c r="T5196" s="111"/>
      <c r="U5196" s="43"/>
    </row>
    <row r="5197" spans="16:21" s="95" customFormat="1" ht="14.25">
      <c r="P5197" s="65"/>
      <c r="Q5197" s="65"/>
      <c r="R5197" s="111"/>
      <c r="S5197" s="111"/>
      <c r="T5197" s="111"/>
      <c r="U5197" s="43"/>
    </row>
    <row r="5198" spans="16:21" s="95" customFormat="1" ht="14.25">
      <c r="P5198" s="65"/>
      <c r="Q5198" s="65"/>
      <c r="R5198" s="111"/>
      <c r="S5198" s="111"/>
      <c r="T5198" s="111"/>
      <c r="U5198" s="43"/>
    </row>
    <row r="5199" spans="16:21" s="95" customFormat="1" ht="14.25">
      <c r="P5199" s="65"/>
      <c r="Q5199" s="65"/>
      <c r="R5199" s="111"/>
      <c r="S5199" s="111"/>
      <c r="T5199" s="111"/>
      <c r="U5199" s="43"/>
    </row>
    <row r="5200" spans="16:21" s="95" customFormat="1" ht="14.25">
      <c r="P5200" s="65"/>
      <c r="Q5200" s="65"/>
      <c r="R5200" s="111"/>
      <c r="S5200" s="111"/>
      <c r="T5200" s="111"/>
      <c r="U5200" s="43"/>
    </row>
    <row r="5201" spans="16:21" s="95" customFormat="1" ht="14.25">
      <c r="P5201" s="65"/>
      <c r="Q5201" s="65"/>
      <c r="R5201" s="111"/>
      <c r="S5201" s="111"/>
      <c r="T5201" s="111"/>
      <c r="U5201" s="43"/>
    </row>
    <row r="5202" spans="16:21" s="95" customFormat="1" ht="14.25">
      <c r="P5202" s="65"/>
      <c r="Q5202" s="65"/>
      <c r="R5202" s="111"/>
      <c r="S5202" s="111"/>
      <c r="T5202" s="111"/>
      <c r="U5202" s="43"/>
    </row>
    <row r="5203" spans="16:21" s="95" customFormat="1" ht="14.25">
      <c r="P5203" s="65"/>
      <c r="Q5203" s="65"/>
      <c r="R5203" s="111"/>
      <c r="S5203" s="111"/>
      <c r="T5203" s="111"/>
      <c r="U5203" s="43"/>
    </row>
    <row r="5204" spans="16:21" s="95" customFormat="1" ht="14.25">
      <c r="P5204" s="65"/>
      <c r="Q5204" s="65"/>
      <c r="R5204" s="111"/>
      <c r="S5204" s="111"/>
      <c r="T5204" s="111"/>
      <c r="U5204" s="43"/>
    </row>
    <row r="5205" spans="16:21" s="95" customFormat="1" ht="14.25">
      <c r="P5205" s="65"/>
      <c r="Q5205" s="65"/>
      <c r="R5205" s="111"/>
      <c r="S5205" s="111"/>
      <c r="T5205" s="111"/>
      <c r="U5205" s="43"/>
    </row>
    <row r="5206" spans="16:21" s="95" customFormat="1" ht="14.25">
      <c r="P5206" s="65"/>
      <c r="Q5206" s="65"/>
      <c r="R5206" s="111"/>
      <c r="S5206" s="111"/>
      <c r="T5206" s="111"/>
      <c r="U5206" s="43"/>
    </row>
    <row r="5207" spans="16:21" s="95" customFormat="1" ht="14.25">
      <c r="P5207" s="65"/>
      <c r="Q5207" s="65"/>
      <c r="R5207" s="111"/>
      <c r="S5207" s="111"/>
      <c r="T5207" s="111"/>
      <c r="U5207" s="43"/>
    </row>
    <row r="5208" spans="16:21" s="95" customFormat="1" ht="14.25">
      <c r="P5208" s="65"/>
      <c r="Q5208" s="65"/>
      <c r="R5208" s="111"/>
      <c r="S5208" s="111"/>
      <c r="T5208" s="111"/>
      <c r="U5208" s="43"/>
    </row>
    <row r="5209" spans="16:21" s="95" customFormat="1" ht="14.25">
      <c r="P5209" s="65"/>
      <c r="Q5209" s="65"/>
      <c r="R5209" s="111"/>
      <c r="S5209" s="111"/>
      <c r="T5209" s="111"/>
      <c r="U5209" s="43"/>
    </row>
    <row r="5210" spans="16:21" s="95" customFormat="1" ht="14.25">
      <c r="P5210" s="65"/>
      <c r="Q5210" s="65"/>
      <c r="R5210" s="111"/>
      <c r="S5210" s="111"/>
      <c r="T5210" s="111"/>
      <c r="U5210" s="43"/>
    </row>
    <row r="5211" spans="16:21" s="95" customFormat="1" ht="14.25">
      <c r="P5211" s="65"/>
      <c r="Q5211" s="65"/>
      <c r="R5211" s="111"/>
      <c r="S5211" s="111"/>
      <c r="T5211" s="111"/>
      <c r="U5211" s="43"/>
    </row>
    <row r="5212" spans="16:21" s="95" customFormat="1" ht="14.25">
      <c r="P5212" s="65"/>
      <c r="Q5212" s="65"/>
      <c r="R5212" s="111"/>
      <c r="S5212" s="111"/>
      <c r="T5212" s="111"/>
      <c r="U5212" s="43"/>
    </row>
    <row r="5213" spans="16:21" s="95" customFormat="1" ht="14.25">
      <c r="P5213" s="65"/>
      <c r="Q5213" s="65"/>
      <c r="R5213" s="111"/>
      <c r="S5213" s="111"/>
      <c r="T5213" s="111"/>
      <c r="U5213" s="43"/>
    </row>
    <row r="5214" spans="16:21" s="95" customFormat="1" ht="14.25">
      <c r="P5214" s="65"/>
      <c r="Q5214" s="65"/>
      <c r="R5214" s="111"/>
      <c r="S5214" s="111"/>
      <c r="T5214" s="111"/>
      <c r="U5214" s="43"/>
    </row>
    <row r="5215" spans="16:21" s="95" customFormat="1" ht="14.25">
      <c r="P5215" s="65"/>
      <c r="Q5215" s="65"/>
      <c r="R5215" s="111"/>
      <c r="S5215" s="111"/>
      <c r="T5215" s="111"/>
      <c r="U5215" s="43"/>
    </row>
    <row r="5216" spans="16:21" s="95" customFormat="1" ht="14.25">
      <c r="P5216" s="65"/>
      <c r="Q5216" s="65"/>
      <c r="R5216" s="111"/>
      <c r="S5216" s="111"/>
      <c r="T5216" s="111"/>
      <c r="U5216" s="43"/>
    </row>
    <row r="5217" spans="16:21" s="95" customFormat="1" ht="14.25">
      <c r="P5217" s="65"/>
      <c r="Q5217" s="65"/>
      <c r="R5217" s="111"/>
      <c r="S5217" s="111"/>
      <c r="T5217" s="111"/>
      <c r="U5217" s="43"/>
    </row>
    <row r="5218" spans="16:21" s="95" customFormat="1" ht="14.25">
      <c r="P5218" s="65"/>
      <c r="Q5218" s="65"/>
      <c r="R5218" s="111"/>
      <c r="S5218" s="111"/>
      <c r="T5218" s="111"/>
      <c r="U5218" s="43"/>
    </row>
    <row r="5219" spans="16:21" s="95" customFormat="1" ht="14.25">
      <c r="P5219" s="65"/>
      <c r="Q5219" s="65"/>
      <c r="R5219" s="111"/>
      <c r="S5219" s="111"/>
      <c r="T5219" s="111"/>
      <c r="U5219" s="43"/>
    </row>
    <row r="5220" spans="16:21" s="95" customFormat="1" ht="14.25">
      <c r="P5220" s="65"/>
      <c r="Q5220" s="65"/>
      <c r="R5220" s="111"/>
      <c r="S5220" s="111"/>
      <c r="T5220" s="111"/>
      <c r="U5220" s="43"/>
    </row>
    <row r="5221" spans="16:21" s="95" customFormat="1" ht="14.25">
      <c r="P5221" s="65"/>
      <c r="Q5221" s="65"/>
      <c r="R5221" s="111"/>
      <c r="S5221" s="111"/>
      <c r="T5221" s="111"/>
      <c r="U5221" s="43"/>
    </row>
    <row r="5222" spans="16:21" s="95" customFormat="1" ht="14.25">
      <c r="P5222" s="65"/>
      <c r="Q5222" s="65"/>
      <c r="R5222" s="111"/>
      <c r="S5222" s="111"/>
      <c r="T5222" s="111"/>
      <c r="U5222" s="43"/>
    </row>
    <row r="5223" spans="16:21" s="95" customFormat="1" ht="14.25">
      <c r="P5223" s="65"/>
      <c r="Q5223" s="65"/>
      <c r="R5223" s="111"/>
      <c r="S5223" s="111"/>
      <c r="T5223" s="111"/>
      <c r="U5223" s="43"/>
    </row>
    <row r="5224" spans="16:21" s="95" customFormat="1" ht="14.25">
      <c r="P5224" s="65"/>
      <c r="Q5224" s="65"/>
      <c r="R5224" s="111"/>
      <c r="S5224" s="111"/>
      <c r="T5224" s="111"/>
      <c r="U5224" s="43"/>
    </row>
    <row r="5225" spans="16:21" s="95" customFormat="1" ht="14.25">
      <c r="P5225" s="65"/>
      <c r="Q5225" s="65"/>
      <c r="R5225" s="111"/>
      <c r="S5225" s="111"/>
      <c r="T5225" s="111"/>
      <c r="U5225" s="43"/>
    </row>
    <row r="5226" spans="16:21" s="95" customFormat="1" ht="14.25">
      <c r="P5226" s="65"/>
      <c r="Q5226" s="65"/>
      <c r="R5226" s="111"/>
      <c r="S5226" s="111"/>
      <c r="T5226" s="111"/>
      <c r="U5226" s="43"/>
    </row>
    <row r="5227" spans="16:21" s="95" customFormat="1" ht="14.25">
      <c r="P5227" s="65"/>
      <c r="Q5227" s="65"/>
      <c r="R5227" s="111"/>
      <c r="S5227" s="111"/>
      <c r="T5227" s="111"/>
      <c r="U5227" s="43"/>
    </row>
    <row r="5228" spans="16:21" s="95" customFormat="1" ht="14.25">
      <c r="P5228" s="65"/>
      <c r="Q5228" s="65"/>
      <c r="R5228" s="111"/>
      <c r="S5228" s="111"/>
      <c r="T5228" s="111"/>
      <c r="U5228" s="43"/>
    </row>
    <row r="5229" spans="16:21" s="95" customFormat="1" ht="14.25">
      <c r="P5229" s="65"/>
      <c r="Q5229" s="65"/>
      <c r="R5229" s="111"/>
      <c r="S5229" s="111"/>
      <c r="T5229" s="111"/>
      <c r="U5229" s="43"/>
    </row>
    <row r="5230" spans="16:21" s="95" customFormat="1" ht="14.25">
      <c r="P5230" s="65"/>
      <c r="Q5230" s="65"/>
      <c r="R5230" s="111"/>
      <c r="S5230" s="111"/>
      <c r="T5230" s="111"/>
      <c r="U5230" s="43"/>
    </row>
    <row r="5231" spans="16:21" s="95" customFormat="1" ht="14.25">
      <c r="P5231" s="65"/>
      <c r="Q5231" s="65"/>
      <c r="R5231" s="111"/>
      <c r="S5231" s="111"/>
      <c r="T5231" s="111"/>
      <c r="U5231" s="43"/>
    </row>
    <row r="5232" spans="16:21" s="95" customFormat="1" ht="14.25">
      <c r="P5232" s="65"/>
      <c r="Q5232" s="65"/>
      <c r="R5232" s="111"/>
      <c r="S5232" s="111"/>
      <c r="T5232" s="111"/>
      <c r="U5232" s="43"/>
    </row>
    <row r="5233" spans="16:21" s="95" customFormat="1" ht="14.25">
      <c r="P5233" s="65"/>
      <c r="Q5233" s="65"/>
      <c r="R5233" s="111"/>
      <c r="S5233" s="111"/>
      <c r="T5233" s="111"/>
      <c r="U5233" s="43"/>
    </row>
    <row r="5234" spans="16:21" s="95" customFormat="1" ht="14.25">
      <c r="P5234" s="65"/>
      <c r="Q5234" s="65"/>
      <c r="R5234" s="111"/>
      <c r="S5234" s="111"/>
      <c r="T5234" s="111"/>
      <c r="U5234" s="43"/>
    </row>
    <row r="5235" spans="16:21" s="95" customFormat="1" ht="14.25">
      <c r="P5235" s="65"/>
      <c r="Q5235" s="65"/>
      <c r="R5235" s="111"/>
      <c r="S5235" s="111"/>
      <c r="T5235" s="111"/>
      <c r="U5235" s="43"/>
    </row>
    <row r="5236" spans="16:21" s="95" customFormat="1" ht="14.25">
      <c r="P5236" s="65"/>
      <c r="Q5236" s="65"/>
      <c r="R5236" s="111"/>
      <c r="S5236" s="111"/>
      <c r="T5236" s="111"/>
      <c r="U5236" s="43"/>
    </row>
    <row r="5237" spans="16:21" s="95" customFormat="1" ht="14.25">
      <c r="P5237" s="65"/>
      <c r="Q5237" s="65"/>
      <c r="R5237" s="111"/>
      <c r="S5237" s="111"/>
      <c r="T5237" s="111"/>
      <c r="U5237" s="43"/>
    </row>
    <row r="5238" spans="16:21" s="95" customFormat="1" ht="14.25">
      <c r="P5238" s="65"/>
      <c r="Q5238" s="65"/>
      <c r="R5238" s="111"/>
      <c r="S5238" s="111"/>
      <c r="T5238" s="111"/>
      <c r="U5238" s="43"/>
    </row>
    <row r="5239" spans="16:21" s="95" customFormat="1" ht="14.25">
      <c r="P5239" s="65"/>
      <c r="Q5239" s="65"/>
      <c r="R5239" s="111"/>
      <c r="S5239" s="111"/>
      <c r="T5239" s="111"/>
      <c r="U5239" s="43"/>
    </row>
    <row r="5240" spans="16:21" s="95" customFormat="1" ht="14.25">
      <c r="P5240" s="65"/>
      <c r="Q5240" s="65"/>
      <c r="R5240" s="111"/>
      <c r="S5240" s="111"/>
      <c r="T5240" s="111"/>
      <c r="U5240" s="43"/>
    </row>
    <row r="5241" spans="16:21" s="95" customFormat="1" ht="14.25">
      <c r="P5241" s="65"/>
      <c r="Q5241" s="65"/>
      <c r="R5241" s="111"/>
      <c r="S5241" s="111"/>
      <c r="T5241" s="111"/>
      <c r="U5241" s="43"/>
    </row>
    <row r="5242" spans="16:21" s="95" customFormat="1" ht="14.25">
      <c r="P5242" s="65"/>
      <c r="Q5242" s="65"/>
      <c r="R5242" s="111"/>
      <c r="S5242" s="111"/>
      <c r="T5242" s="111"/>
      <c r="U5242" s="43"/>
    </row>
    <row r="5243" spans="16:21" s="95" customFormat="1" ht="14.25">
      <c r="P5243" s="65"/>
      <c r="Q5243" s="65"/>
      <c r="R5243" s="111"/>
      <c r="S5243" s="111"/>
      <c r="T5243" s="111"/>
      <c r="U5243" s="43"/>
    </row>
    <row r="5244" spans="16:21" s="95" customFormat="1" ht="14.25">
      <c r="P5244" s="65"/>
      <c r="Q5244" s="65"/>
      <c r="R5244" s="111"/>
      <c r="S5244" s="111"/>
      <c r="T5244" s="111"/>
      <c r="U5244" s="43"/>
    </row>
    <row r="5245" spans="16:21" s="95" customFormat="1" ht="14.25">
      <c r="P5245" s="65"/>
      <c r="Q5245" s="65"/>
      <c r="R5245" s="111"/>
      <c r="S5245" s="111"/>
      <c r="T5245" s="111"/>
      <c r="U5245" s="43"/>
    </row>
    <row r="5246" spans="16:21" s="95" customFormat="1" ht="14.25">
      <c r="P5246" s="65"/>
      <c r="Q5246" s="65"/>
      <c r="R5246" s="111"/>
      <c r="S5246" s="111"/>
      <c r="T5246" s="111"/>
      <c r="U5246" s="43"/>
    </row>
    <row r="5247" spans="16:21" s="95" customFormat="1" ht="14.25">
      <c r="P5247" s="65"/>
      <c r="Q5247" s="65"/>
      <c r="R5247" s="111"/>
      <c r="S5247" s="111"/>
      <c r="T5247" s="111"/>
      <c r="U5247" s="43"/>
    </row>
    <row r="5248" spans="16:21" s="95" customFormat="1" ht="14.25">
      <c r="P5248" s="65"/>
      <c r="Q5248" s="65"/>
      <c r="R5248" s="111"/>
      <c r="S5248" s="111"/>
      <c r="T5248" s="111"/>
      <c r="U5248" s="43"/>
    </row>
    <row r="5249" spans="16:21" s="95" customFormat="1" ht="14.25">
      <c r="P5249" s="65"/>
      <c r="Q5249" s="65"/>
      <c r="R5249" s="111"/>
      <c r="S5249" s="111"/>
      <c r="T5249" s="111"/>
      <c r="U5249" s="43"/>
    </row>
    <row r="5250" spans="16:21" s="95" customFormat="1" ht="14.25">
      <c r="P5250" s="65"/>
      <c r="Q5250" s="65"/>
      <c r="R5250" s="111"/>
      <c r="S5250" s="111"/>
      <c r="T5250" s="111"/>
      <c r="U5250" s="43"/>
    </row>
    <row r="5251" spans="16:21" s="95" customFormat="1" ht="14.25">
      <c r="P5251" s="65"/>
      <c r="Q5251" s="65"/>
      <c r="R5251" s="111"/>
      <c r="S5251" s="111"/>
      <c r="T5251" s="111"/>
      <c r="U5251" s="43"/>
    </row>
    <row r="5252" spans="16:21" s="95" customFormat="1" ht="14.25">
      <c r="P5252" s="65"/>
      <c r="Q5252" s="65"/>
      <c r="R5252" s="111"/>
      <c r="S5252" s="111"/>
      <c r="T5252" s="111"/>
      <c r="U5252" s="43"/>
    </row>
    <row r="5253" spans="16:21" s="95" customFormat="1" ht="14.25">
      <c r="P5253" s="65"/>
      <c r="Q5253" s="65"/>
      <c r="R5253" s="111"/>
      <c r="S5253" s="111"/>
      <c r="T5253" s="111"/>
      <c r="U5253" s="43"/>
    </row>
    <row r="5254" spans="16:21" s="95" customFormat="1" ht="14.25">
      <c r="P5254" s="65"/>
      <c r="Q5254" s="65"/>
      <c r="R5254" s="111"/>
      <c r="S5254" s="111"/>
      <c r="T5254" s="111"/>
      <c r="U5254" s="43"/>
    </row>
    <row r="5255" spans="16:21" s="95" customFormat="1" ht="14.25">
      <c r="P5255" s="65"/>
      <c r="Q5255" s="65"/>
      <c r="R5255" s="111"/>
      <c r="S5255" s="111"/>
      <c r="T5255" s="111"/>
      <c r="U5255" s="43"/>
    </row>
    <row r="5256" spans="16:21" s="95" customFormat="1" ht="14.25">
      <c r="P5256" s="65"/>
      <c r="Q5256" s="65"/>
      <c r="R5256" s="111"/>
      <c r="S5256" s="111"/>
      <c r="T5256" s="111"/>
      <c r="U5256" s="43"/>
    </row>
    <row r="5257" spans="16:21" s="95" customFormat="1" ht="14.25">
      <c r="P5257" s="65"/>
      <c r="Q5257" s="65"/>
      <c r="R5257" s="111"/>
      <c r="S5257" s="111"/>
      <c r="T5257" s="111"/>
      <c r="U5257" s="43"/>
    </row>
    <row r="5258" spans="16:21" s="95" customFormat="1" ht="14.25">
      <c r="P5258" s="65"/>
      <c r="Q5258" s="65"/>
      <c r="R5258" s="111"/>
      <c r="S5258" s="111"/>
      <c r="T5258" s="111"/>
      <c r="U5258" s="43"/>
    </row>
    <row r="5259" spans="16:21" s="95" customFormat="1" ht="14.25">
      <c r="P5259" s="65"/>
      <c r="Q5259" s="65"/>
      <c r="R5259" s="111"/>
      <c r="S5259" s="111"/>
      <c r="T5259" s="111"/>
      <c r="U5259" s="43"/>
    </row>
    <row r="5260" spans="16:21" s="95" customFormat="1" ht="14.25">
      <c r="P5260" s="65"/>
      <c r="Q5260" s="65"/>
      <c r="R5260" s="111"/>
      <c r="S5260" s="111"/>
      <c r="T5260" s="111"/>
      <c r="U5260" s="43"/>
    </row>
    <row r="5261" spans="16:21" s="95" customFormat="1" ht="14.25">
      <c r="P5261" s="65"/>
      <c r="Q5261" s="65"/>
      <c r="R5261" s="111"/>
      <c r="S5261" s="111"/>
      <c r="T5261" s="111"/>
      <c r="U5261" s="43"/>
    </row>
    <row r="5262" spans="16:21" s="95" customFormat="1" ht="14.25">
      <c r="P5262" s="65"/>
      <c r="Q5262" s="65"/>
      <c r="R5262" s="111"/>
      <c r="S5262" s="111"/>
      <c r="T5262" s="111"/>
      <c r="U5262" s="43"/>
    </row>
    <row r="5263" spans="16:21" s="95" customFormat="1" ht="14.25">
      <c r="P5263" s="65"/>
      <c r="Q5263" s="65"/>
      <c r="R5263" s="111"/>
      <c r="S5263" s="111"/>
      <c r="T5263" s="111"/>
      <c r="U5263" s="43"/>
    </row>
    <row r="5264" spans="16:21" s="95" customFormat="1" ht="14.25">
      <c r="P5264" s="65"/>
      <c r="Q5264" s="65"/>
      <c r="R5264" s="111"/>
      <c r="S5264" s="111"/>
      <c r="T5264" s="111"/>
      <c r="U5264" s="43"/>
    </row>
    <row r="5265" spans="16:21" s="95" customFormat="1" ht="14.25">
      <c r="P5265" s="65"/>
      <c r="Q5265" s="65"/>
      <c r="R5265" s="111"/>
      <c r="S5265" s="111"/>
      <c r="T5265" s="111"/>
      <c r="U5265" s="43"/>
    </row>
    <row r="5266" spans="16:21" s="95" customFormat="1" ht="14.25">
      <c r="P5266" s="65"/>
      <c r="Q5266" s="65"/>
      <c r="R5266" s="111"/>
      <c r="S5266" s="111"/>
      <c r="T5266" s="111"/>
      <c r="U5266" s="43"/>
    </row>
    <row r="5267" spans="16:21" s="95" customFormat="1" ht="14.25">
      <c r="P5267" s="65"/>
      <c r="Q5267" s="65"/>
      <c r="R5267" s="111"/>
      <c r="S5267" s="111"/>
      <c r="T5267" s="111"/>
      <c r="U5267" s="43"/>
    </row>
    <row r="5268" spans="16:21" s="95" customFormat="1" ht="14.25">
      <c r="P5268" s="65"/>
      <c r="Q5268" s="65"/>
      <c r="R5268" s="111"/>
      <c r="S5268" s="111"/>
      <c r="T5268" s="111"/>
      <c r="U5268" s="43"/>
    </row>
    <row r="5269" spans="16:21" s="95" customFormat="1" ht="14.25">
      <c r="P5269" s="65"/>
      <c r="Q5269" s="65"/>
      <c r="R5269" s="111"/>
      <c r="S5269" s="111"/>
      <c r="T5269" s="111"/>
      <c r="U5269" s="43"/>
    </row>
    <row r="5270" spans="16:21" s="95" customFormat="1" ht="14.25">
      <c r="P5270" s="65"/>
      <c r="Q5270" s="65"/>
      <c r="R5270" s="111"/>
      <c r="S5270" s="111"/>
      <c r="T5270" s="111"/>
      <c r="U5270" s="43"/>
    </row>
    <row r="5271" spans="16:21" s="95" customFormat="1" ht="14.25">
      <c r="P5271" s="65"/>
      <c r="Q5271" s="65"/>
      <c r="R5271" s="111"/>
      <c r="S5271" s="111"/>
      <c r="T5271" s="111"/>
      <c r="U5271" s="43"/>
    </row>
    <row r="5272" spans="16:21" s="95" customFormat="1" ht="14.25">
      <c r="P5272" s="65"/>
      <c r="Q5272" s="65"/>
      <c r="R5272" s="111"/>
      <c r="S5272" s="111"/>
      <c r="T5272" s="111"/>
      <c r="U5272" s="43"/>
    </row>
    <row r="5273" spans="16:21" s="95" customFormat="1" ht="14.25">
      <c r="P5273" s="65"/>
      <c r="Q5273" s="65"/>
      <c r="R5273" s="111"/>
      <c r="S5273" s="111"/>
      <c r="T5273" s="111"/>
      <c r="U5273" s="43"/>
    </row>
    <row r="5274" spans="16:21" s="95" customFormat="1" ht="14.25">
      <c r="P5274" s="65"/>
      <c r="Q5274" s="65"/>
      <c r="R5274" s="111"/>
      <c r="S5274" s="111"/>
      <c r="T5274" s="111"/>
      <c r="U5274" s="43"/>
    </row>
    <row r="5275" spans="16:21" s="95" customFormat="1" ht="14.25">
      <c r="P5275" s="65"/>
      <c r="Q5275" s="65"/>
      <c r="R5275" s="111"/>
      <c r="S5275" s="111"/>
      <c r="T5275" s="111"/>
      <c r="U5275" s="43"/>
    </row>
    <row r="5276" spans="16:21" s="95" customFormat="1" ht="14.25">
      <c r="P5276" s="65"/>
      <c r="Q5276" s="65"/>
      <c r="R5276" s="111"/>
      <c r="S5276" s="111"/>
      <c r="T5276" s="111"/>
      <c r="U5276" s="43"/>
    </row>
    <row r="5277" spans="16:21" s="95" customFormat="1" ht="14.25">
      <c r="P5277" s="65"/>
      <c r="Q5277" s="65"/>
      <c r="R5277" s="111"/>
      <c r="S5277" s="111"/>
      <c r="T5277" s="111"/>
      <c r="U5277" s="43"/>
    </row>
    <row r="5278" spans="16:21" s="95" customFormat="1" ht="14.25">
      <c r="P5278" s="65"/>
      <c r="Q5278" s="65"/>
      <c r="R5278" s="111"/>
      <c r="S5278" s="111"/>
      <c r="T5278" s="111"/>
      <c r="U5278" s="43"/>
    </row>
    <row r="5279" spans="16:21" s="95" customFormat="1" ht="14.25">
      <c r="P5279" s="65"/>
      <c r="Q5279" s="65"/>
      <c r="R5279" s="111"/>
      <c r="S5279" s="111"/>
      <c r="T5279" s="111"/>
      <c r="U5279" s="43"/>
    </row>
    <row r="5280" spans="16:21" s="95" customFormat="1" ht="14.25">
      <c r="P5280" s="65"/>
      <c r="Q5280" s="65"/>
      <c r="R5280" s="111"/>
      <c r="S5280" s="111"/>
      <c r="T5280" s="111"/>
      <c r="U5280" s="43"/>
    </row>
    <row r="5281" spans="2:21" s="95" customFormat="1" ht="14.25">
      <c r="P5281" s="65"/>
      <c r="Q5281" s="65"/>
      <c r="R5281" s="111"/>
      <c r="S5281" s="111"/>
      <c r="T5281" s="111"/>
      <c r="U5281" s="43"/>
    </row>
    <row r="5282" spans="2:21" s="95" customFormat="1" ht="14.25">
      <c r="P5282" s="65"/>
      <c r="Q5282" s="65"/>
      <c r="R5282" s="111"/>
      <c r="S5282" s="111"/>
      <c r="T5282" s="111"/>
      <c r="U5282" s="43"/>
    </row>
    <row r="5283" spans="2:21" s="95" customFormat="1" ht="14.25">
      <c r="P5283" s="65"/>
      <c r="Q5283" s="65"/>
      <c r="R5283" s="111"/>
      <c r="S5283" s="111"/>
      <c r="T5283" s="111"/>
      <c r="U5283" s="43"/>
    </row>
    <row r="5284" spans="2:21" s="95" customFormat="1" ht="14.25">
      <c r="P5284" s="65"/>
      <c r="Q5284" s="65"/>
      <c r="R5284" s="111"/>
      <c r="S5284" s="111"/>
      <c r="T5284" s="111"/>
      <c r="U5284" s="43"/>
    </row>
    <row r="5285" spans="2:21" s="95" customFormat="1" ht="14.25">
      <c r="P5285" s="65"/>
      <c r="Q5285" s="65"/>
      <c r="R5285" s="111"/>
      <c r="S5285" s="111"/>
      <c r="T5285" s="111"/>
      <c r="U5285" s="43"/>
    </row>
    <row r="5286" spans="2:21" s="95" customFormat="1" ht="14.25">
      <c r="P5286" s="65"/>
      <c r="Q5286" s="65"/>
      <c r="R5286" s="111"/>
      <c r="S5286" s="111"/>
      <c r="T5286" s="111"/>
      <c r="U5286" s="43"/>
    </row>
    <row r="5287" spans="2:21" s="95" customFormat="1" ht="14.25">
      <c r="P5287" s="65"/>
      <c r="Q5287" s="65"/>
      <c r="R5287" s="111"/>
      <c r="S5287" s="111"/>
      <c r="T5287" s="111"/>
      <c r="U5287" s="43"/>
    </row>
    <row r="5288" spans="2:21" s="95" customFormat="1" ht="14.25">
      <c r="P5288" s="65"/>
      <c r="Q5288" s="65"/>
      <c r="R5288" s="111"/>
      <c r="S5288" s="111"/>
      <c r="T5288" s="111"/>
      <c r="U5288" s="43"/>
    </row>
    <row r="5289" spans="2:21" s="95" customFormat="1" ht="14.25">
      <c r="P5289" s="65"/>
      <c r="Q5289" s="65"/>
      <c r="R5289" s="111"/>
      <c r="S5289" s="111"/>
      <c r="T5289" s="111"/>
      <c r="U5289" s="43"/>
    </row>
    <row r="5290" spans="2:21" s="95" customFormat="1" ht="14.25">
      <c r="P5290" s="65"/>
      <c r="Q5290" s="65"/>
      <c r="R5290" s="111"/>
      <c r="S5290" s="111"/>
      <c r="T5290" s="111"/>
      <c r="U5290" s="43"/>
    </row>
    <row r="5291" spans="2:21" s="95" customFormat="1" ht="14.25">
      <c r="P5291" s="65"/>
      <c r="Q5291" s="65"/>
      <c r="R5291" s="111"/>
      <c r="S5291" s="111"/>
      <c r="T5291" s="111"/>
      <c r="U5291" s="43"/>
    </row>
    <row r="5292" spans="2:21" ht="14.25">
      <c r="B5292" s="95"/>
      <c r="C5292" s="95"/>
      <c r="D5292" s="95"/>
      <c r="E5292" s="95"/>
      <c r="F5292" s="95"/>
      <c r="G5292" s="95"/>
      <c r="H5292" s="95"/>
      <c r="I5292" s="95"/>
      <c r="J5292" s="95"/>
      <c r="K5292" s="95"/>
      <c r="L5292" s="95"/>
      <c r="M5292" s="95"/>
      <c r="N5292" s="95"/>
      <c r="O5292" s="95"/>
      <c r="P5292" s="84"/>
      <c r="Q5292" s="84"/>
      <c r="R5292" s="66"/>
      <c r="S5292" s="66"/>
      <c r="T5292" s="66"/>
      <c r="U5292" s="46"/>
    </row>
    <row r="5293" spans="2:21" ht="14.25">
      <c r="B5293" s="95"/>
      <c r="C5293" s="95"/>
      <c r="D5293" s="95"/>
      <c r="E5293" s="95"/>
      <c r="F5293" s="95"/>
      <c r="G5293" s="95"/>
      <c r="H5293" s="95"/>
      <c r="I5293" s="95"/>
      <c r="J5293" s="95"/>
      <c r="K5293" s="95"/>
      <c r="L5293" s="95"/>
      <c r="M5293" s="95"/>
      <c r="N5293" s="95"/>
      <c r="O5293" s="95"/>
      <c r="P5293" s="84"/>
      <c r="Q5293" s="84"/>
      <c r="R5293" s="66"/>
      <c r="S5293" s="66"/>
      <c r="T5293" s="66"/>
      <c r="U5293" s="46"/>
    </row>
    <row r="5294" spans="2:21" ht="14.25">
      <c r="B5294" s="95"/>
      <c r="C5294" s="95"/>
      <c r="D5294" s="95"/>
      <c r="E5294" s="95"/>
      <c r="F5294" s="95"/>
      <c r="G5294" s="95"/>
      <c r="H5294" s="95"/>
      <c r="I5294" s="95"/>
      <c r="J5294" s="95"/>
      <c r="K5294" s="95"/>
      <c r="L5294" s="95"/>
      <c r="M5294" s="95"/>
      <c r="N5294" s="95"/>
      <c r="O5294" s="95"/>
      <c r="P5294" s="84"/>
      <c r="Q5294" s="84"/>
      <c r="R5294" s="66"/>
      <c r="S5294" s="66"/>
      <c r="T5294" s="66"/>
      <c r="U5294" s="46"/>
    </row>
    <row r="5295" spans="2:21" ht="14.25">
      <c r="B5295" s="95"/>
      <c r="C5295" s="95"/>
      <c r="D5295" s="95"/>
      <c r="E5295" s="95"/>
      <c r="F5295" s="95"/>
      <c r="G5295" s="95"/>
      <c r="H5295" s="95"/>
      <c r="I5295" s="95"/>
      <c r="J5295" s="95"/>
      <c r="K5295" s="95"/>
      <c r="L5295" s="95"/>
      <c r="M5295" s="95"/>
      <c r="N5295" s="95"/>
      <c r="O5295" s="95"/>
      <c r="P5295" s="84"/>
      <c r="Q5295" s="84"/>
      <c r="R5295" s="66"/>
      <c r="S5295" s="66"/>
      <c r="T5295" s="66"/>
      <c r="U5295" s="46"/>
    </row>
    <row r="5296" spans="2:21" ht="14.25">
      <c r="B5296" s="95"/>
      <c r="C5296" s="95"/>
      <c r="D5296" s="95"/>
      <c r="E5296" s="95"/>
      <c r="F5296" s="95"/>
      <c r="G5296" s="95"/>
      <c r="H5296" s="95"/>
      <c r="I5296" s="95"/>
      <c r="J5296" s="95"/>
      <c r="K5296" s="95"/>
      <c r="L5296" s="95"/>
      <c r="M5296" s="95"/>
      <c r="N5296" s="95"/>
      <c r="O5296" s="95"/>
      <c r="P5296" s="84"/>
      <c r="Q5296" s="84"/>
      <c r="R5296" s="66"/>
      <c r="S5296" s="66"/>
      <c r="T5296" s="66"/>
      <c r="U5296" s="46"/>
    </row>
    <row r="5297" spans="2:21" ht="14.25">
      <c r="B5297" s="95"/>
      <c r="C5297" s="95"/>
      <c r="D5297" s="95"/>
      <c r="E5297" s="95"/>
      <c r="F5297" s="95"/>
      <c r="G5297" s="95"/>
      <c r="H5297" s="95"/>
      <c r="I5297" s="95"/>
      <c r="J5297" s="95"/>
      <c r="K5297" s="95"/>
      <c r="L5297" s="95"/>
      <c r="M5297" s="95"/>
      <c r="N5297" s="95"/>
      <c r="O5297" s="95"/>
      <c r="P5297" s="84"/>
      <c r="Q5297" s="84"/>
      <c r="R5297" s="66"/>
      <c r="S5297" s="66"/>
      <c r="T5297" s="66"/>
      <c r="U5297" s="46"/>
    </row>
    <row r="5298" spans="2:21" ht="14.25">
      <c r="B5298" s="95"/>
      <c r="C5298" s="95"/>
      <c r="D5298" s="95"/>
      <c r="E5298" s="95"/>
      <c r="F5298" s="95"/>
      <c r="G5298" s="95"/>
      <c r="H5298" s="95"/>
      <c r="I5298" s="95"/>
      <c r="J5298" s="95"/>
      <c r="K5298" s="95"/>
      <c r="L5298" s="95"/>
      <c r="M5298" s="95"/>
      <c r="N5298" s="95"/>
      <c r="O5298" s="95"/>
      <c r="P5298" s="84"/>
      <c r="Q5298" s="84"/>
      <c r="R5298" s="66"/>
      <c r="S5298" s="66"/>
      <c r="T5298" s="66"/>
      <c r="U5298" s="46"/>
    </row>
    <row r="5299" spans="2:21" ht="14.25">
      <c r="B5299" s="95"/>
      <c r="C5299" s="95"/>
      <c r="D5299" s="95"/>
      <c r="E5299" s="95"/>
      <c r="F5299" s="95"/>
      <c r="G5299" s="95"/>
      <c r="H5299" s="95"/>
      <c r="I5299" s="95"/>
      <c r="J5299" s="95"/>
      <c r="K5299" s="95"/>
      <c r="L5299" s="95"/>
      <c r="M5299" s="95"/>
      <c r="N5299" s="95"/>
      <c r="O5299" s="95"/>
      <c r="P5299" s="84"/>
      <c r="Q5299" s="84"/>
      <c r="R5299" s="66"/>
      <c r="S5299" s="66"/>
      <c r="T5299" s="66"/>
      <c r="U5299" s="46"/>
    </row>
    <row r="5300" spans="2:21" ht="14.25">
      <c r="B5300" s="95"/>
      <c r="C5300" s="95"/>
      <c r="D5300" s="95"/>
      <c r="E5300" s="95"/>
      <c r="F5300" s="95"/>
      <c r="G5300" s="95"/>
      <c r="H5300" s="95"/>
      <c r="I5300" s="95"/>
      <c r="J5300" s="95"/>
      <c r="K5300" s="95"/>
      <c r="L5300" s="95"/>
      <c r="M5300" s="95"/>
      <c r="N5300" s="95"/>
      <c r="O5300" s="95"/>
      <c r="P5300" s="84"/>
      <c r="Q5300" s="84"/>
      <c r="R5300" s="66"/>
      <c r="S5300" s="66"/>
      <c r="T5300" s="66"/>
      <c r="U5300" s="46"/>
    </row>
    <row r="5301" spans="2:21" ht="14.25">
      <c r="B5301" s="95"/>
      <c r="C5301" s="95"/>
      <c r="D5301" s="95"/>
      <c r="E5301" s="95"/>
      <c r="F5301" s="95"/>
      <c r="G5301" s="95"/>
      <c r="H5301" s="95"/>
      <c r="I5301" s="95"/>
      <c r="J5301" s="95"/>
      <c r="K5301" s="95"/>
      <c r="L5301" s="95"/>
      <c r="M5301" s="95"/>
      <c r="N5301" s="95"/>
      <c r="O5301" s="95"/>
      <c r="P5301" s="84"/>
      <c r="Q5301" s="84"/>
      <c r="R5301" s="66"/>
      <c r="S5301" s="66"/>
      <c r="T5301" s="66"/>
      <c r="U5301" s="46"/>
    </row>
    <row r="5302" spans="2:21" ht="14.25">
      <c r="B5302" s="95"/>
      <c r="C5302" s="95"/>
      <c r="D5302" s="95"/>
      <c r="E5302" s="95"/>
      <c r="F5302" s="95"/>
      <c r="G5302" s="95"/>
      <c r="H5302" s="95"/>
      <c r="I5302" s="95"/>
      <c r="J5302" s="95"/>
      <c r="K5302" s="95"/>
      <c r="L5302" s="95"/>
      <c r="M5302" s="95"/>
      <c r="N5302" s="95"/>
      <c r="O5302" s="95"/>
      <c r="P5302" s="84"/>
      <c r="Q5302" s="84"/>
      <c r="R5302" s="66"/>
      <c r="S5302" s="66"/>
      <c r="T5302" s="66"/>
      <c r="U5302" s="46"/>
    </row>
    <row r="5303" spans="2:21" ht="14.25">
      <c r="B5303" s="95"/>
      <c r="C5303" s="95"/>
      <c r="D5303" s="95"/>
      <c r="E5303" s="95"/>
      <c r="F5303" s="95"/>
      <c r="G5303" s="95"/>
      <c r="H5303" s="95"/>
      <c r="I5303" s="95"/>
      <c r="J5303" s="95"/>
      <c r="K5303" s="95"/>
      <c r="L5303" s="95"/>
      <c r="M5303" s="95"/>
      <c r="N5303" s="95"/>
      <c r="O5303" s="95"/>
      <c r="P5303" s="84"/>
      <c r="Q5303" s="84"/>
      <c r="R5303" s="66"/>
      <c r="S5303" s="66"/>
      <c r="T5303" s="66"/>
      <c r="U5303" s="46"/>
    </row>
    <row r="5304" spans="2:21" ht="14.25">
      <c r="B5304" s="95"/>
      <c r="C5304" s="95"/>
      <c r="D5304" s="95"/>
      <c r="E5304" s="95"/>
      <c r="F5304" s="95"/>
      <c r="G5304" s="95"/>
      <c r="H5304" s="95"/>
      <c r="I5304" s="95"/>
      <c r="J5304" s="95"/>
      <c r="K5304" s="95"/>
      <c r="L5304" s="95"/>
      <c r="M5304" s="95"/>
      <c r="N5304" s="95"/>
      <c r="O5304" s="95"/>
      <c r="P5304" s="84"/>
      <c r="Q5304" s="84"/>
      <c r="R5304" s="66"/>
      <c r="S5304" s="66"/>
      <c r="T5304" s="66"/>
      <c r="U5304" s="46"/>
    </row>
    <row r="5305" spans="2:21" ht="14.25">
      <c r="B5305" s="95"/>
      <c r="C5305" s="95"/>
      <c r="D5305" s="95"/>
      <c r="E5305" s="95"/>
      <c r="F5305" s="95"/>
      <c r="G5305" s="95"/>
      <c r="H5305" s="95"/>
      <c r="I5305" s="95"/>
      <c r="J5305" s="95"/>
      <c r="K5305" s="95"/>
      <c r="L5305" s="95"/>
      <c r="M5305" s="95"/>
      <c r="N5305" s="95"/>
      <c r="O5305" s="95"/>
      <c r="P5305" s="84"/>
      <c r="Q5305" s="84"/>
      <c r="R5305" s="66"/>
      <c r="S5305" s="66"/>
      <c r="T5305" s="66"/>
      <c r="U5305" s="46"/>
    </row>
    <row r="5306" spans="2:21" ht="14.25">
      <c r="B5306" s="95"/>
      <c r="C5306" s="95"/>
      <c r="D5306" s="95"/>
      <c r="E5306" s="95"/>
      <c r="F5306" s="95"/>
      <c r="G5306" s="95"/>
      <c r="H5306" s="95"/>
      <c r="I5306" s="95"/>
      <c r="J5306" s="95"/>
      <c r="K5306" s="95"/>
      <c r="L5306" s="95"/>
      <c r="M5306" s="95"/>
      <c r="N5306" s="95"/>
      <c r="O5306" s="95"/>
      <c r="P5306" s="84"/>
      <c r="Q5306" s="84"/>
      <c r="R5306" s="66"/>
      <c r="S5306" s="66"/>
      <c r="T5306" s="66"/>
      <c r="U5306" s="46"/>
    </row>
    <row r="5307" spans="2:21" ht="14.25">
      <c r="B5307" s="95"/>
      <c r="C5307" s="95"/>
      <c r="D5307" s="95"/>
      <c r="E5307" s="95"/>
      <c r="F5307" s="95"/>
      <c r="G5307" s="95"/>
      <c r="H5307" s="95"/>
      <c r="I5307" s="95"/>
      <c r="J5307" s="95"/>
      <c r="K5307" s="95"/>
      <c r="L5307" s="95"/>
      <c r="M5307" s="95"/>
      <c r="N5307" s="95"/>
      <c r="O5307" s="95"/>
      <c r="P5307" s="84"/>
      <c r="Q5307" s="84"/>
      <c r="R5307" s="66"/>
      <c r="S5307" s="66"/>
      <c r="T5307" s="66"/>
      <c r="U5307" s="46"/>
    </row>
    <row r="5308" spans="2:21" ht="14.25">
      <c r="B5308" s="95"/>
      <c r="C5308" s="95"/>
      <c r="D5308" s="95"/>
      <c r="E5308" s="95"/>
      <c r="F5308" s="95"/>
      <c r="G5308" s="95"/>
      <c r="H5308" s="95"/>
      <c r="I5308" s="95"/>
      <c r="J5308" s="95"/>
      <c r="K5308" s="95"/>
      <c r="L5308" s="95"/>
      <c r="M5308" s="95"/>
      <c r="N5308" s="95"/>
      <c r="O5308" s="95"/>
      <c r="P5308" s="84"/>
      <c r="Q5308" s="84"/>
      <c r="R5308" s="66"/>
      <c r="S5308" s="66"/>
      <c r="T5308" s="66"/>
      <c r="U5308" s="46"/>
    </row>
    <row r="5309" spans="2:21" ht="14.25">
      <c r="B5309" s="95"/>
      <c r="C5309" s="95"/>
      <c r="D5309" s="95"/>
      <c r="E5309" s="95"/>
      <c r="F5309" s="95"/>
      <c r="G5309" s="95"/>
      <c r="H5309" s="95"/>
      <c r="I5309" s="95"/>
      <c r="J5309" s="95"/>
      <c r="K5309" s="95"/>
      <c r="L5309" s="95"/>
      <c r="M5309" s="95"/>
      <c r="N5309" s="95"/>
      <c r="O5309" s="95"/>
      <c r="P5309" s="84"/>
      <c r="Q5309" s="84"/>
      <c r="R5309" s="66"/>
      <c r="S5309" s="66"/>
      <c r="T5309" s="66"/>
      <c r="U5309" s="46"/>
    </row>
    <row r="5310" spans="2:21" ht="14.25">
      <c r="B5310" s="95"/>
      <c r="C5310" s="95"/>
      <c r="D5310" s="95"/>
      <c r="E5310" s="95"/>
      <c r="F5310" s="95"/>
      <c r="G5310" s="95"/>
      <c r="H5310" s="95"/>
      <c r="I5310" s="95"/>
      <c r="J5310" s="95"/>
      <c r="K5310" s="95"/>
      <c r="L5310" s="95"/>
      <c r="M5310" s="95"/>
      <c r="N5310" s="95"/>
      <c r="O5310" s="95"/>
      <c r="P5310" s="84"/>
      <c r="Q5310" s="84"/>
      <c r="R5310" s="66"/>
      <c r="S5310" s="66"/>
      <c r="T5310" s="66"/>
      <c r="U5310" s="46"/>
    </row>
    <row r="5311" spans="2:21" ht="14.25">
      <c r="B5311" s="95"/>
      <c r="C5311" s="95"/>
      <c r="D5311" s="95"/>
      <c r="E5311" s="95"/>
      <c r="F5311" s="95"/>
      <c r="G5311" s="95"/>
      <c r="H5311" s="95"/>
      <c r="I5311" s="95"/>
      <c r="J5311" s="95"/>
      <c r="K5311" s="95"/>
      <c r="L5311" s="95"/>
      <c r="M5311" s="95"/>
      <c r="N5311" s="95"/>
      <c r="O5311" s="95"/>
      <c r="P5311" s="84"/>
      <c r="Q5311" s="84"/>
      <c r="R5311" s="66"/>
      <c r="S5311" s="66"/>
      <c r="T5311" s="66"/>
      <c r="U5311" s="46"/>
    </row>
    <row r="5312" spans="2:21" ht="14.25">
      <c r="B5312" s="95"/>
      <c r="C5312" s="95"/>
      <c r="D5312" s="95"/>
      <c r="E5312" s="95"/>
      <c r="F5312" s="95"/>
      <c r="G5312" s="95"/>
      <c r="H5312" s="95"/>
      <c r="I5312" s="95"/>
      <c r="J5312" s="95"/>
      <c r="K5312" s="95"/>
      <c r="L5312" s="95"/>
      <c r="M5312" s="95"/>
      <c r="N5312" s="95"/>
      <c r="O5312" s="95"/>
      <c r="P5312" s="84"/>
      <c r="Q5312" s="84"/>
      <c r="R5312" s="66"/>
      <c r="S5312" s="66"/>
      <c r="T5312" s="66"/>
      <c r="U5312" s="46"/>
    </row>
    <row r="5313" spans="2:21" ht="14.25">
      <c r="B5313" s="95"/>
      <c r="C5313" s="95"/>
      <c r="D5313" s="95"/>
      <c r="E5313" s="95"/>
      <c r="F5313" s="95"/>
      <c r="G5313" s="95"/>
      <c r="H5313" s="95"/>
      <c r="I5313" s="95"/>
      <c r="J5313" s="95"/>
      <c r="K5313" s="95"/>
      <c r="L5313" s="95"/>
      <c r="M5313" s="95"/>
      <c r="N5313" s="95"/>
      <c r="O5313" s="95"/>
      <c r="P5313" s="84"/>
      <c r="Q5313" s="84"/>
      <c r="R5313" s="66"/>
      <c r="S5313" s="66"/>
      <c r="T5313" s="66"/>
      <c r="U5313" s="46"/>
    </row>
    <row r="5314" spans="2:21" ht="14.25">
      <c r="B5314" s="95"/>
      <c r="C5314" s="95"/>
      <c r="D5314" s="95"/>
      <c r="E5314" s="95"/>
      <c r="F5314" s="95"/>
      <c r="G5314" s="95"/>
      <c r="H5314" s="95"/>
      <c r="I5314" s="95"/>
      <c r="J5314" s="95"/>
      <c r="K5314" s="95"/>
      <c r="L5314" s="95"/>
      <c r="M5314" s="95"/>
      <c r="N5314" s="95"/>
      <c r="O5314" s="95"/>
      <c r="P5314" s="84"/>
      <c r="Q5314" s="84"/>
      <c r="R5314" s="66"/>
      <c r="S5314" s="66"/>
      <c r="T5314" s="66"/>
      <c r="U5314" s="46"/>
    </row>
    <row r="5315" spans="2:21" ht="14.25">
      <c r="B5315" s="95"/>
      <c r="C5315" s="95"/>
      <c r="D5315" s="95"/>
      <c r="E5315" s="95"/>
      <c r="F5315" s="95"/>
      <c r="G5315" s="95"/>
      <c r="H5315" s="95"/>
      <c r="I5315" s="95"/>
      <c r="J5315" s="95"/>
      <c r="K5315" s="95"/>
      <c r="L5315" s="95"/>
      <c r="M5315" s="95"/>
      <c r="N5315" s="95"/>
      <c r="O5315" s="95"/>
      <c r="P5315" s="84"/>
      <c r="Q5315" s="84"/>
      <c r="R5315" s="66"/>
      <c r="S5315" s="66"/>
      <c r="T5315" s="66"/>
      <c r="U5315" s="46"/>
    </row>
    <row r="5316" spans="2:21" ht="14.25">
      <c r="B5316" s="95"/>
      <c r="C5316" s="95"/>
      <c r="D5316" s="95"/>
      <c r="E5316" s="95"/>
      <c r="F5316" s="95"/>
      <c r="G5316" s="95"/>
      <c r="H5316" s="95"/>
      <c r="I5316" s="95"/>
      <c r="J5316" s="95"/>
      <c r="K5316" s="95"/>
      <c r="L5316" s="95"/>
      <c r="M5316" s="95"/>
      <c r="N5316" s="95"/>
      <c r="O5316" s="95"/>
      <c r="P5316" s="84"/>
      <c r="Q5316" s="84"/>
      <c r="R5316" s="66"/>
      <c r="S5316" s="66"/>
      <c r="T5316" s="66"/>
      <c r="U5316" s="46"/>
    </row>
    <row r="5317" spans="2:21" ht="14.25">
      <c r="B5317" s="95"/>
      <c r="C5317" s="95"/>
      <c r="D5317" s="95"/>
      <c r="E5317" s="95"/>
      <c r="F5317" s="95"/>
      <c r="G5317" s="95"/>
      <c r="H5317" s="95"/>
      <c r="I5317" s="95"/>
      <c r="J5317" s="95"/>
      <c r="K5317" s="95"/>
      <c r="L5317" s="95"/>
      <c r="M5317" s="95"/>
      <c r="N5317" s="95"/>
      <c r="O5317" s="95"/>
      <c r="P5317" s="84"/>
      <c r="Q5317" s="84"/>
      <c r="R5317" s="66"/>
      <c r="S5317" s="66"/>
      <c r="T5317" s="66"/>
      <c r="U5317" s="46"/>
    </row>
    <row r="5318" spans="2:21" ht="14.25">
      <c r="B5318" s="95"/>
      <c r="C5318" s="95"/>
      <c r="D5318" s="95"/>
      <c r="E5318" s="95"/>
      <c r="F5318" s="95"/>
      <c r="G5318" s="95"/>
      <c r="H5318" s="95"/>
      <c r="I5318" s="95"/>
      <c r="J5318" s="95"/>
      <c r="K5318" s="95"/>
      <c r="L5318" s="95"/>
      <c r="M5318" s="95"/>
      <c r="N5318" s="95"/>
      <c r="O5318" s="95"/>
      <c r="P5318" s="84"/>
      <c r="Q5318" s="84"/>
      <c r="R5318" s="66"/>
      <c r="S5318" s="66"/>
      <c r="T5318" s="66"/>
      <c r="U5318" s="46"/>
    </row>
    <row r="5319" spans="2:21" ht="14.25">
      <c r="B5319" s="95"/>
      <c r="C5319" s="95"/>
      <c r="D5319" s="95"/>
      <c r="E5319" s="95"/>
      <c r="F5319" s="95"/>
      <c r="G5319" s="95"/>
      <c r="H5319" s="95"/>
      <c r="I5319" s="95"/>
      <c r="J5319" s="95"/>
      <c r="K5319" s="95"/>
      <c r="L5319" s="95"/>
      <c r="M5319" s="95"/>
      <c r="N5319" s="95"/>
      <c r="O5319" s="95"/>
      <c r="P5319" s="84"/>
      <c r="Q5319" s="84"/>
      <c r="R5319" s="66"/>
      <c r="S5319" s="66"/>
      <c r="T5319" s="66"/>
      <c r="U5319" s="46"/>
    </row>
    <row r="5320" spans="2:21" ht="14.25">
      <c r="B5320" s="95"/>
      <c r="C5320" s="95"/>
      <c r="D5320" s="95"/>
      <c r="E5320" s="95"/>
      <c r="F5320" s="95"/>
      <c r="G5320" s="95"/>
      <c r="H5320" s="95"/>
      <c r="I5320" s="95"/>
      <c r="J5320" s="95"/>
      <c r="K5320" s="95"/>
      <c r="L5320" s="95"/>
      <c r="M5320" s="95"/>
      <c r="N5320" s="95"/>
      <c r="O5320" s="95"/>
      <c r="P5320" s="84"/>
      <c r="Q5320" s="84"/>
      <c r="R5320" s="66"/>
      <c r="S5320" s="66"/>
      <c r="T5320" s="66"/>
      <c r="U5320" s="46"/>
    </row>
    <row r="5321" spans="2:21" ht="14.25">
      <c r="B5321" s="95"/>
      <c r="C5321" s="95"/>
      <c r="D5321" s="95"/>
      <c r="E5321" s="95"/>
      <c r="F5321" s="95"/>
      <c r="G5321" s="95"/>
      <c r="H5321" s="95"/>
      <c r="I5321" s="95"/>
      <c r="J5321" s="95"/>
      <c r="K5321" s="95"/>
      <c r="L5321" s="95"/>
      <c r="M5321" s="95"/>
      <c r="N5321" s="95"/>
      <c r="O5321" s="95"/>
      <c r="P5321" s="84"/>
      <c r="Q5321" s="84"/>
      <c r="R5321" s="66"/>
      <c r="S5321" s="66"/>
      <c r="T5321" s="66"/>
      <c r="U5321" s="46"/>
    </row>
    <row r="5322" spans="2:21" ht="14.25">
      <c r="B5322" s="95"/>
      <c r="C5322" s="95"/>
      <c r="D5322" s="95"/>
      <c r="E5322" s="95"/>
      <c r="F5322" s="95"/>
      <c r="G5322" s="95"/>
      <c r="H5322" s="95"/>
      <c r="I5322" s="95"/>
      <c r="J5322" s="95"/>
      <c r="K5322" s="95"/>
      <c r="L5322" s="95"/>
      <c r="M5322" s="95"/>
      <c r="N5322" s="95"/>
      <c r="O5322" s="95"/>
      <c r="P5322" s="84"/>
      <c r="Q5322" s="84"/>
      <c r="R5322" s="66"/>
      <c r="S5322" s="66"/>
      <c r="T5322" s="66"/>
      <c r="U5322" s="46"/>
    </row>
    <row r="5323" spans="2:21" ht="14.25">
      <c r="B5323" s="95"/>
      <c r="C5323" s="95"/>
      <c r="D5323" s="95"/>
      <c r="E5323" s="95"/>
      <c r="F5323" s="95"/>
      <c r="G5323" s="95"/>
      <c r="H5323" s="95"/>
      <c r="I5323" s="95"/>
      <c r="J5323" s="95"/>
      <c r="K5323" s="95"/>
      <c r="L5323" s="95"/>
      <c r="M5323" s="95"/>
      <c r="N5323" s="95"/>
      <c r="O5323" s="95"/>
      <c r="P5323" s="84"/>
      <c r="Q5323" s="84"/>
      <c r="R5323" s="66"/>
      <c r="S5323" s="66"/>
      <c r="T5323" s="66"/>
      <c r="U5323" s="46"/>
    </row>
    <row r="5324" spans="2:21" ht="14.25">
      <c r="B5324" s="95"/>
      <c r="C5324" s="95"/>
      <c r="D5324" s="95"/>
      <c r="E5324" s="95"/>
      <c r="F5324" s="95"/>
      <c r="G5324" s="95"/>
      <c r="H5324" s="95"/>
      <c r="I5324" s="95"/>
      <c r="J5324" s="95"/>
      <c r="K5324" s="95"/>
      <c r="L5324" s="95"/>
      <c r="M5324" s="95"/>
      <c r="N5324" s="95"/>
      <c r="O5324" s="95"/>
      <c r="P5324" s="84"/>
      <c r="Q5324" s="84"/>
      <c r="R5324" s="66"/>
      <c r="S5324" s="66"/>
      <c r="T5324" s="66"/>
      <c r="U5324" s="46"/>
    </row>
    <row r="5325" spans="2:21" ht="14.25">
      <c r="B5325" s="95"/>
      <c r="C5325" s="95"/>
      <c r="D5325" s="95"/>
      <c r="E5325" s="95"/>
      <c r="F5325" s="95"/>
      <c r="G5325" s="95"/>
      <c r="H5325" s="95"/>
      <c r="I5325" s="95"/>
      <c r="J5325" s="95"/>
      <c r="K5325" s="95"/>
      <c r="L5325" s="95"/>
      <c r="M5325" s="95"/>
      <c r="N5325" s="95"/>
      <c r="O5325" s="95"/>
      <c r="P5325" s="84"/>
      <c r="Q5325" s="84"/>
      <c r="R5325" s="66"/>
      <c r="S5325" s="66"/>
      <c r="T5325" s="66"/>
      <c r="U5325" s="46"/>
    </row>
    <row r="5326" spans="2:21" ht="14.25">
      <c r="B5326" s="95"/>
      <c r="C5326" s="95"/>
      <c r="D5326" s="95"/>
      <c r="E5326" s="95"/>
      <c r="F5326" s="95"/>
      <c r="G5326" s="95"/>
      <c r="H5326" s="95"/>
      <c r="I5326" s="95"/>
      <c r="J5326" s="95"/>
      <c r="K5326" s="95"/>
      <c r="L5326" s="95"/>
      <c r="M5326" s="95"/>
      <c r="N5326" s="95"/>
      <c r="O5326" s="95"/>
      <c r="P5326" s="84"/>
      <c r="Q5326" s="84"/>
      <c r="R5326" s="66"/>
      <c r="S5326" s="66"/>
      <c r="T5326" s="66"/>
      <c r="U5326" s="46"/>
    </row>
    <row r="5327" spans="2:21" ht="14.25">
      <c r="B5327" s="95"/>
      <c r="C5327" s="95"/>
      <c r="D5327" s="95"/>
      <c r="E5327" s="95"/>
      <c r="F5327" s="95"/>
      <c r="G5327" s="95"/>
      <c r="H5327" s="95"/>
      <c r="I5327" s="95"/>
      <c r="J5327" s="95"/>
      <c r="K5327" s="95"/>
      <c r="L5327" s="95"/>
      <c r="M5327" s="95"/>
      <c r="N5327" s="95"/>
      <c r="O5327" s="95"/>
      <c r="P5327" s="84"/>
      <c r="Q5327" s="84"/>
      <c r="R5327" s="66"/>
      <c r="S5327" s="66"/>
      <c r="T5327" s="66"/>
      <c r="U5327" s="46"/>
    </row>
    <row r="5328" spans="2:21" ht="14.25">
      <c r="B5328" s="95"/>
      <c r="C5328" s="95"/>
      <c r="D5328" s="95"/>
      <c r="E5328" s="95"/>
      <c r="F5328" s="95"/>
      <c r="G5328" s="95"/>
      <c r="H5328" s="95"/>
      <c r="I5328" s="95"/>
      <c r="J5328" s="95"/>
      <c r="K5328" s="95"/>
      <c r="L5328" s="95"/>
      <c r="M5328" s="95"/>
      <c r="N5328" s="95"/>
      <c r="O5328" s="95"/>
      <c r="P5328" s="84"/>
      <c r="Q5328" s="84"/>
      <c r="R5328" s="66"/>
      <c r="S5328" s="66"/>
      <c r="T5328" s="66"/>
      <c r="U5328" s="46"/>
    </row>
    <row r="5329" spans="2:21" ht="14.25">
      <c r="B5329" s="95"/>
      <c r="C5329" s="95"/>
      <c r="D5329" s="95"/>
      <c r="E5329" s="95"/>
      <c r="F5329" s="95"/>
      <c r="G5329" s="95"/>
      <c r="H5329" s="95"/>
      <c r="I5329" s="95"/>
      <c r="J5329" s="95"/>
      <c r="K5329" s="95"/>
      <c r="L5329" s="95"/>
      <c r="M5329" s="95"/>
      <c r="N5329" s="95"/>
      <c r="O5329" s="95"/>
      <c r="P5329" s="84"/>
      <c r="Q5329" s="84"/>
      <c r="R5329" s="66"/>
      <c r="S5329" s="66"/>
      <c r="T5329" s="66"/>
      <c r="U5329" s="46"/>
    </row>
    <row r="5330" spans="2:21" ht="14.25">
      <c r="B5330" s="95"/>
      <c r="C5330" s="95"/>
      <c r="D5330" s="95"/>
      <c r="E5330" s="95"/>
      <c r="F5330" s="95"/>
      <c r="G5330" s="95"/>
      <c r="H5330" s="95"/>
      <c r="I5330" s="95"/>
      <c r="J5330" s="95"/>
      <c r="K5330" s="95"/>
      <c r="L5330" s="95"/>
      <c r="M5330" s="95"/>
      <c r="N5330" s="95"/>
      <c r="O5330" s="95"/>
      <c r="P5330" s="84"/>
      <c r="Q5330" s="84"/>
      <c r="R5330" s="66"/>
      <c r="S5330" s="66"/>
      <c r="T5330" s="66"/>
      <c r="U5330" s="46"/>
    </row>
    <row r="5331" spans="2:21" ht="14.25">
      <c r="B5331" s="95"/>
      <c r="C5331" s="95"/>
      <c r="D5331" s="95"/>
      <c r="E5331" s="95"/>
      <c r="F5331" s="95"/>
      <c r="G5331" s="95"/>
      <c r="H5331" s="95"/>
      <c r="I5331" s="95"/>
      <c r="J5331" s="95"/>
      <c r="K5331" s="95"/>
      <c r="L5331" s="95"/>
      <c r="M5331" s="95"/>
      <c r="N5331" s="95"/>
      <c r="O5331" s="95"/>
      <c r="P5331" s="84"/>
      <c r="Q5331" s="84"/>
      <c r="R5331" s="66"/>
      <c r="S5331" s="66"/>
      <c r="T5331" s="66"/>
      <c r="U5331" s="46"/>
    </row>
    <row r="5332" spans="2:21" ht="14.25">
      <c r="B5332" s="95"/>
      <c r="C5332" s="95"/>
      <c r="D5332" s="95"/>
      <c r="E5332" s="95"/>
      <c r="F5332" s="95"/>
      <c r="G5332" s="95"/>
      <c r="H5332" s="95"/>
      <c r="I5332" s="95"/>
      <c r="J5332" s="95"/>
      <c r="K5332" s="95"/>
      <c r="L5332" s="95"/>
      <c r="M5332" s="95"/>
      <c r="N5332" s="95"/>
      <c r="O5332" s="95"/>
      <c r="P5332" s="84"/>
      <c r="Q5332" s="84"/>
      <c r="R5332" s="66"/>
      <c r="S5332" s="66"/>
      <c r="T5332" s="66"/>
      <c r="U5332" s="46"/>
    </row>
    <row r="5333" spans="2:21" ht="14.25">
      <c r="B5333" s="95"/>
      <c r="C5333" s="95"/>
      <c r="D5333" s="95"/>
      <c r="E5333" s="95"/>
      <c r="F5333" s="95"/>
      <c r="G5333" s="95"/>
      <c r="H5333" s="95"/>
      <c r="I5333" s="95"/>
      <c r="J5333" s="95"/>
      <c r="K5333" s="95"/>
      <c r="L5333" s="95"/>
      <c r="M5333" s="95"/>
      <c r="N5333" s="95"/>
      <c r="O5333" s="95"/>
      <c r="P5333" s="84"/>
      <c r="Q5333" s="84"/>
      <c r="R5333" s="66"/>
      <c r="S5333" s="66"/>
      <c r="T5333" s="66"/>
      <c r="U5333" s="46"/>
    </row>
    <row r="5334" spans="2:21" ht="14.25">
      <c r="B5334" s="95"/>
      <c r="C5334" s="95"/>
      <c r="D5334" s="95"/>
      <c r="E5334" s="95"/>
      <c r="F5334" s="95"/>
      <c r="G5334" s="95"/>
      <c r="H5334" s="95"/>
      <c r="I5334" s="95"/>
      <c r="J5334" s="95"/>
      <c r="K5334" s="95"/>
      <c r="L5334" s="95"/>
      <c r="M5334" s="95"/>
      <c r="N5334" s="95"/>
      <c r="O5334" s="95"/>
      <c r="P5334" s="84"/>
      <c r="Q5334" s="84"/>
      <c r="R5334" s="66"/>
      <c r="S5334" s="66"/>
      <c r="T5334" s="66"/>
      <c r="U5334" s="46"/>
    </row>
    <row r="5335" spans="2:21" ht="14.25">
      <c r="B5335" s="95"/>
      <c r="C5335" s="95"/>
      <c r="D5335" s="95"/>
      <c r="E5335" s="95"/>
      <c r="F5335" s="95"/>
      <c r="G5335" s="95"/>
      <c r="H5335" s="95"/>
      <c r="I5335" s="95"/>
      <c r="J5335" s="95"/>
      <c r="K5335" s="95"/>
      <c r="L5335" s="95"/>
      <c r="M5335" s="95"/>
      <c r="N5335" s="95"/>
      <c r="O5335" s="95"/>
      <c r="P5335" s="84"/>
      <c r="Q5335" s="84"/>
      <c r="R5335" s="66"/>
      <c r="S5335" s="66"/>
      <c r="T5335" s="66"/>
      <c r="U5335" s="46"/>
    </row>
    <row r="5336" spans="2:21" ht="14.25">
      <c r="B5336" s="95"/>
      <c r="C5336" s="95"/>
      <c r="D5336" s="95"/>
      <c r="E5336" s="95"/>
      <c r="F5336" s="95"/>
      <c r="G5336" s="95"/>
      <c r="H5336" s="95"/>
      <c r="I5336" s="95"/>
      <c r="J5336" s="95"/>
      <c r="K5336" s="95"/>
      <c r="L5336" s="95"/>
      <c r="M5336" s="95"/>
      <c r="N5336" s="95"/>
      <c r="O5336" s="95"/>
      <c r="P5336" s="84"/>
      <c r="Q5336" s="84"/>
      <c r="R5336" s="66"/>
      <c r="S5336" s="66"/>
      <c r="T5336" s="66"/>
      <c r="U5336" s="46"/>
    </row>
    <row r="5337" spans="2:21" ht="14.25">
      <c r="B5337" s="95"/>
      <c r="C5337" s="95"/>
      <c r="D5337" s="95"/>
      <c r="E5337" s="95"/>
      <c r="F5337" s="95"/>
      <c r="G5337" s="95"/>
      <c r="H5337" s="95"/>
      <c r="I5337" s="95"/>
      <c r="J5337" s="95"/>
      <c r="K5337" s="95"/>
      <c r="L5337" s="95"/>
      <c r="M5337" s="95"/>
      <c r="N5337" s="95"/>
      <c r="O5337" s="95"/>
      <c r="P5337" s="84"/>
      <c r="Q5337" s="84"/>
      <c r="R5337" s="66"/>
      <c r="S5337" s="66"/>
      <c r="T5337" s="66"/>
      <c r="U5337" s="46"/>
    </row>
    <row r="5338" spans="2:21" ht="14.25">
      <c r="B5338" s="95"/>
      <c r="C5338" s="95"/>
      <c r="D5338" s="95"/>
      <c r="E5338" s="95"/>
      <c r="F5338" s="95"/>
      <c r="G5338" s="95"/>
      <c r="H5338" s="95"/>
      <c r="I5338" s="95"/>
      <c r="J5338" s="95"/>
      <c r="K5338" s="95"/>
      <c r="L5338" s="95"/>
      <c r="M5338" s="95"/>
      <c r="N5338" s="95"/>
      <c r="O5338" s="95"/>
      <c r="P5338" s="84"/>
      <c r="Q5338" s="84"/>
      <c r="R5338" s="66"/>
      <c r="S5338" s="66"/>
      <c r="T5338" s="66"/>
      <c r="U5338" s="46"/>
    </row>
    <row r="5339" spans="2:21" ht="14.25">
      <c r="B5339" s="95"/>
      <c r="C5339" s="95"/>
      <c r="D5339" s="95"/>
      <c r="E5339" s="95"/>
      <c r="F5339" s="95"/>
      <c r="G5339" s="95"/>
      <c r="H5339" s="95"/>
      <c r="I5339" s="95"/>
      <c r="J5339" s="95"/>
      <c r="K5339" s="95"/>
      <c r="L5339" s="95"/>
      <c r="M5339" s="95"/>
      <c r="N5339" s="95"/>
      <c r="O5339" s="95"/>
      <c r="P5339" s="84"/>
      <c r="Q5339" s="84"/>
      <c r="R5339" s="66"/>
      <c r="S5339" s="66"/>
      <c r="T5339" s="66"/>
      <c r="U5339" s="46"/>
    </row>
    <row r="5340" spans="2:21" ht="14.25">
      <c r="B5340" s="95"/>
      <c r="C5340" s="95"/>
      <c r="D5340" s="95"/>
      <c r="E5340" s="95"/>
      <c r="F5340" s="95"/>
      <c r="G5340" s="95"/>
      <c r="H5340" s="95"/>
      <c r="I5340" s="95"/>
      <c r="J5340" s="95"/>
      <c r="K5340" s="95"/>
      <c r="L5340" s="95"/>
      <c r="M5340" s="95"/>
      <c r="N5340" s="95"/>
      <c r="O5340" s="95"/>
      <c r="P5340" s="84"/>
      <c r="Q5340" s="84"/>
      <c r="R5340" s="66"/>
      <c r="S5340" s="66"/>
      <c r="T5340" s="66"/>
      <c r="U5340" s="46"/>
    </row>
    <row r="5341" spans="2:21" ht="14.25">
      <c r="B5341" s="95"/>
      <c r="C5341" s="95"/>
      <c r="D5341" s="95"/>
      <c r="E5341" s="95"/>
      <c r="F5341" s="95"/>
      <c r="G5341" s="95"/>
      <c r="H5341" s="95"/>
      <c r="I5341" s="95"/>
      <c r="J5341" s="95"/>
      <c r="K5341" s="95"/>
      <c r="L5341" s="95"/>
      <c r="M5341" s="95"/>
      <c r="N5341" s="95"/>
      <c r="O5341" s="95"/>
      <c r="P5341" s="84"/>
      <c r="Q5341" s="84"/>
      <c r="R5341" s="66"/>
      <c r="S5341" s="66"/>
      <c r="T5341" s="66"/>
      <c r="U5341" s="46"/>
    </row>
    <row r="5342" spans="2:21" ht="14.25">
      <c r="B5342" s="95"/>
      <c r="C5342" s="95"/>
      <c r="D5342" s="95"/>
      <c r="E5342" s="95"/>
      <c r="F5342" s="95"/>
      <c r="G5342" s="95"/>
      <c r="H5342" s="95"/>
      <c r="I5342" s="95"/>
      <c r="J5342" s="95"/>
      <c r="K5342" s="95"/>
      <c r="L5342" s="95"/>
      <c r="M5342" s="95"/>
      <c r="N5342" s="95"/>
      <c r="O5342" s="95"/>
      <c r="P5342" s="84"/>
      <c r="Q5342" s="84"/>
      <c r="R5342" s="66"/>
      <c r="S5342" s="66"/>
      <c r="T5342" s="66"/>
      <c r="U5342" s="46"/>
    </row>
    <row r="5343" spans="2:21" ht="14.25">
      <c r="B5343" s="95"/>
      <c r="C5343" s="95"/>
      <c r="D5343" s="95"/>
      <c r="E5343" s="95"/>
      <c r="F5343" s="95"/>
      <c r="G5343" s="95"/>
      <c r="H5343" s="95"/>
      <c r="I5343" s="95"/>
      <c r="J5343" s="95"/>
      <c r="K5343" s="95"/>
      <c r="L5343" s="95"/>
      <c r="M5343" s="95"/>
      <c r="N5343" s="95"/>
      <c r="O5343" s="95"/>
      <c r="P5343" s="84"/>
      <c r="Q5343" s="84"/>
      <c r="R5343" s="66"/>
      <c r="S5343" s="66"/>
      <c r="T5343" s="66"/>
      <c r="U5343" s="46"/>
    </row>
    <row r="5344" spans="2:21" ht="14.25">
      <c r="B5344" s="95"/>
      <c r="C5344" s="95"/>
      <c r="D5344" s="95"/>
      <c r="E5344" s="95"/>
      <c r="F5344" s="95"/>
      <c r="G5344" s="95"/>
      <c r="H5344" s="95"/>
      <c r="I5344" s="95"/>
      <c r="J5344" s="95"/>
      <c r="K5344" s="95"/>
      <c r="L5344" s="95"/>
      <c r="M5344" s="95"/>
      <c r="N5344" s="95"/>
      <c r="O5344" s="95"/>
      <c r="P5344" s="84"/>
      <c r="Q5344" s="84"/>
      <c r="R5344" s="66"/>
      <c r="S5344" s="66"/>
      <c r="T5344" s="66"/>
      <c r="U5344" s="46"/>
    </row>
    <row r="5345" spans="2:21" ht="14.25">
      <c r="B5345" s="95"/>
      <c r="C5345" s="95"/>
      <c r="D5345" s="95"/>
      <c r="E5345" s="95"/>
      <c r="F5345" s="95"/>
      <c r="G5345" s="95"/>
      <c r="H5345" s="95"/>
      <c r="I5345" s="95"/>
      <c r="J5345" s="95"/>
      <c r="K5345" s="95"/>
      <c r="L5345" s="95"/>
      <c r="M5345" s="95"/>
      <c r="N5345" s="95"/>
      <c r="O5345" s="95"/>
      <c r="P5345" s="84"/>
      <c r="Q5345" s="84"/>
      <c r="R5345" s="66"/>
      <c r="S5345" s="66"/>
      <c r="T5345" s="66"/>
      <c r="U5345" s="46"/>
    </row>
    <row r="5346" spans="2:21" ht="14.25">
      <c r="B5346" s="95"/>
      <c r="C5346" s="95"/>
      <c r="D5346" s="95"/>
      <c r="E5346" s="95"/>
      <c r="F5346" s="95"/>
      <c r="G5346" s="95"/>
      <c r="H5346" s="95"/>
      <c r="I5346" s="95"/>
      <c r="J5346" s="95"/>
      <c r="K5346" s="95"/>
      <c r="L5346" s="95"/>
      <c r="M5346" s="95"/>
      <c r="N5346" s="95"/>
      <c r="O5346" s="95"/>
      <c r="P5346" s="84"/>
      <c r="Q5346" s="84"/>
      <c r="R5346" s="66"/>
      <c r="S5346" s="66"/>
      <c r="T5346" s="66"/>
      <c r="U5346" s="46"/>
    </row>
    <row r="5347" spans="2:21" ht="14.25">
      <c r="B5347" s="95"/>
      <c r="C5347" s="95"/>
      <c r="D5347" s="95"/>
      <c r="E5347" s="95"/>
      <c r="F5347" s="95"/>
      <c r="G5347" s="95"/>
      <c r="H5347" s="95"/>
      <c r="I5347" s="95"/>
      <c r="J5347" s="95"/>
      <c r="K5347" s="95"/>
      <c r="L5347" s="95"/>
      <c r="M5347" s="95"/>
      <c r="N5347" s="95"/>
      <c r="O5347" s="95"/>
      <c r="P5347" s="84"/>
      <c r="Q5347" s="84"/>
      <c r="R5347" s="66"/>
      <c r="S5347" s="66"/>
      <c r="T5347" s="66"/>
      <c r="U5347" s="46"/>
    </row>
    <row r="5348" spans="2:21" ht="14.25">
      <c r="B5348" s="95"/>
      <c r="C5348" s="95"/>
      <c r="D5348" s="95"/>
      <c r="E5348" s="95"/>
      <c r="F5348" s="95"/>
      <c r="G5348" s="95"/>
      <c r="H5348" s="95"/>
      <c r="I5348" s="95"/>
      <c r="J5348" s="95"/>
      <c r="K5348" s="95"/>
      <c r="L5348" s="95"/>
      <c r="M5348" s="95"/>
      <c r="N5348" s="95"/>
      <c r="O5348" s="95"/>
      <c r="P5348" s="84"/>
      <c r="Q5348" s="84"/>
      <c r="R5348" s="66"/>
      <c r="S5348" s="66"/>
      <c r="T5348" s="66"/>
      <c r="U5348" s="46"/>
    </row>
    <row r="5349" spans="2:21" ht="14.25">
      <c r="B5349" s="95"/>
      <c r="C5349" s="95"/>
      <c r="D5349" s="95"/>
      <c r="E5349" s="95"/>
      <c r="F5349" s="95"/>
      <c r="G5349" s="95"/>
      <c r="H5349" s="95"/>
      <c r="I5349" s="95"/>
      <c r="J5349" s="95"/>
      <c r="K5349" s="95"/>
      <c r="L5349" s="95"/>
      <c r="M5349" s="95"/>
      <c r="N5349" s="95"/>
      <c r="O5349" s="95"/>
      <c r="P5349" s="84"/>
      <c r="Q5349" s="84"/>
      <c r="R5349" s="66"/>
      <c r="S5349" s="66"/>
      <c r="T5349" s="66"/>
      <c r="U5349" s="46"/>
    </row>
    <row r="5350" spans="2:21" ht="14.25">
      <c r="B5350" s="95"/>
      <c r="C5350" s="95"/>
      <c r="D5350" s="95"/>
      <c r="E5350" s="95"/>
      <c r="F5350" s="95"/>
      <c r="G5350" s="95"/>
      <c r="H5350" s="95"/>
      <c r="I5350" s="95"/>
      <c r="J5350" s="95"/>
      <c r="K5350" s="95"/>
      <c r="L5350" s="95"/>
      <c r="M5350" s="95"/>
      <c r="N5350" s="95"/>
      <c r="O5350" s="95"/>
      <c r="P5350" s="84"/>
      <c r="Q5350" s="84"/>
      <c r="R5350" s="66"/>
      <c r="S5350" s="66"/>
      <c r="T5350" s="66"/>
      <c r="U5350" s="46"/>
    </row>
    <row r="5351" spans="2:21" ht="14.25">
      <c r="B5351" s="95"/>
      <c r="C5351" s="95"/>
      <c r="D5351" s="95"/>
      <c r="E5351" s="95"/>
      <c r="F5351" s="95"/>
      <c r="G5351" s="95"/>
      <c r="H5351" s="95"/>
      <c r="I5351" s="95"/>
      <c r="J5351" s="95"/>
      <c r="K5351" s="95"/>
      <c r="L5351" s="95"/>
      <c r="M5351" s="95"/>
      <c r="N5351" s="95"/>
      <c r="O5351" s="95"/>
      <c r="P5351" s="84"/>
      <c r="Q5351" s="84"/>
      <c r="R5351" s="66"/>
      <c r="S5351" s="66"/>
      <c r="T5351" s="66"/>
      <c r="U5351" s="46"/>
    </row>
    <row r="5352" spans="2:21" ht="14.25">
      <c r="B5352" s="95"/>
      <c r="C5352" s="95"/>
      <c r="D5352" s="95"/>
      <c r="E5352" s="95"/>
      <c r="F5352" s="95"/>
      <c r="G5352" s="95"/>
      <c r="H5352" s="95"/>
      <c r="I5352" s="95"/>
      <c r="J5352" s="95"/>
      <c r="K5352" s="95"/>
      <c r="L5352" s="95"/>
      <c r="M5352" s="95"/>
      <c r="N5352" s="95"/>
      <c r="O5352" s="95"/>
      <c r="P5352" s="84"/>
      <c r="Q5352" s="84"/>
      <c r="R5352" s="66"/>
      <c r="S5352" s="66"/>
      <c r="T5352" s="66"/>
      <c r="U5352" s="46"/>
    </row>
    <row r="5353" spans="2:21" ht="14.25">
      <c r="B5353" s="95"/>
      <c r="C5353" s="95"/>
      <c r="D5353" s="95"/>
      <c r="E5353" s="95"/>
      <c r="F5353" s="95"/>
      <c r="G5353" s="95"/>
      <c r="H5353" s="95"/>
      <c r="I5353" s="95"/>
      <c r="J5353" s="95"/>
      <c r="K5353" s="95"/>
      <c r="L5353" s="95"/>
      <c r="M5353" s="95"/>
      <c r="N5353" s="95"/>
      <c r="O5353" s="95"/>
      <c r="P5353" s="84"/>
      <c r="Q5353" s="84"/>
      <c r="R5353" s="66"/>
      <c r="S5353" s="66"/>
      <c r="T5353" s="66"/>
      <c r="U5353" s="46"/>
    </row>
    <row r="5354" spans="2:21" ht="14.25">
      <c r="B5354" s="95"/>
      <c r="C5354" s="95"/>
      <c r="D5354" s="95"/>
      <c r="E5354" s="95"/>
      <c r="F5354" s="95"/>
      <c r="G5354" s="95"/>
      <c r="H5354" s="95"/>
      <c r="I5354" s="95"/>
      <c r="J5354" s="95"/>
      <c r="K5354" s="95"/>
      <c r="L5354" s="95"/>
      <c r="M5354" s="95"/>
      <c r="N5354" s="95"/>
      <c r="O5354" s="95"/>
      <c r="P5354" s="84"/>
      <c r="Q5354" s="84"/>
      <c r="R5354" s="66"/>
      <c r="S5354" s="66"/>
      <c r="T5354" s="66"/>
      <c r="U5354" s="46"/>
    </row>
    <row r="5355" spans="2:21" ht="14.25">
      <c r="B5355" s="95"/>
      <c r="C5355" s="95"/>
      <c r="D5355" s="95"/>
      <c r="E5355" s="95"/>
      <c r="F5355" s="95"/>
      <c r="G5355" s="95"/>
      <c r="H5355" s="95"/>
      <c r="I5355" s="95"/>
      <c r="J5355" s="95"/>
      <c r="K5355" s="95"/>
      <c r="L5355" s="95"/>
      <c r="M5355" s="95"/>
      <c r="N5355" s="95"/>
      <c r="O5355" s="95"/>
      <c r="P5355" s="84"/>
      <c r="Q5355" s="84"/>
      <c r="R5355" s="66"/>
      <c r="S5355" s="66"/>
      <c r="T5355" s="66"/>
      <c r="U5355" s="46"/>
    </row>
    <row r="5356" spans="2:21" ht="14.25">
      <c r="B5356" s="95"/>
      <c r="C5356" s="95"/>
      <c r="D5356" s="95"/>
      <c r="E5356" s="95"/>
      <c r="F5356" s="95"/>
      <c r="G5356" s="95"/>
      <c r="H5356" s="95"/>
      <c r="I5356" s="95"/>
      <c r="J5356" s="95"/>
      <c r="K5356" s="95"/>
      <c r="L5356" s="95"/>
      <c r="M5356" s="95"/>
      <c r="N5356" s="95"/>
      <c r="O5356" s="95"/>
      <c r="P5356" s="84"/>
      <c r="Q5356" s="84"/>
      <c r="R5356" s="66"/>
      <c r="S5356" s="66"/>
      <c r="T5356" s="66"/>
      <c r="U5356" s="46"/>
    </row>
    <row r="5357" spans="2:21" ht="14.25">
      <c r="B5357" s="95"/>
      <c r="C5357" s="95"/>
      <c r="D5357" s="95"/>
      <c r="E5357" s="95"/>
      <c r="F5357" s="95"/>
      <c r="G5357" s="95"/>
      <c r="H5357" s="95"/>
      <c r="I5357" s="95"/>
      <c r="J5357" s="95"/>
      <c r="K5357" s="95"/>
      <c r="L5357" s="95"/>
      <c r="M5357" s="95"/>
      <c r="N5357" s="95"/>
      <c r="O5357" s="95"/>
      <c r="P5357" s="84"/>
      <c r="Q5357" s="84"/>
      <c r="R5357" s="66"/>
      <c r="S5357" s="66"/>
      <c r="T5357" s="66"/>
      <c r="U5357" s="46"/>
    </row>
    <row r="5358" spans="2:21" ht="14.25">
      <c r="B5358" s="95"/>
      <c r="C5358" s="95"/>
      <c r="D5358" s="95"/>
      <c r="E5358" s="95"/>
      <c r="F5358" s="95"/>
      <c r="G5358" s="95"/>
      <c r="H5358" s="95"/>
      <c r="I5358" s="95"/>
      <c r="J5358" s="95"/>
      <c r="K5358" s="95"/>
      <c r="L5358" s="95"/>
      <c r="M5358" s="95"/>
      <c r="N5358" s="95"/>
      <c r="O5358" s="95"/>
      <c r="P5358" s="84"/>
      <c r="Q5358" s="84"/>
      <c r="R5358" s="66"/>
      <c r="S5358" s="66"/>
      <c r="T5358" s="66"/>
      <c r="U5358" s="46"/>
    </row>
    <row r="5359" spans="2:21" ht="14.25">
      <c r="B5359" s="95"/>
      <c r="C5359" s="95"/>
      <c r="D5359" s="95"/>
      <c r="E5359" s="95"/>
      <c r="F5359" s="95"/>
      <c r="G5359" s="95"/>
      <c r="H5359" s="95"/>
      <c r="I5359" s="95"/>
      <c r="J5359" s="95"/>
      <c r="K5359" s="95"/>
      <c r="L5359" s="95"/>
      <c r="M5359" s="95"/>
      <c r="N5359" s="95"/>
      <c r="O5359" s="95"/>
      <c r="P5359" s="84"/>
      <c r="Q5359" s="84"/>
      <c r="R5359" s="66"/>
      <c r="S5359" s="66"/>
      <c r="T5359" s="66"/>
      <c r="U5359" s="46"/>
    </row>
    <row r="5360" spans="2:21" ht="14.25">
      <c r="B5360" s="95"/>
      <c r="C5360" s="95"/>
      <c r="D5360" s="95"/>
      <c r="E5360" s="95"/>
      <c r="F5360" s="95"/>
      <c r="G5360" s="95"/>
      <c r="H5360" s="95"/>
      <c r="I5360" s="95"/>
      <c r="J5360" s="95"/>
      <c r="K5360" s="95"/>
      <c r="L5360" s="95"/>
      <c r="M5360" s="95"/>
      <c r="N5360" s="95"/>
      <c r="O5360" s="95"/>
      <c r="P5360" s="84"/>
      <c r="Q5360" s="84"/>
      <c r="R5360" s="66"/>
      <c r="S5360" s="66"/>
      <c r="T5360" s="66"/>
      <c r="U5360" s="46"/>
    </row>
    <row r="5361" spans="2:21" ht="14.25">
      <c r="B5361" s="95"/>
      <c r="C5361" s="95"/>
      <c r="D5361" s="95"/>
      <c r="E5361" s="95"/>
      <c r="F5361" s="95"/>
      <c r="G5361" s="95"/>
      <c r="H5361" s="95"/>
      <c r="I5361" s="95"/>
      <c r="J5361" s="95"/>
      <c r="K5361" s="95"/>
      <c r="L5361" s="95"/>
      <c r="M5361" s="95"/>
      <c r="N5361" s="95"/>
      <c r="O5361" s="95"/>
      <c r="P5361" s="84"/>
      <c r="Q5361" s="84"/>
      <c r="R5361" s="66"/>
      <c r="S5361" s="66"/>
      <c r="T5361" s="66"/>
      <c r="U5361" s="46"/>
    </row>
    <row r="5362" spans="2:21" ht="14.25">
      <c r="B5362" s="95"/>
      <c r="C5362" s="95"/>
      <c r="D5362" s="95"/>
      <c r="E5362" s="95"/>
      <c r="F5362" s="95"/>
      <c r="G5362" s="95"/>
      <c r="H5362" s="95"/>
      <c r="I5362" s="95"/>
      <c r="J5362" s="95"/>
      <c r="K5362" s="95"/>
      <c r="L5362" s="95"/>
      <c r="M5362" s="95"/>
      <c r="N5362" s="95"/>
      <c r="O5362" s="95"/>
      <c r="P5362" s="84"/>
      <c r="Q5362" s="84"/>
      <c r="R5362" s="66"/>
      <c r="S5362" s="66"/>
      <c r="T5362" s="66"/>
      <c r="U5362" s="46"/>
    </row>
    <row r="5363" spans="2:21" ht="14.25">
      <c r="B5363" s="95"/>
      <c r="C5363" s="95"/>
      <c r="D5363" s="95"/>
      <c r="E5363" s="95"/>
      <c r="F5363" s="95"/>
      <c r="G5363" s="95"/>
      <c r="H5363" s="95"/>
      <c r="I5363" s="95"/>
      <c r="J5363" s="95"/>
      <c r="K5363" s="95"/>
      <c r="L5363" s="95"/>
      <c r="M5363" s="95"/>
      <c r="N5363" s="95"/>
      <c r="O5363" s="95"/>
      <c r="P5363" s="84"/>
      <c r="Q5363" s="84"/>
      <c r="R5363" s="66"/>
      <c r="S5363" s="66"/>
      <c r="T5363" s="66"/>
      <c r="U5363" s="46"/>
    </row>
    <row r="5364" spans="2:21" ht="14.25">
      <c r="B5364" s="95"/>
      <c r="C5364" s="95"/>
      <c r="D5364" s="95"/>
      <c r="E5364" s="95"/>
      <c r="F5364" s="95"/>
      <c r="G5364" s="95"/>
      <c r="H5364" s="95"/>
      <c r="I5364" s="95"/>
      <c r="J5364" s="95"/>
      <c r="K5364" s="95"/>
      <c r="L5364" s="95"/>
      <c r="M5364" s="95"/>
      <c r="N5364" s="95"/>
      <c r="O5364" s="95"/>
      <c r="P5364" s="84"/>
      <c r="Q5364" s="84"/>
      <c r="R5364" s="66"/>
      <c r="S5364" s="66"/>
      <c r="T5364" s="66"/>
      <c r="U5364" s="46"/>
    </row>
    <row r="5365" spans="2:21" ht="14.25">
      <c r="B5365" s="95"/>
      <c r="C5365" s="95"/>
      <c r="D5365" s="95"/>
      <c r="E5365" s="95"/>
      <c r="F5365" s="95"/>
      <c r="G5365" s="95"/>
      <c r="H5365" s="95"/>
      <c r="I5365" s="95"/>
      <c r="J5365" s="95"/>
      <c r="K5365" s="95"/>
      <c r="L5365" s="95"/>
      <c r="M5365" s="95"/>
      <c r="N5365" s="95"/>
      <c r="O5365" s="95"/>
      <c r="P5365" s="84"/>
      <c r="Q5365" s="84"/>
      <c r="R5365" s="66"/>
      <c r="S5365" s="66"/>
      <c r="T5365" s="66"/>
      <c r="U5365" s="46"/>
    </row>
    <row r="5366" spans="2:21" ht="14.25">
      <c r="B5366" s="95"/>
      <c r="C5366" s="95"/>
      <c r="D5366" s="95"/>
      <c r="E5366" s="95"/>
      <c r="F5366" s="95"/>
      <c r="G5366" s="95"/>
      <c r="H5366" s="95"/>
      <c r="I5366" s="95"/>
      <c r="J5366" s="95"/>
      <c r="K5366" s="95"/>
      <c r="L5366" s="95"/>
      <c r="M5366" s="95"/>
      <c r="N5366" s="95"/>
      <c r="O5366" s="95"/>
      <c r="P5366" s="84"/>
      <c r="Q5366" s="84"/>
      <c r="R5366" s="66"/>
      <c r="S5366" s="66"/>
      <c r="T5366" s="66"/>
      <c r="U5366" s="46"/>
    </row>
    <row r="5367" spans="2:21" ht="14.25">
      <c r="B5367" s="95"/>
      <c r="C5367" s="95"/>
      <c r="D5367" s="95"/>
      <c r="E5367" s="95"/>
      <c r="F5367" s="95"/>
      <c r="G5367" s="95"/>
      <c r="H5367" s="95"/>
      <c r="I5367" s="95"/>
      <c r="J5367" s="95"/>
      <c r="K5367" s="95"/>
      <c r="L5367" s="95"/>
      <c r="M5367" s="95"/>
      <c r="N5367" s="95"/>
      <c r="O5367" s="95"/>
      <c r="P5367" s="84"/>
      <c r="Q5367" s="84"/>
      <c r="R5367" s="66"/>
      <c r="S5367" s="66"/>
      <c r="T5367" s="66"/>
      <c r="U5367" s="46"/>
    </row>
    <row r="5368" spans="2:21" ht="14.25">
      <c r="B5368" s="95"/>
      <c r="C5368" s="95"/>
      <c r="D5368" s="95"/>
      <c r="E5368" s="95"/>
      <c r="F5368" s="95"/>
      <c r="G5368" s="95"/>
      <c r="H5368" s="95"/>
      <c r="I5368" s="95"/>
      <c r="J5368" s="95"/>
      <c r="K5368" s="95"/>
      <c r="L5368" s="95"/>
      <c r="M5368" s="95"/>
      <c r="N5368" s="95"/>
      <c r="O5368" s="95"/>
      <c r="P5368" s="84"/>
      <c r="Q5368" s="84"/>
      <c r="R5368" s="66"/>
      <c r="S5368" s="66"/>
      <c r="T5368" s="66"/>
      <c r="U5368" s="46"/>
    </row>
    <row r="5369" spans="2:21" ht="14.25">
      <c r="B5369" s="95"/>
      <c r="C5369" s="95"/>
      <c r="D5369" s="95"/>
      <c r="E5369" s="95"/>
      <c r="F5369" s="95"/>
      <c r="G5369" s="95"/>
      <c r="H5369" s="95"/>
      <c r="I5369" s="95"/>
      <c r="J5369" s="95"/>
      <c r="K5369" s="95"/>
      <c r="L5369" s="95"/>
      <c r="M5369" s="95"/>
      <c r="N5369" s="95"/>
      <c r="O5369" s="95"/>
      <c r="P5369" s="84"/>
      <c r="Q5369" s="84"/>
      <c r="R5369" s="66"/>
      <c r="S5369" s="66"/>
      <c r="T5369" s="66"/>
      <c r="U5369" s="46"/>
    </row>
    <row r="5370" spans="2:21" ht="14.25">
      <c r="B5370" s="95"/>
      <c r="C5370" s="95"/>
      <c r="D5370" s="95"/>
      <c r="E5370" s="95"/>
      <c r="F5370" s="95"/>
      <c r="G5370" s="95"/>
      <c r="H5370" s="95"/>
      <c r="I5370" s="95"/>
      <c r="J5370" s="95"/>
      <c r="K5370" s="95"/>
      <c r="L5370" s="95"/>
      <c r="M5370" s="95"/>
      <c r="N5370" s="95"/>
      <c r="O5370" s="95"/>
      <c r="P5370" s="84"/>
      <c r="Q5370" s="84"/>
      <c r="R5370" s="66"/>
      <c r="S5370" s="66"/>
      <c r="T5370" s="66"/>
      <c r="U5370" s="46"/>
    </row>
    <row r="5371" spans="2:21" ht="14.25">
      <c r="B5371" s="95"/>
      <c r="C5371" s="95"/>
      <c r="D5371" s="95"/>
      <c r="E5371" s="95"/>
      <c r="F5371" s="95"/>
      <c r="G5371" s="95"/>
      <c r="H5371" s="95"/>
      <c r="I5371" s="95"/>
      <c r="J5371" s="95"/>
      <c r="K5371" s="95"/>
      <c r="L5371" s="95"/>
      <c r="M5371" s="95"/>
      <c r="N5371" s="95"/>
      <c r="O5371" s="95"/>
      <c r="P5371" s="84"/>
      <c r="Q5371" s="84"/>
      <c r="R5371" s="66"/>
      <c r="S5371" s="66"/>
      <c r="T5371" s="66"/>
      <c r="U5371" s="46"/>
    </row>
    <row r="5372" spans="2:21" ht="14.25">
      <c r="B5372" s="95"/>
      <c r="C5372" s="95"/>
      <c r="D5372" s="95"/>
      <c r="E5372" s="95"/>
      <c r="F5372" s="95"/>
      <c r="G5372" s="95"/>
      <c r="H5372" s="95"/>
      <c r="I5372" s="95"/>
      <c r="J5372" s="95"/>
      <c r="K5372" s="95"/>
      <c r="L5372" s="95"/>
      <c r="M5372" s="95"/>
      <c r="N5372" s="95"/>
      <c r="O5372" s="95"/>
      <c r="P5372" s="84"/>
      <c r="Q5372" s="84"/>
      <c r="R5372" s="66"/>
      <c r="S5372" s="66"/>
      <c r="T5372" s="66"/>
      <c r="U5372" s="46"/>
    </row>
    <row r="5373" spans="2:21" ht="14.25">
      <c r="B5373" s="95"/>
      <c r="C5373" s="95"/>
      <c r="D5373" s="95"/>
      <c r="E5373" s="95"/>
      <c r="F5373" s="95"/>
      <c r="G5373" s="95"/>
      <c r="H5373" s="95"/>
      <c r="I5373" s="95"/>
      <c r="J5373" s="95"/>
      <c r="K5373" s="95"/>
      <c r="L5373" s="95"/>
      <c r="M5373" s="95"/>
      <c r="N5373" s="95"/>
      <c r="O5373" s="95"/>
      <c r="P5373" s="84"/>
      <c r="Q5373" s="84"/>
      <c r="R5373" s="66"/>
      <c r="S5373" s="66"/>
      <c r="T5373" s="66"/>
      <c r="U5373" s="46"/>
    </row>
    <row r="5374" spans="2:21" ht="14.25">
      <c r="B5374" s="95"/>
      <c r="C5374" s="95"/>
      <c r="D5374" s="95"/>
      <c r="E5374" s="95"/>
      <c r="F5374" s="95"/>
      <c r="G5374" s="95"/>
      <c r="H5374" s="95"/>
      <c r="I5374" s="95"/>
      <c r="J5374" s="95"/>
      <c r="K5374" s="95"/>
      <c r="L5374" s="95"/>
      <c r="M5374" s="95"/>
      <c r="N5374" s="95"/>
      <c r="O5374" s="95"/>
      <c r="P5374" s="84"/>
      <c r="Q5374" s="84"/>
      <c r="R5374" s="66"/>
      <c r="S5374" s="66"/>
      <c r="T5374" s="66"/>
      <c r="U5374" s="46"/>
    </row>
    <row r="5375" spans="2:21" ht="14.25">
      <c r="B5375" s="95"/>
      <c r="C5375" s="95"/>
      <c r="D5375" s="95"/>
      <c r="E5375" s="95"/>
      <c r="F5375" s="95"/>
      <c r="G5375" s="95"/>
      <c r="H5375" s="95"/>
      <c r="I5375" s="95"/>
      <c r="J5375" s="95"/>
      <c r="K5375" s="95"/>
      <c r="L5375" s="95"/>
      <c r="M5375" s="95"/>
      <c r="N5375" s="95"/>
      <c r="O5375" s="95"/>
      <c r="P5375" s="84"/>
      <c r="Q5375" s="84"/>
      <c r="R5375" s="66"/>
      <c r="S5375" s="66"/>
      <c r="T5375" s="66"/>
      <c r="U5375" s="46"/>
    </row>
    <row r="5376" spans="2:21" ht="14.25">
      <c r="B5376" s="95"/>
      <c r="C5376" s="95"/>
      <c r="D5376" s="95"/>
      <c r="E5376" s="95"/>
      <c r="F5376" s="95"/>
      <c r="G5376" s="95"/>
      <c r="H5376" s="95"/>
      <c r="I5376" s="95"/>
      <c r="J5376" s="95"/>
      <c r="K5376" s="95"/>
      <c r="L5376" s="95"/>
      <c r="M5376" s="95"/>
      <c r="N5376" s="95"/>
      <c r="O5376" s="95"/>
      <c r="P5376" s="84"/>
      <c r="Q5376" s="84"/>
      <c r="R5376" s="66"/>
      <c r="S5376" s="66"/>
      <c r="T5376" s="66"/>
      <c r="U5376" s="46"/>
    </row>
    <row r="5377" spans="2:21" ht="14.25">
      <c r="B5377" s="95"/>
      <c r="C5377" s="95"/>
      <c r="D5377" s="95"/>
      <c r="E5377" s="95"/>
      <c r="F5377" s="95"/>
      <c r="G5377" s="95"/>
      <c r="H5377" s="95"/>
      <c r="I5377" s="95"/>
      <c r="J5377" s="95"/>
      <c r="K5377" s="95"/>
      <c r="L5377" s="95"/>
      <c r="M5377" s="95"/>
      <c r="N5377" s="95"/>
      <c r="O5377" s="95"/>
      <c r="P5377" s="84"/>
      <c r="Q5377" s="84"/>
      <c r="R5377" s="66"/>
      <c r="S5377" s="66"/>
      <c r="T5377" s="66"/>
      <c r="U5377" s="46"/>
    </row>
    <row r="5378" spans="2:21" ht="14.25">
      <c r="B5378" s="95"/>
      <c r="C5378" s="95"/>
      <c r="D5378" s="95"/>
      <c r="E5378" s="95"/>
      <c r="F5378" s="95"/>
      <c r="G5378" s="95"/>
      <c r="H5378" s="95"/>
      <c r="I5378" s="95"/>
      <c r="J5378" s="95"/>
      <c r="K5378" s="95"/>
      <c r="L5378" s="95"/>
      <c r="M5378" s="95"/>
      <c r="N5378" s="95"/>
      <c r="O5378" s="95"/>
      <c r="P5378" s="84"/>
      <c r="Q5378" s="84"/>
      <c r="R5378" s="66"/>
      <c r="S5378" s="66"/>
      <c r="T5378" s="66"/>
      <c r="U5378" s="46"/>
    </row>
    <row r="5379" spans="2:21" ht="14.25">
      <c r="B5379" s="95"/>
      <c r="C5379" s="95"/>
      <c r="D5379" s="95"/>
      <c r="E5379" s="95"/>
      <c r="F5379" s="95"/>
      <c r="G5379" s="95"/>
      <c r="H5379" s="95"/>
      <c r="I5379" s="95"/>
      <c r="J5379" s="95"/>
      <c r="K5379" s="95"/>
      <c r="L5379" s="95"/>
      <c r="M5379" s="95"/>
      <c r="N5379" s="95"/>
      <c r="O5379" s="95"/>
      <c r="P5379" s="84"/>
      <c r="Q5379" s="84"/>
      <c r="R5379" s="66"/>
      <c r="S5379" s="66"/>
      <c r="T5379" s="66"/>
      <c r="U5379" s="46"/>
    </row>
    <row r="5380" spans="2:21" ht="14.25">
      <c r="B5380" s="95"/>
      <c r="C5380" s="95"/>
      <c r="D5380" s="95"/>
      <c r="E5380" s="95"/>
      <c r="F5380" s="95"/>
      <c r="G5380" s="95"/>
      <c r="H5380" s="95"/>
      <c r="I5380" s="95"/>
      <c r="J5380" s="95"/>
      <c r="K5380" s="95"/>
      <c r="L5380" s="95"/>
      <c r="M5380" s="95"/>
      <c r="N5380" s="95"/>
      <c r="O5380" s="95"/>
      <c r="P5380" s="84"/>
      <c r="Q5380" s="84"/>
      <c r="R5380" s="66"/>
      <c r="S5380" s="66"/>
      <c r="T5380" s="66"/>
      <c r="U5380" s="46"/>
    </row>
    <row r="5381" spans="2:21" ht="14.25">
      <c r="B5381" s="95"/>
      <c r="C5381" s="95"/>
      <c r="D5381" s="95"/>
      <c r="E5381" s="95"/>
      <c r="F5381" s="95"/>
      <c r="G5381" s="95"/>
      <c r="H5381" s="95"/>
      <c r="I5381" s="95"/>
      <c r="J5381" s="95"/>
      <c r="K5381" s="95"/>
      <c r="L5381" s="95"/>
      <c r="M5381" s="95"/>
      <c r="N5381" s="95"/>
      <c r="O5381" s="95"/>
      <c r="P5381" s="84"/>
      <c r="Q5381" s="84"/>
      <c r="R5381" s="66"/>
      <c r="S5381" s="66"/>
      <c r="T5381" s="66"/>
      <c r="U5381" s="46"/>
    </row>
    <row r="5382" spans="2:21" ht="14.25">
      <c r="B5382" s="95"/>
      <c r="C5382" s="95"/>
      <c r="D5382" s="95"/>
      <c r="E5382" s="95"/>
      <c r="F5382" s="95"/>
      <c r="G5382" s="95"/>
      <c r="H5382" s="95"/>
      <c r="I5382" s="95"/>
      <c r="J5382" s="95"/>
      <c r="K5382" s="95"/>
      <c r="L5382" s="95"/>
      <c r="M5382" s="95"/>
      <c r="N5382" s="95"/>
      <c r="O5382" s="95"/>
      <c r="P5382" s="84"/>
      <c r="Q5382" s="84"/>
      <c r="R5382" s="66"/>
      <c r="S5382" s="66"/>
      <c r="T5382" s="66"/>
      <c r="U5382" s="46"/>
    </row>
    <row r="5383" spans="2:21" ht="14.25">
      <c r="B5383" s="95"/>
      <c r="C5383" s="95"/>
      <c r="D5383" s="95"/>
      <c r="E5383" s="95"/>
      <c r="F5383" s="95"/>
      <c r="G5383" s="95"/>
      <c r="H5383" s="95"/>
      <c r="I5383" s="95"/>
      <c r="J5383" s="95"/>
      <c r="K5383" s="95"/>
      <c r="L5383" s="95"/>
      <c r="M5383" s="95"/>
      <c r="N5383" s="95"/>
      <c r="O5383" s="95"/>
      <c r="P5383" s="84"/>
      <c r="Q5383" s="84"/>
      <c r="R5383" s="66"/>
      <c r="S5383" s="66"/>
      <c r="T5383" s="66"/>
      <c r="U5383" s="46"/>
    </row>
    <row r="5384" spans="2:21" ht="14.25">
      <c r="B5384" s="95"/>
      <c r="C5384" s="95"/>
      <c r="D5384" s="95"/>
      <c r="E5384" s="95"/>
      <c r="F5384" s="95"/>
      <c r="G5384" s="95"/>
      <c r="H5384" s="95"/>
      <c r="I5384" s="95"/>
      <c r="J5384" s="95"/>
      <c r="K5384" s="95"/>
      <c r="L5384" s="95"/>
      <c r="M5384" s="95"/>
      <c r="N5384" s="95"/>
      <c r="O5384" s="95"/>
      <c r="P5384" s="84"/>
      <c r="Q5384" s="84"/>
      <c r="R5384" s="66"/>
      <c r="S5384" s="66"/>
      <c r="T5384" s="66"/>
      <c r="U5384" s="46"/>
    </row>
    <row r="5385" spans="2:21" ht="14.25">
      <c r="B5385" s="95"/>
      <c r="C5385" s="95"/>
      <c r="D5385" s="95"/>
      <c r="E5385" s="95"/>
      <c r="F5385" s="95"/>
      <c r="G5385" s="95"/>
      <c r="H5385" s="95"/>
      <c r="I5385" s="95"/>
      <c r="J5385" s="95"/>
      <c r="K5385" s="95"/>
      <c r="L5385" s="95"/>
      <c r="M5385" s="95"/>
      <c r="N5385" s="95"/>
      <c r="O5385" s="95"/>
      <c r="P5385" s="84"/>
      <c r="Q5385" s="84"/>
      <c r="R5385" s="66"/>
      <c r="S5385" s="66"/>
      <c r="T5385" s="66"/>
      <c r="U5385" s="46"/>
    </row>
    <row r="5386" spans="2:21" ht="14.25">
      <c r="B5386" s="95"/>
      <c r="C5386" s="95"/>
      <c r="D5386" s="95"/>
      <c r="E5386" s="95"/>
      <c r="F5386" s="95"/>
      <c r="G5386" s="95"/>
      <c r="H5386" s="95"/>
      <c r="I5386" s="95"/>
      <c r="J5386" s="95"/>
      <c r="K5386" s="95"/>
      <c r="L5386" s="95"/>
      <c r="M5386" s="95"/>
      <c r="N5386" s="95"/>
      <c r="O5386" s="95"/>
      <c r="P5386" s="84"/>
      <c r="Q5386" s="84"/>
      <c r="R5386" s="66"/>
      <c r="S5386" s="66"/>
      <c r="T5386" s="66"/>
      <c r="U5386" s="46"/>
    </row>
    <row r="5387" spans="2:21" ht="14.25">
      <c r="B5387" s="95"/>
      <c r="C5387" s="95"/>
      <c r="D5387" s="95"/>
      <c r="E5387" s="95"/>
      <c r="F5387" s="95"/>
      <c r="G5387" s="95"/>
      <c r="H5387" s="95"/>
      <c r="I5387" s="95"/>
      <c r="J5387" s="95"/>
      <c r="K5387" s="95"/>
      <c r="L5387" s="95"/>
      <c r="M5387" s="95"/>
      <c r="N5387" s="95"/>
      <c r="O5387" s="95"/>
      <c r="P5387" s="84"/>
      <c r="Q5387" s="84"/>
      <c r="R5387" s="66"/>
      <c r="S5387" s="66"/>
      <c r="T5387" s="66"/>
      <c r="U5387" s="46"/>
    </row>
    <row r="5388" spans="2:21" ht="14.25">
      <c r="B5388" s="95"/>
      <c r="C5388" s="95"/>
      <c r="D5388" s="95"/>
      <c r="E5388" s="95"/>
      <c r="F5388" s="95"/>
      <c r="G5388" s="95"/>
      <c r="H5388" s="95"/>
      <c r="I5388" s="95"/>
      <c r="J5388" s="95"/>
      <c r="K5388" s="95"/>
      <c r="L5388" s="95"/>
      <c r="M5388" s="95"/>
      <c r="N5388" s="95"/>
      <c r="O5388" s="95"/>
      <c r="P5388" s="84"/>
      <c r="Q5388" s="84"/>
      <c r="R5388" s="66"/>
      <c r="S5388" s="66"/>
      <c r="T5388" s="66"/>
      <c r="U5388" s="46"/>
    </row>
    <row r="5389" spans="2:21" ht="14.25">
      <c r="B5389" s="95"/>
      <c r="C5389" s="95"/>
      <c r="D5389" s="95"/>
      <c r="E5389" s="95"/>
      <c r="F5389" s="95"/>
      <c r="G5389" s="95"/>
      <c r="H5389" s="95"/>
      <c r="I5389" s="95"/>
      <c r="J5389" s="95"/>
      <c r="K5389" s="95"/>
      <c r="L5389" s="95"/>
      <c r="M5389" s="95"/>
      <c r="N5389" s="95"/>
      <c r="O5389" s="95"/>
      <c r="P5389" s="84"/>
      <c r="Q5389" s="84"/>
      <c r="R5389" s="66"/>
      <c r="S5389" s="66"/>
      <c r="T5389" s="66"/>
      <c r="U5389" s="46"/>
    </row>
    <row r="5390" spans="2:21" ht="14.25">
      <c r="B5390" s="95"/>
      <c r="C5390" s="95"/>
      <c r="D5390" s="95"/>
      <c r="E5390" s="95"/>
      <c r="F5390" s="95"/>
      <c r="G5390" s="95"/>
      <c r="H5390" s="95"/>
      <c r="I5390" s="95"/>
      <c r="J5390" s="95"/>
      <c r="K5390" s="95"/>
      <c r="L5390" s="95"/>
      <c r="M5390" s="95"/>
      <c r="N5390" s="95"/>
      <c r="O5390" s="95"/>
      <c r="P5390" s="84"/>
      <c r="Q5390" s="84"/>
      <c r="R5390" s="66"/>
      <c r="S5390" s="66"/>
      <c r="T5390" s="66"/>
      <c r="U5390" s="46"/>
    </row>
    <row r="5391" spans="2:21" ht="14.25">
      <c r="B5391" s="95"/>
      <c r="C5391" s="95"/>
      <c r="D5391" s="95"/>
      <c r="E5391" s="95"/>
      <c r="F5391" s="95"/>
      <c r="G5391" s="95"/>
      <c r="H5391" s="95"/>
      <c r="I5391" s="95"/>
      <c r="J5391" s="95"/>
      <c r="K5391" s="95"/>
      <c r="L5391" s="95"/>
      <c r="M5391" s="95"/>
      <c r="N5391" s="95"/>
      <c r="O5391" s="95"/>
      <c r="P5391" s="84"/>
      <c r="Q5391" s="84"/>
      <c r="R5391" s="66"/>
      <c r="S5391" s="66"/>
      <c r="T5391" s="66"/>
      <c r="U5391" s="46"/>
    </row>
    <row r="5392" spans="2:21" ht="14.25">
      <c r="B5392" s="95"/>
      <c r="C5392" s="95"/>
      <c r="D5392" s="95"/>
      <c r="E5392" s="95"/>
      <c r="F5392" s="95"/>
      <c r="G5392" s="95"/>
      <c r="H5392" s="95"/>
      <c r="I5392" s="95"/>
      <c r="J5392" s="95"/>
      <c r="K5392" s="95"/>
      <c r="L5392" s="95"/>
      <c r="M5392" s="95"/>
      <c r="N5392" s="95"/>
      <c r="O5392" s="95"/>
      <c r="P5392" s="84"/>
      <c r="Q5392" s="84"/>
      <c r="R5392" s="66"/>
      <c r="S5392" s="66"/>
      <c r="T5392" s="66"/>
      <c r="U5392" s="46"/>
    </row>
    <row r="5393" spans="2:21" ht="14.25">
      <c r="B5393" s="95"/>
      <c r="C5393" s="95"/>
      <c r="D5393" s="95"/>
      <c r="E5393" s="95"/>
      <c r="F5393" s="95"/>
      <c r="G5393" s="95"/>
      <c r="H5393" s="95"/>
      <c r="I5393" s="95"/>
      <c r="J5393" s="95"/>
      <c r="K5393" s="95"/>
      <c r="L5393" s="95"/>
      <c r="M5393" s="95"/>
      <c r="N5393" s="95"/>
      <c r="O5393" s="95"/>
      <c r="P5393" s="84"/>
      <c r="Q5393" s="84"/>
      <c r="R5393" s="66"/>
      <c r="S5393" s="66"/>
      <c r="T5393" s="66"/>
      <c r="U5393" s="46"/>
    </row>
    <row r="5394" spans="2:21" ht="14.25">
      <c r="B5394" s="95"/>
      <c r="C5394" s="95"/>
      <c r="D5394" s="95"/>
      <c r="E5394" s="95"/>
      <c r="F5394" s="95"/>
      <c r="G5394" s="95"/>
      <c r="H5394" s="95"/>
      <c r="I5394" s="95"/>
      <c r="J5394" s="95"/>
      <c r="K5394" s="95"/>
      <c r="L5394" s="95"/>
      <c r="M5394" s="95"/>
      <c r="N5394" s="95"/>
      <c r="O5394" s="95"/>
      <c r="P5394" s="84"/>
      <c r="Q5394" s="84"/>
      <c r="R5394" s="66"/>
      <c r="S5394" s="66"/>
      <c r="T5394" s="66"/>
      <c r="U5394" s="46"/>
    </row>
    <row r="5395" spans="2:21" ht="14.25">
      <c r="B5395" s="95"/>
      <c r="C5395" s="95"/>
      <c r="D5395" s="95"/>
      <c r="E5395" s="95"/>
      <c r="F5395" s="95"/>
      <c r="G5395" s="95"/>
      <c r="H5395" s="95"/>
      <c r="I5395" s="95"/>
      <c r="J5395" s="95"/>
      <c r="K5395" s="95"/>
      <c r="L5395" s="95"/>
      <c r="M5395" s="95"/>
      <c r="N5395" s="95"/>
      <c r="O5395" s="95"/>
      <c r="P5395" s="84"/>
      <c r="Q5395" s="84"/>
      <c r="R5395" s="66"/>
      <c r="S5395" s="66"/>
      <c r="T5395" s="66"/>
      <c r="U5395" s="46"/>
    </row>
    <row r="5396" spans="2:21" ht="14.25">
      <c r="B5396" s="95"/>
      <c r="C5396" s="95"/>
      <c r="D5396" s="95"/>
      <c r="E5396" s="95"/>
      <c r="F5396" s="95"/>
      <c r="G5396" s="95"/>
      <c r="H5396" s="95"/>
      <c r="I5396" s="95"/>
      <c r="J5396" s="95"/>
      <c r="K5396" s="95"/>
      <c r="L5396" s="95"/>
      <c r="M5396" s="95"/>
      <c r="N5396" s="95"/>
      <c r="O5396" s="95"/>
      <c r="P5396" s="84"/>
      <c r="Q5396" s="84"/>
      <c r="R5396" s="66"/>
      <c r="S5396" s="66"/>
      <c r="T5396" s="66"/>
      <c r="U5396" s="46"/>
    </row>
    <row r="5397" spans="2:21" ht="14.25">
      <c r="B5397" s="95"/>
      <c r="C5397" s="95"/>
      <c r="D5397" s="95"/>
      <c r="E5397" s="95"/>
      <c r="F5397" s="95"/>
      <c r="G5397" s="95"/>
      <c r="H5397" s="95"/>
      <c r="I5397" s="95"/>
      <c r="J5397" s="95"/>
      <c r="K5397" s="95"/>
      <c r="L5397" s="95"/>
      <c r="M5397" s="95"/>
      <c r="N5397" s="95"/>
      <c r="O5397" s="95"/>
      <c r="P5397" s="84"/>
      <c r="Q5397" s="84"/>
      <c r="R5397" s="66"/>
      <c r="S5397" s="66"/>
      <c r="T5397" s="66"/>
      <c r="U5397" s="46"/>
    </row>
    <row r="5398" spans="2:21" ht="14.25">
      <c r="B5398" s="95"/>
      <c r="C5398" s="95"/>
      <c r="D5398" s="95"/>
      <c r="E5398" s="95"/>
      <c r="F5398" s="95"/>
      <c r="G5398" s="95"/>
      <c r="H5398" s="95"/>
      <c r="I5398" s="95"/>
      <c r="J5398" s="95"/>
      <c r="K5398" s="95"/>
      <c r="L5398" s="95"/>
      <c r="M5398" s="95"/>
      <c r="N5398" s="95"/>
      <c r="O5398" s="95"/>
      <c r="P5398" s="84"/>
      <c r="Q5398" s="84"/>
      <c r="R5398" s="66"/>
      <c r="S5398" s="66"/>
      <c r="T5398" s="66"/>
      <c r="U5398" s="46"/>
    </row>
    <row r="5399" spans="2:21" ht="14.25">
      <c r="B5399" s="95"/>
      <c r="C5399" s="95"/>
      <c r="D5399" s="95"/>
      <c r="E5399" s="95"/>
      <c r="F5399" s="95"/>
      <c r="G5399" s="95"/>
      <c r="H5399" s="95"/>
      <c r="I5399" s="95"/>
      <c r="J5399" s="95"/>
      <c r="K5399" s="95"/>
      <c r="L5399" s="95"/>
      <c r="M5399" s="95"/>
      <c r="N5399" s="95"/>
      <c r="O5399" s="95"/>
      <c r="P5399" s="84"/>
      <c r="Q5399" s="84"/>
      <c r="R5399" s="66"/>
      <c r="S5399" s="66"/>
      <c r="T5399" s="66"/>
      <c r="U5399" s="46"/>
    </row>
    <row r="5400" spans="2:21" ht="14.25">
      <c r="B5400" s="95"/>
      <c r="C5400" s="95"/>
      <c r="D5400" s="95"/>
      <c r="E5400" s="95"/>
      <c r="F5400" s="95"/>
      <c r="G5400" s="95"/>
      <c r="H5400" s="95"/>
      <c r="I5400" s="95"/>
      <c r="J5400" s="95"/>
      <c r="K5400" s="95"/>
      <c r="L5400" s="95"/>
      <c r="M5400" s="95"/>
      <c r="N5400" s="95"/>
      <c r="O5400" s="95"/>
      <c r="P5400" s="84"/>
      <c r="Q5400" s="84"/>
      <c r="R5400" s="66"/>
      <c r="S5400" s="66"/>
      <c r="T5400" s="66"/>
      <c r="U5400" s="46"/>
    </row>
    <row r="5401" spans="2:21" ht="14.25">
      <c r="B5401" s="95"/>
      <c r="C5401" s="95"/>
      <c r="D5401" s="95"/>
      <c r="E5401" s="95"/>
      <c r="F5401" s="95"/>
      <c r="G5401" s="95"/>
      <c r="H5401" s="95"/>
      <c r="I5401" s="95"/>
      <c r="J5401" s="95"/>
      <c r="K5401" s="95"/>
      <c r="L5401" s="95"/>
      <c r="M5401" s="95"/>
      <c r="N5401" s="95"/>
      <c r="O5401" s="95"/>
      <c r="P5401" s="84"/>
      <c r="Q5401" s="84"/>
      <c r="R5401" s="66"/>
      <c r="S5401" s="66"/>
      <c r="T5401" s="66"/>
      <c r="U5401" s="46"/>
    </row>
    <row r="5402" spans="2:21" ht="14.25">
      <c r="B5402" s="95"/>
      <c r="C5402" s="95"/>
      <c r="D5402" s="95"/>
      <c r="E5402" s="95"/>
      <c r="F5402" s="95"/>
      <c r="G5402" s="95"/>
      <c r="H5402" s="95"/>
      <c r="I5402" s="95"/>
      <c r="J5402" s="95"/>
      <c r="K5402" s="95"/>
      <c r="L5402" s="95"/>
      <c r="M5402" s="95"/>
      <c r="N5402" s="95"/>
      <c r="O5402" s="95"/>
      <c r="P5402" s="84"/>
      <c r="Q5402" s="84"/>
      <c r="R5402" s="66"/>
      <c r="S5402" s="66"/>
      <c r="T5402" s="66"/>
      <c r="U5402" s="46"/>
    </row>
    <row r="5403" spans="2:21" ht="14.25">
      <c r="B5403" s="95"/>
      <c r="C5403" s="95"/>
      <c r="D5403" s="95"/>
      <c r="E5403" s="95"/>
      <c r="F5403" s="95"/>
      <c r="G5403" s="95"/>
      <c r="H5403" s="95"/>
      <c r="I5403" s="95"/>
      <c r="J5403" s="95"/>
      <c r="K5403" s="95"/>
      <c r="L5403" s="95"/>
      <c r="M5403" s="95"/>
      <c r="N5403" s="95"/>
      <c r="O5403" s="95"/>
      <c r="P5403" s="84"/>
      <c r="Q5403" s="84"/>
      <c r="R5403" s="66"/>
      <c r="S5403" s="66"/>
      <c r="T5403" s="66"/>
      <c r="U5403" s="46"/>
    </row>
    <row r="5404" spans="2:21" ht="14.25">
      <c r="B5404" s="95"/>
      <c r="C5404" s="95"/>
      <c r="D5404" s="95"/>
      <c r="E5404" s="95"/>
      <c r="F5404" s="95"/>
      <c r="G5404" s="95"/>
      <c r="H5404" s="95"/>
      <c r="I5404" s="95"/>
      <c r="J5404" s="95"/>
      <c r="K5404" s="95"/>
      <c r="L5404" s="95"/>
      <c r="M5404" s="95"/>
      <c r="N5404" s="95"/>
      <c r="O5404" s="95"/>
      <c r="P5404" s="84"/>
      <c r="Q5404" s="84"/>
      <c r="R5404" s="66"/>
      <c r="S5404" s="66"/>
      <c r="T5404" s="66"/>
      <c r="U5404" s="46"/>
    </row>
    <row r="5405" spans="2:21" ht="14.25">
      <c r="B5405" s="95"/>
      <c r="C5405" s="95"/>
      <c r="D5405" s="95"/>
      <c r="E5405" s="95"/>
      <c r="F5405" s="95"/>
      <c r="G5405" s="95"/>
      <c r="H5405" s="95"/>
      <c r="I5405" s="95"/>
      <c r="J5405" s="95"/>
      <c r="K5405" s="95"/>
      <c r="L5405" s="95"/>
      <c r="M5405" s="95"/>
      <c r="N5405" s="95"/>
      <c r="O5405" s="95"/>
      <c r="P5405" s="84"/>
      <c r="Q5405" s="84"/>
      <c r="R5405" s="66"/>
      <c r="S5405" s="66"/>
      <c r="T5405" s="66"/>
      <c r="U5405" s="46"/>
    </row>
    <row r="5406" spans="2:21" ht="14.25">
      <c r="B5406" s="95"/>
      <c r="C5406" s="95"/>
      <c r="D5406" s="95"/>
      <c r="E5406" s="95"/>
      <c r="F5406" s="95"/>
      <c r="G5406" s="95"/>
      <c r="H5406" s="95"/>
      <c r="I5406" s="95"/>
      <c r="J5406" s="95"/>
      <c r="K5406" s="95"/>
      <c r="L5406" s="95"/>
      <c r="M5406" s="95"/>
      <c r="N5406" s="95"/>
      <c r="O5406" s="95"/>
      <c r="P5406" s="84"/>
      <c r="Q5406" s="84"/>
      <c r="R5406" s="66"/>
      <c r="S5406" s="66"/>
      <c r="T5406" s="66"/>
      <c r="U5406" s="46"/>
    </row>
    <row r="5407" spans="2:21" ht="14.25">
      <c r="B5407" s="95"/>
      <c r="C5407" s="95"/>
      <c r="D5407" s="95"/>
      <c r="E5407" s="95"/>
      <c r="F5407" s="95"/>
      <c r="G5407" s="95"/>
      <c r="H5407" s="95"/>
      <c r="I5407" s="95"/>
      <c r="J5407" s="95"/>
      <c r="K5407" s="95"/>
      <c r="L5407" s="95"/>
      <c r="M5407" s="95"/>
      <c r="N5407" s="95"/>
      <c r="O5407" s="95"/>
      <c r="P5407" s="84"/>
      <c r="Q5407" s="84"/>
      <c r="R5407" s="66"/>
      <c r="S5407" s="66"/>
      <c r="T5407" s="66"/>
      <c r="U5407" s="46"/>
    </row>
    <row r="5408" spans="2:21" ht="14.25">
      <c r="B5408" s="95"/>
      <c r="C5408" s="95"/>
      <c r="D5408" s="95"/>
      <c r="E5408" s="95"/>
      <c r="F5408" s="95"/>
      <c r="G5408" s="95"/>
      <c r="H5408" s="95"/>
      <c r="I5408" s="95"/>
      <c r="J5408" s="95"/>
      <c r="K5408" s="95"/>
      <c r="L5408" s="95"/>
      <c r="M5408" s="95"/>
      <c r="N5408" s="95"/>
      <c r="O5408" s="95"/>
      <c r="P5408" s="84"/>
      <c r="Q5408" s="84"/>
      <c r="R5408" s="66"/>
      <c r="S5408" s="66"/>
      <c r="T5408" s="66"/>
      <c r="U5408" s="46"/>
    </row>
    <row r="5409" spans="2:21" ht="14.25">
      <c r="B5409" s="95"/>
      <c r="C5409" s="95"/>
      <c r="D5409" s="95"/>
      <c r="E5409" s="95"/>
      <c r="F5409" s="95"/>
      <c r="G5409" s="95"/>
      <c r="H5409" s="95"/>
      <c r="I5409" s="95"/>
      <c r="J5409" s="95"/>
      <c r="K5409" s="95"/>
      <c r="L5409" s="95"/>
      <c r="M5409" s="95"/>
      <c r="N5409" s="95"/>
      <c r="O5409" s="95"/>
      <c r="P5409" s="84"/>
      <c r="Q5409" s="84"/>
      <c r="R5409" s="66"/>
      <c r="S5409" s="66"/>
      <c r="T5409" s="66"/>
      <c r="U5409" s="46"/>
    </row>
    <row r="5410" spans="2:21" ht="14.25">
      <c r="B5410" s="95"/>
      <c r="C5410" s="95"/>
      <c r="D5410" s="95"/>
      <c r="E5410" s="95"/>
      <c r="F5410" s="95"/>
      <c r="G5410" s="95"/>
      <c r="H5410" s="95"/>
      <c r="I5410" s="95"/>
      <c r="J5410" s="95"/>
      <c r="K5410" s="95"/>
      <c r="L5410" s="95"/>
      <c r="M5410" s="95"/>
      <c r="N5410" s="95"/>
      <c r="O5410" s="95"/>
      <c r="P5410" s="84"/>
      <c r="Q5410" s="84"/>
      <c r="R5410" s="66"/>
      <c r="S5410" s="66"/>
      <c r="T5410" s="66"/>
      <c r="U5410" s="46"/>
    </row>
    <row r="5411" spans="2:21" ht="14.25">
      <c r="B5411" s="95"/>
      <c r="C5411" s="95"/>
      <c r="D5411" s="95"/>
      <c r="E5411" s="95"/>
      <c r="F5411" s="95"/>
      <c r="G5411" s="95"/>
      <c r="H5411" s="95"/>
      <c r="I5411" s="95"/>
      <c r="J5411" s="95"/>
      <c r="K5411" s="95"/>
      <c r="L5411" s="95"/>
      <c r="M5411" s="95"/>
      <c r="N5411" s="95"/>
      <c r="O5411" s="95"/>
      <c r="P5411" s="84"/>
      <c r="Q5411" s="84"/>
      <c r="R5411" s="66"/>
      <c r="S5411" s="66"/>
      <c r="T5411" s="66"/>
      <c r="U5411" s="46"/>
    </row>
    <row r="5412" spans="2:21" ht="14.25">
      <c r="B5412" s="95"/>
      <c r="C5412" s="95"/>
      <c r="D5412" s="95"/>
      <c r="E5412" s="95"/>
      <c r="F5412" s="95"/>
      <c r="G5412" s="95"/>
      <c r="H5412" s="95"/>
      <c r="I5412" s="95"/>
      <c r="J5412" s="95"/>
      <c r="K5412" s="95"/>
      <c r="L5412" s="95"/>
      <c r="M5412" s="95"/>
      <c r="N5412" s="95"/>
      <c r="O5412" s="95"/>
      <c r="P5412" s="84"/>
      <c r="Q5412" s="84"/>
      <c r="R5412" s="66"/>
      <c r="S5412" s="66"/>
      <c r="T5412" s="66"/>
      <c r="U5412" s="46"/>
    </row>
    <row r="5413" spans="2:21" ht="14.25">
      <c r="B5413" s="95"/>
      <c r="C5413" s="95"/>
      <c r="D5413" s="95"/>
      <c r="E5413" s="95"/>
      <c r="F5413" s="95"/>
      <c r="G5413" s="95"/>
      <c r="H5413" s="95"/>
      <c r="I5413" s="95"/>
      <c r="J5413" s="95"/>
      <c r="K5413" s="95"/>
      <c r="L5413" s="95"/>
      <c r="M5413" s="95"/>
      <c r="N5413" s="95"/>
      <c r="O5413" s="95"/>
      <c r="P5413" s="84"/>
      <c r="Q5413" s="84"/>
      <c r="R5413" s="66"/>
      <c r="S5413" s="66"/>
      <c r="T5413" s="66"/>
      <c r="U5413" s="46"/>
    </row>
    <row r="5414" spans="2:21" ht="14.25">
      <c r="B5414" s="95"/>
      <c r="C5414" s="95"/>
      <c r="D5414" s="95"/>
      <c r="E5414" s="95"/>
      <c r="F5414" s="95"/>
      <c r="G5414" s="95"/>
      <c r="H5414" s="95"/>
      <c r="I5414" s="95"/>
      <c r="J5414" s="95"/>
      <c r="K5414" s="95"/>
      <c r="L5414" s="95"/>
      <c r="M5414" s="95"/>
      <c r="N5414" s="95"/>
      <c r="O5414" s="95"/>
      <c r="P5414" s="84"/>
      <c r="Q5414" s="84"/>
      <c r="R5414" s="66"/>
      <c r="S5414" s="66"/>
      <c r="T5414" s="66"/>
      <c r="U5414" s="46"/>
    </row>
    <row r="5415" spans="2:21" ht="14.25">
      <c r="B5415" s="95"/>
      <c r="C5415" s="95"/>
      <c r="D5415" s="95"/>
      <c r="E5415" s="95"/>
      <c r="F5415" s="95"/>
      <c r="G5415" s="95"/>
      <c r="H5415" s="95"/>
      <c r="I5415" s="95"/>
      <c r="J5415" s="95"/>
      <c r="K5415" s="95"/>
      <c r="L5415" s="95"/>
      <c r="M5415" s="95"/>
      <c r="N5415" s="95"/>
      <c r="O5415" s="95"/>
      <c r="P5415" s="84"/>
      <c r="Q5415" s="84"/>
      <c r="R5415" s="66"/>
      <c r="S5415" s="66"/>
      <c r="T5415" s="66"/>
      <c r="U5415" s="46"/>
    </row>
    <row r="5416" spans="2:21" ht="14.25">
      <c r="B5416" s="95"/>
      <c r="C5416" s="95"/>
      <c r="D5416" s="95"/>
      <c r="E5416" s="95"/>
      <c r="F5416" s="95"/>
      <c r="G5416" s="95"/>
      <c r="H5416" s="95"/>
      <c r="I5416" s="95"/>
      <c r="J5416" s="95"/>
      <c r="K5416" s="95"/>
      <c r="L5416" s="95"/>
      <c r="M5416" s="95"/>
      <c r="N5416" s="95"/>
      <c r="O5416" s="95"/>
      <c r="P5416" s="84"/>
      <c r="Q5416" s="84"/>
      <c r="R5416" s="66"/>
      <c r="S5416" s="66"/>
      <c r="T5416" s="66"/>
      <c r="U5416" s="46"/>
    </row>
    <row r="5417" spans="2:21" ht="14.25">
      <c r="B5417" s="95"/>
      <c r="C5417" s="95"/>
      <c r="D5417" s="95"/>
      <c r="E5417" s="95"/>
      <c r="F5417" s="95"/>
      <c r="G5417" s="95"/>
      <c r="H5417" s="95"/>
      <c r="I5417" s="95"/>
      <c r="J5417" s="95"/>
      <c r="K5417" s="95"/>
      <c r="L5417" s="95"/>
      <c r="M5417" s="95"/>
      <c r="N5417" s="95"/>
      <c r="O5417" s="95"/>
      <c r="P5417" s="84"/>
      <c r="Q5417" s="84"/>
      <c r="R5417" s="66"/>
      <c r="S5417" s="66"/>
      <c r="T5417" s="66"/>
      <c r="U5417" s="46"/>
    </row>
    <row r="5418" spans="2:21" ht="14.25">
      <c r="B5418" s="95"/>
      <c r="C5418" s="95"/>
      <c r="D5418" s="95"/>
      <c r="E5418" s="95"/>
      <c r="F5418" s="95"/>
      <c r="G5418" s="95"/>
      <c r="H5418" s="95"/>
      <c r="I5418" s="95"/>
      <c r="J5418" s="95"/>
      <c r="K5418" s="95"/>
      <c r="L5418" s="95"/>
      <c r="M5418" s="95"/>
      <c r="N5418" s="95"/>
      <c r="O5418" s="95"/>
      <c r="P5418" s="84"/>
      <c r="Q5418" s="84"/>
      <c r="R5418" s="66"/>
      <c r="S5418" s="66"/>
      <c r="T5418" s="66"/>
      <c r="U5418" s="46"/>
    </row>
    <row r="5419" spans="2:21" ht="14.25">
      <c r="B5419" s="95"/>
      <c r="C5419" s="95"/>
      <c r="D5419" s="95"/>
      <c r="E5419" s="95"/>
      <c r="F5419" s="95"/>
      <c r="G5419" s="95"/>
      <c r="H5419" s="95"/>
      <c r="I5419" s="95"/>
      <c r="J5419" s="95"/>
      <c r="K5419" s="95"/>
      <c r="L5419" s="95"/>
      <c r="M5419" s="95"/>
      <c r="N5419" s="95"/>
      <c r="O5419" s="95"/>
      <c r="P5419" s="84"/>
      <c r="Q5419" s="84"/>
      <c r="R5419" s="66"/>
      <c r="S5419" s="66"/>
      <c r="T5419" s="66"/>
      <c r="U5419" s="46"/>
    </row>
    <row r="5420" spans="2:21" ht="14.25">
      <c r="B5420" s="95"/>
      <c r="C5420" s="95"/>
      <c r="D5420" s="95"/>
      <c r="E5420" s="95"/>
      <c r="F5420" s="95"/>
      <c r="G5420" s="95"/>
      <c r="H5420" s="95"/>
      <c r="I5420" s="95"/>
      <c r="J5420" s="95"/>
      <c r="K5420" s="95"/>
      <c r="L5420" s="95"/>
      <c r="M5420" s="95"/>
      <c r="N5420" s="95"/>
      <c r="O5420" s="95"/>
      <c r="P5420" s="84"/>
      <c r="Q5420" s="84"/>
      <c r="R5420" s="66"/>
      <c r="S5420" s="66"/>
      <c r="T5420" s="66"/>
      <c r="U5420" s="46"/>
    </row>
    <row r="5421" spans="2:21" ht="14.25">
      <c r="B5421" s="95"/>
      <c r="C5421" s="95"/>
      <c r="D5421" s="95"/>
      <c r="E5421" s="95"/>
      <c r="F5421" s="95"/>
      <c r="G5421" s="95"/>
      <c r="H5421" s="95"/>
      <c r="I5421" s="95"/>
      <c r="J5421" s="95"/>
      <c r="K5421" s="95"/>
      <c r="L5421" s="95"/>
      <c r="M5421" s="95"/>
      <c r="N5421" s="95"/>
      <c r="O5421" s="95"/>
      <c r="P5421" s="84"/>
      <c r="Q5421" s="84"/>
      <c r="R5421" s="66"/>
      <c r="S5421" s="66"/>
      <c r="T5421" s="66"/>
      <c r="U5421" s="46"/>
    </row>
    <row r="5422" spans="2:21" ht="14.25">
      <c r="B5422" s="95"/>
      <c r="C5422" s="95"/>
      <c r="D5422" s="95"/>
      <c r="E5422" s="95"/>
      <c r="F5422" s="95"/>
      <c r="G5422" s="95"/>
      <c r="H5422" s="95"/>
      <c r="I5422" s="95"/>
      <c r="J5422" s="95"/>
      <c r="K5422" s="95"/>
      <c r="L5422" s="95"/>
      <c r="M5422" s="95"/>
      <c r="N5422" s="95"/>
      <c r="O5422" s="95"/>
      <c r="P5422" s="84"/>
      <c r="Q5422" s="84"/>
      <c r="R5422" s="66"/>
      <c r="S5422" s="66"/>
      <c r="T5422" s="66"/>
      <c r="U5422" s="46"/>
    </row>
    <row r="5423" spans="2:21" ht="14.25">
      <c r="B5423" s="95"/>
      <c r="C5423" s="95"/>
      <c r="D5423" s="95"/>
      <c r="E5423" s="95"/>
      <c r="F5423" s="95"/>
      <c r="G5423" s="95"/>
      <c r="H5423" s="95"/>
      <c r="I5423" s="95"/>
      <c r="J5423" s="95"/>
      <c r="K5423" s="95"/>
      <c r="L5423" s="95"/>
      <c r="M5423" s="95"/>
      <c r="N5423" s="95"/>
      <c r="O5423" s="95"/>
      <c r="P5423" s="84"/>
      <c r="Q5423" s="84"/>
      <c r="R5423" s="66"/>
      <c r="S5423" s="66"/>
      <c r="T5423" s="66"/>
      <c r="U5423" s="46"/>
    </row>
    <row r="5424" spans="2:21" ht="14.25">
      <c r="B5424" s="95"/>
      <c r="C5424" s="95"/>
      <c r="D5424" s="95"/>
      <c r="E5424" s="95"/>
      <c r="F5424" s="95"/>
      <c r="G5424" s="95"/>
      <c r="H5424" s="95"/>
      <c r="I5424" s="95"/>
      <c r="J5424" s="95"/>
      <c r="K5424" s="95"/>
      <c r="L5424" s="95"/>
      <c r="M5424" s="95"/>
      <c r="N5424" s="95"/>
      <c r="O5424" s="95"/>
      <c r="P5424" s="84"/>
      <c r="Q5424" s="84"/>
      <c r="R5424" s="66"/>
      <c r="S5424" s="66"/>
      <c r="T5424" s="66"/>
      <c r="U5424" s="46"/>
    </row>
    <row r="5425" spans="2:21" ht="14.25">
      <c r="B5425" s="95"/>
      <c r="C5425" s="95"/>
      <c r="D5425" s="95"/>
      <c r="E5425" s="95"/>
      <c r="F5425" s="95"/>
      <c r="G5425" s="95"/>
      <c r="H5425" s="95"/>
      <c r="I5425" s="95"/>
      <c r="J5425" s="95"/>
      <c r="K5425" s="95"/>
      <c r="L5425" s="95"/>
      <c r="M5425" s="95"/>
      <c r="N5425" s="95"/>
      <c r="O5425" s="95"/>
      <c r="P5425" s="84"/>
      <c r="Q5425" s="84"/>
      <c r="R5425" s="66"/>
      <c r="S5425" s="66"/>
      <c r="T5425" s="66"/>
      <c r="U5425" s="46"/>
    </row>
    <row r="5426" spans="2:21" ht="14.25">
      <c r="B5426" s="95"/>
      <c r="C5426" s="95"/>
      <c r="D5426" s="95"/>
      <c r="E5426" s="95"/>
      <c r="F5426" s="95"/>
      <c r="G5426" s="95"/>
      <c r="H5426" s="95"/>
      <c r="I5426" s="95"/>
      <c r="J5426" s="95"/>
      <c r="K5426" s="95"/>
      <c r="L5426" s="95"/>
      <c r="M5426" s="95"/>
      <c r="N5426" s="95"/>
      <c r="O5426" s="95"/>
      <c r="P5426" s="84"/>
      <c r="Q5426" s="84"/>
      <c r="R5426" s="66"/>
      <c r="S5426" s="66"/>
      <c r="T5426" s="66"/>
      <c r="U5426" s="46"/>
    </row>
    <row r="5427" spans="2:21" ht="14.25">
      <c r="B5427" s="95"/>
      <c r="C5427" s="95"/>
      <c r="D5427" s="95"/>
      <c r="E5427" s="95"/>
      <c r="F5427" s="95"/>
      <c r="G5427" s="95"/>
      <c r="H5427" s="95"/>
      <c r="I5427" s="95"/>
      <c r="J5427" s="95"/>
      <c r="K5427" s="95"/>
      <c r="L5427" s="95"/>
      <c r="M5427" s="95"/>
      <c r="N5427" s="95"/>
      <c r="O5427" s="95"/>
      <c r="P5427" s="84"/>
      <c r="Q5427" s="84"/>
      <c r="R5427" s="66"/>
      <c r="S5427" s="66"/>
      <c r="T5427" s="66"/>
      <c r="U5427" s="46"/>
    </row>
    <row r="5428" spans="2:21" ht="14.25">
      <c r="B5428" s="95"/>
      <c r="C5428" s="95"/>
      <c r="D5428" s="95"/>
      <c r="E5428" s="95"/>
      <c r="F5428" s="95"/>
      <c r="G5428" s="95"/>
      <c r="H5428" s="95"/>
      <c r="I5428" s="95"/>
      <c r="J5428" s="95"/>
      <c r="K5428" s="95"/>
      <c r="L5428" s="95"/>
      <c r="M5428" s="95"/>
      <c r="N5428" s="95"/>
      <c r="O5428" s="95"/>
      <c r="P5428" s="84"/>
      <c r="Q5428" s="84"/>
      <c r="R5428" s="66"/>
      <c r="S5428" s="66"/>
      <c r="T5428" s="66"/>
      <c r="U5428" s="46"/>
    </row>
    <row r="5429" spans="2:21" ht="14.25">
      <c r="B5429" s="95"/>
      <c r="C5429" s="95"/>
      <c r="D5429" s="95"/>
      <c r="E5429" s="95"/>
      <c r="F5429" s="95"/>
      <c r="G5429" s="95"/>
      <c r="H5429" s="95"/>
      <c r="I5429" s="95"/>
      <c r="J5429" s="95"/>
      <c r="K5429" s="95"/>
      <c r="L5429" s="95"/>
      <c r="M5429" s="95"/>
      <c r="N5429" s="95"/>
      <c r="O5429" s="95"/>
      <c r="P5429" s="84"/>
      <c r="Q5429" s="84"/>
      <c r="R5429" s="66"/>
      <c r="S5429" s="66"/>
      <c r="T5429" s="66"/>
      <c r="U5429" s="46"/>
    </row>
    <row r="5430" spans="2:21" ht="14.25">
      <c r="B5430" s="95"/>
      <c r="C5430" s="95"/>
      <c r="D5430" s="95"/>
      <c r="E5430" s="95"/>
      <c r="F5430" s="95"/>
      <c r="G5430" s="95"/>
      <c r="H5430" s="95"/>
      <c r="I5430" s="95"/>
      <c r="J5430" s="95"/>
      <c r="K5430" s="95"/>
      <c r="L5430" s="95"/>
      <c r="M5430" s="95"/>
      <c r="N5430" s="95"/>
      <c r="O5430" s="95"/>
      <c r="P5430" s="84"/>
      <c r="Q5430" s="84"/>
      <c r="R5430" s="66"/>
      <c r="S5430" s="66"/>
      <c r="T5430" s="66"/>
      <c r="U5430" s="46"/>
    </row>
    <row r="5431" spans="2:21" ht="14.25">
      <c r="B5431" s="95"/>
      <c r="C5431" s="95"/>
      <c r="D5431" s="95"/>
      <c r="E5431" s="95"/>
      <c r="F5431" s="95"/>
      <c r="G5431" s="95"/>
      <c r="H5431" s="95"/>
      <c r="I5431" s="95"/>
      <c r="J5431" s="95"/>
      <c r="K5431" s="95"/>
      <c r="L5431" s="95"/>
      <c r="M5431" s="95"/>
      <c r="N5431" s="95"/>
      <c r="O5431" s="95"/>
      <c r="P5431" s="84"/>
      <c r="Q5431" s="84"/>
      <c r="R5431" s="66"/>
      <c r="S5431" s="66"/>
      <c r="T5431" s="66"/>
      <c r="U5431" s="46"/>
    </row>
    <row r="5432" spans="2:21" ht="14.25">
      <c r="B5432" s="95"/>
      <c r="C5432" s="95"/>
      <c r="D5432" s="95"/>
      <c r="E5432" s="95"/>
      <c r="F5432" s="95"/>
      <c r="G5432" s="95"/>
      <c r="H5432" s="95"/>
      <c r="I5432" s="95"/>
      <c r="J5432" s="95"/>
      <c r="K5432" s="95"/>
      <c r="L5432" s="95"/>
      <c r="M5432" s="95"/>
      <c r="N5432" s="95"/>
      <c r="O5432" s="95"/>
      <c r="P5432" s="84"/>
      <c r="Q5432" s="84"/>
      <c r="R5432" s="66"/>
      <c r="S5432" s="66"/>
      <c r="T5432" s="66"/>
      <c r="U5432" s="46"/>
    </row>
    <row r="5433" spans="2:21" ht="14.25">
      <c r="B5433" s="95"/>
      <c r="C5433" s="95"/>
      <c r="D5433" s="95"/>
      <c r="E5433" s="95"/>
      <c r="F5433" s="95"/>
      <c r="G5433" s="95"/>
      <c r="H5433" s="95"/>
      <c r="I5433" s="95"/>
      <c r="J5433" s="95"/>
      <c r="K5433" s="95"/>
      <c r="L5433" s="95"/>
      <c r="M5433" s="95"/>
      <c r="N5433" s="95"/>
      <c r="O5433" s="95"/>
      <c r="P5433" s="84"/>
      <c r="Q5433" s="84"/>
      <c r="R5433" s="66"/>
      <c r="S5433" s="66"/>
      <c r="T5433" s="66"/>
      <c r="U5433" s="46"/>
    </row>
    <row r="5434" spans="2:21" ht="14.25">
      <c r="B5434" s="95"/>
      <c r="C5434" s="95"/>
      <c r="D5434" s="95"/>
      <c r="E5434" s="95"/>
      <c r="F5434" s="95"/>
      <c r="G5434" s="95"/>
      <c r="H5434" s="95"/>
      <c r="I5434" s="95"/>
      <c r="J5434" s="95"/>
      <c r="K5434" s="95"/>
      <c r="L5434" s="95"/>
      <c r="M5434" s="95"/>
      <c r="N5434" s="95"/>
      <c r="O5434" s="95"/>
      <c r="P5434" s="84"/>
      <c r="Q5434" s="84"/>
      <c r="R5434" s="66"/>
      <c r="S5434" s="66"/>
      <c r="T5434" s="66"/>
      <c r="U5434" s="46"/>
    </row>
    <row r="5435" spans="2:21" ht="14.25">
      <c r="B5435" s="95"/>
      <c r="C5435" s="95"/>
      <c r="D5435" s="95"/>
      <c r="E5435" s="95"/>
      <c r="F5435" s="95"/>
      <c r="G5435" s="95"/>
      <c r="H5435" s="95"/>
      <c r="I5435" s="95"/>
      <c r="J5435" s="95"/>
      <c r="K5435" s="95"/>
      <c r="L5435" s="95"/>
      <c r="M5435" s="95"/>
      <c r="N5435" s="95"/>
      <c r="O5435" s="95"/>
      <c r="P5435" s="84"/>
      <c r="Q5435" s="84"/>
      <c r="R5435" s="66"/>
      <c r="S5435" s="66"/>
      <c r="T5435" s="66"/>
      <c r="U5435" s="46"/>
    </row>
    <row r="5436" spans="2:21" ht="14.25">
      <c r="B5436" s="95"/>
      <c r="C5436" s="95"/>
      <c r="D5436" s="95"/>
      <c r="E5436" s="95"/>
      <c r="F5436" s="95"/>
      <c r="G5436" s="95"/>
      <c r="H5436" s="95"/>
      <c r="I5436" s="95"/>
      <c r="J5436" s="95"/>
      <c r="K5436" s="95"/>
      <c r="L5436" s="95"/>
      <c r="M5436" s="95"/>
      <c r="N5436" s="95"/>
      <c r="O5436" s="95"/>
      <c r="P5436" s="84"/>
      <c r="Q5436" s="84"/>
      <c r="R5436" s="66"/>
      <c r="S5436" s="66"/>
      <c r="T5436" s="66"/>
      <c r="U5436" s="46"/>
    </row>
    <row r="5437" spans="2:21" ht="14.25">
      <c r="B5437" s="95"/>
      <c r="C5437" s="95"/>
      <c r="D5437" s="95"/>
      <c r="E5437" s="95"/>
      <c r="F5437" s="95"/>
      <c r="G5437" s="95"/>
      <c r="H5437" s="95"/>
      <c r="I5437" s="95"/>
      <c r="J5437" s="95"/>
      <c r="K5437" s="95"/>
      <c r="L5437" s="95"/>
      <c r="M5437" s="95"/>
      <c r="N5437" s="95"/>
      <c r="O5437" s="95"/>
      <c r="P5437" s="84"/>
      <c r="Q5437" s="84"/>
      <c r="R5437" s="66"/>
      <c r="S5437" s="66"/>
      <c r="T5437" s="66"/>
      <c r="U5437" s="46"/>
    </row>
    <row r="5438" spans="2:21" ht="14.25">
      <c r="B5438" s="95"/>
      <c r="C5438" s="95"/>
      <c r="D5438" s="95"/>
      <c r="E5438" s="95"/>
      <c r="F5438" s="95"/>
      <c r="G5438" s="95"/>
      <c r="H5438" s="95"/>
      <c r="I5438" s="95"/>
      <c r="J5438" s="95"/>
      <c r="K5438" s="95"/>
      <c r="L5438" s="95"/>
      <c r="M5438" s="95"/>
      <c r="N5438" s="95"/>
      <c r="O5438" s="95"/>
      <c r="P5438" s="84"/>
      <c r="Q5438" s="84"/>
      <c r="R5438" s="66"/>
      <c r="S5438" s="66"/>
      <c r="T5438" s="66"/>
      <c r="U5438" s="46"/>
    </row>
    <row r="5439" spans="2:21" ht="14.25">
      <c r="B5439" s="95"/>
      <c r="C5439" s="95"/>
      <c r="D5439" s="95"/>
      <c r="E5439" s="95"/>
      <c r="F5439" s="95"/>
      <c r="G5439" s="95"/>
      <c r="H5439" s="95"/>
      <c r="I5439" s="95"/>
      <c r="J5439" s="95"/>
      <c r="K5439" s="95"/>
      <c r="L5439" s="95"/>
      <c r="M5439" s="95"/>
      <c r="N5439" s="95"/>
      <c r="O5439" s="95"/>
      <c r="P5439" s="84"/>
      <c r="Q5439" s="84"/>
      <c r="R5439" s="66"/>
      <c r="S5439" s="66"/>
      <c r="T5439" s="66"/>
      <c r="U5439" s="46"/>
    </row>
    <row r="5440" spans="2:21" ht="14.25">
      <c r="B5440" s="95"/>
      <c r="C5440" s="95"/>
      <c r="D5440" s="95"/>
      <c r="E5440" s="95"/>
      <c r="F5440" s="95"/>
      <c r="G5440" s="95"/>
      <c r="H5440" s="95"/>
      <c r="I5440" s="95"/>
      <c r="J5440" s="95"/>
      <c r="K5440" s="95"/>
      <c r="L5440" s="95"/>
      <c r="M5440" s="95"/>
      <c r="N5440" s="95"/>
      <c r="O5440" s="95"/>
      <c r="P5440" s="84"/>
      <c r="Q5440" s="84"/>
      <c r="R5440" s="66"/>
      <c r="S5440" s="66"/>
      <c r="T5440" s="66"/>
      <c r="U5440" s="46"/>
    </row>
    <row r="5441" spans="2:21" ht="14.25">
      <c r="B5441" s="95"/>
      <c r="C5441" s="95"/>
      <c r="D5441" s="95"/>
      <c r="E5441" s="95"/>
      <c r="F5441" s="95"/>
      <c r="G5441" s="95"/>
      <c r="H5441" s="95"/>
      <c r="I5441" s="95"/>
      <c r="J5441" s="95"/>
      <c r="K5441" s="95"/>
      <c r="L5441" s="95"/>
      <c r="M5441" s="95"/>
      <c r="N5441" s="95"/>
      <c r="O5441" s="95"/>
      <c r="P5441" s="84"/>
      <c r="Q5441" s="84"/>
      <c r="R5441" s="66"/>
      <c r="S5441" s="66"/>
      <c r="T5441" s="66"/>
      <c r="U5441" s="46"/>
    </row>
    <row r="5442" spans="2:21" ht="14.25">
      <c r="B5442" s="95"/>
      <c r="C5442" s="95"/>
      <c r="D5442" s="95"/>
      <c r="E5442" s="95"/>
      <c r="F5442" s="95"/>
      <c r="G5442" s="95"/>
      <c r="H5442" s="95"/>
      <c r="I5442" s="95"/>
      <c r="J5442" s="95"/>
      <c r="K5442" s="95"/>
      <c r="L5442" s="95"/>
      <c r="M5442" s="95"/>
      <c r="N5442" s="95"/>
      <c r="O5442" s="95"/>
      <c r="P5442" s="84"/>
      <c r="Q5442" s="84"/>
      <c r="R5442" s="66"/>
      <c r="S5442" s="66"/>
      <c r="T5442" s="66"/>
      <c r="U5442" s="46"/>
    </row>
    <row r="5443" spans="2:21" ht="14.25">
      <c r="B5443" s="95"/>
      <c r="C5443" s="95"/>
      <c r="D5443" s="95"/>
      <c r="E5443" s="95"/>
      <c r="F5443" s="95"/>
      <c r="G5443" s="95"/>
      <c r="H5443" s="95"/>
      <c r="I5443" s="95"/>
      <c r="J5443" s="95"/>
      <c r="K5443" s="95"/>
      <c r="L5443" s="95"/>
      <c r="M5443" s="95"/>
      <c r="N5443" s="95"/>
      <c r="O5443" s="95"/>
      <c r="P5443" s="84"/>
      <c r="Q5443" s="84"/>
      <c r="R5443" s="66"/>
      <c r="S5443" s="66"/>
      <c r="T5443" s="66"/>
      <c r="U5443" s="46"/>
    </row>
    <row r="5444" spans="2:21" ht="14.25">
      <c r="B5444" s="95"/>
      <c r="C5444" s="95"/>
      <c r="D5444" s="95"/>
      <c r="E5444" s="95"/>
      <c r="F5444" s="95"/>
      <c r="G5444" s="95"/>
      <c r="H5444" s="95"/>
      <c r="I5444" s="95"/>
      <c r="J5444" s="95"/>
      <c r="K5444" s="95"/>
      <c r="L5444" s="95"/>
      <c r="M5444" s="95"/>
      <c r="N5444" s="95"/>
      <c r="O5444" s="95"/>
      <c r="P5444" s="84"/>
      <c r="Q5444" s="84"/>
      <c r="R5444" s="66"/>
      <c r="S5444" s="66"/>
      <c r="T5444" s="66"/>
      <c r="U5444" s="46"/>
    </row>
    <row r="5445" spans="2:21" ht="14.25">
      <c r="B5445" s="95"/>
      <c r="C5445" s="95"/>
      <c r="D5445" s="95"/>
      <c r="E5445" s="95"/>
      <c r="F5445" s="95"/>
      <c r="G5445" s="95"/>
      <c r="H5445" s="95"/>
      <c r="I5445" s="95"/>
      <c r="J5445" s="95"/>
      <c r="K5445" s="95"/>
      <c r="L5445" s="95"/>
      <c r="M5445" s="95"/>
      <c r="N5445" s="95"/>
      <c r="O5445" s="95"/>
      <c r="P5445" s="84"/>
      <c r="Q5445" s="84"/>
      <c r="R5445" s="66"/>
      <c r="S5445" s="66"/>
      <c r="T5445" s="66"/>
      <c r="U5445" s="46"/>
    </row>
    <row r="5446" spans="2:21" ht="14.25">
      <c r="B5446" s="95"/>
      <c r="C5446" s="95"/>
      <c r="D5446" s="95"/>
      <c r="E5446" s="95"/>
      <c r="F5446" s="95"/>
      <c r="G5446" s="95"/>
      <c r="H5446" s="95"/>
      <c r="I5446" s="95"/>
      <c r="J5446" s="95"/>
      <c r="K5446" s="95"/>
      <c r="L5446" s="95"/>
      <c r="M5446" s="95"/>
      <c r="N5446" s="95"/>
      <c r="O5446" s="95"/>
      <c r="P5446" s="84"/>
      <c r="Q5446" s="84"/>
      <c r="R5446" s="66"/>
      <c r="S5446" s="66"/>
      <c r="T5446" s="66"/>
      <c r="U5446" s="46"/>
    </row>
    <row r="5447" spans="2:21" ht="14.25">
      <c r="B5447" s="95"/>
      <c r="C5447" s="95"/>
      <c r="D5447" s="95"/>
      <c r="E5447" s="95"/>
      <c r="F5447" s="95"/>
      <c r="G5447" s="95"/>
      <c r="H5447" s="95"/>
      <c r="I5447" s="95"/>
      <c r="J5447" s="95"/>
      <c r="K5447" s="95"/>
      <c r="L5447" s="95"/>
      <c r="M5447" s="95"/>
      <c r="N5447" s="95"/>
      <c r="O5447" s="95"/>
      <c r="P5447" s="84"/>
      <c r="Q5447" s="84"/>
      <c r="R5447" s="66"/>
      <c r="S5447" s="66"/>
      <c r="T5447" s="66"/>
      <c r="U5447" s="46"/>
    </row>
    <row r="5448" spans="2:21" ht="14.25">
      <c r="B5448" s="95"/>
      <c r="C5448" s="95"/>
      <c r="D5448" s="95"/>
      <c r="E5448" s="95"/>
      <c r="F5448" s="95"/>
      <c r="G5448" s="95"/>
      <c r="H5448" s="95"/>
      <c r="I5448" s="95"/>
      <c r="J5448" s="95"/>
      <c r="K5448" s="95"/>
      <c r="L5448" s="95"/>
      <c r="M5448" s="95"/>
      <c r="N5448" s="95"/>
      <c r="O5448" s="95"/>
      <c r="P5448" s="84"/>
      <c r="Q5448" s="84"/>
      <c r="R5448" s="66"/>
      <c r="S5448" s="66"/>
      <c r="T5448" s="66"/>
      <c r="U5448" s="46"/>
    </row>
    <row r="5449" spans="2:21" ht="14.25">
      <c r="B5449" s="95"/>
      <c r="C5449" s="95"/>
      <c r="D5449" s="95"/>
      <c r="E5449" s="95"/>
      <c r="F5449" s="95"/>
      <c r="G5449" s="95"/>
      <c r="H5449" s="95"/>
      <c r="I5449" s="95"/>
      <c r="J5449" s="95"/>
      <c r="K5449" s="95"/>
      <c r="L5449" s="95"/>
      <c r="M5449" s="95"/>
      <c r="N5449" s="95"/>
      <c r="O5449" s="95"/>
      <c r="P5449" s="84"/>
      <c r="Q5449" s="84"/>
      <c r="R5449" s="66"/>
      <c r="S5449" s="66"/>
      <c r="T5449" s="66"/>
      <c r="U5449" s="46"/>
    </row>
    <row r="5450" spans="2:21" ht="14.25">
      <c r="B5450" s="95"/>
      <c r="C5450" s="95"/>
      <c r="D5450" s="95"/>
      <c r="E5450" s="95"/>
      <c r="F5450" s="95"/>
      <c r="G5450" s="95"/>
      <c r="H5450" s="95"/>
      <c r="I5450" s="95"/>
      <c r="J5450" s="95"/>
      <c r="K5450" s="95"/>
      <c r="L5450" s="95"/>
      <c r="M5450" s="95"/>
      <c r="N5450" s="95"/>
      <c r="O5450" s="95"/>
      <c r="P5450" s="84"/>
      <c r="Q5450" s="84"/>
      <c r="R5450" s="66"/>
      <c r="S5450" s="66"/>
      <c r="T5450" s="66"/>
      <c r="U5450" s="46"/>
    </row>
    <row r="5451" spans="2:21" ht="14.25">
      <c r="B5451" s="95"/>
      <c r="C5451" s="95"/>
      <c r="D5451" s="95"/>
      <c r="E5451" s="95"/>
      <c r="F5451" s="95"/>
      <c r="G5451" s="95"/>
      <c r="H5451" s="95"/>
      <c r="I5451" s="95"/>
      <c r="J5451" s="95"/>
      <c r="K5451" s="95"/>
      <c r="L5451" s="95"/>
      <c r="M5451" s="95"/>
      <c r="N5451" s="95"/>
      <c r="O5451" s="95"/>
      <c r="P5451" s="84"/>
      <c r="Q5451" s="84"/>
      <c r="R5451" s="66"/>
      <c r="S5451" s="66"/>
      <c r="T5451" s="66"/>
      <c r="U5451" s="46"/>
    </row>
    <row r="5452" spans="2:21" ht="14.25">
      <c r="B5452" s="95"/>
      <c r="C5452" s="95"/>
      <c r="D5452" s="95"/>
      <c r="E5452" s="95"/>
      <c r="F5452" s="95"/>
      <c r="G5452" s="95"/>
      <c r="H5452" s="95"/>
      <c r="I5452" s="95"/>
      <c r="J5452" s="95"/>
      <c r="K5452" s="95"/>
      <c r="L5452" s="95"/>
      <c r="M5452" s="95"/>
      <c r="N5452" s="95"/>
      <c r="O5452" s="95"/>
      <c r="P5452" s="84"/>
      <c r="Q5452" s="84"/>
      <c r="R5452" s="66"/>
      <c r="S5452" s="66"/>
      <c r="T5452" s="66"/>
      <c r="U5452" s="46"/>
    </row>
    <row r="5453" spans="2:21" ht="14.25">
      <c r="B5453" s="95"/>
      <c r="C5453" s="95"/>
      <c r="D5453" s="95"/>
      <c r="E5453" s="95"/>
      <c r="F5453" s="95"/>
      <c r="G5453" s="95"/>
      <c r="H5453" s="95"/>
      <c r="I5453" s="95"/>
      <c r="J5453" s="95"/>
      <c r="K5453" s="95"/>
      <c r="L5453" s="95"/>
      <c r="M5453" s="95"/>
      <c r="N5453" s="95"/>
      <c r="O5453" s="95"/>
      <c r="P5453" s="84"/>
      <c r="Q5453" s="84"/>
      <c r="R5453" s="66"/>
      <c r="S5453" s="66"/>
      <c r="T5453" s="66"/>
      <c r="U5453" s="46"/>
    </row>
    <row r="5454" spans="2:21" ht="14.25">
      <c r="B5454" s="95"/>
      <c r="C5454" s="95"/>
      <c r="D5454" s="95"/>
      <c r="E5454" s="95"/>
      <c r="F5454" s="95"/>
      <c r="G5454" s="95"/>
      <c r="H5454" s="95"/>
      <c r="I5454" s="95"/>
      <c r="J5454" s="95"/>
      <c r="K5454" s="95"/>
      <c r="L5454" s="95"/>
      <c r="M5454" s="95"/>
      <c r="N5454" s="95"/>
      <c r="O5454" s="95"/>
      <c r="P5454" s="84"/>
      <c r="Q5454" s="84"/>
      <c r="R5454" s="66"/>
      <c r="S5454" s="66"/>
      <c r="T5454" s="66"/>
      <c r="U5454" s="46"/>
    </row>
    <row r="5455" spans="2:21" ht="14.25">
      <c r="B5455" s="95"/>
      <c r="C5455" s="95"/>
      <c r="D5455" s="95"/>
      <c r="E5455" s="95"/>
      <c r="F5455" s="95"/>
      <c r="G5455" s="95"/>
      <c r="H5455" s="95"/>
      <c r="I5455" s="95"/>
      <c r="J5455" s="95"/>
      <c r="K5455" s="95"/>
      <c r="L5455" s="95"/>
      <c r="M5455" s="95"/>
      <c r="N5455" s="95"/>
      <c r="O5455" s="95"/>
      <c r="P5455" s="84"/>
      <c r="Q5455" s="84"/>
      <c r="R5455" s="66"/>
      <c r="S5455" s="66"/>
      <c r="T5455" s="66"/>
      <c r="U5455" s="46"/>
    </row>
    <row r="5456" spans="2:21" ht="14.25">
      <c r="B5456" s="95"/>
      <c r="C5456" s="95"/>
      <c r="D5456" s="95"/>
      <c r="E5456" s="95"/>
      <c r="F5456" s="95"/>
      <c r="G5456" s="95"/>
      <c r="H5456" s="95"/>
      <c r="I5456" s="95"/>
      <c r="J5456" s="95"/>
      <c r="K5456" s="95"/>
      <c r="L5456" s="95"/>
      <c r="M5456" s="95"/>
      <c r="N5456" s="95"/>
      <c r="O5456" s="95"/>
      <c r="P5456" s="84"/>
      <c r="Q5456" s="84"/>
      <c r="R5456" s="66"/>
      <c r="S5456" s="66"/>
      <c r="T5456" s="66"/>
      <c r="U5456" s="46"/>
    </row>
    <row r="5457" spans="2:21" ht="14.25">
      <c r="B5457" s="95"/>
      <c r="C5457" s="95"/>
      <c r="D5457" s="95"/>
      <c r="E5457" s="95"/>
      <c r="F5457" s="95"/>
      <c r="G5457" s="95"/>
      <c r="H5457" s="95"/>
      <c r="I5457" s="95"/>
      <c r="J5457" s="95"/>
      <c r="K5457" s="95"/>
      <c r="L5457" s="95"/>
      <c r="M5457" s="95"/>
      <c r="N5457" s="95"/>
      <c r="O5457" s="95"/>
      <c r="P5457" s="84"/>
      <c r="Q5457" s="84"/>
      <c r="R5457" s="66"/>
      <c r="S5457" s="66"/>
      <c r="T5457" s="66"/>
      <c r="U5457" s="46"/>
    </row>
    <row r="5458" spans="2:21" ht="14.25">
      <c r="B5458" s="95"/>
      <c r="C5458" s="95"/>
      <c r="D5458" s="95"/>
      <c r="E5458" s="95"/>
      <c r="F5458" s="95"/>
      <c r="G5458" s="95"/>
      <c r="H5458" s="95"/>
      <c r="I5458" s="95"/>
      <c r="J5458" s="95"/>
      <c r="K5458" s="95"/>
      <c r="L5458" s="95"/>
      <c r="M5458" s="95"/>
      <c r="N5458" s="95"/>
      <c r="O5458" s="95"/>
      <c r="P5458" s="84"/>
      <c r="Q5458" s="84"/>
      <c r="R5458" s="66"/>
      <c r="S5458" s="66"/>
      <c r="T5458" s="66"/>
      <c r="U5458" s="46"/>
    </row>
    <row r="5459" spans="2:21" ht="14.25">
      <c r="B5459" s="95"/>
      <c r="C5459" s="95"/>
      <c r="D5459" s="95"/>
      <c r="E5459" s="95"/>
      <c r="F5459" s="95"/>
      <c r="G5459" s="95"/>
      <c r="H5459" s="95"/>
      <c r="I5459" s="95"/>
      <c r="J5459" s="95"/>
      <c r="K5459" s="95"/>
      <c r="L5459" s="95"/>
      <c r="M5459" s="95"/>
      <c r="N5459" s="95"/>
      <c r="O5459" s="95"/>
      <c r="P5459" s="84"/>
      <c r="Q5459" s="84"/>
      <c r="R5459" s="66"/>
      <c r="S5459" s="66"/>
      <c r="T5459" s="66"/>
      <c r="U5459" s="46"/>
    </row>
    <row r="5460" spans="2:21" ht="14.25">
      <c r="B5460" s="95"/>
      <c r="C5460" s="95"/>
      <c r="D5460" s="95"/>
      <c r="E5460" s="95"/>
      <c r="F5460" s="95"/>
      <c r="G5460" s="95"/>
      <c r="H5460" s="95"/>
      <c r="I5460" s="95"/>
      <c r="J5460" s="95"/>
      <c r="K5460" s="95"/>
      <c r="L5460" s="95"/>
      <c r="M5460" s="95"/>
      <c r="N5460" s="95"/>
      <c r="O5460" s="95"/>
      <c r="P5460" s="84"/>
      <c r="Q5460" s="84"/>
      <c r="R5460" s="66"/>
      <c r="S5460" s="66"/>
      <c r="T5460" s="66"/>
      <c r="U5460" s="46"/>
    </row>
    <row r="5461" spans="2:21" ht="14.25">
      <c r="B5461" s="95"/>
      <c r="C5461" s="95"/>
      <c r="D5461" s="95"/>
      <c r="E5461" s="95"/>
      <c r="F5461" s="95"/>
      <c r="G5461" s="95"/>
      <c r="H5461" s="95"/>
      <c r="I5461" s="95"/>
      <c r="J5461" s="95"/>
      <c r="K5461" s="95"/>
      <c r="L5461" s="95"/>
      <c r="M5461" s="95"/>
      <c r="N5461" s="95"/>
      <c r="O5461" s="95"/>
      <c r="P5461" s="84"/>
      <c r="Q5461" s="84"/>
      <c r="R5461" s="66"/>
      <c r="S5461" s="66"/>
      <c r="T5461" s="66"/>
      <c r="U5461" s="46"/>
    </row>
    <row r="5462" spans="2:21" ht="14.25">
      <c r="B5462" s="95"/>
      <c r="C5462" s="95"/>
      <c r="D5462" s="95"/>
      <c r="E5462" s="95"/>
      <c r="F5462" s="95"/>
      <c r="G5462" s="95"/>
      <c r="H5462" s="95"/>
      <c r="I5462" s="95"/>
      <c r="J5462" s="95"/>
      <c r="K5462" s="95"/>
      <c r="L5462" s="95"/>
      <c r="M5462" s="95"/>
      <c r="N5462" s="95"/>
      <c r="O5462" s="95"/>
      <c r="P5462" s="84"/>
      <c r="Q5462" s="84"/>
      <c r="R5462" s="66"/>
      <c r="S5462" s="66"/>
      <c r="T5462" s="66"/>
      <c r="U5462" s="46"/>
    </row>
    <row r="5463" spans="2:21" ht="14.25">
      <c r="B5463" s="95"/>
      <c r="C5463" s="95"/>
      <c r="D5463" s="95"/>
      <c r="E5463" s="95"/>
      <c r="F5463" s="95"/>
      <c r="G5463" s="95"/>
      <c r="H5463" s="95"/>
      <c r="I5463" s="95"/>
      <c r="J5463" s="95"/>
      <c r="K5463" s="95"/>
      <c r="L5463" s="95"/>
      <c r="M5463" s="95"/>
      <c r="N5463" s="95"/>
      <c r="O5463" s="95"/>
      <c r="P5463" s="84"/>
      <c r="Q5463" s="84"/>
      <c r="R5463" s="66"/>
      <c r="S5463" s="66"/>
      <c r="T5463" s="66"/>
      <c r="U5463" s="46"/>
    </row>
    <row r="5464" spans="2:21" ht="14.25">
      <c r="B5464" s="95"/>
      <c r="C5464" s="95"/>
      <c r="D5464" s="95"/>
      <c r="E5464" s="95"/>
      <c r="F5464" s="95"/>
      <c r="G5464" s="95"/>
      <c r="H5464" s="95"/>
      <c r="I5464" s="95"/>
      <c r="J5464" s="95"/>
      <c r="K5464" s="95"/>
      <c r="L5464" s="95"/>
      <c r="M5464" s="95"/>
      <c r="N5464" s="95"/>
      <c r="O5464" s="95"/>
      <c r="P5464" s="84"/>
      <c r="Q5464" s="84"/>
      <c r="R5464" s="66"/>
      <c r="S5464" s="66"/>
      <c r="T5464" s="66"/>
      <c r="U5464" s="46"/>
    </row>
    <row r="5465" spans="2:21" ht="14.25">
      <c r="B5465" s="95"/>
      <c r="C5465" s="95"/>
      <c r="D5465" s="95"/>
      <c r="E5465" s="95"/>
      <c r="F5465" s="95"/>
      <c r="G5465" s="95"/>
      <c r="H5465" s="95"/>
      <c r="I5465" s="95"/>
      <c r="J5465" s="95"/>
      <c r="K5465" s="95"/>
      <c r="L5465" s="95"/>
      <c r="M5465" s="95"/>
      <c r="N5465" s="95"/>
      <c r="O5465" s="95"/>
      <c r="P5465" s="84"/>
      <c r="Q5465" s="84"/>
      <c r="R5465" s="66"/>
      <c r="S5465" s="66"/>
      <c r="T5465" s="66"/>
      <c r="U5465" s="46"/>
    </row>
    <row r="5466" spans="2:21" ht="14.25">
      <c r="B5466" s="95"/>
      <c r="C5466" s="95"/>
      <c r="D5466" s="95"/>
      <c r="E5466" s="95"/>
      <c r="F5466" s="95"/>
      <c r="G5466" s="95"/>
      <c r="H5466" s="95"/>
      <c r="I5466" s="95"/>
      <c r="J5466" s="95"/>
      <c r="K5466" s="95"/>
      <c r="L5466" s="95"/>
      <c r="M5466" s="95"/>
      <c r="N5466" s="95"/>
      <c r="O5466" s="95"/>
      <c r="P5466" s="84"/>
      <c r="Q5466" s="84"/>
      <c r="R5466" s="66"/>
      <c r="S5466" s="66"/>
      <c r="T5466" s="66"/>
      <c r="U5466" s="46"/>
    </row>
    <row r="5467" spans="2:21" ht="14.25">
      <c r="B5467" s="95"/>
      <c r="C5467" s="95"/>
      <c r="D5467" s="95"/>
      <c r="E5467" s="95"/>
      <c r="F5467" s="95"/>
      <c r="G5467" s="95"/>
      <c r="H5467" s="95"/>
      <c r="I5467" s="95"/>
      <c r="J5467" s="95"/>
      <c r="K5467" s="95"/>
      <c r="L5467" s="95"/>
      <c r="M5467" s="95"/>
      <c r="N5467" s="95"/>
      <c r="O5467" s="95"/>
      <c r="P5467" s="84"/>
      <c r="Q5467" s="84"/>
      <c r="R5467" s="66"/>
      <c r="S5467" s="66"/>
      <c r="T5467" s="66"/>
      <c r="U5467" s="46"/>
    </row>
    <row r="5468" spans="2:21" ht="14.25">
      <c r="B5468" s="95"/>
      <c r="C5468" s="95"/>
      <c r="D5468" s="95"/>
      <c r="E5468" s="95"/>
      <c r="F5468" s="95"/>
      <c r="G5468" s="95"/>
      <c r="H5468" s="95"/>
      <c r="I5468" s="95"/>
      <c r="J5468" s="95"/>
      <c r="K5468" s="95"/>
      <c r="L5468" s="95"/>
      <c r="M5468" s="95"/>
      <c r="N5468" s="95"/>
      <c r="O5468" s="95"/>
      <c r="P5468" s="84"/>
      <c r="Q5468" s="84"/>
      <c r="R5468" s="66"/>
      <c r="S5468" s="66"/>
      <c r="T5468" s="66"/>
      <c r="U5468" s="46"/>
    </row>
    <row r="5469" spans="2:21" ht="14.25">
      <c r="B5469" s="95"/>
      <c r="C5469" s="95"/>
      <c r="D5469" s="95"/>
      <c r="E5469" s="95"/>
      <c r="F5469" s="95"/>
      <c r="G5469" s="95"/>
      <c r="H5469" s="95"/>
      <c r="I5469" s="95"/>
      <c r="J5469" s="95"/>
      <c r="K5469" s="95"/>
      <c r="L5469" s="95"/>
      <c r="M5469" s="95"/>
      <c r="N5469" s="95"/>
      <c r="O5469" s="95"/>
      <c r="P5469" s="84"/>
      <c r="Q5469" s="84"/>
      <c r="R5469" s="66"/>
      <c r="S5469" s="66"/>
      <c r="T5469" s="66"/>
      <c r="U5469" s="46"/>
    </row>
    <row r="5470" spans="2:21" ht="14.25">
      <c r="B5470" s="95"/>
      <c r="C5470" s="95"/>
      <c r="D5470" s="95"/>
      <c r="E5470" s="95"/>
      <c r="F5470" s="95"/>
      <c r="G5470" s="95"/>
      <c r="H5470" s="95"/>
      <c r="I5470" s="95"/>
      <c r="J5470" s="95"/>
      <c r="K5470" s="95"/>
      <c r="L5470" s="95"/>
      <c r="M5470" s="95"/>
      <c r="N5470" s="95"/>
      <c r="O5470" s="95"/>
      <c r="P5470" s="84"/>
      <c r="Q5470" s="84"/>
      <c r="R5470" s="66"/>
      <c r="S5470" s="66"/>
      <c r="T5470" s="66"/>
      <c r="U5470" s="46"/>
    </row>
    <row r="5471" spans="2:21" ht="14.25">
      <c r="B5471" s="95"/>
      <c r="C5471" s="95"/>
      <c r="D5471" s="95"/>
      <c r="E5471" s="95"/>
      <c r="F5471" s="95"/>
      <c r="G5471" s="95"/>
      <c r="H5471" s="95"/>
      <c r="I5471" s="95"/>
      <c r="J5471" s="95"/>
      <c r="K5471" s="95"/>
      <c r="L5471" s="95"/>
      <c r="M5471" s="95"/>
      <c r="N5471" s="95"/>
      <c r="O5471" s="95"/>
      <c r="P5471" s="84"/>
      <c r="Q5471" s="84"/>
      <c r="R5471" s="66"/>
      <c r="S5471" s="66"/>
      <c r="T5471" s="66"/>
      <c r="U5471" s="46"/>
    </row>
    <row r="5472" spans="2:21" ht="14.25">
      <c r="B5472" s="95"/>
      <c r="C5472" s="95"/>
      <c r="D5472" s="95"/>
      <c r="E5472" s="95"/>
      <c r="F5472" s="95"/>
      <c r="G5472" s="95"/>
      <c r="H5472" s="95"/>
      <c r="I5472" s="95"/>
      <c r="J5472" s="95"/>
      <c r="K5472" s="95"/>
      <c r="L5472" s="95"/>
      <c r="M5472" s="95"/>
      <c r="N5472" s="95"/>
      <c r="O5472" s="95"/>
      <c r="P5472" s="84"/>
      <c r="Q5472" s="84"/>
      <c r="R5472" s="66"/>
      <c r="S5472" s="66"/>
      <c r="T5472" s="66"/>
      <c r="U5472" s="46"/>
    </row>
    <row r="5473" spans="2:21" ht="14.25">
      <c r="B5473" s="95"/>
      <c r="C5473" s="95"/>
      <c r="D5473" s="95"/>
      <c r="E5473" s="95"/>
      <c r="F5473" s="95"/>
      <c r="G5473" s="95"/>
      <c r="H5473" s="95"/>
      <c r="I5473" s="95"/>
      <c r="J5473" s="95"/>
      <c r="K5473" s="95"/>
      <c r="L5473" s="95"/>
      <c r="M5473" s="95"/>
      <c r="N5473" s="95"/>
      <c r="O5473" s="95"/>
      <c r="P5473" s="84"/>
      <c r="Q5473" s="84"/>
      <c r="R5473" s="66"/>
      <c r="S5473" s="66"/>
      <c r="T5473" s="66"/>
      <c r="U5473" s="46"/>
    </row>
    <row r="5474" spans="2:21" ht="14.25">
      <c r="B5474" s="95"/>
      <c r="C5474" s="95"/>
      <c r="D5474" s="95"/>
      <c r="E5474" s="95"/>
      <c r="F5474" s="95"/>
      <c r="G5474" s="95"/>
      <c r="H5474" s="95"/>
      <c r="I5474" s="95"/>
      <c r="J5474" s="95"/>
      <c r="K5474" s="95"/>
      <c r="L5474" s="95"/>
      <c r="M5474" s="95"/>
      <c r="N5474" s="95"/>
      <c r="O5474" s="95"/>
      <c r="P5474" s="84"/>
      <c r="Q5474" s="84"/>
      <c r="R5474" s="66"/>
      <c r="S5474" s="66"/>
      <c r="T5474" s="66"/>
      <c r="U5474" s="46"/>
    </row>
    <row r="5475" spans="2:21" ht="14.25">
      <c r="B5475" s="95"/>
      <c r="C5475" s="95"/>
      <c r="D5475" s="95"/>
      <c r="E5475" s="95"/>
      <c r="F5475" s="95"/>
      <c r="G5475" s="95"/>
      <c r="H5475" s="95"/>
      <c r="I5475" s="95"/>
      <c r="J5475" s="95"/>
      <c r="K5475" s="95"/>
      <c r="L5475" s="95"/>
      <c r="M5475" s="95"/>
      <c r="N5475" s="95"/>
      <c r="O5475" s="95"/>
      <c r="P5475" s="84"/>
      <c r="Q5475" s="84"/>
      <c r="R5475" s="66"/>
      <c r="S5475" s="66"/>
      <c r="T5475" s="66"/>
      <c r="U5475" s="46"/>
    </row>
    <row r="5476" spans="2:21" ht="14.25">
      <c r="B5476" s="95"/>
      <c r="C5476" s="95"/>
      <c r="D5476" s="95"/>
      <c r="E5476" s="95"/>
      <c r="F5476" s="95"/>
      <c r="G5476" s="95"/>
      <c r="H5476" s="95"/>
      <c r="I5476" s="95"/>
      <c r="J5476" s="95"/>
      <c r="K5476" s="95"/>
      <c r="L5476" s="95"/>
      <c r="M5476" s="95"/>
      <c r="N5476" s="95"/>
      <c r="O5476" s="95"/>
      <c r="P5476" s="84"/>
      <c r="Q5476" s="84"/>
      <c r="R5476" s="66"/>
      <c r="S5476" s="66"/>
      <c r="T5476" s="66"/>
      <c r="U5476" s="46"/>
    </row>
    <row r="5477" spans="2:21" ht="14.25">
      <c r="B5477" s="95"/>
      <c r="C5477" s="95"/>
      <c r="D5477" s="95"/>
      <c r="E5477" s="95"/>
      <c r="F5477" s="95"/>
      <c r="G5477" s="95"/>
      <c r="H5477" s="95"/>
      <c r="I5477" s="95"/>
      <c r="J5477" s="95"/>
      <c r="K5477" s="95"/>
      <c r="L5477" s="95"/>
      <c r="M5477" s="95"/>
      <c r="N5477" s="95"/>
      <c r="O5477" s="95"/>
      <c r="P5477" s="84"/>
      <c r="Q5477" s="84"/>
      <c r="R5477" s="66"/>
      <c r="S5477" s="66"/>
      <c r="T5477" s="66"/>
      <c r="U5477" s="46"/>
    </row>
    <row r="5478" spans="2:21" ht="14.25">
      <c r="B5478" s="95"/>
      <c r="C5478" s="95"/>
      <c r="D5478" s="95"/>
      <c r="E5478" s="95"/>
      <c r="F5478" s="95"/>
      <c r="G5478" s="95"/>
      <c r="H5478" s="95"/>
      <c r="I5478" s="95"/>
      <c r="J5478" s="95"/>
      <c r="K5478" s="95"/>
      <c r="L5478" s="95"/>
      <c r="M5478" s="95"/>
      <c r="N5478" s="95"/>
      <c r="O5478" s="95"/>
      <c r="P5478" s="84"/>
      <c r="Q5478" s="84"/>
      <c r="R5478" s="66"/>
      <c r="S5478" s="66"/>
      <c r="T5478" s="66"/>
      <c r="U5478" s="46"/>
    </row>
    <row r="5479" spans="2:21" ht="14.25">
      <c r="B5479" s="95"/>
      <c r="C5479" s="95"/>
      <c r="D5479" s="95"/>
      <c r="E5479" s="95"/>
      <c r="F5479" s="95"/>
      <c r="G5479" s="95"/>
      <c r="H5479" s="95"/>
      <c r="I5479" s="95"/>
      <c r="J5479" s="95"/>
      <c r="K5479" s="95"/>
      <c r="L5479" s="95"/>
      <c r="M5479" s="95"/>
      <c r="N5479" s="95"/>
      <c r="O5479" s="95"/>
      <c r="P5479" s="84"/>
      <c r="Q5479" s="84"/>
      <c r="R5479" s="66"/>
      <c r="S5479" s="66"/>
      <c r="T5479" s="66"/>
      <c r="U5479" s="46"/>
    </row>
    <row r="5480" spans="2:21" ht="14.25">
      <c r="B5480" s="95"/>
      <c r="C5480" s="95"/>
      <c r="D5480" s="95"/>
      <c r="E5480" s="95"/>
      <c r="F5480" s="95"/>
      <c r="G5480" s="95"/>
      <c r="H5480" s="95"/>
      <c r="I5480" s="95"/>
      <c r="J5480" s="95"/>
      <c r="K5480" s="95"/>
      <c r="L5480" s="95"/>
      <c r="M5480" s="95"/>
      <c r="N5480" s="95"/>
      <c r="O5480" s="95"/>
      <c r="P5480" s="84"/>
      <c r="Q5480" s="84"/>
      <c r="R5480" s="66"/>
      <c r="S5480" s="66"/>
      <c r="T5480" s="66"/>
      <c r="U5480" s="46"/>
    </row>
    <row r="5481" spans="2:21" ht="14.25">
      <c r="B5481" s="95"/>
      <c r="C5481" s="95"/>
      <c r="D5481" s="95"/>
      <c r="E5481" s="95"/>
      <c r="F5481" s="95"/>
      <c r="G5481" s="95"/>
      <c r="H5481" s="95"/>
      <c r="I5481" s="95"/>
      <c r="J5481" s="95"/>
      <c r="K5481" s="95"/>
      <c r="L5481" s="95"/>
      <c r="M5481" s="95"/>
      <c r="N5481" s="95"/>
      <c r="O5481" s="95"/>
      <c r="P5481" s="84"/>
      <c r="Q5481" s="84"/>
      <c r="R5481" s="66"/>
      <c r="S5481" s="66"/>
      <c r="T5481" s="66"/>
      <c r="U5481" s="46"/>
    </row>
    <row r="5482" spans="2:21" ht="14.25">
      <c r="B5482" s="95"/>
      <c r="C5482" s="95"/>
      <c r="D5482" s="95"/>
      <c r="E5482" s="95"/>
      <c r="F5482" s="95"/>
      <c r="G5482" s="95"/>
      <c r="H5482" s="95"/>
      <c r="I5482" s="95"/>
      <c r="J5482" s="95"/>
      <c r="K5482" s="95"/>
      <c r="L5482" s="95"/>
      <c r="M5482" s="95"/>
      <c r="N5482" s="95"/>
      <c r="O5482" s="95"/>
      <c r="P5482" s="84"/>
      <c r="Q5482" s="84"/>
      <c r="R5482" s="66"/>
      <c r="S5482" s="66"/>
      <c r="T5482" s="66"/>
      <c r="U5482" s="46"/>
    </row>
    <row r="5483" spans="2:21" ht="14.25">
      <c r="B5483" s="95"/>
      <c r="C5483" s="95"/>
      <c r="D5483" s="95"/>
      <c r="E5483" s="95"/>
      <c r="F5483" s="95"/>
      <c r="G5483" s="95"/>
      <c r="H5483" s="95"/>
      <c r="I5483" s="95"/>
      <c r="J5483" s="95"/>
      <c r="K5483" s="95"/>
      <c r="L5483" s="95"/>
      <c r="M5483" s="95"/>
      <c r="N5483" s="95"/>
      <c r="O5483" s="95"/>
      <c r="P5483" s="84"/>
      <c r="Q5483" s="84"/>
      <c r="R5483" s="66"/>
      <c r="S5483" s="66"/>
      <c r="T5483" s="66"/>
      <c r="U5483" s="46"/>
    </row>
    <row r="5484" spans="2:21" ht="14.25">
      <c r="B5484" s="95"/>
      <c r="C5484" s="95"/>
      <c r="D5484" s="95"/>
      <c r="E5484" s="95"/>
      <c r="F5484" s="95"/>
      <c r="G5484" s="95"/>
      <c r="H5484" s="95"/>
      <c r="I5484" s="95"/>
      <c r="J5484" s="95"/>
      <c r="K5484" s="95"/>
      <c r="L5484" s="95"/>
      <c r="M5484" s="95"/>
      <c r="N5484" s="95"/>
      <c r="O5484" s="95"/>
      <c r="P5484" s="84"/>
      <c r="Q5484" s="84"/>
      <c r="R5484" s="66"/>
      <c r="S5484" s="66"/>
      <c r="T5484" s="66"/>
      <c r="U5484" s="46"/>
    </row>
    <row r="5485" spans="2:21" ht="14.25">
      <c r="B5485" s="95"/>
      <c r="C5485" s="95"/>
      <c r="D5485" s="95"/>
      <c r="E5485" s="95"/>
      <c r="F5485" s="95"/>
      <c r="G5485" s="95"/>
      <c r="H5485" s="95"/>
      <c r="I5485" s="95"/>
      <c r="J5485" s="95"/>
      <c r="K5485" s="95"/>
      <c r="L5485" s="95"/>
      <c r="M5485" s="95"/>
      <c r="N5485" s="95"/>
      <c r="O5485" s="95"/>
      <c r="P5485" s="84"/>
      <c r="Q5485" s="84"/>
      <c r="R5485" s="66"/>
      <c r="S5485" s="66"/>
      <c r="T5485" s="66"/>
      <c r="U5485" s="46"/>
    </row>
    <row r="5486" spans="2:21" ht="14.25">
      <c r="B5486" s="95"/>
      <c r="C5486" s="95"/>
      <c r="D5486" s="95"/>
      <c r="E5486" s="95"/>
      <c r="F5486" s="95"/>
      <c r="G5486" s="95"/>
      <c r="H5486" s="95"/>
      <c r="I5486" s="95"/>
      <c r="J5486" s="95"/>
      <c r="K5486" s="95"/>
      <c r="L5486" s="95"/>
      <c r="M5486" s="95"/>
      <c r="N5486" s="95"/>
      <c r="O5486" s="95"/>
      <c r="P5486" s="84"/>
      <c r="Q5486" s="84"/>
      <c r="R5486" s="66"/>
      <c r="S5486" s="66"/>
      <c r="T5486" s="66"/>
      <c r="U5486" s="46"/>
    </row>
    <row r="5487" spans="2:21" ht="14.25">
      <c r="B5487" s="95"/>
      <c r="C5487" s="95"/>
      <c r="D5487" s="95"/>
      <c r="E5487" s="95"/>
      <c r="F5487" s="95"/>
      <c r="G5487" s="95"/>
      <c r="H5487" s="95"/>
      <c r="I5487" s="95"/>
      <c r="J5487" s="95"/>
      <c r="K5487" s="95"/>
      <c r="L5487" s="95"/>
      <c r="M5487" s="95"/>
      <c r="N5487" s="95"/>
      <c r="O5487" s="95"/>
      <c r="P5487" s="84"/>
      <c r="Q5487" s="84"/>
      <c r="R5487" s="66"/>
      <c r="S5487" s="66"/>
      <c r="T5487" s="66"/>
      <c r="U5487" s="46"/>
    </row>
    <row r="5488" spans="2:21" ht="14.25">
      <c r="B5488" s="95"/>
      <c r="C5488" s="95"/>
      <c r="D5488" s="95"/>
      <c r="E5488" s="95"/>
      <c r="F5488" s="95"/>
      <c r="G5488" s="95"/>
      <c r="H5488" s="95"/>
      <c r="I5488" s="95"/>
      <c r="J5488" s="95"/>
      <c r="K5488" s="95"/>
      <c r="L5488" s="95"/>
      <c r="M5488" s="95"/>
      <c r="N5488" s="95"/>
      <c r="O5488" s="95"/>
      <c r="P5488" s="84"/>
      <c r="Q5488" s="84"/>
      <c r="R5488" s="66"/>
      <c r="S5488" s="66"/>
      <c r="T5488" s="66"/>
      <c r="U5488" s="46"/>
    </row>
    <row r="5489" spans="2:21" ht="14.25">
      <c r="B5489" s="95"/>
      <c r="C5489" s="95"/>
      <c r="D5489" s="95"/>
      <c r="E5489" s="95"/>
      <c r="F5489" s="95"/>
      <c r="G5489" s="95"/>
      <c r="H5489" s="95"/>
      <c r="I5489" s="95"/>
      <c r="J5489" s="95"/>
      <c r="K5489" s="95"/>
      <c r="L5489" s="95"/>
      <c r="M5489" s="95"/>
      <c r="N5489" s="95"/>
      <c r="O5489" s="95"/>
      <c r="P5489" s="84"/>
      <c r="Q5489" s="84"/>
      <c r="R5489" s="66"/>
      <c r="S5489" s="66"/>
      <c r="T5489" s="66"/>
      <c r="U5489" s="46"/>
    </row>
    <row r="5490" spans="2:21" ht="14.25">
      <c r="B5490" s="95"/>
      <c r="C5490" s="95"/>
      <c r="D5490" s="95"/>
      <c r="E5490" s="95"/>
      <c r="F5490" s="95"/>
      <c r="G5490" s="95"/>
      <c r="H5490" s="95"/>
      <c r="I5490" s="95"/>
      <c r="J5490" s="95"/>
      <c r="K5490" s="95"/>
      <c r="L5490" s="95"/>
      <c r="M5490" s="95"/>
      <c r="N5490" s="95"/>
      <c r="O5490" s="95"/>
      <c r="P5490" s="84"/>
      <c r="Q5490" s="84"/>
      <c r="R5490" s="66"/>
      <c r="S5490" s="66"/>
      <c r="T5490" s="66"/>
      <c r="U5490" s="46"/>
    </row>
    <row r="5491" spans="2:21" ht="14.25">
      <c r="B5491" s="95"/>
      <c r="C5491" s="95"/>
      <c r="D5491" s="95"/>
      <c r="E5491" s="95"/>
      <c r="F5491" s="95"/>
      <c r="G5491" s="95"/>
      <c r="H5491" s="95"/>
      <c r="I5491" s="95"/>
      <c r="J5491" s="95"/>
      <c r="K5491" s="95"/>
      <c r="L5491" s="95"/>
      <c r="M5491" s="95"/>
      <c r="N5491" s="95"/>
      <c r="O5491" s="95"/>
      <c r="P5491" s="84"/>
      <c r="Q5491" s="84"/>
      <c r="R5491" s="66"/>
      <c r="S5491" s="66"/>
      <c r="T5491" s="66"/>
      <c r="U5491" s="46"/>
    </row>
    <row r="5492" spans="2:21" ht="14.25">
      <c r="B5492" s="95"/>
      <c r="C5492" s="95"/>
      <c r="D5492" s="95"/>
      <c r="E5492" s="95"/>
      <c r="F5492" s="95"/>
      <c r="G5492" s="95"/>
      <c r="H5492" s="95"/>
      <c r="I5492" s="95"/>
      <c r="J5492" s="95"/>
      <c r="K5492" s="95"/>
      <c r="L5492" s="95"/>
      <c r="M5492" s="95"/>
      <c r="N5492" s="95"/>
      <c r="O5492" s="95"/>
      <c r="P5492" s="84"/>
      <c r="Q5492" s="84"/>
      <c r="R5492" s="66"/>
      <c r="S5492" s="66"/>
      <c r="T5492" s="66"/>
      <c r="U5492" s="46"/>
    </row>
    <row r="5493" spans="2:21" ht="14.25">
      <c r="B5493" s="95"/>
      <c r="C5493" s="95"/>
      <c r="D5493" s="95"/>
      <c r="E5493" s="95"/>
      <c r="F5493" s="95"/>
      <c r="G5493" s="95"/>
      <c r="H5493" s="95"/>
      <c r="I5493" s="95"/>
      <c r="J5493" s="95"/>
      <c r="K5493" s="95"/>
      <c r="L5493" s="95"/>
      <c r="M5493" s="95"/>
      <c r="N5493" s="95"/>
      <c r="O5493" s="95"/>
      <c r="P5493" s="84"/>
      <c r="Q5493" s="84"/>
      <c r="R5493" s="66"/>
      <c r="S5493" s="66"/>
      <c r="T5493" s="66"/>
      <c r="U5493" s="46"/>
    </row>
    <row r="5494" spans="2:21" ht="14.25">
      <c r="B5494" s="95"/>
      <c r="C5494" s="95"/>
      <c r="D5494" s="95"/>
      <c r="E5494" s="95"/>
      <c r="F5494" s="95"/>
      <c r="G5494" s="95"/>
      <c r="H5494" s="95"/>
      <c r="I5494" s="95"/>
      <c r="J5494" s="95"/>
      <c r="K5494" s="95"/>
      <c r="L5494" s="95"/>
      <c r="M5494" s="95"/>
      <c r="N5494" s="95"/>
      <c r="O5494" s="95"/>
      <c r="P5494" s="84"/>
      <c r="Q5494" s="84"/>
      <c r="R5494" s="66"/>
      <c r="S5494" s="66"/>
      <c r="T5494" s="66"/>
      <c r="U5494" s="46"/>
    </row>
    <row r="5495" spans="2:21" ht="14.25">
      <c r="B5495" s="95"/>
      <c r="C5495" s="95"/>
      <c r="D5495" s="95"/>
      <c r="E5495" s="95"/>
      <c r="F5495" s="95"/>
      <c r="G5495" s="95"/>
      <c r="H5495" s="95"/>
      <c r="I5495" s="95"/>
      <c r="J5495" s="95"/>
      <c r="K5495" s="95"/>
      <c r="L5495" s="95"/>
      <c r="M5495" s="95"/>
      <c r="N5495" s="95"/>
      <c r="O5495" s="95"/>
      <c r="P5495" s="84"/>
      <c r="Q5495" s="84"/>
      <c r="R5495" s="66"/>
      <c r="S5495" s="66"/>
      <c r="T5495" s="66"/>
      <c r="U5495" s="46"/>
    </row>
    <row r="5496" spans="2:21" ht="14.25">
      <c r="B5496" s="95"/>
      <c r="C5496" s="95"/>
      <c r="D5496" s="95"/>
      <c r="E5496" s="95"/>
      <c r="F5496" s="95"/>
      <c r="G5496" s="95"/>
      <c r="H5496" s="95"/>
      <c r="I5496" s="95"/>
      <c r="J5496" s="95"/>
      <c r="K5496" s="95"/>
      <c r="L5496" s="95"/>
      <c r="M5496" s="95"/>
      <c r="N5496" s="95"/>
      <c r="O5496" s="95"/>
      <c r="P5496" s="84"/>
      <c r="Q5496" s="84"/>
      <c r="R5496" s="66"/>
      <c r="S5496" s="66"/>
      <c r="T5496" s="66"/>
      <c r="U5496" s="46"/>
    </row>
    <row r="5497" spans="2:21" ht="14.25">
      <c r="B5497" s="95"/>
      <c r="C5497" s="95"/>
      <c r="D5497" s="95"/>
      <c r="E5497" s="95"/>
      <c r="F5497" s="95"/>
      <c r="G5497" s="95"/>
      <c r="H5497" s="95"/>
      <c r="I5497" s="95"/>
      <c r="J5497" s="95"/>
      <c r="K5497" s="95"/>
      <c r="L5497" s="95"/>
      <c r="M5497" s="95"/>
      <c r="N5497" s="95"/>
      <c r="O5497" s="95"/>
      <c r="P5497" s="84"/>
      <c r="Q5497" s="84"/>
      <c r="R5497" s="66"/>
      <c r="S5497" s="66"/>
      <c r="T5497" s="66"/>
      <c r="U5497" s="46"/>
    </row>
    <row r="5498" spans="2:21" ht="14.25">
      <c r="B5498" s="95"/>
      <c r="C5498" s="95"/>
      <c r="D5498" s="95"/>
      <c r="E5498" s="95"/>
      <c r="F5498" s="95"/>
      <c r="G5498" s="95"/>
      <c r="H5498" s="95"/>
      <c r="I5498" s="95"/>
      <c r="J5498" s="95"/>
      <c r="K5498" s="95"/>
      <c r="L5498" s="95"/>
      <c r="M5498" s="95"/>
      <c r="N5498" s="95"/>
      <c r="O5498" s="95"/>
      <c r="P5498" s="84"/>
      <c r="Q5498" s="84"/>
      <c r="R5498" s="66"/>
      <c r="S5498" s="66"/>
      <c r="T5498" s="66"/>
      <c r="U5498" s="46"/>
    </row>
    <row r="5499" spans="2:21" ht="14.25">
      <c r="B5499" s="95"/>
      <c r="C5499" s="95"/>
      <c r="D5499" s="95"/>
      <c r="E5499" s="95"/>
      <c r="F5499" s="95"/>
      <c r="G5499" s="95"/>
      <c r="H5499" s="95"/>
      <c r="I5499" s="95"/>
      <c r="J5499" s="95"/>
      <c r="K5499" s="95"/>
      <c r="L5499" s="95"/>
      <c r="M5499" s="95"/>
      <c r="N5499" s="95"/>
      <c r="O5499" s="95"/>
      <c r="P5499" s="84"/>
      <c r="Q5499" s="84"/>
      <c r="R5499" s="66"/>
      <c r="S5499" s="66"/>
      <c r="T5499" s="66"/>
      <c r="U5499" s="46"/>
    </row>
    <row r="5500" spans="2:21" ht="14.25">
      <c r="B5500" s="95"/>
      <c r="C5500" s="95"/>
      <c r="D5500" s="95"/>
      <c r="E5500" s="95"/>
      <c r="F5500" s="95"/>
      <c r="G5500" s="95"/>
      <c r="H5500" s="95"/>
      <c r="I5500" s="95"/>
      <c r="J5500" s="95"/>
      <c r="K5500" s="95"/>
      <c r="L5500" s="95"/>
      <c r="M5500" s="95"/>
      <c r="N5500" s="95"/>
      <c r="O5500" s="95"/>
      <c r="P5500" s="84"/>
      <c r="Q5500" s="84"/>
      <c r="R5500" s="66"/>
      <c r="S5500" s="66"/>
      <c r="T5500" s="66"/>
      <c r="U5500" s="46"/>
    </row>
    <row r="5501" spans="2:21" ht="14.25">
      <c r="B5501" s="95"/>
      <c r="C5501" s="95"/>
      <c r="D5501" s="95"/>
      <c r="E5501" s="95"/>
      <c r="F5501" s="95"/>
      <c r="G5501" s="95"/>
      <c r="H5501" s="95"/>
      <c r="I5501" s="95"/>
      <c r="J5501" s="95"/>
      <c r="K5501" s="95"/>
      <c r="L5501" s="95"/>
      <c r="M5501" s="95"/>
      <c r="N5501" s="95"/>
      <c r="O5501" s="95"/>
      <c r="P5501" s="84"/>
      <c r="Q5501" s="84"/>
      <c r="R5501" s="66"/>
      <c r="S5501" s="66"/>
      <c r="T5501" s="66"/>
      <c r="U5501" s="46"/>
    </row>
    <row r="5502" spans="2:21" ht="14.25">
      <c r="B5502" s="95"/>
      <c r="C5502" s="95"/>
      <c r="D5502" s="95"/>
      <c r="E5502" s="95"/>
      <c r="F5502" s="95"/>
      <c r="G5502" s="95"/>
      <c r="H5502" s="95"/>
      <c r="I5502" s="95"/>
      <c r="J5502" s="95"/>
      <c r="K5502" s="95"/>
      <c r="L5502" s="95"/>
      <c r="M5502" s="95"/>
      <c r="N5502" s="95"/>
      <c r="O5502" s="95"/>
      <c r="P5502" s="84"/>
      <c r="Q5502" s="84"/>
      <c r="R5502" s="66"/>
      <c r="S5502" s="66"/>
      <c r="T5502" s="66"/>
      <c r="U5502" s="46"/>
    </row>
    <row r="5503" spans="2:21" ht="14.25">
      <c r="B5503" s="95"/>
      <c r="C5503" s="95"/>
      <c r="D5503" s="95"/>
      <c r="E5503" s="95"/>
      <c r="F5503" s="95"/>
      <c r="G5503" s="95"/>
      <c r="H5503" s="95"/>
      <c r="I5503" s="95"/>
      <c r="J5503" s="95"/>
      <c r="K5503" s="95"/>
      <c r="L5503" s="95"/>
      <c r="M5503" s="95"/>
      <c r="N5503" s="95"/>
      <c r="O5503" s="95"/>
      <c r="P5503" s="84"/>
      <c r="Q5503" s="84"/>
      <c r="R5503" s="66"/>
      <c r="S5503" s="66"/>
      <c r="T5503" s="66"/>
      <c r="U5503" s="46"/>
    </row>
    <row r="5504" spans="2:21" ht="14.25">
      <c r="B5504" s="95"/>
      <c r="C5504" s="95"/>
      <c r="D5504" s="95"/>
      <c r="E5504" s="95"/>
      <c r="F5504" s="95"/>
      <c r="G5504" s="95"/>
      <c r="H5504" s="95"/>
      <c r="I5504" s="95"/>
      <c r="J5504" s="95"/>
      <c r="K5504" s="95"/>
      <c r="L5504" s="95"/>
      <c r="M5504" s="95"/>
      <c r="N5504" s="95"/>
      <c r="O5504" s="95"/>
      <c r="P5504" s="84"/>
      <c r="Q5504" s="84"/>
      <c r="R5504" s="66"/>
      <c r="S5504" s="66"/>
      <c r="T5504" s="66"/>
      <c r="U5504" s="46"/>
    </row>
    <row r="5505" spans="2:21" ht="14.25">
      <c r="B5505" s="95"/>
      <c r="C5505" s="95"/>
      <c r="D5505" s="95"/>
      <c r="E5505" s="95"/>
      <c r="F5505" s="95"/>
      <c r="G5505" s="95"/>
      <c r="H5505" s="95"/>
      <c r="I5505" s="95"/>
      <c r="J5505" s="95"/>
      <c r="K5505" s="95"/>
      <c r="L5505" s="95"/>
      <c r="M5505" s="95"/>
      <c r="N5505" s="95"/>
      <c r="O5505" s="95"/>
      <c r="P5505" s="84"/>
      <c r="Q5505" s="84"/>
      <c r="R5505" s="66"/>
      <c r="S5505" s="66"/>
      <c r="T5505" s="66"/>
      <c r="U5505" s="46"/>
    </row>
    <row r="5506" spans="2:21" ht="14.25">
      <c r="B5506" s="95"/>
      <c r="C5506" s="95"/>
      <c r="D5506" s="95"/>
      <c r="E5506" s="95"/>
      <c r="F5506" s="95"/>
      <c r="G5506" s="95"/>
      <c r="H5506" s="95"/>
      <c r="I5506" s="95"/>
      <c r="J5506" s="95"/>
      <c r="K5506" s="95"/>
      <c r="L5506" s="95"/>
      <c r="M5506" s="95"/>
      <c r="N5506" s="95"/>
      <c r="O5506" s="95"/>
      <c r="P5506" s="84"/>
      <c r="Q5506" s="84"/>
      <c r="R5506" s="66"/>
      <c r="S5506" s="66"/>
      <c r="T5506" s="66"/>
      <c r="U5506" s="46"/>
    </row>
    <row r="5507" spans="2:21" ht="14.25">
      <c r="B5507" s="95"/>
      <c r="C5507" s="95"/>
      <c r="D5507" s="95"/>
      <c r="E5507" s="95"/>
      <c r="F5507" s="95"/>
      <c r="G5507" s="95"/>
      <c r="H5507" s="95"/>
      <c r="I5507" s="95"/>
      <c r="J5507" s="95"/>
      <c r="K5507" s="95"/>
      <c r="L5507" s="95"/>
      <c r="M5507" s="95"/>
      <c r="N5507" s="95"/>
      <c r="O5507" s="95"/>
      <c r="P5507" s="84"/>
      <c r="Q5507" s="84"/>
      <c r="R5507" s="66"/>
      <c r="S5507" s="66"/>
      <c r="T5507" s="66"/>
      <c r="U5507" s="46"/>
    </row>
    <row r="5508" spans="2:21" ht="14.25">
      <c r="B5508" s="95"/>
      <c r="C5508" s="95"/>
      <c r="D5508" s="95"/>
      <c r="E5508" s="95"/>
      <c r="F5508" s="95"/>
      <c r="G5508" s="95"/>
      <c r="H5508" s="95"/>
      <c r="I5508" s="95"/>
      <c r="J5508" s="95"/>
      <c r="K5508" s="95"/>
      <c r="L5508" s="95"/>
      <c r="M5508" s="95"/>
      <c r="N5508" s="95"/>
      <c r="O5508" s="95"/>
      <c r="P5508" s="84"/>
      <c r="Q5508" s="84"/>
      <c r="R5508" s="66"/>
      <c r="S5508" s="66"/>
      <c r="T5508" s="66"/>
      <c r="U5508" s="46"/>
    </row>
    <row r="5509" spans="2:21" ht="14.25">
      <c r="B5509" s="95"/>
      <c r="C5509" s="95"/>
      <c r="D5509" s="95"/>
      <c r="E5509" s="95"/>
      <c r="F5509" s="95"/>
      <c r="G5509" s="95"/>
      <c r="H5509" s="95"/>
      <c r="I5509" s="95"/>
      <c r="J5509" s="95"/>
      <c r="K5509" s="95"/>
      <c r="L5509" s="95"/>
      <c r="M5509" s="95"/>
      <c r="N5509" s="95"/>
      <c r="O5509" s="95"/>
      <c r="P5509" s="84"/>
      <c r="Q5509" s="84"/>
      <c r="R5509" s="66"/>
      <c r="S5509" s="66"/>
      <c r="T5509" s="66"/>
      <c r="U5509" s="46"/>
    </row>
    <row r="5510" spans="2:21" ht="14.25">
      <c r="B5510" s="95"/>
      <c r="C5510" s="95"/>
      <c r="D5510" s="95"/>
      <c r="E5510" s="95"/>
      <c r="F5510" s="95"/>
      <c r="G5510" s="95"/>
      <c r="H5510" s="95"/>
      <c r="I5510" s="95"/>
      <c r="J5510" s="95"/>
      <c r="K5510" s="95"/>
      <c r="L5510" s="95"/>
      <c r="M5510" s="95"/>
      <c r="N5510" s="95"/>
      <c r="O5510" s="95"/>
      <c r="P5510" s="84"/>
      <c r="Q5510" s="84"/>
      <c r="R5510" s="66"/>
      <c r="S5510" s="66"/>
      <c r="T5510" s="66"/>
      <c r="U5510" s="46"/>
    </row>
    <row r="5511" spans="2:21" ht="14.25">
      <c r="B5511" s="95"/>
      <c r="C5511" s="95"/>
      <c r="D5511" s="95"/>
      <c r="E5511" s="95"/>
      <c r="F5511" s="95"/>
      <c r="G5511" s="95"/>
      <c r="H5511" s="95"/>
      <c r="I5511" s="95"/>
      <c r="J5511" s="95"/>
      <c r="K5511" s="95"/>
      <c r="L5511" s="95"/>
      <c r="M5511" s="95"/>
      <c r="N5511" s="95"/>
      <c r="O5511" s="95"/>
      <c r="P5511" s="84"/>
      <c r="Q5511" s="84"/>
      <c r="R5511" s="66"/>
      <c r="S5511" s="66"/>
      <c r="T5511" s="66"/>
      <c r="U5511" s="46"/>
    </row>
    <row r="5512" spans="2:21" ht="14.25">
      <c r="B5512" s="95"/>
      <c r="C5512" s="95"/>
      <c r="D5512" s="95"/>
      <c r="E5512" s="95"/>
      <c r="F5512" s="95"/>
      <c r="G5512" s="95"/>
      <c r="H5512" s="95"/>
      <c r="I5512" s="95"/>
      <c r="J5512" s="95"/>
      <c r="K5512" s="95"/>
      <c r="L5512" s="95"/>
      <c r="M5512" s="95"/>
      <c r="N5512" s="95"/>
      <c r="O5512" s="95"/>
      <c r="P5512" s="84"/>
      <c r="Q5512" s="84"/>
      <c r="R5512" s="66"/>
      <c r="S5512" s="66"/>
      <c r="T5512" s="66"/>
      <c r="U5512" s="46"/>
    </row>
    <row r="5513" spans="2:21" ht="14.25">
      <c r="B5513" s="95"/>
      <c r="C5513" s="95"/>
      <c r="D5513" s="95"/>
      <c r="E5513" s="95"/>
      <c r="F5513" s="95"/>
      <c r="G5513" s="95"/>
      <c r="H5513" s="95"/>
      <c r="I5513" s="95"/>
      <c r="J5513" s="95"/>
      <c r="K5513" s="95"/>
      <c r="L5513" s="95"/>
      <c r="M5513" s="95"/>
      <c r="N5513" s="95"/>
      <c r="O5513" s="95"/>
      <c r="P5513" s="84"/>
      <c r="Q5513" s="84"/>
      <c r="R5513" s="66"/>
      <c r="S5513" s="66"/>
      <c r="T5513" s="66"/>
      <c r="U5513" s="46"/>
    </row>
    <row r="5514" spans="2:21" ht="14.25">
      <c r="B5514" s="95"/>
      <c r="C5514" s="95"/>
      <c r="D5514" s="95"/>
      <c r="E5514" s="95"/>
      <c r="F5514" s="95"/>
      <c r="G5514" s="95"/>
      <c r="H5514" s="95"/>
      <c r="I5514" s="95"/>
      <c r="J5514" s="95"/>
      <c r="K5514" s="95"/>
      <c r="L5514" s="95"/>
      <c r="M5514" s="95"/>
      <c r="N5514" s="95"/>
      <c r="O5514" s="95"/>
      <c r="P5514" s="84"/>
      <c r="Q5514" s="84"/>
      <c r="R5514" s="66"/>
      <c r="S5514" s="66"/>
      <c r="T5514" s="66"/>
      <c r="U5514" s="46"/>
    </row>
    <row r="5515" spans="2:21" ht="14.25">
      <c r="B5515" s="95"/>
      <c r="C5515" s="95"/>
      <c r="D5515" s="95"/>
      <c r="E5515" s="95"/>
      <c r="F5515" s="95"/>
      <c r="G5515" s="95"/>
      <c r="H5515" s="95"/>
      <c r="I5515" s="95"/>
      <c r="J5515" s="95"/>
      <c r="K5515" s="95"/>
      <c r="L5515" s="95"/>
      <c r="M5515" s="95"/>
      <c r="N5515" s="95"/>
      <c r="O5515" s="95"/>
      <c r="P5515" s="84"/>
      <c r="Q5515" s="84"/>
      <c r="R5515" s="66"/>
      <c r="S5515" s="66"/>
      <c r="T5515" s="66"/>
      <c r="U5515" s="46"/>
    </row>
    <row r="5516" spans="2:21" ht="14.25">
      <c r="B5516" s="95"/>
      <c r="C5516" s="95"/>
      <c r="D5516" s="95"/>
      <c r="E5516" s="95"/>
      <c r="F5516" s="95"/>
      <c r="G5516" s="95"/>
      <c r="H5516" s="95"/>
      <c r="I5516" s="95"/>
      <c r="J5516" s="95"/>
      <c r="K5516" s="95"/>
      <c r="L5516" s="95"/>
      <c r="M5516" s="95"/>
      <c r="N5516" s="95"/>
      <c r="O5516" s="95"/>
      <c r="P5516" s="84"/>
      <c r="Q5516" s="84"/>
      <c r="R5516" s="66"/>
      <c r="S5516" s="66"/>
      <c r="T5516" s="66"/>
      <c r="U5516" s="46"/>
    </row>
    <row r="5517" spans="2:21" ht="14.25">
      <c r="B5517" s="95"/>
      <c r="C5517" s="95"/>
      <c r="D5517" s="95"/>
      <c r="E5517" s="95"/>
      <c r="F5517" s="95"/>
      <c r="G5517" s="95"/>
      <c r="H5517" s="95"/>
      <c r="I5517" s="95"/>
      <c r="J5517" s="95"/>
      <c r="K5517" s="95"/>
      <c r="L5517" s="95"/>
      <c r="M5517" s="95"/>
      <c r="N5517" s="95"/>
      <c r="O5517" s="95"/>
      <c r="P5517" s="84"/>
      <c r="Q5517" s="84"/>
      <c r="R5517" s="66"/>
      <c r="S5517" s="66"/>
      <c r="T5517" s="66"/>
      <c r="U5517" s="46"/>
    </row>
    <row r="5518" spans="2:21" ht="14.25">
      <c r="B5518" s="95"/>
      <c r="C5518" s="95"/>
      <c r="D5518" s="95"/>
      <c r="E5518" s="95"/>
      <c r="F5518" s="95"/>
      <c r="G5518" s="95"/>
      <c r="H5518" s="95"/>
      <c r="I5518" s="95"/>
      <c r="J5518" s="95"/>
      <c r="K5518" s="95"/>
      <c r="L5518" s="95"/>
      <c r="M5518" s="95"/>
      <c r="N5518" s="95"/>
      <c r="O5518" s="95"/>
      <c r="P5518" s="84"/>
      <c r="Q5518" s="84"/>
      <c r="R5518" s="66"/>
      <c r="S5518" s="66"/>
      <c r="T5518" s="66"/>
      <c r="U5518" s="46"/>
    </row>
    <row r="5519" spans="2:21" ht="14.25">
      <c r="B5519" s="95"/>
      <c r="C5519" s="95"/>
      <c r="D5519" s="95"/>
      <c r="E5519" s="95"/>
      <c r="F5519" s="95"/>
      <c r="G5519" s="95"/>
      <c r="H5519" s="95"/>
      <c r="I5519" s="95"/>
      <c r="J5519" s="95"/>
      <c r="K5519" s="95"/>
      <c r="L5519" s="95"/>
      <c r="M5519" s="95"/>
      <c r="N5519" s="95"/>
      <c r="O5519" s="95"/>
      <c r="P5519" s="84"/>
      <c r="Q5519" s="84"/>
      <c r="R5519" s="66"/>
      <c r="S5519" s="66"/>
      <c r="T5519" s="66"/>
      <c r="U5519" s="46"/>
    </row>
    <row r="5520" spans="2:21" ht="14.25">
      <c r="B5520" s="95"/>
      <c r="C5520" s="95"/>
      <c r="D5520" s="95"/>
      <c r="E5520" s="95"/>
      <c r="F5520" s="95"/>
      <c r="G5520" s="95"/>
      <c r="H5520" s="95"/>
      <c r="I5520" s="95"/>
      <c r="J5520" s="95"/>
      <c r="K5520" s="95"/>
      <c r="L5520" s="95"/>
      <c r="M5520" s="95"/>
      <c r="N5520" s="95"/>
      <c r="O5520" s="95"/>
      <c r="P5520" s="84"/>
      <c r="Q5520" s="84"/>
      <c r="R5520" s="66"/>
      <c r="S5520" s="66"/>
      <c r="T5520" s="66"/>
      <c r="U5520" s="46"/>
    </row>
    <row r="5521" spans="2:21" ht="14.25">
      <c r="B5521" s="95"/>
      <c r="C5521" s="95"/>
      <c r="D5521" s="95"/>
      <c r="E5521" s="95"/>
      <c r="F5521" s="95"/>
      <c r="G5521" s="95"/>
      <c r="H5521" s="95"/>
      <c r="I5521" s="95"/>
      <c r="J5521" s="95"/>
      <c r="K5521" s="95"/>
      <c r="L5521" s="95"/>
      <c r="M5521" s="95"/>
      <c r="N5521" s="95"/>
      <c r="O5521" s="95"/>
      <c r="P5521" s="84"/>
      <c r="Q5521" s="84"/>
      <c r="R5521" s="66"/>
      <c r="S5521" s="66"/>
      <c r="T5521" s="66"/>
      <c r="U5521" s="46"/>
    </row>
    <row r="5522" spans="2:21" ht="14.25">
      <c r="B5522" s="95"/>
      <c r="C5522" s="95"/>
      <c r="D5522" s="95"/>
      <c r="E5522" s="95"/>
      <c r="F5522" s="95"/>
      <c r="G5522" s="95"/>
      <c r="H5522" s="95"/>
      <c r="I5522" s="95"/>
      <c r="J5522" s="95"/>
      <c r="K5522" s="95"/>
      <c r="L5522" s="95"/>
      <c r="M5522" s="95"/>
      <c r="N5522" s="95"/>
      <c r="O5522" s="95"/>
      <c r="P5522" s="84"/>
      <c r="Q5522" s="84"/>
      <c r="R5522" s="66"/>
      <c r="S5522" s="66"/>
      <c r="T5522" s="66"/>
      <c r="U5522" s="46"/>
    </row>
    <row r="5523" spans="2:21" ht="14.25">
      <c r="B5523" s="95"/>
      <c r="C5523" s="95"/>
      <c r="D5523" s="95"/>
      <c r="E5523" s="95"/>
      <c r="F5523" s="95"/>
      <c r="G5523" s="95"/>
      <c r="H5523" s="95"/>
      <c r="I5523" s="95"/>
      <c r="J5523" s="95"/>
      <c r="K5523" s="95"/>
      <c r="L5523" s="95"/>
      <c r="M5523" s="95"/>
      <c r="N5523" s="95"/>
      <c r="O5523" s="95"/>
      <c r="P5523" s="84"/>
      <c r="Q5523" s="84"/>
      <c r="R5523" s="66"/>
      <c r="S5523" s="66"/>
      <c r="T5523" s="66"/>
      <c r="U5523" s="46"/>
    </row>
    <row r="5524" spans="2:21" ht="14.25">
      <c r="B5524" s="95"/>
      <c r="C5524" s="95"/>
      <c r="D5524" s="95"/>
      <c r="E5524" s="95"/>
      <c r="F5524" s="95"/>
      <c r="G5524" s="95"/>
      <c r="H5524" s="95"/>
      <c r="I5524" s="95"/>
      <c r="J5524" s="95"/>
      <c r="K5524" s="95"/>
      <c r="L5524" s="95"/>
      <c r="M5524" s="95"/>
      <c r="N5524" s="95"/>
      <c r="O5524" s="95"/>
      <c r="P5524" s="84"/>
      <c r="Q5524" s="84"/>
      <c r="R5524" s="66"/>
      <c r="S5524" s="66"/>
      <c r="T5524" s="66"/>
      <c r="U5524" s="46"/>
    </row>
    <row r="5525" spans="2:21" ht="14.25">
      <c r="B5525" s="95"/>
      <c r="C5525" s="95"/>
      <c r="D5525" s="95"/>
      <c r="E5525" s="95"/>
      <c r="F5525" s="95"/>
      <c r="G5525" s="95"/>
      <c r="H5525" s="95"/>
      <c r="I5525" s="95"/>
      <c r="J5525" s="95"/>
      <c r="K5525" s="95"/>
      <c r="L5525" s="95"/>
      <c r="M5525" s="95"/>
      <c r="N5525" s="95"/>
      <c r="O5525" s="95"/>
      <c r="P5525" s="84"/>
      <c r="Q5525" s="84"/>
      <c r="R5525" s="66"/>
      <c r="S5525" s="66"/>
      <c r="T5525" s="66"/>
      <c r="U5525" s="46"/>
    </row>
    <row r="5526" spans="2:21" ht="14.25">
      <c r="B5526" s="95"/>
      <c r="C5526" s="95"/>
      <c r="D5526" s="95"/>
      <c r="E5526" s="95"/>
      <c r="F5526" s="95"/>
      <c r="G5526" s="95"/>
      <c r="H5526" s="95"/>
      <c r="I5526" s="95"/>
      <c r="J5526" s="95"/>
      <c r="K5526" s="95"/>
      <c r="L5526" s="95"/>
      <c r="M5526" s="95"/>
      <c r="N5526" s="95"/>
      <c r="O5526" s="95"/>
      <c r="P5526" s="84"/>
      <c r="Q5526" s="84"/>
      <c r="R5526" s="66"/>
      <c r="S5526" s="66"/>
      <c r="T5526" s="66"/>
      <c r="U5526" s="46"/>
    </row>
    <row r="5527" spans="2:21" ht="14.25">
      <c r="B5527" s="95"/>
      <c r="C5527" s="95"/>
      <c r="D5527" s="95"/>
      <c r="E5527" s="95"/>
      <c r="F5527" s="95"/>
      <c r="G5527" s="95"/>
      <c r="H5527" s="95"/>
      <c r="I5527" s="95"/>
      <c r="J5527" s="95"/>
      <c r="K5527" s="95"/>
      <c r="L5527" s="95"/>
      <c r="M5527" s="95"/>
      <c r="N5527" s="95"/>
      <c r="O5527" s="95"/>
      <c r="P5527" s="84"/>
      <c r="Q5527" s="84"/>
      <c r="R5527" s="66"/>
      <c r="S5527" s="66"/>
      <c r="T5527" s="66"/>
      <c r="U5527" s="46"/>
    </row>
    <row r="5528" spans="2:21" ht="14.25">
      <c r="B5528" s="95"/>
      <c r="C5528" s="95"/>
      <c r="D5528" s="95"/>
      <c r="E5528" s="95"/>
      <c r="F5528" s="95"/>
      <c r="G5528" s="95"/>
      <c r="H5528" s="95"/>
      <c r="I5528" s="95"/>
      <c r="J5528" s="95"/>
      <c r="K5528" s="95"/>
      <c r="L5528" s="95"/>
      <c r="M5528" s="95"/>
      <c r="N5528" s="95"/>
      <c r="O5528" s="95"/>
      <c r="P5528" s="84"/>
      <c r="Q5528" s="84"/>
      <c r="R5528" s="66"/>
      <c r="S5528" s="66"/>
      <c r="T5528" s="66"/>
      <c r="U5528" s="46"/>
    </row>
    <row r="5529" spans="2:21" ht="14.25">
      <c r="B5529" s="95"/>
      <c r="C5529" s="95"/>
      <c r="D5529" s="95"/>
      <c r="E5529" s="95"/>
      <c r="F5529" s="95"/>
      <c r="G5529" s="95"/>
      <c r="H5529" s="95"/>
      <c r="I5529" s="95"/>
      <c r="J5529" s="95"/>
      <c r="K5529" s="95"/>
      <c r="L5529" s="95"/>
      <c r="M5529" s="95"/>
      <c r="N5529" s="95"/>
      <c r="O5529" s="95"/>
      <c r="P5529" s="84"/>
      <c r="Q5529" s="84"/>
      <c r="R5529" s="66"/>
      <c r="S5529" s="66"/>
      <c r="T5529" s="66"/>
      <c r="U5529" s="46"/>
    </row>
    <row r="5530" spans="2:21" ht="14.25">
      <c r="B5530" s="95"/>
      <c r="C5530" s="95"/>
      <c r="D5530" s="95"/>
      <c r="E5530" s="95"/>
      <c r="F5530" s="95"/>
      <c r="G5530" s="95"/>
      <c r="H5530" s="95"/>
      <c r="I5530" s="95"/>
      <c r="J5530" s="95"/>
      <c r="K5530" s="95"/>
      <c r="L5530" s="95"/>
      <c r="M5530" s="95"/>
      <c r="N5530" s="95"/>
      <c r="O5530" s="95"/>
      <c r="P5530" s="84"/>
      <c r="Q5530" s="84"/>
      <c r="R5530" s="66"/>
      <c r="S5530" s="66"/>
      <c r="T5530" s="66"/>
      <c r="U5530" s="46"/>
    </row>
    <row r="5531" spans="2:21" ht="14.25">
      <c r="B5531" s="95"/>
      <c r="C5531" s="95"/>
      <c r="D5531" s="95"/>
      <c r="E5531" s="95"/>
      <c r="F5531" s="95"/>
      <c r="G5531" s="95"/>
      <c r="H5531" s="95"/>
      <c r="I5531" s="95"/>
      <c r="J5531" s="95"/>
      <c r="K5531" s="95"/>
      <c r="L5531" s="95"/>
      <c r="M5531" s="95"/>
      <c r="N5531" s="95"/>
      <c r="O5531" s="95"/>
      <c r="P5531" s="84"/>
      <c r="Q5531" s="84"/>
      <c r="R5531" s="66"/>
      <c r="S5531" s="66"/>
      <c r="T5531" s="66"/>
      <c r="U5531" s="46"/>
    </row>
    <row r="5532" spans="2:21" ht="14.25">
      <c r="B5532" s="95"/>
      <c r="C5532" s="95"/>
      <c r="D5532" s="95"/>
      <c r="E5532" s="95"/>
      <c r="F5532" s="95"/>
      <c r="G5532" s="95"/>
      <c r="H5532" s="95"/>
      <c r="I5532" s="95"/>
      <c r="J5532" s="95"/>
      <c r="K5532" s="95"/>
      <c r="L5532" s="95"/>
      <c r="M5532" s="95"/>
      <c r="N5532" s="95"/>
      <c r="O5532" s="95"/>
      <c r="P5532" s="84"/>
      <c r="Q5532" s="84"/>
      <c r="R5532" s="66"/>
      <c r="S5532" s="66"/>
      <c r="T5532" s="66"/>
      <c r="U5532" s="46"/>
    </row>
    <row r="5533" spans="2:21" ht="14.25">
      <c r="B5533" s="95"/>
      <c r="C5533" s="95"/>
      <c r="D5533" s="95"/>
      <c r="E5533" s="95"/>
      <c r="F5533" s="95"/>
      <c r="G5533" s="95"/>
      <c r="H5533" s="95"/>
      <c r="I5533" s="95"/>
      <c r="J5533" s="95"/>
      <c r="K5533" s="95"/>
      <c r="L5533" s="95"/>
      <c r="M5533" s="95"/>
      <c r="N5533" s="95"/>
      <c r="O5533" s="95"/>
      <c r="P5533" s="84"/>
      <c r="Q5533" s="84"/>
      <c r="R5533" s="66"/>
      <c r="S5533" s="66"/>
      <c r="T5533" s="66"/>
      <c r="U5533" s="46"/>
    </row>
    <row r="5534" spans="2:21" ht="14.25">
      <c r="B5534" s="95"/>
      <c r="C5534" s="95"/>
      <c r="D5534" s="95"/>
      <c r="E5534" s="95"/>
      <c r="F5534" s="95"/>
      <c r="G5534" s="95"/>
      <c r="H5534" s="95"/>
      <c r="I5534" s="95"/>
      <c r="J5534" s="95"/>
      <c r="K5534" s="95"/>
      <c r="L5534" s="95"/>
      <c r="M5534" s="95"/>
      <c r="N5534" s="95"/>
      <c r="O5534" s="95"/>
      <c r="P5534" s="84"/>
      <c r="Q5534" s="84"/>
      <c r="R5534" s="66"/>
      <c r="S5534" s="66"/>
      <c r="T5534" s="66"/>
      <c r="U5534" s="46"/>
    </row>
    <row r="5535" spans="2:21" ht="14.25">
      <c r="B5535" s="95"/>
      <c r="C5535" s="95"/>
      <c r="D5535" s="95"/>
      <c r="E5535" s="95"/>
      <c r="F5535" s="95"/>
      <c r="G5535" s="95"/>
      <c r="H5535" s="95"/>
      <c r="I5535" s="95"/>
      <c r="J5535" s="95"/>
      <c r="K5535" s="95"/>
      <c r="L5535" s="95"/>
      <c r="M5535" s="95"/>
      <c r="N5535" s="95"/>
      <c r="O5535" s="95"/>
      <c r="P5535" s="84"/>
      <c r="Q5535" s="84"/>
      <c r="R5535" s="66"/>
      <c r="S5535" s="66"/>
      <c r="T5535" s="66"/>
      <c r="U5535" s="46"/>
    </row>
    <row r="5536" spans="2:21" ht="14.25">
      <c r="B5536" s="95"/>
      <c r="C5536" s="95"/>
      <c r="D5536" s="95"/>
      <c r="E5536" s="95"/>
      <c r="F5536" s="95"/>
      <c r="G5536" s="95"/>
      <c r="H5536" s="95"/>
      <c r="I5536" s="95"/>
      <c r="J5536" s="95"/>
      <c r="K5536" s="95"/>
      <c r="L5536" s="95"/>
      <c r="M5536" s="95"/>
      <c r="N5536" s="95"/>
      <c r="O5536" s="95"/>
      <c r="P5536" s="84"/>
      <c r="Q5536" s="84"/>
      <c r="R5536" s="66"/>
      <c r="S5536" s="66"/>
      <c r="T5536" s="66"/>
      <c r="U5536" s="46"/>
    </row>
    <row r="5537" spans="2:21" ht="14.25">
      <c r="B5537" s="95"/>
      <c r="C5537" s="95"/>
      <c r="D5537" s="95"/>
      <c r="E5537" s="95"/>
      <c r="F5537" s="95"/>
      <c r="G5537" s="95"/>
      <c r="H5537" s="95"/>
      <c r="I5537" s="95"/>
      <c r="J5537" s="95"/>
      <c r="K5537" s="95"/>
      <c r="L5537" s="95"/>
      <c r="M5537" s="95"/>
      <c r="N5537" s="95"/>
      <c r="O5537" s="95"/>
      <c r="P5537" s="84"/>
      <c r="Q5537" s="84"/>
      <c r="R5537" s="66"/>
      <c r="S5537" s="66"/>
      <c r="T5537" s="66"/>
      <c r="U5537" s="46"/>
    </row>
    <row r="5538" spans="2:21" ht="14.25">
      <c r="B5538" s="95"/>
      <c r="C5538" s="95"/>
      <c r="D5538" s="95"/>
      <c r="E5538" s="95"/>
      <c r="F5538" s="95"/>
      <c r="G5538" s="95"/>
      <c r="H5538" s="95"/>
      <c r="I5538" s="95"/>
      <c r="J5538" s="95"/>
      <c r="K5538" s="95"/>
      <c r="L5538" s="95"/>
      <c r="M5538" s="95"/>
      <c r="N5538" s="95"/>
      <c r="O5538" s="95"/>
      <c r="P5538" s="84"/>
      <c r="Q5538" s="84"/>
      <c r="R5538" s="66"/>
      <c r="S5538" s="66"/>
      <c r="T5538" s="66"/>
      <c r="U5538" s="46"/>
    </row>
    <row r="5539" spans="2:21" ht="14.25">
      <c r="B5539" s="95"/>
      <c r="C5539" s="95"/>
      <c r="D5539" s="95"/>
      <c r="E5539" s="95"/>
      <c r="F5539" s="95"/>
      <c r="G5539" s="95"/>
      <c r="H5539" s="95"/>
      <c r="I5539" s="95"/>
      <c r="J5539" s="95"/>
      <c r="K5539" s="95"/>
      <c r="L5539" s="95"/>
      <c r="M5539" s="95"/>
      <c r="N5539" s="95"/>
      <c r="O5539" s="95"/>
      <c r="P5539" s="84"/>
      <c r="Q5539" s="84"/>
      <c r="R5539" s="66"/>
      <c r="S5539" s="66"/>
      <c r="T5539" s="66"/>
      <c r="U5539" s="46"/>
    </row>
    <row r="5540" spans="2:21" ht="14.25">
      <c r="B5540" s="95"/>
      <c r="C5540" s="95"/>
      <c r="D5540" s="95"/>
      <c r="E5540" s="95"/>
      <c r="F5540" s="95"/>
      <c r="G5540" s="95"/>
      <c r="H5540" s="95"/>
      <c r="I5540" s="95"/>
      <c r="J5540" s="95"/>
      <c r="K5540" s="95"/>
      <c r="L5540" s="95"/>
      <c r="M5540" s="95"/>
      <c r="N5540" s="95"/>
      <c r="O5540" s="95"/>
      <c r="P5540" s="84"/>
      <c r="Q5540" s="84"/>
      <c r="R5540" s="66"/>
      <c r="S5540" s="66"/>
      <c r="T5540" s="66"/>
      <c r="U5540" s="46"/>
    </row>
    <row r="5541" spans="2:21" ht="14.25">
      <c r="B5541" s="95"/>
      <c r="C5541" s="95"/>
      <c r="D5541" s="95"/>
      <c r="E5541" s="95"/>
      <c r="F5541" s="95"/>
      <c r="G5541" s="95"/>
      <c r="H5541" s="95"/>
      <c r="I5541" s="95"/>
      <c r="J5541" s="95"/>
      <c r="K5541" s="95"/>
      <c r="L5541" s="95"/>
      <c r="M5541" s="95"/>
      <c r="N5541" s="95"/>
      <c r="O5541" s="95"/>
      <c r="P5541" s="84"/>
      <c r="Q5541" s="84"/>
      <c r="R5541" s="66"/>
      <c r="S5541" s="66"/>
      <c r="T5541" s="66"/>
      <c r="U5541" s="46"/>
    </row>
    <row r="5542" spans="2:21" ht="14.25">
      <c r="B5542" s="95"/>
      <c r="C5542" s="95"/>
      <c r="D5542" s="95"/>
      <c r="E5542" s="95"/>
      <c r="F5542" s="95"/>
      <c r="G5542" s="95"/>
      <c r="H5542" s="95"/>
      <c r="I5542" s="95"/>
      <c r="J5542" s="95"/>
      <c r="K5542" s="95"/>
      <c r="L5542" s="95"/>
      <c r="M5542" s="95"/>
      <c r="N5542" s="95"/>
      <c r="O5542" s="95"/>
      <c r="P5542" s="84"/>
      <c r="Q5542" s="84"/>
      <c r="R5542" s="66"/>
      <c r="S5542" s="66"/>
      <c r="T5542" s="66"/>
      <c r="U5542" s="46"/>
    </row>
    <row r="5543" spans="2:21" ht="14.25">
      <c r="B5543" s="95"/>
      <c r="C5543" s="95"/>
      <c r="D5543" s="95"/>
      <c r="E5543" s="95"/>
      <c r="F5543" s="95"/>
      <c r="G5543" s="95"/>
      <c r="H5543" s="95"/>
      <c r="I5543" s="95"/>
      <c r="J5543" s="95"/>
      <c r="K5543" s="95"/>
      <c r="L5543" s="95"/>
      <c r="M5543" s="95"/>
      <c r="N5543" s="95"/>
      <c r="O5543" s="95"/>
      <c r="P5543" s="84"/>
      <c r="Q5543" s="84"/>
      <c r="R5543" s="66"/>
      <c r="S5543" s="66"/>
      <c r="T5543" s="66"/>
      <c r="U5543" s="46"/>
    </row>
    <row r="5544" spans="2:21" ht="14.25">
      <c r="B5544" s="95"/>
      <c r="C5544" s="95"/>
      <c r="D5544" s="95"/>
      <c r="E5544" s="95"/>
      <c r="F5544" s="95"/>
      <c r="G5544" s="95"/>
      <c r="H5544" s="95"/>
      <c r="I5544" s="95"/>
      <c r="J5544" s="95"/>
      <c r="K5544" s="95"/>
      <c r="L5544" s="95"/>
      <c r="M5544" s="95"/>
      <c r="N5544" s="95"/>
      <c r="O5544" s="95"/>
      <c r="P5544" s="84"/>
      <c r="Q5544" s="84"/>
      <c r="R5544" s="66"/>
      <c r="S5544" s="66"/>
      <c r="T5544" s="66"/>
      <c r="U5544" s="46"/>
    </row>
    <row r="5545" spans="2:21" ht="14.25">
      <c r="B5545" s="95"/>
      <c r="C5545" s="95"/>
      <c r="D5545" s="95"/>
      <c r="E5545" s="95"/>
      <c r="F5545" s="95"/>
      <c r="G5545" s="95"/>
      <c r="H5545" s="95"/>
      <c r="I5545" s="95"/>
      <c r="J5545" s="95"/>
      <c r="K5545" s="95"/>
      <c r="L5545" s="95"/>
      <c r="M5545" s="95"/>
      <c r="N5545" s="95"/>
      <c r="O5545" s="95"/>
      <c r="P5545" s="84"/>
      <c r="Q5545" s="84"/>
      <c r="R5545" s="66"/>
      <c r="S5545" s="66"/>
      <c r="T5545" s="66"/>
      <c r="U5545" s="46"/>
    </row>
    <row r="5546" spans="2:21" ht="14.25">
      <c r="B5546" s="95"/>
      <c r="C5546" s="95"/>
      <c r="D5546" s="95"/>
      <c r="E5546" s="95"/>
      <c r="F5546" s="95"/>
      <c r="G5546" s="95"/>
      <c r="H5546" s="95"/>
      <c r="I5546" s="95"/>
      <c r="J5546" s="95"/>
      <c r="K5546" s="95"/>
      <c r="L5546" s="95"/>
      <c r="M5546" s="95"/>
      <c r="N5546" s="95"/>
      <c r="O5546" s="95"/>
      <c r="P5546" s="84"/>
      <c r="Q5546" s="84"/>
      <c r="R5546" s="66"/>
      <c r="S5546" s="66"/>
      <c r="T5546" s="66"/>
      <c r="U5546" s="46"/>
    </row>
    <row r="5547" spans="2:21" ht="14.25">
      <c r="B5547" s="95"/>
      <c r="C5547" s="95"/>
      <c r="D5547" s="95"/>
      <c r="E5547" s="95"/>
      <c r="F5547" s="95"/>
      <c r="G5547" s="95"/>
      <c r="H5547" s="95"/>
      <c r="I5547" s="95"/>
      <c r="J5547" s="95"/>
      <c r="K5547" s="95"/>
      <c r="L5547" s="95"/>
      <c r="M5547" s="95"/>
      <c r="N5547" s="95"/>
      <c r="O5547" s="95"/>
      <c r="P5547" s="84"/>
      <c r="Q5547" s="84"/>
      <c r="R5547" s="66"/>
      <c r="S5547" s="66"/>
      <c r="T5547" s="66"/>
      <c r="U5547" s="46"/>
    </row>
    <row r="5548" spans="2:21" ht="14.25">
      <c r="B5548" s="95"/>
      <c r="C5548" s="95"/>
      <c r="D5548" s="95"/>
      <c r="E5548" s="95"/>
      <c r="F5548" s="95"/>
      <c r="G5548" s="95"/>
      <c r="H5548" s="95"/>
      <c r="I5548" s="95"/>
      <c r="J5548" s="95"/>
      <c r="K5548" s="95"/>
      <c r="L5548" s="95"/>
      <c r="M5548" s="95"/>
      <c r="N5548" s="95"/>
      <c r="O5548" s="95"/>
      <c r="P5548" s="84"/>
      <c r="Q5548" s="84"/>
      <c r="R5548" s="66"/>
      <c r="S5548" s="66"/>
      <c r="T5548" s="66"/>
      <c r="U5548" s="46"/>
    </row>
    <row r="5549" spans="2:21" ht="14.25">
      <c r="B5549" s="95"/>
      <c r="C5549" s="95"/>
      <c r="D5549" s="95"/>
      <c r="E5549" s="95"/>
      <c r="F5549" s="95"/>
      <c r="G5549" s="95"/>
      <c r="H5549" s="95"/>
      <c r="I5549" s="95"/>
      <c r="J5549" s="95"/>
      <c r="K5549" s="95"/>
      <c r="L5549" s="95"/>
      <c r="M5549" s="95"/>
      <c r="N5549" s="95"/>
      <c r="O5549" s="95"/>
      <c r="P5549" s="84"/>
      <c r="Q5549" s="84"/>
      <c r="R5549" s="66"/>
      <c r="S5549" s="66"/>
      <c r="T5549" s="66"/>
      <c r="U5549" s="46"/>
    </row>
    <row r="5550" spans="2:21" ht="14.25">
      <c r="B5550" s="95"/>
      <c r="C5550" s="95"/>
      <c r="D5550" s="95"/>
      <c r="E5550" s="95"/>
      <c r="F5550" s="95"/>
      <c r="G5550" s="95"/>
      <c r="H5550" s="95"/>
      <c r="I5550" s="95"/>
      <c r="J5550" s="95"/>
      <c r="K5550" s="95"/>
      <c r="L5550" s="95"/>
      <c r="M5550" s="95"/>
      <c r="N5550" s="95"/>
      <c r="O5550" s="95"/>
      <c r="P5550" s="84"/>
      <c r="Q5550" s="84"/>
      <c r="R5550" s="66"/>
      <c r="S5550" s="66"/>
      <c r="T5550" s="66"/>
      <c r="U5550" s="46"/>
    </row>
    <row r="5551" spans="2:21" ht="14.25">
      <c r="B5551" s="95"/>
      <c r="C5551" s="95"/>
      <c r="D5551" s="95"/>
      <c r="E5551" s="95"/>
      <c r="F5551" s="95"/>
      <c r="G5551" s="95"/>
      <c r="H5551" s="95"/>
      <c r="I5551" s="95"/>
      <c r="J5551" s="95"/>
      <c r="K5551" s="95"/>
      <c r="L5551" s="95"/>
      <c r="M5551" s="95"/>
      <c r="N5551" s="95"/>
      <c r="O5551" s="95"/>
      <c r="P5551" s="84"/>
      <c r="Q5551" s="84"/>
      <c r="R5551" s="66"/>
      <c r="S5551" s="66"/>
      <c r="T5551" s="66"/>
      <c r="U5551" s="46"/>
    </row>
    <row r="5552" spans="2:21" ht="14.25">
      <c r="B5552" s="95"/>
      <c r="C5552" s="95"/>
      <c r="D5552" s="95"/>
      <c r="E5552" s="95"/>
      <c r="F5552" s="95"/>
      <c r="G5552" s="95"/>
      <c r="H5552" s="95"/>
      <c r="I5552" s="95"/>
      <c r="J5552" s="95"/>
      <c r="K5552" s="95"/>
      <c r="L5552" s="95"/>
      <c r="M5552" s="95"/>
      <c r="N5552" s="95"/>
      <c r="O5552" s="95"/>
      <c r="P5552" s="84"/>
      <c r="Q5552" s="84"/>
      <c r="R5552" s="66"/>
      <c r="S5552" s="66"/>
      <c r="T5552" s="66"/>
      <c r="U5552" s="46"/>
    </row>
    <row r="5553" spans="2:21" ht="14.25">
      <c r="B5553" s="95"/>
      <c r="C5553" s="95"/>
      <c r="D5553" s="95"/>
      <c r="E5553" s="95"/>
      <c r="F5553" s="95"/>
      <c r="G5553" s="95"/>
      <c r="H5553" s="95"/>
      <c r="I5553" s="95"/>
      <c r="J5553" s="95"/>
      <c r="K5553" s="95"/>
      <c r="L5553" s="95"/>
      <c r="M5553" s="95"/>
      <c r="N5553" s="95"/>
      <c r="O5553" s="95"/>
      <c r="P5553" s="84"/>
      <c r="Q5553" s="84"/>
      <c r="R5553" s="66"/>
      <c r="S5553" s="66"/>
      <c r="T5553" s="66"/>
      <c r="U5553" s="46"/>
    </row>
    <row r="5554" spans="2:21" ht="14.25">
      <c r="B5554" s="95"/>
      <c r="C5554" s="95"/>
      <c r="D5554" s="95"/>
      <c r="E5554" s="95"/>
      <c r="F5554" s="95"/>
      <c r="G5554" s="95"/>
      <c r="H5554" s="95"/>
      <c r="I5554" s="95"/>
      <c r="J5554" s="95"/>
      <c r="K5554" s="95"/>
      <c r="L5554" s="95"/>
      <c r="M5554" s="95"/>
      <c r="N5554" s="95"/>
      <c r="O5554" s="95"/>
      <c r="P5554" s="84"/>
      <c r="Q5554" s="84"/>
      <c r="R5554" s="66"/>
      <c r="S5554" s="66"/>
      <c r="T5554" s="66"/>
      <c r="U5554" s="46"/>
    </row>
    <row r="5555" spans="2:21" ht="14.25">
      <c r="B5555" s="95"/>
      <c r="C5555" s="95"/>
      <c r="D5555" s="95"/>
      <c r="E5555" s="95"/>
      <c r="F5555" s="95"/>
      <c r="G5555" s="95"/>
      <c r="H5555" s="95"/>
      <c r="I5555" s="95"/>
      <c r="J5555" s="95"/>
      <c r="K5555" s="95"/>
      <c r="L5555" s="95"/>
      <c r="M5555" s="95"/>
      <c r="N5555" s="95"/>
      <c r="O5555" s="95"/>
      <c r="P5555" s="84"/>
      <c r="Q5555" s="84"/>
      <c r="R5555" s="66"/>
      <c r="S5555" s="66"/>
      <c r="T5555" s="66"/>
      <c r="U5555" s="46"/>
    </row>
    <row r="5556" spans="2:21" ht="14.25">
      <c r="B5556" s="95"/>
      <c r="C5556" s="95"/>
      <c r="D5556" s="95"/>
      <c r="E5556" s="95"/>
      <c r="F5556" s="95"/>
      <c r="G5556" s="95"/>
      <c r="H5556" s="95"/>
      <c r="I5556" s="95"/>
      <c r="J5556" s="95"/>
      <c r="K5556" s="95"/>
      <c r="L5556" s="95"/>
      <c r="M5556" s="95"/>
      <c r="N5556" s="95"/>
      <c r="O5556" s="95"/>
      <c r="P5556" s="84"/>
      <c r="Q5556" s="84"/>
      <c r="R5556" s="66"/>
      <c r="S5556" s="66"/>
      <c r="T5556" s="66"/>
      <c r="U5556" s="46"/>
    </row>
    <row r="5557" spans="2:21" ht="14.25">
      <c r="B5557" s="95"/>
      <c r="C5557" s="95"/>
      <c r="D5557" s="95"/>
      <c r="E5557" s="95"/>
      <c r="F5557" s="95"/>
      <c r="G5557" s="95"/>
      <c r="H5557" s="95"/>
      <c r="I5557" s="95"/>
      <c r="J5557" s="95"/>
      <c r="K5557" s="95"/>
      <c r="L5557" s="95"/>
      <c r="M5557" s="95"/>
      <c r="N5557" s="95"/>
      <c r="O5557" s="95"/>
      <c r="P5557" s="84"/>
      <c r="Q5557" s="84"/>
      <c r="R5557" s="66"/>
      <c r="S5557" s="66"/>
      <c r="T5557" s="66"/>
      <c r="U5557" s="46"/>
    </row>
    <row r="5558" spans="2:21" ht="14.25">
      <c r="B5558" s="95"/>
      <c r="C5558" s="95"/>
      <c r="D5558" s="95"/>
      <c r="E5558" s="95"/>
      <c r="F5558" s="95"/>
      <c r="G5558" s="95"/>
      <c r="H5558" s="95"/>
      <c r="I5558" s="95"/>
      <c r="J5558" s="95"/>
      <c r="K5558" s="95"/>
      <c r="L5558" s="95"/>
      <c r="M5558" s="95"/>
      <c r="N5558" s="95"/>
      <c r="O5558" s="95"/>
      <c r="P5558" s="84"/>
      <c r="Q5558" s="84"/>
      <c r="R5558" s="66"/>
      <c r="S5558" s="66"/>
      <c r="T5558" s="66"/>
      <c r="U5558" s="46"/>
    </row>
    <row r="5559" spans="2:21" ht="14.25">
      <c r="B5559" s="95"/>
      <c r="C5559" s="95"/>
      <c r="D5559" s="95"/>
      <c r="E5559" s="95"/>
      <c r="F5559" s="95"/>
      <c r="G5559" s="95"/>
      <c r="H5559" s="95"/>
      <c r="I5559" s="95"/>
      <c r="J5559" s="95"/>
      <c r="K5559" s="95"/>
      <c r="L5559" s="95"/>
      <c r="M5559" s="95"/>
      <c r="N5559" s="95"/>
      <c r="O5559" s="95"/>
      <c r="P5559" s="84"/>
      <c r="Q5559" s="84"/>
      <c r="R5559" s="66"/>
      <c r="S5559" s="66"/>
      <c r="T5559" s="66"/>
      <c r="U5559" s="46"/>
    </row>
    <row r="5560" spans="2:21" ht="14.25">
      <c r="B5560" s="95"/>
      <c r="C5560" s="95"/>
      <c r="D5560" s="95"/>
      <c r="E5560" s="95"/>
      <c r="F5560" s="95"/>
      <c r="G5560" s="95"/>
      <c r="H5560" s="95"/>
      <c r="I5560" s="95"/>
      <c r="J5560" s="95"/>
      <c r="K5560" s="95"/>
      <c r="L5560" s="95"/>
      <c r="M5560" s="95"/>
      <c r="N5560" s="95"/>
      <c r="O5560" s="95"/>
      <c r="P5560" s="84"/>
      <c r="Q5560" s="84"/>
      <c r="R5560" s="66"/>
      <c r="S5560" s="66"/>
      <c r="T5560" s="66"/>
      <c r="U5560" s="46"/>
    </row>
    <row r="5561" spans="2:21" ht="14.25">
      <c r="B5561" s="95"/>
      <c r="C5561" s="95"/>
      <c r="D5561" s="95"/>
      <c r="E5561" s="95"/>
      <c r="F5561" s="95"/>
      <c r="G5561" s="95"/>
      <c r="H5561" s="95"/>
      <c r="I5561" s="95"/>
      <c r="J5561" s="95"/>
      <c r="K5561" s="95"/>
      <c r="L5561" s="95"/>
      <c r="M5561" s="95"/>
      <c r="N5561" s="95"/>
      <c r="O5561" s="95"/>
      <c r="P5561" s="84"/>
      <c r="Q5561" s="84"/>
      <c r="R5561" s="66"/>
      <c r="S5561" s="66"/>
      <c r="T5561" s="66"/>
      <c r="U5561" s="46"/>
    </row>
    <row r="5562" spans="2:21" ht="14.25">
      <c r="B5562" s="95"/>
      <c r="C5562" s="95"/>
      <c r="D5562" s="95"/>
      <c r="E5562" s="95"/>
      <c r="F5562" s="95"/>
      <c r="G5562" s="95"/>
      <c r="H5562" s="95"/>
      <c r="I5562" s="95"/>
      <c r="J5562" s="95"/>
      <c r="K5562" s="95"/>
      <c r="L5562" s="95"/>
      <c r="M5562" s="95"/>
      <c r="N5562" s="95"/>
      <c r="O5562" s="95"/>
      <c r="P5562" s="84"/>
      <c r="Q5562" s="84"/>
      <c r="R5562" s="66"/>
      <c r="S5562" s="66"/>
      <c r="T5562" s="66"/>
      <c r="U5562" s="46"/>
    </row>
    <row r="5563" spans="2:21" ht="14.25">
      <c r="B5563" s="95"/>
      <c r="C5563" s="95"/>
      <c r="D5563" s="95"/>
      <c r="E5563" s="95"/>
      <c r="F5563" s="95"/>
      <c r="G5563" s="95"/>
      <c r="H5563" s="95"/>
      <c r="I5563" s="95"/>
      <c r="J5563" s="95"/>
      <c r="K5563" s="95"/>
      <c r="L5563" s="95"/>
      <c r="M5563" s="95"/>
      <c r="N5563" s="95"/>
      <c r="O5563" s="95"/>
      <c r="P5563" s="84"/>
      <c r="Q5563" s="84"/>
      <c r="R5563" s="66"/>
      <c r="S5563" s="66"/>
      <c r="T5563" s="66"/>
      <c r="U5563" s="46"/>
    </row>
    <row r="5564" spans="2:21" ht="14.25">
      <c r="B5564" s="95"/>
      <c r="C5564" s="95"/>
      <c r="D5564" s="95"/>
      <c r="E5564" s="95"/>
      <c r="F5564" s="95"/>
      <c r="G5564" s="95"/>
      <c r="H5564" s="95"/>
      <c r="I5564" s="95"/>
      <c r="J5564" s="95"/>
      <c r="K5564" s="95"/>
      <c r="L5564" s="95"/>
      <c r="M5564" s="95"/>
      <c r="N5564" s="95"/>
      <c r="O5564" s="95"/>
      <c r="P5564" s="84"/>
      <c r="Q5564" s="84"/>
      <c r="R5564" s="66"/>
      <c r="S5564" s="66"/>
      <c r="T5564" s="66"/>
      <c r="U5564" s="46"/>
    </row>
    <row r="5565" spans="2:21" ht="14.25">
      <c r="B5565" s="95"/>
      <c r="C5565" s="95"/>
      <c r="D5565" s="95"/>
      <c r="E5565" s="95"/>
      <c r="F5565" s="95"/>
      <c r="G5565" s="95"/>
      <c r="H5565" s="95"/>
      <c r="I5565" s="95"/>
      <c r="J5565" s="95"/>
      <c r="K5565" s="95"/>
      <c r="L5565" s="95"/>
      <c r="M5565" s="95"/>
      <c r="N5565" s="95"/>
      <c r="O5565" s="95"/>
      <c r="P5565" s="84"/>
      <c r="Q5565" s="84"/>
      <c r="R5565" s="66"/>
      <c r="S5565" s="66"/>
      <c r="T5565" s="66"/>
      <c r="U5565" s="46"/>
    </row>
    <row r="5566" spans="2:21" ht="14.25">
      <c r="B5566" s="95"/>
      <c r="C5566" s="95"/>
      <c r="D5566" s="95"/>
      <c r="E5566" s="95"/>
      <c r="F5566" s="95"/>
      <c r="G5566" s="95"/>
      <c r="H5566" s="95"/>
      <c r="I5566" s="95"/>
      <c r="J5566" s="95"/>
      <c r="K5566" s="95"/>
      <c r="L5566" s="95"/>
      <c r="M5566" s="95"/>
      <c r="N5566" s="95"/>
      <c r="O5566" s="95"/>
      <c r="P5566" s="84"/>
      <c r="Q5566" s="84"/>
      <c r="R5566" s="66"/>
      <c r="S5566" s="66"/>
      <c r="T5566" s="66"/>
      <c r="U5566" s="46"/>
    </row>
    <row r="5567" spans="2:21" ht="14.25">
      <c r="B5567" s="95"/>
      <c r="C5567" s="95"/>
      <c r="D5567" s="95"/>
      <c r="E5567" s="95"/>
      <c r="F5567" s="95"/>
      <c r="G5567" s="95"/>
      <c r="H5567" s="95"/>
      <c r="I5567" s="95"/>
      <c r="J5567" s="95"/>
      <c r="K5567" s="95"/>
      <c r="L5567" s="95"/>
      <c r="M5567" s="95"/>
      <c r="N5567" s="95"/>
      <c r="O5567" s="95"/>
      <c r="P5567" s="84"/>
      <c r="Q5567" s="84"/>
      <c r="R5567" s="66"/>
      <c r="S5567" s="66"/>
      <c r="T5567" s="66"/>
      <c r="U5567" s="46"/>
    </row>
    <row r="5568" spans="2:21" ht="14.25">
      <c r="B5568" s="95"/>
      <c r="C5568" s="95"/>
      <c r="D5568" s="95"/>
      <c r="E5568" s="95"/>
      <c r="F5568" s="95"/>
      <c r="G5568" s="95"/>
      <c r="H5568" s="95"/>
      <c r="I5568" s="95"/>
      <c r="J5568" s="95"/>
      <c r="K5568" s="95"/>
      <c r="L5568" s="95"/>
      <c r="M5568" s="95"/>
      <c r="N5568" s="95"/>
      <c r="O5568" s="95"/>
      <c r="P5568" s="84"/>
      <c r="Q5568" s="84"/>
      <c r="R5568" s="66"/>
      <c r="S5568" s="66"/>
      <c r="T5568" s="66"/>
      <c r="U5568" s="46"/>
    </row>
    <row r="5569" spans="2:21" ht="14.25">
      <c r="B5569" s="95"/>
      <c r="C5569" s="95"/>
      <c r="D5569" s="95"/>
      <c r="E5569" s="95"/>
      <c r="F5569" s="95"/>
      <c r="G5569" s="95"/>
      <c r="H5569" s="95"/>
      <c r="I5569" s="95"/>
      <c r="J5569" s="95"/>
      <c r="K5569" s="95"/>
      <c r="L5569" s="95"/>
      <c r="M5569" s="95"/>
      <c r="N5569" s="95"/>
      <c r="O5569" s="95"/>
      <c r="P5569" s="84"/>
      <c r="Q5569" s="84"/>
      <c r="R5569" s="66"/>
      <c r="S5569" s="66"/>
      <c r="T5569" s="66"/>
      <c r="U5569" s="46"/>
    </row>
    <row r="5570" spans="2:21" ht="14.25">
      <c r="B5570" s="95"/>
      <c r="C5570" s="95"/>
      <c r="D5570" s="95"/>
      <c r="E5570" s="95"/>
      <c r="F5570" s="95"/>
      <c r="G5570" s="95"/>
      <c r="H5570" s="95"/>
      <c r="I5570" s="95"/>
      <c r="J5570" s="95"/>
      <c r="K5570" s="95"/>
      <c r="L5570" s="95"/>
      <c r="M5570" s="95"/>
      <c r="N5570" s="95"/>
      <c r="O5570" s="95"/>
      <c r="P5570" s="84"/>
      <c r="Q5570" s="84"/>
      <c r="R5570" s="66"/>
      <c r="S5570" s="66"/>
      <c r="T5570" s="66"/>
      <c r="U5570" s="46"/>
    </row>
    <row r="5571" spans="2:21" ht="14.25">
      <c r="B5571" s="95"/>
      <c r="C5571" s="95"/>
      <c r="D5571" s="95"/>
      <c r="E5571" s="95"/>
      <c r="F5571" s="95"/>
      <c r="G5571" s="95"/>
      <c r="H5571" s="95"/>
      <c r="I5571" s="95"/>
      <c r="J5571" s="95"/>
      <c r="K5571" s="95"/>
      <c r="L5571" s="95"/>
      <c r="M5571" s="95"/>
      <c r="N5571" s="95"/>
      <c r="O5571" s="95"/>
      <c r="P5571" s="84"/>
      <c r="Q5571" s="84"/>
      <c r="R5571" s="66"/>
      <c r="S5571" s="66"/>
      <c r="T5571" s="66"/>
      <c r="U5571" s="46"/>
    </row>
    <row r="5572" spans="2:21" ht="14.25">
      <c r="B5572" s="95"/>
      <c r="C5572" s="95"/>
      <c r="D5572" s="95"/>
      <c r="E5572" s="95"/>
      <c r="F5572" s="95"/>
      <c r="G5572" s="95"/>
      <c r="H5572" s="95"/>
      <c r="I5572" s="95"/>
      <c r="J5572" s="95"/>
      <c r="K5572" s="95"/>
      <c r="L5572" s="95"/>
      <c r="M5572" s="95"/>
      <c r="N5572" s="95"/>
      <c r="O5572" s="95"/>
      <c r="P5572" s="84"/>
      <c r="Q5572" s="84"/>
      <c r="R5572" s="66"/>
      <c r="S5572" s="66"/>
      <c r="T5572" s="66"/>
      <c r="U5572" s="46"/>
    </row>
    <row r="5573" spans="2:21" ht="14.25">
      <c r="B5573" s="95"/>
      <c r="C5573" s="95"/>
      <c r="D5573" s="95"/>
      <c r="E5573" s="95"/>
      <c r="F5573" s="95"/>
      <c r="G5573" s="95"/>
      <c r="H5573" s="95"/>
      <c r="I5573" s="95"/>
      <c r="J5573" s="95"/>
      <c r="K5573" s="95"/>
      <c r="L5573" s="95"/>
      <c r="M5573" s="95"/>
      <c r="N5573" s="95"/>
      <c r="O5573" s="95"/>
      <c r="P5573" s="84"/>
      <c r="Q5573" s="84"/>
      <c r="R5573" s="66"/>
      <c r="S5573" s="66"/>
      <c r="T5573" s="66"/>
      <c r="U5573" s="46"/>
    </row>
    <row r="5574" spans="2:21" ht="14.25">
      <c r="B5574" s="95"/>
      <c r="C5574" s="95"/>
      <c r="D5574" s="95"/>
      <c r="E5574" s="95"/>
      <c r="F5574" s="95"/>
      <c r="G5574" s="95"/>
      <c r="H5574" s="95"/>
      <c r="I5574" s="95"/>
      <c r="J5574" s="95"/>
      <c r="K5574" s="95"/>
      <c r="L5574" s="95"/>
      <c r="M5574" s="95"/>
      <c r="N5574" s="95"/>
      <c r="O5574" s="95"/>
      <c r="P5574" s="84"/>
      <c r="Q5574" s="84"/>
      <c r="R5574" s="66"/>
      <c r="S5574" s="66"/>
      <c r="T5574" s="66"/>
      <c r="U5574" s="46"/>
    </row>
    <row r="5575" spans="2:21" ht="14.25">
      <c r="B5575" s="95"/>
      <c r="C5575" s="95"/>
      <c r="D5575" s="95"/>
      <c r="E5575" s="95"/>
      <c r="F5575" s="95"/>
      <c r="G5575" s="95"/>
      <c r="H5575" s="95"/>
      <c r="I5575" s="95"/>
      <c r="J5575" s="95"/>
      <c r="K5575" s="95"/>
      <c r="L5575" s="95"/>
      <c r="M5575" s="95"/>
      <c r="N5575" s="95"/>
      <c r="O5575" s="95"/>
      <c r="P5575" s="84"/>
      <c r="Q5575" s="84"/>
      <c r="R5575" s="66"/>
      <c r="S5575" s="66"/>
      <c r="T5575" s="66"/>
      <c r="U5575" s="46"/>
    </row>
    <row r="5576" spans="2:21" ht="14.25">
      <c r="B5576" s="95"/>
      <c r="C5576" s="95"/>
      <c r="D5576" s="95"/>
      <c r="E5576" s="95"/>
      <c r="F5576" s="95"/>
      <c r="G5576" s="95"/>
      <c r="H5576" s="95"/>
      <c r="I5576" s="95"/>
      <c r="J5576" s="95"/>
      <c r="K5576" s="95"/>
      <c r="L5576" s="95"/>
      <c r="M5576" s="95"/>
      <c r="N5576" s="95"/>
      <c r="O5576" s="95"/>
      <c r="P5576" s="84"/>
      <c r="Q5576" s="84"/>
      <c r="R5576" s="66"/>
      <c r="S5576" s="66"/>
      <c r="T5576" s="66"/>
      <c r="U5576" s="46"/>
    </row>
    <row r="5577" spans="2:21" ht="14.25">
      <c r="B5577" s="95"/>
      <c r="C5577" s="95"/>
      <c r="D5577" s="95"/>
      <c r="E5577" s="95"/>
      <c r="F5577" s="95"/>
      <c r="G5577" s="95"/>
      <c r="H5577" s="95"/>
      <c r="I5577" s="95"/>
      <c r="J5577" s="95"/>
      <c r="K5577" s="95"/>
      <c r="L5577" s="95"/>
      <c r="M5577" s="95"/>
      <c r="N5577" s="95"/>
      <c r="O5577" s="95"/>
      <c r="P5577" s="84"/>
      <c r="Q5577" s="84"/>
      <c r="R5577" s="66"/>
      <c r="S5577" s="66"/>
      <c r="T5577" s="66"/>
      <c r="U5577" s="46"/>
    </row>
    <row r="5578" spans="2:21" ht="14.25">
      <c r="B5578" s="95"/>
      <c r="C5578" s="95"/>
      <c r="D5578" s="95"/>
      <c r="E5578" s="95"/>
      <c r="F5578" s="95"/>
      <c r="G5578" s="95"/>
      <c r="H5578" s="95"/>
      <c r="I5578" s="95"/>
      <c r="J5578" s="95"/>
      <c r="K5578" s="95"/>
      <c r="L5578" s="95"/>
      <c r="M5578" s="95"/>
      <c r="N5578" s="95"/>
      <c r="O5578" s="95"/>
      <c r="P5578" s="84"/>
      <c r="Q5578" s="84"/>
      <c r="R5578" s="66"/>
      <c r="S5578" s="66"/>
      <c r="T5578" s="66"/>
      <c r="U5578" s="46"/>
    </row>
    <row r="5579" spans="2:21" ht="14.25">
      <c r="B5579" s="95"/>
      <c r="C5579" s="95"/>
      <c r="D5579" s="95"/>
      <c r="E5579" s="95"/>
      <c r="F5579" s="95"/>
      <c r="G5579" s="95"/>
      <c r="H5579" s="95"/>
      <c r="I5579" s="95"/>
      <c r="J5579" s="95"/>
      <c r="K5579" s="95"/>
      <c r="L5579" s="95"/>
      <c r="M5579" s="95"/>
      <c r="N5579" s="95"/>
      <c r="O5579" s="95"/>
      <c r="P5579" s="84"/>
      <c r="Q5579" s="84"/>
      <c r="R5579" s="66"/>
      <c r="S5579" s="66"/>
      <c r="T5579" s="66"/>
      <c r="U5579" s="46"/>
    </row>
    <row r="5580" spans="2:21" ht="14.25">
      <c r="B5580" s="95"/>
      <c r="C5580" s="95"/>
      <c r="D5580" s="95"/>
      <c r="E5580" s="95"/>
      <c r="F5580" s="95"/>
      <c r="G5580" s="95"/>
      <c r="H5580" s="95"/>
      <c r="I5580" s="95"/>
      <c r="J5580" s="95"/>
      <c r="K5580" s="95"/>
      <c r="L5580" s="95"/>
      <c r="M5580" s="95"/>
      <c r="N5580" s="95"/>
      <c r="O5580" s="95"/>
      <c r="P5580" s="84"/>
      <c r="Q5580" s="84"/>
      <c r="R5580" s="66"/>
      <c r="S5580" s="66"/>
      <c r="T5580" s="66"/>
      <c r="U5580" s="46"/>
    </row>
    <row r="5581" spans="2:21" ht="14.25">
      <c r="B5581" s="95"/>
      <c r="C5581" s="95"/>
      <c r="D5581" s="95"/>
      <c r="E5581" s="95"/>
      <c r="F5581" s="95"/>
      <c r="G5581" s="95"/>
      <c r="H5581" s="95"/>
      <c r="I5581" s="95"/>
      <c r="J5581" s="95"/>
      <c r="K5581" s="95"/>
      <c r="L5581" s="95"/>
      <c r="M5581" s="95"/>
      <c r="N5581" s="95"/>
      <c r="O5581" s="95"/>
      <c r="P5581" s="84"/>
      <c r="Q5581" s="84"/>
      <c r="R5581" s="66"/>
      <c r="S5581" s="66"/>
      <c r="T5581" s="66"/>
      <c r="U5581" s="46"/>
    </row>
    <row r="5582" spans="2:21" ht="14.25">
      <c r="B5582" s="95"/>
      <c r="C5582" s="95"/>
      <c r="D5582" s="95"/>
      <c r="E5582" s="95"/>
      <c r="F5582" s="95"/>
      <c r="G5582" s="95"/>
      <c r="H5582" s="95"/>
      <c r="I5582" s="95"/>
      <c r="J5582" s="95"/>
      <c r="K5582" s="95"/>
      <c r="L5582" s="95"/>
      <c r="M5582" s="95"/>
      <c r="N5582" s="95"/>
      <c r="O5582" s="95"/>
      <c r="P5582" s="84"/>
      <c r="Q5582" s="84"/>
      <c r="R5582" s="66"/>
      <c r="S5582" s="66"/>
      <c r="T5582" s="66"/>
      <c r="U5582" s="46"/>
    </row>
    <row r="5583" spans="2:21" ht="14.25">
      <c r="B5583" s="95"/>
      <c r="C5583" s="95"/>
      <c r="D5583" s="95"/>
      <c r="E5583" s="95"/>
      <c r="F5583" s="95"/>
      <c r="G5583" s="95"/>
      <c r="H5583" s="95"/>
      <c r="I5583" s="95"/>
      <c r="J5583" s="95"/>
      <c r="K5583" s="95"/>
      <c r="L5583" s="95"/>
      <c r="M5583" s="95"/>
      <c r="N5583" s="95"/>
      <c r="O5583" s="95"/>
      <c r="P5583" s="84"/>
      <c r="Q5583" s="84"/>
      <c r="R5583" s="66"/>
      <c r="S5583" s="66"/>
      <c r="T5583" s="66"/>
      <c r="U5583" s="46"/>
    </row>
    <row r="5584" spans="2:21" ht="14.25">
      <c r="B5584" s="95"/>
      <c r="C5584" s="95"/>
      <c r="D5584" s="95"/>
      <c r="E5584" s="95"/>
      <c r="F5584" s="95"/>
      <c r="G5584" s="95"/>
      <c r="H5584" s="95"/>
      <c r="I5584" s="95"/>
      <c r="J5584" s="95"/>
      <c r="K5584" s="95"/>
      <c r="L5584" s="95"/>
      <c r="M5584" s="95"/>
      <c r="N5584" s="95"/>
      <c r="O5584" s="95"/>
      <c r="P5584" s="84"/>
      <c r="Q5584" s="84"/>
      <c r="R5584" s="66"/>
      <c r="S5584" s="66"/>
      <c r="T5584" s="66"/>
      <c r="U5584" s="46"/>
    </row>
    <row r="5585" spans="2:21" ht="14.25">
      <c r="B5585" s="95"/>
      <c r="C5585" s="95"/>
      <c r="D5585" s="95"/>
      <c r="E5585" s="95"/>
      <c r="F5585" s="95"/>
      <c r="G5585" s="95"/>
      <c r="H5585" s="95"/>
      <c r="I5585" s="95"/>
      <c r="J5585" s="95"/>
      <c r="K5585" s="95"/>
      <c r="L5585" s="95"/>
      <c r="M5585" s="95"/>
      <c r="N5585" s="95"/>
      <c r="O5585" s="95"/>
      <c r="P5585" s="84"/>
      <c r="Q5585" s="84"/>
      <c r="R5585" s="66"/>
      <c r="S5585" s="66"/>
      <c r="T5585" s="66"/>
      <c r="U5585" s="46"/>
    </row>
    <row r="5586" spans="2:21" ht="14.25">
      <c r="B5586" s="95"/>
      <c r="C5586" s="95"/>
      <c r="D5586" s="95"/>
      <c r="E5586" s="95"/>
      <c r="F5586" s="95"/>
      <c r="G5586" s="95"/>
      <c r="H5586" s="95"/>
      <c r="I5586" s="95"/>
      <c r="J5586" s="95"/>
      <c r="K5586" s="95"/>
      <c r="L5586" s="95"/>
      <c r="M5586" s="95"/>
      <c r="N5586" s="95"/>
      <c r="O5586" s="95"/>
      <c r="P5586" s="84"/>
      <c r="Q5586" s="84"/>
      <c r="R5586" s="66"/>
      <c r="S5586" s="66"/>
      <c r="T5586" s="66"/>
      <c r="U5586" s="46"/>
    </row>
    <row r="5587" spans="2:21" ht="14.25">
      <c r="B5587" s="95"/>
      <c r="C5587" s="95"/>
      <c r="D5587" s="95"/>
      <c r="E5587" s="95"/>
      <c r="F5587" s="95"/>
      <c r="G5587" s="95"/>
      <c r="H5587" s="95"/>
      <c r="I5587" s="95"/>
      <c r="J5587" s="95"/>
      <c r="K5587" s="95"/>
      <c r="L5587" s="95"/>
      <c r="M5587" s="95"/>
      <c r="N5587" s="95"/>
      <c r="O5587" s="95"/>
      <c r="P5587" s="84"/>
      <c r="Q5587" s="84"/>
      <c r="R5587" s="66"/>
      <c r="S5587" s="66"/>
      <c r="T5587" s="66"/>
      <c r="U5587" s="46"/>
    </row>
    <row r="5588" spans="2:21" ht="14.25">
      <c r="B5588" s="95"/>
      <c r="C5588" s="95"/>
      <c r="D5588" s="95"/>
      <c r="E5588" s="95"/>
      <c r="F5588" s="95"/>
      <c r="G5588" s="95"/>
      <c r="H5588" s="95"/>
      <c r="I5588" s="95"/>
      <c r="J5588" s="95"/>
      <c r="K5588" s="95"/>
      <c r="L5588" s="95"/>
      <c r="M5588" s="95"/>
      <c r="N5588" s="95"/>
      <c r="O5588" s="95"/>
      <c r="P5588" s="84"/>
      <c r="Q5588" s="84"/>
      <c r="R5588" s="66"/>
      <c r="S5588" s="66"/>
      <c r="T5588" s="66"/>
      <c r="U5588" s="46"/>
    </row>
    <row r="5589" spans="2:21" ht="14.25">
      <c r="B5589" s="95"/>
      <c r="C5589" s="95"/>
      <c r="D5589" s="95"/>
      <c r="E5589" s="95"/>
      <c r="F5589" s="95"/>
      <c r="G5589" s="95"/>
      <c r="H5589" s="95"/>
      <c r="I5589" s="95"/>
      <c r="J5589" s="95"/>
      <c r="K5589" s="95"/>
      <c r="L5589" s="95"/>
      <c r="M5589" s="95"/>
      <c r="N5589" s="95"/>
      <c r="O5589" s="95"/>
      <c r="P5589" s="84"/>
      <c r="Q5589" s="84"/>
      <c r="R5589" s="66"/>
      <c r="S5589" s="66"/>
      <c r="T5589" s="66"/>
      <c r="U5589" s="46"/>
    </row>
    <row r="5590" spans="2:21" ht="14.25">
      <c r="B5590" s="95"/>
      <c r="C5590" s="95"/>
      <c r="D5590" s="95"/>
      <c r="E5590" s="95"/>
      <c r="F5590" s="95"/>
      <c r="G5590" s="95"/>
      <c r="H5590" s="95"/>
      <c r="I5590" s="95"/>
      <c r="J5590" s="95"/>
      <c r="K5590" s="95"/>
      <c r="L5590" s="95"/>
      <c r="M5590" s="95"/>
      <c r="N5590" s="95"/>
      <c r="O5590" s="95"/>
      <c r="P5590" s="84"/>
      <c r="Q5590" s="84"/>
      <c r="R5590" s="66"/>
      <c r="S5590" s="66"/>
      <c r="T5590" s="66"/>
      <c r="U5590" s="46"/>
    </row>
    <row r="5591" spans="2:21" ht="14.25">
      <c r="B5591" s="95"/>
      <c r="C5591" s="95"/>
      <c r="D5591" s="95"/>
      <c r="E5591" s="95"/>
      <c r="F5591" s="95"/>
      <c r="G5591" s="95"/>
      <c r="H5591" s="95"/>
      <c r="I5591" s="95"/>
      <c r="J5591" s="95"/>
      <c r="K5591" s="95"/>
      <c r="L5591" s="95"/>
      <c r="M5591" s="95"/>
      <c r="N5591" s="95"/>
      <c r="O5591" s="95"/>
      <c r="P5591" s="84"/>
      <c r="Q5591" s="84"/>
      <c r="R5591" s="66"/>
      <c r="S5591" s="66"/>
      <c r="T5591" s="66"/>
      <c r="U5591" s="46"/>
    </row>
    <row r="5592" spans="2:21" ht="14.25">
      <c r="B5592" s="95"/>
      <c r="C5592" s="95"/>
      <c r="D5592" s="95"/>
      <c r="E5592" s="95"/>
      <c r="F5592" s="95"/>
      <c r="G5592" s="95"/>
      <c r="H5592" s="95"/>
      <c r="I5592" s="95"/>
      <c r="J5592" s="95"/>
      <c r="K5592" s="95"/>
      <c r="L5592" s="95"/>
      <c r="M5592" s="95"/>
      <c r="N5592" s="95"/>
      <c r="O5592" s="95"/>
      <c r="P5592" s="84"/>
      <c r="Q5592" s="84"/>
      <c r="R5592" s="66"/>
      <c r="S5592" s="66"/>
      <c r="T5592" s="66"/>
      <c r="U5592" s="46"/>
    </row>
    <row r="5593" spans="2:21" ht="14.25">
      <c r="B5593" s="95"/>
      <c r="C5593" s="95"/>
      <c r="D5593" s="95"/>
      <c r="E5593" s="95"/>
      <c r="F5593" s="95"/>
      <c r="G5593" s="95"/>
      <c r="H5593" s="95"/>
      <c r="I5593" s="95"/>
      <c r="J5593" s="95"/>
      <c r="K5593" s="95"/>
      <c r="L5593" s="95"/>
      <c r="M5593" s="95"/>
      <c r="N5593" s="95"/>
      <c r="O5593" s="95"/>
      <c r="P5593" s="84"/>
      <c r="Q5593" s="84"/>
      <c r="R5593" s="66"/>
      <c r="S5593" s="66"/>
      <c r="T5593" s="66"/>
      <c r="U5593" s="46"/>
    </row>
    <row r="5594" spans="2:21" ht="14.25">
      <c r="B5594" s="95"/>
      <c r="C5594" s="95"/>
      <c r="D5594" s="95"/>
      <c r="E5594" s="95"/>
      <c r="F5594" s="95"/>
      <c r="G5594" s="95"/>
      <c r="H5594" s="95"/>
      <c r="I5594" s="95"/>
      <c r="J5594" s="95"/>
      <c r="K5594" s="95"/>
      <c r="L5594" s="95"/>
      <c r="M5594" s="95"/>
      <c r="N5594" s="95"/>
      <c r="O5594" s="95"/>
      <c r="P5594" s="84"/>
      <c r="Q5594" s="84"/>
      <c r="R5594" s="66"/>
      <c r="S5594" s="66"/>
      <c r="T5594" s="66"/>
      <c r="U5594" s="46"/>
    </row>
    <row r="5595" spans="2:21" ht="14.25">
      <c r="B5595" s="95"/>
      <c r="C5595" s="95"/>
      <c r="D5595" s="95"/>
      <c r="E5595" s="95"/>
      <c r="F5595" s="95"/>
      <c r="G5595" s="95"/>
      <c r="H5595" s="95"/>
      <c r="I5595" s="95"/>
      <c r="J5595" s="95"/>
      <c r="K5595" s="95"/>
      <c r="L5595" s="95"/>
      <c r="M5595" s="95"/>
      <c r="N5595" s="95"/>
      <c r="O5595" s="95"/>
      <c r="P5595" s="84"/>
      <c r="Q5595" s="84"/>
      <c r="R5595" s="66"/>
      <c r="S5595" s="66"/>
      <c r="T5595" s="66"/>
      <c r="U5595" s="46"/>
    </row>
    <row r="5596" spans="2:21" ht="14.25">
      <c r="B5596" s="95"/>
      <c r="C5596" s="95"/>
      <c r="D5596" s="95"/>
      <c r="E5596" s="95"/>
      <c r="F5596" s="95"/>
      <c r="G5596" s="95"/>
      <c r="H5596" s="95"/>
      <c r="I5596" s="95"/>
      <c r="J5596" s="95"/>
      <c r="K5596" s="95"/>
      <c r="L5596" s="95"/>
      <c r="M5596" s="95"/>
      <c r="N5596" s="95"/>
      <c r="O5596" s="95"/>
      <c r="P5596" s="84"/>
      <c r="Q5596" s="84"/>
      <c r="R5596" s="66"/>
      <c r="S5596" s="66"/>
      <c r="T5596" s="66"/>
      <c r="U5596" s="46"/>
    </row>
    <row r="5597" spans="2:21" ht="14.25">
      <c r="B5597" s="95"/>
      <c r="C5597" s="95"/>
      <c r="D5597" s="95"/>
      <c r="E5597" s="95"/>
      <c r="F5597" s="95"/>
      <c r="G5597" s="95"/>
      <c r="H5597" s="95"/>
      <c r="I5597" s="95"/>
      <c r="J5597" s="95"/>
      <c r="K5597" s="95"/>
      <c r="L5597" s="95"/>
      <c r="M5597" s="95"/>
      <c r="N5597" s="95"/>
      <c r="O5597" s="95"/>
      <c r="P5597" s="84"/>
      <c r="Q5597" s="84"/>
      <c r="R5597" s="66"/>
      <c r="S5597" s="66"/>
      <c r="T5597" s="66"/>
      <c r="U5597" s="46"/>
    </row>
    <row r="5598" spans="2:21" ht="14.25">
      <c r="B5598" s="95"/>
      <c r="C5598" s="95"/>
      <c r="D5598" s="95"/>
      <c r="E5598" s="95"/>
      <c r="F5598" s="95"/>
      <c r="G5598" s="95"/>
      <c r="H5598" s="95"/>
      <c r="I5598" s="95"/>
      <c r="J5598" s="95"/>
      <c r="K5598" s="95"/>
      <c r="L5598" s="95"/>
      <c r="M5598" s="95"/>
      <c r="N5598" s="95"/>
      <c r="O5598" s="95"/>
      <c r="P5598" s="84"/>
      <c r="Q5598" s="84"/>
      <c r="R5598" s="66"/>
      <c r="S5598" s="66"/>
      <c r="T5598" s="66"/>
      <c r="U5598" s="46"/>
    </row>
    <row r="5599" spans="2:21" ht="14.25">
      <c r="B5599" s="95"/>
      <c r="C5599" s="95"/>
      <c r="D5599" s="95"/>
      <c r="E5599" s="95"/>
      <c r="F5599" s="95"/>
      <c r="G5599" s="95"/>
      <c r="H5599" s="95"/>
      <c r="I5599" s="95"/>
      <c r="J5599" s="95"/>
      <c r="K5599" s="95"/>
      <c r="L5599" s="95"/>
      <c r="M5599" s="95"/>
      <c r="N5599" s="95"/>
      <c r="O5599" s="95"/>
      <c r="P5599" s="84"/>
      <c r="Q5599" s="84"/>
      <c r="R5599" s="66"/>
      <c r="S5599" s="66"/>
      <c r="T5599" s="66"/>
      <c r="U5599" s="46"/>
    </row>
    <row r="5600" spans="2:21" ht="14.25">
      <c r="B5600" s="95"/>
      <c r="C5600" s="95"/>
      <c r="D5600" s="95"/>
      <c r="E5600" s="95"/>
      <c r="F5600" s="95"/>
      <c r="G5600" s="95"/>
      <c r="H5600" s="95"/>
      <c r="I5600" s="95"/>
      <c r="J5600" s="95"/>
      <c r="K5600" s="95"/>
      <c r="L5600" s="95"/>
      <c r="M5600" s="95"/>
      <c r="N5600" s="95"/>
      <c r="O5600" s="95"/>
      <c r="P5600" s="84"/>
      <c r="Q5600" s="84"/>
      <c r="R5600" s="66"/>
      <c r="S5600" s="66"/>
      <c r="T5600" s="66"/>
      <c r="U5600" s="46"/>
    </row>
    <row r="5601" spans="2:21" ht="14.25">
      <c r="B5601" s="95"/>
      <c r="C5601" s="95"/>
      <c r="D5601" s="95"/>
      <c r="E5601" s="95"/>
      <c r="F5601" s="95"/>
      <c r="G5601" s="95"/>
      <c r="H5601" s="95"/>
      <c r="I5601" s="95"/>
      <c r="J5601" s="95"/>
      <c r="K5601" s="95"/>
      <c r="L5601" s="95"/>
      <c r="M5601" s="95"/>
      <c r="N5601" s="95"/>
      <c r="O5601" s="95"/>
      <c r="P5601" s="84"/>
      <c r="Q5601" s="84"/>
      <c r="R5601" s="66"/>
      <c r="S5601" s="66"/>
      <c r="T5601" s="66"/>
      <c r="U5601" s="46"/>
    </row>
    <row r="5602" spans="2:21" ht="14.25">
      <c r="B5602" s="95"/>
      <c r="C5602" s="95"/>
      <c r="D5602" s="95"/>
      <c r="E5602" s="95"/>
      <c r="F5602" s="95"/>
      <c r="G5602" s="95"/>
      <c r="H5602" s="95"/>
      <c r="I5602" s="95"/>
      <c r="J5602" s="95"/>
      <c r="K5602" s="95"/>
      <c r="L5602" s="95"/>
      <c r="M5602" s="95"/>
      <c r="N5602" s="95"/>
      <c r="O5602" s="95"/>
      <c r="P5602" s="84"/>
      <c r="Q5602" s="84"/>
      <c r="R5602" s="66"/>
      <c r="S5602" s="66"/>
      <c r="T5602" s="66"/>
      <c r="U5602" s="46"/>
    </row>
    <row r="5603" spans="2:21" ht="14.25">
      <c r="B5603" s="95"/>
      <c r="C5603" s="95"/>
      <c r="D5603" s="95"/>
      <c r="E5603" s="95"/>
      <c r="F5603" s="95"/>
      <c r="G5603" s="95"/>
      <c r="H5603" s="95"/>
      <c r="I5603" s="95"/>
      <c r="J5603" s="95"/>
      <c r="K5603" s="95"/>
      <c r="L5603" s="95"/>
      <c r="M5603" s="95"/>
      <c r="N5603" s="95"/>
      <c r="O5603" s="95"/>
      <c r="P5603" s="84"/>
      <c r="Q5603" s="84"/>
      <c r="R5603" s="66"/>
      <c r="S5603" s="66"/>
      <c r="T5603" s="66"/>
      <c r="U5603" s="46"/>
    </row>
    <row r="5604" spans="2:21" ht="14.25">
      <c r="B5604" s="95"/>
      <c r="C5604" s="95"/>
      <c r="D5604" s="95"/>
      <c r="E5604" s="95"/>
      <c r="F5604" s="95"/>
      <c r="G5604" s="95"/>
      <c r="H5604" s="95"/>
      <c r="I5604" s="95"/>
      <c r="J5604" s="95"/>
      <c r="K5604" s="95"/>
      <c r="L5604" s="95"/>
      <c r="M5604" s="95"/>
      <c r="N5604" s="95"/>
      <c r="O5604" s="95"/>
      <c r="P5604" s="84"/>
      <c r="Q5604" s="84"/>
      <c r="R5604" s="66"/>
      <c r="S5604" s="66"/>
      <c r="T5604" s="66"/>
      <c r="U5604" s="46"/>
    </row>
    <row r="5605" spans="2:21" ht="14.25">
      <c r="B5605" s="95"/>
      <c r="C5605" s="95"/>
      <c r="D5605" s="95"/>
      <c r="E5605" s="95"/>
      <c r="F5605" s="95"/>
      <c r="G5605" s="95"/>
      <c r="H5605" s="95"/>
      <c r="I5605" s="95"/>
      <c r="J5605" s="95"/>
      <c r="K5605" s="95"/>
      <c r="L5605" s="95"/>
      <c r="M5605" s="95"/>
      <c r="N5605" s="95"/>
      <c r="O5605" s="95"/>
      <c r="P5605" s="84"/>
      <c r="Q5605" s="84"/>
      <c r="R5605" s="66"/>
      <c r="S5605" s="66"/>
      <c r="T5605" s="66"/>
      <c r="U5605" s="46"/>
    </row>
    <row r="5606" spans="2:21" ht="14.25">
      <c r="B5606" s="95"/>
      <c r="C5606" s="95"/>
      <c r="D5606" s="95"/>
      <c r="E5606" s="95"/>
      <c r="F5606" s="95"/>
      <c r="G5606" s="95"/>
      <c r="H5606" s="95"/>
      <c r="I5606" s="95"/>
      <c r="J5606" s="95"/>
      <c r="K5606" s="95"/>
      <c r="L5606" s="95"/>
      <c r="M5606" s="95"/>
      <c r="N5606" s="95"/>
      <c r="O5606" s="95"/>
      <c r="P5606" s="84"/>
      <c r="Q5606" s="84"/>
      <c r="R5606" s="66"/>
      <c r="S5606" s="66"/>
      <c r="T5606" s="66"/>
      <c r="U5606" s="46"/>
    </row>
    <row r="5607" spans="2:21" ht="14.25">
      <c r="B5607" s="95"/>
      <c r="C5607" s="95"/>
      <c r="D5607" s="95"/>
      <c r="E5607" s="95"/>
      <c r="F5607" s="95"/>
      <c r="G5607" s="95"/>
      <c r="H5607" s="95"/>
      <c r="I5607" s="95"/>
      <c r="J5607" s="95"/>
      <c r="K5607" s="95"/>
      <c r="L5607" s="95"/>
      <c r="M5607" s="95"/>
      <c r="N5607" s="95"/>
      <c r="O5607" s="95"/>
      <c r="P5607" s="84"/>
      <c r="Q5607" s="84"/>
      <c r="R5607" s="66"/>
      <c r="S5607" s="66"/>
      <c r="T5607" s="66"/>
      <c r="U5607" s="46"/>
    </row>
    <row r="5608" spans="2:21" ht="14.25">
      <c r="B5608" s="95"/>
      <c r="C5608" s="95"/>
      <c r="D5608" s="95"/>
      <c r="E5608" s="95"/>
      <c r="F5608" s="95"/>
      <c r="G5608" s="95"/>
      <c r="H5608" s="95"/>
      <c r="I5608" s="95"/>
      <c r="J5608" s="95"/>
      <c r="K5608" s="95"/>
      <c r="L5608" s="95"/>
      <c r="M5608" s="95"/>
      <c r="N5608" s="95"/>
      <c r="O5608" s="95"/>
      <c r="P5608" s="84"/>
      <c r="Q5608" s="84"/>
      <c r="R5608" s="66"/>
      <c r="S5608" s="66"/>
      <c r="T5608" s="66"/>
      <c r="U5608" s="46"/>
    </row>
    <row r="5609" spans="2:21" ht="14.25">
      <c r="B5609" s="95"/>
      <c r="C5609" s="95"/>
      <c r="D5609" s="95"/>
      <c r="E5609" s="95"/>
      <c r="F5609" s="95"/>
      <c r="G5609" s="95"/>
      <c r="H5609" s="95"/>
      <c r="I5609" s="95"/>
      <c r="J5609" s="95"/>
      <c r="K5609" s="95"/>
      <c r="L5609" s="95"/>
      <c r="M5609" s="95"/>
      <c r="N5609" s="95"/>
      <c r="O5609" s="95"/>
      <c r="P5609" s="84"/>
      <c r="Q5609" s="84"/>
      <c r="R5609" s="66"/>
      <c r="S5609" s="66"/>
      <c r="T5609" s="66"/>
      <c r="U5609" s="46"/>
    </row>
    <row r="5610" spans="2:21" ht="14.25">
      <c r="B5610" s="95"/>
      <c r="C5610" s="95"/>
      <c r="D5610" s="95"/>
      <c r="E5610" s="95"/>
      <c r="F5610" s="95"/>
      <c r="G5610" s="95"/>
      <c r="H5610" s="95"/>
      <c r="I5610" s="95"/>
      <c r="J5610" s="95"/>
      <c r="K5610" s="95"/>
      <c r="L5610" s="95"/>
      <c r="M5610" s="95"/>
      <c r="N5610" s="95"/>
      <c r="O5610" s="95"/>
      <c r="P5610" s="84"/>
      <c r="Q5610" s="84"/>
      <c r="R5610" s="66"/>
      <c r="S5610" s="66"/>
      <c r="T5610" s="66"/>
      <c r="U5610" s="46"/>
    </row>
    <row r="5611" spans="2:21" ht="14.25">
      <c r="B5611" s="95"/>
      <c r="C5611" s="95"/>
      <c r="D5611" s="95"/>
      <c r="E5611" s="95"/>
      <c r="F5611" s="95"/>
      <c r="G5611" s="95"/>
      <c r="H5611" s="95"/>
      <c r="I5611" s="95"/>
      <c r="J5611" s="95"/>
      <c r="K5611" s="95"/>
      <c r="L5611" s="95"/>
      <c r="M5611" s="95"/>
      <c r="N5611" s="95"/>
      <c r="O5611" s="95"/>
      <c r="P5611" s="84"/>
      <c r="Q5611" s="84"/>
      <c r="R5611" s="66"/>
      <c r="S5611" s="66"/>
      <c r="T5611" s="66"/>
      <c r="U5611" s="46"/>
    </row>
    <row r="5612" spans="2:21" ht="14.25">
      <c r="B5612" s="95"/>
      <c r="C5612" s="95"/>
      <c r="D5612" s="95"/>
      <c r="E5612" s="95"/>
      <c r="F5612" s="95"/>
      <c r="G5612" s="95"/>
      <c r="H5612" s="95"/>
      <c r="I5612" s="95"/>
      <c r="J5612" s="95"/>
      <c r="K5612" s="95"/>
      <c r="L5612" s="95"/>
      <c r="M5612" s="95"/>
      <c r="N5612" s="95"/>
      <c r="O5612" s="95"/>
      <c r="P5612" s="84"/>
      <c r="Q5612" s="84"/>
      <c r="R5612" s="66"/>
      <c r="S5612" s="66"/>
      <c r="T5612" s="66"/>
      <c r="U5612" s="46"/>
    </row>
    <row r="5613" spans="2:21" ht="14.25">
      <c r="B5613" s="95"/>
      <c r="C5613" s="95"/>
      <c r="D5613" s="95"/>
      <c r="E5613" s="95"/>
      <c r="F5613" s="95"/>
      <c r="G5613" s="95"/>
      <c r="H5613" s="95"/>
      <c r="I5613" s="95"/>
      <c r="J5613" s="95"/>
      <c r="K5613" s="95"/>
      <c r="L5613" s="95"/>
      <c r="M5613" s="95"/>
      <c r="N5613" s="95"/>
      <c r="O5613" s="95"/>
      <c r="P5613" s="84"/>
      <c r="Q5613" s="84"/>
      <c r="R5613" s="66"/>
      <c r="S5613" s="66"/>
      <c r="T5613" s="66"/>
      <c r="U5613" s="46"/>
    </row>
    <row r="5614" spans="2:21" ht="14.25">
      <c r="B5614" s="95"/>
      <c r="C5614" s="95"/>
      <c r="D5614" s="95"/>
      <c r="E5614" s="95"/>
      <c r="F5614" s="95"/>
      <c r="G5614" s="95"/>
      <c r="H5614" s="95"/>
      <c r="I5614" s="95"/>
      <c r="J5614" s="95"/>
      <c r="K5614" s="95"/>
      <c r="L5614" s="95"/>
      <c r="M5614" s="95"/>
      <c r="N5614" s="95"/>
      <c r="O5614" s="95"/>
      <c r="P5614" s="84"/>
      <c r="Q5614" s="84"/>
      <c r="R5614" s="66"/>
      <c r="S5614" s="66"/>
      <c r="T5614" s="66"/>
      <c r="U5614" s="46"/>
    </row>
    <row r="5615" spans="2:21" ht="14.25">
      <c r="B5615" s="95"/>
      <c r="C5615" s="95"/>
      <c r="D5615" s="95"/>
      <c r="E5615" s="95"/>
      <c r="F5615" s="95"/>
      <c r="G5615" s="95"/>
      <c r="H5615" s="95"/>
      <c r="I5615" s="95"/>
      <c r="J5615" s="95"/>
      <c r="K5615" s="95"/>
      <c r="L5615" s="95"/>
      <c r="M5615" s="95"/>
      <c r="N5615" s="95"/>
      <c r="O5615" s="95"/>
      <c r="P5615" s="84"/>
      <c r="Q5615" s="84"/>
      <c r="R5615" s="66"/>
      <c r="S5615" s="66"/>
      <c r="T5615" s="66"/>
      <c r="U5615" s="46"/>
    </row>
    <row r="5616" spans="2:21" ht="14.25">
      <c r="B5616" s="95"/>
      <c r="C5616" s="95"/>
      <c r="D5616" s="95"/>
      <c r="E5616" s="95"/>
      <c r="F5616" s="95"/>
      <c r="G5616" s="95"/>
      <c r="H5616" s="95"/>
      <c r="I5616" s="95"/>
      <c r="J5616" s="95"/>
      <c r="K5616" s="95"/>
      <c r="L5616" s="95"/>
      <c r="M5616" s="95"/>
      <c r="N5616" s="95"/>
      <c r="O5616" s="95"/>
      <c r="P5616" s="84"/>
      <c r="Q5616" s="84"/>
      <c r="R5616" s="66"/>
      <c r="S5616" s="66"/>
      <c r="T5616" s="66"/>
      <c r="U5616" s="46"/>
    </row>
    <row r="5617" spans="2:21" ht="14.25">
      <c r="B5617" s="95"/>
      <c r="C5617" s="95"/>
      <c r="D5617" s="95"/>
      <c r="E5617" s="95"/>
      <c r="F5617" s="95"/>
      <c r="G5617" s="95"/>
      <c r="H5617" s="95"/>
      <c r="I5617" s="95"/>
      <c r="J5617" s="95"/>
      <c r="K5617" s="95"/>
      <c r="L5617" s="95"/>
      <c r="M5617" s="95"/>
      <c r="N5617" s="95"/>
      <c r="O5617" s="95"/>
      <c r="P5617" s="84"/>
      <c r="Q5617" s="84"/>
      <c r="R5617" s="66"/>
      <c r="S5617" s="66"/>
      <c r="T5617" s="66"/>
      <c r="U5617" s="46"/>
    </row>
    <row r="5618" spans="2:21" ht="14.25">
      <c r="B5618" s="95"/>
      <c r="C5618" s="95"/>
      <c r="D5618" s="95"/>
      <c r="E5618" s="95"/>
      <c r="F5618" s="95"/>
      <c r="G5618" s="95"/>
      <c r="H5618" s="95"/>
      <c r="I5618" s="95"/>
      <c r="J5618" s="95"/>
      <c r="K5618" s="95"/>
      <c r="L5618" s="95"/>
      <c r="M5618" s="95"/>
      <c r="N5618" s="95"/>
      <c r="O5618" s="95"/>
      <c r="P5618" s="84"/>
      <c r="Q5618" s="84"/>
      <c r="R5618" s="66"/>
      <c r="S5618" s="66"/>
      <c r="T5618" s="66"/>
      <c r="U5618" s="46"/>
    </row>
    <row r="5619" spans="2:21" ht="14.25">
      <c r="B5619" s="95"/>
      <c r="C5619" s="95"/>
      <c r="D5619" s="95"/>
      <c r="E5619" s="95"/>
      <c r="F5619" s="95"/>
      <c r="G5619" s="95"/>
      <c r="H5619" s="95"/>
      <c r="I5619" s="95"/>
      <c r="J5619" s="95"/>
      <c r="K5619" s="95"/>
      <c r="L5619" s="95"/>
      <c r="M5619" s="95"/>
      <c r="N5619" s="95"/>
      <c r="O5619" s="95"/>
      <c r="P5619" s="84"/>
      <c r="Q5619" s="84"/>
      <c r="R5619" s="66"/>
      <c r="S5619" s="66"/>
      <c r="T5619" s="66"/>
      <c r="U5619" s="46"/>
    </row>
    <row r="5620" spans="2:21" ht="14.25">
      <c r="B5620" s="95"/>
      <c r="C5620" s="95"/>
      <c r="D5620" s="95"/>
      <c r="E5620" s="95"/>
      <c r="F5620" s="95"/>
      <c r="G5620" s="95"/>
      <c r="H5620" s="95"/>
      <c r="I5620" s="95"/>
      <c r="J5620" s="95"/>
      <c r="K5620" s="95"/>
      <c r="L5620" s="95"/>
      <c r="M5620" s="95"/>
      <c r="N5620" s="95"/>
      <c r="O5620" s="95"/>
      <c r="P5620" s="84"/>
      <c r="Q5620" s="84"/>
      <c r="R5620" s="66"/>
      <c r="S5620" s="66"/>
      <c r="T5620" s="66"/>
      <c r="U5620" s="46"/>
    </row>
    <row r="5621" spans="2:21" ht="14.25">
      <c r="B5621" s="95"/>
      <c r="C5621" s="95"/>
      <c r="D5621" s="95"/>
      <c r="E5621" s="95"/>
      <c r="F5621" s="95"/>
      <c r="G5621" s="95"/>
      <c r="H5621" s="95"/>
      <c r="I5621" s="95"/>
      <c r="J5621" s="95"/>
      <c r="K5621" s="95"/>
      <c r="L5621" s="95"/>
      <c r="M5621" s="95"/>
      <c r="N5621" s="95"/>
      <c r="O5621" s="95"/>
      <c r="P5621" s="84"/>
      <c r="Q5621" s="84"/>
      <c r="R5621" s="66"/>
      <c r="S5621" s="66"/>
      <c r="T5621" s="66"/>
      <c r="U5621" s="46"/>
    </row>
    <row r="5622" spans="2:21" ht="14.25">
      <c r="B5622" s="95"/>
      <c r="C5622" s="95"/>
      <c r="D5622" s="95"/>
      <c r="E5622" s="95"/>
      <c r="F5622" s="95"/>
      <c r="G5622" s="95"/>
      <c r="H5622" s="95"/>
      <c r="I5622" s="95"/>
      <c r="J5622" s="95"/>
      <c r="K5622" s="95"/>
      <c r="L5622" s="95"/>
      <c r="M5622" s="95"/>
      <c r="N5622" s="95"/>
      <c r="O5622" s="95"/>
      <c r="P5622" s="84"/>
      <c r="Q5622" s="84"/>
      <c r="R5622" s="66"/>
      <c r="S5622" s="66"/>
      <c r="T5622" s="66"/>
      <c r="U5622" s="46"/>
    </row>
    <row r="5623" spans="2:21" ht="14.25">
      <c r="B5623" s="95"/>
      <c r="C5623" s="95"/>
      <c r="D5623" s="95"/>
      <c r="E5623" s="95"/>
      <c r="F5623" s="95"/>
      <c r="G5623" s="95"/>
      <c r="H5623" s="95"/>
      <c r="I5623" s="95"/>
      <c r="J5623" s="95"/>
      <c r="K5623" s="95"/>
      <c r="L5623" s="95"/>
      <c r="M5623" s="95"/>
      <c r="N5623" s="95"/>
      <c r="O5623" s="95"/>
      <c r="P5623" s="84"/>
      <c r="Q5623" s="84"/>
      <c r="R5623" s="66"/>
      <c r="S5623" s="66"/>
      <c r="T5623" s="66"/>
      <c r="U5623" s="46"/>
    </row>
    <row r="5624" spans="2:21" ht="14.25">
      <c r="B5624" s="95"/>
      <c r="C5624" s="95"/>
      <c r="D5624" s="95"/>
      <c r="E5624" s="95"/>
      <c r="F5624" s="95"/>
      <c r="G5624" s="95"/>
      <c r="H5624" s="95"/>
      <c r="I5624" s="95"/>
      <c r="J5624" s="95"/>
      <c r="K5624" s="95"/>
      <c r="L5624" s="95"/>
      <c r="M5624" s="95"/>
      <c r="N5624" s="95"/>
      <c r="O5624" s="95"/>
      <c r="P5624" s="84"/>
      <c r="Q5624" s="84"/>
      <c r="R5624" s="66"/>
      <c r="S5624" s="66"/>
      <c r="T5624" s="66"/>
      <c r="U5624" s="46"/>
    </row>
    <row r="5625" spans="2:21" ht="14.25">
      <c r="B5625" s="95"/>
      <c r="C5625" s="95"/>
      <c r="D5625" s="95"/>
      <c r="E5625" s="95"/>
      <c r="F5625" s="95"/>
      <c r="G5625" s="95"/>
      <c r="H5625" s="95"/>
      <c r="I5625" s="95"/>
      <c r="J5625" s="95"/>
      <c r="K5625" s="95"/>
      <c r="L5625" s="95"/>
      <c r="M5625" s="95"/>
      <c r="N5625" s="95"/>
      <c r="O5625" s="95"/>
      <c r="P5625" s="84"/>
      <c r="Q5625" s="84"/>
      <c r="R5625" s="66"/>
      <c r="S5625" s="66"/>
      <c r="T5625" s="66"/>
      <c r="U5625" s="46"/>
    </row>
    <row r="5626" spans="2:21" ht="14.25">
      <c r="B5626" s="95"/>
      <c r="C5626" s="95"/>
      <c r="D5626" s="95"/>
      <c r="E5626" s="95"/>
      <c r="F5626" s="95"/>
      <c r="G5626" s="95"/>
      <c r="H5626" s="95"/>
      <c r="I5626" s="95"/>
      <c r="J5626" s="95"/>
      <c r="K5626" s="95"/>
      <c r="L5626" s="95"/>
      <c r="M5626" s="95"/>
      <c r="N5626" s="95"/>
      <c r="O5626" s="95"/>
      <c r="P5626" s="84"/>
      <c r="Q5626" s="84"/>
      <c r="R5626" s="66"/>
      <c r="S5626" s="66"/>
      <c r="T5626" s="66"/>
      <c r="U5626" s="46"/>
    </row>
    <row r="5627" spans="2:21" ht="14.25">
      <c r="B5627" s="95"/>
      <c r="C5627" s="95"/>
      <c r="D5627" s="95"/>
      <c r="E5627" s="95"/>
      <c r="F5627" s="95"/>
      <c r="G5627" s="95"/>
      <c r="H5627" s="95"/>
      <c r="I5627" s="95"/>
      <c r="J5627" s="95"/>
      <c r="K5627" s="95"/>
      <c r="L5627" s="95"/>
      <c r="M5627" s="95"/>
      <c r="N5627" s="95"/>
      <c r="O5627" s="95"/>
      <c r="P5627" s="84"/>
      <c r="Q5627" s="84"/>
      <c r="R5627" s="66"/>
      <c r="S5627" s="66"/>
      <c r="T5627" s="66"/>
      <c r="U5627" s="46"/>
    </row>
    <row r="5628" spans="2:21" ht="14.25">
      <c r="B5628" s="95"/>
      <c r="C5628" s="95"/>
      <c r="D5628" s="95"/>
      <c r="E5628" s="95"/>
      <c r="F5628" s="95"/>
      <c r="G5628" s="95"/>
      <c r="H5628" s="95"/>
      <c r="I5628" s="95"/>
      <c r="J5628" s="95"/>
      <c r="K5628" s="95"/>
      <c r="L5628" s="95"/>
      <c r="M5628" s="95"/>
      <c r="N5628" s="95"/>
      <c r="O5628" s="95"/>
      <c r="P5628" s="84"/>
      <c r="Q5628" s="84"/>
      <c r="R5628" s="66"/>
      <c r="S5628" s="66"/>
      <c r="T5628" s="66"/>
      <c r="U5628" s="46"/>
    </row>
    <row r="5629" spans="2:21" ht="14.25">
      <c r="B5629" s="95"/>
      <c r="C5629" s="95"/>
      <c r="D5629" s="95"/>
      <c r="E5629" s="95"/>
      <c r="F5629" s="95"/>
      <c r="G5629" s="95"/>
      <c r="H5629" s="95"/>
      <c r="I5629" s="95"/>
      <c r="J5629" s="95"/>
      <c r="K5629" s="95"/>
      <c r="L5629" s="95"/>
      <c r="M5629" s="95"/>
      <c r="N5629" s="95"/>
      <c r="O5629" s="95"/>
      <c r="P5629" s="84"/>
      <c r="Q5629" s="84"/>
      <c r="R5629" s="66"/>
      <c r="S5629" s="66"/>
      <c r="T5629" s="66"/>
      <c r="U5629" s="46"/>
    </row>
    <row r="5630" spans="2:21" ht="14.25">
      <c r="B5630" s="95"/>
      <c r="C5630" s="95"/>
      <c r="D5630" s="95"/>
      <c r="E5630" s="95"/>
      <c r="F5630" s="95"/>
      <c r="G5630" s="95"/>
      <c r="H5630" s="95"/>
      <c r="I5630" s="95"/>
      <c r="J5630" s="95"/>
      <c r="K5630" s="95"/>
      <c r="L5630" s="95"/>
      <c r="M5630" s="95"/>
      <c r="N5630" s="95"/>
      <c r="O5630" s="95"/>
      <c r="P5630" s="84"/>
      <c r="Q5630" s="84"/>
      <c r="R5630" s="66"/>
      <c r="S5630" s="66"/>
      <c r="T5630" s="66"/>
      <c r="U5630" s="46"/>
    </row>
    <row r="5631" spans="2:21" ht="14.25">
      <c r="B5631" s="95"/>
      <c r="C5631" s="95"/>
      <c r="D5631" s="95"/>
      <c r="E5631" s="95"/>
      <c r="F5631" s="95"/>
      <c r="G5631" s="95"/>
      <c r="H5631" s="95"/>
      <c r="I5631" s="95"/>
      <c r="J5631" s="95"/>
      <c r="K5631" s="95"/>
      <c r="L5631" s="95"/>
      <c r="M5631" s="95"/>
      <c r="N5631" s="95"/>
      <c r="O5631" s="95"/>
      <c r="P5631" s="84"/>
      <c r="Q5631" s="84"/>
      <c r="R5631" s="66"/>
      <c r="S5631" s="66"/>
      <c r="T5631" s="66"/>
      <c r="U5631" s="46"/>
    </row>
    <row r="5632" spans="2:21" ht="14.25">
      <c r="B5632" s="95"/>
      <c r="C5632" s="95"/>
      <c r="D5632" s="95"/>
      <c r="E5632" s="95"/>
      <c r="F5632" s="95"/>
      <c r="G5632" s="95"/>
      <c r="H5632" s="95"/>
      <c r="I5632" s="95"/>
      <c r="J5632" s="95"/>
      <c r="K5632" s="95"/>
      <c r="L5632" s="95"/>
      <c r="M5632" s="95"/>
      <c r="N5632" s="95"/>
      <c r="O5632" s="95"/>
      <c r="P5632" s="84"/>
      <c r="Q5632" s="84"/>
      <c r="R5632" s="66"/>
      <c r="S5632" s="66"/>
      <c r="T5632" s="66"/>
      <c r="U5632" s="46"/>
    </row>
    <row r="5633" spans="2:21" ht="14.25">
      <c r="B5633" s="95"/>
      <c r="C5633" s="95"/>
      <c r="D5633" s="95"/>
      <c r="E5633" s="95"/>
      <c r="F5633" s="95"/>
      <c r="G5633" s="95"/>
      <c r="H5633" s="95"/>
      <c r="I5633" s="95"/>
      <c r="J5633" s="95"/>
      <c r="K5633" s="95"/>
      <c r="L5633" s="95"/>
      <c r="M5633" s="95"/>
      <c r="N5633" s="95"/>
      <c r="O5633" s="95"/>
      <c r="P5633" s="84"/>
      <c r="Q5633" s="84"/>
      <c r="R5633" s="66"/>
      <c r="S5633" s="66"/>
      <c r="T5633" s="66"/>
      <c r="U5633" s="46"/>
    </row>
    <row r="5634" spans="2:21" ht="14.25">
      <c r="B5634" s="95"/>
      <c r="C5634" s="95"/>
      <c r="D5634" s="95"/>
      <c r="E5634" s="95"/>
      <c r="F5634" s="95"/>
      <c r="G5634" s="95"/>
      <c r="H5634" s="95"/>
      <c r="I5634" s="95"/>
      <c r="J5634" s="95"/>
      <c r="K5634" s="95"/>
      <c r="L5634" s="95"/>
      <c r="M5634" s="95"/>
      <c r="N5634" s="95"/>
      <c r="O5634" s="95"/>
      <c r="P5634" s="84"/>
      <c r="Q5634" s="84"/>
      <c r="R5634" s="66"/>
      <c r="S5634" s="66"/>
      <c r="T5634" s="66"/>
      <c r="U5634" s="46"/>
    </row>
    <row r="5635" spans="2:21" ht="14.25">
      <c r="B5635" s="95"/>
      <c r="C5635" s="95"/>
      <c r="D5635" s="95"/>
      <c r="E5635" s="95"/>
      <c r="F5635" s="95"/>
      <c r="G5635" s="95"/>
      <c r="H5635" s="95"/>
      <c r="I5635" s="95"/>
      <c r="J5635" s="95"/>
      <c r="K5635" s="95"/>
      <c r="L5635" s="95"/>
      <c r="M5635" s="95"/>
      <c r="N5635" s="95"/>
      <c r="O5635" s="95"/>
      <c r="P5635" s="84"/>
      <c r="Q5635" s="84"/>
      <c r="R5635" s="66"/>
      <c r="S5635" s="66"/>
      <c r="T5635" s="66"/>
      <c r="U5635" s="46"/>
    </row>
    <row r="5636" spans="2:21" ht="14.25">
      <c r="B5636" s="95"/>
      <c r="C5636" s="95"/>
      <c r="D5636" s="95"/>
      <c r="E5636" s="95"/>
      <c r="F5636" s="95"/>
      <c r="G5636" s="95"/>
      <c r="H5636" s="95"/>
      <c r="I5636" s="95"/>
      <c r="J5636" s="95"/>
      <c r="K5636" s="95"/>
      <c r="L5636" s="95"/>
      <c r="M5636" s="95"/>
      <c r="N5636" s="95"/>
      <c r="O5636" s="95"/>
      <c r="P5636" s="84"/>
      <c r="Q5636" s="84"/>
      <c r="R5636" s="66"/>
      <c r="S5636" s="66"/>
      <c r="T5636" s="66"/>
      <c r="U5636" s="46"/>
    </row>
    <row r="5637" spans="2:21" ht="14.25">
      <c r="B5637" s="95"/>
      <c r="C5637" s="95"/>
      <c r="D5637" s="95"/>
      <c r="E5637" s="95"/>
      <c r="F5637" s="95"/>
      <c r="G5637" s="95"/>
      <c r="H5637" s="95"/>
      <c r="I5637" s="95"/>
      <c r="J5637" s="95"/>
      <c r="K5637" s="95"/>
      <c r="L5637" s="95"/>
      <c r="M5637" s="95"/>
      <c r="N5637" s="95"/>
      <c r="O5637" s="95"/>
      <c r="P5637" s="84"/>
      <c r="Q5637" s="84"/>
      <c r="R5637" s="66"/>
      <c r="S5637" s="66"/>
      <c r="T5637" s="66"/>
      <c r="U5637" s="46"/>
    </row>
    <row r="5638" spans="2:21" ht="14.25">
      <c r="B5638" s="95"/>
      <c r="C5638" s="95"/>
      <c r="D5638" s="95"/>
      <c r="E5638" s="95"/>
      <c r="F5638" s="95"/>
      <c r="G5638" s="95"/>
      <c r="H5638" s="95"/>
      <c r="I5638" s="95"/>
      <c r="J5638" s="95"/>
      <c r="K5638" s="95"/>
      <c r="L5638" s="95"/>
      <c r="M5638" s="95"/>
      <c r="N5638" s="95"/>
      <c r="O5638" s="95"/>
      <c r="P5638" s="84"/>
      <c r="Q5638" s="84"/>
      <c r="R5638" s="66"/>
      <c r="S5638" s="66"/>
      <c r="T5638" s="66"/>
      <c r="U5638" s="46"/>
    </row>
    <row r="5639" spans="2:21" ht="14.25">
      <c r="B5639" s="95"/>
      <c r="C5639" s="95"/>
      <c r="D5639" s="95"/>
      <c r="E5639" s="95"/>
      <c r="F5639" s="95"/>
      <c r="G5639" s="95"/>
      <c r="H5639" s="95"/>
      <c r="I5639" s="95"/>
      <c r="J5639" s="95"/>
      <c r="K5639" s="95"/>
      <c r="L5639" s="95"/>
      <c r="M5639" s="95"/>
      <c r="N5639" s="95"/>
      <c r="O5639" s="95"/>
      <c r="P5639" s="84"/>
      <c r="Q5639" s="84"/>
      <c r="R5639" s="66"/>
      <c r="S5639" s="66"/>
      <c r="T5639" s="66"/>
      <c r="U5639" s="46"/>
    </row>
    <row r="5640" spans="2:21" ht="14.25">
      <c r="B5640" s="95"/>
      <c r="C5640" s="95"/>
      <c r="D5640" s="95"/>
      <c r="E5640" s="95"/>
      <c r="F5640" s="95"/>
      <c r="G5640" s="95"/>
      <c r="H5640" s="95"/>
      <c r="I5640" s="95"/>
      <c r="J5640" s="95"/>
      <c r="K5640" s="95"/>
      <c r="L5640" s="95"/>
      <c r="M5640" s="95"/>
      <c r="N5640" s="95"/>
      <c r="O5640" s="95"/>
      <c r="P5640" s="84"/>
      <c r="Q5640" s="84"/>
      <c r="R5640" s="66"/>
      <c r="S5640" s="66"/>
      <c r="T5640" s="66"/>
      <c r="U5640" s="46"/>
    </row>
    <row r="5641" spans="2:21" ht="14.25">
      <c r="B5641" s="95"/>
      <c r="C5641" s="95"/>
      <c r="D5641" s="95"/>
      <c r="E5641" s="95"/>
      <c r="F5641" s="95"/>
      <c r="G5641" s="95"/>
      <c r="H5641" s="95"/>
      <c r="I5641" s="95"/>
      <c r="J5641" s="95"/>
      <c r="K5641" s="95"/>
      <c r="L5641" s="95"/>
      <c r="M5641" s="95"/>
      <c r="N5641" s="95"/>
      <c r="O5641" s="95"/>
      <c r="P5641" s="84"/>
      <c r="Q5641" s="84"/>
      <c r="R5641" s="66"/>
      <c r="S5641" s="66"/>
      <c r="T5641" s="66"/>
      <c r="U5641" s="46"/>
    </row>
    <row r="5642" spans="2:21" ht="14.25">
      <c r="B5642" s="95"/>
      <c r="C5642" s="95"/>
      <c r="D5642" s="95"/>
      <c r="E5642" s="95"/>
      <c r="F5642" s="95"/>
      <c r="G5642" s="95"/>
      <c r="H5642" s="95"/>
      <c r="I5642" s="95"/>
      <c r="J5642" s="95"/>
      <c r="K5642" s="95"/>
      <c r="L5642" s="95"/>
      <c r="M5642" s="95"/>
      <c r="N5642" s="95"/>
      <c r="O5642" s="95"/>
      <c r="P5642" s="84"/>
      <c r="Q5642" s="84"/>
      <c r="R5642" s="66"/>
      <c r="S5642" s="66"/>
      <c r="T5642" s="66"/>
      <c r="U5642" s="46"/>
    </row>
    <row r="5643" spans="2:21" ht="14.25">
      <c r="B5643" s="95"/>
      <c r="C5643" s="95"/>
      <c r="D5643" s="95"/>
      <c r="E5643" s="95"/>
      <c r="F5643" s="95"/>
      <c r="G5643" s="95"/>
      <c r="H5643" s="95"/>
      <c r="I5643" s="95"/>
      <c r="J5643" s="95"/>
      <c r="K5643" s="95"/>
      <c r="L5643" s="95"/>
      <c r="M5643" s="95"/>
      <c r="N5643" s="95"/>
      <c r="O5643" s="95"/>
      <c r="P5643" s="84"/>
      <c r="Q5643" s="84"/>
      <c r="R5643" s="66"/>
      <c r="S5643" s="66"/>
      <c r="T5643" s="66"/>
      <c r="U5643" s="46"/>
    </row>
    <row r="5644" spans="2:21" ht="14.25">
      <c r="B5644" s="95"/>
      <c r="C5644" s="95"/>
      <c r="D5644" s="95"/>
      <c r="E5644" s="95"/>
      <c r="F5644" s="95"/>
      <c r="G5644" s="95"/>
      <c r="H5644" s="95"/>
      <c r="I5644" s="95"/>
      <c r="J5644" s="95"/>
      <c r="K5644" s="95"/>
      <c r="L5644" s="95"/>
      <c r="M5644" s="95"/>
      <c r="N5644" s="95"/>
      <c r="O5644" s="95"/>
      <c r="P5644" s="84"/>
      <c r="Q5644" s="84"/>
      <c r="R5644" s="66"/>
      <c r="S5644" s="66"/>
      <c r="T5644" s="66"/>
      <c r="U5644" s="46"/>
    </row>
    <row r="5645" spans="2:21" ht="14.25">
      <c r="B5645" s="95"/>
      <c r="C5645" s="95"/>
      <c r="D5645" s="95"/>
      <c r="E5645" s="95"/>
      <c r="F5645" s="95"/>
      <c r="G5645" s="95"/>
      <c r="H5645" s="95"/>
      <c r="I5645" s="95"/>
      <c r="J5645" s="95"/>
      <c r="K5645" s="95"/>
      <c r="L5645" s="95"/>
      <c r="M5645" s="95"/>
      <c r="N5645" s="95"/>
      <c r="O5645" s="95"/>
      <c r="P5645" s="84"/>
      <c r="Q5645" s="84"/>
      <c r="R5645" s="66"/>
      <c r="S5645" s="66"/>
      <c r="T5645" s="66"/>
      <c r="U5645" s="46"/>
    </row>
    <row r="5646" spans="2:21" ht="14.25">
      <c r="B5646" s="95"/>
      <c r="C5646" s="95"/>
      <c r="D5646" s="95"/>
      <c r="E5646" s="95"/>
      <c r="F5646" s="95"/>
      <c r="G5646" s="95"/>
      <c r="H5646" s="95"/>
      <c r="I5646" s="95"/>
      <c r="J5646" s="95"/>
      <c r="K5646" s="95"/>
      <c r="L5646" s="95"/>
      <c r="M5646" s="95"/>
      <c r="N5646" s="95"/>
      <c r="O5646" s="95"/>
      <c r="P5646" s="84"/>
      <c r="Q5646" s="84"/>
      <c r="R5646" s="66"/>
      <c r="S5646" s="66"/>
      <c r="T5646" s="66"/>
      <c r="U5646" s="46"/>
    </row>
    <row r="5647" spans="2:21" ht="14.25">
      <c r="B5647" s="95"/>
      <c r="C5647" s="95"/>
      <c r="D5647" s="95"/>
      <c r="E5647" s="95"/>
      <c r="F5647" s="95"/>
      <c r="G5647" s="95"/>
      <c r="H5647" s="95"/>
      <c r="I5647" s="95"/>
      <c r="J5647" s="95"/>
      <c r="K5647" s="95"/>
      <c r="L5647" s="95"/>
      <c r="M5647" s="95"/>
      <c r="N5647" s="95"/>
      <c r="O5647" s="95"/>
      <c r="P5647" s="84"/>
      <c r="Q5647" s="84"/>
      <c r="R5647" s="66"/>
      <c r="S5647" s="66"/>
      <c r="T5647" s="66"/>
      <c r="U5647" s="46"/>
    </row>
    <row r="5648" spans="2:21" ht="14.25">
      <c r="B5648" s="95"/>
      <c r="C5648" s="95"/>
      <c r="D5648" s="95"/>
      <c r="E5648" s="95"/>
      <c r="F5648" s="95"/>
      <c r="G5648" s="95"/>
      <c r="H5648" s="95"/>
      <c r="I5648" s="95"/>
      <c r="J5648" s="95"/>
      <c r="K5648" s="95"/>
      <c r="L5648" s="95"/>
      <c r="M5648" s="95"/>
      <c r="N5648" s="95"/>
      <c r="O5648" s="95"/>
      <c r="P5648" s="84"/>
      <c r="Q5648" s="84"/>
      <c r="R5648" s="66"/>
      <c r="S5648" s="66"/>
      <c r="T5648" s="66"/>
      <c r="U5648" s="46"/>
    </row>
    <row r="5649" spans="2:21" ht="14.25">
      <c r="B5649" s="95"/>
      <c r="C5649" s="95"/>
      <c r="D5649" s="95"/>
      <c r="E5649" s="95"/>
      <c r="F5649" s="95"/>
      <c r="G5649" s="95"/>
      <c r="H5649" s="95"/>
      <c r="I5649" s="95"/>
      <c r="J5649" s="95"/>
      <c r="K5649" s="95"/>
      <c r="L5649" s="95"/>
      <c r="M5649" s="95"/>
      <c r="N5649" s="95"/>
      <c r="O5649" s="95"/>
      <c r="P5649" s="84"/>
      <c r="Q5649" s="84"/>
      <c r="R5649" s="66"/>
      <c r="S5649" s="66"/>
      <c r="T5649" s="66"/>
      <c r="U5649" s="46"/>
    </row>
    <row r="5650" spans="2:21" ht="14.25">
      <c r="B5650" s="95"/>
      <c r="C5650" s="95"/>
      <c r="D5650" s="95"/>
      <c r="E5650" s="95"/>
      <c r="F5650" s="95"/>
      <c r="G5650" s="95"/>
      <c r="H5650" s="95"/>
      <c r="I5650" s="95"/>
      <c r="J5650" s="95"/>
      <c r="K5650" s="95"/>
      <c r="L5650" s="95"/>
      <c r="M5650" s="95"/>
      <c r="N5650" s="95"/>
      <c r="O5650" s="95"/>
      <c r="P5650" s="84"/>
      <c r="Q5650" s="84"/>
      <c r="R5650" s="66"/>
      <c r="S5650" s="66"/>
      <c r="T5650" s="66"/>
      <c r="U5650" s="46"/>
    </row>
    <row r="5651" spans="2:21" ht="14.25">
      <c r="B5651" s="95"/>
      <c r="C5651" s="95"/>
      <c r="D5651" s="95"/>
      <c r="E5651" s="95"/>
      <c r="F5651" s="95"/>
      <c r="G5651" s="95"/>
      <c r="H5651" s="95"/>
      <c r="I5651" s="95"/>
      <c r="J5651" s="95"/>
      <c r="K5651" s="95"/>
      <c r="L5651" s="95"/>
      <c r="M5651" s="95"/>
      <c r="N5651" s="95"/>
      <c r="O5651" s="95"/>
      <c r="P5651" s="84"/>
      <c r="Q5651" s="84"/>
      <c r="R5651" s="66"/>
      <c r="S5651" s="66"/>
      <c r="T5651" s="66"/>
      <c r="U5651" s="46"/>
    </row>
    <row r="5652" spans="2:21" ht="14.25">
      <c r="B5652" s="95"/>
      <c r="C5652" s="95"/>
      <c r="D5652" s="95"/>
      <c r="E5652" s="95"/>
      <c r="F5652" s="95"/>
      <c r="G5652" s="95"/>
      <c r="H5652" s="95"/>
      <c r="I5652" s="95"/>
      <c r="J5652" s="95"/>
      <c r="K5652" s="95"/>
      <c r="L5652" s="95"/>
      <c r="M5652" s="95"/>
      <c r="N5652" s="95"/>
      <c r="O5652" s="95"/>
      <c r="P5652" s="84"/>
      <c r="Q5652" s="84"/>
      <c r="R5652" s="66"/>
      <c r="S5652" s="66"/>
      <c r="T5652" s="66"/>
      <c r="U5652" s="46"/>
    </row>
    <row r="5653" spans="2:21" ht="14.25">
      <c r="B5653" s="95"/>
      <c r="C5653" s="95"/>
      <c r="D5653" s="95"/>
      <c r="E5653" s="95"/>
      <c r="F5653" s="95"/>
      <c r="G5653" s="95"/>
      <c r="H5653" s="95"/>
      <c r="I5653" s="95"/>
      <c r="J5653" s="95"/>
      <c r="K5653" s="95"/>
      <c r="L5653" s="95"/>
      <c r="M5653" s="95"/>
      <c r="N5653" s="95"/>
      <c r="O5653" s="95"/>
      <c r="P5653" s="84"/>
      <c r="Q5653" s="84"/>
      <c r="R5653" s="66"/>
      <c r="S5653" s="66"/>
      <c r="T5653" s="66"/>
      <c r="U5653" s="46"/>
    </row>
    <row r="5654" spans="2:21" ht="14.25">
      <c r="B5654" s="95"/>
      <c r="C5654" s="95"/>
      <c r="D5654" s="95"/>
      <c r="E5654" s="95"/>
      <c r="F5654" s="95"/>
      <c r="G5654" s="95"/>
      <c r="H5654" s="95"/>
      <c r="I5654" s="95"/>
      <c r="J5654" s="95"/>
      <c r="K5654" s="95"/>
      <c r="L5654" s="95"/>
      <c r="M5654" s="95"/>
      <c r="N5654" s="95"/>
      <c r="O5654" s="95"/>
      <c r="P5654" s="84"/>
      <c r="Q5654" s="84"/>
      <c r="R5654" s="66"/>
      <c r="S5654" s="66"/>
      <c r="T5654" s="66"/>
      <c r="U5654" s="46"/>
    </row>
    <row r="5655" spans="2:21" ht="14.25">
      <c r="B5655" s="95"/>
      <c r="C5655" s="95"/>
      <c r="D5655" s="95"/>
      <c r="E5655" s="95"/>
      <c r="F5655" s="95"/>
      <c r="G5655" s="95"/>
      <c r="H5655" s="95"/>
      <c r="I5655" s="95"/>
      <c r="J5655" s="95"/>
      <c r="K5655" s="95"/>
      <c r="L5655" s="95"/>
      <c r="M5655" s="95"/>
      <c r="N5655" s="95"/>
      <c r="O5655" s="95"/>
      <c r="P5655" s="84"/>
      <c r="Q5655" s="84"/>
      <c r="R5655" s="66"/>
      <c r="S5655" s="66"/>
      <c r="T5655" s="66"/>
      <c r="U5655" s="46"/>
    </row>
    <row r="5656" spans="2:21" ht="14.25">
      <c r="B5656" s="95"/>
      <c r="C5656" s="95"/>
      <c r="D5656" s="95"/>
      <c r="E5656" s="95"/>
      <c r="F5656" s="95"/>
      <c r="G5656" s="95"/>
      <c r="H5656" s="95"/>
      <c r="I5656" s="95"/>
      <c r="J5656" s="95"/>
      <c r="K5656" s="95"/>
      <c r="L5656" s="95"/>
      <c r="M5656" s="95"/>
      <c r="N5656" s="95"/>
      <c r="O5656" s="95"/>
      <c r="P5656" s="84"/>
      <c r="Q5656" s="84"/>
      <c r="R5656" s="66"/>
      <c r="S5656" s="66"/>
      <c r="T5656" s="66"/>
      <c r="U5656" s="46"/>
    </row>
    <row r="5657" spans="2:21" ht="14.25">
      <c r="B5657" s="95"/>
      <c r="C5657" s="95"/>
      <c r="D5657" s="95"/>
      <c r="E5657" s="95"/>
      <c r="F5657" s="95"/>
      <c r="G5657" s="95"/>
      <c r="H5657" s="95"/>
      <c r="I5657" s="95"/>
      <c r="J5657" s="95"/>
      <c r="K5657" s="95"/>
      <c r="L5657" s="95"/>
      <c r="M5657" s="95"/>
      <c r="N5657" s="95"/>
      <c r="O5657" s="95"/>
      <c r="P5657" s="84"/>
      <c r="Q5657" s="84"/>
      <c r="R5657" s="66"/>
      <c r="S5657" s="66"/>
      <c r="T5657" s="66"/>
      <c r="U5657" s="46"/>
    </row>
    <row r="5658" spans="2:21" ht="14.25">
      <c r="B5658" s="95"/>
      <c r="C5658" s="95"/>
      <c r="D5658" s="95"/>
      <c r="E5658" s="95"/>
      <c r="F5658" s="95"/>
      <c r="G5658" s="95"/>
      <c r="H5658" s="95"/>
      <c r="I5658" s="95"/>
      <c r="J5658" s="95"/>
      <c r="K5658" s="95"/>
      <c r="L5658" s="95"/>
      <c r="M5658" s="95"/>
      <c r="N5658" s="95"/>
      <c r="O5658" s="95"/>
      <c r="P5658" s="84"/>
      <c r="Q5658" s="84"/>
      <c r="R5658" s="66"/>
      <c r="S5658" s="66"/>
      <c r="T5658" s="66"/>
      <c r="U5658" s="46"/>
    </row>
    <row r="5659" spans="2:21" ht="14.25">
      <c r="B5659" s="95"/>
      <c r="C5659" s="95"/>
      <c r="D5659" s="95"/>
      <c r="E5659" s="95"/>
      <c r="F5659" s="95"/>
      <c r="G5659" s="95"/>
      <c r="H5659" s="95"/>
      <c r="I5659" s="95"/>
      <c r="J5659" s="95"/>
      <c r="K5659" s="95"/>
      <c r="L5659" s="95"/>
      <c r="M5659" s="95"/>
      <c r="N5659" s="95"/>
      <c r="O5659" s="95"/>
      <c r="P5659" s="84"/>
      <c r="Q5659" s="84"/>
      <c r="R5659" s="66"/>
      <c r="S5659" s="66"/>
      <c r="T5659" s="66"/>
      <c r="U5659" s="46"/>
    </row>
    <row r="5660" spans="2:21" ht="14.25">
      <c r="B5660" s="95"/>
      <c r="C5660" s="95"/>
      <c r="D5660" s="95"/>
      <c r="E5660" s="95"/>
      <c r="F5660" s="95"/>
      <c r="G5660" s="95"/>
      <c r="H5660" s="95"/>
      <c r="I5660" s="95"/>
      <c r="J5660" s="95"/>
      <c r="K5660" s="95"/>
      <c r="L5660" s="95"/>
      <c r="M5660" s="95"/>
      <c r="N5660" s="95"/>
      <c r="O5660" s="95"/>
      <c r="P5660" s="84"/>
      <c r="Q5660" s="84"/>
      <c r="R5660" s="66"/>
      <c r="S5660" s="66"/>
      <c r="T5660" s="66"/>
      <c r="U5660" s="46"/>
    </row>
    <row r="5661" spans="2:21" ht="14.25">
      <c r="B5661" s="95"/>
      <c r="C5661" s="95"/>
      <c r="D5661" s="95"/>
      <c r="E5661" s="95"/>
      <c r="F5661" s="95"/>
      <c r="G5661" s="95"/>
      <c r="H5661" s="95"/>
      <c r="I5661" s="95"/>
      <c r="J5661" s="95"/>
      <c r="K5661" s="95"/>
      <c r="L5661" s="95"/>
      <c r="M5661" s="95"/>
      <c r="N5661" s="95"/>
      <c r="O5661" s="95"/>
      <c r="P5661" s="84"/>
      <c r="Q5661" s="84"/>
      <c r="R5661" s="66"/>
      <c r="S5661" s="66"/>
      <c r="T5661" s="66"/>
      <c r="U5661" s="46"/>
    </row>
    <row r="5662" spans="2:21" ht="14.25">
      <c r="B5662" s="95"/>
      <c r="C5662" s="95"/>
      <c r="D5662" s="95"/>
      <c r="E5662" s="95"/>
      <c r="F5662" s="95"/>
      <c r="G5662" s="95"/>
      <c r="H5662" s="95"/>
      <c r="I5662" s="95"/>
      <c r="J5662" s="95"/>
      <c r="K5662" s="95"/>
      <c r="L5662" s="95"/>
      <c r="M5662" s="95"/>
      <c r="N5662" s="95"/>
      <c r="O5662" s="95"/>
      <c r="P5662" s="84"/>
      <c r="Q5662" s="84"/>
      <c r="R5662" s="66"/>
      <c r="S5662" s="66"/>
      <c r="T5662" s="66"/>
      <c r="U5662" s="46"/>
    </row>
    <row r="5663" spans="2:21" ht="14.25">
      <c r="B5663" s="95"/>
      <c r="C5663" s="95"/>
      <c r="D5663" s="95"/>
      <c r="E5663" s="95"/>
      <c r="F5663" s="95"/>
      <c r="G5663" s="95"/>
      <c r="H5663" s="95"/>
      <c r="I5663" s="95"/>
      <c r="J5663" s="95"/>
      <c r="K5663" s="95"/>
      <c r="L5663" s="95"/>
      <c r="M5663" s="95"/>
      <c r="N5663" s="95"/>
      <c r="O5663" s="95"/>
      <c r="P5663" s="84"/>
      <c r="Q5663" s="84"/>
      <c r="R5663" s="66"/>
      <c r="S5663" s="66"/>
      <c r="T5663" s="66"/>
      <c r="U5663" s="46"/>
    </row>
    <row r="5664" spans="2:21" ht="14.25">
      <c r="B5664" s="95"/>
      <c r="C5664" s="95"/>
      <c r="D5664" s="95"/>
      <c r="E5664" s="95"/>
      <c r="F5664" s="95"/>
      <c r="G5664" s="95"/>
      <c r="H5664" s="95"/>
      <c r="I5664" s="95"/>
      <c r="J5664" s="95"/>
      <c r="K5664" s="95"/>
      <c r="L5664" s="95"/>
      <c r="M5664" s="95"/>
      <c r="N5664" s="95"/>
      <c r="O5664" s="95"/>
      <c r="P5664" s="84"/>
      <c r="Q5664" s="84"/>
      <c r="R5664" s="66"/>
      <c r="S5664" s="66"/>
      <c r="T5664" s="66"/>
      <c r="U5664" s="46"/>
    </row>
    <row r="5665" spans="2:21" ht="14.25">
      <c r="B5665" s="95"/>
      <c r="C5665" s="95"/>
      <c r="D5665" s="95"/>
      <c r="E5665" s="95"/>
      <c r="F5665" s="95"/>
      <c r="G5665" s="95"/>
      <c r="H5665" s="95"/>
      <c r="I5665" s="95"/>
      <c r="J5665" s="95"/>
      <c r="K5665" s="95"/>
      <c r="L5665" s="95"/>
      <c r="M5665" s="95"/>
      <c r="N5665" s="95"/>
      <c r="O5665" s="95"/>
      <c r="P5665" s="84"/>
      <c r="Q5665" s="84"/>
      <c r="R5665" s="66"/>
      <c r="S5665" s="66"/>
      <c r="T5665" s="66"/>
      <c r="U5665" s="46"/>
    </row>
    <row r="5666" spans="2:21" ht="14.25">
      <c r="B5666" s="95"/>
      <c r="C5666" s="95"/>
      <c r="D5666" s="95"/>
      <c r="E5666" s="95"/>
      <c r="F5666" s="95"/>
      <c r="G5666" s="95"/>
      <c r="H5666" s="95"/>
      <c r="I5666" s="95"/>
      <c r="J5666" s="95"/>
      <c r="K5666" s="95"/>
      <c r="L5666" s="95"/>
      <c r="M5666" s="95"/>
      <c r="N5666" s="95"/>
      <c r="O5666" s="95"/>
      <c r="P5666" s="84"/>
      <c r="Q5666" s="84"/>
      <c r="R5666" s="66"/>
      <c r="S5666" s="66"/>
      <c r="T5666" s="66"/>
      <c r="U5666" s="46"/>
    </row>
    <row r="5667" spans="2:21" ht="14.25">
      <c r="B5667" s="95"/>
      <c r="C5667" s="95"/>
      <c r="D5667" s="95"/>
      <c r="E5667" s="95"/>
      <c r="F5667" s="95"/>
      <c r="G5667" s="95"/>
      <c r="H5667" s="95"/>
      <c r="I5667" s="95"/>
      <c r="J5667" s="95"/>
      <c r="K5667" s="95"/>
      <c r="L5667" s="95"/>
      <c r="M5667" s="95"/>
      <c r="N5667" s="95"/>
      <c r="O5667" s="95"/>
      <c r="P5667" s="84"/>
      <c r="Q5667" s="84"/>
      <c r="R5667" s="66"/>
      <c r="S5667" s="66"/>
      <c r="T5667" s="66"/>
      <c r="U5667" s="46"/>
    </row>
    <row r="5668" spans="2:21" ht="14.25">
      <c r="B5668" s="95"/>
      <c r="C5668" s="95"/>
      <c r="D5668" s="95"/>
      <c r="E5668" s="95"/>
      <c r="F5668" s="95"/>
      <c r="G5668" s="95"/>
      <c r="H5668" s="95"/>
      <c r="I5668" s="95"/>
      <c r="J5668" s="95"/>
      <c r="K5668" s="95"/>
      <c r="L5668" s="95"/>
      <c r="M5668" s="95"/>
      <c r="N5668" s="95"/>
      <c r="O5668" s="95"/>
      <c r="P5668" s="84"/>
      <c r="Q5668" s="84"/>
      <c r="R5668" s="66"/>
      <c r="S5668" s="66"/>
      <c r="T5668" s="66"/>
      <c r="U5668" s="46"/>
    </row>
    <row r="5669" spans="2:21" ht="14.25">
      <c r="B5669" s="95"/>
      <c r="C5669" s="95"/>
      <c r="D5669" s="95"/>
      <c r="E5669" s="95"/>
      <c r="F5669" s="95"/>
      <c r="G5669" s="95"/>
      <c r="H5669" s="95"/>
      <c r="I5669" s="95"/>
      <c r="J5669" s="95"/>
      <c r="K5669" s="95"/>
      <c r="L5669" s="95"/>
      <c r="M5669" s="95"/>
      <c r="N5669" s="95"/>
      <c r="O5669" s="95"/>
      <c r="P5669" s="84"/>
      <c r="Q5669" s="84"/>
      <c r="R5669" s="66"/>
      <c r="S5669" s="66"/>
      <c r="T5669" s="66"/>
      <c r="U5669" s="46"/>
    </row>
    <row r="5670" spans="2:21" ht="14.25">
      <c r="B5670" s="95"/>
      <c r="C5670" s="95"/>
      <c r="D5670" s="95"/>
      <c r="E5670" s="95"/>
      <c r="F5670" s="95"/>
      <c r="G5670" s="95"/>
      <c r="H5670" s="95"/>
      <c r="I5670" s="95"/>
      <c r="J5670" s="95"/>
      <c r="K5670" s="95"/>
      <c r="L5670" s="95"/>
      <c r="M5670" s="95"/>
      <c r="N5670" s="95"/>
      <c r="O5670" s="95"/>
      <c r="P5670" s="84"/>
      <c r="Q5670" s="84"/>
      <c r="R5670" s="66"/>
      <c r="S5670" s="66"/>
      <c r="T5670" s="66"/>
      <c r="U5670" s="46"/>
    </row>
    <row r="5671" spans="2:21" ht="14.25">
      <c r="B5671" s="95"/>
      <c r="C5671" s="95"/>
      <c r="D5671" s="95"/>
      <c r="E5671" s="95"/>
      <c r="F5671" s="95"/>
      <c r="G5671" s="95"/>
      <c r="H5671" s="95"/>
      <c r="I5671" s="95"/>
      <c r="J5671" s="95"/>
      <c r="K5671" s="95"/>
      <c r="L5671" s="95"/>
      <c r="M5671" s="95"/>
      <c r="N5671" s="95"/>
      <c r="O5671" s="95"/>
      <c r="P5671" s="84"/>
      <c r="Q5671" s="84"/>
      <c r="R5671" s="66"/>
      <c r="S5671" s="66"/>
      <c r="T5671" s="66"/>
      <c r="U5671" s="46"/>
    </row>
    <row r="5672" spans="2:21" ht="14.25">
      <c r="B5672" s="95"/>
      <c r="C5672" s="95"/>
      <c r="D5672" s="95"/>
      <c r="E5672" s="95"/>
      <c r="F5672" s="95"/>
      <c r="G5672" s="95"/>
      <c r="H5672" s="95"/>
      <c r="I5672" s="95"/>
      <c r="J5672" s="95"/>
      <c r="K5672" s="95"/>
      <c r="L5672" s="95"/>
      <c r="M5672" s="95"/>
      <c r="N5672" s="95"/>
      <c r="O5672" s="95"/>
      <c r="P5672" s="84"/>
      <c r="Q5672" s="84"/>
      <c r="R5672" s="66"/>
      <c r="S5672" s="66"/>
      <c r="T5672" s="66"/>
      <c r="U5672" s="46"/>
    </row>
    <row r="5673" spans="2:21" ht="14.25">
      <c r="B5673" s="95"/>
      <c r="C5673" s="95"/>
      <c r="D5673" s="95"/>
      <c r="E5673" s="95"/>
      <c r="F5673" s="95"/>
      <c r="G5673" s="95"/>
      <c r="H5673" s="95"/>
      <c r="I5673" s="95"/>
      <c r="J5673" s="95"/>
      <c r="K5673" s="95"/>
      <c r="L5673" s="95"/>
      <c r="M5673" s="95"/>
      <c r="N5673" s="95"/>
      <c r="O5673" s="95"/>
      <c r="P5673" s="84"/>
      <c r="Q5673" s="84"/>
      <c r="R5673" s="66"/>
      <c r="S5673" s="66"/>
      <c r="T5673" s="66"/>
      <c r="U5673" s="46"/>
    </row>
    <row r="5674" spans="2:21" ht="14.25">
      <c r="B5674" s="95"/>
      <c r="C5674" s="95"/>
      <c r="D5674" s="95"/>
      <c r="E5674" s="95"/>
      <c r="F5674" s="95"/>
      <c r="G5674" s="95"/>
      <c r="H5674" s="95"/>
      <c r="I5674" s="95"/>
      <c r="J5674" s="95"/>
      <c r="K5674" s="95"/>
      <c r="L5674" s="95"/>
      <c r="M5674" s="95"/>
      <c r="N5674" s="95"/>
      <c r="O5674" s="95"/>
      <c r="P5674" s="84"/>
      <c r="Q5674" s="84"/>
      <c r="R5674" s="66"/>
      <c r="S5674" s="66"/>
      <c r="T5674" s="66"/>
      <c r="U5674" s="46"/>
    </row>
    <row r="5675" spans="2:21" ht="14.25">
      <c r="B5675" s="95"/>
      <c r="C5675" s="95"/>
      <c r="D5675" s="95"/>
      <c r="E5675" s="95"/>
      <c r="F5675" s="95"/>
      <c r="G5675" s="95"/>
      <c r="H5675" s="95"/>
      <c r="I5675" s="95"/>
      <c r="J5675" s="95"/>
      <c r="K5675" s="95"/>
      <c r="L5675" s="95"/>
      <c r="M5675" s="95"/>
      <c r="N5675" s="95"/>
      <c r="O5675" s="95"/>
      <c r="P5675" s="84"/>
      <c r="Q5675" s="84"/>
      <c r="R5675" s="66"/>
      <c r="S5675" s="66"/>
      <c r="T5675" s="66"/>
      <c r="U5675" s="46"/>
    </row>
    <row r="5676" spans="2:21" ht="14.25">
      <c r="B5676" s="95"/>
      <c r="C5676" s="95"/>
      <c r="D5676" s="95"/>
      <c r="E5676" s="95"/>
      <c r="F5676" s="95"/>
      <c r="G5676" s="95"/>
      <c r="H5676" s="95"/>
      <c r="I5676" s="95"/>
      <c r="J5676" s="95"/>
      <c r="K5676" s="95"/>
      <c r="L5676" s="95"/>
      <c r="M5676" s="95"/>
      <c r="N5676" s="95"/>
      <c r="O5676" s="95"/>
      <c r="P5676" s="84"/>
      <c r="Q5676" s="84"/>
      <c r="R5676" s="66"/>
      <c r="S5676" s="66"/>
      <c r="T5676" s="66"/>
      <c r="U5676" s="46"/>
    </row>
    <row r="5677" spans="2:21" ht="14.25">
      <c r="B5677" s="95"/>
      <c r="C5677" s="95"/>
      <c r="D5677" s="95"/>
      <c r="E5677" s="95"/>
      <c r="F5677" s="95"/>
      <c r="G5677" s="95"/>
      <c r="H5677" s="95"/>
      <c r="I5677" s="95"/>
      <c r="J5677" s="95"/>
      <c r="K5677" s="95"/>
      <c r="L5677" s="95"/>
      <c r="M5677" s="95"/>
      <c r="N5677" s="95"/>
      <c r="O5677" s="95"/>
      <c r="P5677" s="84"/>
      <c r="Q5677" s="84"/>
      <c r="R5677" s="66"/>
      <c r="S5677" s="66"/>
      <c r="T5677" s="66"/>
      <c r="U5677" s="46"/>
    </row>
    <row r="5678" spans="2:21" ht="14.25">
      <c r="B5678" s="95"/>
      <c r="C5678" s="95"/>
      <c r="D5678" s="95"/>
      <c r="E5678" s="95"/>
      <c r="F5678" s="95"/>
      <c r="G5678" s="95"/>
      <c r="H5678" s="95"/>
      <c r="I5678" s="95"/>
      <c r="J5678" s="95"/>
      <c r="K5678" s="95"/>
      <c r="L5678" s="95"/>
      <c r="M5678" s="95"/>
      <c r="N5678" s="95"/>
      <c r="O5678" s="95"/>
      <c r="P5678" s="84"/>
      <c r="Q5678" s="84"/>
      <c r="R5678" s="66"/>
      <c r="S5678" s="66"/>
      <c r="T5678" s="66"/>
      <c r="U5678" s="46"/>
    </row>
    <row r="5679" spans="2:21" ht="14.25">
      <c r="B5679" s="95"/>
      <c r="C5679" s="95"/>
      <c r="D5679" s="95"/>
      <c r="E5679" s="95"/>
      <c r="F5679" s="95"/>
      <c r="G5679" s="95"/>
      <c r="H5679" s="95"/>
      <c r="I5679" s="95"/>
      <c r="J5679" s="95"/>
      <c r="K5679" s="95"/>
      <c r="L5679" s="95"/>
      <c r="M5679" s="95"/>
      <c r="N5679" s="95"/>
      <c r="O5679" s="95"/>
      <c r="P5679" s="84"/>
      <c r="Q5679" s="84"/>
      <c r="R5679" s="66"/>
      <c r="S5679" s="66"/>
      <c r="T5679" s="66"/>
      <c r="U5679" s="46"/>
    </row>
    <row r="5680" spans="2:21" ht="14.25">
      <c r="B5680" s="95"/>
      <c r="C5680" s="95"/>
      <c r="D5680" s="95"/>
      <c r="E5680" s="95"/>
      <c r="F5680" s="95"/>
      <c r="G5680" s="95"/>
      <c r="H5680" s="95"/>
      <c r="I5680" s="95"/>
      <c r="J5680" s="95"/>
      <c r="K5680" s="95"/>
      <c r="L5680" s="95"/>
      <c r="M5680" s="95"/>
      <c r="N5680" s="95"/>
      <c r="O5680" s="95"/>
      <c r="P5680" s="84"/>
      <c r="Q5680" s="84"/>
      <c r="R5680" s="66"/>
      <c r="S5680" s="66"/>
      <c r="T5680" s="66"/>
      <c r="U5680" s="46"/>
    </row>
    <row r="5681" spans="2:21" ht="14.25">
      <c r="B5681" s="95"/>
      <c r="C5681" s="95"/>
      <c r="D5681" s="95"/>
      <c r="E5681" s="95"/>
      <c r="F5681" s="95"/>
      <c r="G5681" s="95"/>
      <c r="H5681" s="95"/>
      <c r="I5681" s="95"/>
      <c r="J5681" s="95"/>
      <c r="K5681" s="95"/>
      <c r="L5681" s="95"/>
      <c r="M5681" s="95"/>
      <c r="N5681" s="95"/>
      <c r="O5681" s="95"/>
      <c r="P5681" s="84"/>
      <c r="Q5681" s="84"/>
      <c r="R5681" s="66"/>
      <c r="S5681" s="66"/>
      <c r="T5681" s="66"/>
      <c r="U5681" s="46"/>
    </row>
    <row r="5682" spans="2:21" ht="14.25">
      <c r="B5682" s="95"/>
      <c r="C5682" s="95"/>
      <c r="D5682" s="95"/>
      <c r="E5682" s="95"/>
      <c r="F5682" s="95"/>
      <c r="G5682" s="95"/>
      <c r="H5682" s="95"/>
      <c r="I5682" s="95"/>
      <c r="J5682" s="95"/>
      <c r="K5682" s="95"/>
      <c r="L5682" s="95"/>
      <c r="M5682" s="95"/>
      <c r="N5682" s="95"/>
      <c r="O5682" s="95"/>
      <c r="P5682" s="84"/>
      <c r="Q5682" s="84"/>
      <c r="R5682" s="66"/>
      <c r="S5682" s="66"/>
      <c r="T5682" s="66"/>
      <c r="U5682" s="46"/>
    </row>
    <row r="5683" spans="2:21" ht="14.25">
      <c r="B5683" s="95"/>
      <c r="C5683" s="95"/>
      <c r="D5683" s="95"/>
      <c r="E5683" s="95"/>
      <c r="F5683" s="95"/>
      <c r="G5683" s="95"/>
      <c r="H5683" s="95"/>
      <c r="I5683" s="95"/>
      <c r="J5683" s="95"/>
      <c r="K5683" s="95"/>
      <c r="L5683" s="95"/>
      <c r="M5683" s="95"/>
      <c r="N5683" s="95"/>
      <c r="O5683" s="95"/>
      <c r="P5683" s="84"/>
      <c r="Q5683" s="84"/>
      <c r="R5683" s="66"/>
      <c r="S5683" s="66"/>
      <c r="T5683" s="66"/>
      <c r="U5683" s="46"/>
    </row>
    <row r="5684" spans="2:21" ht="14.25">
      <c r="B5684" s="95"/>
      <c r="C5684" s="95"/>
      <c r="D5684" s="95"/>
      <c r="E5684" s="95"/>
      <c r="F5684" s="95"/>
      <c r="G5684" s="95"/>
      <c r="H5684" s="95"/>
      <c r="I5684" s="95"/>
      <c r="J5684" s="95"/>
      <c r="K5684" s="95"/>
      <c r="L5684" s="95"/>
      <c r="M5684" s="95"/>
      <c r="N5684" s="95"/>
      <c r="O5684" s="95"/>
      <c r="P5684" s="84"/>
      <c r="Q5684" s="84"/>
      <c r="R5684" s="66"/>
      <c r="S5684" s="66"/>
      <c r="T5684" s="66"/>
      <c r="U5684" s="46"/>
    </row>
    <row r="5685" spans="2:21" ht="14.25">
      <c r="B5685" s="95"/>
      <c r="C5685" s="95"/>
      <c r="D5685" s="95"/>
      <c r="E5685" s="95"/>
      <c r="F5685" s="95"/>
      <c r="G5685" s="95"/>
      <c r="H5685" s="95"/>
      <c r="I5685" s="95"/>
      <c r="J5685" s="95"/>
      <c r="K5685" s="95"/>
      <c r="L5685" s="95"/>
      <c r="M5685" s="95"/>
      <c r="N5685" s="95"/>
      <c r="O5685" s="95"/>
      <c r="P5685" s="84"/>
      <c r="Q5685" s="84"/>
      <c r="R5685" s="66"/>
      <c r="S5685" s="66"/>
      <c r="T5685" s="66"/>
      <c r="U5685" s="46"/>
    </row>
    <row r="5686" spans="2:21" ht="14.25">
      <c r="B5686" s="95"/>
      <c r="C5686" s="95"/>
      <c r="D5686" s="95"/>
      <c r="E5686" s="95"/>
      <c r="F5686" s="95"/>
      <c r="G5686" s="95"/>
      <c r="H5686" s="95"/>
      <c r="I5686" s="95"/>
      <c r="J5686" s="95"/>
      <c r="K5686" s="95"/>
      <c r="L5686" s="95"/>
      <c r="M5686" s="95"/>
      <c r="N5686" s="95"/>
      <c r="O5686" s="95"/>
      <c r="P5686" s="84"/>
      <c r="Q5686" s="84"/>
      <c r="R5686" s="66"/>
      <c r="S5686" s="66"/>
      <c r="T5686" s="66"/>
      <c r="U5686" s="46"/>
    </row>
    <row r="5687" spans="2:21" ht="14.25">
      <c r="B5687" s="95"/>
      <c r="C5687" s="95"/>
      <c r="D5687" s="95"/>
      <c r="E5687" s="95"/>
      <c r="F5687" s="95"/>
      <c r="G5687" s="95"/>
      <c r="H5687" s="95"/>
      <c r="I5687" s="95"/>
      <c r="J5687" s="95"/>
      <c r="K5687" s="95"/>
      <c r="L5687" s="95"/>
      <c r="M5687" s="95"/>
      <c r="N5687" s="95"/>
      <c r="O5687" s="95"/>
      <c r="P5687" s="84"/>
      <c r="Q5687" s="84"/>
      <c r="R5687" s="66"/>
      <c r="S5687" s="66"/>
      <c r="T5687" s="66"/>
      <c r="U5687" s="46"/>
    </row>
    <row r="5688" spans="2:21" ht="14.25">
      <c r="B5688" s="95"/>
      <c r="C5688" s="95"/>
      <c r="D5688" s="95"/>
      <c r="E5688" s="95"/>
      <c r="F5688" s="95"/>
      <c r="G5688" s="95"/>
      <c r="H5688" s="95"/>
      <c r="I5688" s="95"/>
      <c r="J5688" s="95"/>
      <c r="K5688" s="95"/>
      <c r="L5688" s="95"/>
      <c r="M5688" s="95"/>
      <c r="N5688" s="95"/>
      <c r="O5688" s="95"/>
      <c r="P5688" s="84"/>
      <c r="Q5688" s="84"/>
      <c r="R5688" s="66"/>
      <c r="S5688" s="66"/>
      <c r="T5688" s="66"/>
      <c r="U5688" s="46"/>
    </row>
    <row r="5689" spans="2:21" ht="14.25">
      <c r="B5689" s="95"/>
      <c r="C5689" s="95"/>
      <c r="D5689" s="95"/>
      <c r="E5689" s="95"/>
      <c r="F5689" s="95"/>
      <c r="G5689" s="95"/>
      <c r="H5689" s="95"/>
      <c r="I5689" s="95"/>
      <c r="J5689" s="95"/>
      <c r="K5689" s="95"/>
      <c r="L5689" s="95"/>
      <c r="M5689" s="95"/>
      <c r="N5689" s="95"/>
      <c r="O5689" s="95"/>
      <c r="P5689" s="84"/>
      <c r="Q5689" s="84"/>
      <c r="R5689" s="66"/>
      <c r="S5689" s="66"/>
      <c r="T5689" s="66"/>
      <c r="U5689" s="46"/>
    </row>
    <row r="5690" spans="2:21" ht="14.25">
      <c r="B5690" s="95"/>
      <c r="C5690" s="95"/>
      <c r="D5690" s="95"/>
      <c r="E5690" s="95"/>
      <c r="F5690" s="95"/>
      <c r="G5690" s="95"/>
      <c r="H5690" s="95"/>
      <c r="I5690" s="95"/>
      <c r="J5690" s="95"/>
      <c r="K5690" s="95"/>
      <c r="L5690" s="95"/>
      <c r="M5690" s="95"/>
      <c r="N5690" s="95"/>
      <c r="O5690" s="95"/>
      <c r="P5690" s="84"/>
      <c r="Q5690" s="84"/>
      <c r="R5690" s="66"/>
      <c r="S5690" s="66"/>
      <c r="T5690" s="66"/>
      <c r="U5690" s="46"/>
    </row>
    <row r="5691" spans="2:21" ht="14.25">
      <c r="B5691" s="95"/>
      <c r="C5691" s="95"/>
      <c r="D5691" s="95"/>
      <c r="E5691" s="95"/>
      <c r="F5691" s="95"/>
      <c r="G5691" s="95"/>
      <c r="H5691" s="95"/>
      <c r="I5691" s="95"/>
      <c r="J5691" s="95"/>
      <c r="K5691" s="95"/>
      <c r="L5691" s="95"/>
      <c r="M5691" s="95"/>
      <c r="N5691" s="95"/>
      <c r="O5691" s="95"/>
      <c r="P5691" s="84"/>
      <c r="Q5691" s="84"/>
      <c r="R5691" s="66"/>
      <c r="S5691" s="66"/>
      <c r="T5691" s="66"/>
      <c r="U5691" s="46"/>
    </row>
    <row r="5692" spans="2:21" ht="14.25">
      <c r="B5692" s="95"/>
      <c r="C5692" s="95"/>
      <c r="D5692" s="95"/>
      <c r="E5692" s="95"/>
      <c r="F5692" s="95"/>
      <c r="G5692" s="95"/>
      <c r="H5692" s="95"/>
      <c r="I5692" s="95"/>
      <c r="J5692" s="95"/>
      <c r="K5692" s="95"/>
      <c r="L5692" s="95"/>
      <c r="M5692" s="95"/>
      <c r="N5692" s="95"/>
      <c r="O5692" s="95"/>
      <c r="P5692" s="84"/>
      <c r="Q5692" s="84"/>
      <c r="R5692" s="66"/>
      <c r="S5692" s="66"/>
      <c r="T5692" s="66"/>
      <c r="U5692" s="46"/>
    </row>
    <row r="5693" spans="2:21" ht="14.25">
      <c r="B5693" s="95"/>
      <c r="C5693" s="95"/>
      <c r="D5693" s="95"/>
      <c r="E5693" s="95"/>
      <c r="F5693" s="95"/>
      <c r="G5693" s="95"/>
      <c r="H5693" s="95"/>
      <c r="I5693" s="95"/>
      <c r="J5693" s="95"/>
      <c r="K5693" s="95"/>
      <c r="L5693" s="95"/>
      <c r="M5693" s="95"/>
      <c r="N5693" s="95"/>
      <c r="O5693" s="95"/>
      <c r="P5693" s="84"/>
      <c r="Q5693" s="84"/>
      <c r="R5693" s="66"/>
      <c r="S5693" s="66"/>
      <c r="T5693" s="66"/>
      <c r="U5693" s="46"/>
    </row>
    <row r="5694" spans="2:21" ht="14.25">
      <c r="B5694" s="95"/>
      <c r="C5694" s="95"/>
      <c r="D5694" s="95"/>
      <c r="E5694" s="95"/>
      <c r="F5694" s="95"/>
      <c r="G5694" s="95"/>
      <c r="H5694" s="95"/>
      <c r="I5694" s="95"/>
      <c r="J5694" s="95"/>
      <c r="K5694" s="95"/>
      <c r="L5694" s="95"/>
      <c r="M5694" s="95"/>
      <c r="N5694" s="95"/>
      <c r="O5694" s="95"/>
      <c r="P5694" s="84"/>
      <c r="Q5694" s="84"/>
      <c r="R5694" s="66"/>
      <c r="S5694" s="66"/>
      <c r="T5694" s="66"/>
      <c r="U5694" s="46"/>
    </row>
    <row r="5695" spans="2:21" ht="14.25">
      <c r="B5695" s="95"/>
      <c r="C5695" s="95"/>
      <c r="D5695" s="95"/>
      <c r="E5695" s="95"/>
      <c r="F5695" s="95"/>
      <c r="G5695" s="95"/>
      <c r="H5695" s="95"/>
      <c r="I5695" s="95"/>
      <c r="J5695" s="95"/>
      <c r="K5695" s="95"/>
      <c r="L5695" s="95"/>
      <c r="M5695" s="95"/>
      <c r="N5695" s="95"/>
      <c r="O5695" s="95"/>
      <c r="P5695" s="84"/>
      <c r="Q5695" s="84"/>
      <c r="R5695" s="66"/>
      <c r="S5695" s="66"/>
      <c r="T5695" s="66"/>
      <c r="U5695" s="46"/>
    </row>
    <row r="5696" spans="2:21" ht="14.25">
      <c r="B5696" s="95"/>
      <c r="C5696" s="95"/>
      <c r="D5696" s="95"/>
      <c r="E5696" s="95"/>
      <c r="F5696" s="95"/>
      <c r="G5696" s="95"/>
      <c r="H5696" s="95"/>
      <c r="I5696" s="95"/>
      <c r="J5696" s="95"/>
      <c r="K5696" s="95"/>
      <c r="L5696" s="95"/>
      <c r="M5696" s="95"/>
      <c r="N5696" s="95"/>
      <c r="O5696" s="95"/>
      <c r="P5696" s="84"/>
      <c r="Q5696" s="84"/>
      <c r="R5696" s="66"/>
      <c r="S5696" s="66"/>
      <c r="T5696" s="66"/>
      <c r="U5696" s="46"/>
    </row>
    <row r="5697" spans="2:21" ht="14.25">
      <c r="B5697" s="95"/>
      <c r="C5697" s="95"/>
      <c r="D5697" s="95"/>
      <c r="E5697" s="95"/>
      <c r="F5697" s="95"/>
      <c r="G5697" s="95"/>
      <c r="H5697" s="95"/>
      <c r="I5697" s="95"/>
      <c r="J5697" s="95"/>
      <c r="K5697" s="95"/>
      <c r="L5697" s="95"/>
      <c r="M5697" s="95"/>
      <c r="N5697" s="95"/>
      <c r="O5697" s="95"/>
      <c r="P5697" s="84"/>
      <c r="Q5697" s="84"/>
      <c r="R5697" s="66"/>
      <c r="S5697" s="66"/>
      <c r="T5697" s="66"/>
      <c r="U5697" s="46"/>
    </row>
    <row r="5698" spans="2:21" ht="14.25">
      <c r="B5698" s="95"/>
      <c r="C5698" s="95"/>
      <c r="D5698" s="95"/>
      <c r="E5698" s="95"/>
      <c r="F5698" s="95"/>
      <c r="G5698" s="95"/>
      <c r="H5698" s="95"/>
      <c r="I5698" s="95"/>
      <c r="J5698" s="95"/>
      <c r="K5698" s="95"/>
      <c r="L5698" s="95"/>
      <c r="M5698" s="95"/>
      <c r="N5698" s="95"/>
      <c r="O5698" s="95"/>
      <c r="P5698" s="84"/>
      <c r="Q5698" s="84"/>
      <c r="R5698" s="66"/>
      <c r="S5698" s="66"/>
      <c r="T5698" s="66"/>
      <c r="U5698" s="46"/>
    </row>
    <row r="5699" spans="2:21" ht="14.25">
      <c r="B5699" s="95"/>
      <c r="C5699" s="95"/>
      <c r="D5699" s="95"/>
      <c r="E5699" s="95"/>
      <c r="F5699" s="95"/>
      <c r="G5699" s="95"/>
      <c r="H5699" s="95"/>
      <c r="I5699" s="95"/>
      <c r="J5699" s="95"/>
      <c r="K5699" s="95"/>
      <c r="L5699" s="95"/>
      <c r="M5699" s="95"/>
      <c r="N5699" s="95"/>
      <c r="O5699" s="95"/>
      <c r="P5699" s="84"/>
      <c r="Q5699" s="84"/>
      <c r="R5699" s="66"/>
      <c r="S5699" s="66"/>
      <c r="T5699" s="66"/>
      <c r="U5699" s="46"/>
    </row>
    <row r="5700" spans="2:21" ht="14.25">
      <c r="B5700" s="95"/>
      <c r="C5700" s="95"/>
      <c r="D5700" s="95"/>
      <c r="E5700" s="95"/>
      <c r="F5700" s="95"/>
      <c r="G5700" s="95"/>
      <c r="H5700" s="95"/>
      <c r="I5700" s="95"/>
      <c r="J5700" s="95"/>
      <c r="K5700" s="95"/>
      <c r="L5700" s="95"/>
      <c r="M5700" s="95"/>
      <c r="N5700" s="95"/>
      <c r="O5700" s="95"/>
      <c r="P5700" s="84"/>
      <c r="Q5700" s="84"/>
      <c r="R5700" s="66"/>
      <c r="S5700" s="66"/>
      <c r="T5700" s="66"/>
      <c r="U5700" s="46"/>
    </row>
    <row r="5701" spans="2:21" ht="14.25">
      <c r="B5701" s="95"/>
      <c r="C5701" s="95"/>
      <c r="D5701" s="95"/>
      <c r="E5701" s="95"/>
      <c r="F5701" s="95"/>
      <c r="G5701" s="95"/>
      <c r="H5701" s="95"/>
      <c r="I5701" s="95"/>
      <c r="J5701" s="95"/>
      <c r="K5701" s="95"/>
      <c r="L5701" s="95"/>
      <c r="M5701" s="95"/>
      <c r="N5701" s="95"/>
      <c r="O5701" s="95"/>
      <c r="P5701" s="84"/>
      <c r="Q5701" s="84"/>
      <c r="R5701" s="66"/>
      <c r="S5701" s="66"/>
      <c r="T5701" s="66"/>
      <c r="U5701" s="46"/>
    </row>
    <row r="5702" spans="2:21" ht="14.25">
      <c r="B5702" s="95"/>
      <c r="C5702" s="95"/>
      <c r="D5702" s="95"/>
      <c r="E5702" s="95"/>
      <c r="F5702" s="95"/>
      <c r="G5702" s="95"/>
      <c r="H5702" s="95"/>
      <c r="I5702" s="95"/>
      <c r="J5702" s="95"/>
      <c r="K5702" s="95"/>
      <c r="L5702" s="95"/>
      <c r="M5702" s="95"/>
      <c r="N5702" s="95"/>
      <c r="O5702" s="95"/>
      <c r="P5702" s="84"/>
      <c r="Q5702" s="84"/>
      <c r="R5702" s="66"/>
      <c r="S5702" s="66"/>
      <c r="T5702" s="66"/>
      <c r="U5702" s="46"/>
    </row>
    <row r="5703" spans="2:21" ht="14.25">
      <c r="B5703" s="95"/>
      <c r="C5703" s="95"/>
      <c r="D5703" s="95"/>
      <c r="E5703" s="95"/>
      <c r="F5703" s="95"/>
      <c r="G5703" s="95"/>
      <c r="H5703" s="95"/>
      <c r="I5703" s="95"/>
      <c r="J5703" s="95"/>
      <c r="K5703" s="95"/>
      <c r="L5703" s="95"/>
      <c r="M5703" s="95"/>
      <c r="N5703" s="95"/>
      <c r="O5703" s="95"/>
      <c r="P5703" s="84"/>
      <c r="Q5703" s="84"/>
      <c r="R5703" s="66"/>
      <c r="S5703" s="66"/>
      <c r="T5703" s="66"/>
      <c r="U5703" s="46"/>
    </row>
    <row r="5704" spans="2:21" ht="14.25">
      <c r="B5704" s="95"/>
      <c r="C5704" s="95"/>
      <c r="D5704" s="95"/>
      <c r="E5704" s="95"/>
      <c r="F5704" s="95"/>
      <c r="G5704" s="95"/>
      <c r="H5704" s="95"/>
      <c r="I5704" s="95"/>
      <c r="J5704" s="95"/>
      <c r="K5704" s="95"/>
      <c r="L5704" s="95"/>
      <c r="M5704" s="95"/>
      <c r="N5704" s="95"/>
      <c r="O5704" s="95"/>
      <c r="P5704" s="84"/>
      <c r="Q5704" s="84"/>
      <c r="R5704" s="66"/>
      <c r="S5704" s="66"/>
      <c r="T5704" s="66"/>
      <c r="U5704" s="46"/>
    </row>
    <row r="5705" spans="2:21" ht="14.25">
      <c r="B5705" s="95"/>
      <c r="C5705" s="95"/>
      <c r="D5705" s="95"/>
      <c r="E5705" s="95"/>
      <c r="F5705" s="95"/>
      <c r="G5705" s="95"/>
      <c r="H5705" s="95"/>
      <c r="I5705" s="95"/>
      <c r="J5705" s="95"/>
      <c r="K5705" s="95"/>
      <c r="L5705" s="95"/>
      <c r="M5705" s="95"/>
      <c r="N5705" s="95"/>
      <c r="O5705" s="95"/>
      <c r="P5705" s="84"/>
      <c r="Q5705" s="84"/>
      <c r="R5705" s="66"/>
      <c r="S5705" s="66"/>
      <c r="T5705" s="66"/>
      <c r="U5705" s="46"/>
    </row>
    <row r="5706" spans="2:21" ht="14.25">
      <c r="B5706" s="95"/>
      <c r="C5706" s="95"/>
      <c r="D5706" s="95"/>
      <c r="E5706" s="95"/>
      <c r="F5706" s="95"/>
      <c r="G5706" s="95"/>
      <c r="H5706" s="95"/>
      <c r="I5706" s="95"/>
      <c r="J5706" s="95"/>
      <c r="K5706" s="95"/>
      <c r="L5706" s="95"/>
      <c r="M5706" s="95"/>
      <c r="N5706" s="95"/>
      <c r="O5706" s="95"/>
      <c r="P5706" s="84"/>
      <c r="Q5706" s="84"/>
      <c r="R5706" s="66"/>
      <c r="S5706" s="66"/>
      <c r="T5706" s="66"/>
      <c r="U5706" s="46"/>
    </row>
    <row r="5707" spans="2:21" ht="14.25">
      <c r="B5707" s="95"/>
      <c r="C5707" s="95"/>
      <c r="D5707" s="95"/>
      <c r="E5707" s="95"/>
      <c r="F5707" s="95"/>
      <c r="G5707" s="95"/>
      <c r="H5707" s="95"/>
      <c r="I5707" s="95"/>
      <c r="J5707" s="95"/>
      <c r="K5707" s="95"/>
      <c r="L5707" s="95"/>
      <c r="M5707" s="95"/>
      <c r="N5707" s="95"/>
      <c r="O5707" s="95"/>
      <c r="P5707" s="84"/>
      <c r="Q5707" s="84"/>
      <c r="R5707" s="66"/>
      <c r="S5707" s="66"/>
      <c r="T5707" s="66"/>
      <c r="U5707" s="46"/>
    </row>
    <row r="5708" spans="2:21" ht="14.25">
      <c r="B5708" s="95"/>
      <c r="C5708" s="95"/>
      <c r="D5708" s="95"/>
      <c r="E5708" s="95"/>
      <c r="F5708" s="95"/>
      <c r="G5708" s="95"/>
      <c r="H5708" s="95"/>
      <c r="I5708" s="95"/>
      <c r="J5708" s="95"/>
      <c r="K5708" s="95"/>
      <c r="L5708" s="95"/>
      <c r="M5708" s="95"/>
      <c r="N5708" s="95"/>
      <c r="O5708" s="95"/>
      <c r="P5708" s="84"/>
      <c r="Q5708" s="84"/>
      <c r="R5708" s="66"/>
      <c r="S5708" s="66"/>
      <c r="T5708" s="66"/>
      <c r="U5708" s="46"/>
    </row>
    <row r="5709" spans="2:21" ht="14.25">
      <c r="B5709" s="95"/>
      <c r="C5709" s="95"/>
      <c r="D5709" s="95"/>
      <c r="E5709" s="95"/>
      <c r="F5709" s="95"/>
      <c r="G5709" s="95"/>
      <c r="H5709" s="95"/>
      <c r="I5709" s="95"/>
      <c r="J5709" s="95"/>
      <c r="K5709" s="95"/>
      <c r="L5709" s="95"/>
      <c r="M5709" s="95"/>
      <c r="N5709" s="95"/>
      <c r="O5709" s="95"/>
      <c r="P5709" s="84"/>
      <c r="Q5709" s="84"/>
      <c r="R5709" s="66"/>
      <c r="S5709" s="66"/>
      <c r="T5709" s="66"/>
      <c r="U5709" s="46"/>
    </row>
    <row r="5710" spans="2:21" ht="14.25">
      <c r="B5710" s="95"/>
      <c r="C5710" s="95"/>
      <c r="D5710" s="95"/>
      <c r="E5710" s="95"/>
      <c r="F5710" s="95"/>
      <c r="G5710" s="95"/>
      <c r="H5710" s="95"/>
      <c r="I5710" s="95"/>
      <c r="J5710" s="95"/>
      <c r="K5710" s="95"/>
      <c r="L5710" s="95"/>
      <c r="M5710" s="95"/>
      <c r="N5710" s="95"/>
      <c r="O5710" s="95"/>
      <c r="P5710" s="84"/>
      <c r="Q5710" s="84"/>
      <c r="R5710" s="66"/>
      <c r="S5710" s="66"/>
      <c r="T5710" s="66"/>
      <c r="U5710" s="46"/>
    </row>
    <row r="5711" spans="2:21" ht="14.25">
      <c r="B5711" s="95"/>
      <c r="C5711" s="95"/>
      <c r="D5711" s="95"/>
      <c r="E5711" s="95"/>
      <c r="F5711" s="95"/>
      <c r="G5711" s="95"/>
      <c r="H5711" s="95"/>
      <c r="I5711" s="95"/>
      <c r="J5711" s="95"/>
      <c r="K5711" s="95"/>
      <c r="L5711" s="95"/>
      <c r="M5711" s="95"/>
      <c r="N5711" s="95"/>
      <c r="O5711" s="95"/>
      <c r="P5711" s="84"/>
      <c r="Q5711" s="84"/>
      <c r="R5711" s="66"/>
      <c r="S5711" s="66"/>
      <c r="T5711" s="66"/>
      <c r="U5711" s="46"/>
    </row>
    <row r="5712" spans="2:21" ht="14.25">
      <c r="B5712" s="95"/>
      <c r="C5712" s="95"/>
      <c r="D5712" s="95"/>
      <c r="E5712" s="95"/>
      <c r="F5712" s="95"/>
      <c r="G5712" s="95"/>
      <c r="H5712" s="95"/>
      <c r="I5712" s="95"/>
      <c r="J5712" s="95"/>
      <c r="K5712" s="95"/>
      <c r="L5712" s="95"/>
      <c r="M5712" s="95"/>
      <c r="N5712" s="95"/>
      <c r="O5712" s="95"/>
      <c r="P5712" s="84"/>
      <c r="Q5712" s="84"/>
      <c r="R5712" s="66"/>
      <c r="S5712" s="66"/>
      <c r="T5712" s="66"/>
      <c r="U5712" s="46"/>
    </row>
    <row r="5713" spans="2:21" ht="14.25">
      <c r="B5713" s="95"/>
      <c r="C5713" s="95"/>
      <c r="D5713" s="95"/>
      <c r="E5713" s="95"/>
      <c r="F5713" s="95"/>
      <c r="G5713" s="95"/>
      <c r="H5713" s="95"/>
      <c r="I5713" s="95"/>
      <c r="J5713" s="95"/>
      <c r="K5713" s="95"/>
      <c r="L5713" s="95"/>
      <c r="M5713" s="95"/>
      <c r="N5713" s="95"/>
      <c r="O5713" s="95"/>
      <c r="P5713" s="84"/>
      <c r="Q5713" s="84"/>
      <c r="R5713" s="66"/>
      <c r="S5713" s="66"/>
      <c r="T5713" s="66"/>
      <c r="U5713" s="46"/>
    </row>
    <row r="5714" spans="2:21" ht="14.25">
      <c r="B5714" s="95"/>
      <c r="C5714" s="95"/>
      <c r="D5714" s="95"/>
      <c r="E5714" s="95"/>
      <c r="F5714" s="95"/>
      <c r="G5714" s="95"/>
      <c r="H5714" s="95"/>
      <c r="I5714" s="95"/>
      <c r="J5714" s="95"/>
      <c r="K5714" s="95"/>
      <c r="L5714" s="95"/>
      <c r="M5714" s="95"/>
      <c r="N5714" s="95"/>
      <c r="O5714" s="95"/>
      <c r="P5714" s="84"/>
      <c r="Q5714" s="84"/>
      <c r="R5714" s="66"/>
      <c r="S5714" s="66"/>
      <c r="T5714" s="66"/>
      <c r="U5714" s="46"/>
    </row>
    <row r="5715" spans="2:21" ht="14.25">
      <c r="B5715" s="95"/>
      <c r="C5715" s="95"/>
      <c r="D5715" s="95"/>
      <c r="E5715" s="95"/>
      <c r="F5715" s="95"/>
      <c r="G5715" s="95"/>
      <c r="H5715" s="95"/>
      <c r="I5715" s="95"/>
      <c r="J5715" s="95"/>
      <c r="K5715" s="95"/>
      <c r="L5715" s="95"/>
      <c r="M5715" s="95"/>
      <c r="N5715" s="95"/>
      <c r="O5715" s="95"/>
      <c r="P5715" s="84"/>
      <c r="Q5715" s="84"/>
      <c r="R5715" s="66"/>
      <c r="S5715" s="66"/>
      <c r="T5715" s="66"/>
      <c r="U5715" s="46"/>
    </row>
    <row r="5716" spans="2:21" ht="14.25">
      <c r="B5716" s="95"/>
      <c r="C5716" s="95"/>
      <c r="D5716" s="95"/>
      <c r="E5716" s="95"/>
      <c r="F5716" s="95"/>
      <c r="G5716" s="95"/>
      <c r="H5716" s="95"/>
      <c r="I5716" s="95"/>
      <c r="J5716" s="95"/>
      <c r="K5716" s="95"/>
      <c r="L5716" s="95"/>
      <c r="M5716" s="95"/>
      <c r="N5716" s="95"/>
      <c r="O5716" s="95"/>
      <c r="P5716" s="84"/>
      <c r="Q5716" s="84"/>
      <c r="R5716" s="66"/>
      <c r="S5716" s="66"/>
      <c r="T5716" s="66"/>
      <c r="U5716" s="46"/>
    </row>
    <row r="5717" spans="2:21" ht="14.25">
      <c r="B5717" s="95"/>
      <c r="C5717" s="95"/>
      <c r="D5717" s="95"/>
      <c r="E5717" s="95"/>
      <c r="F5717" s="95"/>
      <c r="G5717" s="95"/>
      <c r="H5717" s="95"/>
      <c r="I5717" s="95"/>
      <c r="J5717" s="95"/>
      <c r="K5717" s="95"/>
      <c r="L5717" s="95"/>
      <c r="M5717" s="95"/>
      <c r="N5717" s="95"/>
      <c r="O5717" s="95"/>
      <c r="P5717" s="84"/>
      <c r="Q5717" s="84"/>
      <c r="R5717" s="66"/>
      <c r="S5717" s="66"/>
      <c r="T5717" s="66"/>
      <c r="U5717" s="46"/>
    </row>
    <row r="5718" spans="2:21" ht="14.25">
      <c r="B5718" s="95"/>
      <c r="C5718" s="95"/>
      <c r="D5718" s="95"/>
      <c r="E5718" s="95"/>
      <c r="F5718" s="95"/>
      <c r="G5718" s="95"/>
      <c r="H5718" s="95"/>
      <c r="I5718" s="95"/>
      <c r="J5718" s="95"/>
      <c r="K5718" s="95"/>
      <c r="L5718" s="95"/>
      <c r="M5718" s="95"/>
      <c r="N5718" s="95"/>
      <c r="O5718" s="95"/>
      <c r="P5718" s="84"/>
      <c r="Q5718" s="84"/>
      <c r="R5718" s="66"/>
      <c r="S5718" s="66"/>
      <c r="T5718" s="66"/>
      <c r="U5718" s="46"/>
    </row>
    <row r="5719" spans="2:21" ht="14.25">
      <c r="B5719" s="95"/>
      <c r="C5719" s="95"/>
      <c r="D5719" s="95"/>
      <c r="E5719" s="95"/>
      <c r="F5719" s="95"/>
      <c r="G5719" s="95"/>
      <c r="H5719" s="95"/>
      <c r="I5719" s="95"/>
      <c r="J5719" s="95"/>
      <c r="K5719" s="95"/>
      <c r="L5719" s="95"/>
      <c r="M5719" s="95"/>
      <c r="N5719" s="95"/>
      <c r="O5719" s="95"/>
      <c r="P5719" s="84"/>
      <c r="Q5719" s="84"/>
      <c r="R5719" s="66"/>
      <c r="S5719" s="66"/>
      <c r="T5719" s="66"/>
      <c r="U5719" s="46"/>
    </row>
    <row r="5720" spans="2:21" ht="14.25">
      <c r="B5720" s="95"/>
      <c r="C5720" s="95"/>
      <c r="D5720" s="95"/>
      <c r="E5720" s="95"/>
      <c r="F5720" s="95"/>
      <c r="G5720" s="95"/>
      <c r="H5720" s="95"/>
      <c r="I5720" s="95"/>
      <c r="J5720" s="95"/>
      <c r="K5720" s="95"/>
      <c r="L5720" s="95"/>
      <c r="M5720" s="95"/>
      <c r="N5720" s="95"/>
      <c r="O5720" s="95"/>
      <c r="P5720" s="84"/>
      <c r="Q5720" s="84"/>
      <c r="R5720" s="66"/>
      <c r="S5720" s="66"/>
      <c r="T5720" s="66"/>
      <c r="U5720" s="46"/>
    </row>
    <row r="5721" spans="2:21" ht="14.25">
      <c r="B5721" s="95"/>
      <c r="C5721" s="95"/>
      <c r="D5721" s="95"/>
      <c r="E5721" s="95"/>
      <c r="F5721" s="95"/>
      <c r="G5721" s="95"/>
      <c r="H5721" s="95"/>
      <c r="I5721" s="95"/>
      <c r="J5721" s="95"/>
      <c r="K5721" s="95"/>
      <c r="L5721" s="95"/>
      <c r="M5721" s="95"/>
      <c r="N5721" s="95"/>
      <c r="O5721" s="95"/>
      <c r="P5721" s="84"/>
      <c r="Q5721" s="84"/>
      <c r="R5721" s="66"/>
      <c r="S5721" s="66"/>
      <c r="T5721" s="66"/>
      <c r="U5721" s="46"/>
    </row>
    <row r="5722" spans="2:21" ht="14.25">
      <c r="B5722" s="95"/>
      <c r="C5722" s="95"/>
      <c r="D5722" s="95"/>
      <c r="E5722" s="95"/>
      <c r="F5722" s="95"/>
      <c r="G5722" s="95"/>
      <c r="H5722" s="95"/>
      <c r="I5722" s="95"/>
      <c r="J5722" s="95"/>
      <c r="K5722" s="95"/>
      <c r="L5722" s="95"/>
      <c r="M5722" s="95"/>
      <c r="N5722" s="95"/>
      <c r="O5722" s="95"/>
      <c r="P5722" s="84"/>
      <c r="Q5722" s="84"/>
      <c r="R5722" s="66"/>
      <c r="S5722" s="66"/>
      <c r="T5722" s="66"/>
      <c r="U5722" s="46"/>
    </row>
    <row r="5723" spans="2:21" ht="14.25">
      <c r="B5723" s="95"/>
      <c r="C5723" s="95"/>
      <c r="D5723" s="95"/>
      <c r="E5723" s="95"/>
      <c r="F5723" s="95"/>
      <c r="G5723" s="95"/>
      <c r="H5723" s="95"/>
      <c r="I5723" s="95"/>
      <c r="J5723" s="95"/>
      <c r="K5723" s="95"/>
      <c r="L5723" s="95"/>
      <c r="M5723" s="95"/>
      <c r="N5723" s="95"/>
      <c r="O5723" s="95"/>
      <c r="P5723" s="84"/>
      <c r="Q5723" s="84"/>
      <c r="R5723" s="66"/>
      <c r="S5723" s="66"/>
      <c r="T5723" s="66"/>
      <c r="U5723" s="46"/>
    </row>
    <row r="5724" spans="2:21" ht="14.25">
      <c r="B5724" s="95"/>
      <c r="C5724" s="95"/>
      <c r="D5724" s="95"/>
      <c r="E5724" s="95"/>
      <c r="F5724" s="95"/>
      <c r="G5724" s="95"/>
      <c r="H5724" s="95"/>
      <c r="I5724" s="95"/>
      <c r="J5724" s="95"/>
      <c r="K5724" s="95"/>
      <c r="L5724" s="95"/>
      <c r="M5724" s="95"/>
      <c r="N5724" s="95"/>
      <c r="O5724" s="95"/>
      <c r="P5724" s="84"/>
      <c r="Q5724" s="84"/>
      <c r="R5724" s="66"/>
      <c r="S5724" s="66"/>
      <c r="T5724" s="66"/>
      <c r="U5724" s="46"/>
    </row>
    <row r="5725" spans="2:21" ht="14.25">
      <c r="B5725" s="95"/>
      <c r="C5725" s="95"/>
      <c r="D5725" s="95"/>
      <c r="E5725" s="95"/>
      <c r="F5725" s="95"/>
      <c r="G5725" s="95"/>
      <c r="H5725" s="95"/>
      <c r="I5725" s="95"/>
      <c r="J5725" s="95"/>
      <c r="K5725" s="95"/>
      <c r="L5725" s="95"/>
      <c r="M5725" s="95"/>
      <c r="N5725" s="95"/>
      <c r="O5725" s="95"/>
      <c r="P5725" s="84"/>
      <c r="Q5725" s="84"/>
      <c r="R5725" s="66"/>
      <c r="S5725" s="66"/>
      <c r="T5725" s="66"/>
      <c r="U5725" s="46"/>
    </row>
    <row r="5726" spans="2:21" ht="14.25">
      <c r="B5726" s="95"/>
      <c r="C5726" s="95"/>
      <c r="D5726" s="95"/>
      <c r="E5726" s="95"/>
      <c r="F5726" s="95"/>
      <c r="G5726" s="95"/>
      <c r="H5726" s="95"/>
      <c r="I5726" s="95"/>
      <c r="J5726" s="95"/>
      <c r="K5726" s="95"/>
      <c r="L5726" s="95"/>
      <c r="M5726" s="95"/>
      <c r="N5726" s="95"/>
      <c r="O5726" s="95"/>
      <c r="P5726" s="84"/>
      <c r="Q5726" s="84"/>
      <c r="R5726" s="66"/>
      <c r="S5726" s="66"/>
      <c r="T5726" s="66"/>
      <c r="U5726" s="46"/>
    </row>
    <row r="5727" spans="2:21" ht="14.25">
      <c r="B5727" s="95"/>
      <c r="C5727" s="95"/>
      <c r="D5727" s="95"/>
      <c r="E5727" s="95"/>
      <c r="F5727" s="95"/>
      <c r="G5727" s="95"/>
      <c r="H5727" s="95"/>
      <c r="I5727" s="95"/>
      <c r="J5727" s="95"/>
      <c r="K5727" s="95"/>
      <c r="L5727" s="95"/>
      <c r="M5727" s="95"/>
      <c r="N5727" s="95"/>
      <c r="O5727" s="95"/>
      <c r="P5727" s="84"/>
      <c r="Q5727" s="84"/>
      <c r="R5727" s="66"/>
      <c r="S5727" s="66"/>
      <c r="T5727" s="66"/>
      <c r="U5727" s="46"/>
    </row>
    <row r="5728" spans="2:21" ht="14.25">
      <c r="B5728" s="95"/>
      <c r="C5728" s="95"/>
      <c r="D5728" s="95"/>
      <c r="E5728" s="95"/>
      <c r="F5728" s="95"/>
      <c r="G5728" s="95"/>
      <c r="H5728" s="95"/>
      <c r="I5728" s="95"/>
      <c r="J5728" s="95"/>
      <c r="K5728" s="95"/>
      <c r="L5728" s="95"/>
      <c r="M5728" s="95"/>
      <c r="N5728" s="95"/>
      <c r="O5728" s="95"/>
      <c r="P5728" s="84"/>
      <c r="Q5728" s="84"/>
      <c r="R5728" s="66"/>
      <c r="S5728" s="66"/>
      <c r="T5728" s="66"/>
      <c r="U5728" s="46"/>
    </row>
    <row r="5729" spans="2:21" ht="14.25">
      <c r="B5729" s="95"/>
      <c r="C5729" s="95"/>
      <c r="D5729" s="95"/>
      <c r="E5729" s="95"/>
      <c r="F5729" s="95"/>
      <c r="G5729" s="95"/>
      <c r="H5729" s="95"/>
      <c r="I5729" s="95"/>
      <c r="J5729" s="95"/>
      <c r="K5729" s="95"/>
      <c r="L5729" s="95"/>
      <c r="M5729" s="95"/>
      <c r="N5729" s="95"/>
      <c r="O5729" s="95"/>
      <c r="P5729" s="84"/>
      <c r="Q5729" s="84"/>
      <c r="R5729" s="66"/>
      <c r="S5729" s="66"/>
      <c r="T5729" s="66"/>
      <c r="U5729" s="46"/>
    </row>
    <row r="5730" spans="2:21" ht="14.25">
      <c r="B5730" s="95"/>
      <c r="C5730" s="95"/>
      <c r="D5730" s="95"/>
      <c r="E5730" s="95"/>
      <c r="F5730" s="95"/>
      <c r="G5730" s="95"/>
      <c r="H5730" s="95"/>
      <c r="I5730" s="95"/>
      <c r="J5730" s="95"/>
      <c r="K5730" s="95"/>
      <c r="L5730" s="95"/>
      <c r="M5730" s="95"/>
      <c r="N5730" s="95"/>
      <c r="O5730" s="95"/>
      <c r="P5730" s="84"/>
      <c r="Q5730" s="84"/>
      <c r="R5730" s="66"/>
      <c r="S5730" s="66"/>
      <c r="T5730" s="66"/>
      <c r="U5730" s="46"/>
    </row>
    <row r="5731" spans="2:21" ht="14.25">
      <c r="B5731" s="95"/>
      <c r="C5731" s="95"/>
      <c r="D5731" s="95"/>
      <c r="E5731" s="95"/>
      <c r="F5731" s="95"/>
      <c r="G5731" s="95"/>
      <c r="H5731" s="95"/>
      <c r="I5731" s="95"/>
      <c r="J5731" s="95"/>
      <c r="K5731" s="95"/>
      <c r="L5731" s="95"/>
      <c r="M5731" s="95"/>
      <c r="N5731" s="95"/>
      <c r="O5731" s="95"/>
      <c r="P5731" s="84"/>
      <c r="Q5731" s="84"/>
      <c r="R5731" s="66"/>
      <c r="S5731" s="66"/>
      <c r="T5731" s="66"/>
      <c r="U5731" s="46"/>
    </row>
    <row r="5732" spans="2:21" ht="14.25">
      <c r="B5732" s="95"/>
      <c r="C5732" s="95"/>
      <c r="D5732" s="95"/>
      <c r="E5732" s="95"/>
      <c r="F5732" s="95"/>
      <c r="G5732" s="95"/>
      <c r="H5732" s="95"/>
      <c r="I5732" s="95"/>
      <c r="J5732" s="95"/>
      <c r="K5732" s="95"/>
      <c r="L5732" s="95"/>
      <c r="M5732" s="95"/>
      <c r="N5732" s="95"/>
      <c r="O5732" s="95"/>
      <c r="P5732" s="84"/>
      <c r="Q5732" s="84"/>
      <c r="R5732" s="66"/>
      <c r="S5732" s="66"/>
      <c r="T5732" s="66"/>
      <c r="U5732" s="46"/>
    </row>
    <row r="5733" spans="2:21" ht="14.25">
      <c r="B5733" s="95"/>
      <c r="C5733" s="95"/>
      <c r="D5733" s="95"/>
      <c r="E5733" s="95"/>
      <c r="F5733" s="95"/>
      <c r="G5733" s="95"/>
      <c r="H5733" s="95"/>
      <c r="I5733" s="95"/>
      <c r="J5733" s="95"/>
      <c r="K5733" s="95"/>
      <c r="L5733" s="95"/>
      <c r="M5733" s="95"/>
      <c r="N5733" s="95"/>
      <c r="O5733" s="95"/>
      <c r="P5733" s="84"/>
      <c r="Q5733" s="84"/>
      <c r="R5733" s="66"/>
      <c r="S5733" s="66"/>
      <c r="T5733" s="66"/>
      <c r="U5733" s="46"/>
    </row>
    <row r="5734" spans="2:21" ht="14.25">
      <c r="B5734" s="95"/>
      <c r="C5734" s="95"/>
      <c r="D5734" s="95"/>
      <c r="E5734" s="95"/>
      <c r="F5734" s="95"/>
      <c r="G5734" s="95"/>
      <c r="H5734" s="95"/>
      <c r="I5734" s="95"/>
      <c r="J5734" s="95"/>
      <c r="K5734" s="95"/>
      <c r="L5734" s="95"/>
      <c r="M5734" s="95"/>
      <c r="N5734" s="95"/>
      <c r="O5734" s="95"/>
      <c r="P5734" s="84"/>
      <c r="Q5734" s="84"/>
      <c r="R5734" s="66"/>
      <c r="S5734" s="66"/>
      <c r="T5734" s="66"/>
      <c r="U5734" s="46"/>
    </row>
    <row r="5735" spans="2:21" ht="14.25">
      <c r="B5735" s="95"/>
      <c r="C5735" s="95"/>
      <c r="D5735" s="95"/>
      <c r="E5735" s="95"/>
      <c r="F5735" s="95"/>
      <c r="G5735" s="95"/>
      <c r="H5735" s="95"/>
      <c r="I5735" s="95"/>
      <c r="J5735" s="95"/>
      <c r="K5735" s="95"/>
      <c r="L5735" s="95"/>
      <c r="M5735" s="95"/>
      <c r="N5735" s="95"/>
      <c r="O5735" s="95"/>
      <c r="P5735" s="84"/>
      <c r="Q5735" s="84"/>
      <c r="R5735" s="66"/>
      <c r="S5735" s="66"/>
      <c r="T5735" s="66"/>
      <c r="U5735" s="46"/>
    </row>
    <row r="5736" spans="2:21" ht="14.25">
      <c r="B5736" s="95"/>
      <c r="C5736" s="95"/>
      <c r="D5736" s="95"/>
      <c r="E5736" s="95"/>
      <c r="F5736" s="95"/>
      <c r="G5736" s="95"/>
      <c r="H5736" s="95"/>
      <c r="I5736" s="95"/>
      <c r="J5736" s="95"/>
      <c r="K5736" s="95"/>
      <c r="L5736" s="95"/>
      <c r="M5736" s="95"/>
      <c r="N5736" s="95"/>
      <c r="O5736" s="95"/>
      <c r="P5736" s="84"/>
      <c r="Q5736" s="84"/>
      <c r="R5736" s="66"/>
      <c r="S5736" s="66"/>
      <c r="T5736" s="66"/>
      <c r="U5736" s="46"/>
    </row>
    <row r="5737" spans="2:21" ht="14.25">
      <c r="B5737" s="95"/>
      <c r="C5737" s="95"/>
      <c r="D5737" s="95"/>
      <c r="E5737" s="95"/>
      <c r="F5737" s="95"/>
      <c r="G5737" s="95"/>
      <c r="H5737" s="95"/>
      <c r="I5737" s="95"/>
      <c r="J5737" s="95"/>
      <c r="K5737" s="95"/>
      <c r="L5737" s="95"/>
      <c r="M5737" s="95"/>
      <c r="N5737" s="95"/>
      <c r="O5737" s="95"/>
      <c r="P5737" s="84"/>
      <c r="Q5737" s="84"/>
      <c r="R5737" s="66"/>
      <c r="S5737" s="66"/>
      <c r="T5737" s="66"/>
      <c r="U5737" s="46"/>
    </row>
    <row r="5738" spans="2:21" ht="14.25">
      <c r="B5738" s="95"/>
      <c r="C5738" s="95"/>
      <c r="D5738" s="95"/>
      <c r="E5738" s="95"/>
      <c r="F5738" s="95"/>
      <c r="G5738" s="95"/>
      <c r="H5738" s="95"/>
      <c r="I5738" s="95"/>
      <c r="J5738" s="95"/>
      <c r="K5738" s="95"/>
      <c r="L5738" s="95"/>
      <c r="M5738" s="95"/>
      <c r="N5738" s="95"/>
      <c r="O5738" s="95"/>
      <c r="P5738" s="84"/>
      <c r="Q5738" s="84"/>
      <c r="R5738" s="66"/>
      <c r="S5738" s="66"/>
      <c r="T5738" s="66"/>
      <c r="U5738" s="46"/>
    </row>
    <row r="5739" spans="2:21" ht="14.25">
      <c r="B5739" s="95"/>
      <c r="C5739" s="95"/>
      <c r="D5739" s="95"/>
      <c r="E5739" s="95"/>
      <c r="F5739" s="95"/>
      <c r="G5739" s="95"/>
      <c r="H5739" s="95"/>
      <c r="I5739" s="95"/>
      <c r="J5739" s="95"/>
      <c r="K5739" s="95"/>
      <c r="L5739" s="95"/>
      <c r="M5739" s="95"/>
      <c r="N5739" s="95"/>
      <c r="O5739" s="95"/>
      <c r="P5739" s="84"/>
      <c r="Q5739" s="84"/>
      <c r="R5739" s="66"/>
      <c r="S5739" s="66"/>
      <c r="T5739" s="66"/>
      <c r="U5739" s="46"/>
    </row>
    <row r="5740" spans="2:21" ht="14.25">
      <c r="B5740" s="95"/>
      <c r="C5740" s="95"/>
      <c r="D5740" s="95"/>
      <c r="E5740" s="95"/>
      <c r="F5740" s="95"/>
      <c r="G5740" s="95"/>
      <c r="H5740" s="95"/>
      <c r="I5740" s="95"/>
      <c r="J5740" s="95"/>
      <c r="K5740" s="95"/>
      <c r="L5740" s="95"/>
      <c r="M5740" s="95"/>
      <c r="N5740" s="95"/>
      <c r="O5740" s="95"/>
      <c r="P5740" s="84"/>
      <c r="Q5740" s="84"/>
      <c r="R5740" s="66"/>
      <c r="S5740" s="66"/>
      <c r="T5740" s="66"/>
      <c r="U5740" s="46"/>
    </row>
    <row r="5741" spans="2:21" ht="14.25">
      <c r="B5741" s="95"/>
      <c r="C5741" s="95"/>
      <c r="D5741" s="95"/>
      <c r="E5741" s="95"/>
      <c r="F5741" s="95"/>
      <c r="G5741" s="95"/>
      <c r="H5741" s="95"/>
      <c r="I5741" s="95"/>
      <c r="J5741" s="95"/>
      <c r="K5741" s="95"/>
      <c r="L5741" s="95"/>
      <c r="M5741" s="95"/>
      <c r="N5741" s="95"/>
      <c r="O5741" s="95"/>
      <c r="P5741" s="84"/>
      <c r="Q5741" s="84"/>
      <c r="R5741" s="66"/>
      <c r="S5741" s="66"/>
      <c r="T5741" s="66"/>
      <c r="U5741" s="46"/>
    </row>
    <row r="5742" spans="2:21" ht="14.25">
      <c r="B5742" s="95"/>
      <c r="C5742" s="95"/>
      <c r="D5742" s="95"/>
      <c r="E5742" s="95"/>
      <c r="F5742" s="95"/>
      <c r="G5742" s="95"/>
      <c r="H5742" s="95"/>
      <c r="I5742" s="95"/>
      <c r="J5742" s="95"/>
      <c r="K5742" s="95"/>
      <c r="L5742" s="95"/>
      <c r="M5742" s="95"/>
      <c r="N5742" s="95"/>
      <c r="O5742" s="95"/>
      <c r="P5742" s="84"/>
      <c r="Q5742" s="84"/>
      <c r="R5742" s="66"/>
      <c r="S5742" s="66"/>
      <c r="T5742" s="66"/>
      <c r="U5742" s="46"/>
    </row>
    <row r="5743" spans="2:21" ht="14.25">
      <c r="B5743" s="95"/>
      <c r="C5743" s="95"/>
      <c r="D5743" s="95"/>
      <c r="E5743" s="95"/>
      <c r="F5743" s="95"/>
      <c r="G5743" s="95"/>
      <c r="H5743" s="95"/>
      <c r="I5743" s="95"/>
      <c r="J5743" s="95"/>
      <c r="K5743" s="95"/>
      <c r="L5743" s="95"/>
      <c r="M5743" s="95"/>
      <c r="N5743" s="95"/>
      <c r="O5743" s="95"/>
      <c r="P5743" s="84"/>
      <c r="Q5743" s="84"/>
      <c r="R5743" s="66"/>
      <c r="S5743" s="66"/>
      <c r="T5743" s="66"/>
      <c r="U5743" s="46"/>
    </row>
    <row r="5744" spans="2:21" ht="14.25">
      <c r="B5744" s="95"/>
      <c r="C5744" s="95"/>
      <c r="D5744" s="95"/>
      <c r="E5744" s="95"/>
      <c r="F5744" s="95"/>
      <c r="G5744" s="95"/>
      <c r="H5744" s="95"/>
      <c r="I5744" s="95"/>
      <c r="J5744" s="95"/>
      <c r="K5744" s="95"/>
      <c r="L5744" s="95"/>
      <c r="M5744" s="95"/>
      <c r="N5744" s="95"/>
      <c r="O5744" s="95"/>
      <c r="P5744" s="84"/>
      <c r="Q5744" s="84"/>
      <c r="R5744" s="66"/>
      <c r="S5744" s="66"/>
      <c r="T5744" s="66"/>
      <c r="U5744" s="46"/>
    </row>
    <row r="5745" spans="2:21" ht="14.25">
      <c r="B5745" s="95"/>
      <c r="C5745" s="95"/>
      <c r="D5745" s="95"/>
      <c r="E5745" s="95"/>
      <c r="F5745" s="95"/>
      <c r="G5745" s="95"/>
      <c r="H5745" s="95"/>
      <c r="I5745" s="95"/>
      <c r="J5745" s="95"/>
      <c r="K5745" s="95"/>
      <c r="L5745" s="95"/>
      <c r="M5745" s="95"/>
      <c r="N5745" s="95"/>
      <c r="O5745" s="95"/>
      <c r="P5745" s="84"/>
      <c r="Q5745" s="84"/>
      <c r="R5745" s="66"/>
      <c r="S5745" s="66"/>
      <c r="T5745" s="66"/>
      <c r="U5745" s="46"/>
    </row>
    <row r="5746" spans="2:21" ht="14.25">
      <c r="B5746" s="95"/>
      <c r="C5746" s="95"/>
      <c r="D5746" s="95"/>
      <c r="E5746" s="95"/>
      <c r="F5746" s="95"/>
      <c r="G5746" s="95"/>
      <c r="H5746" s="95"/>
      <c r="I5746" s="95"/>
      <c r="J5746" s="95"/>
      <c r="K5746" s="95"/>
      <c r="L5746" s="95"/>
      <c r="M5746" s="95"/>
      <c r="N5746" s="95"/>
      <c r="O5746" s="95"/>
      <c r="P5746" s="84"/>
      <c r="Q5746" s="84"/>
      <c r="R5746" s="66"/>
      <c r="S5746" s="66"/>
      <c r="T5746" s="66"/>
      <c r="U5746" s="46"/>
    </row>
    <row r="5747" spans="2:21" ht="14.25">
      <c r="B5747" s="95"/>
      <c r="C5747" s="95"/>
      <c r="D5747" s="95"/>
      <c r="E5747" s="95"/>
      <c r="F5747" s="95"/>
      <c r="G5747" s="95"/>
      <c r="H5747" s="95"/>
      <c r="I5747" s="95"/>
      <c r="J5747" s="95"/>
      <c r="K5747" s="95"/>
      <c r="L5747" s="95"/>
      <c r="M5747" s="95"/>
      <c r="N5747" s="95"/>
      <c r="O5747" s="95"/>
      <c r="P5747" s="84"/>
      <c r="Q5747" s="84"/>
      <c r="R5747" s="66"/>
      <c r="S5747" s="66"/>
      <c r="T5747" s="66"/>
      <c r="U5747" s="46"/>
    </row>
    <row r="5748" spans="2:21" ht="14.25">
      <c r="B5748" s="95"/>
      <c r="C5748" s="95"/>
      <c r="D5748" s="95"/>
      <c r="E5748" s="95"/>
      <c r="F5748" s="95"/>
      <c r="G5748" s="95"/>
      <c r="H5748" s="95"/>
      <c r="I5748" s="95"/>
      <c r="J5748" s="95"/>
      <c r="K5748" s="95"/>
      <c r="L5748" s="95"/>
      <c r="M5748" s="95"/>
      <c r="N5748" s="95"/>
      <c r="O5748" s="95"/>
      <c r="P5748" s="84"/>
      <c r="Q5748" s="84"/>
      <c r="R5748" s="66"/>
      <c r="S5748" s="66"/>
      <c r="T5748" s="66"/>
      <c r="U5748" s="46"/>
    </row>
    <row r="5749" spans="2:21" ht="14.25">
      <c r="B5749" s="95"/>
      <c r="C5749" s="95"/>
      <c r="D5749" s="95"/>
      <c r="E5749" s="95"/>
      <c r="F5749" s="95"/>
      <c r="G5749" s="95"/>
      <c r="H5749" s="95"/>
      <c r="I5749" s="95"/>
      <c r="J5749" s="95"/>
      <c r="K5749" s="95"/>
      <c r="L5749" s="95"/>
      <c r="M5749" s="95"/>
      <c r="N5749" s="95"/>
      <c r="O5749" s="95"/>
      <c r="P5749" s="84"/>
      <c r="Q5749" s="84"/>
      <c r="R5749" s="66"/>
      <c r="S5749" s="66"/>
      <c r="T5749" s="66"/>
      <c r="U5749" s="46"/>
    </row>
    <row r="5750" spans="2:21" ht="14.25">
      <c r="B5750" s="95"/>
      <c r="C5750" s="95"/>
      <c r="D5750" s="95"/>
      <c r="E5750" s="95"/>
      <c r="F5750" s="95"/>
      <c r="G5750" s="95"/>
      <c r="H5750" s="95"/>
      <c r="I5750" s="95"/>
      <c r="J5750" s="95"/>
      <c r="K5750" s="95"/>
      <c r="L5750" s="95"/>
      <c r="M5750" s="95"/>
      <c r="N5750" s="95"/>
      <c r="O5750" s="95"/>
      <c r="P5750" s="84"/>
      <c r="Q5750" s="84"/>
      <c r="R5750" s="66"/>
      <c r="S5750" s="66"/>
      <c r="T5750" s="66"/>
      <c r="U5750" s="46"/>
    </row>
    <row r="5751" spans="2:21" ht="14.25">
      <c r="B5751" s="95"/>
      <c r="C5751" s="95"/>
      <c r="D5751" s="95"/>
      <c r="E5751" s="95"/>
      <c r="F5751" s="95"/>
      <c r="G5751" s="95"/>
      <c r="H5751" s="95"/>
      <c r="I5751" s="95"/>
      <c r="J5751" s="95"/>
      <c r="K5751" s="95"/>
      <c r="L5751" s="95"/>
      <c r="M5751" s="95"/>
      <c r="N5751" s="95"/>
      <c r="O5751" s="95"/>
      <c r="P5751" s="84"/>
      <c r="Q5751" s="84"/>
      <c r="R5751" s="66"/>
      <c r="S5751" s="66"/>
      <c r="T5751" s="66"/>
      <c r="U5751" s="46"/>
    </row>
    <row r="5752" spans="2:21" ht="14.25">
      <c r="B5752" s="95"/>
      <c r="C5752" s="95"/>
      <c r="D5752" s="95"/>
      <c r="E5752" s="95"/>
      <c r="F5752" s="95"/>
      <c r="G5752" s="95"/>
      <c r="H5752" s="95"/>
      <c r="I5752" s="95"/>
      <c r="J5752" s="95"/>
      <c r="K5752" s="95"/>
      <c r="L5752" s="95"/>
      <c r="M5752" s="95"/>
      <c r="N5752" s="95"/>
      <c r="O5752" s="95"/>
      <c r="P5752" s="84"/>
      <c r="Q5752" s="84"/>
      <c r="R5752" s="66"/>
      <c r="S5752" s="66"/>
      <c r="T5752" s="66"/>
      <c r="U5752" s="46"/>
    </row>
    <row r="5753" spans="2:21" ht="14.25">
      <c r="B5753" s="95"/>
      <c r="C5753" s="95"/>
      <c r="D5753" s="95"/>
      <c r="E5753" s="95"/>
      <c r="F5753" s="95"/>
      <c r="G5753" s="95"/>
      <c r="H5753" s="95"/>
      <c r="I5753" s="95"/>
      <c r="J5753" s="95"/>
      <c r="K5753" s="95"/>
      <c r="L5753" s="95"/>
      <c r="M5753" s="95"/>
      <c r="N5753" s="95"/>
      <c r="O5753" s="95"/>
      <c r="P5753" s="84"/>
      <c r="Q5753" s="84"/>
      <c r="R5753" s="66"/>
      <c r="S5753" s="66"/>
      <c r="T5753" s="66"/>
      <c r="U5753" s="46"/>
    </row>
    <row r="5754" spans="2:21" ht="14.25">
      <c r="B5754" s="95"/>
      <c r="C5754" s="95"/>
      <c r="D5754" s="95"/>
      <c r="E5754" s="95"/>
      <c r="F5754" s="95"/>
      <c r="G5754" s="95"/>
      <c r="H5754" s="95"/>
      <c r="I5754" s="95"/>
      <c r="J5754" s="95"/>
      <c r="K5754" s="95"/>
      <c r="L5754" s="95"/>
      <c r="M5754" s="95"/>
      <c r="N5754" s="95"/>
      <c r="O5754" s="95"/>
      <c r="P5754" s="84"/>
      <c r="Q5754" s="84"/>
      <c r="R5754" s="66"/>
      <c r="S5754" s="66"/>
      <c r="T5754" s="66"/>
      <c r="U5754" s="46"/>
    </row>
    <row r="5755" spans="2:21" ht="14.25">
      <c r="B5755" s="95"/>
      <c r="C5755" s="95"/>
      <c r="D5755" s="95"/>
      <c r="E5755" s="95"/>
      <c r="F5755" s="95"/>
      <c r="G5755" s="95"/>
      <c r="H5755" s="95"/>
      <c r="I5755" s="95"/>
      <c r="J5755" s="95"/>
      <c r="K5755" s="95"/>
      <c r="L5755" s="95"/>
      <c r="M5755" s="95"/>
      <c r="N5755" s="95"/>
      <c r="O5755" s="95"/>
      <c r="P5755" s="84"/>
      <c r="Q5755" s="84"/>
      <c r="R5755" s="66"/>
      <c r="S5755" s="66"/>
      <c r="T5755" s="66"/>
      <c r="U5755" s="46"/>
    </row>
    <row r="5756" spans="2:21" ht="14.25">
      <c r="B5756" s="95"/>
      <c r="C5756" s="95"/>
      <c r="D5756" s="95"/>
      <c r="E5756" s="95"/>
      <c r="F5756" s="95"/>
      <c r="G5756" s="95"/>
      <c r="H5756" s="95"/>
      <c r="I5756" s="95"/>
      <c r="J5756" s="95"/>
      <c r="K5756" s="95"/>
      <c r="L5756" s="95"/>
      <c r="M5756" s="95"/>
      <c r="N5756" s="95"/>
      <c r="O5756" s="95"/>
      <c r="P5756" s="84"/>
      <c r="Q5756" s="84"/>
      <c r="R5756" s="66"/>
      <c r="S5756" s="66"/>
      <c r="T5756" s="66"/>
      <c r="U5756" s="46"/>
    </row>
    <row r="5757" spans="2:21" ht="14.25">
      <c r="B5757" s="95"/>
      <c r="C5757" s="95"/>
      <c r="D5757" s="95"/>
      <c r="E5757" s="95"/>
      <c r="F5757" s="95"/>
      <c r="G5757" s="95"/>
      <c r="H5757" s="95"/>
      <c r="I5757" s="95"/>
      <c r="J5757" s="95"/>
      <c r="K5757" s="95"/>
      <c r="L5757" s="95"/>
      <c r="M5757" s="95"/>
      <c r="N5757" s="95"/>
      <c r="O5757" s="95"/>
      <c r="P5757" s="84"/>
      <c r="Q5757" s="84"/>
      <c r="R5757" s="66"/>
      <c r="S5757" s="66"/>
      <c r="T5757" s="66"/>
      <c r="U5757" s="46"/>
    </row>
    <row r="5758" spans="2:21" ht="14.25">
      <c r="B5758" s="95"/>
      <c r="C5758" s="95"/>
      <c r="D5758" s="95"/>
      <c r="E5758" s="95"/>
      <c r="F5758" s="95"/>
      <c r="G5758" s="95"/>
      <c r="H5758" s="95"/>
      <c r="I5758" s="95"/>
      <c r="J5758" s="95"/>
      <c r="K5758" s="95"/>
      <c r="L5758" s="95"/>
      <c r="M5758" s="95"/>
      <c r="N5758" s="95"/>
      <c r="O5758" s="95"/>
      <c r="P5758" s="84"/>
      <c r="Q5758" s="84"/>
      <c r="R5758" s="66"/>
      <c r="S5758" s="66"/>
      <c r="T5758" s="66"/>
      <c r="U5758" s="46"/>
    </row>
    <row r="5759" spans="2:21" ht="14.25">
      <c r="B5759" s="95"/>
      <c r="C5759" s="95"/>
      <c r="D5759" s="95"/>
      <c r="E5759" s="95"/>
      <c r="F5759" s="95"/>
      <c r="G5759" s="95"/>
      <c r="H5759" s="95"/>
      <c r="I5759" s="95"/>
      <c r="J5759" s="95"/>
      <c r="K5759" s="95"/>
      <c r="L5759" s="95"/>
      <c r="M5759" s="95"/>
      <c r="N5759" s="95"/>
      <c r="O5759" s="95"/>
      <c r="P5759" s="84"/>
      <c r="Q5759" s="84"/>
      <c r="R5759" s="66"/>
      <c r="S5759" s="66"/>
      <c r="T5759" s="66"/>
      <c r="U5759" s="46"/>
    </row>
    <row r="5760" spans="2:21" ht="14.25">
      <c r="B5760" s="95"/>
      <c r="C5760" s="95"/>
      <c r="D5760" s="95"/>
      <c r="E5760" s="95"/>
      <c r="F5760" s="95"/>
      <c r="G5760" s="95"/>
      <c r="H5760" s="95"/>
      <c r="I5760" s="95"/>
      <c r="J5760" s="95"/>
      <c r="K5760" s="95"/>
      <c r="L5760" s="95"/>
      <c r="M5760" s="95"/>
      <c r="N5760" s="95"/>
      <c r="O5760" s="95"/>
      <c r="P5760" s="84"/>
      <c r="Q5760" s="84"/>
      <c r="R5760" s="66"/>
      <c r="S5760" s="66"/>
      <c r="T5760" s="66"/>
      <c r="U5760" s="46"/>
    </row>
    <row r="5761" spans="2:21" ht="14.25">
      <c r="B5761" s="95"/>
      <c r="C5761" s="95"/>
      <c r="D5761" s="95"/>
      <c r="E5761" s="95"/>
      <c r="F5761" s="95"/>
      <c r="G5761" s="95"/>
      <c r="H5761" s="95"/>
      <c r="I5761" s="95"/>
      <c r="J5761" s="95"/>
      <c r="K5761" s="95"/>
      <c r="L5761" s="95"/>
      <c r="M5761" s="95"/>
      <c r="N5761" s="95"/>
      <c r="O5761" s="95"/>
      <c r="P5761" s="84"/>
      <c r="Q5761" s="84"/>
      <c r="R5761" s="66"/>
      <c r="S5761" s="66"/>
      <c r="T5761" s="66"/>
      <c r="U5761" s="46"/>
    </row>
    <row r="5762" spans="2:21" ht="14.25">
      <c r="B5762" s="95"/>
      <c r="C5762" s="95"/>
      <c r="D5762" s="95"/>
      <c r="E5762" s="95"/>
      <c r="F5762" s="95"/>
      <c r="G5762" s="95"/>
      <c r="H5762" s="95"/>
      <c r="I5762" s="95"/>
      <c r="J5762" s="95"/>
      <c r="K5762" s="95"/>
      <c r="L5762" s="95"/>
      <c r="M5762" s="95"/>
      <c r="N5762" s="95"/>
      <c r="O5762" s="95"/>
      <c r="P5762" s="84"/>
      <c r="Q5762" s="84"/>
      <c r="R5762" s="66"/>
      <c r="S5762" s="66"/>
      <c r="T5762" s="66"/>
      <c r="U5762" s="46"/>
    </row>
    <row r="5763" spans="2:21" ht="14.25">
      <c r="B5763" s="95"/>
      <c r="C5763" s="95"/>
      <c r="D5763" s="95"/>
      <c r="E5763" s="95"/>
      <c r="F5763" s="95"/>
      <c r="G5763" s="95"/>
      <c r="H5763" s="95"/>
      <c r="I5763" s="95"/>
      <c r="J5763" s="95"/>
      <c r="K5763" s="95"/>
      <c r="L5763" s="95"/>
      <c r="M5763" s="95"/>
      <c r="N5763" s="95"/>
      <c r="O5763" s="95"/>
      <c r="P5763" s="84"/>
      <c r="Q5763" s="84"/>
      <c r="R5763" s="66"/>
      <c r="S5763" s="66"/>
      <c r="T5763" s="66"/>
      <c r="U5763" s="46"/>
    </row>
    <row r="5764" spans="2:21" ht="14.25">
      <c r="B5764" s="95"/>
      <c r="C5764" s="95"/>
      <c r="D5764" s="95"/>
      <c r="E5764" s="95"/>
      <c r="F5764" s="95"/>
      <c r="G5764" s="95"/>
      <c r="H5764" s="95"/>
      <c r="I5764" s="95"/>
      <c r="J5764" s="95"/>
      <c r="K5764" s="95"/>
      <c r="L5764" s="95"/>
      <c r="M5764" s="95"/>
      <c r="N5764" s="95"/>
      <c r="O5764" s="95"/>
      <c r="P5764" s="84"/>
      <c r="Q5764" s="84"/>
      <c r="R5764" s="66"/>
      <c r="S5764" s="66"/>
      <c r="T5764" s="66"/>
      <c r="U5764" s="46"/>
    </row>
    <row r="5765" spans="2:21" ht="14.25">
      <c r="B5765" s="95"/>
      <c r="C5765" s="95"/>
      <c r="D5765" s="95"/>
      <c r="E5765" s="95"/>
      <c r="F5765" s="95"/>
      <c r="G5765" s="95"/>
      <c r="H5765" s="95"/>
      <c r="I5765" s="95"/>
      <c r="J5765" s="95"/>
      <c r="K5765" s="95"/>
      <c r="L5765" s="95"/>
      <c r="M5765" s="95"/>
      <c r="N5765" s="95"/>
      <c r="O5765" s="95"/>
      <c r="P5765" s="84"/>
      <c r="Q5765" s="84"/>
      <c r="R5765" s="66"/>
      <c r="S5765" s="66"/>
      <c r="T5765" s="66"/>
      <c r="U5765" s="46"/>
    </row>
    <row r="5766" spans="2:21" ht="14.25">
      <c r="B5766" s="95"/>
      <c r="C5766" s="95"/>
      <c r="D5766" s="95"/>
      <c r="E5766" s="95"/>
      <c r="F5766" s="95"/>
      <c r="G5766" s="95"/>
      <c r="H5766" s="95"/>
      <c r="I5766" s="95"/>
      <c r="J5766" s="95"/>
      <c r="K5766" s="95"/>
      <c r="L5766" s="95"/>
      <c r="M5766" s="95"/>
      <c r="N5766" s="95"/>
      <c r="O5766" s="95"/>
      <c r="P5766" s="84"/>
      <c r="Q5766" s="84"/>
      <c r="R5766" s="66"/>
      <c r="S5766" s="66"/>
      <c r="T5766" s="66"/>
      <c r="U5766" s="46"/>
    </row>
    <row r="5767" spans="2:21" ht="14.25">
      <c r="B5767" s="95"/>
      <c r="C5767" s="95"/>
      <c r="D5767" s="95"/>
      <c r="E5767" s="95"/>
      <c r="F5767" s="95"/>
      <c r="G5767" s="95"/>
      <c r="H5767" s="95"/>
      <c r="I5767" s="95"/>
      <c r="J5767" s="95"/>
      <c r="K5767" s="95"/>
      <c r="L5767" s="95"/>
      <c r="M5767" s="95"/>
      <c r="N5767" s="95"/>
      <c r="O5767" s="95"/>
      <c r="P5767" s="84"/>
      <c r="Q5767" s="84"/>
      <c r="R5767" s="66"/>
      <c r="S5767" s="66"/>
      <c r="T5767" s="66"/>
      <c r="U5767" s="46"/>
    </row>
    <row r="5768" spans="2:21" ht="14.25">
      <c r="B5768" s="95"/>
      <c r="C5768" s="95"/>
      <c r="D5768" s="95"/>
      <c r="E5768" s="95"/>
      <c r="F5768" s="95"/>
      <c r="G5768" s="95"/>
      <c r="H5768" s="95"/>
      <c r="I5768" s="95"/>
      <c r="J5768" s="95"/>
      <c r="K5768" s="95"/>
      <c r="L5768" s="95"/>
      <c r="M5768" s="95"/>
      <c r="N5768" s="95"/>
      <c r="O5768" s="95"/>
      <c r="P5768" s="84"/>
      <c r="Q5768" s="84"/>
      <c r="R5768" s="66"/>
      <c r="S5768" s="66"/>
      <c r="T5768" s="66"/>
      <c r="U5768" s="46"/>
    </row>
    <row r="5769" spans="2:21" ht="14.25">
      <c r="B5769" s="95"/>
      <c r="C5769" s="95"/>
      <c r="D5769" s="95"/>
      <c r="E5769" s="95"/>
      <c r="F5769" s="95"/>
      <c r="G5769" s="95"/>
      <c r="H5769" s="95"/>
      <c r="I5769" s="95"/>
      <c r="J5769" s="95"/>
      <c r="K5769" s="95"/>
      <c r="L5769" s="95"/>
      <c r="M5769" s="95"/>
      <c r="N5769" s="95"/>
      <c r="O5769" s="95"/>
      <c r="P5769" s="84"/>
      <c r="Q5769" s="84"/>
      <c r="R5769" s="66"/>
      <c r="S5769" s="66"/>
      <c r="T5769" s="66"/>
      <c r="U5769" s="46"/>
    </row>
    <row r="5770" spans="2:21" ht="14.25">
      <c r="B5770" s="95"/>
      <c r="C5770" s="95"/>
      <c r="D5770" s="95"/>
      <c r="E5770" s="95"/>
      <c r="F5770" s="95"/>
      <c r="G5770" s="95"/>
      <c r="H5770" s="95"/>
      <c r="I5770" s="95"/>
      <c r="J5770" s="95"/>
      <c r="K5770" s="95"/>
      <c r="L5770" s="95"/>
      <c r="M5770" s="95"/>
      <c r="N5770" s="95"/>
      <c r="O5770" s="95"/>
      <c r="P5770" s="84"/>
      <c r="Q5770" s="84"/>
      <c r="R5770" s="66"/>
      <c r="S5770" s="66"/>
      <c r="T5770" s="66"/>
      <c r="U5770" s="46"/>
    </row>
    <row r="5771" spans="2:21" ht="14.25">
      <c r="B5771" s="95"/>
      <c r="C5771" s="95"/>
      <c r="D5771" s="95"/>
      <c r="E5771" s="95"/>
      <c r="F5771" s="95"/>
      <c r="G5771" s="95"/>
      <c r="H5771" s="95"/>
      <c r="I5771" s="95"/>
      <c r="J5771" s="95"/>
      <c r="K5771" s="95"/>
      <c r="L5771" s="95"/>
      <c r="M5771" s="95"/>
      <c r="N5771" s="95"/>
      <c r="O5771" s="95"/>
      <c r="P5771" s="84"/>
      <c r="Q5771" s="84"/>
      <c r="R5771" s="66"/>
      <c r="S5771" s="66"/>
      <c r="T5771" s="66"/>
      <c r="U5771" s="46"/>
    </row>
    <row r="5772" spans="2:21" ht="14.25">
      <c r="B5772" s="95"/>
      <c r="C5772" s="95"/>
      <c r="D5772" s="95"/>
      <c r="E5772" s="95"/>
      <c r="F5772" s="95"/>
      <c r="G5772" s="95"/>
      <c r="H5772" s="95"/>
      <c r="I5772" s="95"/>
      <c r="J5772" s="95"/>
      <c r="K5772" s="95"/>
      <c r="L5772" s="95"/>
      <c r="M5772" s="95"/>
      <c r="N5772" s="95"/>
      <c r="O5772" s="95"/>
      <c r="P5772" s="84"/>
      <c r="Q5772" s="84"/>
      <c r="R5772" s="66"/>
      <c r="S5772" s="66"/>
      <c r="T5772" s="66"/>
      <c r="U5772" s="46"/>
    </row>
    <row r="5773" spans="2:21" ht="14.25">
      <c r="B5773" s="95"/>
      <c r="C5773" s="95"/>
      <c r="D5773" s="95"/>
      <c r="E5773" s="95"/>
      <c r="F5773" s="95"/>
      <c r="G5773" s="95"/>
      <c r="H5773" s="95"/>
      <c r="I5773" s="95"/>
      <c r="J5773" s="95"/>
      <c r="K5773" s="95"/>
      <c r="L5773" s="95"/>
      <c r="M5773" s="95"/>
      <c r="N5773" s="95"/>
      <c r="O5773" s="95"/>
      <c r="P5773" s="84"/>
      <c r="Q5773" s="84"/>
      <c r="R5773" s="66"/>
      <c r="S5773" s="66"/>
      <c r="T5773" s="66"/>
      <c r="U5773" s="46"/>
    </row>
    <row r="5774" spans="2:21" ht="14.25">
      <c r="B5774" s="95"/>
      <c r="C5774" s="95"/>
      <c r="D5774" s="95"/>
      <c r="E5774" s="95"/>
      <c r="F5774" s="95"/>
      <c r="G5774" s="95"/>
      <c r="H5774" s="95"/>
      <c r="I5774" s="95"/>
      <c r="J5774" s="95"/>
      <c r="K5774" s="95"/>
      <c r="L5774" s="95"/>
      <c r="M5774" s="95"/>
      <c r="N5774" s="95"/>
      <c r="O5774" s="95"/>
      <c r="P5774" s="84"/>
      <c r="Q5774" s="84"/>
      <c r="R5774" s="66"/>
      <c r="S5774" s="66"/>
      <c r="T5774" s="66"/>
      <c r="U5774" s="46"/>
    </row>
    <row r="5775" spans="2:21" ht="14.25">
      <c r="B5775" s="95"/>
      <c r="C5775" s="95"/>
      <c r="D5775" s="95"/>
      <c r="E5775" s="95"/>
      <c r="F5775" s="95"/>
      <c r="G5775" s="95"/>
      <c r="H5775" s="95"/>
      <c r="I5775" s="95"/>
      <c r="J5775" s="95"/>
      <c r="K5775" s="95"/>
      <c r="L5775" s="95"/>
      <c r="M5775" s="95"/>
      <c r="N5775" s="95"/>
      <c r="O5775" s="95"/>
      <c r="P5775" s="84"/>
      <c r="Q5775" s="84"/>
      <c r="R5775" s="66"/>
      <c r="S5775" s="66"/>
      <c r="T5775" s="66"/>
      <c r="U5775" s="46"/>
    </row>
    <row r="5776" spans="2:21" ht="14.25">
      <c r="B5776" s="95"/>
      <c r="C5776" s="95"/>
      <c r="D5776" s="95"/>
      <c r="E5776" s="95"/>
      <c r="F5776" s="95"/>
      <c r="G5776" s="95"/>
      <c r="H5776" s="95"/>
      <c r="I5776" s="95"/>
      <c r="J5776" s="95"/>
      <c r="K5776" s="95"/>
      <c r="L5776" s="95"/>
      <c r="M5776" s="95"/>
      <c r="N5776" s="95"/>
      <c r="O5776" s="95"/>
      <c r="P5776" s="84"/>
      <c r="Q5776" s="84"/>
      <c r="R5776" s="66"/>
      <c r="S5776" s="66"/>
      <c r="T5776" s="66"/>
      <c r="U5776" s="46"/>
    </row>
    <row r="5777" spans="2:21" ht="14.25">
      <c r="B5777" s="95"/>
      <c r="C5777" s="95"/>
      <c r="D5777" s="95"/>
      <c r="E5777" s="95"/>
      <c r="F5777" s="95"/>
      <c r="G5777" s="95"/>
      <c r="H5777" s="95"/>
      <c r="I5777" s="95"/>
      <c r="J5777" s="95"/>
      <c r="K5777" s="95"/>
      <c r="L5777" s="95"/>
      <c r="M5777" s="95"/>
      <c r="N5777" s="95"/>
      <c r="O5777" s="95"/>
      <c r="P5777" s="84"/>
      <c r="Q5777" s="84"/>
      <c r="R5777" s="66"/>
      <c r="S5777" s="66"/>
      <c r="T5777" s="66"/>
      <c r="U5777" s="46"/>
    </row>
    <row r="5778" spans="2:21" ht="14.25">
      <c r="B5778" s="95"/>
      <c r="C5778" s="95"/>
      <c r="D5778" s="95"/>
      <c r="E5778" s="95"/>
      <c r="F5778" s="95"/>
      <c r="G5778" s="95"/>
      <c r="H5778" s="95"/>
      <c r="I5778" s="95"/>
      <c r="J5778" s="95"/>
      <c r="K5778" s="95"/>
      <c r="L5778" s="95"/>
      <c r="M5778" s="95"/>
      <c r="N5778" s="95"/>
      <c r="O5778" s="95"/>
      <c r="P5778" s="84"/>
      <c r="Q5778" s="84"/>
      <c r="R5778" s="66"/>
      <c r="S5778" s="66"/>
      <c r="T5778" s="66"/>
      <c r="U5778" s="46"/>
    </row>
    <row r="5779" spans="2:21" ht="14.25">
      <c r="B5779" s="95"/>
      <c r="C5779" s="95"/>
      <c r="D5779" s="95"/>
      <c r="E5779" s="95"/>
      <c r="F5779" s="95"/>
      <c r="G5779" s="95"/>
      <c r="H5779" s="95"/>
      <c r="I5779" s="95"/>
      <c r="J5779" s="95"/>
      <c r="K5779" s="95"/>
      <c r="L5779" s="95"/>
      <c r="M5779" s="95"/>
      <c r="N5779" s="95"/>
      <c r="O5779" s="95"/>
      <c r="P5779" s="84"/>
      <c r="Q5779" s="84"/>
      <c r="R5779" s="66"/>
      <c r="S5779" s="66"/>
      <c r="T5779" s="66"/>
      <c r="U5779" s="46"/>
    </row>
    <row r="5780" spans="2:21" ht="14.25">
      <c r="B5780" s="95"/>
      <c r="C5780" s="95"/>
      <c r="D5780" s="95"/>
      <c r="E5780" s="95"/>
      <c r="F5780" s="95"/>
      <c r="G5780" s="95"/>
      <c r="H5780" s="95"/>
      <c r="I5780" s="95"/>
      <c r="J5780" s="95"/>
      <c r="K5780" s="95"/>
      <c r="L5780" s="95"/>
      <c r="M5780" s="95"/>
      <c r="N5780" s="95"/>
      <c r="O5780" s="95"/>
      <c r="P5780" s="84"/>
      <c r="Q5780" s="84"/>
      <c r="R5780" s="66"/>
      <c r="S5780" s="66"/>
      <c r="T5780" s="66"/>
      <c r="U5780" s="46"/>
    </row>
    <row r="5781" spans="2:21" ht="14.25">
      <c r="B5781" s="95"/>
      <c r="C5781" s="95"/>
      <c r="D5781" s="95"/>
      <c r="E5781" s="95"/>
      <c r="F5781" s="95"/>
      <c r="G5781" s="95"/>
      <c r="H5781" s="95"/>
      <c r="I5781" s="95"/>
      <c r="J5781" s="95"/>
      <c r="K5781" s="95"/>
      <c r="L5781" s="95"/>
      <c r="M5781" s="95"/>
      <c r="N5781" s="95"/>
      <c r="O5781" s="95"/>
      <c r="P5781" s="84"/>
      <c r="Q5781" s="84"/>
      <c r="R5781" s="66"/>
      <c r="S5781" s="66"/>
      <c r="T5781" s="66"/>
      <c r="U5781" s="46"/>
    </row>
    <row r="5782" spans="2:21" ht="14.25">
      <c r="B5782" s="95"/>
      <c r="C5782" s="95"/>
      <c r="D5782" s="95"/>
      <c r="E5782" s="95"/>
      <c r="F5782" s="95"/>
      <c r="G5782" s="95"/>
      <c r="H5782" s="95"/>
      <c r="I5782" s="95"/>
      <c r="J5782" s="95"/>
      <c r="K5782" s="95"/>
      <c r="L5782" s="95"/>
      <c r="M5782" s="95"/>
      <c r="N5782" s="95"/>
      <c r="O5782" s="95"/>
      <c r="P5782" s="84"/>
      <c r="Q5782" s="84"/>
      <c r="R5782" s="66"/>
      <c r="S5782" s="66"/>
      <c r="T5782" s="66"/>
      <c r="U5782" s="46"/>
    </row>
    <row r="5783" spans="2:21" ht="14.25">
      <c r="B5783" s="95"/>
      <c r="C5783" s="95"/>
      <c r="D5783" s="95"/>
      <c r="E5783" s="95"/>
      <c r="F5783" s="95"/>
      <c r="G5783" s="95"/>
      <c r="H5783" s="95"/>
      <c r="I5783" s="95"/>
      <c r="J5783" s="95"/>
      <c r="K5783" s="95"/>
      <c r="L5783" s="95"/>
      <c r="M5783" s="95"/>
      <c r="N5783" s="95"/>
      <c r="O5783" s="95"/>
      <c r="P5783" s="84"/>
      <c r="Q5783" s="84"/>
      <c r="R5783" s="66"/>
      <c r="S5783" s="66"/>
      <c r="T5783" s="66"/>
      <c r="U5783" s="46"/>
    </row>
    <row r="5784" spans="2:21" ht="14.25">
      <c r="B5784" s="95"/>
      <c r="C5784" s="95"/>
      <c r="D5784" s="95"/>
      <c r="E5784" s="95"/>
      <c r="F5784" s="95"/>
      <c r="G5784" s="95"/>
      <c r="H5784" s="95"/>
      <c r="I5784" s="95"/>
      <c r="J5784" s="95"/>
      <c r="K5784" s="95"/>
      <c r="L5784" s="95"/>
      <c r="M5784" s="95"/>
      <c r="N5784" s="95"/>
      <c r="O5784" s="95"/>
      <c r="P5784" s="84"/>
      <c r="Q5784" s="84"/>
      <c r="R5784" s="66"/>
      <c r="S5784" s="66"/>
      <c r="T5784" s="66"/>
      <c r="U5784" s="46"/>
    </row>
    <row r="5785" spans="2:21" ht="14.25">
      <c r="B5785" s="95"/>
      <c r="C5785" s="95"/>
      <c r="D5785" s="95"/>
      <c r="E5785" s="95"/>
      <c r="F5785" s="95"/>
      <c r="G5785" s="95"/>
      <c r="H5785" s="95"/>
      <c r="I5785" s="95"/>
      <c r="J5785" s="95"/>
      <c r="K5785" s="95"/>
      <c r="L5785" s="95"/>
      <c r="M5785" s="95"/>
      <c r="N5785" s="95"/>
      <c r="O5785" s="95"/>
      <c r="P5785" s="84"/>
      <c r="Q5785" s="84"/>
      <c r="R5785" s="66"/>
      <c r="S5785" s="66"/>
      <c r="T5785" s="66"/>
      <c r="U5785" s="46"/>
    </row>
    <row r="5786" spans="2:21" ht="14.25">
      <c r="B5786" s="95"/>
      <c r="C5786" s="95"/>
      <c r="D5786" s="95"/>
      <c r="E5786" s="95"/>
      <c r="F5786" s="95"/>
      <c r="G5786" s="95"/>
      <c r="H5786" s="95"/>
      <c r="I5786" s="95"/>
      <c r="J5786" s="95"/>
      <c r="K5786" s="95"/>
      <c r="L5786" s="95"/>
      <c r="M5786" s="95"/>
      <c r="N5786" s="95"/>
      <c r="O5786" s="95"/>
      <c r="P5786" s="84"/>
      <c r="Q5786" s="84"/>
      <c r="R5786" s="66"/>
      <c r="S5786" s="66"/>
      <c r="T5786" s="66"/>
      <c r="U5786" s="46"/>
    </row>
    <row r="5787" spans="2:21" ht="14.25">
      <c r="B5787" s="95"/>
      <c r="C5787" s="95"/>
      <c r="D5787" s="95"/>
      <c r="E5787" s="95"/>
      <c r="F5787" s="95"/>
      <c r="G5787" s="95"/>
      <c r="H5787" s="95"/>
      <c r="I5787" s="95"/>
      <c r="J5787" s="95"/>
      <c r="K5787" s="95"/>
      <c r="L5787" s="95"/>
      <c r="M5787" s="95"/>
      <c r="N5787" s="95"/>
      <c r="O5787" s="95"/>
      <c r="P5787" s="84"/>
      <c r="Q5787" s="84"/>
      <c r="R5787" s="66"/>
      <c r="S5787" s="66"/>
      <c r="T5787" s="66"/>
      <c r="U5787" s="46"/>
    </row>
    <row r="5788" spans="2:21" ht="14.25">
      <c r="B5788" s="95"/>
      <c r="C5788" s="95"/>
      <c r="D5788" s="95"/>
      <c r="E5788" s="95"/>
      <c r="F5788" s="95"/>
      <c r="G5788" s="95"/>
      <c r="H5788" s="95"/>
      <c r="I5788" s="95"/>
      <c r="J5788" s="95"/>
      <c r="K5788" s="95"/>
      <c r="L5788" s="95"/>
      <c r="M5788" s="95"/>
      <c r="N5788" s="95"/>
      <c r="O5788" s="95"/>
      <c r="P5788" s="84"/>
      <c r="Q5788" s="84"/>
      <c r="R5788" s="66"/>
      <c r="S5788" s="66"/>
      <c r="T5788" s="66"/>
      <c r="U5788" s="46"/>
    </row>
    <row r="5789" spans="2:21" ht="14.25">
      <c r="B5789" s="95"/>
      <c r="C5789" s="95"/>
      <c r="D5789" s="95"/>
      <c r="E5789" s="95"/>
      <c r="F5789" s="95"/>
      <c r="G5789" s="95"/>
      <c r="H5789" s="95"/>
      <c r="I5789" s="95"/>
      <c r="J5789" s="95"/>
      <c r="K5789" s="95"/>
      <c r="L5789" s="95"/>
      <c r="M5789" s="95"/>
      <c r="N5789" s="95"/>
      <c r="O5789" s="95"/>
      <c r="P5789" s="84"/>
      <c r="Q5789" s="84"/>
      <c r="R5789" s="66"/>
      <c r="S5789" s="66"/>
      <c r="T5789" s="66"/>
      <c r="U5789" s="46"/>
    </row>
    <row r="5790" spans="2:21" ht="14.25">
      <c r="B5790" s="95"/>
      <c r="C5790" s="95"/>
      <c r="D5790" s="95"/>
      <c r="E5790" s="95"/>
      <c r="F5790" s="95"/>
      <c r="G5790" s="95"/>
      <c r="H5790" s="95"/>
      <c r="I5790" s="95"/>
      <c r="J5790" s="95"/>
      <c r="K5790" s="95"/>
      <c r="L5790" s="95"/>
      <c r="M5790" s="95"/>
      <c r="N5790" s="95"/>
      <c r="O5790" s="95"/>
      <c r="P5790" s="84"/>
      <c r="Q5790" s="84"/>
      <c r="R5790" s="66"/>
      <c r="S5790" s="66"/>
      <c r="T5790" s="66"/>
      <c r="U5790" s="46"/>
    </row>
    <row r="5791" spans="2:21" ht="14.25">
      <c r="B5791" s="95"/>
      <c r="C5791" s="95"/>
      <c r="D5791" s="95"/>
      <c r="E5791" s="95"/>
      <c r="F5791" s="95"/>
      <c r="G5791" s="95"/>
      <c r="H5791" s="95"/>
      <c r="I5791" s="95"/>
      <c r="J5791" s="95"/>
      <c r="K5791" s="95"/>
      <c r="L5791" s="95"/>
      <c r="M5791" s="95"/>
      <c r="N5791" s="95"/>
      <c r="O5791" s="95"/>
      <c r="P5791" s="84"/>
      <c r="Q5791" s="84"/>
      <c r="R5791" s="66"/>
      <c r="S5791" s="66"/>
      <c r="T5791" s="66"/>
      <c r="U5791" s="46"/>
    </row>
    <row r="5792" spans="2:21" ht="14.25">
      <c r="B5792" s="95"/>
      <c r="C5792" s="95"/>
      <c r="D5792" s="95"/>
      <c r="E5792" s="95"/>
      <c r="F5792" s="95"/>
      <c r="G5792" s="95"/>
      <c r="H5792" s="95"/>
      <c r="I5792" s="95"/>
      <c r="J5792" s="95"/>
      <c r="K5792" s="95"/>
      <c r="L5792" s="95"/>
      <c r="M5792" s="95"/>
      <c r="N5792" s="95"/>
      <c r="O5792" s="95"/>
      <c r="P5792" s="84"/>
      <c r="Q5792" s="84"/>
      <c r="R5792" s="66"/>
      <c r="S5792" s="66"/>
      <c r="T5792" s="66"/>
      <c r="U5792" s="46"/>
    </row>
    <row r="5793" spans="2:21" ht="14.25">
      <c r="B5793" s="95"/>
      <c r="C5793" s="95"/>
      <c r="D5793" s="95"/>
      <c r="E5793" s="95"/>
      <c r="F5793" s="95"/>
      <c r="G5793" s="95"/>
      <c r="H5793" s="95"/>
      <c r="I5793" s="95"/>
      <c r="J5793" s="95"/>
      <c r="K5793" s="95"/>
      <c r="L5793" s="95"/>
      <c r="M5793" s="95"/>
      <c r="N5793" s="95"/>
      <c r="O5793" s="95"/>
      <c r="P5793" s="84"/>
      <c r="Q5793" s="84"/>
      <c r="R5793" s="66"/>
      <c r="S5793" s="66"/>
      <c r="T5793" s="66"/>
      <c r="U5793" s="46"/>
    </row>
    <row r="5794" spans="2:21" ht="14.25">
      <c r="B5794" s="95"/>
      <c r="C5794" s="95"/>
      <c r="D5794" s="95"/>
      <c r="E5794" s="95"/>
      <c r="F5794" s="95"/>
      <c r="G5794" s="95"/>
      <c r="H5794" s="95"/>
      <c r="I5794" s="95"/>
      <c r="J5794" s="95"/>
      <c r="K5794" s="95"/>
      <c r="L5794" s="95"/>
      <c r="M5794" s="95"/>
      <c r="N5794" s="95"/>
      <c r="O5794" s="95"/>
      <c r="P5794" s="84"/>
      <c r="Q5794" s="84"/>
      <c r="R5794" s="66"/>
      <c r="S5794" s="66"/>
      <c r="T5794" s="66"/>
      <c r="U5794" s="46"/>
    </row>
    <row r="5795" spans="2:21" ht="14.25">
      <c r="B5795" s="95"/>
      <c r="C5795" s="95"/>
      <c r="D5795" s="95"/>
      <c r="E5795" s="95"/>
      <c r="F5795" s="95"/>
      <c r="G5795" s="95"/>
      <c r="H5795" s="95"/>
      <c r="I5795" s="95"/>
      <c r="J5795" s="95"/>
      <c r="K5795" s="95"/>
      <c r="L5795" s="95"/>
      <c r="M5795" s="95"/>
      <c r="N5795" s="95"/>
      <c r="O5795" s="95"/>
      <c r="P5795" s="84"/>
      <c r="Q5795" s="84"/>
      <c r="R5795" s="66"/>
      <c r="S5795" s="66"/>
      <c r="T5795" s="66"/>
      <c r="U5795" s="46"/>
    </row>
    <row r="5796" spans="2:21" ht="14.25">
      <c r="B5796" s="95"/>
      <c r="C5796" s="95"/>
      <c r="D5796" s="95"/>
      <c r="E5796" s="95"/>
      <c r="F5796" s="95"/>
      <c r="G5796" s="95"/>
      <c r="H5796" s="95"/>
      <c r="I5796" s="95"/>
      <c r="J5796" s="95"/>
      <c r="K5796" s="95"/>
      <c r="L5796" s="95"/>
      <c r="M5796" s="95"/>
      <c r="N5796" s="95"/>
      <c r="O5796" s="95"/>
      <c r="P5796" s="84"/>
      <c r="Q5796" s="84"/>
      <c r="R5796" s="66"/>
      <c r="S5796" s="66"/>
      <c r="T5796" s="66"/>
      <c r="U5796" s="46"/>
    </row>
    <row r="5797" spans="2:21" ht="14.25">
      <c r="B5797" s="95"/>
      <c r="C5797" s="95"/>
      <c r="D5797" s="95"/>
      <c r="E5797" s="95"/>
      <c r="F5797" s="95"/>
      <c r="G5797" s="95"/>
      <c r="H5797" s="95"/>
      <c r="I5797" s="95"/>
      <c r="J5797" s="95"/>
      <c r="K5797" s="95"/>
      <c r="L5797" s="95"/>
      <c r="M5797" s="95"/>
      <c r="N5797" s="95"/>
      <c r="O5797" s="95"/>
      <c r="P5797" s="84"/>
      <c r="Q5797" s="84"/>
      <c r="R5797" s="66"/>
      <c r="S5797" s="66"/>
      <c r="T5797" s="66"/>
      <c r="U5797" s="46"/>
    </row>
    <row r="5798" spans="2:21" ht="14.25">
      <c r="B5798" s="95"/>
      <c r="C5798" s="95"/>
      <c r="D5798" s="95"/>
      <c r="E5798" s="95"/>
      <c r="F5798" s="95"/>
      <c r="G5798" s="95"/>
      <c r="H5798" s="95"/>
      <c r="I5798" s="95"/>
      <c r="J5798" s="95"/>
      <c r="K5798" s="95"/>
      <c r="L5798" s="95"/>
      <c r="M5798" s="95"/>
      <c r="N5798" s="95"/>
      <c r="O5798" s="95"/>
      <c r="P5798" s="84"/>
      <c r="Q5798" s="84"/>
      <c r="R5798" s="66"/>
      <c r="S5798" s="66"/>
      <c r="T5798" s="66"/>
      <c r="U5798" s="46"/>
    </row>
    <row r="5799" spans="2:21" ht="14.25">
      <c r="B5799" s="95"/>
      <c r="C5799" s="95"/>
      <c r="D5799" s="95"/>
      <c r="E5799" s="95"/>
      <c r="F5799" s="95"/>
      <c r="G5799" s="95"/>
      <c r="H5799" s="95"/>
      <c r="I5799" s="95"/>
      <c r="J5799" s="95"/>
      <c r="K5799" s="95"/>
      <c r="L5799" s="95"/>
      <c r="M5799" s="95"/>
      <c r="N5799" s="95"/>
      <c r="O5799" s="95"/>
      <c r="P5799" s="84"/>
      <c r="Q5799" s="84"/>
      <c r="R5799" s="66"/>
      <c r="S5799" s="66"/>
      <c r="T5799" s="66"/>
      <c r="U5799" s="46"/>
    </row>
    <row r="5800" spans="2:21" ht="14.25">
      <c r="B5800" s="95"/>
      <c r="C5800" s="95"/>
      <c r="D5800" s="95"/>
      <c r="E5800" s="95"/>
      <c r="F5800" s="95"/>
      <c r="G5800" s="95"/>
      <c r="H5800" s="95"/>
      <c r="I5800" s="95"/>
      <c r="J5800" s="95"/>
      <c r="K5800" s="95"/>
      <c r="L5800" s="95"/>
      <c r="M5800" s="95"/>
      <c r="N5800" s="95"/>
      <c r="O5800" s="95"/>
      <c r="P5800" s="84"/>
      <c r="Q5800" s="84"/>
      <c r="R5800" s="66"/>
      <c r="S5800" s="66"/>
      <c r="T5800" s="66"/>
      <c r="U5800" s="46"/>
    </row>
    <row r="5801" spans="2:21" ht="14.25">
      <c r="B5801" s="95"/>
      <c r="C5801" s="95"/>
      <c r="D5801" s="95"/>
      <c r="E5801" s="95"/>
      <c r="F5801" s="95"/>
      <c r="G5801" s="95"/>
      <c r="H5801" s="95"/>
      <c r="I5801" s="95"/>
      <c r="J5801" s="95"/>
      <c r="K5801" s="95"/>
      <c r="L5801" s="95"/>
      <c r="M5801" s="95"/>
      <c r="N5801" s="95"/>
      <c r="O5801" s="95"/>
      <c r="P5801" s="84"/>
      <c r="Q5801" s="84"/>
      <c r="R5801" s="66"/>
      <c r="S5801" s="66"/>
      <c r="T5801" s="66"/>
      <c r="U5801" s="46"/>
    </row>
    <row r="5802" spans="2:21" ht="14.25">
      <c r="B5802" s="95"/>
      <c r="C5802" s="95"/>
      <c r="D5802" s="95"/>
      <c r="E5802" s="95"/>
      <c r="F5802" s="95"/>
      <c r="G5802" s="95"/>
      <c r="H5802" s="95"/>
      <c r="I5802" s="95"/>
      <c r="J5802" s="95"/>
      <c r="K5802" s="95"/>
      <c r="L5802" s="95"/>
      <c r="M5802" s="95"/>
      <c r="N5802" s="95"/>
      <c r="O5802" s="95"/>
      <c r="P5802" s="84"/>
      <c r="Q5802" s="84"/>
      <c r="R5802" s="66"/>
      <c r="S5802" s="66"/>
      <c r="T5802" s="66"/>
      <c r="U5802" s="46"/>
    </row>
    <row r="5803" spans="2:21" ht="14.25">
      <c r="B5803" s="95"/>
      <c r="C5803" s="95"/>
      <c r="D5803" s="95"/>
      <c r="E5803" s="95"/>
      <c r="F5803" s="95"/>
      <c r="G5803" s="95"/>
      <c r="H5803" s="95"/>
      <c r="I5803" s="95"/>
      <c r="J5803" s="95"/>
      <c r="K5803" s="95"/>
      <c r="L5803" s="95"/>
      <c r="M5803" s="95"/>
      <c r="N5803" s="95"/>
      <c r="O5803" s="95"/>
      <c r="P5803" s="84"/>
      <c r="Q5803" s="84"/>
      <c r="R5803" s="66"/>
      <c r="S5803" s="66"/>
      <c r="T5803" s="66"/>
      <c r="U5803" s="46"/>
    </row>
    <row r="5804" spans="2:21" ht="14.25">
      <c r="B5804" s="95"/>
      <c r="C5804" s="95"/>
      <c r="D5804" s="95"/>
      <c r="E5804" s="95"/>
      <c r="F5804" s="95"/>
      <c r="G5804" s="95"/>
      <c r="H5804" s="95"/>
      <c r="I5804" s="95"/>
      <c r="J5804" s="95"/>
      <c r="K5804" s="95"/>
      <c r="L5804" s="95"/>
      <c r="M5804" s="95"/>
      <c r="N5804" s="95"/>
      <c r="O5804" s="95"/>
      <c r="P5804" s="84"/>
      <c r="Q5804" s="84"/>
      <c r="R5804" s="66"/>
      <c r="S5804" s="66"/>
      <c r="T5804" s="66"/>
      <c r="U5804" s="46"/>
    </row>
    <row r="5805" spans="2:21" ht="14.25">
      <c r="B5805" s="95"/>
      <c r="C5805" s="95"/>
      <c r="D5805" s="95"/>
      <c r="E5805" s="95"/>
      <c r="F5805" s="95"/>
      <c r="G5805" s="95"/>
      <c r="H5805" s="95"/>
      <c r="I5805" s="95"/>
      <c r="J5805" s="95"/>
      <c r="K5805" s="95"/>
      <c r="L5805" s="95"/>
      <c r="M5805" s="95"/>
      <c r="N5805" s="95"/>
      <c r="O5805" s="95"/>
      <c r="P5805" s="84"/>
      <c r="Q5805" s="84"/>
      <c r="R5805" s="66"/>
      <c r="S5805" s="66"/>
      <c r="T5805" s="66"/>
      <c r="U5805" s="46"/>
    </row>
    <row r="5806" spans="2:21" ht="14.25">
      <c r="B5806" s="95"/>
      <c r="C5806" s="95"/>
      <c r="D5806" s="95"/>
      <c r="E5806" s="95"/>
      <c r="F5806" s="95"/>
      <c r="G5806" s="95"/>
      <c r="H5806" s="95"/>
      <c r="I5806" s="95"/>
      <c r="J5806" s="95"/>
      <c r="K5806" s="95"/>
      <c r="L5806" s="95"/>
      <c r="M5806" s="95"/>
      <c r="N5806" s="95"/>
      <c r="O5806" s="95"/>
      <c r="P5806" s="84"/>
      <c r="Q5806" s="84"/>
      <c r="R5806" s="66"/>
      <c r="S5806" s="66"/>
      <c r="T5806" s="66"/>
      <c r="U5806" s="46"/>
    </row>
    <row r="5807" spans="2:21" ht="14.25">
      <c r="B5807" s="95"/>
      <c r="C5807" s="95"/>
      <c r="D5807" s="95"/>
      <c r="E5807" s="95"/>
      <c r="F5807" s="95"/>
      <c r="G5807" s="95"/>
      <c r="H5807" s="95"/>
      <c r="I5807" s="95"/>
      <c r="J5807" s="95"/>
      <c r="K5807" s="95"/>
      <c r="L5807" s="95"/>
      <c r="M5807" s="95"/>
      <c r="N5807" s="95"/>
      <c r="O5807" s="95"/>
      <c r="P5807" s="84"/>
      <c r="Q5807" s="84"/>
      <c r="R5807" s="66"/>
      <c r="S5807" s="66"/>
      <c r="T5807" s="66"/>
      <c r="U5807" s="46"/>
    </row>
    <row r="5808" spans="2:21" ht="14.25">
      <c r="B5808" s="95"/>
      <c r="C5808" s="95"/>
      <c r="D5808" s="95"/>
      <c r="E5808" s="95"/>
      <c r="F5808" s="95"/>
      <c r="G5808" s="95"/>
      <c r="H5808" s="95"/>
      <c r="I5808" s="95"/>
      <c r="J5808" s="95"/>
      <c r="K5808" s="95"/>
      <c r="L5808" s="95"/>
      <c r="M5808" s="95"/>
      <c r="N5808" s="95"/>
      <c r="O5808" s="95"/>
      <c r="P5808" s="84"/>
      <c r="Q5808" s="84"/>
      <c r="R5808" s="66"/>
      <c r="S5808" s="66"/>
      <c r="T5808" s="66"/>
      <c r="U5808" s="46"/>
    </row>
    <row r="5809" spans="2:21" ht="14.25">
      <c r="B5809" s="95"/>
      <c r="C5809" s="95"/>
      <c r="D5809" s="95"/>
      <c r="E5809" s="95"/>
      <c r="F5809" s="95"/>
      <c r="G5809" s="95"/>
      <c r="H5809" s="95"/>
      <c r="I5809" s="95"/>
      <c r="J5809" s="95"/>
      <c r="K5809" s="95"/>
      <c r="L5809" s="95"/>
      <c r="M5809" s="95"/>
      <c r="N5809" s="95"/>
      <c r="O5809" s="95"/>
      <c r="P5809" s="84"/>
      <c r="Q5809" s="84"/>
      <c r="R5809" s="66"/>
      <c r="S5809" s="66"/>
      <c r="T5809" s="66"/>
      <c r="U5809" s="46"/>
    </row>
    <row r="5810" spans="2:21" ht="14.25">
      <c r="B5810" s="95"/>
      <c r="C5810" s="95"/>
      <c r="D5810" s="95"/>
      <c r="E5810" s="95"/>
      <c r="F5810" s="95"/>
      <c r="G5810" s="95"/>
      <c r="H5810" s="95"/>
      <c r="I5810" s="95"/>
      <c r="J5810" s="95"/>
      <c r="K5810" s="95"/>
      <c r="L5810" s="95"/>
      <c r="M5810" s="95"/>
      <c r="N5810" s="95"/>
      <c r="O5810" s="95"/>
      <c r="P5810" s="84"/>
      <c r="Q5810" s="84"/>
      <c r="R5810" s="66"/>
      <c r="S5810" s="66"/>
      <c r="T5810" s="66"/>
      <c r="U5810" s="46"/>
    </row>
    <row r="5811" spans="2:21" ht="14.25">
      <c r="B5811" s="95"/>
      <c r="C5811" s="95"/>
      <c r="D5811" s="95"/>
      <c r="E5811" s="95"/>
      <c r="F5811" s="95"/>
      <c r="G5811" s="95"/>
      <c r="H5811" s="95"/>
      <c r="I5811" s="95"/>
      <c r="J5811" s="95"/>
      <c r="K5811" s="95"/>
      <c r="L5811" s="95"/>
      <c r="M5811" s="95"/>
      <c r="N5811" s="95"/>
      <c r="O5811" s="95"/>
      <c r="P5811" s="84"/>
      <c r="Q5811" s="84"/>
      <c r="R5811" s="66"/>
      <c r="S5811" s="66"/>
      <c r="T5811" s="66"/>
      <c r="U5811" s="46"/>
    </row>
    <row r="5812" spans="2:21" ht="14.25">
      <c r="B5812" s="95"/>
      <c r="C5812" s="95"/>
      <c r="D5812" s="95"/>
      <c r="E5812" s="95"/>
      <c r="F5812" s="95"/>
      <c r="G5812" s="95"/>
      <c r="H5812" s="95"/>
      <c r="I5812" s="95"/>
      <c r="J5812" s="95"/>
      <c r="K5812" s="95"/>
      <c r="L5812" s="95"/>
      <c r="M5812" s="95"/>
      <c r="N5812" s="95"/>
      <c r="O5812" s="95"/>
      <c r="P5812" s="84"/>
      <c r="Q5812" s="84"/>
      <c r="R5812" s="66"/>
      <c r="S5812" s="66"/>
      <c r="T5812" s="66"/>
      <c r="U5812" s="46"/>
    </row>
    <row r="5813" spans="2:21" ht="14.25">
      <c r="B5813" s="95"/>
      <c r="C5813" s="95"/>
      <c r="D5813" s="95"/>
      <c r="E5813" s="95"/>
      <c r="F5813" s="95"/>
      <c r="G5813" s="95"/>
      <c r="H5813" s="95"/>
      <c r="I5813" s="95"/>
      <c r="J5813" s="95"/>
      <c r="K5813" s="95"/>
      <c r="L5813" s="95"/>
      <c r="M5813" s="95"/>
      <c r="N5813" s="95"/>
      <c r="O5813" s="95"/>
      <c r="P5813" s="84"/>
      <c r="Q5813" s="84"/>
      <c r="R5813" s="66"/>
      <c r="S5813" s="66"/>
      <c r="T5813" s="66"/>
      <c r="U5813" s="46"/>
    </row>
    <row r="5814" spans="2:21" ht="14.25">
      <c r="B5814" s="95"/>
      <c r="C5814" s="95"/>
      <c r="D5814" s="95"/>
      <c r="E5814" s="95"/>
      <c r="F5814" s="95"/>
      <c r="G5814" s="95"/>
      <c r="H5814" s="95"/>
      <c r="I5814" s="95"/>
      <c r="J5814" s="95"/>
      <c r="K5814" s="95"/>
      <c r="L5814" s="95"/>
      <c r="M5814" s="95"/>
      <c r="N5814" s="95"/>
      <c r="O5814" s="95"/>
      <c r="P5814" s="84"/>
      <c r="Q5814" s="84"/>
      <c r="R5814" s="66"/>
      <c r="S5814" s="66"/>
      <c r="T5814" s="66"/>
      <c r="U5814" s="46"/>
    </row>
    <row r="5815" spans="2:21" ht="14.25">
      <c r="B5815" s="95"/>
      <c r="C5815" s="95"/>
      <c r="D5815" s="95"/>
      <c r="E5815" s="95"/>
      <c r="F5815" s="95"/>
      <c r="G5815" s="95"/>
      <c r="H5815" s="95"/>
      <c r="I5815" s="95"/>
      <c r="J5815" s="95"/>
      <c r="K5815" s="95"/>
      <c r="L5815" s="95"/>
      <c r="M5815" s="95"/>
      <c r="N5815" s="95"/>
      <c r="O5815" s="95"/>
      <c r="P5815" s="84"/>
      <c r="Q5815" s="84"/>
      <c r="R5815" s="66"/>
      <c r="S5815" s="66"/>
      <c r="T5815" s="66"/>
      <c r="U5815" s="46"/>
    </row>
    <row r="5816" spans="2:21" ht="14.25">
      <c r="B5816" s="95"/>
      <c r="C5816" s="95"/>
      <c r="D5816" s="95"/>
      <c r="E5816" s="95"/>
      <c r="F5816" s="95"/>
      <c r="G5816" s="95"/>
      <c r="H5816" s="95"/>
      <c r="I5816" s="95"/>
      <c r="J5816" s="95"/>
      <c r="K5816" s="95"/>
      <c r="L5816" s="95"/>
      <c r="M5816" s="95"/>
      <c r="N5816" s="95"/>
      <c r="O5816" s="95"/>
      <c r="P5816" s="84"/>
      <c r="Q5816" s="84"/>
      <c r="R5816" s="66"/>
      <c r="S5816" s="66"/>
      <c r="T5816" s="66"/>
      <c r="U5816" s="46"/>
    </row>
    <row r="5817" spans="2:21" ht="14.25">
      <c r="B5817" s="95"/>
      <c r="C5817" s="95"/>
      <c r="D5817" s="95"/>
      <c r="E5817" s="95"/>
      <c r="F5817" s="95"/>
      <c r="G5817" s="95"/>
      <c r="H5817" s="95"/>
      <c r="I5817" s="95"/>
      <c r="J5817" s="95"/>
      <c r="K5817" s="95"/>
      <c r="L5817" s="95"/>
      <c r="M5817" s="95"/>
      <c r="N5817" s="95"/>
      <c r="O5817" s="95"/>
      <c r="P5817" s="84"/>
      <c r="Q5817" s="84"/>
      <c r="R5817" s="66"/>
      <c r="S5817" s="66"/>
      <c r="T5817" s="66"/>
      <c r="U5817" s="46"/>
    </row>
    <row r="5818" spans="2:21" ht="14.25">
      <c r="B5818" s="95"/>
      <c r="C5818" s="95"/>
      <c r="D5818" s="95"/>
      <c r="E5818" s="95"/>
      <c r="F5818" s="95"/>
      <c r="G5818" s="95"/>
      <c r="H5818" s="95"/>
      <c r="I5818" s="95"/>
      <c r="J5818" s="95"/>
      <c r="K5818" s="95"/>
      <c r="L5818" s="95"/>
      <c r="M5818" s="95"/>
      <c r="N5818" s="95"/>
      <c r="O5818" s="95"/>
      <c r="P5818" s="84"/>
      <c r="Q5818" s="84"/>
      <c r="R5818" s="66"/>
      <c r="S5818" s="66"/>
      <c r="T5818" s="66"/>
      <c r="U5818" s="46"/>
    </row>
    <row r="5819" spans="2:21" ht="14.25">
      <c r="B5819" s="95"/>
      <c r="C5819" s="95"/>
      <c r="D5819" s="95"/>
      <c r="E5819" s="95"/>
      <c r="F5819" s="95"/>
      <c r="G5819" s="95"/>
      <c r="H5819" s="95"/>
      <c r="I5819" s="95"/>
      <c r="J5819" s="95"/>
      <c r="K5819" s="95"/>
      <c r="L5819" s="95"/>
      <c r="M5819" s="95"/>
      <c r="N5819" s="95"/>
      <c r="O5819" s="95"/>
      <c r="P5819" s="84"/>
      <c r="Q5819" s="84"/>
      <c r="R5819" s="66"/>
      <c r="S5819" s="66"/>
      <c r="T5819" s="66"/>
      <c r="U5819" s="46"/>
    </row>
    <row r="5820" spans="2:21" ht="14.25">
      <c r="B5820" s="95"/>
      <c r="C5820" s="95"/>
      <c r="D5820" s="95"/>
      <c r="E5820" s="95"/>
      <c r="F5820" s="95"/>
      <c r="G5820" s="95"/>
      <c r="H5820" s="95"/>
      <c r="I5820" s="95"/>
      <c r="J5820" s="95"/>
      <c r="K5820" s="95"/>
      <c r="L5820" s="95"/>
      <c r="M5820" s="95"/>
      <c r="N5820" s="95"/>
      <c r="O5820" s="95"/>
      <c r="P5820" s="84"/>
      <c r="Q5820" s="84"/>
      <c r="R5820" s="66"/>
      <c r="S5820" s="66"/>
      <c r="T5820" s="66"/>
      <c r="U5820" s="46"/>
    </row>
    <row r="5821" spans="2:21" ht="14.25">
      <c r="B5821" s="95"/>
      <c r="C5821" s="95"/>
      <c r="D5821" s="95"/>
      <c r="E5821" s="95"/>
      <c r="F5821" s="95"/>
      <c r="G5821" s="95"/>
      <c r="H5821" s="95"/>
      <c r="I5821" s="95"/>
      <c r="J5821" s="95"/>
      <c r="K5821" s="95"/>
      <c r="L5821" s="95"/>
      <c r="M5821" s="95"/>
      <c r="N5821" s="95"/>
      <c r="O5821" s="95"/>
      <c r="P5821" s="84"/>
      <c r="Q5821" s="84"/>
      <c r="R5821" s="66"/>
      <c r="S5821" s="66"/>
      <c r="T5821" s="66"/>
      <c r="U5821" s="46"/>
    </row>
    <row r="5822" spans="2:21" ht="14.25">
      <c r="B5822" s="95"/>
      <c r="C5822" s="95"/>
      <c r="D5822" s="95"/>
      <c r="E5822" s="95"/>
      <c r="F5822" s="95"/>
      <c r="G5822" s="95"/>
      <c r="H5822" s="95"/>
      <c r="I5822" s="95"/>
      <c r="J5822" s="95"/>
      <c r="K5822" s="95"/>
      <c r="L5822" s="95"/>
      <c r="M5822" s="95"/>
      <c r="N5822" s="95"/>
      <c r="O5822" s="95"/>
      <c r="P5822" s="84"/>
      <c r="Q5822" s="84"/>
      <c r="R5822" s="66"/>
      <c r="S5822" s="66"/>
      <c r="T5822" s="66"/>
      <c r="U5822" s="46"/>
    </row>
    <row r="5823" spans="2:21" ht="14.25">
      <c r="B5823" s="95"/>
      <c r="C5823" s="95"/>
      <c r="D5823" s="95"/>
      <c r="E5823" s="95"/>
      <c r="F5823" s="95"/>
      <c r="G5823" s="95"/>
      <c r="H5823" s="95"/>
      <c r="I5823" s="95"/>
      <c r="J5823" s="95"/>
      <c r="K5823" s="95"/>
      <c r="L5823" s="95"/>
      <c r="M5823" s="95"/>
      <c r="N5823" s="95"/>
      <c r="O5823" s="95"/>
      <c r="P5823" s="84"/>
      <c r="Q5823" s="84"/>
      <c r="R5823" s="66"/>
      <c r="S5823" s="66"/>
      <c r="T5823" s="66"/>
      <c r="U5823" s="46"/>
    </row>
    <row r="5824" spans="2:21" ht="14.25">
      <c r="B5824" s="95"/>
      <c r="C5824" s="95"/>
      <c r="D5824" s="95"/>
      <c r="E5824" s="95"/>
      <c r="F5824" s="95"/>
      <c r="G5824" s="95"/>
      <c r="H5824" s="95"/>
      <c r="I5824" s="95"/>
      <c r="J5824" s="95"/>
      <c r="K5824" s="95"/>
      <c r="L5824" s="95"/>
      <c r="M5824" s="95"/>
      <c r="N5824" s="95"/>
      <c r="O5824" s="95"/>
      <c r="P5824" s="84"/>
      <c r="Q5824" s="84"/>
      <c r="R5824" s="66"/>
      <c r="S5824" s="66"/>
      <c r="T5824" s="66"/>
      <c r="U5824" s="46"/>
    </row>
    <row r="5825" spans="2:21" ht="14.25">
      <c r="B5825" s="95"/>
      <c r="C5825" s="95"/>
      <c r="D5825" s="95"/>
      <c r="E5825" s="95"/>
      <c r="F5825" s="95"/>
      <c r="G5825" s="95"/>
      <c r="H5825" s="95"/>
      <c r="I5825" s="95"/>
      <c r="J5825" s="95"/>
      <c r="K5825" s="95"/>
      <c r="L5825" s="95"/>
      <c r="M5825" s="95"/>
      <c r="N5825" s="95"/>
      <c r="O5825" s="95"/>
      <c r="P5825" s="84"/>
      <c r="Q5825" s="84"/>
      <c r="R5825" s="66"/>
      <c r="S5825" s="66"/>
      <c r="T5825" s="66"/>
      <c r="U5825" s="46"/>
    </row>
    <row r="5826" spans="2:21" ht="14.25">
      <c r="B5826" s="95"/>
      <c r="C5826" s="95"/>
      <c r="D5826" s="95"/>
      <c r="E5826" s="95"/>
      <c r="F5826" s="95"/>
      <c r="G5826" s="95"/>
      <c r="H5826" s="95"/>
      <c r="I5826" s="95"/>
      <c r="J5826" s="95"/>
      <c r="K5826" s="95"/>
      <c r="L5826" s="95"/>
      <c r="M5826" s="95"/>
      <c r="N5826" s="95"/>
      <c r="O5826" s="95"/>
      <c r="P5826" s="84"/>
      <c r="Q5826" s="84"/>
      <c r="R5826" s="66"/>
      <c r="S5826" s="66"/>
      <c r="T5826" s="66"/>
      <c r="U5826" s="46"/>
    </row>
    <row r="5827" spans="2:21" ht="14.25">
      <c r="B5827" s="95"/>
      <c r="C5827" s="95"/>
      <c r="D5827" s="95"/>
      <c r="E5827" s="95"/>
      <c r="F5827" s="95"/>
      <c r="G5827" s="95"/>
      <c r="H5827" s="95"/>
      <c r="I5827" s="95"/>
      <c r="J5827" s="95"/>
      <c r="K5827" s="95"/>
      <c r="L5827" s="95"/>
      <c r="M5827" s="95"/>
      <c r="N5827" s="95"/>
      <c r="O5827" s="95"/>
      <c r="P5827" s="84"/>
      <c r="Q5827" s="84"/>
      <c r="R5827" s="66"/>
      <c r="S5827" s="66"/>
      <c r="T5827" s="66"/>
      <c r="U5827" s="46"/>
    </row>
    <row r="5828" spans="2:21" ht="14.25">
      <c r="B5828" s="95"/>
      <c r="C5828" s="95"/>
      <c r="D5828" s="95"/>
      <c r="E5828" s="95"/>
      <c r="F5828" s="95"/>
      <c r="G5828" s="95"/>
      <c r="H5828" s="95"/>
      <c r="I5828" s="95"/>
      <c r="J5828" s="95"/>
      <c r="K5828" s="95"/>
      <c r="L5828" s="95"/>
      <c r="M5828" s="95"/>
      <c r="N5828" s="95"/>
      <c r="O5828" s="95"/>
      <c r="P5828" s="84"/>
      <c r="Q5828" s="84"/>
      <c r="R5828" s="66"/>
      <c r="S5828" s="66"/>
      <c r="T5828" s="66"/>
      <c r="U5828" s="46"/>
    </row>
    <row r="5829" spans="2:21" ht="14.25">
      <c r="B5829" s="95"/>
      <c r="C5829" s="95"/>
      <c r="D5829" s="95"/>
      <c r="E5829" s="95"/>
      <c r="F5829" s="95"/>
      <c r="G5829" s="95"/>
      <c r="H5829" s="95"/>
      <c r="I5829" s="95"/>
      <c r="J5829" s="95"/>
      <c r="K5829" s="95"/>
      <c r="L5829" s="95"/>
      <c r="M5829" s="95"/>
      <c r="N5829" s="95"/>
      <c r="O5829" s="95"/>
      <c r="P5829" s="84"/>
      <c r="Q5829" s="84"/>
      <c r="R5829" s="66"/>
      <c r="S5829" s="66"/>
      <c r="T5829" s="66"/>
      <c r="U5829" s="46"/>
    </row>
    <row r="5830" spans="2:21" ht="14.25">
      <c r="B5830" s="95"/>
      <c r="C5830" s="95"/>
      <c r="D5830" s="95"/>
      <c r="E5830" s="95"/>
      <c r="F5830" s="95"/>
      <c r="G5830" s="95"/>
      <c r="H5830" s="95"/>
      <c r="I5830" s="95"/>
      <c r="J5830" s="95"/>
      <c r="K5830" s="95"/>
      <c r="L5830" s="95"/>
      <c r="M5830" s="95"/>
      <c r="N5830" s="95"/>
      <c r="O5830" s="95"/>
      <c r="P5830" s="84"/>
      <c r="Q5830" s="84"/>
      <c r="R5830" s="66"/>
      <c r="S5830" s="66"/>
      <c r="T5830" s="66"/>
      <c r="U5830" s="46"/>
    </row>
    <row r="5831" spans="2:21" ht="14.25">
      <c r="B5831" s="95"/>
      <c r="C5831" s="95"/>
      <c r="D5831" s="95"/>
      <c r="E5831" s="95"/>
      <c r="F5831" s="95"/>
      <c r="G5831" s="95"/>
      <c r="H5831" s="95"/>
      <c r="I5831" s="95"/>
      <c r="J5831" s="95"/>
      <c r="K5831" s="95"/>
      <c r="L5831" s="95"/>
      <c r="M5831" s="95"/>
      <c r="N5831" s="95"/>
      <c r="O5831" s="95"/>
      <c r="P5831" s="84"/>
      <c r="Q5831" s="84"/>
      <c r="R5831" s="66"/>
      <c r="S5831" s="66"/>
      <c r="T5831" s="66"/>
      <c r="U5831" s="46"/>
    </row>
    <row r="5832" spans="2:21" ht="14.25">
      <c r="B5832" s="95"/>
      <c r="C5832" s="95"/>
      <c r="D5832" s="95"/>
      <c r="E5832" s="95"/>
      <c r="F5832" s="95"/>
      <c r="G5832" s="95"/>
      <c r="H5832" s="95"/>
      <c r="I5832" s="95"/>
      <c r="J5832" s="95"/>
      <c r="K5832" s="95"/>
      <c r="L5832" s="95"/>
      <c r="M5832" s="95"/>
      <c r="N5832" s="95"/>
      <c r="O5832" s="95"/>
      <c r="P5832" s="84"/>
      <c r="Q5832" s="84"/>
      <c r="R5832" s="66"/>
      <c r="S5832" s="66"/>
      <c r="T5832" s="66"/>
      <c r="U5832" s="46"/>
    </row>
    <row r="5833" spans="2:21" ht="14.25">
      <c r="B5833" s="95"/>
      <c r="C5833" s="95"/>
      <c r="D5833" s="95"/>
      <c r="E5833" s="95"/>
      <c r="F5833" s="95"/>
      <c r="G5833" s="95"/>
      <c r="H5833" s="95"/>
      <c r="I5833" s="95"/>
      <c r="J5833" s="95"/>
      <c r="K5833" s="95"/>
      <c r="L5833" s="95"/>
      <c r="M5833" s="95"/>
      <c r="N5833" s="95"/>
      <c r="O5833" s="95"/>
      <c r="P5833" s="84"/>
      <c r="Q5833" s="84"/>
      <c r="R5833" s="66"/>
      <c r="S5833" s="66"/>
      <c r="T5833" s="66"/>
      <c r="U5833" s="46"/>
    </row>
    <row r="5834" spans="2:21" ht="14.25">
      <c r="B5834" s="95"/>
      <c r="C5834" s="95"/>
      <c r="D5834" s="95"/>
      <c r="E5834" s="95"/>
      <c r="F5834" s="95"/>
      <c r="G5834" s="95"/>
      <c r="H5834" s="95"/>
      <c r="I5834" s="95"/>
      <c r="J5834" s="95"/>
      <c r="K5834" s="95"/>
      <c r="L5834" s="95"/>
      <c r="M5834" s="95"/>
      <c r="N5834" s="95"/>
      <c r="O5834" s="95"/>
      <c r="P5834" s="84"/>
      <c r="Q5834" s="84"/>
      <c r="R5834" s="66"/>
      <c r="S5834" s="66"/>
      <c r="T5834" s="66"/>
      <c r="U5834" s="46"/>
    </row>
    <row r="5835" spans="2:21" ht="14.25">
      <c r="B5835" s="95"/>
      <c r="C5835" s="95"/>
      <c r="D5835" s="95"/>
      <c r="E5835" s="95"/>
      <c r="F5835" s="95"/>
      <c r="G5835" s="95"/>
      <c r="H5835" s="95"/>
      <c r="I5835" s="95"/>
      <c r="J5835" s="95"/>
      <c r="K5835" s="95"/>
      <c r="L5835" s="95"/>
      <c r="M5835" s="95"/>
      <c r="N5835" s="95"/>
      <c r="O5835" s="95"/>
      <c r="P5835" s="84"/>
      <c r="Q5835" s="84"/>
      <c r="R5835" s="66"/>
      <c r="S5835" s="66"/>
      <c r="T5835" s="66"/>
      <c r="U5835" s="46"/>
    </row>
    <row r="5836" spans="2:21" ht="14.25">
      <c r="B5836" s="95"/>
      <c r="C5836" s="95"/>
      <c r="D5836" s="95"/>
      <c r="E5836" s="95"/>
      <c r="F5836" s="95"/>
      <c r="G5836" s="95"/>
      <c r="H5836" s="95"/>
      <c r="I5836" s="95"/>
      <c r="J5836" s="95"/>
      <c r="K5836" s="95"/>
      <c r="L5836" s="95"/>
      <c r="M5836" s="95"/>
      <c r="N5836" s="95"/>
      <c r="O5836" s="95"/>
      <c r="P5836" s="84"/>
      <c r="Q5836" s="84"/>
      <c r="R5836" s="66"/>
      <c r="S5836" s="66"/>
      <c r="T5836" s="66"/>
      <c r="U5836" s="46"/>
    </row>
    <row r="5837" spans="2:21" ht="14.25">
      <c r="B5837" s="95"/>
      <c r="C5837" s="95"/>
      <c r="D5837" s="95"/>
      <c r="E5837" s="95"/>
      <c r="F5837" s="95"/>
      <c r="G5837" s="95"/>
      <c r="H5837" s="95"/>
      <c r="I5837" s="95"/>
      <c r="J5837" s="95"/>
      <c r="K5837" s="95"/>
      <c r="L5837" s="95"/>
      <c r="M5837" s="95"/>
      <c r="N5837" s="95"/>
      <c r="O5837" s="95"/>
      <c r="P5837" s="84"/>
      <c r="Q5837" s="84"/>
      <c r="R5837" s="66"/>
      <c r="S5837" s="66"/>
      <c r="T5837" s="66"/>
      <c r="U5837" s="46"/>
    </row>
    <row r="5838" spans="2:21" ht="14.25">
      <c r="B5838" s="95"/>
      <c r="C5838" s="95"/>
      <c r="D5838" s="95"/>
      <c r="E5838" s="95"/>
      <c r="F5838" s="95"/>
      <c r="G5838" s="95"/>
      <c r="H5838" s="95"/>
      <c r="I5838" s="95"/>
      <c r="J5838" s="95"/>
      <c r="K5838" s="95"/>
      <c r="L5838" s="95"/>
      <c r="M5838" s="95"/>
      <c r="N5838" s="95"/>
      <c r="O5838" s="95"/>
      <c r="P5838" s="84"/>
      <c r="Q5838" s="84"/>
      <c r="R5838" s="66"/>
      <c r="S5838" s="66"/>
      <c r="T5838" s="66"/>
      <c r="U5838" s="46"/>
    </row>
    <row r="5839" spans="2:21" ht="14.25">
      <c r="B5839" s="95"/>
      <c r="C5839" s="95"/>
      <c r="D5839" s="95"/>
      <c r="E5839" s="95"/>
      <c r="F5839" s="95"/>
      <c r="G5839" s="95"/>
      <c r="H5839" s="95"/>
      <c r="I5839" s="95"/>
      <c r="J5839" s="95"/>
      <c r="K5839" s="95"/>
      <c r="L5839" s="95"/>
      <c r="M5839" s="95"/>
      <c r="N5839" s="95"/>
      <c r="O5839" s="95"/>
      <c r="P5839" s="84"/>
      <c r="Q5839" s="84"/>
      <c r="R5839" s="66"/>
      <c r="S5839" s="66"/>
      <c r="T5839" s="66"/>
      <c r="U5839" s="46"/>
    </row>
    <row r="5840" spans="2:21" ht="14.25">
      <c r="B5840" s="95"/>
      <c r="C5840" s="95"/>
      <c r="D5840" s="95"/>
      <c r="E5840" s="95"/>
      <c r="F5840" s="95"/>
      <c r="G5840" s="95"/>
      <c r="H5840" s="95"/>
      <c r="I5840" s="95"/>
      <c r="J5840" s="95"/>
      <c r="K5840" s="95"/>
      <c r="L5840" s="95"/>
      <c r="M5840" s="95"/>
      <c r="N5840" s="95"/>
      <c r="O5840" s="95"/>
      <c r="P5840" s="84"/>
      <c r="Q5840" s="84"/>
      <c r="R5840" s="66"/>
      <c r="S5840" s="66"/>
      <c r="T5840" s="66"/>
      <c r="U5840" s="46"/>
    </row>
    <row r="5841" spans="2:21" ht="14.25">
      <c r="B5841" s="95"/>
      <c r="C5841" s="95"/>
      <c r="D5841" s="95"/>
      <c r="E5841" s="95"/>
      <c r="F5841" s="95"/>
      <c r="G5841" s="95"/>
      <c r="H5841" s="95"/>
      <c r="I5841" s="95"/>
      <c r="J5841" s="95"/>
      <c r="K5841" s="95"/>
      <c r="L5841" s="95"/>
      <c r="M5841" s="95"/>
      <c r="N5841" s="95"/>
      <c r="O5841" s="95"/>
      <c r="P5841" s="84"/>
      <c r="Q5841" s="84"/>
      <c r="R5841" s="66"/>
      <c r="S5841" s="66"/>
      <c r="T5841" s="66"/>
      <c r="U5841" s="46"/>
    </row>
    <row r="5842" spans="2:21" ht="14.25">
      <c r="B5842" s="95"/>
      <c r="C5842" s="95"/>
      <c r="D5842" s="95"/>
      <c r="E5842" s="95"/>
      <c r="F5842" s="95"/>
      <c r="G5842" s="95"/>
      <c r="H5842" s="95"/>
      <c r="I5842" s="95"/>
      <c r="J5842" s="95"/>
      <c r="K5842" s="95"/>
      <c r="L5842" s="95"/>
      <c r="M5842" s="95"/>
      <c r="N5842" s="95"/>
      <c r="O5842" s="95"/>
      <c r="P5842" s="84"/>
      <c r="Q5842" s="84"/>
      <c r="R5842" s="66"/>
      <c r="S5842" s="66"/>
      <c r="T5842" s="66"/>
      <c r="U5842" s="46"/>
    </row>
    <row r="5843" spans="2:21" ht="14.25">
      <c r="B5843" s="95"/>
      <c r="C5843" s="95"/>
      <c r="D5843" s="95"/>
      <c r="E5843" s="95"/>
      <c r="F5843" s="95"/>
      <c r="G5843" s="95"/>
      <c r="H5843" s="95"/>
      <c r="I5843" s="95"/>
      <c r="J5843" s="95"/>
      <c r="K5843" s="95"/>
      <c r="L5843" s="95"/>
      <c r="M5843" s="95"/>
      <c r="N5843" s="95"/>
      <c r="O5843" s="95"/>
      <c r="P5843" s="84"/>
      <c r="Q5843" s="84"/>
      <c r="R5843" s="66"/>
      <c r="S5843" s="66"/>
      <c r="T5843" s="66"/>
      <c r="U5843" s="46"/>
    </row>
    <row r="5844" spans="2:21" ht="14.25">
      <c r="B5844" s="95"/>
      <c r="C5844" s="95"/>
      <c r="D5844" s="95"/>
      <c r="E5844" s="95"/>
      <c r="F5844" s="95"/>
      <c r="G5844" s="95"/>
      <c r="H5844" s="95"/>
      <c r="I5844" s="95"/>
      <c r="J5844" s="95"/>
      <c r="K5844" s="95"/>
      <c r="L5844" s="95"/>
      <c r="M5844" s="95"/>
      <c r="N5844" s="95"/>
      <c r="O5844" s="95"/>
      <c r="P5844" s="84"/>
      <c r="Q5844" s="84"/>
      <c r="R5844" s="66"/>
      <c r="S5844" s="66"/>
      <c r="T5844" s="66"/>
      <c r="U5844" s="46"/>
    </row>
    <row r="5845" spans="2:21" ht="14.25">
      <c r="B5845" s="95"/>
      <c r="C5845" s="95"/>
      <c r="D5845" s="95"/>
      <c r="E5845" s="95"/>
      <c r="F5845" s="95"/>
      <c r="G5845" s="95"/>
      <c r="H5845" s="95"/>
      <c r="I5845" s="95"/>
      <c r="J5845" s="95"/>
      <c r="K5845" s="95"/>
      <c r="L5845" s="95"/>
      <c r="M5845" s="95"/>
      <c r="N5845" s="95"/>
      <c r="O5845" s="95"/>
      <c r="P5845" s="84"/>
      <c r="Q5845" s="84"/>
      <c r="R5845" s="66"/>
      <c r="S5845" s="66"/>
      <c r="T5845" s="66"/>
      <c r="U5845" s="46"/>
    </row>
    <row r="5846" spans="2:21" ht="14.25">
      <c r="B5846" s="95"/>
      <c r="C5846" s="95"/>
      <c r="D5846" s="95"/>
      <c r="E5846" s="95"/>
      <c r="F5846" s="95"/>
      <c r="G5846" s="95"/>
      <c r="H5846" s="95"/>
      <c r="I5846" s="95"/>
      <c r="J5846" s="95"/>
      <c r="K5846" s="95"/>
      <c r="L5846" s="95"/>
      <c r="M5846" s="95"/>
      <c r="N5846" s="95"/>
      <c r="O5846" s="95"/>
      <c r="P5846" s="84"/>
      <c r="Q5846" s="84"/>
      <c r="R5846" s="66"/>
      <c r="S5846" s="66"/>
      <c r="T5846" s="66"/>
      <c r="U5846" s="46"/>
    </row>
    <row r="5847" spans="2:21" ht="14.25">
      <c r="B5847" s="95"/>
      <c r="C5847" s="95"/>
      <c r="D5847" s="95"/>
      <c r="E5847" s="95"/>
      <c r="F5847" s="95"/>
      <c r="G5847" s="95"/>
      <c r="H5847" s="95"/>
      <c r="I5847" s="95"/>
      <c r="J5847" s="95"/>
      <c r="K5847" s="95"/>
      <c r="L5847" s="95"/>
      <c r="M5847" s="95"/>
      <c r="N5847" s="95"/>
      <c r="O5847" s="95"/>
      <c r="P5847" s="84"/>
      <c r="Q5847" s="84"/>
      <c r="R5847" s="66"/>
      <c r="S5847" s="66"/>
      <c r="T5847" s="66"/>
      <c r="U5847" s="46"/>
    </row>
    <row r="5848" spans="2:21" ht="14.25">
      <c r="B5848" s="95"/>
      <c r="C5848" s="95"/>
      <c r="D5848" s="95"/>
      <c r="E5848" s="95"/>
      <c r="F5848" s="95"/>
      <c r="G5848" s="95"/>
      <c r="H5848" s="95"/>
      <c r="I5848" s="95"/>
      <c r="J5848" s="95"/>
      <c r="K5848" s="95"/>
      <c r="L5848" s="95"/>
      <c r="M5848" s="95"/>
      <c r="N5848" s="95"/>
      <c r="O5848" s="95"/>
      <c r="P5848" s="84"/>
      <c r="Q5848" s="84"/>
      <c r="R5848" s="66"/>
      <c r="S5848" s="66"/>
      <c r="T5848" s="66"/>
      <c r="U5848" s="46"/>
    </row>
    <row r="5849" spans="2:21" ht="14.25">
      <c r="B5849" s="95"/>
      <c r="C5849" s="95"/>
      <c r="D5849" s="95"/>
      <c r="E5849" s="95"/>
      <c r="F5849" s="95"/>
      <c r="G5849" s="95"/>
      <c r="H5849" s="95"/>
      <c r="I5849" s="95"/>
      <c r="J5849" s="95"/>
      <c r="K5849" s="95"/>
      <c r="L5849" s="95"/>
      <c r="M5849" s="95"/>
      <c r="N5849" s="95"/>
      <c r="O5849" s="95"/>
      <c r="P5849" s="84"/>
      <c r="Q5849" s="84"/>
      <c r="R5849" s="66"/>
      <c r="S5849" s="66"/>
      <c r="T5849" s="66"/>
      <c r="U5849" s="46"/>
    </row>
    <row r="5850" spans="2:21" ht="14.25">
      <c r="B5850" s="95"/>
      <c r="C5850" s="95"/>
      <c r="D5850" s="95"/>
      <c r="E5850" s="95"/>
      <c r="F5850" s="95"/>
      <c r="G5850" s="95"/>
      <c r="H5850" s="95"/>
      <c r="I5850" s="95"/>
      <c r="J5850" s="95"/>
      <c r="K5850" s="95"/>
      <c r="L5850" s="95"/>
      <c r="M5850" s="95"/>
      <c r="N5850" s="95"/>
      <c r="O5850" s="95"/>
      <c r="P5850" s="84"/>
      <c r="Q5850" s="84"/>
      <c r="R5850" s="66"/>
      <c r="S5850" s="66"/>
      <c r="T5850" s="66"/>
      <c r="U5850" s="46"/>
    </row>
    <row r="5851" spans="2:21" ht="14.25">
      <c r="B5851" s="95"/>
      <c r="C5851" s="95"/>
      <c r="D5851" s="95"/>
      <c r="E5851" s="95"/>
      <c r="F5851" s="95"/>
      <c r="G5851" s="95"/>
      <c r="H5851" s="95"/>
      <c r="I5851" s="95"/>
      <c r="J5851" s="95"/>
      <c r="K5851" s="95"/>
      <c r="L5851" s="95"/>
      <c r="M5851" s="95"/>
      <c r="N5851" s="95"/>
      <c r="O5851" s="95"/>
      <c r="P5851" s="84"/>
      <c r="Q5851" s="84"/>
      <c r="R5851" s="66"/>
      <c r="S5851" s="66"/>
      <c r="T5851" s="66"/>
      <c r="U5851" s="46"/>
    </row>
    <row r="5852" spans="2:21" ht="14.25">
      <c r="B5852" s="95"/>
      <c r="C5852" s="95"/>
      <c r="D5852" s="95"/>
      <c r="E5852" s="95"/>
      <c r="F5852" s="95"/>
      <c r="G5852" s="95"/>
      <c r="H5852" s="95"/>
      <c r="I5852" s="95"/>
      <c r="J5852" s="95"/>
      <c r="K5852" s="95"/>
      <c r="L5852" s="95"/>
      <c r="M5852" s="95"/>
      <c r="N5852" s="95"/>
      <c r="O5852" s="95"/>
      <c r="P5852" s="84"/>
      <c r="Q5852" s="84"/>
      <c r="R5852" s="66"/>
      <c r="S5852" s="66"/>
      <c r="T5852" s="66"/>
      <c r="U5852" s="46"/>
    </row>
    <row r="5853" spans="2:21" ht="14.25">
      <c r="B5853" s="95"/>
      <c r="C5853" s="95"/>
      <c r="D5853" s="95"/>
      <c r="E5853" s="95"/>
      <c r="F5853" s="95"/>
      <c r="G5853" s="95"/>
      <c r="H5853" s="95"/>
      <c r="I5853" s="95"/>
      <c r="J5853" s="95"/>
      <c r="K5853" s="95"/>
      <c r="L5853" s="95"/>
      <c r="M5853" s="95"/>
      <c r="N5853" s="95"/>
      <c r="O5853" s="95"/>
      <c r="P5853" s="84"/>
      <c r="Q5853" s="84"/>
      <c r="R5853" s="66"/>
      <c r="S5853" s="66"/>
      <c r="T5853" s="66"/>
      <c r="U5853" s="46"/>
    </row>
    <row r="5854" spans="2:21" ht="14.25">
      <c r="B5854" s="95"/>
      <c r="C5854" s="95"/>
      <c r="D5854" s="95"/>
      <c r="E5854" s="95"/>
      <c r="F5854" s="95"/>
      <c r="G5854" s="95"/>
      <c r="H5854" s="95"/>
      <c r="I5854" s="95"/>
      <c r="J5854" s="95"/>
      <c r="K5854" s="95"/>
      <c r="L5854" s="95"/>
      <c r="M5854" s="95"/>
      <c r="N5854" s="95"/>
      <c r="O5854" s="95"/>
      <c r="P5854" s="84"/>
      <c r="Q5854" s="84"/>
      <c r="R5854" s="66"/>
      <c r="S5854" s="66"/>
      <c r="T5854" s="66"/>
      <c r="U5854" s="46"/>
    </row>
    <row r="5855" spans="2:21" ht="14.25">
      <c r="B5855" s="95"/>
      <c r="C5855" s="95"/>
      <c r="D5855" s="95"/>
      <c r="E5855" s="95"/>
      <c r="F5855" s="95"/>
      <c r="G5855" s="95"/>
      <c r="H5855" s="95"/>
      <c r="I5855" s="95"/>
      <c r="J5855" s="95"/>
      <c r="K5855" s="95"/>
      <c r="L5855" s="95"/>
      <c r="M5855" s="95"/>
      <c r="N5855" s="95"/>
      <c r="O5855" s="95"/>
      <c r="P5855" s="84"/>
      <c r="Q5855" s="84"/>
      <c r="R5855" s="66"/>
      <c r="S5855" s="66"/>
      <c r="T5855" s="66"/>
      <c r="U5855" s="46"/>
    </row>
    <row r="5856" spans="2:21" ht="14.25">
      <c r="B5856" s="95"/>
      <c r="C5856" s="95"/>
      <c r="D5856" s="95"/>
      <c r="E5856" s="95"/>
      <c r="F5856" s="95"/>
      <c r="G5856" s="95"/>
      <c r="H5856" s="95"/>
      <c r="I5856" s="95"/>
      <c r="J5856" s="95"/>
      <c r="K5856" s="95"/>
      <c r="L5856" s="95"/>
      <c r="M5856" s="95"/>
      <c r="N5856" s="95"/>
      <c r="O5856" s="95"/>
      <c r="P5856" s="84"/>
      <c r="Q5856" s="84"/>
      <c r="R5856" s="66"/>
      <c r="S5856" s="66"/>
      <c r="T5856" s="66"/>
      <c r="U5856" s="46"/>
    </row>
    <row r="5857" spans="2:21" ht="14.25">
      <c r="B5857" s="95"/>
      <c r="C5857" s="95"/>
      <c r="D5857" s="95"/>
      <c r="E5857" s="95"/>
      <c r="F5857" s="95"/>
      <c r="G5857" s="95"/>
      <c r="H5857" s="95"/>
      <c r="I5857" s="95"/>
      <c r="J5857" s="95"/>
      <c r="K5857" s="95"/>
      <c r="L5857" s="95"/>
      <c r="M5857" s="95"/>
      <c r="N5857" s="95"/>
      <c r="O5857" s="95"/>
      <c r="P5857" s="84"/>
      <c r="Q5857" s="84"/>
      <c r="R5857" s="66"/>
      <c r="S5857" s="66"/>
      <c r="T5857" s="66"/>
      <c r="U5857" s="46"/>
    </row>
    <row r="5858" spans="2:21" ht="14.25">
      <c r="B5858" s="95"/>
      <c r="C5858" s="95"/>
      <c r="D5858" s="95"/>
      <c r="E5858" s="95"/>
      <c r="F5858" s="95"/>
      <c r="G5858" s="95"/>
      <c r="H5858" s="95"/>
      <c r="I5858" s="95"/>
      <c r="J5858" s="95"/>
      <c r="K5858" s="95"/>
      <c r="L5858" s="95"/>
      <c r="M5858" s="95"/>
      <c r="N5858" s="95"/>
      <c r="O5858" s="95"/>
      <c r="P5858" s="84"/>
      <c r="Q5858" s="84"/>
      <c r="R5858" s="66"/>
      <c r="S5858" s="66"/>
      <c r="T5858" s="66"/>
      <c r="U5858" s="46"/>
    </row>
    <row r="5859" spans="2:21" ht="14.25">
      <c r="B5859" s="95"/>
      <c r="C5859" s="95"/>
      <c r="D5859" s="95"/>
      <c r="E5859" s="95"/>
      <c r="F5859" s="95"/>
      <c r="G5859" s="95"/>
      <c r="H5859" s="95"/>
      <c r="I5859" s="95"/>
      <c r="J5859" s="95"/>
      <c r="K5859" s="95"/>
      <c r="L5859" s="95"/>
      <c r="M5859" s="95"/>
      <c r="N5859" s="95"/>
      <c r="O5859" s="95"/>
      <c r="P5859" s="84"/>
      <c r="Q5859" s="84"/>
      <c r="R5859" s="66"/>
      <c r="S5859" s="66"/>
      <c r="T5859" s="66"/>
      <c r="U5859" s="46"/>
    </row>
    <row r="5860" spans="2:21" ht="14.25">
      <c r="B5860" s="95"/>
      <c r="C5860" s="95"/>
      <c r="D5860" s="95"/>
      <c r="E5860" s="95"/>
      <c r="F5860" s="95"/>
      <c r="G5860" s="95"/>
      <c r="H5860" s="95"/>
      <c r="I5860" s="95"/>
      <c r="J5860" s="95"/>
      <c r="K5860" s="95"/>
      <c r="L5860" s="95"/>
      <c r="M5860" s="95"/>
      <c r="N5860" s="95"/>
      <c r="O5860" s="95"/>
      <c r="P5860" s="84"/>
      <c r="Q5860" s="84"/>
      <c r="R5860" s="66"/>
      <c r="S5860" s="66"/>
      <c r="T5860" s="66"/>
      <c r="U5860" s="46"/>
    </row>
    <row r="5861" spans="2:21" ht="14.25">
      <c r="B5861" s="95"/>
      <c r="C5861" s="95"/>
      <c r="D5861" s="95"/>
      <c r="E5861" s="95"/>
      <c r="F5861" s="95"/>
      <c r="G5861" s="95"/>
      <c r="H5861" s="95"/>
      <c r="I5861" s="95"/>
      <c r="J5861" s="95"/>
      <c r="K5861" s="95"/>
      <c r="L5861" s="95"/>
      <c r="M5861" s="95"/>
      <c r="N5861" s="95"/>
      <c r="O5861" s="95"/>
      <c r="P5861" s="84"/>
      <c r="Q5861" s="84"/>
      <c r="R5861" s="66"/>
      <c r="S5861" s="66"/>
      <c r="T5861" s="66"/>
      <c r="U5861" s="46"/>
    </row>
    <row r="5862" spans="2:21" ht="14.25">
      <c r="B5862" s="95"/>
      <c r="C5862" s="95"/>
      <c r="D5862" s="95"/>
      <c r="E5862" s="95"/>
      <c r="F5862" s="95"/>
      <c r="G5862" s="95"/>
      <c r="H5862" s="95"/>
      <c r="I5862" s="95"/>
      <c r="J5862" s="95"/>
      <c r="K5862" s="95"/>
      <c r="L5862" s="95"/>
      <c r="M5862" s="95"/>
      <c r="N5862" s="95"/>
      <c r="O5862" s="95"/>
      <c r="P5862" s="84"/>
      <c r="Q5862" s="84"/>
      <c r="R5862" s="66"/>
      <c r="S5862" s="66"/>
      <c r="T5862" s="66"/>
      <c r="U5862" s="46"/>
    </row>
    <row r="5863" spans="2:21" ht="14.25">
      <c r="B5863" s="95"/>
      <c r="C5863" s="95"/>
      <c r="D5863" s="95"/>
      <c r="E5863" s="95"/>
      <c r="F5863" s="95"/>
      <c r="G5863" s="95"/>
      <c r="H5863" s="95"/>
      <c r="I5863" s="95"/>
      <c r="J5863" s="95"/>
      <c r="K5863" s="95"/>
      <c r="L5863" s="95"/>
      <c r="M5863" s="95"/>
      <c r="N5863" s="95"/>
      <c r="O5863" s="95"/>
      <c r="P5863" s="84"/>
      <c r="Q5863" s="84"/>
      <c r="R5863" s="66"/>
      <c r="S5863" s="66"/>
      <c r="T5863" s="66"/>
      <c r="U5863" s="46"/>
    </row>
    <row r="5864" spans="2:21" ht="14.25">
      <c r="B5864" s="95"/>
      <c r="C5864" s="95"/>
      <c r="D5864" s="95"/>
      <c r="E5864" s="95"/>
      <c r="F5864" s="95"/>
      <c r="G5864" s="95"/>
      <c r="H5864" s="95"/>
      <c r="I5864" s="95"/>
      <c r="J5864" s="95"/>
      <c r="K5864" s="95"/>
      <c r="L5864" s="95"/>
      <c r="M5864" s="95"/>
      <c r="N5864" s="95"/>
      <c r="O5864" s="95"/>
      <c r="P5864" s="84"/>
      <c r="Q5864" s="84"/>
      <c r="R5864" s="66"/>
      <c r="S5864" s="66"/>
      <c r="T5864" s="66"/>
      <c r="U5864" s="46"/>
    </row>
    <row r="5865" spans="2:21" ht="14.25">
      <c r="B5865" s="95"/>
      <c r="C5865" s="95"/>
      <c r="D5865" s="95"/>
      <c r="E5865" s="95"/>
      <c r="F5865" s="95"/>
      <c r="G5865" s="95"/>
      <c r="H5865" s="95"/>
      <c r="I5865" s="95"/>
      <c r="J5865" s="95"/>
      <c r="K5865" s="95"/>
      <c r="L5865" s="95"/>
      <c r="M5865" s="95"/>
      <c r="N5865" s="95"/>
      <c r="O5865" s="95"/>
      <c r="P5865" s="84"/>
      <c r="Q5865" s="84"/>
      <c r="R5865" s="66"/>
      <c r="S5865" s="66"/>
      <c r="T5865" s="66"/>
      <c r="U5865" s="46"/>
    </row>
    <row r="5866" spans="2:21" ht="14.25">
      <c r="B5866" s="95"/>
      <c r="C5866" s="95"/>
      <c r="D5866" s="95"/>
      <c r="E5866" s="95"/>
      <c r="F5866" s="95"/>
      <c r="G5866" s="95"/>
      <c r="H5866" s="95"/>
      <c r="I5866" s="95"/>
      <c r="J5866" s="95"/>
      <c r="K5866" s="95"/>
      <c r="L5866" s="95"/>
      <c r="M5866" s="95"/>
      <c r="N5866" s="95"/>
      <c r="O5866" s="95"/>
      <c r="P5866" s="84"/>
      <c r="Q5866" s="84"/>
      <c r="R5866" s="66"/>
      <c r="S5866" s="66"/>
      <c r="T5866" s="66"/>
      <c r="U5866" s="46"/>
    </row>
    <row r="5867" spans="2:21" ht="14.25">
      <c r="B5867" s="95"/>
      <c r="C5867" s="95"/>
      <c r="D5867" s="95"/>
      <c r="E5867" s="95"/>
      <c r="F5867" s="95"/>
      <c r="G5867" s="95"/>
      <c r="H5867" s="95"/>
      <c r="I5867" s="95"/>
      <c r="J5867" s="95"/>
      <c r="K5867" s="95"/>
      <c r="L5867" s="95"/>
      <c r="M5867" s="95"/>
      <c r="N5867" s="95"/>
      <c r="O5867" s="95"/>
      <c r="P5867" s="84"/>
      <c r="Q5867" s="84"/>
      <c r="R5867" s="66"/>
      <c r="S5867" s="66"/>
      <c r="T5867" s="66"/>
      <c r="U5867" s="46"/>
    </row>
    <row r="5868" spans="2:21" ht="14.25">
      <c r="B5868" s="95"/>
      <c r="C5868" s="95"/>
      <c r="D5868" s="95"/>
      <c r="E5868" s="95"/>
      <c r="F5868" s="95"/>
      <c r="G5868" s="95"/>
      <c r="H5868" s="95"/>
      <c r="I5868" s="95"/>
      <c r="J5868" s="95"/>
      <c r="K5868" s="95"/>
      <c r="L5868" s="95"/>
      <c r="M5868" s="95"/>
      <c r="N5868" s="95"/>
      <c r="O5868" s="95"/>
      <c r="P5868" s="84"/>
      <c r="Q5868" s="84"/>
      <c r="R5868" s="66"/>
      <c r="S5868" s="66"/>
      <c r="T5868" s="66"/>
      <c r="U5868" s="46"/>
    </row>
    <row r="5869" spans="2:21" ht="14.25">
      <c r="B5869" s="95"/>
      <c r="C5869" s="95"/>
      <c r="D5869" s="95"/>
      <c r="E5869" s="95"/>
      <c r="F5869" s="95"/>
      <c r="G5869" s="95"/>
      <c r="H5869" s="95"/>
      <c r="I5869" s="95"/>
      <c r="J5869" s="95"/>
      <c r="K5869" s="95"/>
      <c r="L5869" s="95"/>
      <c r="M5869" s="95"/>
      <c r="N5869" s="95"/>
      <c r="O5869" s="95"/>
      <c r="P5869" s="84"/>
      <c r="Q5869" s="84"/>
      <c r="R5869" s="66"/>
      <c r="S5869" s="66"/>
      <c r="T5869" s="66"/>
      <c r="U5869" s="46"/>
    </row>
    <row r="5870" spans="2:21" ht="14.25">
      <c r="B5870" s="95"/>
      <c r="C5870" s="95"/>
      <c r="D5870" s="95"/>
      <c r="E5870" s="95"/>
      <c r="F5870" s="95"/>
      <c r="G5870" s="95"/>
      <c r="H5870" s="95"/>
      <c r="I5870" s="95"/>
      <c r="J5870" s="95"/>
      <c r="K5870" s="95"/>
      <c r="L5870" s="95"/>
      <c r="M5870" s="95"/>
      <c r="N5870" s="95"/>
      <c r="O5870" s="95"/>
      <c r="P5870" s="84"/>
      <c r="Q5870" s="84"/>
      <c r="R5870" s="66"/>
      <c r="S5870" s="66"/>
      <c r="T5870" s="66"/>
      <c r="U5870" s="46"/>
    </row>
    <row r="5871" spans="2:21" ht="14.25">
      <c r="B5871" s="95"/>
      <c r="C5871" s="95"/>
      <c r="D5871" s="95"/>
      <c r="E5871" s="95"/>
      <c r="F5871" s="95"/>
      <c r="G5871" s="95"/>
      <c r="H5871" s="95"/>
      <c r="I5871" s="95"/>
      <c r="J5871" s="95"/>
      <c r="K5871" s="95"/>
      <c r="L5871" s="95"/>
      <c r="M5871" s="95"/>
      <c r="N5871" s="95"/>
      <c r="O5871" s="95"/>
      <c r="P5871" s="84"/>
      <c r="Q5871" s="84"/>
      <c r="R5871" s="66"/>
      <c r="S5871" s="66"/>
      <c r="T5871" s="66"/>
      <c r="U5871" s="46"/>
    </row>
    <row r="5872" spans="2:21" ht="14.25">
      <c r="B5872" s="95"/>
      <c r="C5872" s="95"/>
      <c r="D5872" s="95"/>
      <c r="E5872" s="95"/>
      <c r="F5872" s="95"/>
      <c r="G5872" s="95"/>
      <c r="H5872" s="95"/>
      <c r="I5872" s="95"/>
      <c r="J5872" s="95"/>
      <c r="K5872" s="95"/>
      <c r="L5872" s="95"/>
      <c r="M5872" s="95"/>
      <c r="N5872" s="95"/>
      <c r="O5872" s="95"/>
      <c r="P5872" s="84"/>
      <c r="Q5872" s="84"/>
      <c r="R5872" s="66"/>
      <c r="S5872" s="66"/>
      <c r="T5872" s="66"/>
      <c r="U5872" s="46"/>
    </row>
    <row r="5873" spans="2:21" ht="14.25">
      <c r="B5873" s="95"/>
      <c r="C5873" s="95"/>
      <c r="D5873" s="95"/>
      <c r="E5873" s="95"/>
      <c r="F5873" s="95"/>
      <c r="G5873" s="95"/>
      <c r="H5873" s="95"/>
      <c r="I5873" s="95"/>
      <c r="J5873" s="95"/>
      <c r="K5873" s="95"/>
      <c r="L5873" s="95"/>
      <c r="M5873" s="95"/>
      <c r="N5873" s="95"/>
      <c r="O5873" s="95"/>
      <c r="P5873" s="84"/>
      <c r="Q5873" s="84"/>
      <c r="R5873" s="66"/>
      <c r="S5873" s="66"/>
      <c r="T5873" s="66"/>
      <c r="U5873" s="46"/>
    </row>
    <row r="5874" spans="2:21" ht="14.25">
      <c r="B5874" s="95"/>
      <c r="C5874" s="95"/>
      <c r="D5874" s="95"/>
      <c r="E5874" s="95"/>
      <c r="F5874" s="95"/>
      <c r="G5874" s="95"/>
      <c r="H5874" s="95"/>
      <c r="I5874" s="95"/>
      <c r="J5874" s="95"/>
      <c r="K5874" s="95"/>
      <c r="L5874" s="95"/>
      <c r="M5874" s="95"/>
      <c r="N5874" s="95"/>
      <c r="O5874" s="95"/>
      <c r="P5874" s="84"/>
      <c r="Q5874" s="84"/>
      <c r="R5874" s="66"/>
      <c r="S5874" s="66"/>
      <c r="T5874" s="66"/>
      <c r="U5874" s="46"/>
    </row>
    <row r="5875" spans="2:21" ht="14.25">
      <c r="B5875" s="95"/>
      <c r="C5875" s="95"/>
      <c r="D5875" s="95"/>
      <c r="E5875" s="95"/>
      <c r="F5875" s="95"/>
      <c r="G5875" s="95"/>
      <c r="H5875" s="95"/>
      <c r="I5875" s="95"/>
      <c r="J5875" s="95"/>
      <c r="K5875" s="95"/>
      <c r="L5875" s="95"/>
      <c r="M5875" s="95"/>
      <c r="N5875" s="95"/>
      <c r="O5875" s="95"/>
      <c r="P5875" s="84"/>
      <c r="Q5875" s="84"/>
      <c r="R5875" s="66"/>
      <c r="S5875" s="66"/>
      <c r="T5875" s="66"/>
      <c r="U5875" s="46"/>
    </row>
    <row r="5876" spans="2:21" ht="14.25">
      <c r="B5876" s="95"/>
      <c r="C5876" s="95"/>
      <c r="D5876" s="95"/>
      <c r="E5876" s="95"/>
      <c r="F5876" s="95"/>
      <c r="G5876" s="95"/>
      <c r="H5876" s="95"/>
      <c r="I5876" s="95"/>
      <c r="J5876" s="95"/>
      <c r="K5876" s="95"/>
      <c r="L5876" s="95"/>
      <c r="M5876" s="95"/>
      <c r="N5876" s="95"/>
      <c r="O5876" s="95"/>
      <c r="P5876" s="84"/>
      <c r="Q5876" s="84"/>
      <c r="R5876" s="66"/>
      <c r="S5876" s="66"/>
      <c r="T5876" s="66"/>
      <c r="U5876" s="46"/>
    </row>
    <row r="5877" spans="2:21" ht="14.25">
      <c r="B5877" s="95"/>
      <c r="C5877" s="95"/>
      <c r="D5877" s="95"/>
      <c r="E5877" s="95"/>
      <c r="F5877" s="95"/>
      <c r="G5877" s="95"/>
      <c r="H5877" s="95"/>
      <c r="I5877" s="95"/>
      <c r="J5877" s="95"/>
      <c r="K5877" s="95"/>
      <c r="L5877" s="95"/>
      <c r="M5877" s="95"/>
      <c r="N5877" s="95"/>
      <c r="O5877" s="95"/>
      <c r="P5877" s="84"/>
      <c r="Q5877" s="84"/>
      <c r="R5877" s="66"/>
      <c r="S5877" s="66"/>
      <c r="T5877" s="66"/>
      <c r="U5877" s="46"/>
    </row>
    <row r="5878" spans="2:21" ht="14.25">
      <c r="B5878" s="95"/>
      <c r="C5878" s="95"/>
      <c r="D5878" s="95"/>
      <c r="E5878" s="95"/>
      <c r="F5878" s="95"/>
      <c r="G5878" s="95"/>
      <c r="H5878" s="95"/>
      <c r="I5878" s="95"/>
      <c r="J5878" s="95"/>
      <c r="K5878" s="95"/>
      <c r="L5878" s="95"/>
      <c r="M5878" s="95"/>
      <c r="N5878" s="95"/>
      <c r="O5878" s="95"/>
      <c r="P5878" s="84"/>
      <c r="Q5878" s="84"/>
      <c r="R5878" s="66"/>
      <c r="S5878" s="66"/>
      <c r="T5878" s="66"/>
      <c r="U5878" s="46"/>
    </row>
    <row r="5879" spans="2:21" ht="14.25">
      <c r="B5879" s="95"/>
      <c r="C5879" s="95"/>
      <c r="D5879" s="95"/>
      <c r="E5879" s="95"/>
      <c r="F5879" s="95"/>
      <c r="G5879" s="95"/>
      <c r="H5879" s="95"/>
      <c r="I5879" s="95"/>
      <c r="J5879" s="95"/>
      <c r="K5879" s="95"/>
      <c r="L5879" s="95"/>
      <c r="M5879" s="95"/>
      <c r="N5879" s="95"/>
      <c r="O5879" s="95"/>
      <c r="P5879" s="84"/>
      <c r="Q5879" s="84"/>
      <c r="R5879" s="66"/>
      <c r="S5879" s="66"/>
      <c r="T5879" s="66"/>
      <c r="U5879" s="46"/>
    </row>
    <row r="5880" spans="2:21" ht="14.25">
      <c r="B5880" s="95"/>
      <c r="C5880" s="95"/>
      <c r="D5880" s="95"/>
      <c r="E5880" s="95"/>
      <c r="F5880" s="95"/>
      <c r="G5880" s="95"/>
      <c r="H5880" s="95"/>
      <c r="I5880" s="95"/>
      <c r="J5880" s="95"/>
      <c r="K5880" s="95"/>
      <c r="L5880" s="95"/>
      <c r="M5880" s="95"/>
      <c r="N5880" s="95"/>
      <c r="O5880" s="95"/>
      <c r="P5880" s="84"/>
      <c r="Q5880" s="84"/>
      <c r="R5880" s="66"/>
      <c r="S5880" s="66"/>
      <c r="T5880" s="66"/>
      <c r="U5880" s="46"/>
    </row>
    <row r="5881" spans="2:21" ht="14.25">
      <c r="B5881" s="95"/>
      <c r="C5881" s="95"/>
      <c r="D5881" s="95"/>
      <c r="E5881" s="95"/>
      <c r="F5881" s="95"/>
      <c r="G5881" s="95"/>
      <c r="H5881" s="95"/>
      <c r="I5881" s="95"/>
      <c r="J5881" s="95"/>
      <c r="K5881" s="95"/>
      <c r="L5881" s="95"/>
      <c r="M5881" s="95"/>
      <c r="N5881" s="95"/>
      <c r="O5881" s="95"/>
      <c r="P5881" s="84"/>
      <c r="Q5881" s="84"/>
      <c r="R5881" s="66"/>
      <c r="S5881" s="66"/>
      <c r="T5881" s="66"/>
      <c r="U5881" s="46"/>
    </row>
    <row r="5882" spans="2:21" ht="14.25">
      <c r="B5882" s="95"/>
      <c r="C5882" s="95"/>
      <c r="D5882" s="95"/>
      <c r="E5882" s="95"/>
      <c r="F5882" s="95"/>
      <c r="G5882" s="95"/>
      <c r="H5882" s="95"/>
      <c r="I5882" s="95"/>
      <c r="J5882" s="95"/>
      <c r="K5882" s="95"/>
      <c r="L5882" s="95"/>
      <c r="M5882" s="95"/>
      <c r="N5882" s="95"/>
      <c r="O5882" s="95"/>
      <c r="P5882" s="84"/>
      <c r="Q5882" s="84"/>
      <c r="R5882" s="66"/>
      <c r="S5882" s="66"/>
      <c r="T5882" s="66"/>
      <c r="U5882" s="46"/>
    </row>
    <row r="5883" spans="2:21" ht="14.25">
      <c r="B5883" s="95"/>
      <c r="C5883" s="95"/>
      <c r="D5883" s="95"/>
      <c r="E5883" s="95"/>
      <c r="F5883" s="95"/>
      <c r="G5883" s="95"/>
      <c r="H5883" s="95"/>
      <c r="I5883" s="95"/>
      <c r="J5883" s="95"/>
      <c r="K5883" s="95"/>
      <c r="L5883" s="95"/>
      <c r="M5883" s="95"/>
      <c r="N5883" s="95"/>
      <c r="O5883" s="95"/>
      <c r="P5883" s="84"/>
      <c r="Q5883" s="84"/>
      <c r="R5883" s="66"/>
      <c r="S5883" s="66"/>
      <c r="T5883" s="66"/>
      <c r="U5883" s="46"/>
    </row>
    <row r="5884" spans="2:21" ht="14.25">
      <c r="B5884" s="95"/>
      <c r="C5884" s="95"/>
      <c r="D5884" s="95"/>
      <c r="E5884" s="95"/>
      <c r="F5884" s="95"/>
      <c r="G5884" s="95"/>
      <c r="H5884" s="95"/>
      <c r="I5884" s="95"/>
      <c r="J5884" s="95"/>
      <c r="K5884" s="95"/>
      <c r="L5884" s="95"/>
      <c r="M5884" s="95"/>
      <c r="N5884" s="95"/>
      <c r="O5884" s="95"/>
      <c r="P5884" s="84"/>
      <c r="Q5884" s="84"/>
      <c r="R5884" s="66"/>
      <c r="S5884" s="66"/>
      <c r="T5884" s="66"/>
      <c r="U5884" s="46"/>
    </row>
    <row r="5885" spans="2:21" ht="14.25">
      <c r="B5885" s="95"/>
      <c r="C5885" s="95"/>
      <c r="D5885" s="95"/>
      <c r="E5885" s="95"/>
      <c r="F5885" s="95"/>
      <c r="G5885" s="95"/>
      <c r="H5885" s="95"/>
      <c r="I5885" s="95"/>
      <c r="J5885" s="95"/>
      <c r="K5885" s="95"/>
      <c r="L5885" s="95"/>
      <c r="M5885" s="95"/>
      <c r="N5885" s="95"/>
      <c r="O5885" s="95"/>
      <c r="P5885" s="84"/>
      <c r="Q5885" s="84"/>
      <c r="R5885" s="66"/>
      <c r="S5885" s="66"/>
      <c r="T5885" s="66"/>
      <c r="U5885" s="46"/>
    </row>
    <row r="5886" spans="2:21" ht="14.25">
      <c r="B5886" s="95"/>
      <c r="C5886" s="95"/>
      <c r="D5886" s="95"/>
      <c r="E5886" s="95"/>
      <c r="F5886" s="95"/>
      <c r="G5886" s="95"/>
      <c r="H5886" s="95"/>
      <c r="I5886" s="95"/>
      <c r="J5886" s="95"/>
      <c r="K5886" s="95"/>
      <c r="L5886" s="95"/>
      <c r="M5886" s="95"/>
      <c r="N5886" s="95"/>
      <c r="O5886" s="95"/>
      <c r="P5886" s="84"/>
      <c r="Q5886" s="84"/>
      <c r="R5886" s="66"/>
      <c r="S5886" s="66"/>
      <c r="T5886" s="66"/>
      <c r="U5886" s="46"/>
    </row>
    <row r="5887" spans="2:21" ht="14.25">
      <c r="B5887" s="95"/>
      <c r="C5887" s="95"/>
      <c r="D5887" s="95"/>
      <c r="E5887" s="95"/>
      <c r="F5887" s="95"/>
      <c r="G5887" s="95"/>
      <c r="H5887" s="95"/>
      <c r="I5887" s="95"/>
      <c r="J5887" s="95"/>
      <c r="K5887" s="95"/>
      <c r="L5887" s="95"/>
      <c r="M5887" s="95"/>
      <c r="N5887" s="95"/>
      <c r="O5887" s="95"/>
      <c r="P5887" s="84"/>
      <c r="Q5887" s="84"/>
      <c r="R5887" s="66"/>
      <c r="S5887" s="66"/>
      <c r="T5887" s="66"/>
      <c r="U5887" s="46"/>
    </row>
    <row r="5888" spans="2:21" ht="14.25">
      <c r="B5888" s="95"/>
      <c r="C5888" s="95"/>
      <c r="D5888" s="95"/>
      <c r="E5888" s="95"/>
      <c r="F5888" s="95"/>
      <c r="G5888" s="95"/>
      <c r="H5888" s="95"/>
      <c r="I5888" s="95"/>
      <c r="J5888" s="95"/>
      <c r="K5888" s="95"/>
      <c r="L5888" s="95"/>
      <c r="M5888" s="95"/>
      <c r="N5888" s="95"/>
      <c r="O5888" s="95"/>
      <c r="P5888" s="84"/>
      <c r="Q5888" s="84"/>
      <c r="R5888" s="66"/>
      <c r="S5888" s="66"/>
      <c r="T5888" s="66"/>
      <c r="U5888" s="46"/>
    </row>
    <row r="5889" spans="2:21" ht="14.25">
      <c r="B5889" s="95"/>
      <c r="C5889" s="95"/>
      <c r="D5889" s="95"/>
      <c r="E5889" s="95"/>
      <c r="F5889" s="95"/>
      <c r="G5889" s="95"/>
      <c r="H5889" s="95"/>
      <c r="I5889" s="95"/>
      <c r="J5889" s="95"/>
      <c r="K5889" s="95"/>
      <c r="L5889" s="95"/>
      <c r="M5889" s="95"/>
      <c r="N5889" s="95"/>
      <c r="O5889" s="95"/>
      <c r="P5889" s="84"/>
      <c r="Q5889" s="84"/>
      <c r="R5889" s="66"/>
      <c r="S5889" s="66"/>
      <c r="T5889" s="66"/>
      <c r="U5889" s="46"/>
    </row>
    <row r="5890" spans="2:21" ht="14.25">
      <c r="B5890" s="95"/>
      <c r="C5890" s="95"/>
      <c r="D5890" s="95"/>
      <c r="E5890" s="95"/>
      <c r="F5890" s="95"/>
      <c r="G5890" s="95"/>
      <c r="H5890" s="95"/>
      <c r="I5890" s="95"/>
      <c r="J5890" s="95"/>
      <c r="K5890" s="95"/>
      <c r="L5890" s="95"/>
      <c r="M5890" s="95"/>
      <c r="N5890" s="95"/>
      <c r="O5890" s="95"/>
      <c r="P5890" s="84"/>
      <c r="Q5890" s="84"/>
      <c r="R5890" s="66"/>
      <c r="S5890" s="66"/>
      <c r="T5890" s="66"/>
      <c r="U5890" s="46"/>
    </row>
    <row r="5891" spans="2:21" ht="14.25">
      <c r="B5891" s="95"/>
      <c r="C5891" s="95"/>
      <c r="D5891" s="95"/>
      <c r="E5891" s="95"/>
      <c r="F5891" s="95"/>
      <c r="G5891" s="95"/>
      <c r="H5891" s="95"/>
      <c r="I5891" s="95"/>
      <c r="J5891" s="95"/>
      <c r="K5891" s="95"/>
      <c r="L5891" s="95"/>
      <c r="M5891" s="95"/>
      <c r="N5891" s="95"/>
      <c r="O5891" s="95"/>
      <c r="P5891" s="84"/>
      <c r="Q5891" s="84"/>
      <c r="R5891" s="66"/>
      <c r="S5891" s="66"/>
      <c r="T5891" s="66"/>
      <c r="U5891" s="46"/>
    </row>
    <row r="5892" spans="2:21" ht="14.25">
      <c r="B5892" s="95"/>
      <c r="C5892" s="95"/>
      <c r="D5892" s="95"/>
      <c r="E5892" s="95"/>
      <c r="F5892" s="95"/>
      <c r="G5892" s="95"/>
      <c r="H5892" s="95"/>
      <c r="I5892" s="95"/>
      <c r="J5892" s="95"/>
      <c r="K5892" s="95"/>
      <c r="L5892" s="95"/>
      <c r="M5892" s="95"/>
      <c r="N5892" s="95"/>
      <c r="O5892" s="95"/>
      <c r="P5892" s="84"/>
      <c r="Q5892" s="84"/>
      <c r="R5892" s="66"/>
      <c r="S5892" s="66"/>
      <c r="T5892" s="66"/>
      <c r="U5892" s="46"/>
    </row>
    <row r="5893" spans="2:21" ht="14.25">
      <c r="B5893" s="95"/>
      <c r="C5893" s="95"/>
      <c r="D5893" s="95"/>
      <c r="E5893" s="95"/>
      <c r="F5893" s="95"/>
      <c r="G5893" s="95"/>
      <c r="H5893" s="95"/>
      <c r="I5893" s="95"/>
      <c r="J5893" s="95"/>
      <c r="K5893" s="95"/>
      <c r="L5893" s="95"/>
      <c r="M5893" s="95"/>
      <c r="N5893" s="95"/>
      <c r="O5893" s="95"/>
      <c r="P5893" s="84"/>
      <c r="Q5893" s="84"/>
      <c r="R5893" s="66"/>
      <c r="S5893" s="66"/>
      <c r="T5893" s="66"/>
      <c r="U5893" s="46"/>
    </row>
    <row r="5894" spans="2:21" ht="14.25">
      <c r="B5894" s="95"/>
      <c r="C5894" s="95"/>
      <c r="D5894" s="95"/>
      <c r="E5894" s="95"/>
      <c r="F5894" s="95"/>
      <c r="G5894" s="95"/>
      <c r="H5894" s="95"/>
      <c r="I5894" s="95"/>
      <c r="J5894" s="95"/>
      <c r="K5894" s="95"/>
      <c r="L5894" s="95"/>
      <c r="M5894" s="95"/>
      <c r="N5894" s="95"/>
      <c r="O5894" s="95"/>
      <c r="P5894" s="84"/>
      <c r="Q5894" s="84"/>
      <c r="R5894" s="66"/>
      <c r="S5894" s="66"/>
      <c r="T5894" s="66"/>
      <c r="U5894" s="46"/>
    </row>
    <row r="5895" spans="2:21" ht="14.25">
      <c r="B5895" s="95"/>
      <c r="C5895" s="95"/>
      <c r="D5895" s="95"/>
      <c r="E5895" s="95"/>
      <c r="F5895" s="95"/>
      <c r="G5895" s="95"/>
      <c r="H5895" s="95"/>
      <c r="I5895" s="95"/>
      <c r="J5895" s="95"/>
      <c r="K5895" s="95"/>
      <c r="L5895" s="95"/>
      <c r="M5895" s="95"/>
      <c r="N5895" s="95"/>
      <c r="O5895" s="95"/>
      <c r="P5895" s="84"/>
      <c r="Q5895" s="84"/>
      <c r="R5895" s="66"/>
      <c r="S5895" s="66"/>
      <c r="T5895" s="66"/>
      <c r="U5895" s="46"/>
    </row>
    <row r="5896" spans="2:21" ht="14.25">
      <c r="B5896" s="95"/>
      <c r="C5896" s="95"/>
      <c r="D5896" s="95"/>
      <c r="E5896" s="95"/>
      <c r="F5896" s="95"/>
      <c r="G5896" s="95"/>
      <c r="H5896" s="95"/>
      <c r="I5896" s="95"/>
      <c r="J5896" s="95"/>
      <c r="K5896" s="95"/>
      <c r="L5896" s="95"/>
      <c r="M5896" s="95"/>
      <c r="N5896" s="95"/>
      <c r="O5896" s="95"/>
      <c r="P5896" s="84"/>
      <c r="Q5896" s="84"/>
      <c r="R5896" s="66"/>
      <c r="S5896" s="66"/>
      <c r="T5896" s="66"/>
      <c r="U5896" s="46"/>
    </row>
    <row r="5897" spans="2:21" ht="14.25">
      <c r="B5897" s="95"/>
      <c r="C5897" s="95"/>
      <c r="D5897" s="95"/>
      <c r="E5897" s="95"/>
      <c r="F5897" s="95"/>
      <c r="G5897" s="95"/>
      <c r="H5897" s="95"/>
      <c r="I5897" s="95"/>
      <c r="J5897" s="95"/>
      <c r="K5897" s="95"/>
      <c r="L5897" s="95"/>
      <c r="M5897" s="95"/>
      <c r="N5897" s="95"/>
      <c r="O5897" s="95"/>
      <c r="P5897" s="84"/>
      <c r="Q5897" s="84"/>
      <c r="R5897" s="66"/>
      <c r="S5897" s="66"/>
      <c r="T5897" s="66"/>
      <c r="U5897" s="46"/>
    </row>
    <row r="5898" spans="2:21" ht="14.25">
      <c r="B5898" s="95"/>
      <c r="C5898" s="95"/>
      <c r="D5898" s="95"/>
      <c r="E5898" s="95"/>
      <c r="F5898" s="95"/>
      <c r="G5898" s="95"/>
      <c r="H5898" s="95"/>
      <c r="I5898" s="95"/>
      <c r="J5898" s="95"/>
      <c r="K5898" s="95"/>
      <c r="L5898" s="95"/>
      <c r="M5898" s="95"/>
      <c r="N5898" s="95"/>
      <c r="O5898" s="95"/>
      <c r="P5898" s="84"/>
      <c r="Q5898" s="84"/>
      <c r="R5898" s="66"/>
      <c r="S5898" s="66"/>
      <c r="T5898" s="66"/>
      <c r="U5898" s="46"/>
    </row>
    <row r="5899" spans="2:21" ht="14.25">
      <c r="B5899" s="95"/>
      <c r="C5899" s="95"/>
      <c r="D5899" s="95"/>
      <c r="E5899" s="95"/>
      <c r="F5899" s="95"/>
      <c r="G5899" s="95"/>
      <c r="H5899" s="95"/>
      <c r="I5899" s="95"/>
      <c r="J5899" s="95"/>
      <c r="K5899" s="95"/>
      <c r="L5899" s="95"/>
      <c r="M5899" s="95"/>
      <c r="N5899" s="95"/>
      <c r="O5899" s="95"/>
      <c r="P5899" s="84"/>
      <c r="Q5899" s="84"/>
      <c r="R5899" s="66"/>
      <c r="S5899" s="66"/>
      <c r="T5899" s="66"/>
      <c r="U5899" s="46"/>
    </row>
    <row r="5900" spans="2:21" ht="14.25">
      <c r="B5900" s="95"/>
      <c r="C5900" s="95"/>
      <c r="D5900" s="95"/>
      <c r="E5900" s="95"/>
      <c r="F5900" s="95"/>
      <c r="G5900" s="95"/>
      <c r="H5900" s="95"/>
      <c r="I5900" s="95"/>
      <c r="J5900" s="95"/>
      <c r="K5900" s="95"/>
      <c r="L5900" s="95"/>
      <c r="M5900" s="95"/>
      <c r="N5900" s="95"/>
      <c r="O5900" s="95"/>
      <c r="P5900" s="84"/>
      <c r="Q5900" s="84"/>
      <c r="R5900" s="66"/>
      <c r="S5900" s="66"/>
      <c r="T5900" s="66"/>
      <c r="U5900" s="46"/>
    </row>
    <row r="5901" spans="2:21" ht="14.25">
      <c r="B5901" s="95"/>
      <c r="C5901" s="95"/>
      <c r="D5901" s="95"/>
      <c r="E5901" s="95"/>
      <c r="F5901" s="95"/>
      <c r="G5901" s="95"/>
      <c r="H5901" s="95"/>
      <c r="I5901" s="95"/>
      <c r="J5901" s="95"/>
      <c r="K5901" s="95"/>
      <c r="L5901" s="95"/>
      <c r="M5901" s="95"/>
      <c r="N5901" s="95"/>
      <c r="O5901" s="95"/>
      <c r="P5901" s="84"/>
      <c r="Q5901" s="84"/>
      <c r="R5901" s="66"/>
      <c r="S5901" s="66"/>
      <c r="T5901" s="66"/>
      <c r="U5901" s="46"/>
    </row>
    <row r="5902" spans="2:21" ht="14.25">
      <c r="B5902" s="95"/>
      <c r="C5902" s="95"/>
      <c r="D5902" s="95"/>
      <c r="E5902" s="95"/>
      <c r="F5902" s="95"/>
      <c r="G5902" s="95"/>
      <c r="H5902" s="95"/>
      <c r="I5902" s="95"/>
      <c r="J5902" s="95"/>
      <c r="K5902" s="95"/>
      <c r="L5902" s="95"/>
      <c r="M5902" s="95"/>
      <c r="N5902" s="95"/>
      <c r="O5902" s="95"/>
      <c r="P5902" s="84"/>
      <c r="Q5902" s="84"/>
      <c r="R5902" s="66"/>
      <c r="S5902" s="66"/>
      <c r="T5902" s="66"/>
      <c r="U5902" s="46"/>
    </row>
    <row r="5903" spans="2:21" ht="14.25">
      <c r="B5903" s="95"/>
      <c r="C5903" s="95"/>
      <c r="D5903" s="95"/>
      <c r="E5903" s="95"/>
      <c r="F5903" s="95"/>
      <c r="G5903" s="95"/>
      <c r="H5903" s="95"/>
      <c r="I5903" s="95"/>
      <c r="J5903" s="95"/>
      <c r="K5903" s="95"/>
      <c r="L5903" s="95"/>
      <c r="M5903" s="95"/>
      <c r="N5903" s="95"/>
      <c r="O5903" s="95"/>
      <c r="P5903" s="84"/>
      <c r="Q5903" s="84"/>
      <c r="R5903" s="66"/>
      <c r="S5903" s="66"/>
      <c r="T5903" s="66"/>
      <c r="U5903" s="46"/>
    </row>
    <row r="5904" spans="2:21" ht="14.25">
      <c r="B5904" s="95"/>
      <c r="C5904" s="95"/>
      <c r="D5904" s="95"/>
      <c r="E5904" s="95"/>
      <c r="F5904" s="95"/>
      <c r="G5904" s="95"/>
      <c r="H5904" s="95"/>
      <c r="I5904" s="95"/>
      <c r="J5904" s="95"/>
      <c r="K5904" s="95"/>
      <c r="L5904" s="95"/>
      <c r="M5904" s="95"/>
      <c r="N5904" s="95"/>
      <c r="O5904" s="95"/>
      <c r="P5904" s="84"/>
      <c r="Q5904" s="84"/>
      <c r="R5904" s="66"/>
      <c r="S5904" s="66"/>
      <c r="T5904" s="66"/>
      <c r="U5904" s="46"/>
    </row>
    <row r="5905" spans="2:21" ht="14.25">
      <c r="B5905" s="95"/>
      <c r="C5905" s="95"/>
      <c r="D5905" s="95"/>
      <c r="E5905" s="95"/>
      <c r="F5905" s="95"/>
      <c r="G5905" s="95"/>
      <c r="H5905" s="95"/>
      <c r="I5905" s="95"/>
      <c r="J5905" s="95"/>
      <c r="K5905" s="95"/>
      <c r="L5905" s="95"/>
      <c r="M5905" s="95"/>
      <c r="N5905" s="95"/>
      <c r="O5905" s="95"/>
      <c r="P5905" s="84"/>
      <c r="Q5905" s="84"/>
      <c r="R5905" s="66"/>
      <c r="S5905" s="66"/>
      <c r="T5905" s="66"/>
      <c r="U5905" s="46"/>
    </row>
    <row r="5906" spans="2:21" ht="14.25">
      <c r="B5906" s="95"/>
      <c r="C5906" s="95"/>
      <c r="D5906" s="95"/>
      <c r="E5906" s="95"/>
      <c r="F5906" s="95"/>
      <c r="G5906" s="95"/>
      <c r="H5906" s="95"/>
      <c r="I5906" s="95"/>
      <c r="J5906" s="95"/>
      <c r="K5906" s="95"/>
      <c r="L5906" s="95"/>
      <c r="M5906" s="95"/>
      <c r="N5906" s="95"/>
      <c r="O5906" s="95"/>
      <c r="P5906" s="84"/>
      <c r="Q5906" s="84"/>
      <c r="R5906" s="66"/>
      <c r="S5906" s="66"/>
      <c r="T5906" s="66"/>
      <c r="U5906" s="46"/>
    </row>
    <row r="5907" spans="2:21" ht="14.25">
      <c r="B5907" s="95"/>
      <c r="C5907" s="95"/>
      <c r="D5907" s="95"/>
      <c r="E5907" s="95"/>
      <c r="F5907" s="95"/>
      <c r="G5907" s="95"/>
      <c r="H5907" s="95"/>
      <c r="I5907" s="95"/>
      <c r="J5907" s="95"/>
      <c r="K5907" s="95"/>
      <c r="L5907" s="95"/>
      <c r="M5907" s="95"/>
      <c r="N5907" s="95"/>
      <c r="O5907" s="95"/>
      <c r="P5907" s="84"/>
      <c r="Q5907" s="84"/>
      <c r="R5907" s="66"/>
      <c r="S5907" s="66"/>
      <c r="T5907" s="66"/>
      <c r="U5907" s="46"/>
    </row>
    <row r="5908" spans="2:21" ht="14.25">
      <c r="B5908" s="95"/>
      <c r="C5908" s="95"/>
      <c r="D5908" s="95"/>
      <c r="E5908" s="95"/>
      <c r="F5908" s="95"/>
      <c r="G5908" s="95"/>
      <c r="H5908" s="95"/>
      <c r="I5908" s="95"/>
      <c r="J5908" s="95"/>
      <c r="K5908" s="95"/>
      <c r="L5908" s="95"/>
      <c r="M5908" s="95"/>
      <c r="N5908" s="95"/>
      <c r="O5908" s="95"/>
      <c r="P5908" s="84"/>
      <c r="Q5908" s="84"/>
      <c r="R5908" s="66"/>
      <c r="S5908" s="66"/>
      <c r="T5908" s="66"/>
      <c r="U5908" s="46"/>
    </row>
    <row r="5909" spans="2:21" ht="14.25">
      <c r="B5909" s="95"/>
      <c r="C5909" s="95"/>
      <c r="D5909" s="95"/>
      <c r="E5909" s="95"/>
      <c r="F5909" s="95"/>
      <c r="G5909" s="95"/>
      <c r="H5909" s="95"/>
      <c r="I5909" s="95"/>
      <c r="J5909" s="95"/>
      <c r="K5909" s="95"/>
      <c r="L5909" s="95"/>
      <c r="M5909" s="95"/>
      <c r="N5909" s="95"/>
      <c r="O5909" s="95"/>
      <c r="P5909" s="84"/>
      <c r="Q5909" s="84"/>
      <c r="R5909" s="66"/>
      <c r="S5909" s="66"/>
      <c r="T5909" s="66"/>
      <c r="U5909" s="46"/>
    </row>
    <row r="5910" spans="2:21" ht="14.25">
      <c r="B5910" s="95"/>
      <c r="C5910" s="95"/>
      <c r="D5910" s="95"/>
      <c r="E5910" s="95"/>
      <c r="F5910" s="95"/>
      <c r="G5910" s="95"/>
      <c r="H5910" s="95"/>
      <c r="I5910" s="95"/>
      <c r="J5910" s="95"/>
      <c r="K5910" s="95"/>
      <c r="L5910" s="95"/>
      <c r="M5910" s="95"/>
      <c r="N5910" s="95"/>
      <c r="O5910" s="95"/>
      <c r="P5910" s="84"/>
      <c r="Q5910" s="84"/>
      <c r="R5910" s="66"/>
      <c r="S5910" s="66"/>
      <c r="T5910" s="66"/>
      <c r="U5910" s="46"/>
    </row>
    <row r="5911" spans="2:21" ht="14.25">
      <c r="B5911" s="95"/>
      <c r="C5911" s="95"/>
      <c r="D5911" s="95"/>
      <c r="E5911" s="95"/>
      <c r="F5911" s="95"/>
      <c r="G5911" s="95"/>
      <c r="H5911" s="95"/>
      <c r="I5911" s="95"/>
      <c r="J5911" s="95"/>
      <c r="K5911" s="95"/>
      <c r="L5911" s="95"/>
      <c r="M5911" s="95"/>
      <c r="N5911" s="95"/>
      <c r="O5911" s="95"/>
      <c r="P5911" s="84"/>
      <c r="Q5911" s="84"/>
      <c r="R5911" s="66"/>
      <c r="S5911" s="66"/>
      <c r="T5911" s="66"/>
      <c r="U5911" s="46"/>
    </row>
    <row r="5912" spans="2:21" ht="14.25">
      <c r="B5912" s="95"/>
      <c r="C5912" s="95"/>
      <c r="D5912" s="95"/>
      <c r="E5912" s="95"/>
      <c r="F5912" s="95"/>
      <c r="G5912" s="95"/>
      <c r="H5912" s="95"/>
      <c r="I5912" s="95"/>
      <c r="J5912" s="95"/>
      <c r="K5912" s="95"/>
      <c r="L5912" s="95"/>
      <c r="M5912" s="95"/>
      <c r="N5912" s="95"/>
      <c r="O5912" s="95"/>
      <c r="P5912" s="84"/>
      <c r="Q5912" s="84"/>
      <c r="R5912" s="66"/>
      <c r="S5912" s="66"/>
      <c r="T5912" s="66"/>
      <c r="U5912" s="46"/>
    </row>
    <row r="5913" spans="2:21" ht="14.25">
      <c r="B5913" s="95"/>
      <c r="C5913" s="95"/>
      <c r="D5913" s="95"/>
      <c r="E5913" s="95"/>
      <c r="F5913" s="95"/>
      <c r="G5913" s="95"/>
      <c r="H5913" s="95"/>
      <c r="I5913" s="95"/>
      <c r="J5913" s="95"/>
      <c r="K5913" s="95"/>
      <c r="L5913" s="95"/>
      <c r="M5913" s="95"/>
      <c r="N5913" s="95"/>
      <c r="O5913" s="95"/>
      <c r="P5913" s="84"/>
      <c r="Q5913" s="84"/>
      <c r="R5913" s="66"/>
      <c r="S5913" s="66"/>
      <c r="T5913" s="66"/>
      <c r="U5913" s="46"/>
    </row>
    <row r="5914" spans="2:21" ht="14.25">
      <c r="B5914" s="95"/>
      <c r="C5914" s="95"/>
      <c r="D5914" s="95"/>
      <c r="E5914" s="95"/>
      <c r="F5914" s="95"/>
      <c r="G5914" s="95"/>
      <c r="H5914" s="95"/>
      <c r="I5914" s="95"/>
      <c r="J5914" s="95"/>
      <c r="K5914" s="95"/>
      <c r="L5914" s="95"/>
      <c r="M5914" s="95"/>
      <c r="N5914" s="95"/>
      <c r="O5914" s="95"/>
      <c r="P5914" s="84"/>
      <c r="Q5914" s="84"/>
      <c r="R5914" s="66"/>
      <c r="S5914" s="66"/>
      <c r="T5914" s="66"/>
      <c r="U5914" s="46"/>
    </row>
    <row r="5915" spans="2:21" ht="14.25">
      <c r="B5915" s="95"/>
      <c r="C5915" s="95"/>
      <c r="D5915" s="95"/>
      <c r="E5915" s="95"/>
      <c r="F5915" s="95"/>
      <c r="G5915" s="95"/>
      <c r="H5915" s="95"/>
      <c r="I5915" s="95"/>
      <c r="J5915" s="95"/>
      <c r="K5915" s="95"/>
      <c r="L5915" s="95"/>
      <c r="M5915" s="95"/>
      <c r="N5915" s="95"/>
      <c r="O5915" s="95"/>
      <c r="P5915" s="84"/>
      <c r="Q5915" s="84"/>
      <c r="R5915" s="66"/>
      <c r="S5915" s="66"/>
      <c r="T5915" s="66"/>
      <c r="U5915" s="46"/>
    </row>
    <row r="5916" spans="2:21" ht="14.25">
      <c r="B5916" s="95"/>
      <c r="C5916" s="95"/>
      <c r="D5916" s="95"/>
      <c r="E5916" s="95"/>
      <c r="F5916" s="95"/>
      <c r="G5916" s="95"/>
      <c r="H5916" s="95"/>
      <c r="I5916" s="95"/>
      <c r="J5916" s="95"/>
      <c r="K5916" s="95"/>
      <c r="L5916" s="95"/>
      <c r="M5916" s="95"/>
      <c r="N5916" s="95"/>
      <c r="O5916" s="95"/>
      <c r="P5916" s="84"/>
      <c r="Q5916" s="84"/>
      <c r="R5916" s="66"/>
      <c r="S5916" s="66"/>
      <c r="T5916" s="66"/>
      <c r="U5916" s="46"/>
    </row>
    <row r="5917" spans="2:21" ht="14.25">
      <c r="B5917" s="95"/>
      <c r="C5917" s="95"/>
      <c r="D5917" s="95"/>
      <c r="E5917" s="95"/>
      <c r="F5917" s="95"/>
      <c r="G5917" s="95"/>
      <c r="H5917" s="95"/>
      <c r="I5917" s="95"/>
      <c r="J5917" s="95"/>
      <c r="K5917" s="95"/>
      <c r="L5917" s="95"/>
      <c r="M5917" s="95"/>
      <c r="N5917" s="95"/>
      <c r="O5917" s="95"/>
      <c r="P5917" s="84"/>
      <c r="Q5917" s="84"/>
      <c r="R5917" s="66"/>
      <c r="S5917" s="66"/>
      <c r="T5917" s="66"/>
      <c r="U5917" s="46"/>
    </row>
    <row r="5918" spans="2:21" ht="14.25">
      <c r="B5918" s="95"/>
      <c r="C5918" s="95"/>
      <c r="D5918" s="95"/>
      <c r="E5918" s="95"/>
      <c r="F5918" s="95"/>
      <c r="G5918" s="95"/>
      <c r="H5918" s="95"/>
      <c r="I5918" s="95"/>
      <c r="J5918" s="95"/>
      <c r="K5918" s="95"/>
      <c r="L5918" s="95"/>
      <c r="M5918" s="95"/>
      <c r="N5918" s="95"/>
      <c r="O5918" s="95"/>
      <c r="P5918" s="84"/>
      <c r="Q5918" s="84"/>
      <c r="R5918" s="66"/>
      <c r="S5918" s="66"/>
      <c r="T5918" s="66"/>
      <c r="U5918" s="46"/>
    </row>
    <row r="5919" spans="2:21" ht="14.25">
      <c r="B5919" s="95"/>
      <c r="C5919" s="95"/>
      <c r="D5919" s="95"/>
      <c r="E5919" s="95"/>
      <c r="F5919" s="95"/>
      <c r="G5919" s="95"/>
      <c r="H5919" s="95"/>
      <c r="I5919" s="95"/>
      <c r="J5919" s="95"/>
      <c r="K5919" s="95"/>
      <c r="L5919" s="95"/>
      <c r="M5919" s="95"/>
      <c r="N5919" s="95"/>
      <c r="O5919" s="95"/>
      <c r="P5919" s="84"/>
      <c r="Q5919" s="84"/>
      <c r="R5919" s="66"/>
      <c r="S5919" s="66"/>
      <c r="T5919" s="66"/>
      <c r="U5919" s="46"/>
    </row>
    <row r="5920" spans="2:21" ht="14.25">
      <c r="B5920" s="95"/>
      <c r="C5920" s="95"/>
      <c r="D5920" s="95"/>
      <c r="E5920" s="95"/>
      <c r="F5920" s="95"/>
      <c r="G5920" s="95"/>
      <c r="H5920" s="95"/>
      <c r="I5920" s="95"/>
      <c r="J5920" s="95"/>
      <c r="K5920" s="95"/>
      <c r="L5920" s="95"/>
      <c r="M5920" s="95"/>
      <c r="N5920" s="95"/>
      <c r="O5920" s="95"/>
      <c r="P5920" s="84"/>
      <c r="Q5920" s="84"/>
      <c r="R5920" s="66"/>
      <c r="S5920" s="66"/>
      <c r="T5920" s="66"/>
      <c r="U5920" s="46"/>
    </row>
    <row r="5921" spans="2:21" ht="14.25">
      <c r="B5921" s="95"/>
      <c r="C5921" s="95"/>
      <c r="D5921" s="95"/>
      <c r="E5921" s="95"/>
      <c r="F5921" s="95"/>
      <c r="G5921" s="95"/>
      <c r="H5921" s="95"/>
      <c r="I5921" s="95"/>
      <c r="J5921" s="95"/>
      <c r="K5921" s="95"/>
      <c r="L5921" s="95"/>
      <c r="M5921" s="95"/>
      <c r="N5921" s="95"/>
      <c r="O5921" s="95"/>
      <c r="P5921" s="84"/>
      <c r="Q5921" s="84"/>
      <c r="R5921" s="66"/>
      <c r="S5921" s="66"/>
      <c r="T5921" s="66"/>
      <c r="U5921" s="46"/>
    </row>
    <row r="5922" spans="2:21" ht="14.25">
      <c r="B5922" s="95"/>
      <c r="C5922" s="95"/>
      <c r="D5922" s="95"/>
      <c r="E5922" s="95"/>
      <c r="F5922" s="95"/>
      <c r="G5922" s="95"/>
      <c r="H5922" s="95"/>
      <c r="I5922" s="95"/>
      <c r="J5922" s="95"/>
      <c r="K5922" s="95"/>
      <c r="L5922" s="95"/>
      <c r="M5922" s="95"/>
      <c r="N5922" s="95"/>
      <c r="O5922" s="95"/>
      <c r="P5922" s="84"/>
      <c r="Q5922" s="84"/>
      <c r="R5922" s="66"/>
      <c r="S5922" s="66"/>
      <c r="T5922" s="66"/>
      <c r="U5922" s="46"/>
    </row>
    <row r="5923" spans="2:21" ht="14.25">
      <c r="B5923" s="95"/>
      <c r="C5923" s="95"/>
      <c r="D5923" s="95"/>
      <c r="E5923" s="95"/>
      <c r="F5923" s="95"/>
      <c r="G5923" s="95"/>
      <c r="H5923" s="95"/>
      <c r="I5923" s="95"/>
      <c r="J5923" s="95"/>
      <c r="K5923" s="95"/>
      <c r="L5923" s="95"/>
      <c r="M5923" s="95"/>
      <c r="N5923" s="95"/>
      <c r="O5923" s="95"/>
      <c r="P5923" s="84"/>
      <c r="Q5923" s="84"/>
      <c r="R5923" s="66"/>
      <c r="S5923" s="66"/>
      <c r="T5923" s="66"/>
      <c r="U5923" s="46"/>
    </row>
    <row r="5924" spans="2:21" ht="14.25">
      <c r="B5924" s="95"/>
      <c r="C5924" s="95"/>
      <c r="D5924" s="95"/>
      <c r="E5924" s="95"/>
      <c r="F5924" s="95"/>
      <c r="G5924" s="95"/>
      <c r="H5924" s="95"/>
      <c r="I5924" s="95"/>
      <c r="J5924" s="95"/>
      <c r="K5924" s="95"/>
      <c r="L5924" s="95"/>
      <c r="M5924" s="95"/>
      <c r="N5924" s="95"/>
      <c r="O5924" s="95"/>
      <c r="P5924" s="84"/>
      <c r="Q5924" s="84"/>
      <c r="R5924" s="66"/>
      <c r="S5924" s="66"/>
      <c r="T5924" s="66"/>
      <c r="U5924" s="46"/>
    </row>
    <row r="5925" spans="2:21" ht="14.25">
      <c r="B5925" s="95"/>
      <c r="C5925" s="95"/>
      <c r="D5925" s="95"/>
      <c r="E5925" s="95"/>
      <c r="F5925" s="95"/>
      <c r="G5925" s="95"/>
      <c r="H5925" s="95"/>
      <c r="I5925" s="95"/>
      <c r="J5925" s="95"/>
      <c r="K5925" s="95"/>
      <c r="L5925" s="95"/>
      <c r="M5925" s="95"/>
      <c r="N5925" s="95"/>
      <c r="O5925" s="95"/>
      <c r="P5925" s="84"/>
      <c r="Q5925" s="84"/>
      <c r="R5925" s="66"/>
      <c r="S5925" s="66"/>
      <c r="T5925" s="66"/>
      <c r="U5925" s="46"/>
    </row>
    <row r="5926" spans="2:21" ht="14.25">
      <c r="B5926" s="95"/>
      <c r="C5926" s="95"/>
      <c r="D5926" s="95"/>
      <c r="E5926" s="95"/>
      <c r="F5926" s="95"/>
      <c r="G5926" s="95"/>
      <c r="H5926" s="95"/>
      <c r="I5926" s="95"/>
      <c r="J5926" s="95"/>
      <c r="K5926" s="95"/>
      <c r="L5926" s="95"/>
      <c r="M5926" s="95"/>
      <c r="N5926" s="95"/>
      <c r="O5926" s="95"/>
      <c r="P5926" s="84"/>
      <c r="Q5926" s="84"/>
      <c r="R5926" s="66"/>
      <c r="S5926" s="66"/>
      <c r="T5926" s="66"/>
      <c r="U5926" s="46"/>
    </row>
    <row r="5927" spans="2:21" ht="14.25">
      <c r="B5927" s="95"/>
      <c r="C5927" s="95"/>
      <c r="D5927" s="95"/>
      <c r="E5927" s="95"/>
      <c r="F5927" s="95"/>
      <c r="G5927" s="95"/>
      <c r="H5927" s="95"/>
      <c r="I5927" s="95"/>
      <c r="J5927" s="95"/>
      <c r="K5927" s="95"/>
      <c r="L5927" s="95"/>
      <c r="M5927" s="95"/>
      <c r="N5927" s="95"/>
      <c r="O5927" s="95"/>
      <c r="P5927" s="84"/>
      <c r="Q5927" s="84"/>
      <c r="R5927" s="66"/>
      <c r="S5927" s="66"/>
      <c r="T5927" s="66"/>
      <c r="U5927" s="46"/>
    </row>
    <row r="5928" spans="2:21" ht="14.25">
      <c r="B5928" s="95"/>
      <c r="C5928" s="95"/>
      <c r="D5928" s="95"/>
      <c r="E5928" s="95"/>
      <c r="F5928" s="95"/>
      <c r="G5928" s="95"/>
      <c r="H5928" s="95"/>
      <c r="I5928" s="95"/>
      <c r="J5928" s="95"/>
      <c r="K5928" s="95"/>
      <c r="L5928" s="95"/>
      <c r="M5928" s="95"/>
      <c r="N5928" s="95"/>
      <c r="O5928" s="95"/>
      <c r="P5928" s="84"/>
      <c r="Q5928" s="84"/>
      <c r="R5928" s="66"/>
      <c r="S5928" s="66"/>
      <c r="T5928" s="66"/>
      <c r="U5928" s="46"/>
    </row>
    <row r="5929" spans="2:21" ht="14.25">
      <c r="B5929" s="95"/>
      <c r="C5929" s="95"/>
      <c r="D5929" s="95"/>
      <c r="E5929" s="95"/>
      <c r="F5929" s="95"/>
      <c r="G5929" s="95"/>
      <c r="H5929" s="95"/>
      <c r="I5929" s="95"/>
      <c r="J5929" s="95"/>
      <c r="K5929" s="95"/>
      <c r="L5929" s="95"/>
      <c r="M5929" s="95"/>
      <c r="N5929" s="95"/>
      <c r="O5929" s="95"/>
      <c r="P5929" s="84"/>
      <c r="Q5929" s="84"/>
      <c r="R5929" s="66"/>
      <c r="S5929" s="66"/>
      <c r="T5929" s="66"/>
      <c r="U5929" s="46"/>
    </row>
    <row r="5930" spans="2:21" ht="14.25">
      <c r="B5930" s="95"/>
      <c r="C5930" s="95"/>
      <c r="D5930" s="95"/>
      <c r="E5930" s="95"/>
      <c r="F5930" s="95"/>
      <c r="G5930" s="95"/>
      <c r="H5930" s="95"/>
      <c r="I5930" s="95"/>
      <c r="J5930" s="95"/>
      <c r="K5930" s="95"/>
      <c r="L5930" s="95"/>
      <c r="M5930" s="95"/>
      <c r="N5930" s="95"/>
      <c r="O5930" s="95"/>
      <c r="P5930" s="84"/>
      <c r="Q5930" s="84"/>
      <c r="R5930" s="66"/>
      <c r="S5930" s="66"/>
      <c r="T5930" s="66"/>
      <c r="U5930" s="46"/>
    </row>
    <row r="5931" spans="2:21" ht="14.25">
      <c r="B5931" s="95"/>
      <c r="C5931" s="95"/>
      <c r="D5931" s="95"/>
      <c r="E5931" s="95"/>
      <c r="F5931" s="95"/>
      <c r="G5931" s="95"/>
      <c r="H5931" s="95"/>
      <c r="I5931" s="95"/>
      <c r="J5931" s="95"/>
      <c r="K5931" s="95"/>
      <c r="L5931" s="95"/>
      <c r="M5931" s="95"/>
      <c r="N5931" s="95"/>
      <c r="O5931" s="95"/>
      <c r="P5931" s="84"/>
      <c r="Q5931" s="84"/>
      <c r="R5931" s="66"/>
      <c r="S5931" s="66"/>
      <c r="T5931" s="66"/>
      <c r="U5931" s="46"/>
    </row>
    <row r="5932" spans="2:21" ht="14.25">
      <c r="B5932" s="95"/>
      <c r="C5932" s="95"/>
      <c r="D5932" s="95"/>
      <c r="E5932" s="95"/>
      <c r="F5932" s="95"/>
      <c r="G5932" s="95"/>
      <c r="H5932" s="95"/>
      <c r="I5932" s="95"/>
      <c r="J5932" s="95"/>
      <c r="K5932" s="95"/>
      <c r="L5932" s="95"/>
      <c r="M5932" s="95"/>
      <c r="N5932" s="95"/>
      <c r="O5932" s="95"/>
      <c r="P5932" s="84"/>
      <c r="Q5932" s="84"/>
      <c r="R5932" s="66"/>
      <c r="S5932" s="66"/>
      <c r="T5932" s="66"/>
      <c r="U5932" s="46"/>
    </row>
    <row r="5933" spans="2:21" ht="14.25">
      <c r="B5933" s="95"/>
      <c r="C5933" s="95"/>
      <c r="D5933" s="95"/>
      <c r="E5933" s="95"/>
      <c r="F5933" s="95"/>
      <c r="G5933" s="95"/>
      <c r="H5933" s="95"/>
      <c r="I5933" s="95"/>
      <c r="J5933" s="95"/>
      <c r="K5933" s="95"/>
      <c r="L5933" s="95"/>
      <c r="M5933" s="95"/>
      <c r="N5933" s="95"/>
      <c r="O5933" s="95"/>
      <c r="P5933" s="84"/>
      <c r="Q5933" s="84"/>
      <c r="R5933" s="66"/>
      <c r="S5933" s="66"/>
      <c r="T5933" s="66"/>
      <c r="U5933" s="46"/>
    </row>
    <row r="5934" spans="2:21" ht="14.25">
      <c r="B5934" s="95"/>
      <c r="C5934" s="95"/>
      <c r="D5934" s="95"/>
      <c r="E5934" s="95"/>
      <c r="F5934" s="95"/>
      <c r="G5934" s="95"/>
      <c r="H5934" s="95"/>
      <c r="I5934" s="95"/>
      <c r="J5934" s="95"/>
      <c r="K5934" s="95"/>
      <c r="L5934" s="95"/>
      <c r="M5934" s="95"/>
      <c r="N5934" s="95"/>
      <c r="O5934" s="95"/>
      <c r="P5934" s="84"/>
      <c r="Q5934" s="84"/>
      <c r="R5934" s="66"/>
      <c r="S5934" s="66"/>
      <c r="T5934" s="66"/>
      <c r="U5934" s="46"/>
    </row>
    <row r="5935" spans="2:21" ht="14.25">
      <c r="B5935" s="95"/>
      <c r="C5935" s="95"/>
      <c r="D5935" s="95"/>
      <c r="E5935" s="95"/>
      <c r="F5935" s="95"/>
      <c r="G5935" s="95"/>
      <c r="H5935" s="95"/>
      <c r="I5935" s="95"/>
      <c r="J5935" s="95"/>
      <c r="K5935" s="95"/>
      <c r="L5935" s="95"/>
      <c r="M5935" s="95"/>
      <c r="N5935" s="95"/>
      <c r="O5935" s="95"/>
      <c r="P5935" s="84"/>
      <c r="Q5935" s="84"/>
      <c r="R5935" s="66"/>
      <c r="S5935" s="66"/>
      <c r="T5935" s="66"/>
      <c r="U5935" s="46"/>
    </row>
    <row r="5936" spans="2:21" ht="14.25">
      <c r="B5936" s="95"/>
      <c r="C5936" s="95"/>
      <c r="D5936" s="95"/>
      <c r="E5936" s="95"/>
      <c r="F5936" s="95"/>
      <c r="G5936" s="95"/>
      <c r="H5936" s="95"/>
      <c r="I5936" s="95"/>
      <c r="J5936" s="95"/>
      <c r="K5936" s="95"/>
      <c r="L5936" s="95"/>
      <c r="M5936" s="95"/>
      <c r="N5936" s="95"/>
      <c r="O5936" s="95"/>
      <c r="P5936" s="84"/>
      <c r="Q5936" s="84"/>
      <c r="R5936" s="66"/>
      <c r="S5936" s="66"/>
      <c r="T5936" s="66"/>
      <c r="U5936" s="46"/>
    </row>
    <row r="5937" spans="2:21" ht="14.25">
      <c r="B5937" s="95"/>
      <c r="C5937" s="95"/>
      <c r="D5937" s="95"/>
      <c r="E5937" s="95"/>
      <c r="F5937" s="95"/>
      <c r="G5937" s="95"/>
      <c r="H5937" s="95"/>
      <c r="I5937" s="95"/>
      <c r="J5937" s="95"/>
      <c r="K5937" s="95"/>
      <c r="L5937" s="95"/>
      <c r="M5937" s="95"/>
      <c r="N5937" s="95"/>
      <c r="O5937" s="95"/>
      <c r="P5937" s="84"/>
      <c r="Q5937" s="84"/>
      <c r="R5937" s="66"/>
      <c r="S5937" s="66"/>
      <c r="T5937" s="66"/>
      <c r="U5937" s="46"/>
    </row>
    <row r="5938" spans="2:21" ht="14.25">
      <c r="B5938" s="95"/>
      <c r="C5938" s="95"/>
      <c r="D5938" s="95"/>
      <c r="E5938" s="95"/>
      <c r="F5938" s="95"/>
      <c r="G5938" s="95"/>
      <c r="H5938" s="95"/>
      <c r="I5938" s="95"/>
      <c r="J5938" s="95"/>
      <c r="K5938" s="95"/>
      <c r="L5938" s="95"/>
      <c r="M5938" s="95"/>
      <c r="N5938" s="95"/>
      <c r="O5938" s="95"/>
      <c r="P5938" s="84"/>
      <c r="Q5938" s="84"/>
      <c r="R5938" s="66"/>
      <c r="S5938" s="66"/>
      <c r="T5938" s="66"/>
      <c r="U5938" s="46"/>
    </row>
    <row r="5939" spans="2:21" ht="14.25">
      <c r="B5939" s="95"/>
      <c r="C5939" s="95"/>
      <c r="D5939" s="95"/>
      <c r="E5939" s="95"/>
      <c r="F5939" s="95"/>
      <c r="G5939" s="95"/>
      <c r="H5939" s="95"/>
      <c r="I5939" s="95"/>
      <c r="J5939" s="95"/>
      <c r="K5939" s="95"/>
      <c r="L5939" s="95"/>
      <c r="M5939" s="95"/>
      <c r="N5939" s="95"/>
      <c r="O5939" s="95"/>
      <c r="P5939" s="84"/>
      <c r="Q5939" s="84"/>
      <c r="R5939" s="66"/>
      <c r="S5939" s="66"/>
      <c r="T5939" s="66"/>
      <c r="U5939" s="46"/>
    </row>
    <row r="5940" spans="2:21" ht="14.25">
      <c r="B5940" s="95"/>
      <c r="C5940" s="95"/>
      <c r="D5940" s="95"/>
      <c r="E5940" s="95"/>
      <c r="F5940" s="95"/>
      <c r="G5940" s="95"/>
      <c r="H5940" s="95"/>
      <c r="I5940" s="95"/>
      <c r="J5940" s="95"/>
      <c r="K5940" s="95"/>
      <c r="L5940" s="95"/>
      <c r="M5940" s="95"/>
      <c r="N5940" s="95"/>
      <c r="O5940" s="95"/>
      <c r="P5940" s="84"/>
      <c r="Q5940" s="84"/>
      <c r="R5940" s="66"/>
      <c r="S5940" s="66"/>
      <c r="T5940" s="66"/>
      <c r="U5940" s="46"/>
    </row>
    <row r="5941" spans="2:21" ht="14.25">
      <c r="B5941" s="95"/>
      <c r="C5941" s="95"/>
      <c r="D5941" s="95"/>
      <c r="E5941" s="95"/>
      <c r="F5941" s="95"/>
      <c r="G5941" s="95"/>
      <c r="H5941" s="95"/>
      <c r="I5941" s="95"/>
      <c r="J5941" s="95"/>
      <c r="K5941" s="95"/>
      <c r="L5941" s="95"/>
      <c r="M5941" s="95"/>
      <c r="N5941" s="95"/>
      <c r="O5941" s="95"/>
      <c r="P5941" s="84"/>
      <c r="Q5941" s="84"/>
      <c r="R5941" s="66"/>
      <c r="S5941" s="66"/>
      <c r="T5941" s="66"/>
      <c r="U5941" s="46"/>
    </row>
    <row r="5942" spans="2:21" ht="14.25">
      <c r="B5942" s="95"/>
      <c r="C5942" s="95"/>
      <c r="D5942" s="95"/>
      <c r="E5942" s="95"/>
      <c r="F5942" s="95"/>
      <c r="G5942" s="95"/>
      <c r="H5942" s="95"/>
      <c r="I5942" s="95"/>
      <c r="J5942" s="95"/>
      <c r="K5942" s="95"/>
      <c r="L5942" s="95"/>
      <c r="M5942" s="95"/>
      <c r="N5942" s="95"/>
      <c r="O5942" s="95"/>
      <c r="P5942" s="84"/>
      <c r="Q5942" s="84"/>
      <c r="R5942" s="66"/>
      <c r="S5942" s="66"/>
      <c r="T5942" s="66"/>
      <c r="U5942" s="46"/>
    </row>
    <row r="5943" spans="2:21" ht="14.25">
      <c r="B5943" s="95"/>
      <c r="C5943" s="95"/>
      <c r="D5943" s="95"/>
      <c r="E5943" s="95"/>
      <c r="F5943" s="95"/>
      <c r="G5943" s="95"/>
      <c r="H5943" s="95"/>
      <c r="I5943" s="95"/>
      <c r="J5943" s="95"/>
      <c r="K5943" s="95"/>
      <c r="L5943" s="95"/>
      <c r="M5943" s="95"/>
      <c r="N5943" s="95"/>
      <c r="O5943" s="95"/>
      <c r="P5943" s="84"/>
      <c r="Q5943" s="84"/>
      <c r="R5943" s="66"/>
      <c r="S5943" s="66"/>
      <c r="T5943" s="66"/>
      <c r="U5943" s="46"/>
    </row>
    <row r="5944" spans="2:21" ht="14.25">
      <c r="B5944" s="95"/>
      <c r="C5944" s="95"/>
      <c r="D5944" s="95"/>
      <c r="E5944" s="95"/>
      <c r="F5944" s="95"/>
      <c r="G5944" s="95"/>
      <c r="H5944" s="95"/>
      <c r="I5944" s="95"/>
      <c r="J5944" s="95"/>
      <c r="K5944" s="95"/>
      <c r="L5944" s="95"/>
      <c r="M5944" s="95"/>
      <c r="N5944" s="95"/>
      <c r="O5944" s="95"/>
      <c r="P5944" s="84"/>
      <c r="Q5944" s="84"/>
      <c r="R5944" s="66"/>
      <c r="S5944" s="66"/>
      <c r="T5944" s="66"/>
      <c r="U5944" s="46"/>
    </row>
    <row r="5945" spans="2:21" ht="14.25">
      <c r="B5945" s="95"/>
      <c r="C5945" s="95"/>
      <c r="D5945" s="95"/>
      <c r="E5945" s="95"/>
      <c r="F5945" s="95"/>
      <c r="G5945" s="95"/>
      <c r="H5945" s="95"/>
      <c r="I5945" s="95"/>
      <c r="J5945" s="95"/>
      <c r="K5945" s="95"/>
      <c r="L5945" s="95"/>
      <c r="M5945" s="95"/>
      <c r="N5945" s="95"/>
      <c r="O5945" s="95"/>
      <c r="P5945" s="84"/>
      <c r="Q5945" s="84"/>
      <c r="R5945" s="66"/>
      <c r="S5945" s="66"/>
      <c r="T5945" s="66"/>
      <c r="U5945" s="46"/>
    </row>
    <row r="5946" spans="2:21" ht="14.25">
      <c r="B5946" s="95"/>
      <c r="C5946" s="95"/>
      <c r="D5946" s="95"/>
      <c r="E5946" s="95"/>
      <c r="F5946" s="95"/>
      <c r="G5946" s="95"/>
      <c r="H5946" s="95"/>
      <c r="I5946" s="95"/>
      <c r="J5946" s="95"/>
      <c r="K5946" s="95"/>
      <c r="L5946" s="95"/>
      <c r="M5946" s="95"/>
      <c r="N5946" s="95"/>
      <c r="O5946" s="95"/>
      <c r="P5946" s="84"/>
      <c r="Q5946" s="84"/>
      <c r="R5946" s="66"/>
      <c r="S5946" s="66"/>
      <c r="T5946" s="66"/>
      <c r="U5946" s="46"/>
    </row>
    <row r="5947" spans="2:21" ht="14.25">
      <c r="B5947" s="95"/>
      <c r="C5947" s="95"/>
      <c r="D5947" s="95"/>
      <c r="E5947" s="95"/>
      <c r="F5947" s="95"/>
      <c r="G5947" s="95"/>
      <c r="H5947" s="95"/>
      <c r="I5947" s="95"/>
      <c r="J5947" s="95"/>
      <c r="K5947" s="95"/>
      <c r="L5947" s="95"/>
      <c r="M5947" s="95"/>
      <c r="N5947" s="95"/>
      <c r="O5947" s="95"/>
      <c r="P5947" s="84"/>
      <c r="Q5947" s="84"/>
      <c r="R5947" s="66"/>
      <c r="S5947" s="66"/>
      <c r="T5947" s="66"/>
      <c r="U5947" s="46"/>
    </row>
    <row r="5948" spans="2:21" ht="14.25">
      <c r="B5948" s="95"/>
      <c r="C5948" s="95"/>
      <c r="D5948" s="95"/>
      <c r="E5948" s="95"/>
      <c r="F5948" s="95"/>
      <c r="G5948" s="95"/>
      <c r="H5948" s="95"/>
      <c r="I5948" s="95"/>
      <c r="J5948" s="95"/>
      <c r="K5948" s="95"/>
      <c r="L5948" s="95"/>
      <c r="M5948" s="95"/>
      <c r="N5948" s="95"/>
      <c r="O5948" s="95"/>
      <c r="P5948" s="84"/>
      <c r="Q5948" s="84"/>
      <c r="R5948" s="66"/>
      <c r="S5948" s="66"/>
      <c r="T5948" s="66"/>
      <c r="U5948" s="46"/>
    </row>
    <row r="5949" spans="2:21" ht="14.25">
      <c r="B5949" s="95"/>
      <c r="C5949" s="95"/>
      <c r="D5949" s="95"/>
      <c r="E5949" s="95"/>
      <c r="F5949" s="95"/>
      <c r="G5949" s="95"/>
      <c r="H5949" s="95"/>
      <c r="I5949" s="95"/>
      <c r="J5949" s="95"/>
      <c r="K5949" s="95"/>
      <c r="L5949" s="95"/>
      <c r="M5949" s="95"/>
      <c r="N5949" s="95"/>
      <c r="O5949" s="95"/>
      <c r="P5949" s="84"/>
      <c r="Q5949" s="84"/>
      <c r="R5949" s="66"/>
      <c r="S5949" s="66"/>
      <c r="T5949" s="66"/>
      <c r="U5949" s="46"/>
    </row>
    <row r="5950" spans="2:21" ht="14.25">
      <c r="B5950" s="95"/>
      <c r="C5950" s="95"/>
      <c r="D5950" s="95"/>
      <c r="E5950" s="95"/>
      <c r="F5950" s="95"/>
      <c r="G5950" s="95"/>
      <c r="H5950" s="95"/>
      <c r="I5950" s="95"/>
      <c r="J5950" s="95"/>
      <c r="K5950" s="95"/>
      <c r="L5950" s="95"/>
      <c r="M5950" s="95"/>
      <c r="N5950" s="95"/>
      <c r="O5950" s="95"/>
      <c r="P5950" s="84"/>
      <c r="Q5950" s="84"/>
      <c r="R5950" s="66"/>
      <c r="S5950" s="66"/>
      <c r="T5950" s="66"/>
      <c r="U5950" s="46"/>
    </row>
    <row r="5951" spans="2:21" ht="14.25">
      <c r="B5951" s="95"/>
      <c r="C5951" s="95"/>
      <c r="D5951" s="95"/>
      <c r="E5951" s="95"/>
      <c r="F5951" s="95"/>
      <c r="G5951" s="95"/>
      <c r="H5951" s="95"/>
      <c r="I5951" s="95"/>
      <c r="J5951" s="95"/>
      <c r="K5951" s="95"/>
      <c r="L5951" s="95"/>
      <c r="M5951" s="95"/>
      <c r="N5951" s="95"/>
      <c r="O5951" s="95"/>
      <c r="P5951" s="84"/>
      <c r="Q5951" s="84"/>
      <c r="R5951" s="66"/>
      <c r="S5951" s="66"/>
      <c r="T5951" s="66"/>
      <c r="U5951" s="46"/>
    </row>
    <row r="5952" spans="2:21" ht="14.25">
      <c r="B5952" s="95"/>
      <c r="C5952" s="95"/>
      <c r="D5952" s="95"/>
      <c r="E5952" s="95"/>
      <c r="F5952" s="95"/>
      <c r="G5952" s="95"/>
      <c r="H5952" s="95"/>
      <c r="I5952" s="95"/>
      <c r="J5952" s="95"/>
      <c r="K5952" s="95"/>
      <c r="L5952" s="95"/>
      <c r="M5952" s="95"/>
      <c r="N5952" s="95"/>
      <c r="O5952" s="95"/>
      <c r="P5952" s="84"/>
      <c r="Q5952" s="84"/>
      <c r="R5952" s="66"/>
      <c r="S5952" s="66"/>
      <c r="T5952" s="66"/>
      <c r="U5952" s="46"/>
    </row>
    <row r="5953" spans="2:21" ht="14.25">
      <c r="B5953" s="95"/>
      <c r="C5953" s="95"/>
      <c r="D5953" s="95"/>
      <c r="E5953" s="95"/>
      <c r="F5953" s="95"/>
      <c r="G5953" s="95"/>
      <c r="H5953" s="95"/>
      <c r="I5953" s="95"/>
      <c r="J5953" s="95"/>
      <c r="K5953" s="95"/>
      <c r="L5953" s="95"/>
      <c r="M5953" s="95"/>
      <c r="N5953" s="95"/>
      <c r="O5953" s="95"/>
      <c r="P5953" s="84"/>
      <c r="Q5953" s="84"/>
      <c r="R5953" s="66"/>
      <c r="S5953" s="66"/>
      <c r="T5953" s="66"/>
      <c r="U5953" s="46"/>
    </row>
    <row r="5954" spans="2:21" ht="14.25">
      <c r="B5954" s="95"/>
      <c r="C5954" s="95"/>
      <c r="D5954" s="95"/>
      <c r="E5954" s="95"/>
      <c r="F5954" s="95"/>
      <c r="G5954" s="95"/>
      <c r="H5954" s="95"/>
      <c r="I5954" s="95"/>
      <c r="J5954" s="95"/>
      <c r="K5954" s="95"/>
      <c r="L5954" s="95"/>
      <c r="M5954" s="95"/>
      <c r="N5954" s="95"/>
      <c r="O5954" s="95"/>
      <c r="P5954" s="84"/>
      <c r="Q5954" s="84"/>
      <c r="R5954" s="66"/>
      <c r="S5954" s="66"/>
      <c r="T5954" s="66"/>
      <c r="U5954" s="46"/>
    </row>
    <row r="5955" spans="2:21" ht="14.25">
      <c r="B5955" s="95"/>
      <c r="C5955" s="95"/>
      <c r="D5955" s="95"/>
      <c r="E5955" s="95"/>
      <c r="F5955" s="95"/>
      <c r="G5955" s="95"/>
      <c r="H5955" s="95"/>
      <c r="I5955" s="95"/>
      <c r="J5955" s="95"/>
      <c r="K5955" s="95"/>
      <c r="L5955" s="95"/>
      <c r="M5955" s="95"/>
      <c r="N5955" s="95"/>
      <c r="O5955" s="95"/>
      <c r="P5955" s="84"/>
      <c r="Q5955" s="84"/>
      <c r="R5955" s="66"/>
      <c r="S5955" s="66"/>
      <c r="T5955" s="66"/>
      <c r="U5955" s="46"/>
    </row>
    <row r="5956" spans="2:21" ht="14.25">
      <c r="B5956" s="95"/>
      <c r="C5956" s="95"/>
      <c r="D5956" s="95"/>
      <c r="E5956" s="95"/>
      <c r="F5956" s="95"/>
      <c r="G5956" s="95"/>
      <c r="H5956" s="95"/>
      <c r="I5956" s="95"/>
      <c r="J5956" s="95"/>
      <c r="K5956" s="95"/>
      <c r="L5956" s="95"/>
      <c r="M5956" s="95"/>
      <c r="N5956" s="95"/>
      <c r="O5956" s="95"/>
      <c r="P5956" s="84"/>
      <c r="Q5956" s="84"/>
      <c r="R5956" s="66"/>
      <c r="S5956" s="66"/>
      <c r="T5956" s="66"/>
      <c r="U5956" s="46"/>
    </row>
    <row r="5957" spans="2:21" ht="14.25">
      <c r="B5957" s="95"/>
      <c r="C5957" s="95"/>
      <c r="D5957" s="95"/>
      <c r="E5957" s="95"/>
      <c r="F5957" s="95"/>
      <c r="G5957" s="95"/>
      <c r="H5957" s="95"/>
      <c r="I5957" s="95"/>
      <c r="J5957" s="95"/>
      <c r="K5957" s="95"/>
      <c r="L5957" s="95"/>
      <c r="M5957" s="95"/>
      <c r="N5957" s="95"/>
      <c r="O5957" s="95"/>
      <c r="P5957" s="84"/>
      <c r="Q5957" s="84"/>
      <c r="R5957" s="66"/>
      <c r="S5957" s="66"/>
      <c r="T5957" s="66"/>
      <c r="U5957" s="46"/>
    </row>
    <row r="5958" spans="2:21" ht="14.25">
      <c r="B5958" s="95"/>
      <c r="C5958" s="95"/>
      <c r="D5958" s="95"/>
      <c r="E5958" s="95"/>
      <c r="F5958" s="95"/>
      <c r="G5958" s="95"/>
      <c r="H5958" s="95"/>
      <c r="I5958" s="95"/>
      <c r="J5958" s="95"/>
      <c r="K5958" s="95"/>
      <c r="L5958" s="95"/>
      <c r="M5958" s="95"/>
      <c r="N5958" s="95"/>
      <c r="O5958" s="95"/>
      <c r="P5958" s="84"/>
      <c r="Q5958" s="84"/>
      <c r="R5958" s="66"/>
      <c r="S5958" s="66"/>
      <c r="T5958" s="66"/>
      <c r="U5958" s="46"/>
    </row>
    <row r="5959" spans="2:21" ht="14.25">
      <c r="B5959" s="95"/>
      <c r="C5959" s="95"/>
      <c r="D5959" s="95"/>
      <c r="E5959" s="95"/>
      <c r="F5959" s="95"/>
      <c r="G5959" s="95"/>
      <c r="H5959" s="95"/>
      <c r="I5959" s="95"/>
      <c r="J5959" s="95"/>
      <c r="K5959" s="95"/>
      <c r="L5959" s="95"/>
      <c r="M5959" s="95"/>
      <c r="N5959" s="95"/>
      <c r="O5959" s="95"/>
      <c r="P5959" s="84"/>
      <c r="Q5959" s="84"/>
      <c r="R5959" s="66"/>
      <c r="S5959" s="66"/>
      <c r="T5959" s="66"/>
      <c r="U5959" s="46"/>
    </row>
    <row r="5960" spans="2:21" ht="14.25">
      <c r="B5960" s="95"/>
      <c r="C5960" s="95"/>
      <c r="D5960" s="95"/>
      <c r="E5960" s="95"/>
      <c r="F5960" s="95"/>
      <c r="G5960" s="95"/>
      <c r="H5960" s="95"/>
      <c r="I5960" s="95"/>
      <c r="J5960" s="95"/>
      <c r="K5960" s="95"/>
      <c r="L5960" s="95"/>
      <c r="M5960" s="95"/>
      <c r="N5960" s="95"/>
      <c r="O5960" s="95"/>
      <c r="P5960" s="84"/>
      <c r="Q5960" s="84"/>
      <c r="R5960" s="66"/>
      <c r="S5960" s="66"/>
      <c r="T5960" s="66"/>
      <c r="U5960" s="46"/>
    </row>
    <row r="5961" spans="2:21" ht="14.25">
      <c r="B5961" s="95"/>
      <c r="C5961" s="95"/>
      <c r="D5961" s="95"/>
      <c r="E5961" s="95"/>
      <c r="F5961" s="95"/>
      <c r="G5961" s="95"/>
      <c r="H5961" s="95"/>
      <c r="I5961" s="95"/>
      <c r="J5961" s="95"/>
      <c r="K5961" s="95"/>
      <c r="L5961" s="95"/>
      <c r="M5961" s="95"/>
      <c r="N5961" s="95"/>
      <c r="O5961" s="95"/>
      <c r="P5961" s="84"/>
      <c r="Q5961" s="84"/>
      <c r="R5961" s="66"/>
      <c r="S5961" s="66"/>
      <c r="T5961" s="66"/>
      <c r="U5961" s="46"/>
    </row>
    <row r="5962" spans="2:21" ht="14.25">
      <c r="B5962" s="95"/>
      <c r="C5962" s="95"/>
      <c r="D5962" s="95"/>
      <c r="E5962" s="95"/>
      <c r="F5962" s="95"/>
      <c r="G5962" s="95"/>
      <c r="H5962" s="95"/>
      <c r="I5962" s="95"/>
      <c r="J5962" s="95"/>
      <c r="K5962" s="95"/>
      <c r="L5962" s="95"/>
      <c r="M5962" s="95"/>
      <c r="N5962" s="95"/>
      <c r="O5962" s="95"/>
      <c r="P5962" s="84"/>
      <c r="Q5962" s="84"/>
      <c r="R5962" s="66"/>
      <c r="S5962" s="66"/>
      <c r="T5962" s="66"/>
      <c r="U5962" s="46"/>
    </row>
    <row r="5963" spans="2:21" ht="14.25">
      <c r="B5963" s="95"/>
      <c r="C5963" s="95"/>
      <c r="D5963" s="95"/>
      <c r="E5963" s="95"/>
      <c r="F5963" s="95"/>
      <c r="G5963" s="95"/>
      <c r="H5963" s="95"/>
      <c r="I5963" s="95"/>
      <c r="J5963" s="95"/>
      <c r="K5963" s="95"/>
      <c r="L5963" s="95"/>
      <c r="M5963" s="95"/>
      <c r="N5963" s="95"/>
      <c r="O5963" s="95"/>
      <c r="P5963" s="84"/>
      <c r="Q5963" s="84"/>
      <c r="R5963" s="66"/>
      <c r="S5963" s="66"/>
      <c r="T5963" s="66"/>
      <c r="U5963" s="46"/>
    </row>
    <row r="5964" spans="2:21" ht="14.25">
      <c r="B5964" s="95"/>
      <c r="C5964" s="95"/>
      <c r="D5964" s="95"/>
      <c r="E5964" s="95"/>
      <c r="F5964" s="95"/>
      <c r="G5964" s="95"/>
      <c r="H5964" s="95"/>
      <c r="I5964" s="95"/>
      <c r="J5964" s="95"/>
      <c r="K5964" s="95"/>
      <c r="L5964" s="95"/>
      <c r="M5964" s="95"/>
      <c r="N5964" s="95"/>
      <c r="O5964" s="95"/>
      <c r="P5964" s="84"/>
      <c r="Q5964" s="84"/>
      <c r="R5964" s="66"/>
      <c r="S5964" s="66"/>
      <c r="T5964" s="66"/>
      <c r="U5964" s="46"/>
    </row>
    <row r="5965" spans="2:21" ht="14.25">
      <c r="B5965" s="95"/>
      <c r="C5965" s="95"/>
      <c r="D5965" s="95"/>
      <c r="E5965" s="95"/>
      <c r="F5965" s="95"/>
      <c r="G5965" s="95"/>
      <c r="H5965" s="95"/>
      <c r="I5965" s="95"/>
      <c r="J5965" s="95"/>
      <c r="K5965" s="95"/>
      <c r="L5965" s="95"/>
      <c r="M5965" s="95"/>
      <c r="N5965" s="95"/>
      <c r="O5965" s="95"/>
      <c r="P5965" s="84"/>
      <c r="Q5965" s="84"/>
      <c r="R5965" s="66"/>
      <c r="S5965" s="66"/>
      <c r="T5965" s="66"/>
      <c r="U5965" s="46"/>
    </row>
    <row r="5966" spans="2:21" ht="14.25">
      <c r="B5966" s="95"/>
      <c r="C5966" s="95"/>
      <c r="D5966" s="95"/>
      <c r="E5966" s="95"/>
      <c r="F5966" s="95"/>
      <c r="G5966" s="95"/>
      <c r="H5966" s="95"/>
      <c r="I5966" s="95"/>
      <c r="J5966" s="95"/>
      <c r="K5966" s="95"/>
      <c r="L5966" s="95"/>
      <c r="M5966" s="95"/>
      <c r="N5966" s="95"/>
      <c r="O5966" s="95"/>
      <c r="P5966" s="84"/>
      <c r="Q5966" s="84"/>
      <c r="R5966" s="66"/>
      <c r="S5966" s="66"/>
      <c r="T5966" s="66"/>
      <c r="U5966" s="46"/>
    </row>
    <row r="5967" spans="2:21" ht="14.25">
      <c r="B5967" s="95"/>
      <c r="C5967" s="95"/>
      <c r="D5967" s="95"/>
      <c r="E5967" s="95"/>
      <c r="F5967" s="95"/>
      <c r="G5967" s="95"/>
      <c r="H5967" s="95"/>
      <c r="I5967" s="95"/>
      <c r="J5967" s="95"/>
      <c r="K5967" s="95"/>
      <c r="L5967" s="95"/>
      <c r="M5967" s="95"/>
      <c r="N5967" s="95"/>
      <c r="O5967" s="95"/>
      <c r="P5967" s="84"/>
      <c r="Q5967" s="84"/>
      <c r="R5967" s="66"/>
      <c r="S5967" s="66"/>
      <c r="T5967" s="66"/>
      <c r="U5967" s="46"/>
    </row>
    <row r="5968" spans="2:21" ht="14.25">
      <c r="B5968" s="95"/>
      <c r="C5968" s="95"/>
      <c r="D5968" s="95"/>
      <c r="E5968" s="95"/>
      <c r="F5968" s="95"/>
      <c r="G5968" s="95"/>
      <c r="H5968" s="95"/>
      <c r="I5968" s="95"/>
      <c r="J5968" s="95"/>
      <c r="K5968" s="95"/>
      <c r="L5968" s="95"/>
      <c r="M5968" s="95"/>
      <c r="N5968" s="95"/>
      <c r="O5968" s="95"/>
      <c r="P5968" s="84"/>
      <c r="Q5968" s="84"/>
      <c r="R5968" s="66"/>
      <c r="S5968" s="66"/>
      <c r="T5968" s="66"/>
      <c r="U5968" s="46"/>
    </row>
    <row r="5969" spans="2:21" ht="14.25">
      <c r="B5969" s="95"/>
      <c r="C5969" s="95"/>
      <c r="D5969" s="95"/>
      <c r="E5969" s="95"/>
      <c r="F5969" s="95"/>
      <c r="G5969" s="95"/>
      <c r="H5969" s="95"/>
      <c r="I5969" s="95"/>
      <c r="J5969" s="95"/>
      <c r="K5969" s="95"/>
      <c r="L5969" s="95"/>
      <c r="M5969" s="95"/>
      <c r="N5969" s="95"/>
      <c r="O5969" s="95"/>
      <c r="P5969" s="84"/>
      <c r="Q5969" s="84"/>
      <c r="R5969" s="66"/>
      <c r="S5969" s="66"/>
      <c r="T5969" s="66"/>
      <c r="U5969" s="46"/>
    </row>
    <row r="5970" spans="2:21" ht="14.25">
      <c r="B5970" s="95"/>
      <c r="C5970" s="95"/>
      <c r="D5970" s="95"/>
      <c r="E5970" s="95"/>
      <c r="F5970" s="95"/>
      <c r="G5970" s="95"/>
      <c r="H5970" s="95"/>
      <c r="I5970" s="95"/>
      <c r="J5970" s="95"/>
      <c r="K5970" s="95"/>
      <c r="L5970" s="95"/>
      <c r="M5970" s="95"/>
      <c r="N5970" s="95"/>
      <c r="O5970" s="95"/>
      <c r="P5970" s="84"/>
      <c r="Q5970" s="84"/>
      <c r="R5970" s="66"/>
      <c r="S5970" s="66"/>
      <c r="T5970" s="66"/>
      <c r="U5970" s="46"/>
    </row>
    <row r="5971" spans="2:21" ht="14.25">
      <c r="B5971" s="95"/>
      <c r="C5971" s="95"/>
      <c r="D5971" s="95"/>
      <c r="E5971" s="95"/>
      <c r="F5971" s="95"/>
      <c r="G5971" s="95"/>
      <c r="H5971" s="95"/>
      <c r="I5971" s="95"/>
      <c r="J5971" s="95"/>
      <c r="K5971" s="95"/>
      <c r="L5971" s="95"/>
      <c r="M5971" s="95"/>
      <c r="N5971" s="95"/>
      <c r="O5971" s="95"/>
      <c r="P5971" s="84"/>
      <c r="Q5971" s="84"/>
      <c r="R5971" s="66"/>
      <c r="S5971" s="66"/>
      <c r="T5971" s="66"/>
      <c r="U5971" s="46"/>
    </row>
    <row r="5972" spans="2:21" ht="14.25">
      <c r="B5972" s="95"/>
      <c r="C5972" s="95"/>
      <c r="D5972" s="95"/>
      <c r="E5972" s="95"/>
      <c r="F5972" s="95"/>
      <c r="G5972" s="95"/>
      <c r="H5972" s="95"/>
      <c r="I5972" s="95"/>
      <c r="J5972" s="95"/>
      <c r="K5972" s="95"/>
      <c r="L5972" s="95"/>
      <c r="M5972" s="95"/>
      <c r="N5972" s="95"/>
      <c r="O5972" s="95"/>
      <c r="P5972" s="84"/>
      <c r="Q5972" s="84"/>
      <c r="R5972" s="66"/>
      <c r="S5972" s="66"/>
      <c r="T5972" s="66"/>
      <c r="U5972" s="46"/>
    </row>
    <row r="5973" spans="2:21" ht="14.25">
      <c r="B5973" s="95"/>
      <c r="C5973" s="95"/>
      <c r="D5973" s="95"/>
      <c r="E5973" s="95"/>
      <c r="F5973" s="95"/>
      <c r="G5973" s="95"/>
      <c r="H5973" s="95"/>
      <c r="I5973" s="95"/>
      <c r="J5973" s="95"/>
      <c r="K5973" s="95"/>
      <c r="L5973" s="95"/>
      <c r="M5973" s="95"/>
      <c r="N5973" s="95"/>
      <c r="O5973" s="95"/>
      <c r="P5973" s="84"/>
      <c r="Q5973" s="84"/>
      <c r="R5973" s="66"/>
      <c r="S5973" s="66"/>
      <c r="T5973" s="66"/>
      <c r="U5973" s="46"/>
    </row>
    <row r="5974" spans="2:21" ht="14.25">
      <c r="B5974" s="95"/>
      <c r="C5974" s="95"/>
      <c r="D5974" s="95"/>
      <c r="E5974" s="95"/>
      <c r="F5974" s="95"/>
      <c r="G5974" s="95"/>
      <c r="H5974" s="95"/>
      <c r="I5974" s="95"/>
      <c r="J5974" s="95"/>
      <c r="K5974" s="95"/>
      <c r="L5974" s="95"/>
      <c r="M5974" s="95"/>
      <c r="N5974" s="95"/>
      <c r="O5974" s="95"/>
      <c r="P5974" s="84"/>
      <c r="Q5974" s="84"/>
      <c r="R5974" s="66"/>
      <c r="S5974" s="66"/>
      <c r="T5974" s="66"/>
      <c r="U5974" s="46"/>
    </row>
    <row r="5975" spans="2:21" ht="14.25">
      <c r="B5975" s="95"/>
      <c r="C5975" s="95"/>
      <c r="D5975" s="95"/>
      <c r="E5975" s="95"/>
      <c r="F5975" s="95"/>
      <c r="G5975" s="95"/>
      <c r="H5975" s="95"/>
      <c r="I5975" s="95"/>
      <c r="J5975" s="95"/>
      <c r="K5975" s="95"/>
      <c r="L5975" s="95"/>
      <c r="M5975" s="95"/>
      <c r="N5975" s="95"/>
      <c r="O5975" s="95"/>
      <c r="P5975" s="84"/>
      <c r="Q5975" s="84"/>
      <c r="R5975" s="66"/>
      <c r="S5975" s="66"/>
      <c r="T5975" s="66"/>
      <c r="U5975" s="46"/>
    </row>
    <row r="5976" spans="2:21" ht="14.25">
      <c r="B5976" s="95"/>
      <c r="C5976" s="95"/>
      <c r="D5976" s="95"/>
      <c r="E5976" s="95"/>
      <c r="F5976" s="95"/>
      <c r="G5976" s="95"/>
      <c r="H5976" s="95"/>
      <c r="I5976" s="95"/>
      <c r="J5976" s="95"/>
      <c r="K5976" s="95"/>
      <c r="L5976" s="95"/>
      <c r="M5976" s="95"/>
      <c r="N5976" s="95"/>
      <c r="O5976" s="95"/>
      <c r="P5976" s="84"/>
      <c r="Q5976" s="84"/>
      <c r="R5976" s="66"/>
      <c r="S5976" s="66"/>
      <c r="T5976" s="66"/>
      <c r="U5976" s="46"/>
    </row>
    <row r="5977" spans="2:21" ht="14.25">
      <c r="B5977" s="95"/>
      <c r="C5977" s="95"/>
      <c r="D5977" s="95"/>
      <c r="E5977" s="95"/>
      <c r="F5977" s="95"/>
      <c r="G5977" s="95"/>
      <c r="H5977" s="95"/>
      <c r="I5977" s="95"/>
      <c r="J5977" s="95"/>
      <c r="K5977" s="95"/>
      <c r="L5977" s="95"/>
      <c r="M5977" s="95"/>
      <c r="N5977" s="95"/>
      <c r="O5977" s="95"/>
      <c r="P5977" s="84"/>
      <c r="Q5977" s="84"/>
      <c r="R5977" s="66"/>
      <c r="S5977" s="66"/>
      <c r="T5977" s="66"/>
      <c r="U5977" s="46"/>
    </row>
    <row r="5978" spans="2:21" ht="14.25">
      <c r="B5978" s="95"/>
      <c r="C5978" s="95"/>
      <c r="D5978" s="95"/>
      <c r="E5978" s="95"/>
      <c r="F5978" s="95"/>
      <c r="G5978" s="95"/>
      <c r="H5978" s="95"/>
      <c r="I5978" s="95"/>
      <c r="J5978" s="95"/>
      <c r="K5978" s="95"/>
      <c r="L5978" s="95"/>
      <c r="M5978" s="95"/>
      <c r="N5978" s="95"/>
      <c r="O5978" s="95"/>
      <c r="P5978" s="84"/>
      <c r="Q5978" s="84"/>
      <c r="R5978" s="66"/>
      <c r="S5978" s="66"/>
      <c r="T5978" s="66"/>
      <c r="U5978" s="46"/>
    </row>
    <row r="5979" spans="2:21" ht="14.25">
      <c r="B5979" s="95"/>
      <c r="C5979" s="95"/>
      <c r="D5979" s="95"/>
      <c r="E5979" s="95"/>
      <c r="F5979" s="95"/>
      <c r="G5979" s="95"/>
      <c r="H5979" s="95"/>
      <c r="I5979" s="95"/>
      <c r="J5979" s="95"/>
      <c r="K5979" s="95"/>
      <c r="L5979" s="95"/>
      <c r="M5979" s="95"/>
      <c r="N5979" s="95"/>
      <c r="O5979" s="95"/>
      <c r="P5979" s="84"/>
      <c r="Q5979" s="84"/>
      <c r="R5979" s="66"/>
      <c r="S5979" s="66"/>
      <c r="T5979" s="66"/>
      <c r="U5979" s="46"/>
    </row>
    <row r="5980" spans="2:21" ht="14.25">
      <c r="B5980" s="95"/>
      <c r="C5980" s="95"/>
      <c r="D5980" s="95"/>
      <c r="E5980" s="95"/>
      <c r="F5980" s="95"/>
      <c r="G5980" s="95"/>
      <c r="H5980" s="95"/>
      <c r="I5980" s="95"/>
      <c r="J5980" s="95"/>
      <c r="K5980" s="95"/>
      <c r="L5980" s="95"/>
      <c r="M5980" s="95"/>
      <c r="N5980" s="95"/>
      <c r="O5980" s="95"/>
      <c r="P5980" s="84"/>
      <c r="Q5980" s="84"/>
      <c r="R5980" s="66"/>
      <c r="S5980" s="66"/>
      <c r="T5980" s="66"/>
      <c r="U5980" s="46"/>
    </row>
    <row r="5981" spans="2:21" ht="14.25">
      <c r="B5981" s="95"/>
      <c r="C5981" s="95"/>
      <c r="D5981" s="95"/>
      <c r="E5981" s="95"/>
      <c r="F5981" s="95"/>
      <c r="G5981" s="95"/>
      <c r="H5981" s="95"/>
      <c r="I5981" s="95"/>
      <c r="J5981" s="95"/>
      <c r="K5981" s="95"/>
      <c r="L5981" s="95"/>
      <c r="M5981" s="95"/>
      <c r="N5981" s="95"/>
      <c r="O5981" s="95"/>
      <c r="P5981" s="84"/>
      <c r="Q5981" s="84"/>
      <c r="R5981" s="66"/>
      <c r="S5981" s="66"/>
      <c r="T5981" s="66"/>
      <c r="U5981" s="46"/>
    </row>
    <row r="5982" spans="2:21" ht="14.25">
      <c r="B5982" s="95"/>
      <c r="C5982" s="95"/>
      <c r="D5982" s="95"/>
      <c r="E5982" s="95"/>
      <c r="F5982" s="95"/>
      <c r="G5982" s="95"/>
      <c r="H5982" s="95"/>
      <c r="I5982" s="95"/>
      <c r="J5982" s="95"/>
      <c r="K5982" s="95"/>
      <c r="L5982" s="95"/>
      <c r="M5982" s="95"/>
      <c r="N5982" s="95"/>
      <c r="O5982" s="95"/>
      <c r="P5982" s="84"/>
      <c r="Q5982" s="84"/>
      <c r="R5982" s="66"/>
      <c r="S5982" s="66"/>
      <c r="T5982" s="66"/>
      <c r="U5982" s="46"/>
    </row>
    <row r="5983" spans="2:21" ht="14.25">
      <c r="B5983" s="95"/>
      <c r="C5983" s="95"/>
      <c r="D5983" s="95"/>
      <c r="E5983" s="95"/>
      <c r="F5983" s="95"/>
      <c r="G5983" s="95"/>
      <c r="H5983" s="95"/>
      <c r="I5983" s="95"/>
      <c r="J5983" s="95"/>
      <c r="K5983" s="95"/>
      <c r="L5983" s="95"/>
      <c r="M5983" s="95"/>
      <c r="N5983" s="95"/>
      <c r="O5983" s="95"/>
      <c r="P5983" s="84"/>
      <c r="Q5983" s="84"/>
      <c r="R5983" s="66"/>
      <c r="S5983" s="66"/>
      <c r="T5983" s="66"/>
      <c r="U5983" s="46"/>
    </row>
    <row r="5984" spans="2:21" ht="14.25">
      <c r="B5984" s="95"/>
      <c r="C5984" s="95"/>
      <c r="D5984" s="95"/>
      <c r="E5984" s="95"/>
      <c r="F5984" s="95"/>
      <c r="G5984" s="95"/>
      <c r="H5984" s="95"/>
      <c r="I5984" s="95"/>
      <c r="J5984" s="95"/>
      <c r="K5984" s="95"/>
      <c r="L5984" s="95"/>
      <c r="M5984" s="95"/>
      <c r="N5984" s="95"/>
      <c r="O5984" s="95"/>
      <c r="P5984" s="84"/>
      <c r="Q5984" s="84"/>
      <c r="R5984" s="66"/>
      <c r="S5984" s="66"/>
      <c r="T5984" s="66"/>
      <c r="U5984" s="46"/>
    </row>
    <row r="5985" spans="2:21" ht="14.25">
      <c r="B5985" s="95"/>
      <c r="C5985" s="95"/>
      <c r="D5985" s="95"/>
      <c r="E5985" s="95"/>
      <c r="F5985" s="95"/>
      <c r="G5985" s="95"/>
      <c r="H5985" s="95"/>
      <c r="I5985" s="95"/>
      <c r="J5985" s="95"/>
      <c r="K5985" s="95"/>
      <c r="L5985" s="95"/>
      <c r="M5985" s="95"/>
      <c r="N5985" s="95"/>
      <c r="O5985" s="95"/>
      <c r="P5985" s="84"/>
      <c r="Q5985" s="84"/>
      <c r="R5985" s="66"/>
      <c r="S5985" s="66"/>
      <c r="T5985" s="66"/>
      <c r="U5985" s="46"/>
    </row>
    <row r="5986" spans="2:21" ht="14.25">
      <c r="B5986" s="95"/>
      <c r="C5986" s="95"/>
      <c r="D5986" s="95"/>
      <c r="E5986" s="95"/>
      <c r="F5986" s="95"/>
      <c r="G5986" s="95"/>
      <c r="H5986" s="95"/>
      <c r="I5986" s="95"/>
      <c r="J5986" s="95"/>
      <c r="K5986" s="95"/>
      <c r="L5986" s="95"/>
      <c r="M5986" s="95"/>
      <c r="N5986" s="95"/>
      <c r="O5986" s="95"/>
      <c r="P5986" s="84"/>
      <c r="Q5986" s="84"/>
      <c r="R5986" s="66"/>
      <c r="S5986" s="66"/>
      <c r="T5986" s="66"/>
      <c r="U5986" s="46"/>
    </row>
    <row r="5987" spans="2:21" ht="14.25">
      <c r="B5987" s="95"/>
      <c r="C5987" s="95"/>
      <c r="D5987" s="95"/>
      <c r="E5987" s="95"/>
      <c r="F5987" s="95"/>
      <c r="G5987" s="95"/>
      <c r="H5987" s="95"/>
      <c r="I5987" s="95"/>
      <c r="J5987" s="95"/>
      <c r="K5987" s="95"/>
      <c r="L5987" s="95"/>
      <c r="M5987" s="95"/>
      <c r="N5987" s="95"/>
      <c r="O5987" s="95"/>
      <c r="P5987" s="84"/>
      <c r="Q5987" s="84"/>
      <c r="R5987" s="66"/>
      <c r="S5987" s="66"/>
      <c r="T5987" s="66"/>
      <c r="U5987" s="46"/>
    </row>
    <row r="5988" spans="2:21" ht="14.25">
      <c r="B5988" s="95"/>
      <c r="C5988" s="95"/>
      <c r="D5988" s="95"/>
      <c r="E5988" s="95"/>
      <c r="F5988" s="95"/>
      <c r="G5988" s="95"/>
      <c r="H5988" s="95"/>
      <c r="I5988" s="95"/>
      <c r="J5988" s="95"/>
      <c r="K5988" s="95"/>
      <c r="L5988" s="95"/>
      <c r="M5988" s="95"/>
      <c r="N5988" s="95"/>
      <c r="O5988" s="95"/>
      <c r="P5988" s="84"/>
      <c r="Q5988" s="84"/>
      <c r="R5988" s="66"/>
      <c r="S5988" s="66"/>
      <c r="T5988" s="66"/>
      <c r="U5988" s="46"/>
    </row>
    <row r="5989" spans="2:21" ht="14.25">
      <c r="B5989" s="95"/>
      <c r="C5989" s="95"/>
      <c r="D5989" s="95"/>
      <c r="E5989" s="95"/>
      <c r="F5989" s="95"/>
      <c r="G5989" s="95"/>
      <c r="H5989" s="95"/>
      <c r="I5989" s="95"/>
      <c r="J5989" s="95"/>
      <c r="K5989" s="95"/>
      <c r="L5989" s="95"/>
      <c r="M5989" s="95"/>
      <c r="N5989" s="95"/>
      <c r="O5989" s="95"/>
      <c r="P5989" s="84"/>
      <c r="Q5989" s="84"/>
      <c r="R5989" s="66"/>
      <c r="S5989" s="66"/>
      <c r="T5989" s="66"/>
      <c r="U5989" s="46"/>
    </row>
    <row r="5990" spans="2:21" ht="14.25">
      <c r="B5990" s="95"/>
      <c r="C5990" s="95"/>
      <c r="D5990" s="95"/>
      <c r="E5990" s="95"/>
      <c r="F5990" s="95"/>
      <c r="G5990" s="95"/>
      <c r="H5990" s="95"/>
      <c r="I5990" s="95"/>
      <c r="J5990" s="95"/>
      <c r="K5990" s="95"/>
      <c r="L5990" s="95"/>
      <c r="M5990" s="95"/>
      <c r="N5990" s="95"/>
      <c r="O5990" s="95"/>
      <c r="P5990" s="84"/>
      <c r="Q5990" s="84"/>
      <c r="R5990" s="66"/>
      <c r="S5990" s="66"/>
      <c r="T5990" s="66"/>
      <c r="U5990" s="46"/>
    </row>
    <row r="5991" spans="2:21" ht="14.25">
      <c r="B5991" s="95"/>
      <c r="C5991" s="95"/>
      <c r="D5991" s="95"/>
      <c r="E5991" s="95"/>
      <c r="F5991" s="95"/>
      <c r="G5991" s="95"/>
      <c r="H5991" s="95"/>
      <c r="I5991" s="95"/>
      <c r="J5991" s="95"/>
      <c r="K5991" s="95"/>
      <c r="L5991" s="95"/>
      <c r="M5991" s="95"/>
      <c r="N5991" s="95"/>
      <c r="O5991" s="95"/>
      <c r="P5991" s="84"/>
      <c r="Q5991" s="84"/>
      <c r="R5991" s="66"/>
      <c r="S5991" s="66"/>
      <c r="T5991" s="66"/>
      <c r="U5991" s="46"/>
    </row>
    <row r="5992" spans="2:21" ht="14.25">
      <c r="B5992" s="95"/>
      <c r="C5992" s="95"/>
      <c r="D5992" s="95"/>
      <c r="E5992" s="95"/>
      <c r="F5992" s="95"/>
      <c r="G5992" s="95"/>
      <c r="H5992" s="95"/>
      <c r="I5992" s="95"/>
      <c r="J5992" s="95"/>
      <c r="K5992" s="95"/>
      <c r="L5992" s="95"/>
      <c r="M5992" s="95"/>
      <c r="N5992" s="95"/>
      <c r="O5992" s="95"/>
      <c r="P5992" s="84"/>
      <c r="Q5992" s="84"/>
      <c r="R5992" s="66"/>
      <c r="S5992" s="66"/>
      <c r="T5992" s="66"/>
      <c r="U5992" s="46"/>
    </row>
    <row r="5993" spans="2:21" ht="14.25">
      <c r="B5993" s="95"/>
      <c r="C5993" s="95"/>
      <c r="D5993" s="95"/>
      <c r="E5993" s="95"/>
      <c r="F5993" s="95"/>
      <c r="G5993" s="95"/>
      <c r="H5993" s="95"/>
      <c r="I5993" s="95"/>
      <c r="J5993" s="95"/>
      <c r="K5993" s="95"/>
      <c r="L5993" s="95"/>
      <c r="M5993" s="95"/>
      <c r="N5993" s="95"/>
      <c r="O5993" s="95"/>
      <c r="P5993" s="84"/>
      <c r="Q5993" s="84"/>
      <c r="R5993" s="66"/>
      <c r="S5993" s="66"/>
      <c r="T5993" s="66"/>
      <c r="U5993" s="46"/>
    </row>
    <row r="5994" spans="2:21" ht="14.25">
      <c r="B5994" s="95"/>
      <c r="C5994" s="95"/>
      <c r="D5994" s="95"/>
      <c r="E5994" s="95"/>
      <c r="F5994" s="95"/>
      <c r="G5994" s="95"/>
      <c r="H5994" s="95"/>
      <c r="I5994" s="95"/>
      <c r="J5994" s="95"/>
      <c r="K5994" s="95"/>
      <c r="L5994" s="95"/>
      <c r="M5994" s="95"/>
      <c r="N5994" s="95"/>
      <c r="O5994" s="95"/>
      <c r="P5994" s="84"/>
      <c r="Q5994" s="84"/>
      <c r="R5994" s="66"/>
      <c r="S5994" s="66"/>
      <c r="T5994" s="66"/>
      <c r="U5994" s="46"/>
    </row>
    <row r="5995" spans="2:21" ht="14.25">
      <c r="B5995" s="95"/>
      <c r="C5995" s="95"/>
      <c r="D5995" s="95"/>
      <c r="E5995" s="95"/>
      <c r="F5995" s="95"/>
      <c r="G5995" s="95"/>
      <c r="H5995" s="95"/>
      <c r="I5995" s="95"/>
      <c r="J5995" s="95"/>
      <c r="K5995" s="95"/>
      <c r="L5995" s="95"/>
      <c r="M5995" s="95"/>
      <c r="N5995" s="95"/>
      <c r="O5995" s="95"/>
      <c r="P5995" s="84"/>
      <c r="Q5995" s="84"/>
      <c r="R5995" s="66"/>
      <c r="S5995" s="66"/>
      <c r="T5995" s="66"/>
      <c r="U5995" s="46"/>
    </row>
    <row r="5996" spans="2:21" ht="14.25">
      <c r="B5996" s="95"/>
      <c r="C5996" s="95"/>
      <c r="D5996" s="95"/>
      <c r="E5996" s="95"/>
      <c r="F5996" s="95"/>
      <c r="G5996" s="95"/>
      <c r="H5996" s="95"/>
      <c r="I5996" s="95"/>
      <c r="J5996" s="95"/>
      <c r="K5996" s="95"/>
      <c r="L5996" s="95"/>
      <c r="M5996" s="95"/>
      <c r="N5996" s="95"/>
      <c r="O5996" s="95"/>
      <c r="P5996" s="84"/>
      <c r="Q5996" s="84"/>
      <c r="R5996" s="66"/>
      <c r="S5996" s="66"/>
      <c r="T5996" s="66"/>
      <c r="U5996" s="46"/>
    </row>
    <row r="5997" spans="2:21" ht="14.25">
      <c r="B5997" s="95"/>
      <c r="C5997" s="95"/>
      <c r="D5997" s="95"/>
      <c r="E5997" s="95"/>
      <c r="F5997" s="95"/>
      <c r="G5997" s="95"/>
      <c r="H5997" s="95"/>
      <c r="I5997" s="95"/>
      <c r="J5997" s="95"/>
      <c r="K5997" s="95"/>
      <c r="L5997" s="95"/>
      <c r="M5997" s="95"/>
      <c r="N5997" s="95"/>
      <c r="O5997" s="95"/>
      <c r="P5997" s="84"/>
      <c r="Q5997" s="84"/>
      <c r="R5997" s="66"/>
      <c r="S5997" s="66"/>
      <c r="T5997" s="66"/>
      <c r="U5997" s="46"/>
    </row>
    <row r="5998" spans="2:21" ht="14.25">
      <c r="B5998" s="95"/>
      <c r="C5998" s="95"/>
      <c r="D5998" s="95"/>
      <c r="E5998" s="95"/>
      <c r="F5998" s="95"/>
      <c r="G5998" s="95"/>
      <c r="H5998" s="95"/>
      <c r="I5998" s="95"/>
      <c r="J5998" s="95"/>
      <c r="K5998" s="95"/>
      <c r="L5998" s="95"/>
      <c r="M5998" s="95"/>
      <c r="N5998" s="95"/>
      <c r="O5998" s="95"/>
      <c r="P5998" s="84"/>
      <c r="Q5998" s="84"/>
      <c r="R5998" s="66"/>
      <c r="S5998" s="66"/>
      <c r="T5998" s="66"/>
      <c r="U5998" s="46"/>
    </row>
    <row r="5999" spans="2:21" ht="14.25">
      <c r="B5999" s="95"/>
      <c r="C5999" s="95"/>
      <c r="D5999" s="95"/>
      <c r="E5999" s="95"/>
      <c r="F5999" s="95"/>
      <c r="G5999" s="95"/>
      <c r="H5999" s="95"/>
      <c r="I5999" s="95"/>
      <c r="J5999" s="95"/>
      <c r="K5999" s="95"/>
      <c r="L5999" s="95"/>
      <c r="M5999" s="95"/>
      <c r="N5999" s="95"/>
      <c r="O5999" s="95"/>
      <c r="P5999" s="84"/>
      <c r="Q5999" s="84"/>
      <c r="R5999" s="66"/>
      <c r="S5999" s="66"/>
      <c r="T5999" s="66"/>
      <c r="U5999" s="46"/>
    </row>
    <row r="6000" spans="2:21" ht="14.25">
      <c r="B6000" s="95"/>
      <c r="C6000" s="95"/>
      <c r="D6000" s="95"/>
      <c r="E6000" s="95"/>
      <c r="F6000" s="95"/>
      <c r="G6000" s="95"/>
      <c r="H6000" s="95"/>
      <c r="I6000" s="95"/>
      <c r="J6000" s="95"/>
      <c r="K6000" s="95"/>
      <c r="L6000" s="95"/>
      <c r="M6000" s="95"/>
      <c r="N6000" s="95"/>
      <c r="O6000" s="95"/>
      <c r="P6000" s="84"/>
      <c r="Q6000" s="84"/>
      <c r="R6000" s="66"/>
      <c r="S6000" s="66"/>
      <c r="T6000" s="66"/>
      <c r="U6000" s="46"/>
    </row>
    <row r="6001" spans="2:21" ht="14.25">
      <c r="B6001" s="95"/>
      <c r="C6001" s="95"/>
      <c r="D6001" s="95"/>
      <c r="E6001" s="95"/>
      <c r="F6001" s="95"/>
      <c r="G6001" s="95"/>
      <c r="H6001" s="95"/>
      <c r="I6001" s="95"/>
      <c r="J6001" s="95"/>
      <c r="K6001" s="95"/>
      <c r="L6001" s="95"/>
      <c r="M6001" s="95"/>
      <c r="N6001" s="95"/>
      <c r="O6001" s="95"/>
      <c r="P6001" s="84"/>
      <c r="Q6001" s="84"/>
      <c r="R6001" s="66"/>
      <c r="S6001" s="66"/>
      <c r="T6001" s="66"/>
      <c r="U6001" s="46"/>
    </row>
    <row r="6002" spans="2:21" ht="14.25">
      <c r="B6002" s="95"/>
      <c r="C6002" s="95"/>
      <c r="D6002" s="95"/>
      <c r="E6002" s="95"/>
      <c r="F6002" s="95"/>
      <c r="G6002" s="95"/>
      <c r="H6002" s="95"/>
      <c r="I6002" s="95"/>
      <c r="J6002" s="95"/>
      <c r="K6002" s="95"/>
      <c r="L6002" s="95"/>
      <c r="M6002" s="95"/>
      <c r="N6002" s="95"/>
      <c r="O6002" s="95"/>
      <c r="P6002" s="84"/>
      <c r="Q6002" s="84"/>
      <c r="R6002" s="66"/>
      <c r="S6002" s="66"/>
      <c r="T6002" s="66"/>
      <c r="U6002" s="46"/>
    </row>
    <row r="6003" spans="2:21" ht="14.25">
      <c r="B6003" s="95"/>
      <c r="C6003" s="95"/>
      <c r="D6003" s="95"/>
      <c r="E6003" s="95"/>
      <c r="F6003" s="95"/>
      <c r="G6003" s="95"/>
      <c r="H6003" s="95"/>
      <c r="I6003" s="95"/>
      <c r="J6003" s="95"/>
      <c r="K6003" s="95"/>
      <c r="L6003" s="95"/>
      <c r="M6003" s="95"/>
      <c r="N6003" s="95"/>
      <c r="O6003" s="95"/>
      <c r="P6003" s="84"/>
      <c r="Q6003" s="84"/>
      <c r="R6003" s="66"/>
      <c r="S6003" s="66"/>
      <c r="T6003" s="66"/>
      <c r="U6003" s="46"/>
    </row>
    <row r="6004" spans="2:21" ht="14.25">
      <c r="B6004" s="95"/>
      <c r="C6004" s="95"/>
      <c r="D6004" s="95"/>
      <c r="E6004" s="95"/>
      <c r="F6004" s="95"/>
      <c r="G6004" s="95"/>
      <c r="H6004" s="95"/>
      <c r="I6004" s="95"/>
      <c r="J6004" s="95"/>
      <c r="K6004" s="95"/>
      <c r="L6004" s="95"/>
      <c r="M6004" s="95"/>
      <c r="N6004" s="95"/>
      <c r="O6004" s="95"/>
      <c r="P6004" s="84"/>
      <c r="Q6004" s="84"/>
      <c r="R6004" s="66"/>
      <c r="S6004" s="66"/>
      <c r="T6004" s="66"/>
      <c r="U6004" s="46"/>
    </row>
    <row r="6005" spans="2:21" ht="14.25">
      <c r="B6005" s="95"/>
      <c r="C6005" s="95"/>
      <c r="D6005" s="95"/>
      <c r="E6005" s="95"/>
      <c r="F6005" s="95"/>
      <c r="G6005" s="95"/>
      <c r="H6005" s="95"/>
      <c r="I6005" s="95"/>
      <c r="J6005" s="95"/>
      <c r="K6005" s="95"/>
      <c r="L6005" s="95"/>
      <c r="M6005" s="95"/>
      <c r="N6005" s="95"/>
      <c r="O6005" s="95"/>
      <c r="P6005" s="84"/>
      <c r="Q6005" s="84"/>
      <c r="R6005" s="66"/>
      <c r="S6005" s="66"/>
      <c r="T6005" s="66"/>
      <c r="U6005" s="46"/>
    </row>
    <row r="6006" spans="2:21" ht="14.25">
      <c r="B6006" s="95"/>
      <c r="C6006" s="95"/>
      <c r="D6006" s="95"/>
      <c r="E6006" s="95"/>
      <c r="F6006" s="95"/>
      <c r="G6006" s="95"/>
      <c r="H6006" s="95"/>
      <c r="I6006" s="95"/>
      <c r="J6006" s="95"/>
      <c r="K6006" s="95"/>
      <c r="L6006" s="95"/>
      <c r="M6006" s="95"/>
      <c r="N6006" s="95"/>
      <c r="O6006" s="95"/>
      <c r="P6006" s="84"/>
      <c r="Q6006" s="84"/>
      <c r="R6006" s="66"/>
      <c r="S6006" s="66"/>
      <c r="T6006" s="66"/>
      <c r="U6006" s="46"/>
    </row>
    <row r="6007" spans="2:21" ht="14.25">
      <c r="B6007" s="95"/>
      <c r="C6007" s="95"/>
      <c r="D6007" s="95"/>
      <c r="E6007" s="95"/>
      <c r="F6007" s="95"/>
      <c r="G6007" s="95"/>
      <c r="H6007" s="95"/>
      <c r="I6007" s="95"/>
      <c r="J6007" s="95"/>
      <c r="K6007" s="95"/>
      <c r="L6007" s="95"/>
      <c r="M6007" s="95"/>
      <c r="N6007" s="95"/>
      <c r="O6007" s="95"/>
      <c r="P6007" s="84"/>
      <c r="Q6007" s="84"/>
      <c r="R6007" s="66"/>
      <c r="S6007" s="66"/>
      <c r="T6007" s="66"/>
      <c r="U6007" s="46"/>
    </row>
    <row r="6008" spans="2:21" ht="14.25">
      <c r="B6008" s="95"/>
      <c r="C6008" s="95"/>
      <c r="D6008" s="95"/>
      <c r="E6008" s="95"/>
      <c r="F6008" s="95"/>
      <c r="G6008" s="95"/>
      <c r="H6008" s="95"/>
      <c r="I6008" s="95"/>
      <c r="J6008" s="95"/>
      <c r="K6008" s="95"/>
      <c r="L6008" s="95"/>
      <c r="M6008" s="95"/>
      <c r="N6008" s="95"/>
      <c r="O6008" s="95"/>
      <c r="P6008" s="84"/>
      <c r="Q6008" s="84"/>
      <c r="R6008" s="66"/>
      <c r="S6008" s="66"/>
      <c r="T6008" s="66"/>
      <c r="U6008" s="46"/>
    </row>
    <row r="6009" spans="2:21" ht="14.25">
      <c r="B6009" s="95"/>
      <c r="C6009" s="95"/>
      <c r="D6009" s="95"/>
      <c r="E6009" s="95"/>
      <c r="F6009" s="95"/>
      <c r="G6009" s="95"/>
      <c r="H6009" s="95"/>
      <c r="I6009" s="95"/>
      <c r="J6009" s="95"/>
      <c r="K6009" s="95"/>
      <c r="L6009" s="95"/>
      <c r="M6009" s="95"/>
      <c r="N6009" s="95"/>
      <c r="O6009" s="95"/>
      <c r="P6009" s="84"/>
      <c r="Q6009" s="84"/>
      <c r="R6009" s="66"/>
      <c r="S6009" s="66"/>
      <c r="T6009" s="66"/>
      <c r="U6009" s="46"/>
    </row>
    <row r="6010" spans="2:21" ht="14.25">
      <c r="B6010" s="95"/>
      <c r="C6010" s="95"/>
      <c r="D6010" s="95"/>
      <c r="E6010" s="95"/>
      <c r="F6010" s="95"/>
      <c r="G6010" s="95"/>
      <c r="H6010" s="95"/>
      <c r="I6010" s="95"/>
      <c r="J6010" s="95"/>
      <c r="K6010" s="95"/>
      <c r="L6010" s="95"/>
      <c r="M6010" s="95"/>
      <c r="N6010" s="95"/>
      <c r="O6010" s="95"/>
      <c r="P6010" s="84"/>
      <c r="Q6010" s="84"/>
      <c r="R6010" s="66"/>
      <c r="S6010" s="66"/>
      <c r="T6010" s="66"/>
      <c r="U6010" s="46"/>
    </row>
    <row r="6011" spans="2:21" ht="14.25">
      <c r="B6011" s="95"/>
      <c r="C6011" s="95"/>
      <c r="D6011" s="95"/>
      <c r="E6011" s="95"/>
      <c r="F6011" s="95"/>
      <c r="G6011" s="95"/>
      <c r="H6011" s="95"/>
      <c r="I6011" s="95"/>
      <c r="J6011" s="95"/>
      <c r="K6011" s="95"/>
      <c r="L6011" s="95"/>
      <c r="M6011" s="95"/>
      <c r="N6011" s="95"/>
      <c r="O6011" s="95"/>
      <c r="P6011" s="84"/>
      <c r="Q6011" s="84"/>
      <c r="R6011" s="66"/>
      <c r="S6011" s="66"/>
      <c r="T6011" s="66"/>
      <c r="U6011" s="46"/>
    </row>
    <row r="6012" spans="2:21" ht="14.25">
      <c r="B6012" s="95"/>
      <c r="C6012" s="95"/>
      <c r="D6012" s="95"/>
      <c r="E6012" s="95"/>
      <c r="F6012" s="95"/>
      <c r="G6012" s="95"/>
      <c r="H6012" s="95"/>
      <c r="I6012" s="95"/>
      <c r="J6012" s="95"/>
      <c r="K6012" s="95"/>
      <c r="L6012" s="95"/>
      <c r="M6012" s="95"/>
      <c r="N6012" s="95"/>
      <c r="O6012" s="95"/>
      <c r="P6012" s="84"/>
      <c r="Q6012" s="84"/>
      <c r="R6012" s="66"/>
      <c r="S6012" s="66"/>
      <c r="T6012" s="66"/>
      <c r="U6012" s="46"/>
    </row>
    <row r="6013" spans="2:21" ht="14.25">
      <c r="B6013" s="95"/>
      <c r="C6013" s="95"/>
      <c r="D6013" s="95"/>
      <c r="E6013" s="95"/>
      <c r="F6013" s="95"/>
      <c r="G6013" s="95"/>
      <c r="H6013" s="95"/>
      <c r="I6013" s="95"/>
      <c r="J6013" s="95"/>
      <c r="K6013" s="95"/>
      <c r="L6013" s="95"/>
      <c r="M6013" s="95"/>
      <c r="N6013" s="95"/>
      <c r="O6013" s="95"/>
      <c r="P6013" s="84"/>
      <c r="Q6013" s="84"/>
      <c r="R6013" s="66"/>
      <c r="S6013" s="66"/>
      <c r="T6013" s="66"/>
      <c r="U6013" s="46"/>
    </row>
    <row r="6014" spans="2:21" ht="14.25">
      <c r="B6014" s="95"/>
      <c r="C6014" s="95"/>
      <c r="D6014" s="95"/>
      <c r="E6014" s="95"/>
      <c r="F6014" s="95"/>
      <c r="G6014" s="95"/>
      <c r="H6014" s="95"/>
      <c r="I6014" s="95"/>
      <c r="J6014" s="95"/>
      <c r="K6014" s="95"/>
      <c r="L6014" s="95"/>
      <c r="M6014" s="95"/>
      <c r="N6014" s="95"/>
      <c r="O6014" s="95"/>
      <c r="P6014" s="84"/>
      <c r="Q6014" s="84"/>
      <c r="R6014" s="66"/>
      <c r="S6014" s="66"/>
      <c r="T6014" s="66"/>
      <c r="U6014" s="46"/>
    </row>
    <row r="6015" spans="2:21" ht="14.25">
      <c r="B6015" s="95"/>
      <c r="C6015" s="95"/>
      <c r="D6015" s="95"/>
      <c r="E6015" s="95"/>
      <c r="F6015" s="95"/>
      <c r="G6015" s="95"/>
      <c r="H6015" s="95"/>
      <c r="I6015" s="95"/>
      <c r="J6015" s="95"/>
      <c r="K6015" s="95"/>
      <c r="L6015" s="95"/>
      <c r="M6015" s="95"/>
      <c r="N6015" s="95"/>
      <c r="O6015" s="95"/>
      <c r="P6015" s="84"/>
      <c r="Q6015" s="84"/>
      <c r="R6015" s="66"/>
      <c r="S6015" s="66"/>
      <c r="T6015" s="66"/>
      <c r="U6015" s="46"/>
    </row>
    <row r="6016" spans="2:21" ht="14.25">
      <c r="B6016" s="95"/>
      <c r="C6016" s="95"/>
      <c r="D6016" s="95"/>
      <c r="E6016" s="95"/>
      <c r="F6016" s="95"/>
      <c r="G6016" s="95"/>
      <c r="H6016" s="95"/>
      <c r="I6016" s="95"/>
      <c r="J6016" s="95"/>
      <c r="K6016" s="95"/>
      <c r="L6016" s="95"/>
      <c r="M6016" s="95"/>
      <c r="N6016" s="95"/>
      <c r="O6016" s="95"/>
      <c r="P6016" s="84"/>
      <c r="Q6016" s="84"/>
      <c r="R6016" s="66"/>
      <c r="S6016" s="66"/>
      <c r="T6016" s="66"/>
      <c r="U6016" s="46"/>
    </row>
    <row r="6017" spans="2:21" ht="14.25">
      <c r="B6017" s="95"/>
      <c r="C6017" s="95"/>
      <c r="D6017" s="95"/>
      <c r="E6017" s="95"/>
      <c r="F6017" s="95"/>
      <c r="G6017" s="95"/>
      <c r="H6017" s="95"/>
      <c r="I6017" s="95"/>
      <c r="J6017" s="95"/>
      <c r="K6017" s="95"/>
      <c r="L6017" s="95"/>
      <c r="M6017" s="95"/>
      <c r="N6017" s="95"/>
      <c r="O6017" s="95"/>
      <c r="P6017" s="84"/>
      <c r="Q6017" s="84"/>
      <c r="R6017" s="66"/>
      <c r="S6017" s="66"/>
      <c r="T6017" s="66"/>
      <c r="U6017" s="46"/>
    </row>
    <row r="6018" spans="2:21" ht="14.25">
      <c r="B6018" s="95"/>
      <c r="C6018" s="95"/>
      <c r="D6018" s="95"/>
      <c r="E6018" s="95"/>
      <c r="F6018" s="95"/>
      <c r="G6018" s="95"/>
      <c r="H6018" s="95"/>
      <c r="I6018" s="95"/>
      <c r="J6018" s="95"/>
      <c r="K6018" s="95"/>
      <c r="L6018" s="95"/>
      <c r="M6018" s="95"/>
      <c r="N6018" s="95"/>
      <c r="O6018" s="95"/>
      <c r="P6018" s="84"/>
      <c r="Q6018" s="84"/>
      <c r="R6018" s="66"/>
      <c r="S6018" s="66"/>
      <c r="T6018" s="66"/>
      <c r="U6018" s="46"/>
    </row>
    <row r="6019" spans="2:21" ht="14.25">
      <c r="B6019" s="95"/>
      <c r="C6019" s="95"/>
      <c r="D6019" s="95"/>
      <c r="E6019" s="95"/>
      <c r="F6019" s="95"/>
      <c r="G6019" s="95"/>
      <c r="H6019" s="95"/>
      <c r="I6019" s="95"/>
      <c r="J6019" s="95"/>
      <c r="K6019" s="95"/>
      <c r="L6019" s="95"/>
      <c r="M6019" s="95"/>
      <c r="N6019" s="95"/>
      <c r="O6019" s="95"/>
      <c r="P6019" s="84"/>
      <c r="Q6019" s="84"/>
      <c r="R6019" s="66"/>
      <c r="S6019" s="66"/>
      <c r="T6019" s="66"/>
      <c r="U6019" s="46"/>
    </row>
    <row r="6020" spans="2:21" ht="14.25">
      <c r="B6020" s="95"/>
      <c r="C6020" s="95"/>
      <c r="D6020" s="95"/>
      <c r="E6020" s="95"/>
      <c r="F6020" s="95"/>
      <c r="G6020" s="95"/>
      <c r="H6020" s="95"/>
      <c r="I6020" s="95"/>
      <c r="J6020" s="95"/>
      <c r="K6020" s="95"/>
      <c r="L6020" s="95"/>
      <c r="M6020" s="95"/>
      <c r="N6020" s="95"/>
      <c r="O6020" s="95"/>
      <c r="P6020" s="84"/>
      <c r="Q6020" s="84"/>
      <c r="R6020" s="66"/>
      <c r="S6020" s="66"/>
      <c r="T6020" s="66"/>
      <c r="U6020" s="46"/>
    </row>
    <row r="6021" spans="2:21" ht="14.25">
      <c r="B6021" s="95"/>
      <c r="C6021" s="95"/>
      <c r="D6021" s="95"/>
      <c r="E6021" s="95"/>
      <c r="F6021" s="95"/>
      <c r="G6021" s="95"/>
      <c r="H6021" s="95"/>
      <c r="I6021" s="95"/>
      <c r="J6021" s="95"/>
      <c r="K6021" s="95"/>
      <c r="L6021" s="95"/>
      <c r="M6021" s="95"/>
      <c r="N6021" s="95"/>
      <c r="O6021" s="95"/>
      <c r="P6021" s="84"/>
      <c r="Q6021" s="84"/>
      <c r="R6021" s="66"/>
      <c r="S6021" s="66"/>
      <c r="T6021" s="66"/>
      <c r="U6021" s="46"/>
    </row>
    <row r="6022" spans="2:21" ht="14.25">
      <c r="B6022" s="95"/>
      <c r="C6022" s="95"/>
      <c r="D6022" s="95"/>
      <c r="E6022" s="95"/>
      <c r="F6022" s="95"/>
      <c r="G6022" s="95"/>
      <c r="H6022" s="95"/>
      <c r="I6022" s="95"/>
      <c r="J6022" s="95"/>
      <c r="K6022" s="95"/>
      <c r="L6022" s="95"/>
      <c r="M6022" s="95"/>
      <c r="N6022" s="95"/>
      <c r="O6022" s="95"/>
      <c r="P6022" s="84"/>
      <c r="Q6022" s="84"/>
      <c r="R6022" s="66"/>
      <c r="S6022" s="66"/>
      <c r="T6022" s="66"/>
      <c r="U6022" s="46"/>
    </row>
    <row r="6023" spans="2:21" ht="14.25">
      <c r="B6023" s="95"/>
      <c r="C6023" s="95"/>
      <c r="D6023" s="95"/>
      <c r="E6023" s="95"/>
      <c r="F6023" s="95"/>
      <c r="G6023" s="95"/>
      <c r="H6023" s="95"/>
      <c r="I6023" s="95"/>
      <c r="J6023" s="95"/>
      <c r="K6023" s="95"/>
      <c r="L6023" s="95"/>
      <c r="M6023" s="95"/>
      <c r="N6023" s="95"/>
      <c r="O6023" s="95"/>
      <c r="P6023" s="84"/>
      <c r="Q6023" s="84"/>
      <c r="R6023" s="66"/>
      <c r="S6023" s="66"/>
      <c r="T6023" s="66"/>
      <c r="U6023" s="46"/>
    </row>
    <row r="6024" spans="2:21" ht="14.25">
      <c r="B6024" s="95"/>
      <c r="C6024" s="95"/>
      <c r="D6024" s="95"/>
      <c r="E6024" s="95"/>
      <c r="F6024" s="95"/>
      <c r="G6024" s="95"/>
      <c r="H6024" s="95"/>
      <c r="I6024" s="95"/>
      <c r="J6024" s="95"/>
      <c r="K6024" s="95"/>
      <c r="L6024" s="95"/>
      <c r="M6024" s="95"/>
      <c r="N6024" s="95"/>
      <c r="O6024" s="95"/>
      <c r="P6024" s="84"/>
      <c r="Q6024" s="84"/>
      <c r="R6024" s="66"/>
      <c r="S6024" s="66"/>
      <c r="T6024" s="66"/>
      <c r="U6024" s="46"/>
    </row>
    <row r="6025" spans="2:21" ht="14.25">
      <c r="B6025" s="95"/>
      <c r="C6025" s="95"/>
      <c r="D6025" s="95"/>
      <c r="E6025" s="95"/>
      <c r="F6025" s="95"/>
      <c r="G6025" s="95"/>
      <c r="H6025" s="95"/>
      <c r="I6025" s="95"/>
      <c r="J6025" s="95"/>
      <c r="K6025" s="95"/>
      <c r="L6025" s="95"/>
      <c r="M6025" s="95"/>
      <c r="N6025" s="95"/>
      <c r="O6025" s="95"/>
      <c r="P6025" s="84"/>
      <c r="Q6025" s="84"/>
      <c r="R6025" s="66"/>
      <c r="S6025" s="66"/>
      <c r="T6025" s="66"/>
      <c r="U6025" s="46"/>
    </row>
    <row r="6026" spans="2:21" ht="14.25">
      <c r="B6026" s="95"/>
      <c r="C6026" s="95"/>
      <c r="D6026" s="95"/>
      <c r="E6026" s="95"/>
      <c r="F6026" s="95"/>
      <c r="G6026" s="95"/>
      <c r="H6026" s="95"/>
      <c r="I6026" s="95"/>
      <c r="J6026" s="95"/>
      <c r="K6026" s="95"/>
      <c r="L6026" s="95"/>
      <c r="M6026" s="95"/>
      <c r="N6026" s="95"/>
      <c r="O6026" s="95"/>
      <c r="P6026" s="84"/>
      <c r="Q6026" s="84"/>
      <c r="R6026" s="66"/>
      <c r="S6026" s="66"/>
      <c r="T6026" s="66"/>
      <c r="U6026" s="46"/>
    </row>
    <row r="6027" spans="2:21" ht="14.25">
      <c r="B6027" s="95"/>
      <c r="C6027" s="95"/>
      <c r="D6027" s="95"/>
      <c r="E6027" s="95"/>
      <c r="F6027" s="95"/>
      <c r="G6027" s="95"/>
      <c r="H6027" s="95"/>
      <c r="I6027" s="95"/>
      <c r="J6027" s="95"/>
      <c r="K6027" s="95"/>
      <c r="L6027" s="95"/>
      <c r="M6027" s="95"/>
      <c r="N6027" s="95"/>
      <c r="O6027" s="95"/>
      <c r="P6027" s="84"/>
      <c r="Q6027" s="84"/>
      <c r="R6027" s="66"/>
      <c r="S6027" s="66"/>
      <c r="T6027" s="66"/>
      <c r="U6027" s="46"/>
    </row>
    <row r="6028" spans="2:21" ht="14.25">
      <c r="B6028" s="95"/>
      <c r="C6028" s="95"/>
      <c r="D6028" s="95"/>
      <c r="E6028" s="95"/>
      <c r="F6028" s="95"/>
      <c r="G6028" s="95"/>
      <c r="H6028" s="95"/>
      <c r="I6028" s="95"/>
      <c r="J6028" s="95"/>
      <c r="K6028" s="95"/>
      <c r="L6028" s="95"/>
      <c r="M6028" s="95"/>
      <c r="N6028" s="95"/>
      <c r="O6028" s="95"/>
      <c r="P6028" s="84"/>
      <c r="Q6028" s="84"/>
      <c r="R6028" s="66"/>
      <c r="S6028" s="66"/>
      <c r="T6028" s="66"/>
      <c r="U6028" s="46"/>
    </row>
    <row r="6029" spans="2:21" ht="14.25">
      <c r="B6029" s="95"/>
      <c r="C6029" s="95"/>
      <c r="D6029" s="95"/>
      <c r="E6029" s="95"/>
      <c r="F6029" s="95"/>
      <c r="G6029" s="95"/>
      <c r="H6029" s="95"/>
      <c r="I6029" s="95"/>
      <c r="J6029" s="95"/>
      <c r="K6029" s="95"/>
      <c r="L6029" s="95"/>
      <c r="M6029" s="95"/>
      <c r="N6029" s="95"/>
      <c r="O6029" s="95"/>
      <c r="P6029" s="84"/>
      <c r="Q6029" s="84"/>
      <c r="R6029" s="66"/>
      <c r="S6029" s="66"/>
      <c r="T6029" s="66"/>
      <c r="U6029" s="46"/>
    </row>
    <row r="6030" spans="2:21" ht="14.25">
      <c r="B6030" s="95"/>
      <c r="C6030" s="95"/>
      <c r="D6030" s="95"/>
      <c r="E6030" s="95"/>
      <c r="F6030" s="95"/>
      <c r="G6030" s="95"/>
      <c r="H6030" s="95"/>
      <c r="I6030" s="95"/>
      <c r="J6030" s="95"/>
      <c r="K6030" s="95"/>
      <c r="L6030" s="95"/>
      <c r="M6030" s="95"/>
      <c r="N6030" s="95"/>
      <c r="O6030" s="95"/>
      <c r="P6030" s="84"/>
      <c r="Q6030" s="84"/>
      <c r="R6030" s="66"/>
      <c r="S6030" s="66"/>
      <c r="T6030" s="66"/>
      <c r="U6030" s="46"/>
    </row>
    <row r="6031" spans="2:21" ht="14.25">
      <c r="B6031" s="95"/>
      <c r="C6031" s="95"/>
      <c r="D6031" s="95"/>
      <c r="E6031" s="95"/>
      <c r="F6031" s="95"/>
      <c r="G6031" s="95"/>
      <c r="H6031" s="95"/>
      <c r="I6031" s="95"/>
      <c r="J6031" s="95"/>
      <c r="K6031" s="95"/>
      <c r="L6031" s="95"/>
      <c r="M6031" s="95"/>
      <c r="N6031" s="95"/>
      <c r="O6031" s="95"/>
      <c r="P6031" s="84"/>
      <c r="Q6031" s="84"/>
      <c r="R6031" s="66"/>
      <c r="S6031" s="66"/>
      <c r="T6031" s="66"/>
      <c r="U6031" s="46"/>
    </row>
    <row r="6032" spans="2:21" ht="14.25">
      <c r="B6032" s="95"/>
      <c r="C6032" s="95"/>
      <c r="D6032" s="95"/>
      <c r="E6032" s="95"/>
      <c r="F6032" s="95"/>
      <c r="G6032" s="95"/>
      <c r="H6032" s="95"/>
      <c r="I6032" s="95"/>
      <c r="J6032" s="95"/>
      <c r="K6032" s="95"/>
      <c r="L6032" s="95"/>
      <c r="M6032" s="95"/>
      <c r="N6032" s="95"/>
      <c r="O6032" s="95"/>
      <c r="P6032" s="84"/>
      <c r="Q6032" s="84"/>
      <c r="R6032" s="66"/>
      <c r="S6032" s="66"/>
      <c r="T6032" s="66"/>
      <c r="U6032" s="46"/>
    </row>
    <row r="6033" spans="2:21" ht="14.25">
      <c r="B6033" s="95"/>
      <c r="C6033" s="95"/>
      <c r="D6033" s="95"/>
      <c r="E6033" s="95"/>
      <c r="F6033" s="95"/>
      <c r="G6033" s="95"/>
      <c r="H6033" s="95"/>
      <c r="I6033" s="95"/>
      <c r="J6033" s="95"/>
      <c r="K6033" s="95"/>
      <c r="L6033" s="95"/>
      <c r="M6033" s="95"/>
      <c r="N6033" s="95"/>
      <c r="O6033" s="95"/>
      <c r="P6033" s="84"/>
      <c r="Q6033" s="84"/>
      <c r="R6033" s="66"/>
      <c r="S6033" s="66"/>
      <c r="T6033" s="66"/>
      <c r="U6033" s="46"/>
    </row>
    <row r="6034" spans="2:21" ht="14.25">
      <c r="B6034" s="95"/>
      <c r="C6034" s="95"/>
      <c r="D6034" s="95"/>
      <c r="E6034" s="95"/>
      <c r="F6034" s="95"/>
      <c r="G6034" s="95"/>
      <c r="H6034" s="95"/>
      <c r="I6034" s="95"/>
      <c r="J6034" s="95"/>
      <c r="K6034" s="95"/>
      <c r="L6034" s="95"/>
      <c r="M6034" s="95"/>
      <c r="N6034" s="95"/>
      <c r="O6034" s="95"/>
      <c r="P6034" s="84"/>
      <c r="Q6034" s="84"/>
      <c r="R6034" s="66"/>
      <c r="S6034" s="66"/>
      <c r="T6034" s="66"/>
      <c r="U6034" s="46"/>
    </row>
    <row r="6035" spans="2:21" ht="14.25">
      <c r="B6035" s="95"/>
      <c r="C6035" s="95"/>
      <c r="D6035" s="95"/>
      <c r="E6035" s="95"/>
      <c r="F6035" s="95"/>
      <c r="G6035" s="95"/>
      <c r="H6035" s="95"/>
      <c r="I6035" s="95"/>
      <c r="J6035" s="95"/>
      <c r="K6035" s="95"/>
      <c r="L6035" s="95"/>
      <c r="M6035" s="95"/>
      <c r="N6035" s="95"/>
      <c r="O6035" s="95"/>
      <c r="P6035" s="84"/>
      <c r="Q6035" s="84"/>
      <c r="R6035" s="66"/>
      <c r="S6035" s="66"/>
      <c r="T6035" s="66"/>
      <c r="U6035" s="46"/>
    </row>
    <row r="6036" spans="2:21" ht="14.25">
      <c r="B6036" s="95"/>
      <c r="C6036" s="95"/>
      <c r="D6036" s="95"/>
      <c r="E6036" s="95"/>
      <c r="F6036" s="95"/>
      <c r="G6036" s="95"/>
      <c r="H6036" s="95"/>
      <c r="I6036" s="95"/>
      <c r="J6036" s="95"/>
      <c r="K6036" s="95"/>
      <c r="L6036" s="95"/>
      <c r="M6036" s="95"/>
      <c r="N6036" s="95"/>
      <c r="O6036" s="95"/>
      <c r="P6036" s="84"/>
      <c r="Q6036" s="84"/>
      <c r="R6036" s="66"/>
      <c r="S6036" s="66"/>
      <c r="T6036" s="66"/>
      <c r="U6036" s="46"/>
    </row>
    <row r="6037" spans="2:21" ht="14.25">
      <c r="B6037" s="95"/>
      <c r="C6037" s="95"/>
      <c r="D6037" s="95"/>
      <c r="E6037" s="95"/>
      <c r="F6037" s="95"/>
      <c r="G6037" s="95"/>
      <c r="H6037" s="95"/>
      <c r="I6037" s="95"/>
      <c r="J6037" s="95"/>
      <c r="K6037" s="95"/>
      <c r="L6037" s="95"/>
      <c r="M6037" s="95"/>
      <c r="N6037" s="95"/>
      <c r="O6037" s="95"/>
      <c r="P6037" s="84"/>
      <c r="Q6037" s="84"/>
      <c r="R6037" s="66"/>
      <c r="S6037" s="66"/>
      <c r="T6037" s="66"/>
      <c r="U6037" s="46"/>
    </row>
    <row r="6038" spans="2:21" ht="14.25">
      <c r="B6038" s="95"/>
      <c r="C6038" s="95"/>
      <c r="D6038" s="95"/>
      <c r="E6038" s="95"/>
      <c r="F6038" s="95"/>
      <c r="G6038" s="95"/>
      <c r="H6038" s="95"/>
      <c r="I6038" s="95"/>
      <c r="J6038" s="95"/>
      <c r="K6038" s="95"/>
      <c r="L6038" s="95"/>
      <c r="M6038" s="95"/>
      <c r="N6038" s="95"/>
      <c r="O6038" s="95"/>
      <c r="P6038" s="84"/>
      <c r="Q6038" s="84"/>
      <c r="R6038" s="66"/>
      <c r="S6038" s="66"/>
      <c r="T6038" s="66"/>
      <c r="U6038" s="46"/>
    </row>
    <row r="6039" spans="2:21" ht="14.25">
      <c r="B6039" s="95"/>
      <c r="C6039" s="95"/>
      <c r="D6039" s="95"/>
      <c r="E6039" s="95"/>
      <c r="F6039" s="95"/>
      <c r="G6039" s="95"/>
      <c r="H6039" s="95"/>
      <c r="I6039" s="95"/>
      <c r="J6039" s="95"/>
      <c r="K6039" s="95"/>
      <c r="L6039" s="95"/>
      <c r="M6039" s="95"/>
      <c r="N6039" s="95"/>
      <c r="O6039" s="95"/>
      <c r="P6039" s="84"/>
      <c r="Q6039" s="84"/>
      <c r="R6039" s="66"/>
      <c r="S6039" s="66"/>
      <c r="T6039" s="66"/>
      <c r="U6039" s="46"/>
    </row>
    <row r="6040" spans="2:21" ht="14.25">
      <c r="B6040" s="95"/>
      <c r="C6040" s="95"/>
      <c r="D6040" s="95"/>
      <c r="E6040" s="95"/>
      <c r="F6040" s="95"/>
      <c r="G6040" s="95"/>
      <c r="H6040" s="95"/>
      <c r="I6040" s="95"/>
      <c r="J6040" s="95"/>
      <c r="K6040" s="95"/>
      <c r="L6040" s="95"/>
      <c r="M6040" s="95"/>
      <c r="N6040" s="95"/>
      <c r="O6040" s="95"/>
      <c r="P6040" s="84"/>
      <c r="Q6040" s="84"/>
      <c r="R6040" s="66"/>
      <c r="S6040" s="66"/>
      <c r="T6040" s="66"/>
      <c r="U6040" s="46"/>
    </row>
    <row r="6041" spans="2:21" ht="14.25">
      <c r="B6041" s="95"/>
      <c r="C6041" s="95"/>
      <c r="D6041" s="95"/>
      <c r="E6041" s="95"/>
      <c r="F6041" s="95"/>
      <c r="G6041" s="95"/>
      <c r="H6041" s="95"/>
      <c r="I6041" s="95"/>
      <c r="J6041" s="95"/>
      <c r="K6041" s="95"/>
      <c r="L6041" s="95"/>
      <c r="M6041" s="95"/>
      <c r="N6041" s="95"/>
      <c r="O6041" s="95"/>
      <c r="P6041" s="84"/>
      <c r="Q6041" s="84"/>
      <c r="R6041" s="66"/>
      <c r="S6041" s="66"/>
      <c r="T6041" s="66"/>
      <c r="U6041" s="46"/>
    </row>
    <row r="6042" spans="2:21" ht="14.25">
      <c r="B6042" s="95"/>
      <c r="C6042" s="95"/>
      <c r="D6042" s="95"/>
      <c r="E6042" s="95"/>
      <c r="F6042" s="95"/>
      <c r="G6042" s="95"/>
      <c r="H6042" s="95"/>
      <c r="I6042" s="95"/>
      <c r="J6042" s="95"/>
      <c r="K6042" s="95"/>
      <c r="L6042" s="95"/>
      <c r="M6042" s="95"/>
      <c r="N6042" s="95"/>
      <c r="O6042" s="95"/>
      <c r="P6042" s="84"/>
      <c r="Q6042" s="84"/>
      <c r="R6042" s="66"/>
      <c r="S6042" s="66"/>
      <c r="T6042" s="66"/>
      <c r="U6042" s="46"/>
    </row>
    <row r="6043" spans="2:21" ht="14.25">
      <c r="B6043" s="95"/>
      <c r="C6043" s="95"/>
      <c r="D6043" s="95"/>
      <c r="E6043" s="95"/>
      <c r="F6043" s="95"/>
      <c r="G6043" s="95"/>
      <c r="H6043" s="95"/>
      <c r="I6043" s="95"/>
      <c r="J6043" s="95"/>
      <c r="K6043" s="95"/>
      <c r="L6043" s="95"/>
      <c r="M6043" s="95"/>
      <c r="N6043" s="95"/>
      <c r="O6043" s="95"/>
      <c r="P6043" s="84"/>
      <c r="Q6043" s="84"/>
      <c r="R6043" s="66"/>
      <c r="S6043" s="66"/>
      <c r="T6043" s="66"/>
      <c r="U6043" s="46"/>
    </row>
    <row r="6044" spans="2:21" ht="14.25">
      <c r="B6044" s="95"/>
      <c r="C6044" s="95"/>
      <c r="D6044" s="95"/>
      <c r="E6044" s="95"/>
      <c r="F6044" s="95"/>
      <c r="G6044" s="95"/>
      <c r="H6044" s="95"/>
      <c r="I6044" s="95"/>
      <c r="J6044" s="95"/>
      <c r="K6044" s="95"/>
      <c r="L6044" s="95"/>
      <c r="M6044" s="95"/>
      <c r="N6044" s="95"/>
      <c r="O6044" s="95"/>
      <c r="P6044" s="84"/>
      <c r="Q6044" s="84"/>
      <c r="R6044" s="66"/>
      <c r="S6044" s="66"/>
      <c r="T6044" s="66"/>
      <c r="U6044" s="46"/>
    </row>
    <row r="6045" spans="2:21" ht="14.25">
      <c r="B6045" s="95"/>
      <c r="C6045" s="95"/>
      <c r="D6045" s="95"/>
      <c r="E6045" s="95"/>
      <c r="F6045" s="95"/>
      <c r="G6045" s="95"/>
      <c r="H6045" s="95"/>
      <c r="I6045" s="95"/>
      <c r="J6045" s="95"/>
      <c r="K6045" s="95"/>
      <c r="L6045" s="95"/>
      <c r="M6045" s="95"/>
      <c r="N6045" s="95"/>
      <c r="O6045" s="95"/>
      <c r="P6045" s="84"/>
      <c r="Q6045" s="84"/>
      <c r="R6045" s="66"/>
      <c r="S6045" s="66"/>
      <c r="T6045" s="66"/>
      <c r="U6045" s="46"/>
    </row>
    <row r="6046" spans="2:21" ht="14.25">
      <c r="B6046" s="95"/>
      <c r="C6046" s="95"/>
      <c r="D6046" s="95"/>
      <c r="E6046" s="95"/>
      <c r="F6046" s="95"/>
      <c r="G6046" s="95"/>
      <c r="H6046" s="95"/>
      <c r="I6046" s="95"/>
      <c r="J6046" s="95"/>
      <c r="K6046" s="95"/>
      <c r="L6046" s="95"/>
      <c r="M6046" s="95"/>
      <c r="N6046" s="95"/>
      <c r="O6046" s="95"/>
      <c r="P6046" s="84"/>
      <c r="Q6046" s="84"/>
      <c r="R6046" s="66"/>
      <c r="S6046" s="66"/>
      <c r="T6046" s="66"/>
      <c r="U6046" s="46"/>
    </row>
    <row r="6047" spans="2:21" ht="14.25">
      <c r="B6047" s="95"/>
      <c r="C6047" s="95"/>
      <c r="D6047" s="95"/>
      <c r="E6047" s="95"/>
      <c r="F6047" s="95"/>
      <c r="G6047" s="95"/>
      <c r="H6047" s="95"/>
      <c r="I6047" s="95"/>
      <c r="J6047" s="95"/>
      <c r="K6047" s="95"/>
      <c r="L6047" s="95"/>
      <c r="M6047" s="95"/>
      <c r="N6047" s="95"/>
      <c r="O6047" s="95"/>
      <c r="P6047" s="84"/>
      <c r="Q6047" s="84"/>
      <c r="R6047" s="66"/>
      <c r="S6047" s="66"/>
      <c r="T6047" s="66"/>
      <c r="U6047" s="46"/>
    </row>
    <row r="6048" spans="2:21" ht="14.25">
      <c r="B6048" s="95"/>
      <c r="C6048" s="95"/>
      <c r="D6048" s="95"/>
      <c r="E6048" s="95"/>
      <c r="F6048" s="95"/>
      <c r="G6048" s="95"/>
      <c r="H6048" s="95"/>
      <c r="I6048" s="95"/>
      <c r="J6048" s="95"/>
      <c r="K6048" s="95"/>
      <c r="L6048" s="95"/>
      <c r="M6048" s="95"/>
      <c r="N6048" s="95"/>
      <c r="O6048" s="95"/>
      <c r="P6048" s="84"/>
      <c r="Q6048" s="84"/>
      <c r="R6048" s="66"/>
      <c r="S6048" s="66"/>
      <c r="T6048" s="66"/>
      <c r="U6048" s="46"/>
    </row>
    <row r="6049" spans="2:21" ht="14.25">
      <c r="B6049" s="95"/>
      <c r="C6049" s="95"/>
      <c r="D6049" s="95"/>
      <c r="E6049" s="95"/>
      <c r="F6049" s="95"/>
      <c r="G6049" s="95"/>
      <c r="H6049" s="95"/>
      <c r="I6049" s="95"/>
      <c r="J6049" s="95"/>
      <c r="K6049" s="95"/>
      <c r="L6049" s="95"/>
      <c r="M6049" s="95"/>
      <c r="N6049" s="95"/>
      <c r="O6049" s="95"/>
      <c r="P6049" s="84"/>
      <c r="Q6049" s="84"/>
      <c r="R6049" s="66"/>
      <c r="S6049" s="66"/>
      <c r="T6049" s="66"/>
      <c r="U6049" s="46"/>
    </row>
    <row r="6050" spans="2:21" ht="14.25">
      <c r="B6050" s="95"/>
      <c r="C6050" s="95"/>
      <c r="D6050" s="95"/>
      <c r="E6050" s="95"/>
      <c r="F6050" s="95"/>
      <c r="G6050" s="95"/>
      <c r="H6050" s="95"/>
      <c r="I6050" s="95"/>
      <c r="J6050" s="95"/>
      <c r="K6050" s="95"/>
      <c r="L6050" s="95"/>
      <c r="M6050" s="95"/>
      <c r="N6050" s="95"/>
      <c r="O6050" s="95"/>
      <c r="P6050" s="84"/>
      <c r="Q6050" s="84"/>
      <c r="R6050" s="66"/>
      <c r="S6050" s="66"/>
      <c r="T6050" s="66"/>
      <c r="U6050" s="46"/>
    </row>
    <row r="6051" spans="2:21" ht="14.25">
      <c r="B6051" s="95"/>
      <c r="C6051" s="95"/>
      <c r="D6051" s="95"/>
      <c r="E6051" s="95"/>
      <c r="F6051" s="95"/>
      <c r="G6051" s="95"/>
      <c r="H6051" s="95"/>
      <c r="I6051" s="95"/>
      <c r="J6051" s="95"/>
      <c r="K6051" s="95"/>
      <c r="L6051" s="95"/>
      <c r="M6051" s="95"/>
      <c r="N6051" s="95"/>
      <c r="O6051" s="95"/>
      <c r="P6051" s="84"/>
      <c r="Q6051" s="84"/>
      <c r="R6051" s="66"/>
      <c r="S6051" s="66"/>
      <c r="T6051" s="66"/>
      <c r="U6051" s="46"/>
    </row>
    <row r="6052" spans="2:21" ht="14.25">
      <c r="B6052" s="95"/>
      <c r="C6052" s="95"/>
      <c r="D6052" s="95"/>
      <c r="E6052" s="95"/>
      <c r="F6052" s="95"/>
      <c r="G6052" s="95"/>
      <c r="H6052" s="95"/>
      <c r="I6052" s="95"/>
      <c r="J6052" s="95"/>
      <c r="K6052" s="95"/>
      <c r="L6052" s="95"/>
      <c r="M6052" s="95"/>
      <c r="N6052" s="95"/>
      <c r="O6052" s="95"/>
      <c r="P6052" s="84"/>
      <c r="Q6052" s="84"/>
      <c r="R6052" s="66"/>
      <c r="S6052" s="66"/>
      <c r="T6052" s="66"/>
      <c r="U6052" s="46"/>
    </row>
    <row r="6053" spans="2:21" ht="14.25">
      <c r="B6053" s="95"/>
      <c r="C6053" s="95"/>
      <c r="D6053" s="95"/>
      <c r="E6053" s="95"/>
      <c r="F6053" s="95"/>
      <c r="G6053" s="95"/>
      <c r="H6053" s="95"/>
      <c r="I6053" s="95"/>
      <c r="J6053" s="95"/>
      <c r="K6053" s="95"/>
      <c r="L6053" s="95"/>
      <c r="M6053" s="95"/>
      <c r="N6053" s="95"/>
      <c r="O6053" s="95"/>
      <c r="P6053" s="84"/>
      <c r="Q6053" s="84"/>
      <c r="R6053" s="66"/>
      <c r="S6053" s="66"/>
      <c r="T6053" s="66"/>
      <c r="U6053" s="46"/>
    </row>
    <row r="6054" spans="2:21" ht="14.25">
      <c r="B6054" s="95"/>
      <c r="C6054" s="95"/>
      <c r="D6054" s="95"/>
      <c r="E6054" s="95"/>
      <c r="F6054" s="95"/>
      <c r="G6054" s="95"/>
      <c r="H6054" s="95"/>
      <c r="I6054" s="95"/>
      <c r="J6054" s="95"/>
      <c r="K6054" s="95"/>
      <c r="L6054" s="95"/>
      <c r="M6054" s="95"/>
      <c r="N6054" s="95"/>
      <c r="O6054" s="95"/>
      <c r="P6054" s="84"/>
      <c r="Q6054" s="84"/>
      <c r="R6054" s="66"/>
      <c r="S6054" s="66"/>
      <c r="T6054" s="66"/>
      <c r="U6054" s="46"/>
    </row>
    <row r="6055" spans="2:21" ht="14.25">
      <c r="B6055" s="95"/>
      <c r="C6055" s="95"/>
      <c r="D6055" s="95"/>
      <c r="E6055" s="95"/>
      <c r="F6055" s="95"/>
      <c r="G6055" s="95"/>
      <c r="H6055" s="95"/>
      <c r="I6055" s="95"/>
      <c r="J6055" s="95"/>
      <c r="K6055" s="95"/>
      <c r="L6055" s="95"/>
      <c r="M6055" s="95"/>
      <c r="N6055" s="95"/>
      <c r="O6055" s="95"/>
      <c r="P6055" s="84"/>
      <c r="Q6055" s="84"/>
      <c r="R6055" s="66"/>
      <c r="S6055" s="66"/>
      <c r="T6055" s="66"/>
      <c r="U6055" s="46"/>
    </row>
    <row r="6056" spans="2:21" ht="14.25">
      <c r="B6056" s="95"/>
      <c r="C6056" s="95"/>
      <c r="D6056" s="95"/>
      <c r="E6056" s="95"/>
      <c r="F6056" s="95"/>
      <c r="G6056" s="95"/>
      <c r="H6056" s="95"/>
      <c r="I6056" s="95"/>
      <c r="J6056" s="95"/>
      <c r="K6056" s="95"/>
      <c r="L6056" s="95"/>
      <c r="M6056" s="95"/>
      <c r="N6056" s="95"/>
      <c r="O6056" s="95"/>
      <c r="P6056" s="84"/>
      <c r="Q6056" s="84"/>
      <c r="R6056" s="66"/>
      <c r="S6056" s="66"/>
      <c r="T6056" s="66"/>
      <c r="U6056" s="46"/>
    </row>
    <row r="6057" spans="2:21" ht="14.25">
      <c r="B6057" s="95"/>
      <c r="C6057" s="95"/>
      <c r="D6057" s="95"/>
      <c r="E6057" s="95"/>
      <c r="F6057" s="95"/>
      <c r="G6057" s="95"/>
      <c r="H6057" s="95"/>
      <c r="I6057" s="95"/>
      <c r="J6057" s="95"/>
      <c r="K6057" s="95"/>
      <c r="L6057" s="95"/>
      <c r="M6057" s="95"/>
      <c r="N6057" s="95"/>
      <c r="O6057" s="95"/>
      <c r="P6057" s="84"/>
      <c r="Q6057" s="84"/>
      <c r="R6057" s="66"/>
      <c r="S6057" s="66"/>
      <c r="T6057" s="66"/>
      <c r="U6057" s="46"/>
    </row>
    <row r="6058" spans="2:21" ht="14.25">
      <c r="B6058" s="95"/>
      <c r="C6058" s="95"/>
      <c r="D6058" s="95"/>
      <c r="E6058" s="95"/>
      <c r="F6058" s="95"/>
      <c r="G6058" s="95"/>
      <c r="H6058" s="95"/>
      <c r="I6058" s="95"/>
      <c r="J6058" s="95"/>
      <c r="K6058" s="95"/>
      <c r="L6058" s="95"/>
      <c r="M6058" s="95"/>
      <c r="N6058" s="95"/>
      <c r="O6058" s="95"/>
      <c r="P6058" s="84"/>
      <c r="Q6058" s="84"/>
      <c r="R6058" s="66"/>
      <c r="S6058" s="66"/>
      <c r="T6058" s="66"/>
      <c r="U6058" s="46"/>
    </row>
    <row r="6059" spans="2:21" ht="14.25">
      <c r="B6059" s="95"/>
      <c r="C6059" s="95"/>
      <c r="D6059" s="95"/>
      <c r="E6059" s="95"/>
      <c r="F6059" s="95"/>
      <c r="G6059" s="95"/>
      <c r="H6059" s="95"/>
      <c r="I6059" s="95"/>
      <c r="J6059" s="95"/>
      <c r="K6059" s="95"/>
      <c r="L6059" s="95"/>
      <c r="M6059" s="95"/>
      <c r="N6059" s="95"/>
      <c r="O6059" s="95"/>
      <c r="P6059" s="84"/>
      <c r="Q6059" s="84"/>
      <c r="R6059" s="66"/>
      <c r="S6059" s="66"/>
      <c r="T6059" s="66"/>
      <c r="U6059" s="46"/>
    </row>
    <row r="6060" spans="2:21" ht="14.25">
      <c r="B6060" s="95"/>
      <c r="C6060" s="95"/>
      <c r="D6060" s="95"/>
      <c r="E6060" s="95"/>
      <c r="F6060" s="95"/>
      <c r="G6060" s="95"/>
      <c r="H6060" s="95"/>
      <c r="I6060" s="95"/>
      <c r="J6060" s="95"/>
      <c r="K6060" s="95"/>
      <c r="L6060" s="95"/>
      <c r="M6060" s="95"/>
      <c r="N6060" s="95"/>
      <c r="O6060" s="95"/>
      <c r="P6060" s="84"/>
      <c r="Q6060" s="84"/>
      <c r="R6060" s="66"/>
      <c r="S6060" s="66"/>
      <c r="T6060" s="66"/>
      <c r="U6060" s="46"/>
    </row>
    <row r="6061" spans="2:21" ht="14.25">
      <c r="B6061" s="95"/>
      <c r="C6061" s="95"/>
      <c r="D6061" s="95"/>
      <c r="E6061" s="95"/>
      <c r="F6061" s="95"/>
      <c r="G6061" s="95"/>
      <c r="H6061" s="95"/>
      <c r="I6061" s="95"/>
      <c r="J6061" s="95"/>
      <c r="K6061" s="95"/>
      <c r="L6061" s="95"/>
      <c r="M6061" s="95"/>
      <c r="N6061" s="95"/>
      <c r="O6061" s="95"/>
      <c r="P6061" s="84"/>
      <c r="Q6061" s="84"/>
      <c r="R6061" s="66"/>
      <c r="S6061" s="66"/>
      <c r="T6061" s="66"/>
      <c r="U6061" s="46"/>
    </row>
    <row r="6062" spans="2:21" ht="14.25">
      <c r="B6062" s="95"/>
      <c r="C6062" s="95"/>
      <c r="D6062" s="95"/>
      <c r="E6062" s="95"/>
      <c r="F6062" s="95"/>
      <c r="G6062" s="95"/>
      <c r="H6062" s="95"/>
      <c r="I6062" s="95"/>
      <c r="J6062" s="95"/>
      <c r="K6062" s="95"/>
      <c r="L6062" s="95"/>
      <c r="M6062" s="95"/>
      <c r="N6062" s="95"/>
      <c r="O6062" s="95"/>
      <c r="P6062" s="84"/>
      <c r="Q6062" s="84"/>
      <c r="R6062" s="66"/>
      <c r="S6062" s="66"/>
      <c r="T6062" s="66"/>
      <c r="U6062" s="46"/>
    </row>
    <row r="6063" spans="2:21" ht="14.25">
      <c r="B6063" s="95"/>
      <c r="C6063" s="95"/>
      <c r="D6063" s="95"/>
      <c r="E6063" s="95"/>
      <c r="F6063" s="95"/>
      <c r="G6063" s="95"/>
      <c r="H6063" s="95"/>
      <c r="I6063" s="95"/>
      <c r="J6063" s="95"/>
      <c r="K6063" s="95"/>
      <c r="L6063" s="95"/>
      <c r="M6063" s="95"/>
      <c r="N6063" s="95"/>
      <c r="O6063" s="95"/>
      <c r="P6063" s="84"/>
      <c r="Q6063" s="84"/>
      <c r="R6063" s="66"/>
      <c r="S6063" s="66"/>
      <c r="T6063" s="66"/>
      <c r="U6063" s="46"/>
    </row>
    <row r="6064" spans="2:21" ht="14.25">
      <c r="B6064" s="95"/>
      <c r="C6064" s="95"/>
      <c r="D6064" s="95"/>
      <c r="E6064" s="95"/>
      <c r="F6064" s="95"/>
      <c r="G6064" s="95"/>
      <c r="H6064" s="95"/>
      <c r="I6064" s="95"/>
      <c r="J6064" s="95"/>
      <c r="K6064" s="95"/>
      <c r="L6064" s="95"/>
      <c r="M6064" s="95"/>
      <c r="N6064" s="95"/>
      <c r="O6064" s="95"/>
      <c r="P6064" s="84"/>
      <c r="Q6064" s="84"/>
      <c r="R6064" s="66"/>
      <c r="S6064" s="66"/>
      <c r="T6064" s="66"/>
      <c r="U6064" s="46"/>
    </row>
    <row r="6065" spans="2:21" ht="14.25">
      <c r="B6065" s="95"/>
      <c r="C6065" s="95"/>
      <c r="D6065" s="95"/>
      <c r="E6065" s="95"/>
      <c r="F6065" s="95"/>
      <c r="G6065" s="95"/>
      <c r="H6065" s="95"/>
      <c r="I6065" s="95"/>
      <c r="J6065" s="95"/>
      <c r="K6065" s="95"/>
      <c r="L6065" s="95"/>
      <c r="M6065" s="95"/>
      <c r="N6065" s="95"/>
      <c r="O6065" s="95"/>
      <c r="P6065" s="84"/>
      <c r="Q6065" s="84"/>
      <c r="R6065" s="66"/>
      <c r="S6065" s="66"/>
      <c r="T6065" s="66"/>
      <c r="U6065" s="46"/>
    </row>
    <row r="6066" spans="2:21" ht="14.25">
      <c r="B6066" s="95"/>
      <c r="C6066" s="95"/>
      <c r="D6066" s="95"/>
      <c r="E6066" s="95"/>
      <c r="F6066" s="95"/>
      <c r="G6066" s="95"/>
      <c r="H6066" s="95"/>
      <c r="I6066" s="95"/>
      <c r="J6066" s="95"/>
      <c r="K6066" s="95"/>
      <c r="L6066" s="95"/>
      <c r="M6066" s="95"/>
      <c r="N6066" s="95"/>
      <c r="O6066" s="95"/>
      <c r="P6066" s="84"/>
      <c r="Q6066" s="84"/>
      <c r="R6066" s="66"/>
      <c r="S6066" s="66"/>
      <c r="T6066" s="66"/>
      <c r="U6066" s="46"/>
    </row>
    <row r="6067" spans="2:21" ht="14.25">
      <c r="B6067" s="95"/>
      <c r="C6067" s="95"/>
      <c r="D6067" s="95"/>
      <c r="E6067" s="95"/>
      <c r="F6067" s="95"/>
      <c r="G6067" s="95"/>
      <c r="H6067" s="95"/>
      <c r="I6067" s="95"/>
      <c r="J6067" s="95"/>
      <c r="K6067" s="95"/>
      <c r="L6067" s="95"/>
      <c r="M6067" s="95"/>
      <c r="N6067" s="95"/>
      <c r="O6067" s="95"/>
      <c r="P6067" s="84"/>
      <c r="Q6067" s="84"/>
      <c r="R6067" s="66"/>
      <c r="S6067" s="66"/>
      <c r="T6067" s="66"/>
      <c r="U6067" s="46"/>
    </row>
    <row r="6068" spans="2:21" ht="14.25">
      <c r="B6068" s="95"/>
      <c r="C6068" s="95"/>
      <c r="D6068" s="95"/>
      <c r="E6068" s="95"/>
      <c r="F6068" s="95"/>
      <c r="G6068" s="95"/>
      <c r="H6068" s="95"/>
      <c r="I6068" s="95"/>
      <c r="J6068" s="95"/>
      <c r="K6068" s="95"/>
      <c r="L6068" s="95"/>
      <c r="M6068" s="95"/>
      <c r="N6068" s="95"/>
      <c r="O6068" s="95"/>
      <c r="P6068" s="84"/>
      <c r="Q6068" s="84"/>
      <c r="R6068" s="66"/>
      <c r="S6068" s="66"/>
      <c r="T6068" s="66"/>
      <c r="U6068" s="46"/>
    </row>
    <row r="6069" spans="2:21" ht="14.25">
      <c r="B6069" s="95"/>
      <c r="C6069" s="95"/>
      <c r="D6069" s="95"/>
      <c r="E6069" s="95"/>
      <c r="F6069" s="95"/>
      <c r="G6069" s="95"/>
      <c r="H6069" s="95"/>
      <c r="I6069" s="95"/>
      <c r="J6069" s="95"/>
      <c r="K6069" s="95"/>
      <c r="L6069" s="95"/>
      <c r="M6069" s="95"/>
      <c r="N6069" s="95"/>
      <c r="O6069" s="95"/>
      <c r="P6069" s="84"/>
      <c r="Q6069" s="84"/>
      <c r="R6069" s="66"/>
      <c r="S6069" s="66"/>
      <c r="T6069" s="66"/>
      <c r="U6069" s="46"/>
    </row>
    <row r="6070" spans="2:21" ht="14.25">
      <c r="B6070" s="95"/>
      <c r="C6070" s="95"/>
      <c r="D6070" s="95"/>
      <c r="E6070" s="95"/>
      <c r="F6070" s="95"/>
      <c r="G6070" s="95"/>
      <c r="H6070" s="95"/>
      <c r="I6070" s="95"/>
      <c r="J6070" s="95"/>
      <c r="K6070" s="95"/>
      <c r="L6070" s="95"/>
      <c r="M6070" s="95"/>
      <c r="N6070" s="95"/>
      <c r="O6070" s="95"/>
      <c r="P6070" s="84"/>
      <c r="Q6070" s="84"/>
      <c r="R6070" s="66"/>
      <c r="S6070" s="66"/>
      <c r="T6070" s="66"/>
      <c r="U6070" s="46"/>
    </row>
    <row r="6071" spans="2:21" ht="14.25">
      <c r="B6071" s="95"/>
      <c r="C6071" s="95"/>
      <c r="D6071" s="95"/>
      <c r="E6071" s="95"/>
      <c r="F6071" s="95"/>
      <c r="G6071" s="95"/>
      <c r="H6071" s="95"/>
      <c r="I6071" s="95"/>
      <c r="J6071" s="95"/>
      <c r="K6071" s="95"/>
      <c r="L6071" s="95"/>
      <c r="M6071" s="95"/>
      <c r="N6071" s="95"/>
      <c r="O6071" s="95"/>
      <c r="P6071" s="84"/>
      <c r="Q6071" s="84"/>
      <c r="R6071" s="66"/>
      <c r="S6071" s="66"/>
      <c r="T6071" s="66"/>
      <c r="U6071" s="46"/>
    </row>
    <row r="6072" spans="2:21" ht="14.25">
      <c r="B6072" s="95"/>
      <c r="C6072" s="95"/>
      <c r="D6072" s="95"/>
      <c r="E6072" s="95"/>
      <c r="F6072" s="95"/>
      <c r="G6072" s="95"/>
      <c r="H6072" s="95"/>
      <c r="I6072" s="95"/>
      <c r="J6072" s="95"/>
      <c r="K6072" s="95"/>
      <c r="L6072" s="95"/>
      <c r="M6072" s="95"/>
      <c r="N6072" s="95"/>
      <c r="O6072" s="95"/>
      <c r="P6072" s="84"/>
      <c r="Q6072" s="84"/>
      <c r="R6072" s="66"/>
      <c r="S6072" s="66"/>
      <c r="T6072" s="66"/>
      <c r="U6072" s="46"/>
    </row>
    <row r="6073" spans="2:21" ht="14.25">
      <c r="B6073" s="95"/>
      <c r="C6073" s="95"/>
      <c r="D6073" s="95"/>
      <c r="E6073" s="95"/>
      <c r="F6073" s="95"/>
      <c r="G6073" s="95"/>
      <c r="H6073" s="95"/>
      <c r="I6073" s="95"/>
      <c r="J6073" s="95"/>
      <c r="K6073" s="95"/>
      <c r="L6073" s="95"/>
      <c r="M6073" s="95"/>
      <c r="N6073" s="95"/>
      <c r="O6073" s="95"/>
      <c r="P6073" s="84"/>
      <c r="Q6073" s="84"/>
      <c r="R6073" s="66"/>
      <c r="S6073" s="66"/>
      <c r="T6073" s="66"/>
      <c r="U6073" s="46"/>
    </row>
    <row r="6074" spans="2:21" ht="14.25">
      <c r="B6074" s="95"/>
      <c r="C6074" s="95"/>
      <c r="D6074" s="95"/>
      <c r="E6074" s="95"/>
      <c r="F6074" s="95"/>
      <c r="G6074" s="95"/>
      <c r="H6074" s="95"/>
      <c r="I6074" s="95"/>
      <c r="J6074" s="95"/>
      <c r="K6074" s="95"/>
      <c r="L6074" s="95"/>
      <c r="M6074" s="95"/>
      <c r="N6074" s="95"/>
      <c r="O6074" s="95"/>
      <c r="P6074" s="84"/>
      <c r="Q6074" s="84"/>
      <c r="R6074" s="66"/>
      <c r="S6074" s="66"/>
      <c r="T6074" s="66"/>
      <c r="U6074" s="46"/>
    </row>
    <row r="6075" spans="2:21" ht="14.25">
      <c r="B6075" s="95"/>
      <c r="C6075" s="95"/>
      <c r="D6075" s="95"/>
      <c r="E6075" s="95"/>
      <c r="F6075" s="95"/>
      <c r="G6075" s="95"/>
      <c r="H6075" s="95"/>
      <c r="I6075" s="95"/>
      <c r="J6075" s="95"/>
      <c r="K6075" s="95"/>
      <c r="L6075" s="95"/>
      <c r="M6075" s="95"/>
      <c r="N6075" s="95"/>
      <c r="O6075" s="95"/>
      <c r="P6075" s="84"/>
      <c r="Q6075" s="84"/>
      <c r="R6075" s="66"/>
      <c r="S6075" s="66"/>
      <c r="T6075" s="66"/>
      <c r="U6075" s="46"/>
    </row>
    <row r="6076" spans="2:21" ht="14.25">
      <c r="B6076" s="95"/>
      <c r="C6076" s="95"/>
      <c r="D6076" s="95"/>
      <c r="E6076" s="95"/>
      <c r="F6076" s="95"/>
      <c r="G6076" s="95"/>
      <c r="H6076" s="95"/>
      <c r="I6076" s="95"/>
      <c r="J6076" s="95"/>
      <c r="K6076" s="95"/>
      <c r="L6076" s="95"/>
      <c r="M6076" s="95"/>
      <c r="N6076" s="95"/>
      <c r="O6076" s="95"/>
      <c r="P6076" s="84"/>
      <c r="Q6076" s="84"/>
      <c r="R6076" s="66"/>
      <c r="S6076" s="66"/>
      <c r="T6076" s="66"/>
      <c r="U6076" s="46"/>
    </row>
    <row r="6077" spans="2:21" ht="14.25">
      <c r="B6077" s="95"/>
      <c r="C6077" s="95"/>
      <c r="D6077" s="95"/>
      <c r="E6077" s="95"/>
      <c r="F6077" s="95"/>
      <c r="G6077" s="95"/>
      <c r="H6077" s="95"/>
      <c r="I6077" s="95"/>
      <c r="J6077" s="95"/>
      <c r="K6077" s="95"/>
      <c r="L6077" s="95"/>
      <c r="M6077" s="95"/>
      <c r="N6077" s="95"/>
      <c r="O6077" s="95"/>
      <c r="P6077" s="84"/>
      <c r="Q6077" s="84"/>
      <c r="R6077" s="66"/>
      <c r="S6077" s="66"/>
      <c r="T6077" s="66"/>
      <c r="U6077" s="46"/>
    </row>
    <row r="6078" spans="2:21" ht="14.25">
      <c r="B6078" s="95"/>
      <c r="C6078" s="95"/>
      <c r="D6078" s="95"/>
      <c r="E6078" s="95"/>
      <c r="F6078" s="95"/>
      <c r="G6078" s="95"/>
      <c r="H6078" s="95"/>
      <c r="I6078" s="95"/>
      <c r="J6078" s="95"/>
      <c r="K6078" s="95"/>
      <c r="L6078" s="95"/>
      <c r="M6078" s="95"/>
      <c r="N6078" s="95"/>
      <c r="O6078" s="95"/>
      <c r="P6078" s="84"/>
      <c r="Q6078" s="84"/>
      <c r="R6078" s="66"/>
      <c r="S6078" s="66"/>
      <c r="T6078" s="66"/>
      <c r="U6078" s="46"/>
    </row>
    <row r="6079" spans="2:21" ht="14.25">
      <c r="B6079" s="95"/>
      <c r="C6079" s="95"/>
      <c r="D6079" s="95"/>
      <c r="E6079" s="95"/>
      <c r="F6079" s="95"/>
      <c r="G6079" s="95"/>
      <c r="H6079" s="95"/>
      <c r="I6079" s="95"/>
      <c r="J6079" s="95"/>
      <c r="K6079" s="95"/>
      <c r="L6079" s="95"/>
      <c r="M6079" s="95"/>
      <c r="N6079" s="95"/>
      <c r="O6079" s="95"/>
      <c r="P6079" s="84"/>
      <c r="Q6079" s="84"/>
      <c r="R6079" s="66"/>
      <c r="S6079" s="66"/>
      <c r="T6079" s="66"/>
      <c r="U6079" s="46"/>
    </row>
    <row r="6080" spans="2:21" ht="14.25">
      <c r="B6080" s="95"/>
      <c r="C6080" s="95"/>
      <c r="D6080" s="95"/>
      <c r="E6080" s="95"/>
      <c r="F6080" s="95"/>
      <c r="G6080" s="95"/>
      <c r="H6080" s="95"/>
      <c r="I6080" s="95"/>
      <c r="J6080" s="95"/>
      <c r="K6080" s="95"/>
      <c r="L6080" s="95"/>
      <c r="M6080" s="95"/>
      <c r="N6080" s="95"/>
      <c r="O6080" s="95"/>
      <c r="P6080" s="84"/>
      <c r="Q6080" s="84"/>
      <c r="R6080" s="66"/>
      <c r="S6080" s="66"/>
      <c r="T6080" s="66"/>
      <c r="U6080" s="46"/>
    </row>
    <row r="6081" spans="2:21" ht="14.25">
      <c r="B6081" s="95"/>
      <c r="C6081" s="95"/>
      <c r="D6081" s="95"/>
      <c r="E6081" s="95"/>
      <c r="F6081" s="95"/>
      <c r="G6081" s="95"/>
      <c r="H6081" s="95"/>
      <c r="I6081" s="95"/>
      <c r="J6081" s="95"/>
      <c r="K6081" s="95"/>
      <c r="L6081" s="95"/>
      <c r="M6081" s="95"/>
      <c r="N6081" s="95"/>
      <c r="O6081" s="95"/>
      <c r="P6081" s="84"/>
      <c r="Q6081" s="84"/>
      <c r="R6081" s="66"/>
      <c r="S6081" s="66"/>
      <c r="T6081" s="66"/>
      <c r="U6081" s="46"/>
    </row>
    <row r="6082" spans="2:21" ht="14.25">
      <c r="B6082" s="95"/>
      <c r="C6082" s="95"/>
      <c r="D6082" s="95"/>
      <c r="E6082" s="95"/>
      <c r="F6082" s="95"/>
      <c r="G6082" s="95"/>
      <c r="H6082" s="95"/>
      <c r="I6082" s="95"/>
      <c r="J6082" s="95"/>
      <c r="K6082" s="95"/>
      <c r="L6082" s="95"/>
      <c r="M6082" s="95"/>
      <c r="N6082" s="95"/>
      <c r="O6082" s="95"/>
      <c r="P6082" s="84"/>
      <c r="Q6082" s="84"/>
      <c r="R6082" s="66"/>
      <c r="S6082" s="66"/>
      <c r="T6082" s="66"/>
      <c r="U6082" s="46"/>
    </row>
    <row r="6083" spans="2:21" ht="14.25">
      <c r="B6083" s="95"/>
      <c r="C6083" s="95"/>
      <c r="D6083" s="95"/>
      <c r="E6083" s="95"/>
      <c r="F6083" s="95"/>
      <c r="G6083" s="95"/>
      <c r="H6083" s="95"/>
      <c r="I6083" s="95"/>
      <c r="J6083" s="95"/>
      <c r="K6083" s="95"/>
      <c r="L6083" s="95"/>
      <c r="M6083" s="95"/>
      <c r="N6083" s="95"/>
      <c r="O6083" s="95"/>
      <c r="P6083" s="84"/>
      <c r="Q6083" s="84"/>
      <c r="R6083" s="66"/>
      <c r="S6083" s="66"/>
      <c r="T6083" s="66"/>
      <c r="U6083" s="46"/>
    </row>
    <row r="6084" spans="2:21" ht="14.25">
      <c r="B6084" s="95"/>
      <c r="C6084" s="95"/>
      <c r="D6084" s="95"/>
      <c r="E6084" s="95"/>
      <c r="F6084" s="95"/>
      <c r="G6084" s="95"/>
      <c r="H6084" s="95"/>
      <c r="I6084" s="95"/>
      <c r="J6084" s="95"/>
      <c r="K6084" s="95"/>
      <c r="L6084" s="95"/>
      <c r="M6084" s="95"/>
      <c r="N6084" s="95"/>
      <c r="O6084" s="95"/>
      <c r="P6084" s="84"/>
      <c r="Q6084" s="84"/>
      <c r="R6084" s="66"/>
      <c r="S6084" s="66"/>
      <c r="T6084" s="66"/>
      <c r="U6084" s="46"/>
    </row>
    <row r="6085" spans="2:21" ht="14.25">
      <c r="B6085" s="95"/>
      <c r="C6085" s="95"/>
      <c r="D6085" s="95"/>
      <c r="E6085" s="95"/>
      <c r="F6085" s="95"/>
      <c r="G6085" s="95"/>
      <c r="H6085" s="95"/>
      <c r="I6085" s="95"/>
      <c r="J6085" s="95"/>
      <c r="K6085" s="95"/>
      <c r="L6085" s="95"/>
      <c r="M6085" s="95"/>
      <c r="N6085" s="95"/>
      <c r="O6085" s="95"/>
      <c r="P6085" s="84"/>
      <c r="Q6085" s="84"/>
      <c r="R6085" s="66"/>
      <c r="S6085" s="66"/>
      <c r="T6085" s="66"/>
      <c r="U6085" s="46"/>
    </row>
    <row r="6086" spans="2:21" ht="14.25">
      <c r="B6086" s="95"/>
      <c r="C6086" s="95"/>
      <c r="D6086" s="95"/>
      <c r="E6086" s="95"/>
      <c r="F6086" s="95"/>
      <c r="G6086" s="95"/>
      <c r="H6086" s="95"/>
      <c r="I6086" s="95"/>
      <c r="J6086" s="95"/>
      <c r="K6086" s="95"/>
      <c r="L6086" s="95"/>
      <c r="M6086" s="95"/>
      <c r="N6086" s="95"/>
      <c r="O6086" s="95"/>
      <c r="P6086" s="84"/>
      <c r="Q6086" s="84"/>
      <c r="R6086" s="66"/>
      <c r="S6086" s="66"/>
      <c r="T6086" s="66"/>
      <c r="U6086" s="46"/>
    </row>
    <row r="6087" spans="2:21" ht="14.25">
      <c r="B6087" s="95"/>
      <c r="C6087" s="95"/>
      <c r="D6087" s="95"/>
      <c r="E6087" s="95"/>
      <c r="F6087" s="95"/>
      <c r="G6087" s="95"/>
      <c r="H6087" s="95"/>
      <c r="I6087" s="95"/>
      <c r="J6087" s="95"/>
      <c r="K6087" s="95"/>
      <c r="L6087" s="95"/>
      <c r="M6087" s="95"/>
      <c r="N6087" s="95"/>
      <c r="O6087" s="95"/>
      <c r="P6087" s="84"/>
      <c r="Q6087" s="84"/>
      <c r="R6087" s="66"/>
      <c r="S6087" s="66"/>
      <c r="T6087" s="66"/>
      <c r="U6087" s="46"/>
    </row>
    <row r="6088" spans="2:21" ht="14.25">
      <c r="B6088" s="95"/>
      <c r="C6088" s="95"/>
      <c r="D6088" s="95"/>
      <c r="E6088" s="95"/>
      <c r="F6088" s="95"/>
      <c r="G6088" s="95"/>
      <c r="H6088" s="95"/>
      <c r="I6088" s="95"/>
      <c r="J6088" s="95"/>
      <c r="K6088" s="95"/>
      <c r="L6088" s="95"/>
      <c r="M6088" s="95"/>
      <c r="N6088" s="95"/>
      <c r="O6088" s="95"/>
      <c r="P6088" s="84"/>
      <c r="Q6088" s="84"/>
      <c r="R6088" s="66"/>
      <c r="S6088" s="66"/>
      <c r="T6088" s="66"/>
      <c r="U6088" s="46"/>
    </row>
    <row r="6089" spans="2:21" ht="14.25">
      <c r="B6089" s="95"/>
      <c r="C6089" s="95"/>
      <c r="D6089" s="95"/>
      <c r="E6089" s="95"/>
      <c r="F6089" s="95"/>
      <c r="G6089" s="95"/>
      <c r="H6089" s="95"/>
      <c r="I6089" s="95"/>
      <c r="J6089" s="95"/>
      <c r="K6089" s="95"/>
      <c r="L6089" s="95"/>
      <c r="M6089" s="95"/>
      <c r="N6089" s="95"/>
      <c r="O6089" s="95"/>
      <c r="P6089" s="84"/>
      <c r="Q6089" s="84"/>
      <c r="R6089" s="66"/>
      <c r="S6089" s="66"/>
      <c r="T6089" s="66"/>
      <c r="U6089" s="46"/>
    </row>
    <row r="6090" spans="2:21" ht="14.25">
      <c r="B6090" s="95"/>
      <c r="C6090" s="95"/>
      <c r="D6090" s="95"/>
      <c r="E6090" s="95"/>
      <c r="F6090" s="95"/>
      <c r="G6090" s="95"/>
      <c r="H6090" s="95"/>
      <c r="I6090" s="95"/>
      <c r="J6090" s="95"/>
      <c r="K6090" s="95"/>
      <c r="L6090" s="95"/>
      <c r="M6090" s="95"/>
      <c r="N6090" s="95"/>
      <c r="O6090" s="95"/>
      <c r="P6090" s="84"/>
      <c r="Q6090" s="84"/>
      <c r="R6090" s="66"/>
      <c r="S6090" s="66"/>
      <c r="T6090" s="66"/>
      <c r="U6090" s="46"/>
    </row>
    <row r="6091" spans="2:21" ht="14.25">
      <c r="B6091" s="95"/>
      <c r="C6091" s="95"/>
      <c r="D6091" s="95"/>
      <c r="E6091" s="95"/>
      <c r="F6091" s="95"/>
      <c r="G6091" s="95"/>
      <c r="H6091" s="95"/>
      <c r="I6091" s="95"/>
      <c r="J6091" s="95"/>
      <c r="K6091" s="95"/>
      <c r="L6091" s="95"/>
      <c r="M6091" s="95"/>
      <c r="N6091" s="95"/>
      <c r="O6091" s="95"/>
      <c r="P6091" s="84"/>
      <c r="Q6091" s="84"/>
      <c r="R6091" s="66"/>
      <c r="S6091" s="66"/>
      <c r="T6091" s="66"/>
      <c r="U6091" s="46"/>
    </row>
    <row r="6092" spans="2:21" ht="14.25">
      <c r="B6092" s="95"/>
      <c r="C6092" s="95"/>
      <c r="D6092" s="95"/>
      <c r="E6092" s="95"/>
      <c r="F6092" s="95"/>
      <c r="G6092" s="95"/>
      <c r="H6092" s="95"/>
      <c r="I6092" s="95"/>
      <c r="J6092" s="95"/>
      <c r="K6092" s="95"/>
      <c r="L6092" s="95"/>
      <c r="M6092" s="95"/>
      <c r="N6092" s="95"/>
      <c r="O6092" s="95"/>
      <c r="P6092" s="84"/>
      <c r="Q6092" s="84"/>
      <c r="R6092" s="66"/>
      <c r="S6092" s="66"/>
      <c r="T6092" s="66"/>
      <c r="U6092" s="46"/>
    </row>
    <row r="6093" spans="2:21" ht="14.25">
      <c r="B6093" s="95"/>
      <c r="C6093" s="95"/>
      <c r="D6093" s="95"/>
      <c r="E6093" s="95"/>
      <c r="F6093" s="95"/>
      <c r="G6093" s="95"/>
      <c r="H6093" s="95"/>
      <c r="I6093" s="95"/>
      <c r="J6093" s="95"/>
      <c r="K6093" s="95"/>
      <c r="L6093" s="95"/>
      <c r="M6093" s="95"/>
      <c r="N6093" s="95"/>
      <c r="O6093" s="95"/>
      <c r="P6093" s="84"/>
      <c r="Q6093" s="84"/>
      <c r="R6093" s="66"/>
      <c r="S6093" s="66"/>
      <c r="T6093" s="66"/>
      <c r="U6093" s="46"/>
    </row>
    <row r="6094" spans="2:21" ht="14.25">
      <c r="B6094" s="95"/>
      <c r="C6094" s="95"/>
      <c r="D6094" s="95"/>
      <c r="E6094" s="95"/>
      <c r="F6094" s="95"/>
      <c r="G6094" s="95"/>
      <c r="H6094" s="95"/>
      <c r="I6094" s="95"/>
      <c r="J6094" s="95"/>
      <c r="K6094" s="95"/>
      <c r="L6094" s="95"/>
      <c r="M6094" s="95"/>
      <c r="N6094" s="95"/>
      <c r="O6094" s="95"/>
      <c r="P6094" s="84"/>
      <c r="Q6094" s="84"/>
      <c r="R6094" s="66"/>
      <c r="S6094" s="66"/>
      <c r="T6094" s="66"/>
      <c r="U6094" s="46"/>
    </row>
    <row r="6095" spans="2:21" ht="14.25">
      <c r="B6095" s="95"/>
      <c r="C6095" s="95"/>
      <c r="D6095" s="95"/>
      <c r="E6095" s="95"/>
      <c r="F6095" s="95"/>
      <c r="G6095" s="95"/>
      <c r="H6095" s="95"/>
      <c r="I6095" s="95"/>
      <c r="J6095" s="95"/>
      <c r="K6095" s="95"/>
      <c r="L6095" s="95"/>
      <c r="M6095" s="95"/>
      <c r="N6095" s="95"/>
      <c r="O6095" s="95"/>
      <c r="P6095" s="84"/>
      <c r="Q6095" s="84"/>
      <c r="R6095" s="66"/>
      <c r="S6095" s="66"/>
      <c r="T6095" s="66"/>
      <c r="U6095" s="46"/>
    </row>
    <row r="6096" spans="2:21" ht="14.25">
      <c r="B6096" s="95"/>
      <c r="C6096" s="95"/>
      <c r="D6096" s="95"/>
      <c r="E6096" s="95"/>
      <c r="F6096" s="95"/>
      <c r="G6096" s="95"/>
      <c r="H6096" s="95"/>
      <c r="I6096" s="95"/>
      <c r="J6096" s="95"/>
      <c r="K6096" s="95"/>
      <c r="L6096" s="95"/>
      <c r="M6096" s="95"/>
      <c r="N6096" s="95"/>
      <c r="O6096" s="95"/>
      <c r="P6096" s="84"/>
      <c r="Q6096" s="84"/>
      <c r="R6096" s="66"/>
      <c r="S6096" s="66"/>
      <c r="T6096" s="66"/>
      <c r="U6096" s="46"/>
    </row>
    <row r="6097" spans="2:21" ht="14.25">
      <c r="B6097" s="95"/>
      <c r="C6097" s="95"/>
      <c r="D6097" s="95"/>
      <c r="E6097" s="95"/>
      <c r="F6097" s="95"/>
      <c r="G6097" s="95"/>
      <c r="H6097" s="95"/>
      <c r="I6097" s="95"/>
      <c r="J6097" s="95"/>
      <c r="K6097" s="95"/>
      <c r="L6097" s="95"/>
      <c r="M6097" s="95"/>
      <c r="N6097" s="95"/>
      <c r="O6097" s="95"/>
      <c r="P6097" s="84"/>
      <c r="Q6097" s="84"/>
      <c r="R6097" s="66"/>
      <c r="S6097" s="66"/>
      <c r="T6097" s="66"/>
      <c r="U6097" s="46"/>
    </row>
    <row r="6098" spans="2:21" ht="14.25">
      <c r="B6098" s="95"/>
      <c r="C6098" s="95"/>
      <c r="D6098" s="95"/>
      <c r="E6098" s="95"/>
      <c r="F6098" s="95"/>
      <c r="G6098" s="95"/>
      <c r="H6098" s="95"/>
      <c r="I6098" s="95"/>
      <c r="J6098" s="95"/>
      <c r="K6098" s="95"/>
      <c r="L6098" s="95"/>
      <c r="M6098" s="95"/>
      <c r="N6098" s="95"/>
      <c r="O6098" s="95"/>
      <c r="P6098" s="84"/>
      <c r="Q6098" s="84"/>
      <c r="R6098" s="66"/>
      <c r="S6098" s="66"/>
      <c r="T6098" s="66"/>
      <c r="U6098" s="46"/>
    </row>
    <row r="6099" spans="2:21" ht="14.25">
      <c r="B6099" s="95"/>
      <c r="C6099" s="95"/>
      <c r="D6099" s="95"/>
      <c r="E6099" s="95"/>
      <c r="F6099" s="95"/>
      <c r="G6099" s="95"/>
      <c r="H6099" s="95"/>
      <c r="I6099" s="95"/>
      <c r="J6099" s="95"/>
      <c r="K6099" s="95"/>
      <c r="L6099" s="95"/>
      <c r="M6099" s="95"/>
      <c r="N6099" s="95"/>
      <c r="O6099" s="95"/>
      <c r="P6099" s="84"/>
      <c r="Q6099" s="84"/>
      <c r="R6099" s="66"/>
      <c r="S6099" s="66"/>
      <c r="T6099" s="66"/>
      <c r="U6099" s="46"/>
    </row>
    <row r="6100" spans="2:21" ht="14.25">
      <c r="B6100" s="95"/>
      <c r="C6100" s="95"/>
      <c r="D6100" s="95"/>
      <c r="E6100" s="95"/>
      <c r="F6100" s="95"/>
      <c r="G6100" s="95"/>
      <c r="H6100" s="95"/>
      <c r="I6100" s="95"/>
      <c r="J6100" s="95"/>
      <c r="K6100" s="95"/>
      <c r="L6100" s="95"/>
      <c r="M6100" s="95"/>
      <c r="N6100" s="95"/>
      <c r="O6100" s="95"/>
      <c r="P6100" s="84"/>
      <c r="Q6100" s="84"/>
      <c r="R6100" s="66"/>
      <c r="S6100" s="66"/>
      <c r="T6100" s="66"/>
      <c r="U6100" s="46"/>
    </row>
    <row r="6101" spans="2:21" ht="14.25">
      <c r="B6101" s="95"/>
      <c r="C6101" s="95"/>
      <c r="D6101" s="95"/>
      <c r="E6101" s="95"/>
      <c r="F6101" s="95"/>
      <c r="G6101" s="95"/>
      <c r="H6101" s="95"/>
      <c r="I6101" s="95"/>
      <c r="J6101" s="95"/>
      <c r="K6101" s="95"/>
      <c r="L6101" s="95"/>
      <c r="M6101" s="95"/>
      <c r="N6101" s="95"/>
      <c r="O6101" s="95"/>
      <c r="P6101" s="84"/>
      <c r="Q6101" s="84"/>
      <c r="R6101" s="66"/>
      <c r="S6101" s="66"/>
      <c r="T6101" s="66"/>
      <c r="U6101" s="46"/>
    </row>
    <row r="6102" spans="2:21" ht="14.25">
      <c r="B6102" s="95"/>
      <c r="C6102" s="95"/>
      <c r="D6102" s="95"/>
      <c r="E6102" s="95"/>
      <c r="F6102" s="95"/>
      <c r="G6102" s="95"/>
      <c r="H6102" s="95"/>
      <c r="I6102" s="95"/>
      <c r="J6102" s="95"/>
      <c r="K6102" s="95"/>
      <c r="L6102" s="95"/>
      <c r="M6102" s="95"/>
      <c r="N6102" s="95"/>
      <c r="O6102" s="95"/>
      <c r="P6102" s="84"/>
      <c r="Q6102" s="84"/>
      <c r="R6102" s="66"/>
      <c r="S6102" s="66"/>
      <c r="T6102" s="66"/>
      <c r="U6102" s="46"/>
    </row>
    <row r="6103" spans="2:21" ht="14.25">
      <c r="B6103" s="95"/>
      <c r="C6103" s="95"/>
      <c r="D6103" s="95"/>
      <c r="E6103" s="95"/>
      <c r="F6103" s="95"/>
      <c r="G6103" s="95"/>
      <c r="H6103" s="95"/>
      <c r="I6103" s="95"/>
      <c r="J6103" s="95"/>
      <c r="K6103" s="95"/>
      <c r="L6103" s="95"/>
      <c r="M6103" s="95"/>
      <c r="N6103" s="95"/>
      <c r="O6103" s="95"/>
      <c r="P6103" s="84"/>
      <c r="Q6103" s="84"/>
      <c r="R6103" s="66"/>
      <c r="S6103" s="66"/>
      <c r="T6103" s="66"/>
      <c r="U6103" s="46"/>
    </row>
    <row r="6104" spans="2:21" ht="14.25">
      <c r="B6104" s="95"/>
      <c r="C6104" s="95"/>
      <c r="D6104" s="95"/>
      <c r="E6104" s="95"/>
      <c r="F6104" s="95"/>
      <c r="G6104" s="95"/>
      <c r="H6104" s="95"/>
      <c r="I6104" s="95"/>
      <c r="J6104" s="95"/>
      <c r="K6104" s="95"/>
      <c r="L6104" s="95"/>
      <c r="M6104" s="95"/>
      <c r="N6104" s="95"/>
      <c r="O6104" s="95"/>
      <c r="P6104" s="84"/>
      <c r="Q6104" s="84"/>
      <c r="R6104" s="66"/>
      <c r="S6104" s="66"/>
      <c r="T6104" s="66"/>
      <c r="U6104" s="46"/>
    </row>
    <row r="6105" spans="2:21" ht="14.25">
      <c r="B6105" s="95"/>
      <c r="C6105" s="95"/>
      <c r="D6105" s="95"/>
      <c r="E6105" s="95"/>
      <c r="F6105" s="95"/>
      <c r="G6105" s="95"/>
      <c r="H6105" s="95"/>
      <c r="I6105" s="95"/>
      <c r="J6105" s="95"/>
      <c r="K6105" s="95"/>
      <c r="L6105" s="95"/>
      <c r="M6105" s="95"/>
      <c r="N6105" s="95"/>
      <c r="O6105" s="95"/>
      <c r="P6105" s="84"/>
      <c r="Q6105" s="84"/>
      <c r="R6105" s="66"/>
      <c r="S6105" s="66"/>
      <c r="T6105" s="66"/>
      <c r="U6105" s="46"/>
    </row>
    <row r="6106" spans="2:21" ht="14.25">
      <c r="B6106" s="95"/>
      <c r="C6106" s="95"/>
      <c r="D6106" s="95"/>
      <c r="E6106" s="95"/>
      <c r="F6106" s="95"/>
      <c r="G6106" s="95"/>
      <c r="H6106" s="95"/>
      <c r="I6106" s="95"/>
      <c r="J6106" s="95"/>
      <c r="K6106" s="95"/>
      <c r="L6106" s="95"/>
      <c r="M6106" s="95"/>
      <c r="N6106" s="95"/>
      <c r="O6106" s="95"/>
      <c r="P6106" s="84"/>
      <c r="Q6106" s="84"/>
      <c r="R6106" s="66"/>
      <c r="S6106" s="66"/>
      <c r="T6106" s="66"/>
      <c r="U6106" s="46"/>
    </row>
    <row r="6107" spans="2:21" ht="14.25">
      <c r="B6107" s="95"/>
      <c r="C6107" s="95"/>
      <c r="D6107" s="95"/>
      <c r="E6107" s="95"/>
      <c r="F6107" s="95"/>
      <c r="G6107" s="95"/>
      <c r="H6107" s="95"/>
      <c r="I6107" s="95"/>
      <c r="J6107" s="95"/>
      <c r="K6107" s="95"/>
      <c r="L6107" s="95"/>
      <c r="M6107" s="95"/>
      <c r="N6107" s="95"/>
      <c r="O6107" s="95"/>
      <c r="P6107" s="84"/>
      <c r="Q6107" s="84"/>
      <c r="R6107" s="66"/>
      <c r="S6107" s="66"/>
      <c r="T6107" s="66"/>
      <c r="U6107" s="46"/>
    </row>
    <row r="6108" spans="2:21" ht="14.25">
      <c r="B6108" s="95"/>
      <c r="C6108" s="95"/>
      <c r="D6108" s="95"/>
      <c r="E6108" s="95"/>
      <c r="F6108" s="95"/>
      <c r="G6108" s="95"/>
      <c r="H6108" s="95"/>
      <c r="I6108" s="95"/>
      <c r="J6108" s="95"/>
      <c r="K6108" s="95"/>
      <c r="L6108" s="95"/>
      <c r="M6108" s="95"/>
      <c r="N6108" s="95"/>
      <c r="O6108" s="95"/>
      <c r="P6108" s="84"/>
      <c r="Q6108" s="84"/>
      <c r="R6108" s="66"/>
      <c r="S6108" s="66"/>
      <c r="T6108" s="66"/>
      <c r="U6108" s="46"/>
    </row>
    <row r="6109" spans="2:21" ht="14.25">
      <c r="B6109" s="95"/>
      <c r="C6109" s="95"/>
      <c r="D6109" s="95"/>
      <c r="E6109" s="95"/>
      <c r="F6109" s="95"/>
      <c r="G6109" s="95"/>
      <c r="H6109" s="95"/>
      <c r="I6109" s="95"/>
      <c r="J6109" s="95"/>
      <c r="K6109" s="95"/>
      <c r="L6109" s="95"/>
      <c r="M6109" s="95"/>
      <c r="N6109" s="95"/>
      <c r="O6109" s="95"/>
      <c r="P6109" s="84"/>
      <c r="Q6109" s="84"/>
      <c r="R6109" s="66"/>
      <c r="S6109" s="66"/>
      <c r="T6109" s="66"/>
      <c r="U6109" s="46"/>
    </row>
    <row r="6110" spans="2:21" ht="14.25">
      <c r="B6110" s="95"/>
      <c r="C6110" s="95"/>
      <c r="D6110" s="95"/>
      <c r="E6110" s="95"/>
      <c r="F6110" s="95"/>
      <c r="G6110" s="95"/>
      <c r="H6110" s="95"/>
      <c r="I6110" s="95"/>
      <c r="J6110" s="95"/>
      <c r="K6110" s="95"/>
      <c r="L6110" s="95"/>
      <c r="M6110" s="95"/>
      <c r="N6110" s="95"/>
      <c r="O6110" s="95"/>
      <c r="P6110" s="84"/>
      <c r="Q6110" s="84"/>
      <c r="R6110" s="66"/>
      <c r="S6110" s="66"/>
      <c r="T6110" s="66"/>
      <c r="U6110" s="46"/>
    </row>
    <row r="6111" spans="2:21" ht="14.25">
      <c r="B6111" s="95"/>
      <c r="C6111" s="95"/>
      <c r="D6111" s="95"/>
      <c r="E6111" s="95"/>
      <c r="F6111" s="95"/>
      <c r="G6111" s="95"/>
      <c r="H6111" s="95"/>
      <c r="I6111" s="95"/>
      <c r="J6111" s="95"/>
      <c r="K6111" s="95"/>
      <c r="L6111" s="95"/>
      <c r="M6111" s="95"/>
      <c r="N6111" s="95"/>
      <c r="O6111" s="95"/>
      <c r="P6111" s="84"/>
      <c r="Q6111" s="84"/>
      <c r="R6111" s="66"/>
      <c r="S6111" s="66"/>
      <c r="T6111" s="66"/>
      <c r="U6111" s="46"/>
    </row>
    <row r="6112" spans="2:21" ht="14.25">
      <c r="B6112" s="95"/>
      <c r="C6112" s="95"/>
      <c r="D6112" s="95"/>
      <c r="E6112" s="95"/>
      <c r="F6112" s="95"/>
      <c r="G6112" s="95"/>
      <c r="H6112" s="95"/>
      <c r="I6112" s="95"/>
      <c r="J6112" s="95"/>
      <c r="K6112" s="95"/>
      <c r="L6112" s="95"/>
      <c r="M6112" s="95"/>
      <c r="N6112" s="95"/>
      <c r="O6112" s="95"/>
      <c r="P6112" s="84"/>
      <c r="Q6112" s="84"/>
      <c r="R6112" s="66"/>
      <c r="S6112" s="66"/>
      <c r="T6112" s="66"/>
      <c r="U6112" s="46"/>
    </row>
    <row r="6113" spans="2:21" ht="14.25">
      <c r="B6113" s="95"/>
      <c r="C6113" s="95"/>
      <c r="D6113" s="95"/>
      <c r="E6113" s="95"/>
      <c r="F6113" s="95"/>
      <c r="G6113" s="95"/>
      <c r="H6113" s="95"/>
      <c r="I6113" s="95"/>
      <c r="J6113" s="95"/>
      <c r="K6113" s="95"/>
      <c r="L6113" s="95"/>
      <c r="M6113" s="95"/>
      <c r="N6113" s="95"/>
      <c r="O6113" s="95"/>
      <c r="P6113" s="84"/>
      <c r="Q6113" s="84"/>
      <c r="R6113" s="66"/>
      <c r="S6113" s="66"/>
      <c r="T6113" s="66"/>
      <c r="U6113" s="46"/>
    </row>
    <row r="6114" spans="2:21" ht="14.25">
      <c r="B6114" s="95"/>
      <c r="C6114" s="95"/>
      <c r="D6114" s="95"/>
      <c r="E6114" s="95"/>
      <c r="F6114" s="95"/>
      <c r="G6114" s="95"/>
      <c r="H6114" s="95"/>
      <c r="I6114" s="95"/>
      <c r="J6114" s="95"/>
      <c r="K6114" s="95"/>
      <c r="L6114" s="95"/>
      <c r="M6114" s="95"/>
      <c r="N6114" s="95"/>
      <c r="O6114" s="95"/>
      <c r="P6114" s="84"/>
      <c r="Q6114" s="84"/>
      <c r="R6114" s="66"/>
      <c r="S6114" s="66"/>
      <c r="T6114" s="66"/>
      <c r="U6114" s="46"/>
    </row>
    <row r="6115" spans="2:21" ht="14.25">
      <c r="B6115" s="95"/>
      <c r="C6115" s="95"/>
      <c r="D6115" s="95"/>
      <c r="E6115" s="95"/>
      <c r="F6115" s="95"/>
      <c r="G6115" s="95"/>
      <c r="H6115" s="95"/>
      <c r="I6115" s="95"/>
      <c r="J6115" s="95"/>
      <c r="K6115" s="95"/>
      <c r="L6115" s="95"/>
      <c r="M6115" s="95"/>
      <c r="N6115" s="95"/>
      <c r="O6115" s="95"/>
      <c r="P6115" s="84"/>
      <c r="Q6115" s="84"/>
      <c r="R6115" s="66"/>
      <c r="S6115" s="66"/>
      <c r="T6115" s="66"/>
      <c r="U6115" s="46"/>
    </row>
    <row r="6116" spans="2:21" ht="14.25">
      <c r="B6116" s="95"/>
      <c r="C6116" s="95"/>
      <c r="D6116" s="95"/>
      <c r="E6116" s="95"/>
      <c r="F6116" s="95"/>
      <c r="G6116" s="95"/>
      <c r="H6116" s="95"/>
      <c r="I6116" s="95"/>
      <c r="J6116" s="95"/>
      <c r="K6116" s="95"/>
      <c r="L6116" s="95"/>
      <c r="M6116" s="95"/>
      <c r="N6116" s="95"/>
      <c r="O6116" s="95"/>
      <c r="P6116" s="84"/>
      <c r="Q6116" s="84"/>
      <c r="R6116" s="66"/>
      <c r="S6116" s="66"/>
      <c r="T6116" s="66"/>
      <c r="U6116" s="46"/>
    </row>
    <row r="6117" spans="2:21" ht="14.25">
      <c r="B6117" s="95"/>
      <c r="C6117" s="95"/>
      <c r="D6117" s="95"/>
      <c r="E6117" s="95"/>
      <c r="F6117" s="95"/>
      <c r="G6117" s="95"/>
      <c r="H6117" s="95"/>
      <c r="I6117" s="95"/>
      <c r="J6117" s="95"/>
      <c r="K6117" s="95"/>
      <c r="L6117" s="95"/>
      <c r="M6117" s="95"/>
      <c r="N6117" s="95"/>
      <c r="O6117" s="95"/>
      <c r="P6117" s="84"/>
      <c r="Q6117" s="84"/>
      <c r="R6117" s="66"/>
      <c r="S6117" s="66"/>
      <c r="T6117" s="66"/>
      <c r="U6117" s="46"/>
    </row>
    <row r="6118" spans="2:21" ht="14.25">
      <c r="B6118" s="95"/>
      <c r="C6118" s="95"/>
      <c r="D6118" s="95"/>
      <c r="E6118" s="95"/>
      <c r="F6118" s="95"/>
      <c r="G6118" s="95"/>
      <c r="H6118" s="95"/>
      <c r="I6118" s="95"/>
      <c r="J6118" s="95"/>
      <c r="K6118" s="95"/>
      <c r="L6118" s="95"/>
      <c r="M6118" s="95"/>
      <c r="N6118" s="95"/>
      <c r="O6118" s="95"/>
      <c r="P6118" s="84"/>
      <c r="Q6118" s="84"/>
      <c r="R6118" s="66"/>
      <c r="S6118" s="66"/>
      <c r="T6118" s="66"/>
      <c r="U6118" s="46"/>
    </row>
    <row r="6119" spans="2:21" ht="14.25">
      <c r="B6119" s="95"/>
      <c r="C6119" s="95"/>
      <c r="D6119" s="95"/>
      <c r="E6119" s="95"/>
      <c r="F6119" s="95"/>
      <c r="G6119" s="95"/>
      <c r="H6119" s="95"/>
      <c r="I6119" s="95"/>
      <c r="J6119" s="95"/>
      <c r="K6119" s="95"/>
      <c r="L6119" s="95"/>
      <c r="M6119" s="95"/>
      <c r="N6119" s="95"/>
      <c r="O6119" s="95"/>
      <c r="P6119" s="84"/>
      <c r="Q6119" s="84"/>
      <c r="R6119" s="66"/>
      <c r="S6119" s="66"/>
      <c r="T6119" s="66"/>
      <c r="U6119" s="46"/>
    </row>
    <row r="6120" spans="2:21" ht="14.25">
      <c r="B6120" s="95"/>
      <c r="C6120" s="95"/>
      <c r="D6120" s="95"/>
      <c r="E6120" s="95"/>
      <c r="F6120" s="95"/>
      <c r="G6120" s="95"/>
      <c r="H6120" s="95"/>
      <c r="I6120" s="95"/>
      <c r="J6120" s="95"/>
      <c r="K6120" s="95"/>
      <c r="L6120" s="95"/>
      <c r="M6120" s="95"/>
      <c r="N6120" s="95"/>
      <c r="O6120" s="95"/>
      <c r="P6120" s="84"/>
      <c r="Q6120" s="84"/>
      <c r="R6120" s="66"/>
      <c r="S6120" s="66"/>
      <c r="T6120" s="66"/>
      <c r="U6120" s="46"/>
    </row>
    <row r="6121" spans="2:21" ht="14.25">
      <c r="B6121" s="95"/>
      <c r="C6121" s="95"/>
      <c r="D6121" s="95"/>
      <c r="E6121" s="95"/>
      <c r="F6121" s="95"/>
      <c r="G6121" s="95"/>
      <c r="H6121" s="95"/>
      <c r="I6121" s="95"/>
      <c r="J6121" s="95"/>
      <c r="K6121" s="95"/>
      <c r="L6121" s="95"/>
      <c r="M6121" s="95"/>
      <c r="N6121" s="95"/>
      <c r="O6121" s="95"/>
      <c r="P6121" s="84"/>
      <c r="Q6121" s="84"/>
      <c r="R6121" s="66"/>
      <c r="S6121" s="66"/>
      <c r="T6121" s="66"/>
      <c r="U6121" s="46"/>
    </row>
    <row r="6122" spans="2:21" ht="14.25">
      <c r="B6122" s="95"/>
      <c r="C6122" s="95"/>
      <c r="D6122" s="95"/>
      <c r="E6122" s="95"/>
      <c r="F6122" s="95"/>
      <c r="G6122" s="95"/>
      <c r="H6122" s="95"/>
      <c r="I6122" s="95"/>
      <c r="J6122" s="95"/>
      <c r="K6122" s="95"/>
      <c r="L6122" s="95"/>
      <c r="M6122" s="95"/>
      <c r="N6122" s="95"/>
      <c r="O6122" s="95"/>
      <c r="P6122" s="84"/>
      <c r="Q6122" s="84"/>
      <c r="R6122" s="66"/>
      <c r="S6122" s="66"/>
      <c r="T6122" s="66"/>
      <c r="U6122" s="46"/>
    </row>
    <row r="6123" spans="2:21" ht="14.25">
      <c r="B6123" s="95"/>
      <c r="C6123" s="95"/>
      <c r="D6123" s="95"/>
      <c r="E6123" s="95"/>
      <c r="F6123" s="95"/>
      <c r="G6123" s="95"/>
      <c r="H6123" s="95"/>
      <c r="I6123" s="95"/>
      <c r="J6123" s="95"/>
      <c r="K6123" s="95"/>
      <c r="L6123" s="95"/>
      <c r="M6123" s="95"/>
      <c r="N6123" s="95"/>
      <c r="O6123" s="95"/>
      <c r="P6123" s="84"/>
      <c r="Q6123" s="84"/>
      <c r="R6123" s="66"/>
      <c r="S6123" s="66"/>
      <c r="T6123" s="66"/>
      <c r="U6123" s="46"/>
    </row>
    <row r="6124" spans="2:21" ht="14.25">
      <c r="B6124" s="95"/>
      <c r="C6124" s="95"/>
      <c r="D6124" s="95"/>
      <c r="E6124" s="95"/>
      <c r="F6124" s="95"/>
      <c r="G6124" s="95"/>
      <c r="H6124" s="95"/>
      <c r="I6124" s="95"/>
      <c r="J6124" s="95"/>
      <c r="K6124" s="95"/>
      <c r="L6124" s="95"/>
      <c r="M6124" s="95"/>
      <c r="N6124" s="95"/>
      <c r="O6124" s="95"/>
      <c r="P6124" s="84"/>
      <c r="Q6124" s="84"/>
      <c r="R6124" s="66"/>
      <c r="S6124" s="66"/>
      <c r="T6124" s="66"/>
      <c r="U6124" s="46"/>
    </row>
    <row r="6125" spans="2:21" ht="14.25">
      <c r="B6125" s="95"/>
      <c r="C6125" s="95"/>
      <c r="D6125" s="95"/>
      <c r="E6125" s="95"/>
      <c r="F6125" s="95"/>
      <c r="G6125" s="95"/>
      <c r="H6125" s="95"/>
      <c r="I6125" s="95"/>
      <c r="J6125" s="95"/>
      <c r="K6125" s="95"/>
      <c r="L6125" s="95"/>
      <c r="M6125" s="95"/>
      <c r="N6125" s="95"/>
      <c r="O6125" s="95"/>
      <c r="P6125" s="84"/>
      <c r="Q6125" s="84"/>
      <c r="R6125" s="66"/>
      <c r="S6125" s="66"/>
      <c r="T6125" s="66"/>
      <c r="U6125" s="46"/>
    </row>
    <row r="6126" spans="2:21" ht="14.25">
      <c r="B6126" s="95"/>
      <c r="C6126" s="95"/>
      <c r="D6126" s="95"/>
      <c r="E6126" s="95"/>
      <c r="F6126" s="95"/>
      <c r="G6126" s="95"/>
      <c r="H6126" s="95"/>
      <c r="I6126" s="95"/>
      <c r="J6126" s="95"/>
      <c r="K6126" s="95"/>
      <c r="L6126" s="95"/>
      <c r="M6126" s="95"/>
      <c r="N6126" s="95"/>
      <c r="O6126" s="95"/>
      <c r="P6126" s="84"/>
      <c r="Q6126" s="84"/>
      <c r="R6126" s="66"/>
      <c r="S6126" s="66"/>
      <c r="T6126" s="66"/>
      <c r="U6126" s="46"/>
    </row>
    <row r="6127" spans="2:21" ht="14.25">
      <c r="B6127" s="95"/>
      <c r="C6127" s="95"/>
      <c r="D6127" s="95"/>
      <c r="E6127" s="95"/>
      <c r="F6127" s="95"/>
      <c r="G6127" s="95"/>
      <c r="H6127" s="95"/>
      <c r="I6127" s="95"/>
      <c r="J6127" s="95"/>
      <c r="K6127" s="95"/>
      <c r="L6127" s="95"/>
      <c r="M6127" s="95"/>
      <c r="N6127" s="95"/>
      <c r="O6127" s="95"/>
      <c r="P6127" s="84"/>
      <c r="Q6127" s="84"/>
      <c r="R6127" s="66"/>
      <c r="S6127" s="66"/>
      <c r="T6127" s="66"/>
      <c r="U6127" s="46"/>
    </row>
    <row r="6128" spans="2:21" ht="14.25">
      <c r="B6128" s="95"/>
      <c r="C6128" s="95"/>
      <c r="D6128" s="95"/>
      <c r="E6128" s="95"/>
      <c r="F6128" s="95"/>
      <c r="G6128" s="95"/>
      <c r="H6128" s="95"/>
      <c r="I6128" s="95"/>
      <c r="J6128" s="95"/>
      <c r="K6128" s="95"/>
      <c r="L6128" s="95"/>
      <c r="M6128" s="95"/>
      <c r="N6128" s="95"/>
      <c r="O6128" s="95"/>
      <c r="P6128" s="84"/>
      <c r="Q6128" s="84"/>
      <c r="R6128" s="66"/>
      <c r="S6128" s="66"/>
      <c r="T6128" s="66"/>
      <c r="U6128" s="46"/>
    </row>
    <row r="6129" spans="2:21" ht="14.25">
      <c r="B6129" s="95"/>
      <c r="C6129" s="95"/>
      <c r="D6129" s="95"/>
      <c r="E6129" s="95"/>
      <c r="F6129" s="95"/>
      <c r="G6129" s="95"/>
      <c r="H6129" s="95"/>
      <c r="I6129" s="95"/>
      <c r="J6129" s="95"/>
      <c r="K6129" s="95"/>
      <c r="L6129" s="95"/>
      <c r="M6129" s="95"/>
      <c r="N6129" s="95"/>
      <c r="O6129" s="95"/>
      <c r="P6129" s="84"/>
      <c r="Q6129" s="84"/>
      <c r="R6129" s="66"/>
      <c r="S6129" s="66"/>
      <c r="T6129" s="66"/>
      <c r="U6129" s="46"/>
    </row>
    <row r="6130" spans="2:21" ht="14.25">
      <c r="B6130" s="95"/>
      <c r="C6130" s="95"/>
      <c r="D6130" s="95"/>
      <c r="E6130" s="95"/>
      <c r="F6130" s="95"/>
      <c r="G6130" s="95"/>
      <c r="H6130" s="95"/>
      <c r="I6130" s="95"/>
      <c r="J6130" s="95"/>
      <c r="K6130" s="95"/>
      <c r="L6130" s="95"/>
      <c r="M6130" s="95"/>
      <c r="N6130" s="95"/>
      <c r="O6130" s="95"/>
      <c r="P6130" s="84"/>
      <c r="Q6130" s="84"/>
      <c r="R6130" s="66"/>
      <c r="S6130" s="66"/>
      <c r="T6130" s="66"/>
      <c r="U6130" s="46"/>
    </row>
    <row r="6131" spans="2:21" ht="14.25">
      <c r="B6131" s="95"/>
      <c r="C6131" s="95"/>
      <c r="D6131" s="95"/>
      <c r="E6131" s="95"/>
      <c r="F6131" s="95"/>
      <c r="G6131" s="95"/>
      <c r="H6131" s="95"/>
      <c r="I6131" s="95"/>
      <c r="J6131" s="95"/>
      <c r="K6131" s="95"/>
      <c r="L6131" s="95"/>
      <c r="M6131" s="95"/>
      <c r="N6131" s="95"/>
      <c r="O6131" s="95"/>
      <c r="P6131" s="84"/>
      <c r="Q6131" s="84"/>
      <c r="R6131" s="66"/>
      <c r="S6131" s="66"/>
      <c r="T6131" s="66"/>
      <c r="U6131" s="46"/>
    </row>
    <row r="6132" spans="2:21" ht="14.25">
      <c r="B6132" s="95"/>
      <c r="C6132" s="95"/>
      <c r="D6132" s="95"/>
      <c r="E6132" s="95"/>
      <c r="F6132" s="95"/>
      <c r="G6132" s="95"/>
      <c r="H6132" s="95"/>
      <c r="I6132" s="95"/>
      <c r="J6132" s="95"/>
      <c r="K6132" s="95"/>
      <c r="L6132" s="95"/>
      <c r="M6132" s="95"/>
      <c r="N6132" s="95"/>
      <c r="O6132" s="95"/>
      <c r="P6132" s="84"/>
      <c r="Q6132" s="84"/>
      <c r="R6132" s="66"/>
      <c r="S6132" s="66"/>
      <c r="T6132" s="66"/>
      <c r="U6132" s="46"/>
    </row>
    <row r="6133" spans="2:21" ht="14.25">
      <c r="B6133" s="95"/>
      <c r="C6133" s="95"/>
      <c r="D6133" s="95"/>
      <c r="E6133" s="95"/>
      <c r="F6133" s="95"/>
      <c r="G6133" s="95"/>
      <c r="H6133" s="95"/>
      <c r="I6133" s="95"/>
      <c r="J6133" s="95"/>
      <c r="K6133" s="95"/>
      <c r="L6133" s="95"/>
      <c r="M6133" s="95"/>
      <c r="N6133" s="95"/>
      <c r="O6133" s="95"/>
      <c r="P6133" s="84"/>
      <c r="Q6133" s="84"/>
      <c r="R6133" s="66"/>
      <c r="S6133" s="66"/>
      <c r="T6133" s="66"/>
      <c r="U6133" s="46"/>
    </row>
    <row r="6134" spans="2:21" ht="14.25">
      <c r="B6134" s="95"/>
      <c r="C6134" s="95"/>
      <c r="D6134" s="95"/>
      <c r="E6134" s="95"/>
      <c r="F6134" s="95"/>
      <c r="G6134" s="95"/>
      <c r="H6134" s="95"/>
      <c r="I6134" s="95"/>
      <c r="J6134" s="95"/>
      <c r="K6134" s="95"/>
      <c r="L6134" s="95"/>
      <c r="M6134" s="95"/>
      <c r="N6134" s="95"/>
      <c r="O6134" s="95"/>
      <c r="P6134" s="84"/>
      <c r="Q6134" s="84"/>
      <c r="R6134" s="66"/>
      <c r="S6134" s="66"/>
      <c r="T6134" s="66"/>
      <c r="U6134" s="46"/>
    </row>
    <row r="6135" spans="2:21" ht="14.25">
      <c r="B6135" s="95"/>
      <c r="C6135" s="95"/>
      <c r="D6135" s="95"/>
      <c r="E6135" s="95"/>
      <c r="F6135" s="95"/>
      <c r="G6135" s="95"/>
      <c r="H6135" s="95"/>
      <c r="I6135" s="95"/>
      <c r="J6135" s="95"/>
      <c r="K6135" s="95"/>
      <c r="L6135" s="95"/>
      <c r="M6135" s="95"/>
      <c r="N6135" s="95"/>
      <c r="O6135" s="95"/>
      <c r="P6135" s="84"/>
      <c r="Q6135" s="84"/>
      <c r="R6135" s="66"/>
      <c r="S6135" s="66"/>
      <c r="T6135" s="66"/>
      <c r="U6135" s="46"/>
    </row>
    <row r="6136" spans="2:21" ht="14.25">
      <c r="B6136" s="95"/>
      <c r="C6136" s="95"/>
      <c r="D6136" s="95"/>
      <c r="E6136" s="95"/>
      <c r="F6136" s="95"/>
      <c r="G6136" s="95"/>
      <c r="H6136" s="95"/>
      <c r="I6136" s="95"/>
      <c r="J6136" s="95"/>
      <c r="K6136" s="95"/>
      <c r="L6136" s="95"/>
      <c r="M6136" s="95"/>
      <c r="N6136" s="95"/>
      <c r="O6136" s="95"/>
      <c r="P6136" s="84"/>
      <c r="Q6136" s="84"/>
      <c r="R6136" s="66"/>
      <c r="S6136" s="66"/>
      <c r="T6136" s="66"/>
      <c r="U6136" s="46"/>
    </row>
    <row r="6137" spans="2:21" ht="14.25">
      <c r="B6137" s="95"/>
      <c r="C6137" s="95"/>
      <c r="D6137" s="95"/>
      <c r="E6137" s="95"/>
      <c r="F6137" s="95"/>
      <c r="G6137" s="95"/>
      <c r="H6137" s="95"/>
      <c r="I6137" s="95"/>
      <c r="J6137" s="95"/>
      <c r="K6137" s="95"/>
      <c r="L6137" s="95"/>
      <c r="M6137" s="95"/>
      <c r="N6137" s="95"/>
      <c r="O6137" s="95"/>
      <c r="P6137" s="84"/>
      <c r="Q6137" s="84"/>
      <c r="R6137" s="66"/>
      <c r="S6137" s="66"/>
      <c r="T6137" s="66"/>
      <c r="U6137" s="46"/>
    </row>
    <row r="6138" spans="2:21" ht="14.25">
      <c r="B6138" s="95"/>
      <c r="C6138" s="95"/>
      <c r="D6138" s="95"/>
      <c r="E6138" s="95"/>
      <c r="F6138" s="95"/>
      <c r="G6138" s="95"/>
      <c r="H6138" s="95"/>
      <c r="I6138" s="95"/>
      <c r="J6138" s="95"/>
      <c r="K6138" s="95"/>
      <c r="L6138" s="95"/>
      <c r="M6138" s="95"/>
      <c r="N6138" s="95"/>
      <c r="O6138" s="95"/>
      <c r="P6138" s="84"/>
      <c r="Q6138" s="84"/>
      <c r="R6138" s="66"/>
      <c r="S6138" s="66"/>
      <c r="T6138" s="66"/>
      <c r="U6138" s="46"/>
    </row>
    <row r="6139" spans="2:21" ht="14.25">
      <c r="B6139" s="95"/>
      <c r="C6139" s="95"/>
      <c r="D6139" s="95"/>
      <c r="E6139" s="95"/>
      <c r="F6139" s="95"/>
      <c r="G6139" s="95"/>
      <c r="H6139" s="95"/>
      <c r="I6139" s="95"/>
      <c r="J6139" s="95"/>
      <c r="K6139" s="95"/>
      <c r="L6139" s="95"/>
      <c r="M6139" s="95"/>
      <c r="N6139" s="95"/>
      <c r="O6139" s="95"/>
      <c r="P6139" s="84"/>
      <c r="Q6139" s="84"/>
      <c r="R6139" s="66"/>
      <c r="S6139" s="66"/>
      <c r="T6139" s="66"/>
      <c r="U6139" s="46"/>
    </row>
    <row r="6140" spans="2:21" ht="14.25">
      <c r="B6140" s="95"/>
      <c r="C6140" s="95"/>
      <c r="D6140" s="95"/>
      <c r="E6140" s="95"/>
      <c r="F6140" s="95"/>
      <c r="G6140" s="95"/>
      <c r="H6140" s="95"/>
      <c r="I6140" s="95"/>
      <c r="J6140" s="95"/>
      <c r="K6140" s="95"/>
      <c r="L6140" s="95"/>
      <c r="M6140" s="95"/>
      <c r="N6140" s="95"/>
      <c r="O6140" s="95"/>
      <c r="P6140" s="84"/>
      <c r="Q6140" s="84"/>
      <c r="R6140" s="66"/>
      <c r="S6140" s="66"/>
      <c r="T6140" s="66"/>
      <c r="U6140" s="46"/>
    </row>
    <row r="6141" spans="2:21" ht="14.25">
      <c r="B6141" s="95"/>
      <c r="C6141" s="95"/>
      <c r="D6141" s="95"/>
      <c r="E6141" s="95"/>
      <c r="F6141" s="95"/>
      <c r="G6141" s="95"/>
      <c r="H6141" s="95"/>
      <c r="I6141" s="95"/>
      <c r="J6141" s="95"/>
      <c r="K6141" s="95"/>
      <c r="L6141" s="95"/>
      <c r="M6141" s="95"/>
      <c r="N6141" s="95"/>
      <c r="O6141" s="95"/>
      <c r="P6141" s="84"/>
      <c r="Q6141" s="84"/>
      <c r="R6141" s="66"/>
      <c r="S6141" s="66"/>
      <c r="T6141" s="66"/>
      <c r="U6141" s="46"/>
    </row>
    <row r="6142" spans="2:21" ht="14.25">
      <c r="B6142" s="95"/>
      <c r="C6142" s="95"/>
      <c r="D6142" s="95"/>
      <c r="E6142" s="95"/>
      <c r="F6142" s="95"/>
      <c r="G6142" s="95"/>
      <c r="H6142" s="95"/>
      <c r="I6142" s="95"/>
      <c r="J6142" s="95"/>
      <c r="K6142" s="95"/>
      <c r="L6142" s="95"/>
      <c r="M6142" s="95"/>
      <c r="N6142" s="95"/>
      <c r="O6142" s="95"/>
      <c r="P6142" s="84"/>
      <c r="Q6142" s="84"/>
      <c r="R6142" s="66"/>
      <c r="S6142" s="66"/>
      <c r="T6142" s="66"/>
      <c r="U6142" s="46"/>
    </row>
    <row r="6143" spans="2:21" ht="14.25">
      <c r="B6143" s="95"/>
      <c r="C6143" s="95"/>
      <c r="D6143" s="95"/>
      <c r="E6143" s="95"/>
      <c r="F6143" s="95"/>
      <c r="G6143" s="95"/>
      <c r="H6143" s="95"/>
      <c r="I6143" s="95"/>
      <c r="J6143" s="95"/>
      <c r="K6143" s="95"/>
      <c r="L6143" s="95"/>
      <c r="M6143" s="95"/>
      <c r="N6143" s="95"/>
      <c r="O6143" s="95"/>
      <c r="P6143" s="84"/>
      <c r="Q6143" s="84"/>
      <c r="R6143" s="66"/>
      <c r="S6143" s="66"/>
      <c r="T6143" s="66"/>
      <c r="U6143" s="46"/>
    </row>
    <row r="6144" spans="2:21" ht="14.25">
      <c r="B6144" s="95"/>
      <c r="C6144" s="95"/>
      <c r="D6144" s="95"/>
      <c r="E6144" s="95"/>
      <c r="F6144" s="95"/>
      <c r="G6144" s="95"/>
      <c r="H6144" s="95"/>
      <c r="I6144" s="95"/>
      <c r="J6144" s="95"/>
      <c r="K6144" s="95"/>
      <c r="L6144" s="95"/>
      <c r="M6144" s="95"/>
      <c r="N6144" s="95"/>
      <c r="O6144" s="95"/>
      <c r="P6144" s="84"/>
      <c r="Q6144" s="84"/>
      <c r="R6144" s="66"/>
      <c r="S6144" s="66"/>
      <c r="T6144" s="66"/>
      <c r="U6144" s="46"/>
    </row>
    <row r="6145" spans="2:21" ht="14.25">
      <c r="B6145" s="95"/>
      <c r="C6145" s="95"/>
      <c r="D6145" s="95"/>
      <c r="E6145" s="95"/>
      <c r="F6145" s="95"/>
      <c r="G6145" s="95"/>
      <c r="H6145" s="95"/>
      <c r="I6145" s="95"/>
      <c r="J6145" s="95"/>
      <c r="K6145" s="95"/>
      <c r="L6145" s="95"/>
      <c r="M6145" s="95"/>
      <c r="N6145" s="95"/>
      <c r="O6145" s="95"/>
      <c r="P6145" s="84"/>
      <c r="Q6145" s="84"/>
      <c r="R6145" s="66"/>
      <c r="S6145" s="66"/>
      <c r="T6145" s="66"/>
      <c r="U6145" s="46"/>
    </row>
    <row r="6146" spans="2:21" ht="14.25">
      <c r="B6146" s="95"/>
      <c r="C6146" s="95"/>
      <c r="D6146" s="95"/>
      <c r="E6146" s="95"/>
      <c r="F6146" s="95"/>
      <c r="G6146" s="95"/>
      <c r="H6146" s="95"/>
      <c r="I6146" s="95"/>
      <c r="J6146" s="95"/>
      <c r="K6146" s="95"/>
      <c r="L6146" s="95"/>
      <c r="M6146" s="95"/>
      <c r="N6146" s="95"/>
      <c r="O6146" s="95"/>
      <c r="P6146" s="84"/>
      <c r="Q6146" s="84"/>
      <c r="R6146" s="66"/>
      <c r="S6146" s="66"/>
      <c r="T6146" s="66"/>
      <c r="U6146" s="46"/>
    </row>
    <row r="6147" spans="2:21" ht="14.25">
      <c r="B6147" s="95"/>
      <c r="C6147" s="95"/>
      <c r="D6147" s="95"/>
      <c r="E6147" s="95"/>
      <c r="F6147" s="95"/>
      <c r="G6147" s="95"/>
      <c r="H6147" s="95"/>
      <c r="I6147" s="95"/>
      <c r="J6147" s="95"/>
      <c r="K6147" s="95"/>
      <c r="L6147" s="95"/>
      <c r="M6147" s="95"/>
      <c r="N6147" s="95"/>
      <c r="O6147" s="95"/>
      <c r="P6147" s="84"/>
      <c r="Q6147" s="84"/>
      <c r="R6147" s="66"/>
      <c r="S6147" s="66"/>
      <c r="T6147" s="66"/>
      <c r="U6147" s="46"/>
    </row>
    <row r="6148" spans="2:21" ht="14.25">
      <c r="B6148" s="95"/>
      <c r="C6148" s="95"/>
      <c r="D6148" s="95"/>
      <c r="E6148" s="95"/>
      <c r="F6148" s="95"/>
      <c r="G6148" s="95"/>
      <c r="H6148" s="95"/>
      <c r="I6148" s="95"/>
      <c r="J6148" s="95"/>
      <c r="K6148" s="95"/>
      <c r="L6148" s="95"/>
      <c r="M6148" s="95"/>
      <c r="N6148" s="95"/>
      <c r="O6148" s="95"/>
      <c r="P6148" s="84"/>
      <c r="Q6148" s="84"/>
      <c r="R6148" s="66"/>
      <c r="S6148" s="66"/>
      <c r="T6148" s="66"/>
      <c r="U6148" s="46"/>
    </row>
    <row r="6149" spans="2:21" ht="14.25">
      <c r="B6149" s="95"/>
      <c r="C6149" s="95"/>
      <c r="D6149" s="95"/>
      <c r="E6149" s="95"/>
      <c r="F6149" s="95"/>
      <c r="G6149" s="95"/>
      <c r="H6149" s="95"/>
      <c r="I6149" s="95"/>
      <c r="J6149" s="95"/>
      <c r="K6149" s="95"/>
      <c r="L6149" s="95"/>
      <c r="M6149" s="95"/>
      <c r="N6149" s="95"/>
      <c r="O6149" s="95"/>
      <c r="P6149" s="84"/>
      <c r="Q6149" s="84"/>
      <c r="R6149" s="66"/>
      <c r="S6149" s="66"/>
      <c r="T6149" s="66"/>
      <c r="U6149" s="46"/>
    </row>
    <row r="6150" spans="2:21" ht="14.25">
      <c r="B6150" s="95"/>
      <c r="C6150" s="95"/>
      <c r="D6150" s="95"/>
      <c r="E6150" s="95"/>
      <c r="F6150" s="95"/>
      <c r="G6150" s="95"/>
      <c r="H6150" s="95"/>
      <c r="I6150" s="95"/>
      <c r="J6150" s="95"/>
      <c r="K6150" s="95"/>
      <c r="L6150" s="95"/>
      <c r="M6150" s="95"/>
      <c r="N6150" s="95"/>
      <c r="O6150" s="95"/>
      <c r="P6150" s="84"/>
      <c r="Q6150" s="84"/>
      <c r="R6150" s="66"/>
      <c r="S6150" s="66"/>
      <c r="T6150" s="66"/>
      <c r="U6150" s="46"/>
    </row>
    <row r="6151" spans="2:21" ht="14.25">
      <c r="B6151" s="95"/>
      <c r="C6151" s="95"/>
      <c r="D6151" s="95"/>
      <c r="E6151" s="95"/>
      <c r="F6151" s="95"/>
      <c r="G6151" s="95"/>
      <c r="H6151" s="95"/>
      <c r="I6151" s="95"/>
      <c r="J6151" s="95"/>
      <c r="K6151" s="95"/>
      <c r="L6151" s="95"/>
      <c r="M6151" s="95"/>
      <c r="N6151" s="95"/>
      <c r="O6151" s="95"/>
      <c r="P6151" s="84"/>
      <c r="Q6151" s="84"/>
      <c r="R6151" s="66"/>
      <c r="S6151" s="66"/>
      <c r="T6151" s="66"/>
      <c r="U6151" s="46"/>
    </row>
    <row r="6152" spans="2:21" ht="14.25">
      <c r="B6152" s="95"/>
      <c r="C6152" s="95"/>
      <c r="D6152" s="95"/>
      <c r="E6152" s="95"/>
      <c r="F6152" s="95"/>
      <c r="G6152" s="95"/>
      <c r="H6152" s="95"/>
      <c r="I6152" s="95"/>
      <c r="J6152" s="95"/>
      <c r="K6152" s="95"/>
      <c r="L6152" s="95"/>
      <c r="M6152" s="95"/>
      <c r="N6152" s="95"/>
      <c r="O6152" s="95"/>
      <c r="P6152" s="84"/>
      <c r="Q6152" s="84"/>
      <c r="R6152" s="66"/>
      <c r="S6152" s="66"/>
      <c r="T6152" s="66"/>
      <c r="U6152" s="46"/>
    </row>
    <row r="6153" spans="2:21" ht="14.25">
      <c r="B6153" s="95"/>
      <c r="C6153" s="95"/>
      <c r="D6153" s="95"/>
      <c r="E6153" s="95"/>
      <c r="F6153" s="95"/>
      <c r="G6153" s="95"/>
      <c r="H6153" s="95"/>
      <c r="I6153" s="95"/>
      <c r="J6153" s="95"/>
      <c r="K6153" s="95"/>
      <c r="L6153" s="95"/>
      <c r="M6153" s="95"/>
      <c r="N6153" s="95"/>
      <c r="O6153" s="95"/>
      <c r="P6153" s="84"/>
      <c r="Q6153" s="84"/>
      <c r="R6153" s="66"/>
      <c r="S6153" s="66"/>
      <c r="T6153" s="66"/>
      <c r="U6153" s="46"/>
    </row>
    <row r="6154" spans="2:21" ht="14.25">
      <c r="B6154" s="95"/>
      <c r="C6154" s="95"/>
      <c r="D6154" s="95"/>
      <c r="E6154" s="95"/>
      <c r="F6154" s="95"/>
      <c r="G6154" s="95"/>
      <c r="H6154" s="95"/>
      <c r="I6154" s="95"/>
      <c r="J6154" s="95"/>
      <c r="K6154" s="95"/>
      <c r="L6154" s="95"/>
      <c r="M6154" s="95"/>
      <c r="N6154" s="95"/>
      <c r="O6154" s="95"/>
      <c r="P6154" s="84"/>
      <c r="Q6154" s="84"/>
      <c r="R6154" s="66"/>
      <c r="S6154" s="66"/>
      <c r="T6154" s="66"/>
      <c r="U6154" s="46"/>
    </row>
    <row r="6155" spans="2:21" ht="14.25">
      <c r="B6155" s="95"/>
      <c r="C6155" s="95"/>
      <c r="D6155" s="95"/>
      <c r="E6155" s="95"/>
      <c r="F6155" s="95"/>
      <c r="G6155" s="95"/>
      <c r="H6155" s="95"/>
      <c r="I6155" s="95"/>
      <c r="J6155" s="95"/>
      <c r="K6155" s="95"/>
      <c r="L6155" s="95"/>
      <c r="M6155" s="95"/>
      <c r="N6155" s="95"/>
      <c r="O6155" s="95"/>
      <c r="P6155" s="84"/>
      <c r="Q6155" s="84"/>
      <c r="R6155" s="66"/>
      <c r="S6155" s="66"/>
      <c r="T6155" s="66"/>
      <c r="U6155" s="46"/>
    </row>
    <row r="6156" spans="2:21" ht="14.25">
      <c r="B6156" s="95"/>
      <c r="C6156" s="95"/>
      <c r="D6156" s="95"/>
      <c r="E6156" s="95"/>
      <c r="F6156" s="95"/>
      <c r="G6156" s="95"/>
      <c r="H6156" s="95"/>
      <c r="I6156" s="95"/>
      <c r="J6156" s="95"/>
      <c r="K6156" s="95"/>
      <c r="L6156" s="95"/>
      <c r="M6156" s="95"/>
      <c r="N6156" s="95"/>
      <c r="O6156" s="95"/>
      <c r="P6156" s="84"/>
      <c r="Q6156" s="84"/>
      <c r="R6156" s="66"/>
      <c r="S6156" s="66"/>
      <c r="T6156" s="66"/>
      <c r="U6156" s="46"/>
    </row>
    <row r="6157" spans="2:21" ht="14.25">
      <c r="B6157" s="95"/>
      <c r="C6157" s="95"/>
      <c r="D6157" s="95"/>
      <c r="E6157" s="95"/>
      <c r="F6157" s="95"/>
      <c r="G6157" s="95"/>
      <c r="H6157" s="95"/>
      <c r="I6157" s="95"/>
      <c r="J6157" s="95"/>
      <c r="K6157" s="95"/>
      <c r="L6157" s="95"/>
      <c r="M6157" s="95"/>
      <c r="N6157" s="95"/>
      <c r="O6157" s="95"/>
      <c r="P6157" s="84"/>
      <c r="Q6157" s="84"/>
      <c r="R6157" s="66"/>
      <c r="S6157" s="66"/>
      <c r="T6157" s="66"/>
      <c r="U6157" s="46"/>
    </row>
    <row r="6158" spans="2:21" ht="14.25">
      <c r="B6158" s="95"/>
      <c r="C6158" s="95"/>
      <c r="D6158" s="95"/>
      <c r="E6158" s="95"/>
      <c r="F6158" s="95"/>
      <c r="G6158" s="95"/>
      <c r="H6158" s="95"/>
      <c r="I6158" s="95"/>
      <c r="J6158" s="95"/>
      <c r="K6158" s="95"/>
      <c r="L6158" s="95"/>
      <c r="M6158" s="95"/>
      <c r="N6158" s="95"/>
      <c r="O6158" s="95"/>
      <c r="P6158" s="84"/>
      <c r="Q6158" s="84"/>
      <c r="R6158" s="66"/>
      <c r="S6158" s="66"/>
      <c r="T6158" s="66"/>
      <c r="U6158" s="46"/>
    </row>
    <row r="6159" spans="2:21" ht="14.25">
      <c r="B6159" s="95"/>
      <c r="C6159" s="95"/>
      <c r="D6159" s="95"/>
      <c r="E6159" s="95"/>
      <c r="F6159" s="95"/>
      <c r="G6159" s="95"/>
      <c r="H6159" s="95"/>
      <c r="I6159" s="95"/>
      <c r="J6159" s="95"/>
      <c r="K6159" s="95"/>
      <c r="L6159" s="95"/>
      <c r="M6159" s="95"/>
      <c r="N6159" s="95"/>
      <c r="O6159" s="95"/>
      <c r="P6159" s="84"/>
      <c r="Q6159" s="84"/>
      <c r="R6159" s="66"/>
      <c r="S6159" s="66"/>
      <c r="T6159" s="66"/>
      <c r="U6159" s="46"/>
    </row>
    <row r="6160" spans="2:21" ht="14.25">
      <c r="B6160" s="95"/>
      <c r="C6160" s="95"/>
      <c r="D6160" s="95"/>
      <c r="E6160" s="95"/>
      <c r="F6160" s="95"/>
      <c r="G6160" s="95"/>
      <c r="H6160" s="95"/>
      <c r="I6160" s="95"/>
      <c r="J6160" s="95"/>
      <c r="K6160" s="95"/>
      <c r="L6160" s="95"/>
      <c r="M6160" s="95"/>
      <c r="N6160" s="95"/>
      <c r="O6160" s="95"/>
      <c r="P6160" s="84"/>
      <c r="Q6160" s="84"/>
      <c r="R6160" s="66"/>
      <c r="S6160" s="66"/>
      <c r="T6160" s="66"/>
      <c r="U6160" s="46"/>
    </row>
    <row r="6161" spans="2:21" ht="14.25">
      <c r="B6161" s="95"/>
      <c r="C6161" s="95"/>
      <c r="D6161" s="95"/>
      <c r="E6161" s="95"/>
      <c r="F6161" s="95"/>
      <c r="G6161" s="95"/>
      <c r="H6161" s="95"/>
      <c r="I6161" s="95"/>
      <c r="J6161" s="95"/>
      <c r="K6161" s="95"/>
      <c r="L6161" s="95"/>
      <c r="M6161" s="95"/>
      <c r="N6161" s="95"/>
      <c r="O6161" s="95"/>
      <c r="P6161" s="84"/>
      <c r="Q6161" s="84"/>
      <c r="R6161" s="66"/>
      <c r="S6161" s="66"/>
      <c r="T6161" s="66"/>
      <c r="U6161" s="46"/>
    </row>
    <row r="6162" spans="2:21" ht="14.25">
      <c r="B6162" s="95"/>
      <c r="C6162" s="95"/>
      <c r="D6162" s="95"/>
      <c r="E6162" s="95"/>
      <c r="F6162" s="95"/>
      <c r="G6162" s="95"/>
      <c r="H6162" s="95"/>
      <c r="I6162" s="95"/>
      <c r="J6162" s="95"/>
      <c r="K6162" s="95"/>
      <c r="L6162" s="95"/>
      <c r="M6162" s="95"/>
      <c r="N6162" s="95"/>
      <c r="O6162" s="95"/>
      <c r="P6162" s="84"/>
      <c r="Q6162" s="84"/>
      <c r="R6162" s="66"/>
      <c r="S6162" s="66"/>
      <c r="T6162" s="66"/>
      <c r="U6162" s="46"/>
    </row>
    <row r="6163" spans="2:21" ht="14.25">
      <c r="B6163" s="95"/>
      <c r="C6163" s="95"/>
      <c r="D6163" s="95"/>
      <c r="E6163" s="95"/>
      <c r="F6163" s="95"/>
      <c r="G6163" s="95"/>
      <c r="H6163" s="95"/>
      <c r="I6163" s="95"/>
      <c r="J6163" s="95"/>
      <c r="K6163" s="95"/>
      <c r="L6163" s="95"/>
      <c r="M6163" s="95"/>
      <c r="N6163" s="95"/>
      <c r="O6163" s="95"/>
      <c r="P6163" s="84"/>
      <c r="Q6163" s="84"/>
      <c r="R6163" s="66"/>
      <c r="S6163" s="66"/>
      <c r="T6163" s="66"/>
      <c r="U6163" s="46"/>
    </row>
    <row r="6164" spans="2:21" ht="14.25">
      <c r="B6164" s="95"/>
      <c r="C6164" s="95"/>
      <c r="D6164" s="95"/>
      <c r="E6164" s="95"/>
      <c r="F6164" s="95"/>
      <c r="G6164" s="95"/>
      <c r="H6164" s="95"/>
      <c r="I6164" s="95"/>
      <c r="J6164" s="95"/>
      <c r="K6164" s="95"/>
      <c r="L6164" s="95"/>
      <c r="M6164" s="95"/>
      <c r="N6164" s="95"/>
      <c r="O6164" s="95"/>
      <c r="P6164" s="84"/>
      <c r="Q6164" s="84"/>
      <c r="R6164" s="66"/>
      <c r="S6164" s="66"/>
      <c r="T6164" s="66"/>
      <c r="U6164" s="46"/>
    </row>
    <row r="6165" spans="2:21" ht="14.25">
      <c r="B6165" s="95"/>
      <c r="C6165" s="95"/>
      <c r="D6165" s="95"/>
      <c r="E6165" s="95"/>
      <c r="F6165" s="95"/>
      <c r="G6165" s="95"/>
      <c r="H6165" s="95"/>
      <c r="I6165" s="95"/>
      <c r="J6165" s="95"/>
      <c r="K6165" s="95"/>
      <c r="L6165" s="95"/>
      <c r="M6165" s="95"/>
      <c r="N6165" s="95"/>
      <c r="O6165" s="95"/>
      <c r="P6165" s="84"/>
      <c r="Q6165" s="84"/>
      <c r="R6165" s="66"/>
      <c r="S6165" s="66"/>
      <c r="T6165" s="66"/>
      <c r="U6165" s="46"/>
    </row>
    <row r="6166" spans="2:21" ht="14.25">
      <c r="B6166" s="95"/>
      <c r="C6166" s="95"/>
      <c r="D6166" s="95"/>
      <c r="E6166" s="95"/>
      <c r="F6166" s="95"/>
      <c r="G6166" s="95"/>
      <c r="H6166" s="95"/>
      <c r="I6166" s="95"/>
      <c r="J6166" s="95"/>
      <c r="K6166" s="95"/>
      <c r="L6166" s="95"/>
      <c r="M6166" s="95"/>
      <c r="N6166" s="95"/>
      <c r="O6166" s="95"/>
      <c r="P6166" s="84"/>
      <c r="Q6166" s="84"/>
      <c r="R6166" s="66"/>
      <c r="S6166" s="66"/>
      <c r="T6166" s="66"/>
      <c r="U6166" s="46"/>
    </row>
    <row r="6167" spans="2:21" ht="14.25">
      <c r="B6167" s="95"/>
      <c r="C6167" s="95"/>
      <c r="D6167" s="95"/>
      <c r="E6167" s="95"/>
      <c r="F6167" s="95"/>
      <c r="G6167" s="95"/>
      <c r="H6167" s="95"/>
      <c r="I6167" s="95"/>
      <c r="J6167" s="95"/>
      <c r="K6167" s="95"/>
      <c r="L6167" s="95"/>
      <c r="M6167" s="95"/>
      <c r="N6167" s="95"/>
      <c r="O6167" s="95"/>
      <c r="P6167" s="84"/>
      <c r="Q6167" s="84"/>
      <c r="R6167" s="66"/>
      <c r="S6167" s="66"/>
      <c r="T6167" s="66"/>
      <c r="U6167" s="46"/>
    </row>
    <row r="6168" spans="2:21" ht="14.25">
      <c r="B6168" s="95"/>
      <c r="C6168" s="95"/>
      <c r="D6168" s="95"/>
      <c r="E6168" s="95"/>
      <c r="F6168" s="95"/>
      <c r="G6168" s="95"/>
      <c r="H6168" s="95"/>
      <c r="I6168" s="95"/>
      <c r="J6168" s="95"/>
      <c r="K6168" s="95"/>
      <c r="L6168" s="95"/>
      <c r="M6168" s="95"/>
      <c r="N6168" s="95"/>
      <c r="O6168" s="95"/>
      <c r="P6168" s="84"/>
      <c r="Q6168" s="84"/>
      <c r="R6168" s="66"/>
      <c r="S6168" s="66"/>
      <c r="T6168" s="66"/>
      <c r="U6168" s="46"/>
    </row>
    <row r="6169" spans="2:21" ht="14.25">
      <c r="B6169" s="95"/>
      <c r="C6169" s="95"/>
      <c r="D6169" s="95"/>
      <c r="E6169" s="95"/>
      <c r="F6169" s="95"/>
      <c r="G6169" s="95"/>
      <c r="H6169" s="95"/>
      <c r="I6169" s="95"/>
      <c r="J6169" s="95"/>
      <c r="K6169" s="95"/>
      <c r="L6169" s="95"/>
      <c r="M6169" s="95"/>
      <c r="N6169" s="95"/>
      <c r="O6169" s="95"/>
      <c r="P6169" s="84"/>
      <c r="Q6169" s="84"/>
      <c r="R6169" s="66"/>
      <c r="S6169" s="66"/>
      <c r="T6169" s="66"/>
      <c r="U6169" s="46"/>
    </row>
    <row r="6170" spans="2:21" ht="14.25">
      <c r="B6170" s="95"/>
      <c r="C6170" s="95"/>
      <c r="D6170" s="95"/>
      <c r="E6170" s="95"/>
      <c r="F6170" s="95"/>
      <c r="G6170" s="95"/>
      <c r="H6170" s="95"/>
      <c r="I6170" s="95"/>
      <c r="J6170" s="95"/>
      <c r="K6170" s="95"/>
      <c r="L6170" s="95"/>
      <c r="M6170" s="95"/>
      <c r="N6170" s="95"/>
      <c r="O6170" s="95"/>
      <c r="P6170" s="84"/>
      <c r="Q6170" s="84"/>
      <c r="R6170" s="66"/>
      <c r="S6170" s="66"/>
      <c r="T6170" s="66"/>
      <c r="U6170" s="46"/>
    </row>
    <row r="6171" spans="2:21" ht="14.25">
      <c r="B6171" s="95"/>
      <c r="C6171" s="95"/>
      <c r="D6171" s="95"/>
      <c r="E6171" s="95"/>
      <c r="F6171" s="95"/>
      <c r="G6171" s="95"/>
      <c r="H6171" s="95"/>
      <c r="I6171" s="95"/>
      <c r="J6171" s="95"/>
      <c r="K6171" s="95"/>
      <c r="L6171" s="95"/>
      <c r="M6171" s="95"/>
      <c r="N6171" s="95"/>
      <c r="O6171" s="95"/>
      <c r="P6171" s="84"/>
      <c r="Q6171" s="84"/>
      <c r="R6171" s="66"/>
      <c r="S6171" s="66"/>
      <c r="T6171" s="66"/>
      <c r="U6171" s="46"/>
    </row>
    <row r="6172" spans="2:21" ht="14.25">
      <c r="B6172" s="95"/>
      <c r="C6172" s="95"/>
      <c r="D6172" s="95"/>
      <c r="E6172" s="95"/>
      <c r="F6172" s="95"/>
      <c r="G6172" s="95"/>
      <c r="H6172" s="95"/>
      <c r="I6172" s="95"/>
      <c r="J6172" s="95"/>
      <c r="K6172" s="95"/>
      <c r="L6172" s="95"/>
      <c r="M6172" s="95"/>
      <c r="N6172" s="95"/>
      <c r="O6172" s="95"/>
      <c r="P6172" s="84"/>
      <c r="Q6172" s="84"/>
      <c r="R6172" s="66"/>
      <c r="S6172" s="66"/>
      <c r="T6172" s="66"/>
      <c r="U6172" s="46"/>
    </row>
    <row r="6173" spans="2:21" ht="14.25">
      <c r="B6173" s="95"/>
      <c r="C6173" s="95"/>
      <c r="D6173" s="95"/>
      <c r="E6173" s="95"/>
      <c r="F6173" s="95"/>
      <c r="G6173" s="95"/>
      <c r="H6173" s="95"/>
      <c r="I6173" s="95"/>
      <c r="J6173" s="95"/>
      <c r="K6173" s="95"/>
      <c r="L6173" s="95"/>
      <c r="M6173" s="95"/>
      <c r="N6173" s="95"/>
      <c r="O6173" s="95"/>
      <c r="P6173" s="84"/>
      <c r="Q6173" s="84"/>
      <c r="R6173" s="66"/>
      <c r="S6173" s="66"/>
      <c r="T6173" s="66"/>
      <c r="U6173" s="46"/>
    </row>
    <row r="6174" spans="2:21" ht="14.25">
      <c r="B6174" s="95"/>
      <c r="C6174" s="95"/>
      <c r="D6174" s="95"/>
      <c r="E6174" s="95"/>
      <c r="F6174" s="95"/>
      <c r="G6174" s="95"/>
      <c r="H6174" s="95"/>
      <c r="I6174" s="95"/>
      <c r="J6174" s="95"/>
      <c r="K6174" s="95"/>
      <c r="L6174" s="95"/>
      <c r="M6174" s="95"/>
      <c r="N6174" s="95"/>
      <c r="O6174" s="95"/>
      <c r="P6174" s="84"/>
      <c r="Q6174" s="84"/>
      <c r="R6174" s="66"/>
      <c r="S6174" s="66"/>
      <c r="T6174" s="66"/>
      <c r="U6174" s="46"/>
    </row>
    <row r="6175" spans="2:21" ht="14.25">
      <c r="B6175" s="95"/>
      <c r="C6175" s="95"/>
      <c r="D6175" s="95"/>
      <c r="E6175" s="95"/>
      <c r="F6175" s="95"/>
      <c r="G6175" s="95"/>
      <c r="H6175" s="95"/>
      <c r="I6175" s="95"/>
      <c r="J6175" s="95"/>
      <c r="K6175" s="95"/>
      <c r="L6175" s="95"/>
      <c r="M6175" s="95"/>
      <c r="N6175" s="95"/>
      <c r="O6175" s="95"/>
      <c r="P6175" s="84"/>
      <c r="Q6175" s="84"/>
      <c r="R6175" s="66"/>
      <c r="S6175" s="66"/>
      <c r="T6175" s="66"/>
      <c r="U6175" s="46"/>
    </row>
    <row r="6176" spans="2:21" ht="14.25">
      <c r="B6176" s="95"/>
      <c r="C6176" s="95"/>
      <c r="D6176" s="95"/>
      <c r="E6176" s="95"/>
      <c r="F6176" s="95"/>
      <c r="G6176" s="95"/>
      <c r="H6176" s="95"/>
      <c r="I6176" s="95"/>
      <c r="J6176" s="95"/>
      <c r="K6176" s="95"/>
      <c r="L6176" s="95"/>
      <c r="M6176" s="95"/>
      <c r="N6176" s="95"/>
      <c r="O6176" s="95"/>
      <c r="P6176" s="84"/>
      <c r="Q6176" s="84"/>
      <c r="R6176" s="66"/>
      <c r="S6176" s="66"/>
      <c r="T6176" s="66"/>
      <c r="U6176" s="46"/>
    </row>
    <row r="6177" spans="2:21" ht="14.25">
      <c r="B6177" s="95"/>
      <c r="C6177" s="95"/>
      <c r="D6177" s="95"/>
      <c r="E6177" s="95"/>
      <c r="F6177" s="95"/>
      <c r="G6177" s="95"/>
      <c r="H6177" s="95"/>
      <c r="I6177" s="95"/>
      <c r="J6177" s="95"/>
      <c r="K6177" s="95"/>
      <c r="L6177" s="95"/>
      <c r="M6177" s="95"/>
      <c r="N6177" s="95"/>
      <c r="O6177" s="95"/>
      <c r="P6177" s="84"/>
      <c r="Q6177" s="84"/>
      <c r="R6177" s="66"/>
      <c r="S6177" s="66"/>
      <c r="T6177" s="66"/>
      <c r="U6177" s="46"/>
    </row>
    <row r="6178" spans="2:21" ht="14.25">
      <c r="B6178" s="95"/>
      <c r="C6178" s="95"/>
      <c r="D6178" s="95"/>
      <c r="E6178" s="95"/>
      <c r="F6178" s="95"/>
      <c r="G6178" s="95"/>
      <c r="H6178" s="95"/>
      <c r="I6178" s="95"/>
      <c r="J6178" s="95"/>
      <c r="K6178" s="95"/>
      <c r="L6178" s="95"/>
      <c r="M6178" s="95"/>
      <c r="N6178" s="95"/>
      <c r="O6178" s="95"/>
      <c r="P6178" s="84"/>
      <c r="Q6178" s="84"/>
      <c r="R6178" s="66"/>
      <c r="S6178" s="66"/>
      <c r="T6178" s="66"/>
      <c r="U6178" s="46"/>
    </row>
    <row r="6179" spans="2:21" ht="14.25">
      <c r="B6179" s="95"/>
      <c r="C6179" s="95"/>
      <c r="D6179" s="95"/>
      <c r="E6179" s="95"/>
      <c r="F6179" s="95"/>
      <c r="G6179" s="95"/>
      <c r="H6179" s="95"/>
      <c r="I6179" s="95"/>
      <c r="J6179" s="95"/>
      <c r="K6179" s="95"/>
      <c r="L6179" s="95"/>
      <c r="M6179" s="95"/>
      <c r="N6179" s="95"/>
      <c r="O6179" s="95"/>
      <c r="P6179" s="84"/>
      <c r="Q6179" s="84"/>
      <c r="R6179" s="66"/>
      <c r="S6179" s="66"/>
      <c r="T6179" s="66"/>
      <c r="U6179" s="46"/>
    </row>
    <row r="6180" spans="2:21" ht="14.25">
      <c r="B6180" s="95"/>
      <c r="C6180" s="95"/>
      <c r="D6180" s="95"/>
      <c r="E6180" s="95"/>
      <c r="F6180" s="95"/>
      <c r="G6180" s="95"/>
      <c r="H6180" s="95"/>
      <c r="I6180" s="95"/>
      <c r="J6180" s="95"/>
      <c r="K6180" s="95"/>
      <c r="L6180" s="95"/>
      <c r="M6180" s="95"/>
      <c r="N6180" s="95"/>
      <c r="O6180" s="95"/>
      <c r="P6180" s="84"/>
      <c r="Q6180" s="84"/>
      <c r="R6180" s="66"/>
      <c r="S6180" s="66"/>
      <c r="T6180" s="66"/>
      <c r="U6180" s="46"/>
    </row>
    <row r="6181" spans="2:21" ht="14.25">
      <c r="B6181" s="95"/>
      <c r="C6181" s="95"/>
      <c r="D6181" s="95"/>
      <c r="E6181" s="95"/>
      <c r="F6181" s="95"/>
      <c r="G6181" s="95"/>
      <c r="H6181" s="95"/>
      <c r="I6181" s="95"/>
      <c r="J6181" s="95"/>
      <c r="K6181" s="95"/>
      <c r="L6181" s="95"/>
      <c r="M6181" s="95"/>
      <c r="N6181" s="95"/>
      <c r="O6181" s="95"/>
      <c r="P6181" s="84"/>
      <c r="Q6181" s="84"/>
      <c r="R6181" s="66"/>
      <c r="S6181" s="66"/>
      <c r="T6181" s="66"/>
      <c r="U6181" s="46"/>
    </row>
    <row r="6182" spans="2:21" ht="14.25">
      <c r="B6182" s="95"/>
      <c r="C6182" s="95"/>
      <c r="D6182" s="95"/>
      <c r="E6182" s="95"/>
      <c r="F6182" s="95"/>
      <c r="G6182" s="95"/>
      <c r="H6182" s="95"/>
      <c r="I6182" s="95"/>
      <c r="J6182" s="95"/>
      <c r="K6182" s="95"/>
      <c r="L6182" s="95"/>
      <c r="M6182" s="95"/>
      <c r="N6182" s="95"/>
      <c r="O6182" s="95"/>
      <c r="P6182" s="84"/>
      <c r="Q6182" s="84"/>
      <c r="R6182" s="66"/>
      <c r="S6182" s="66"/>
      <c r="T6182" s="66"/>
      <c r="U6182" s="46"/>
    </row>
    <row r="6183" spans="2:21" ht="14.25">
      <c r="B6183" s="95"/>
      <c r="C6183" s="95"/>
      <c r="D6183" s="95"/>
      <c r="E6183" s="95"/>
      <c r="F6183" s="95"/>
      <c r="G6183" s="95"/>
      <c r="H6183" s="95"/>
      <c r="I6183" s="95"/>
      <c r="J6183" s="95"/>
      <c r="K6183" s="95"/>
      <c r="L6183" s="95"/>
      <c r="M6183" s="95"/>
      <c r="N6183" s="95"/>
      <c r="O6183" s="95"/>
      <c r="P6183" s="84"/>
      <c r="Q6183" s="84"/>
      <c r="R6183" s="66"/>
      <c r="S6183" s="66"/>
      <c r="T6183" s="66"/>
      <c r="U6183" s="46"/>
    </row>
    <row r="6184" spans="2:21" ht="14.25">
      <c r="B6184" s="95"/>
      <c r="C6184" s="95"/>
      <c r="D6184" s="95"/>
      <c r="E6184" s="95"/>
      <c r="F6184" s="95"/>
      <c r="G6184" s="95"/>
      <c r="H6184" s="95"/>
      <c r="I6184" s="95"/>
      <c r="J6184" s="95"/>
      <c r="K6184" s="95"/>
      <c r="L6184" s="95"/>
      <c r="M6184" s="95"/>
      <c r="N6184" s="95"/>
      <c r="O6184" s="95"/>
      <c r="P6184" s="84"/>
      <c r="Q6184" s="84"/>
      <c r="R6184" s="66"/>
      <c r="S6184" s="66"/>
      <c r="T6184" s="66"/>
      <c r="U6184" s="46"/>
    </row>
    <row r="6185" spans="2:21" ht="14.25">
      <c r="B6185" s="95"/>
      <c r="C6185" s="95"/>
      <c r="D6185" s="95"/>
      <c r="E6185" s="95"/>
      <c r="F6185" s="95"/>
      <c r="G6185" s="95"/>
      <c r="H6185" s="95"/>
      <c r="I6185" s="95"/>
      <c r="J6185" s="95"/>
      <c r="K6185" s="95"/>
      <c r="L6185" s="95"/>
      <c r="M6185" s="95"/>
      <c r="N6185" s="95"/>
      <c r="O6185" s="95"/>
      <c r="P6185" s="84"/>
      <c r="Q6185" s="84"/>
      <c r="R6185" s="66"/>
      <c r="S6185" s="66"/>
      <c r="T6185" s="66"/>
      <c r="U6185" s="46"/>
    </row>
    <row r="6186" spans="2:21" ht="14.25">
      <c r="B6186" s="95"/>
      <c r="C6186" s="95"/>
      <c r="D6186" s="95"/>
      <c r="E6186" s="95"/>
      <c r="F6186" s="95"/>
      <c r="G6186" s="95"/>
      <c r="H6186" s="95"/>
      <c r="I6186" s="95"/>
      <c r="J6186" s="95"/>
      <c r="K6186" s="95"/>
      <c r="L6186" s="95"/>
      <c r="M6186" s="95"/>
      <c r="N6186" s="95"/>
      <c r="O6186" s="95"/>
      <c r="P6186" s="84"/>
      <c r="Q6186" s="84"/>
      <c r="R6186" s="66"/>
      <c r="S6186" s="66"/>
      <c r="T6186" s="66"/>
      <c r="U6186" s="46"/>
    </row>
    <row r="6187" spans="2:21" ht="14.25">
      <c r="B6187" s="95"/>
      <c r="C6187" s="95"/>
      <c r="D6187" s="95"/>
      <c r="E6187" s="95"/>
      <c r="F6187" s="95"/>
      <c r="G6187" s="95"/>
      <c r="H6187" s="95"/>
      <c r="I6187" s="95"/>
      <c r="J6187" s="95"/>
      <c r="K6187" s="95"/>
      <c r="L6187" s="95"/>
      <c r="M6187" s="95"/>
      <c r="N6187" s="95"/>
      <c r="O6187" s="95"/>
      <c r="P6187" s="84"/>
      <c r="Q6187" s="84"/>
      <c r="R6187" s="66"/>
      <c r="S6187" s="66"/>
      <c r="T6187" s="66"/>
      <c r="U6187" s="46"/>
    </row>
    <row r="6188" spans="2:21" ht="14.25">
      <c r="B6188" s="95"/>
      <c r="C6188" s="95"/>
      <c r="D6188" s="95"/>
      <c r="E6188" s="95"/>
      <c r="F6188" s="95"/>
      <c r="G6188" s="95"/>
      <c r="H6188" s="95"/>
      <c r="I6188" s="95"/>
      <c r="J6188" s="95"/>
      <c r="K6188" s="95"/>
      <c r="L6188" s="95"/>
      <c r="M6188" s="95"/>
      <c r="N6188" s="95"/>
      <c r="O6188" s="95"/>
      <c r="P6188" s="84"/>
      <c r="Q6188" s="84"/>
      <c r="R6188" s="66"/>
      <c r="S6188" s="66"/>
      <c r="T6188" s="66"/>
      <c r="U6188" s="46"/>
    </row>
    <row r="6189" spans="2:21" ht="14.25">
      <c r="B6189" s="95"/>
      <c r="C6189" s="95"/>
      <c r="D6189" s="95"/>
      <c r="E6189" s="95"/>
      <c r="F6189" s="95"/>
      <c r="G6189" s="95"/>
      <c r="H6189" s="95"/>
      <c r="I6189" s="95"/>
      <c r="J6189" s="95"/>
      <c r="K6189" s="95"/>
      <c r="L6189" s="95"/>
      <c r="M6189" s="95"/>
      <c r="N6189" s="95"/>
      <c r="O6189" s="95"/>
      <c r="P6189" s="84"/>
      <c r="Q6189" s="84"/>
      <c r="R6189" s="66"/>
      <c r="S6189" s="66"/>
      <c r="T6189" s="66"/>
      <c r="U6189" s="46"/>
    </row>
    <row r="6190" spans="2:21" ht="14.25">
      <c r="B6190" s="95"/>
      <c r="C6190" s="95"/>
      <c r="D6190" s="95"/>
      <c r="E6190" s="95"/>
      <c r="F6190" s="95"/>
      <c r="G6190" s="95"/>
      <c r="H6190" s="95"/>
      <c r="I6190" s="95"/>
      <c r="J6190" s="95"/>
      <c r="K6190" s="95"/>
      <c r="L6190" s="95"/>
      <c r="M6190" s="95"/>
      <c r="N6190" s="95"/>
      <c r="O6190" s="95"/>
      <c r="P6190" s="84"/>
      <c r="Q6190" s="84"/>
      <c r="R6190" s="66"/>
      <c r="S6190" s="66"/>
      <c r="T6190" s="66"/>
      <c r="U6190" s="46"/>
    </row>
    <row r="6191" spans="2:21" ht="14.25">
      <c r="B6191" s="95"/>
      <c r="C6191" s="95"/>
      <c r="D6191" s="95"/>
      <c r="E6191" s="95"/>
      <c r="F6191" s="95"/>
      <c r="G6191" s="95"/>
      <c r="H6191" s="95"/>
      <c r="I6191" s="95"/>
      <c r="J6191" s="95"/>
      <c r="K6191" s="95"/>
      <c r="L6191" s="95"/>
      <c r="M6191" s="95"/>
      <c r="N6191" s="95"/>
      <c r="O6191" s="95"/>
      <c r="P6191" s="84"/>
      <c r="Q6191" s="84"/>
      <c r="R6191" s="66"/>
      <c r="S6191" s="66"/>
      <c r="T6191" s="66"/>
      <c r="U6191" s="46"/>
    </row>
    <row r="6192" spans="2:21" ht="14.25">
      <c r="B6192" s="95"/>
      <c r="C6192" s="95"/>
      <c r="D6192" s="95"/>
      <c r="E6192" s="95"/>
      <c r="F6192" s="95"/>
      <c r="G6192" s="95"/>
      <c r="H6192" s="95"/>
      <c r="I6192" s="95"/>
      <c r="J6192" s="95"/>
      <c r="K6192" s="95"/>
      <c r="L6192" s="95"/>
      <c r="M6192" s="95"/>
      <c r="N6192" s="95"/>
      <c r="O6192" s="95"/>
      <c r="P6192" s="84"/>
      <c r="Q6192" s="84"/>
      <c r="R6192" s="66"/>
      <c r="S6192" s="66"/>
      <c r="T6192" s="66"/>
      <c r="U6192" s="46"/>
    </row>
    <row r="6193" spans="2:21" ht="14.25">
      <c r="B6193" s="95"/>
      <c r="C6193" s="95"/>
      <c r="D6193" s="95"/>
      <c r="E6193" s="95"/>
      <c r="F6193" s="95"/>
      <c r="G6193" s="95"/>
      <c r="H6193" s="95"/>
      <c r="I6193" s="95"/>
      <c r="J6193" s="95"/>
      <c r="K6193" s="95"/>
      <c r="L6193" s="95"/>
      <c r="M6193" s="95"/>
      <c r="N6193" s="95"/>
      <c r="O6193" s="95"/>
      <c r="P6193" s="84"/>
      <c r="Q6193" s="84"/>
      <c r="R6193" s="66"/>
      <c r="S6193" s="66"/>
      <c r="T6193" s="66"/>
      <c r="U6193" s="46"/>
    </row>
    <row r="6194" spans="2:21" ht="14.25">
      <c r="B6194" s="95"/>
      <c r="C6194" s="95"/>
      <c r="D6194" s="95"/>
      <c r="E6194" s="95"/>
      <c r="F6194" s="95"/>
      <c r="G6194" s="95"/>
      <c r="H6194" s="95"/>
      <c r="I6194" s="95"/>
      <c r="J6194" s="95"/>
      <c r="K6194" s="95"/>
      <c r="L6194" s="95"/>
      <c r="M6194" s="95"/>
      <c r="N6194" s="95"/>
      <c r="O6194" s="95"/>
      <c r="P6194" s="84"/>
      <c r="Q6194" s="84"/>
      <c r="R6194" s="66"/>
      <c r="S6194" s="66"/>
      <c r="T6194" s="66"/>
      <c r="U6194" s="46"/>
    </row>
    <row r="6195" spans="2:21" ht="14.25">
      <c r="B6195" s="95"/>
      <c r="C6195" s="95"/>
      <c r="D6195" s="95"/>
      <c r="E6195" s="95"/>
      <c r="F6195" s="95"/>
      <c r="G6195" s="95"/>
      <c r="H6195" s="95"/>
      <c r="I6195" s="95"/>
      <c r="J6195" s="95"/>
      <c r="K6195" s="95"/>
      <c r="L6195" s="95"/>
      <c r="M6195" s="95"/>
      <c r="N6195" s="95"/>
      <c r="O6195" s="95"/>
      <c r="P6195" s="84"/>
      <c r="Q6195" s="84"/>
      <c r="R6195" s="66"/>
      <c r="S6195" s="66"/>
      <c r="T6195" s="66"/>
      <c r="U6195" s="46"/>
    </row>
    <row r="6196" spans="2:21" ht="14.25">
      <c r="B6196" s="95"/>
      <c r="C6196" s="95"/>
      <c r="D6196" s="95"/>
      <c r="E6196" s="95"/>
      <c r="F6196" s="95"/>
      <c r="G6196" s="95"/>
      <c r="H6196" s="95"/>
      <c r="I6196" s="95"/>
      <c r="J6196" s="95"/>
      <c r="K6196" s="95"/>
      <c r="L6196" s="95"/>
      <c r="M6196" s="95"/>
      <c r="N6196" s="95"/>
      <c r="O6196" s="95"/>
      <c r="P6196" s="84"/>
      <c r="Q6196" s="84"/>
      <c r="R6196" s="66"/>
      <c r="S6196" s="66"/>
      <c r="T6196" s="66"/>
      <c r="U6196" s="46"/>
    </row>
    <row r="6197" spans="2:21" ht="14.25">
      <c r="B6197" s="95"/>
      <c r="C6197" s="95"/>
      <c r="D6197" s="95"/>
      <c r="E6197" s="95"/>
      <c r="F6197" s="95"/>
      <c r="G6197" s="95"/>
      <c r="H6197" s="95"/>
      <c r="I6197" s="95"/>
      <c r="J6197" s="95"/>
      <c r="K6197" s="95"/>
      <c r="L6197" s="95"/>
      <c r="M6197" s="95"/>
      <c r="N6197" s="95"/>
      <c r="O6197" s="95"/>
      <c r="P6197" s="84"/>
      <c r="Q6197" s="84"/>
      <c r="R6197" s="66"/>
      <c r="S6197" s="66"/>
      <c r="T6197" s="66"/>
      <c r="U6197" s="46"/>
    </row>
    <row r="6198" spans="2:21" ht="14.25">
      <c r="B6198" s="95"/>
      <c r="C6198" s="95"/>
      <c r="D6198" s="95"/>
      <c r="E6198" s="95"/>
      <c r="F6198" s="95"/>
      <c r="G6198" s="95"/>
      <c r="H6198" s="95"/>
      <c r="I6198" s="95"/>
      <c r="J6198" s="95"/>
      <c r="K6198" s="95"/>
      <c r="L6198" s="95"/>
      <c r="M6198" s="95"/>
      <c r="N6198" s="95"/>
      <c r="O6198" s="95"/>
      <c r="P6198" s="84"/>
      <c r="Q6198" s="84"/>
      <c r="R6198" s="66"/>
      <c r="S6198" s="66"/>
      <c r="T6198" s="66"/>
      <c r="U6198" s="46"/>
    </row>
    <row r="6199" spans="2:21" ht="14.25">
      <c r="B6199" s="95"/>
      <c r="C6199" s="95"/>
      <c r="D6199" s="95"/>
      <c r="E6199" s="95"/>
      <c r="F6199" s="95"/>
      <c r="G6199" s="95"/>
      <c r="H6199" s="95"/>
      <c r="I6199" s="95"/>
      <c r="J6199" s="95"/>
      <c r="K6199" s="95"/>
      <c r="L6199" s="95"/>
      <c r="M6199" s="95"/>
      <c r="N6199" s="95"/>
      <c r="O6199" s="95"/>
      <c r="P6199" s="84"/>
      <c r="Q6199" s="84"/>
      <c r="R6199" s="66"/>
      <c r="S6199" s="66"/>
      <c r="T6199" s="66"/>
      <c r="U6199" s="46"/>
    </row>
    <row r="6200" spans="2:21" ht="14.25">
      <c r="B6200" s="95"/>
      <c r="C6200" s="95"/>
      <c r="D6200" s="95"/>
      <c r="E6200" s="95"/>
      <c r="F6200" s="95"/>
      <c r="G6200" s="95"/>
      <c r="H6200" s="95"/>
      <c r="I6200" s="95"/>
      <c r="J6200" s="95"/>
      <c r="K6200" s="95"/>
      <c r="L6200" s="95"/>
      <c r="M6200" s="95"/>
      <c r="N6200" s="95"/>
      <c r="O6200" s="95"/>
      <c r="P6200" s="84"/>
      <c r="Q6200" s="84"/>
      <c r="R6200" s="66"/>
      <c r="S6200" s="66"/>
      <c r="T6200" s="66"/>
      <c r="U6200" s="46"/>
    </row>
    <row r="6201" spans="2:21" ht="14.25">
      <c r="B6201" s="95"/>
      <c r="C6201" s="95"/>
      <c r="D6201" s="95"/>
      <c r="E6201" s="95"/>
      <c r="F6201" s="95"/>
      <c r="G6201" s="95"/>
      <c r="H6201" s="95"/>
      <c r="I6201" s="95"/>
      <c r="J6201" s="95"/>
      <c r="K6201" s="95"/>
      <c r="L6201" s="95"/>
      <c r="M6201" s="95"/>
      <c r="N6201" s="95"/>
      <c r="O6201" s="95"/>
      <c r="P6201" s="84"/>
      <c r="Q6201" s="84"/>
      <c r="R6201" s="66"/>
      <c r="S6201" s="66"/>
      <c r="T6201" s="66"/>
      <c r="U6201" s="46"/>
    </row>
    <row r="6202" spans="2:21" ht="14.25">
      <c r="B6202" s="95"/>
      <c r="C6202" s="95"/>
      <c r="D6202" s="95"/>
      <c r="E6202" s="95"/>
      <c r="F6202" s="95"/>
      <c r="G6202" s="95"/>
      <c r="H6202" s="95"/>
      <c r="I6202" s="95"/>
      <c r="J6202" s="95"/>
      <c r="K6202" s="95"/>
      <c r="L6202" s="95"/>
      <c r="M6202" s="95"/>
      <c r="N6202" s="95"/>
      <c r="O6202" s="95"/>
      <c r="P6202" s="84"/>
      <c r="Q6202" s="84"/>
      <c r="R6202" s="66"/>
      <c r="S6202" s="66"/>
      <c r="T6202" s="66"/>
      <c r="U6202" s="46"/>
    </row>
    <row r="6203" spans="2:21" ht="14.25">
      <c r="B6203" s="95"/>
      <c r="C6203" s="95"/>
      <c r="D6203" s="95"/>
      <c r="E6203" s="95"/>
      <c r="F6203" s="95"/>
      <c r="G6203" s="95"/>
      <c r="H6203" s="95"/>
      <c r="I6203" s="95"/>
      <c r="J6203" s="95"/>
      <c r="K6203" s="95"/>
      <c r="L6203" s="95"/>
      <c r="M6203" s="95"/>
      <c r="N6203" s="95"/>
      <c r="O6203" s="95"/>
      <c r="P6203" s="84"/>
      <c r="Q6203" s="84"/>
      <c r="R6203" s="66"/>
      <c r="S6203" s="66"/>
      <c r="T6203" s="66"/>
      <c r="U6203" s="46"/>
    </row>
    <row r="6204" spans="2:21" ht="14.25">
      <c r="B6204" s="95"/>
      <c r="C6204" s="95"/>
      <c r="D6204" s="95"/>
      <c r="E6204" s="95"/>
      <c r="F6204" s="95"/>
      <c r="G6204" s="95"/>
      <c r="H6204" s="95"/>
      <c r="I6204" s="95"/>
      <c r="J6204" s="95"/>
      <c r="K6204" s="95"/>
      <c r="L6204" s="95"/>
      <c r="M6204" s="95"/>
      <c r="N6204" s="95"/>
      <c r="O6204" s="95"/>
      <c r="P6204" s="84"/>
      <c r="Q6204" s="84"/>
      <c r="R6204" s="66"/>
      <c r="S6204" s="66"/>
      <c r="T6204" s="66"/>
      <c r="U6204" s="46"/>
    </row>
    <row r="6205" spans="2:21" ht="14.25">
      <c r="B6205" s="95"/>
      <c r="C6205" s="95"/>
      <c r="D6205" s="95"/>
      <c r="E6205" s="95"/>
      <c r="F6205" s="95"/>
      <c r="G6205" s="95"/>
      <c r="H6205" s="95"/>
      <c r="I6205" s="95"/>
      <c r="J6205" s="95"/>
      <c r="K6205" s="95"/>
      <c r="L6205" s="95"/>
      <c r="M6205" s="95"/>
      <c r="N6205" s="95"/>
      <c r="O6205" s="95"/>
      <c r="P6205" s="84"/>
      <c r="Q6205" s="84"/>
      <c r="R6205" s="66"/>
      <c r="S6205" s="66"/>
      <c r="T6205" s="66"/>
      <c r="U6205" s="46"/>
    </row>
    <row r="6206" spans="2:21" ht="14.25">
      <c r="B6206" s="95"/>
      <c r="C6206" s="95"/>
      <c r="D6206" s="95"/>
      <c r="E6206" s="95"/>
      <c r="F6206" s="95"/>
      <c r="G6206" s="95"/>
      <c r="H6206" s="95"/>
      <c r="I6206" s="95"/>
      <c r="J6206" s="95"/>
      <c r="K6206" s="95"/>
      <c r="L6206" s="95"/>
      <c r="M6206" s="95"/>
      <c r="N6206" s="95"/>
      <c r="O6206" s="95"/>
      <c r="P6206" s="84"/>
      <c r="Q6206" s="84"/>
      <c r="R6206" s="66"/>
      <c r="S6206" s="66"/>
      <c r="T6206" s="66"/>
      <c r="U6206" s="46"/>
    </row>
    <row r="6207" spans="2:21" ht="14.25">
      <c r="B6207" s="95"/>
      <c r="C6207" s="95"/>
      <c r="D6207" s="95"/>
      <c r="E6207" s="95"/>
      <c r="F6207" s="95"/>
      <c r="G6207" s="95"/>
      <c r="H6207" s="95"/>
      <c r="I6207" s="95"/>
      <c r="J6207" s="95"/>
      <c r="K6207" s="95"/>
      <c r="L6207" s="95"/>
      <c r="M6207" s="95"/>
      <c r="N6207" s="95"/>
      <c r="O6207" s="95"/>
      <c r="P6207" s="84"/>
      <c r="Q6207" s="84"/>
      <c r="R6207" s="66"/>
      <c r="S6207" s="66"/>
      <c r="T6207" s="66"/>
      <c r="U6207" s="46"/>
    </row>
    <row r="6208" spans="2:21" ht="14.25">
      <c r="B6208" s="95"/>
      <c r="C6208" s="95"/>
      <c r="D6208" s="95"/>
      <c r="E6208" s="95"/>
      <c r="F6208" s="95"/>
      <c r="G6208" s="95"/>
      <c r="H6208" s="95"/>
      <c r="I6208" s="95"/>
      <c r="J6208" s="95"/>
      <c r="K6208" s="95"/>
      <c r="L6208" s="95"/>
      <c r="M6208" s="95"/>
      <c r="N6208" s="95"/>
      <c r="O6208" s="95"/>
      <c r="P6208" s="84"/>
      <c r="Q6208" s="84"/>
      <c r="R6208" s="66"/>
      <c r="S6208" s="66"/>
      <c r="T6208" s="66"/>
      <c r="U6208" s="46"/>
    </row>
    <row r="6209" spans="2:21" ht="14.25">
      <c r="B6209" s="95"/>
      <c r="C6209" s="95"/>
      <c r="D6209" s="95"/>
      <c r="E6209" s="95"/>
      <c r="F6209" s="95"/>
      <c r="G6209" s="95"/>
      <c r="H6209" s="95"/>
      <c r="I6209" s="95"/>
      <c r="J6209" s="95"/>
      <c r="K6209" s="95"/>
      <c r="L6209" s="95"/>
      <c r="M6209" s="95"/>
      <c r="N6209" s="95"/>
      <c r="O6209" s="95"/>
      <c r="P6209" s="84"/>
      <c r="Q6209" s="84"/>
      <c r="R6209" s="66"/>
      <c r="S6209" s="66"/>
      <c r="T6209" s="66"/>
      <c r="U6209" s="46"/>
    </row>
    <row r="6210" spans="2:21" ht="14.25">
      <c r="B6210" s="95"/>
      <c r="C6210" s="95"/>
      <c r="D6210" s="95"/>
      <c r="E6210" s="95"/>
      <c r="F6210" s="95"/>
      <c r="G6210" s="95"/>
      <c r="H6210" s="95"/>
      <c r="I6210" s="95"/>
      <c r="J6210" s="95"/>
      <c r="K6210" s="95"/>
      <c r="L6210" s="95"/>
      <c r="M6210" s="95"/>
      <c r="N6210" s="95"/>
      <c r="O6210" s="95"/>
      <c r="P6210" s="84"/>
      <c r="Q6210" s="84"/>
      <c r="R6210" s="66"/>
      <c r="S6210" s="66"/>
      <c r="T6210" s="66"/>
      <c r="U6210" s="46"/>
    </row>
    <row r="6211" spans="2:21" ht="14.25">
      <c r="B6211" s="95"/>
      <c r="C6211" s="95"/>
      <c r="D6211" s="95"/>
      <c r="E6211" s="95"/>
      <c r="F6211" s="95"/>
      <c r="G6211" s="95"/>
      <c r="H6211" s="95"/>
      <c r="I6211" s="95"/>
      <c r="J6211" s="95"/>
      <c r="K6211" s="95"/>
      <c r="L6211" s="95"/>
      <c r="M6211" s="95"/>
      <c r="N6211" s="95"/>
      <c r="O6211" s="95"/>
      <c r="P6211" s="84"/>
      <c r="Q6211" s="84"/>
      <c r="R6211" s="66"/>
      <c r="S6211" s="66"/>
      <c r="T6211" s="66"/>
      <c r="U6211" s="46"/>
    </row>
    <row r="6212" spans="2:21" ht="14.25">
      <c r="B6212" s="95"/>
      <c r="C6212" s="95"/>
      <c r="D6212" s="95"/>
      <c r="E6212" s="95"/>
      <c r="F6212" s="95"/>
      <c r="G6212" s="95"/>
      <c r="H6212" s="95"/>
      <c r="I6212" s="95"/>
      <c r="J6212" s="95"/>
      <c r="K6212" s="95"/>
      <c r="L6212" s="95"/>
      <c r="M6212" s="95"/>
      <c r="N6212" s="95"/>
      <c r="O6212" s="95"/>
      <c r="P6212" s="84"/>
      <c r="Q6212" s="84"/>
      <c r="R6212" s="66"/>
      <c r="S6212" s="66"/>
      <c r="T6212" s="66"/>
      <c r="U6212" s="46"/>
    </row>
    <row r="6213" spans="2:21" ht="14.25">
      <c r="B6213" s="95"/>
      <c r="C6213" s="95"/>
      <c r="D6213" s="95"/>
      <c r="E6213" s="95"/>
      <c r="F6213" s="95"/>
      <c r="G6213" s="95"/>
      <c r="H6213" s="95"/>
      <c r="I6213" s="95"/>
      <c r="J6213" s="95"/>
      <c r="K6213" s="95"/>
      <c r="L6213" s="95"/>
      <c r="M6213" s="95"/>
      <c r="N6213" s="95"/>
      <c r="O6213" s="95"/>
      <c r="P6213" s="84"/>
      <c r="Q6213" s="84"/>
      <c r="R6213" s="66"/>
      <c r="S6213" s="66"/>
      <c r="T6213" s="66"/>
      <c r="U6213" s="46"/>
    </row>
    <row r="6214" spans="2:21" ht="14.25">
      <c r="B6214" s="95"/>
      <c r="C6214" s="95"/>
      <c r="D6214" s="95"/>
      <c r="E6214" s="95"/>
      <c r="F6214" s="95"/>
      <c r="G6214" s="95"/>
      <c r="H6214" s="95"/>
      <c r="I6214" s="95"/>
      <c r="J6214" s="95"/>
      <c r="K6214" s="95"/>
      <c r="L6214" s="95"/>
      <c r="M6214" s="95"/>
      <c r="N6214" s="95"/>
      <c r="O6214" s="95"/>
      <c r="P6214" s="84"/>
      <c r="Q6214" s="84"/>
      <c r="R6214" s="66"/>
      <c r="S6214" s="66"/>
      <c r="T6214" s="66"/>
      <c r="U6214" s="46"/>
    </row>
    <row r="6215" spans="2:21" ht="14.25">
      <c r="B6215" s="95"/>
      <c r="C6215" s="95"/>
      <c r="D6215" s="95"/>
      <c r="E6215" s="95"/>
      <c r="F6215" s="95"/>
      <c r="G6215" s="95"/>
      <c r="H6215" s="95"/>
      <c r="I6215" s="95"/>
      <c r="J6215" s="95"/>
      <c r="K6215" s="95"/>
      <c r="L6215" s="95"/>
      <c r="M6215" s="95"/>
      <c r="N6215" s="95"/>
      <c r="O6215" s="95"/>
      <c r="P6215" s="84"/>
      <c r="Q6215" s="84"/>
      <c r="R6215" s="66"/>
      <c r="S6215" s="66"/>
      <c r="T6215" s="66"/>
      <c r="U6215" s="46"/>
    </row>
    <row r="6216" spans="2:21" ht="14.25">
      <c r="B6216" s="95"/>
      <c r="C6216" s="95"/>
      <c r="D6216" s="95"/>
      <c r="E6216" s="95"/>
      <c r="F6216" s="95"/>
      <c r="G6216" s="95"/>
      <c r="H6216" s="95"/>
      <c r="I6216" s="95"/>
      <c r="J6216" s="95"/>
      <c r="K6216" s="95"/>
      <c r="L6216" s="95"/>
      <c r="M6216" s="95"/>
      <c r="N6216" s="95"/>
      <c r="O6216" s="95"/>
      <c r="P6216" s="84"/>
      <c r="Q6216" s="84"/>
      <c r="R6216" s="66"/>
      <c r="S6216" s="66"/>
      <c r="T6216" s="66"/>
      <c r="U6216" s="46"/>
    </row>
    <row r="6217" spans="2:21" ht="14.25">
      <c r="B6217" s="95"/>
      <c r="C6217" s="95"/>
      <c r="D6217" s="95"/>
      <c r="E6217" s="95"/>
      <c r="F6217" s="95"/>
      <c r="G6217" s="95"/>
      <c r="H6217" s="95"/>
      <c r="I6217" s="95"/>
      <c r="J6217" s="95"/>
      <c r="K6217" s="95"/>
      <c r="L6217" s="95"/>
      <c r="M6217" s="95"/>
      <c r="N6217" s="95"/>
      <c r="O6217" s="95"/>
      <c r="P6217" s="84"/>
      <c r="Q6217" s="84"/>
      <c r="R6217" s="66"/>
      <c r="S6217" s="66"/>
      <c r="T6217" s="66"/>
      <c r="U6217" s="46"/>
    </row>
    <row r="6218" spans="2:21" ht="14.25">
      <c r="B6218" s="95"/>
      <c r="C6218" s="95"/>
      <c r="D6218" s="95"/>
      <c r="E6218" s="95"/>
      <c r="F6218" s="95"/>
      <c r="G6218" s="95"/>
      <c r="H6218" s="95"/>
      <c r="I6218" s="95"/>
      <c r="J6218" s="95"/>
      <c r="K6218" s="95"/>
      <c r="L6218" s="95"/>
      <c r="M6218" s="95"/>
      <c r="N6218" s="95"/>
      <c r="O6218" s="95"/>
      <c r="P6218" s="84"/>
      <c r="Q6218" s="84"/>
      <c r="R6218" s="66"/>
      <c r="S6218" s="66"/>
      <c r="T6218" s="66"/>
      <c r="U6218" s="46"/>
    </row>
    <row r="6219" spans="2:21" ht="14.25">
      <c r="B6219" s="95"/>
      <c r="C6219" s="95"/>
      <c r="D6219" s="95"/>
      <c r="E6219" s="95"/>
      <c r="F6219" s="95"/>
      <c r="G6219" s="95"/>
      <c r="H6219" s="95"/>
      <c r="I6219" s="95"/>
      <c r="J6219" s="95"/>
      <c r="K6219" s="95"/>
      <c r="L6219" s="95"/>
      <c r="M6219" s="95"/>
      <c r="N6219" s="95"/>
      <c r="O6219" s="95"/>
      <c r="P6219" s="84"/>
      <c r="Q6219" s="84"/>
      <c r="R6219" s="66"/>
      <c r="S6219" s="66"/>
      <c r="T6219" s="66"/>
      <c r="U6219" s="46"/>
    </row>
    <row r="6220" spans="2:21" ht="14.25">
      <c r="B6220" s="95"/>
      <c r="C6220" s="95"/>
      <c r="D6220" s="95"/>
      <c r="E6220" s="95"/>
      <c r="F6220" s="95"/>
      <c r="G6220" s="95"/>
      <c r="H6220" s="95"/>
      <c r="I6220" s="95"/>
      <c r="J6220" s="95"/>
      <c r="K6220" s="95"/>
      <c r="L6220" s="95"/>
      <c r="M6220" s="95"/>
      <c r="N6220" s="95"/>
      <c r="O6220" s="95"/>
      <c r="P6220" s="84"/>
      <c r="Q6220" s="84"/>
      <c r="R6220" s="66"/>
      <c r="S6220" s="66"/>
      <c r="T6220" s="66"/>
      <c r="U6220" s="46"/>
    </row>
    <row r="6221" spans="2:21" ht="14.25">
      <c r="B6221" s="95"/>
      <c r="C6221" s="95"/>
      <c r="D6221" s="95"/>
      <c r="E6221" s="95"/>
      <c r="F6221" s="95"/>
      <c r="G6221" s="95"/>
      <c r="H6221" s="95"/>
      <c r="I6221" s="95"/>
      <c r="J6221" s="95"/>
      <c r="K6221" s="95"/>
      <c r="L6221" s="95"/>
      <c r="M6221" s="95"/>
      <c r="N6221" s="95"/>
      <c r="O6221" s="95"/>
      <c r="P6221" s="84"/>
      <c r="Q6221" s="84"/>
      <c r="R6221" s="66"/>
      <c r="S6221" s="66"/>
      <c r="T6221" s="66"/>
      <c r="U6221" s="46"/>
    </row>
    <row r="6222" spans="2:21" ht="14.25">
      <c r="B6222" s="95"/>
      <c r="C6222" s="95"/>
      <c r="D6222" s="95"/>
      <c r="E6222" s="95"/>
      <c r="F6222" s="95"/>
      <c r="G6222" s="95"/>
      <c r="H6222" s="95"/>
      <c r="I6222" s="95"/>
      <c r="J6222" s="95"/>
      <c r="K6222" s="95"/>
      <c r="L6222" s="95"/>
      <c r="M6222" s="95"/>
      <c r="N6222" s="95"/>
      <c r="O6222" s="95"/>
      <c r="P6222" s="84"/>
      <c r="Q6222" s="84"/>
      <c r="R6222" s="66"/>
      <c r="S6222" s="66"/>
      <c r="T6222" s="66"/>
      <c r="U6222" s="46"/>
    </row>
    <row r="6223" spans="2:21" ht="14.25">
      <c r="B6223" s="95"/>
      <c r="C6223" s="95"/>
      <c r="D6223" s="95"/>
      <c r="E6223" s="95"/>
      <c r="F6223" s="95"/>
      <c r="G6223" s="95"/>
      <c r="H6223" s="95"/>
      <c r="I6223" s="95"/>
      <c r="J6223" s="95"/>
      <c r="K6223" s="95"/>
      <c r="L6223" s="95"/>
      <c r="M6223" s="95"/>
      <c r="N6223" s="95"/>
      <c r="O6223" s="95"/>
      <c r="P6223" s="84"/>
      <c r="Q6223" s="84"/>
      <c r="R6223" s="66"/>
      <c r="S6223" s="66"/>
      <c r="T6223" s="66"/>
      <c r="U6223" s="46"/>
    </row>
    <row r="6224" spans="2:21" ht="14.25">
      <c r="B6224" s="95"/>
      <c r="C6224" s="95"/>
      <c r="D6224" s="95"/>
      <c r="E6224" s="95"/>
      <c r="F6224" s="95"/>
      <c r="G6224" s="95"/>
      <c r="H6224" s="95"/>
      <c r="I6224" s="95"/>
      <c r="J6224" s="95"/>
      <c r="K6224" s="95"/>
      <c r="L6224" s="95"/>
      <c r="M6224" s="95"/>
      <c r="N6224" s="95"/>
      <c r="O6224" s="95"/>
      <c r="P6224" s="84"/>
      <c r="Q6224" s="84"/>
      <c r="R6224" s="66"/>
      <c r="S6224" s="66"/>
      <c r="T6224" s="66"/>
      <c r="U6224" s="46"/>
    </row>
    <row r="6225" spans="2:21" ht="14.25">
      <c r="B6225" s="95"/>
      <c r="C6225" s="95"/>
      <c r="D6225" s="95"/>
      <c r="E6225" s="95"/>
      <c r="F6225" s="95"/>
      <c r="G6225" s="95"/>
      <c r="H6225" s="95"/>
      <c r="I6225" s="95"/>
      <c r="J6225" s="95"/>
      <c r="K6225" s="95"/>
      <c r="L6225" s="95"/>
      <c r="M6225" s="95"/>
      <c r="N6225" s="95"/>
      <c r="O6225" s="95"/>
      <c r="P6225" s="84"/>
      <c r="Q6225" s="84"/>
      <c r="R6225" s="66"/>
      <c r="S6225" s="66"/>
      <c r="T6225" s="66"/>
      <c r="U6225" s="46"/>
    </row>
    <row r="6226" spans="2:21" ht="14.25">
      <c r="B6226" s="95"/>
      <c r="C6226" s="95"/>
      <c r="D6226" s="95"/>
      <c r="E6226" s="95"/>
      <c r="F6226" s="95"/>
      <c r="G6226" s="95"/>
      <c r="H6226" s="95"/>
      <c r="I6226" s="95"/>
      <c r="J6226" s="95"/>
      <c r="K6226" s="95"/>
      <c r="L6226" s="95"/>
      <c r="M6226" s="95"/>
      <c r="N6226" s="95"/>
      <c r="O6226" s="95"/>
      <c r="P6226" s="84"/>
      <c r="Q6226" s="84"/>
      <c r="R6226" s="66"/>
      <c r="S6226" s="66"/>
      <c r="T6226" s="66"/>
      <c r="U6226" s="46"/>
    </row>
    <row r="6227" spans="2:21" ht="14.25">
      <c r="B6227" s="95"/>
      <c r="C6227" s="95"/>
      <c r="D6227" s="95"/>
      <c r="E6227" s="95"/>
      <c r="F6227" s="95"/>
      <c r="G6227" s="95"/>
      <c r="H6227" s="95"/>
      <c r="I6227" s="95"/>
      <c r="J6227" s="95"/>
      <c r="K6227" s="95"/>
      <c r="L6227" s="95"/>
      <c r="M6227" s="95"/>
      <c r="N6227" s="95"/>
      <c r="O6227" s="95"/>
      <c r="P6227" s="84"/>
      <c r="Q6227" s="84"/>
      <c r="R6227" s="66"/>
      <c r="S6227" s="66"/>
      <c r="T6227" s="66"/>
      <c r="U6227" s="46"/>
    </row>
    <row r="6228" spans="2:21" ht="14.25">
      <c r="B6228" s="95"/>
      <c r="C6228" s="95"/>
      <c r="D6228" s="95"/>
      <c r="E6228" s="95"/>
      <c r="F6228" s="95"/>
      <c r="G6228" s="95"/>
      <c r="H6228" s="95"/>
      <c r="I6228" s="95"/>
      <c r="J6228" s="95"/>
      <c r="K6228" s="95"/>
      <c r="L6228" s="95"/>
      <c r="M6228" s="95"/>
      <c r="N6228" s="95"/>
      <c r="O6228" s="95"/>
      <c r="P6228" s="84"/>
      <c r="Q6228" s="84"/>
      <c r="R6228" s="66"/>
      <c r="S6228" s="66"/>
      <c r="T6228" s="66"/>
      <c r="U6228" s="46"/>
    </row>
    <row r="6229" spans="2:21" ht="14.25">
      <c r="B6229" s="95"/>
      <c r="C6229" s="95"/>
      <c r="D6229" s="95"/>
      <c r="E6229" s="95"/>
      <c r="F6229" s="95"/>
      <c r="G6229" s="95"/>
      <c r="H6229" s="95"/>
      <c r="I6229" s="95"/>
      <c r="J6229" s="95"/>
      <c r="K6229" s="95"/>
      <c r="L6229" s="95"/>
      <c r="M6229" s="95"/>
      <c r="N6229" s="95"/>
      <c r="O6229" s="95"/>
      <c r="P6229" s="84"/>
      <c r="Q6229" s="84"/>
      <c r="R6229" s="66"/>
      <c r="S6229" s="66"/>
      <c r="T6229" s="66"/>
      <c r="U6229" s="46"/>
    </row>
    <row r="6230" spans="2:21" ht="14.25">
      <c r="B6230" s="95"/>
      <c r="C6230" s="95"/>
      <c r="D6230" s="95"/>
      <c r="E6230" s="95"/>
      <c r="F6230" s="95"/>
      <c r="G6230" s="95"/>
      <c r="H6230" s="95"/>
      <c r="I6230" s="95"/>
      <c r="J6230" s="95"/>
      <c r="K6230" s="95"/>
      <c r="L6230" s="95"/>
      <c r="M6230" s="95"/>
      <c r="N6230" s="95"/>
      <c r="O6230" s="95"/>
      <c r="P6230" s="84"/>
      <c r="Q6230" s="84"/>
      <c r="R6230" s="66"/>
      <c r="S6230" s="66"/>
      <c r="T6230" s="66"/>
      <c r="U6230" s="46"/>
    </row>
    <row r="6231" spans="2:21" ht="14.25">
      <c r="B6231" s="95"/>
      <c r="C6231" s="95"/>
      <c r="D6231" s="95"/>
      <c r="E6231" s="95"/>
      <c r="F6231" s="95"/>
      <c r="G6231" s="95"/>
      <c r="H6231" s="95"/>
      <c r="I6231" s="95"/>
      <c r="J6231" s="95"/>
      <c r="K6231" s="95"/>
      <c r="L6231" s="95"/>
      <c r="M6231" s="95"/>
      <c r="N6231" s="95"/>
      <c r="O6231" s="95"/>
      <c r="P6231" s="84"/>
      <c r="Q6231" s="84"/>
      <c r="R6231" s="66"/>
      <c r="S6231" s="66"/>
      <c r="T6231" s="66"/>
      <c r="U6231" s="46"/>
    </row>
    <row r="6232" spans="2:21" ht="14.25">
      <c r="B6232" s="95"/>
      <c r="C6232" s="95"/>
      <c r="D6232" s="95"/>
      <c r="E6232" s="95"/>
      <c r="F6232" s="95"/>
      <c r="G6232" s="95"/>
      <c r="H6232" s="95"/>
      <c r="I6232" s="95"/>
      <c r="J6232" s="95"/>
      <c r="K6232" s="95"/>
      <c r="L6232" s="95"/>
      <c r="M6232" s="95"/>
      <c r="N6232" s="95"/>
      <c r="O6232" s="95"/>
      <c r="P6232" s="84"/>
      <c r="Q6232" s="84"/>
      <c r="R6232" s="66"/>
      <c r="S6232" s="66"/>
      <c r="T6232" s="66"/>
      <c r="U6232" s="46"/>
    </row>
    <row r="6233" spans="2:21" ht="14.25">
      <c r="B6233" s="95"/>
      <c r="C6233" s="95"/>
      <c r="D6233" s="95"/>
      <c r="E6233" s="95"/>
      <c r="F6233" s="95"/>
      <c r="G6233" s="95"/>
      <c r="H6233" s="95"/>
      <c r="I6233" s="95"/>
      <c r="J6233" s="95"/>
      <c r="K6233" s="95"/>
      <c r="L6233" s="95"/>
      <c r="M6233" s="95"/>
      <c r="N6233" s="95"/>
      <c r="O6233" s="95"/>
      <c r="P6233" s="84"/>
      <c r="Q6233" s="84"/>
      <c r="R6233" s="66"/>
      <c r="S6233" s="66"/>
      <c r="T6233" s="66"/>
      <c r="U6233" s="46"/>
    </row>
    <row r="6234" spans="2:21" ht="14.25">
      <c r="B6234" s="95"/>
      <c r="C6234" s="95"/>
      <c r="D6234" s="95"/>
      <c r="E6234" s="95"/>
      <c r="F6234" s="95"/>
      <c r="G6234" s="95"/>
      <c r="H6234" s="95"/>
      <c r="I6234" s="95"/>
      <c r="J6234" s="95"/>
      <c r="K6234" s="95"/>
      <c r="L6234" s="95"/>
      <c r="M6234" s="95"/>
      <c r="N6234" s="95"/>
      <c r="O6234" s="95"/>
      <c r="P6234" s="84"/>
      <c r="Q6234" s="84"/>
      <c r="R6234" s="66"/>
      <c r="S6234" s="66"/>
      <c r="T6234" s="66"/>
      <c r="U6234" s="46"/>
    </row>
    <row r="6235" spans="2:21" ht="14.25">
      <c r="B6235" s="95"/>
      <c r="C6235" s="95"/>
      <c r="D6235" s="95"/>
      <c r="E6235" s="95"/>
      <c r="F6235" s="95"/>
      <c r="G6235" s="95"/>
      <c r="H6235" s="95"/>
      <c r="I6235" s="95"/>
      <c r="J6235" s="95"/>
      <c r="K6235" s="95"/>
      <c r="L6235" s="95"/>
      <c r="M6235" s="95"/>
      <c r="N6235" s="95"/>
      <c r="O6235" s="95"/>
      <c r="P6235" s="84"/>
      <c r="Q6235" s="84"/>
      <c r="R6235" s="66"/>
      <c r="S6235" s="66"/>
      <c r="T6235" s="66"/>
      <c r="U6235" s="46"/>
    </row>
    <row r="6236" spans="2:21" ht="14.25">
      <c r="B6236" s="95"/>
      <c r="C6236" s="95"/>
      <c r="D6236" s="95"/>
      <c r="E6236" s="95"/>
      <c r="F6236" s="95"/>
      <c r="G6236" s="95"/>
      <c r="H6236" s="95"/>
      <c r="I6236" s="95"/>
      <c r="J6236" s="95"/>
      <c r="K6236" s="95"/>
      <c r="L6236" s="95"/>
      <c r="M6236" s="95"/>
      <c r="N6236" s="95"/>
      <c r="O6236" s="95"/>
      <c r="P6236" s="84"/>
      <c r="Q6236" s="84"/>
      <c r="R6236" s="66"/>
      <c r="S6236" s="66"/>
      <c r="T6236" s="66"/>
      <c r="U6236" s="46"/>
    </row>
    <row r="6237" spans="2:21" ht="14.25">
      <c r="B6237" s="95"/>
      <c r="C6237" s="95"/>
      <c r="D6237" s="95"/>
      <c r="E6237" s="95"/>
      <c r="F6237" s="95"/>
      <c r="G6237" s="95"/>
      <c r="H6237" s="95"/>
      <c r="I6237" s="95"/>
      <c r="J6237" s="95"/>
      <c r="K6237" s="95"/>
      <c r="L6237" s="95"/>
      <c r="M6237" s="95"/>
      <c r="N6237" s="95"/>
      <c r="O6237" s="95"/>
      <c r="P6237" s="84"/>
      <c r="Q6237" s="84"/>
      <c r="R6237" s="66"/>
      <c r="S6237" s="66"/>
      <c r="T6237" s="66"/>
      <c r="U6237" s="46"/>
    </row>
    <row r="6238" spans="2:21" ht="14.25">
      <c r="B6238" s="95"/>
      <c r="C6238" s="95"/>
      <c r="D6238" s="95"/>
      <c r="E6238" s="95"/>
      <c r="F6238" s="95"/>
      <c r="G6238" s="95"/>
      <c r="H6238" s="95"/>
      <c r="I6238" s="95"/>
      <c r="J6238" s="95"/>
      <c r="K6238" s="95"/>
      <c r="L6238" s="95"/>
      <c r="M6238" s="95"/>
      <c r="N6238" s="95"/>
      <c r="O6238" s="95"/>
      <c r="P6238" s="84"/>
      <c r="Q6238" s="84"/>
      <c r="R6238" s="66"/>
      <c r="S6238" s="66"/>
      <c r="T6238" s="66"/>
      <c r="U6238" s="46"/>
    </row>
    <row r="6239" spans="2:21" ht="14.25">
      <c r="B6239" s="95"/>
      <c r="C6239" s="95"/>
      <c r="D6239" s="95"/>
      <c r="E6239" s="95"/>
      <c r="F6239" s="95"/>
      <c r="G6239" s="95"/>
      <c r="H6239" s="95"/>
      <c r="I6239" s="95"/>
      <c r="J6239" s="95"/>
      <c r="K6239" s="95"/>
      <c r="L6239" s="95"/>
      <c r="M6239" s="95"/>
      <c r="N6239" s="95"/>
      <c r="O6239" s="95"/>
      <c r="P6239" s="84"/>
      <c r="Q6239" s="84"/>
      <c r="R6239" s="66"/>
      <c r="S6239" s="66"/>
      <c r="T6239" s="66"/>
      <c r="U6239" s="46"/>
    </row>
    <row r="6240" spans="2:21" ht="14.25">
      <c r="B6240" s="95"/>
      <c r="C6240" s="95"/>
      <c r="D6240" s="95"/>
      <c r="E6240" s="95"/>
      <c r="F6240" s="95"/>
      <c r="G6240" s="95"/>
      <c r="H6240" s="95"/>
      <c r="I6240" s="95"/>
      <c r="J6240" s="95"/>
      <c r="K6240" s="95"/>
      <c r="L6240" s="95"/>
      <c r="M6240" s="95"/>
      <c r="N6240" s="95"/>
      <c r="O6240" s="95"/>
      <c r="P6240" s="84"/>
      <c r="Q6240" s="84"/>
      <c r="R6240" s="66"/>
      <c r="S6240" s="66"/>
      <c r="T6240" s="66"/>
      <c r="U6240" s="46"/>
    </row>
    <row r="6241" spans="2:21" ht="14.25">
      <c r="B6241" s="95"/>
      <c r="C6241" s="95"/>
      <c r="D6241" s="95"/>
      <c r="E6241" s="95"/>
      <c r="F6241" s="95"/>
      <c r="G6241" s="95"/>
      <c r="H6241" s="95"/>
      <c r="I6241" s="95"/>
      <c r="J6241" s="95"/>
      <c r="K6241" s="95"/>
      <c r="L6241" s="95"/>
      <c r="M6241" s="95"/>
      <c r="N6241" s="95"/>
      <c r="O6241" s="95"/>
      <c r="P6241" s="84"/>
      <c r="Q6241" s="84"/>
      <c r="R6241" s="66"/>
      <c r="S6241" s="66"/>
      <c r="T6241" s="66"/>
      <c r="U6241" s="46"/>
    </row>
    <row r="6242" spans="2:21" ht="14.25">
      <c r="B6242" s="95"/>
      <c r="C6242" s="95"/>
      <c r="D6242" s="95"/>
      <c r="E6242" s="95"/>
      <c r="F6242" s="95"/>
      <c r="G6242" s="95"/>
      <c r="H6242" s="95"/>
      <c r="I6242" s="95"/>
      <c r="J6242" s="95"/>
      <c r="K6242" s="95"/>
      <c r="L6242" s="95"/>
      <c r="M6242" s="95"/>
      <c r="N6242" s="95"/>
      <c r="O6242" s="95"/>
      <c r="P6242" s="84"/>
      <c r="Q6242" s="84"/>
      <c r="R6242" s="66"/>
      <c r="S6242" s="66"/>
      <c r="T6242" s="66"/>
      <c r="U6242" s="46"/>
    </row>
    <row r="6243" spans="2:21" ht="14.25">
      <c r="B6243" s="95"/>
      <c r="C6243" s="95"/>
      <c r="D6243" s="95"/>
      <c r="E6243" s="95"/>
      <c r="F6243" s="95"/>
      <c r="G6243" s="95"/>
      <c r="H6243" s="95"/>
      <c r="I6243" s="95"/>
      <c r="J6243" s="95"/>
      <c r="K6243" s="95"/>
      <c r="L6243" s="95"/>
      <c r="M6243" s="95"/>
      <c r="N6243" s="95"/>
      <c r="O6243" s="95"/>
      <c r="P6243" s="84"/>
      <c r="Q6243" s="84"/>
      <c r="R6243" s="66"/>
      <c r="S6243" s="66"/>
      <c r="T6243" s="66"/>
      <c r="U6243" s="46"/>
    </row>
    <row r="6244" spans="2:21" ht="14.25">
      <c r="B6244" s="95"/>
      <c r="C6244" s="95"/>
      <c r="D6244" s="95"/>
      <c r="E6244" s="95"/>
      <c r="F6244" s="95"/>
      <c r="G6244" s="95"/>
      <c r="H6244" s="95"/>
      <c r="I6244" s="95"/>
      <c r="J6244" s="95"/>
      <c r="K6244" s="95"/>
      <c r="L6244" s="95"/>
      <c r="M6244" s="95"/>
      <c r="N6244" s="95"/>
      <c r="O6244" s="95"/>
      <c r="P6244" s="84"/>
      <c r="Q6244" s="84"/>
      <c r="R6244" s="66"/>
      <c r="S6244" s="66"/>
      <c r="T6244" s="66"/>
      <c r="U6244" s="46"/>
    </row>
    <row r="6245" spans="2:21" ht="14.25">
      <c r="B6245" s="95"/>
      <c r="C6245" s="95"/>
      <c r="D6245" s="95"/>
      <c r="E6245" s="95"/>
      <c r="F6245" s="95"/>
      <c r="G6245" s="95"/>
      <c r="H6245" s="95"/>
      <c r="I6245" s="95"/>
      <c r="J6245" s="95"/>
      <c r="K6245" s="95"/>
      <c r="L6245" s="95"/>
      <c r="M6245" s="95"/>
      <c r="N6245" s="95"/>
      <c r="O6245" s="95"/>
      <c r="P6245" s="84"/>
      <c r="Q6245" s="84"/>
      <c r="R6245" s="66"/>
      <c r="S6245" s="66"/>
      <c r="T6245" s="66"/>
      <c r="U6245" s="46"/>
    </row>
    <row r="6246" spans="2:21" ht="14.25">
      <c r="B6246" s="95"/>
      <c r="C6246" s="95"/>
      <c r="D6246" s="95"/>
      <c r="E6246" s="95"/>
      <c r="F6246" s="95"/>
      <c r="G6246" s="95"/>
      <c r="H6246" s="95"/>
      <c r="I6246" s="95"/>
      <c r="J6246" s="95"/>
      <c r="K6246" s="95"/>
      <c r="L6246" s="95"/>
      <c r="M6246" s="95"/>
      <c r="N6246" s="95"/>
      <c r="O6246" s="95"/>
      <c r="P6246" s="84"/>
      <c r="Q6246" s="84"/>
      <c r="R6246" s="66"/>
      <c r="S6246" s="66"/>
      <c r="T6246" s="66"/>
      <c r="U6246" s="46"/>
    </row>
    <row r="6247" spans="2:21" ht="14.25">
      <c r="B6247" s="95"/>
      <c r="C6247" s="95"/>
      <c r="D6247" s="95"/>
      <c r="E6247" s="95"/>
      <c r="F6247" s="95"/>
      <c r="G6247" s="95"/>
      <c r="H6247" s="95"/>
      <c r="I6247" s="95"/>
      <c r="J6247" s="95"/>
      <c r="K6247" s="95"/>
      <c r="L6247" s="95"/>
      <c r="M6247" s="95"/>
      <c r="N6247" s="95"/>
      <c r="O6247" s="95"/>
      <c r="P6247" s="84"/>
      <c r="Q6247" s="84"/>
      <c r="R6247" s="66"/>
      <c r="S6247" s="66"/>
      <c r="T6247" s="66"/>
      <c r="U6247" s="46"/>
    </row>
    <row r="6248" spans="2:21" ht="14.25">
      <c r="B6248" s="95"/>
      <c r="C6248" s="95"/>
      <c r="D6248" s="95"/>
      <c r="E6248" s="95"/>
      <c r="F6248" s="95"/>
      <c r="G6248" s="95"/>
      <c r="H6248" s="95"/>
      <c r="I6248" s="95"/>
      <c r="J6248" s="95"/>
      <c r="K6248" s="95"/>
      <c r="L6248" s="95"/>
      <c r="M6248" s="95"/>
      <c r="N6248" s="95"/>
      <c r="O6248" s="95"/>
      <c r="P6248" s="84"/>
      <c r="Q6248" s="84"/>
      <c r="R6248" s="66"/>
      <c r="S6248" s="66"/>
      <c r="T6248" s="66"/>
      <c r="U6248" s="46"/>
    </row>
    <row r="6249" spans="2:21" ht="14.25">
      <c r="B6249" s="95"/>
      <c r="C6249" s="95"/>
      <c r="D6249" s="95"/>
      <c r="E6249" s="95"/>
      <c r="F6249" s="95"/>
      <c r="G6249" s="95"/>
      <c r="H6249" s="95"/>
      <c r="I6249" s="95"/>
      <c r="J6249" s="95"/>
      <c r="K6249" s="95"/>
      <c r="L6249" s="95"/>
      <c r="M6249" s="95"/>
      <c r="N6249" s="95"/>
      <c r="O6249" s="95"/>
      <c r="P6249" s="84"/>
      <c r="Q6249" s="84"/>
      <c r="R6249" s="66"/>
      <c r="S6249" s="66"/>
      <c r="T6249" s="66"/>
      <c r="U6249" s="46"/>
    </row>
    <row r="6250" spans="2:21" ht="14.25">
      <c r="B6250" s="95"/>
      <c r="C6250" s="95"/>
      <c r="D6250" s="95"/>
      <c r="E6250" s="95"/>
      <c r="F6250" s="95"/>
      <c r="G6250" s="95"/>
      <c r="H6250" s="95"/>
      <c r="I6250" s="95"/>
      <c r="J6250" s="95"/>
      <c r="K6250" s="95"/>
      <c r="L6250" s="95"/>
      <c r="M6250" s="95"/>
      <c r="N6250" s="95"/>
      <c r="O6250" s="95"/>
      <c r="P6250" s="84"/>
      <c r="Q6250" s="84"/>
      <c r="R6250" s="66"/>
      <c r="S6250" s="66"/>
      <c r="T6250" s="66"/>
      <c r="U6250" s="46"/>
    </row>
    <row r="6251" spans="2:21" ht="14.25">
      <c r="B6251" s="95"/>
      <c r="C6251" s="95"/>
      <c r="D6251" s="95"/>
      <c r="E6251" s="95"/>
      <c r="F6251" s="95"/>
      <c r="G6251" s="95"/>
      <c r="H6251" s="95"/>
      <c r="I6251" s="95"/>
      <c r="J6251" s="95"/>
      <c r="K6251" s="95"/>
      <c r="L6251" s="95"/>
      <c r="M6251" s="95"/>
      <c r="N6251" s="95"/>
      <c r="O6251" s="95"/>
      <c r="P6251" s="84"/>
      <c r="Q6251" s="84"/>
      <c r="R6251" s="66"/>
      <c r="S6251" s="66"/>
      <c r="T6251" s="66"/>
      <c r="U6251" s="46"/>
    </row>
    <row r="6252" spans="2:21" ht="14.25">
      <c r="B6252" s="95"/>
      <c r="C6252" s="95"/>
      <c r="D6252" s="95"/>
      <c r="E6252" s="95"/>
      <c r="F6252" s="95"/>
      <c r="G6252" s="95"/>
      <c r="H6252" s="95"/>
      <c r="I6252" s="95"/>
      <c r="J6252" s="95"/>
      <c r="K6252" s="95"/>
      <c r="L6252" s="95"/>
      <c r="M6252" s="95"/>
      <c r="N6252" s="95"/>
      <c r="O6252" s="95"/>
      <c r="P6252" s="84"/>
      <c r="Q6252" s="84"/>
      <c r="R6252" s="66"/>
      <c r="S6252" s="66"/>
      <c r="T6252" s="66"/>
      <c r="U6252" s="46"/>
    </row>
    <row r="6253" spans="2:21" ht="14.25">
      <c r="B6253" s="95"/>
      <c r="C6253" s="95"/>
      <c r="D6253" s="95"/>
      <c r="E6253" s="95"/>
      <c r="F6253" s="95"/>
      <c r="G6253" s="95"/>
      <c r="H6253" s="95"/>
      <c r="I6253" s="95"/>
      <c r="J6253" s="95"/>
      <c r="K6253" s="95"/>
      <c r="L6253" s="95"/>
      <c r="M6253" s="95"/>
      <c r="N6253" s="95"/>
      <c r="O6253" s="95"/>
      <c r="P6253" s="84"/>
      <c r="Q6253" s="84"/>
      <c r="R6253" s="66"/>
      <c r="S6253" s="66"/>
      <c r="T6253" s="66"/>
      <c r="U6253" s="46"/>
    </row>
    <row r="6254" spans="2:21" ht="14.25">
      <c r="B6254" s="95"/>
      <c r="C6254" s="95"/>
      <c r="D6254" s="95"/>
      <c r="E6254" s="95"/>
      <c r="F6254" s="95"/>
      <c r="G6254" s="95"/>
      <c r="H6254" s="95"/>
      <c r="I6254" s="95"/>
      <c r="J6254" s="95"/>
      <c r="K6254" s="95"/>
      <c r="L6254" s="95"/>
      <c r="M6254" s="95"/>
      <c r="N6254" s="95"/>
      <c r="O6254" s="95"/>
      <c r="P6254" s="84"/>
      <c r="Q6254" s="84"/>
      <c r="R6254" s="66"/>
      <c r="S6254" s="66"/>
      <c r="T6254" s="66"/>
      <c r="U6254" s="46"/>
    </row>
    <row r="6255" spans="2:21" ht="14.25">
      <c r="B6255" s="95"/>
      <c r="C6255" s="95"/>
      <c r="D6255" s="95"/>
      <c r="E6255" s="95"/>
      <c r="F6255" s="95"/>
      <c r="G6255" s="95"/>
      <c r="H6255" s="95"/>
      <c r="I6255" s="95"/>
      <c r="J6255" s="95"/>
      <c r="K6255" s="95"/>
      <c r="L6255" s="95"/>
      <c r="M6255" s="95"/>
      <c r="N6255" s="95"/>
      <c r="O6255" s="95"/>
      <c r="P6255" s="84"/>
      <c r="Q6255" s="84"/>
      <c r="R6255" s="66"/>
      <c r="S6255" s="66"/>
      <c r="T6255" s="66"/>
      <c r="U6255" s="46"/>
    </row>
    <row r="6256" spans="2:21" ht="14.25">
      <c r="B6256" s="95"/>
      <c r="C6256" s="95"/>
      <c r="D6256" s="95"/>
      <c r="E6256" s="95"/>
      <c r="F6256" s="95"/>
      <c r="G6256" s="95"/>
      <c r="H6256" s="95"/>
      <c r="I6256" s="95"/>
      <c r="J6256" s="95"/>
      <c r="K6256" s="95"/>
      <c r="L6256" s="95"/>
      <c r="M6256" s="95"/>
      <c r="N6256" s="95"/>
      <c r="O6256" s="95"/>
      <c r="P6256" s="84"/>
      <c r="Q6256" s="84"/>
      <c r="R6256" s="66"/>
      <c r="S6256" s="66"/>
      <c r="T6256" s="66"/>
      <c r="U6256" s="46"/>
    </row>
    <row r="6257" spans="2:21" ht="14.25">
      <c r="B6257" s="95"/>
      <c r="C6257" s="95"/>
      <c r="D6257" s="95"/>
      <c r="E6257" s="95"/>
      <c r="F6257" s="95"/>
      <c r="G6257" s="95"/>
      <c r="H6257" s="95"/>
      <c r="I6257" s="95"/>
      <c r="J6257" s="95"/>
      <c r="K6257" s="95"/>
      <c r="L6257" s="95"/>
      <c r="M6257" s="95"/>
      <c r="N6257" s="95"/>
      <c r="O6257" s="95"/>
      <c r="P6257" s="84"/>
      <c r="Q6257" s="84"/>
      <c r="R6257" s="66"/>
      <c r="S6257" s="66"/>
      <c r="T6257" s="66"/>
      <c r="U6257" s="46"/>
    </row>
    <row r="6258" spans="2:21" ht="14.25">
      <c r="B6258" s="95"/>
      <c r="C6258" s="95"/>
      <c r="D6258" s="95"/>
      <c r="E6258" s="95"/>
      <c r="F6258" s="95"/>
      <c r="G6258" s="95"/>
      <c r="H6258" s="95"/>
      <c r="I6258" s="95"/>
      <c r="J6258" s="95"/>
      <c r="K6258" s="95"/>
      <c r="L6258" s="95"/>
      <c r="M6258" s="95"/>
      <c r="N6258" s="95"/>
      <c r="O6258" s="95"/>
      <c r="P6258" s="84"/>
      <c r="Q6258" s="84"/>
      <c r="R6258" s="66"/>
      <c r="S6258" s="66"/>
      <c r="T6258" s="66"/>
      <c r="U6258" s="46"/>
    </row>
    <row r="6259" spans="2:21" ht="14.25">
      <c r="B6259" s="95"/>
      <c r="C6259" s="95"/>
      <c r="D6259" s="95"/>
      <c r="E6259" s="95"/>
      <c r="F6259" s="95"/>
      <c r="G6259" s="95"/>
      <c r="H6259" s="95"/>
      <c r="I6259" s="95"/>
      <c r="J6259" s="95"/>
      <c r="K6259" s="95"/>
      <c r="L6259" s="95"/>
      <c r="M6259" s="95"/>
      <c r="N6259" s="95"/>
      <c r="O6259" s="95"/>
      <c r="P6259" s="84"/>
      <c r="Q6259" s="84"/>
      <c r="R6259" s="66"/>
      <c r="S6259" s="66"/>
      <c r="T6259" s="66"/>
      <c r="U6259" s="46"/>
    </row>
    <row r="6260" spans="2:21" ht="14.25">
      <c r="B6260" s="95"/>
      <c r="C6260" s="95"/>
      <c r="D6260" s="95"/>
      <c r="E6260" s="95"/>
      <c r="F6260" s="95"/>
      <c r="G6260" s="95"/>
      <c r="H6260" s="95"/>
      <c r="I6260" s="95"/>
      <c r="J6260" s="95"/>
      <c r="K6260" s="95"/>
      <c r="L6260" s="95"/>
      <c r="M6260" s="95"/>
      <c r="N6260" s="95"/>
      <c r="O6260" s="95"/>
      <c r="P6260" s="84"/>
      <c r="Q6260" s="84"/>
      <c r="R6260" s="66"/>
      <c r="S6260" s="66"/>
      <c r="T6260" s="66"/>
      <c r="U6260" s="46"/>
    </row>
    <row r="6261" spans="2:21" ht="14.25">
      <c r="B6261" s="95"/>
      <c r="C6261" s="95"/>
      <c r="D6261" s="95"/>
      <c r="E6261" s="95"/>
      <c r="F6261" s="95"/>
      <c r="G6261" s="95"/>
      <c r="H6261" s="95"/>
      <c r="I6261" s="95"/>
      <c r="J6261" s="95"/>
      <c r="K6261" s="95"/>
      <c r="L6261" s="95"/>
      <c r="M6261" s="95"/>
      <c r="N6261" s="95"/>
      <c r="O6261" s="95"/>
      <c r="P6261" s="84"/>
      <c r="Q6261" s="84"/>
      <c r="R6261" s="66"/>
      <c r="S6261" s="66"/>
      <c r="T6261" s="66"/>
      <c r="U6261" s="46"/>
    </row>
    <row r="6262" spans="2:21" ht="14.25">
      <c r="B6262" s="95"/>
      <c r="C6262" s="95"/>
      <c r="D6262" s="95"/>
      <c r="E6262" s="95"/>
      <c r="F6262" s="95"/>
      <c r="G6262" s="95"/>
      <c r="H6262" s="95"/>
      <c r="I6262" s="95"/>
      <c r="J6262" s="95"/>
      <c r="K6262" s="95"/>
      <c r="L6262" s="95"/>
      <c r="M6262" s="95"/>
      <c r="N6262" s="95"/>
      <c r="O6262" s="95"/>
      <c r="P6262" s="84"/>
      <c r="Q6262" s="84"/>
      <c r="R6262" s="66"/>
      <c r="S6262" s="66"/>
      <c r="T6262" s="66"/>
      <c r="U6262" s="46"/>
    </row>
    <row r="6263" spans="2:21" ht="14.25">
      <c r="B6263" s="95"/>
      <c r="C6263" s="95"/>
      <c r="D6263" s="95"/>
      <c r="E6263" s="95"/>
      <c r="F6263" s="95"/>
      <c r="G6263" s="95"/>
      <c r="H6263" s="95"/>
      <c r="I6263" s="95"/>
      <c r="J6263" s="95"/>
      <c r="K6263" s="95"/>
      <c r="L6263" s="95"/>
      <c r="M6263" s="95"/>
      <c r="N6263" s="95"/>
      <c r="O6263" s="95"/>
      <c r="P6263" s="84"/>
      <c r="Q6263" s="84"/>
      <c r="R6263" s="66"/>
      <c r="S6263" s="66"/>
      <c r="T6263" s="66"/>
      <c r="U6263" s="46"/>
    </row>
    <row r="6264" spans="2:21" ht="14.25">
      <c r="B6264" s="95"/>
      <c r="C6264" s="95"/>
      <c r="D6264" s="95"/>
      <c r="E6264" s="95"/>
      <c r="F6264" s="95"/>
      <c r="G6264" s="95"/>
      <c r="H6264" s="95"/>
      <c r="I6264" s="95"/>
      <c r="J6264" s="95"/>
      <c r="K6264" s="95"/>
      <c r="L6264" s="95"/>
      <c r="M6264" s="95"/>
      <c r="N6264" s="95"/>
      <c r="O6264" s="95"/>
      <c r="P6264" s="84"/>
      <c r="Q6264" s="84"/>
      <c r="R6264" s="66"/>
      <c r="S6264" s="66"/>
      <c r="T6264" s="66"/>
      <c r="U6264" s="46"/>
    </row>
    <row r="6265" spans="2:21" ht="14.25">
      <c r="B6265" s="95"/>
      <c r="C6265" s="95"/>
      <c r="D6265" s="95"/>
      <c r="E6265" s="95"/>
      <c r="F6265" s="95"/>
      <c r="G6265" s="95"/>
      <c r="H6265" s="95"/>
      <c r="I6265" s="95"/>
      <c r="J6265" s="95"/>
      <c r="K6265" s="95"/>
      <c r="L6265" s="95"/>
      <c r="M6265" s="95"/>
      <c r="N6265" s="95"/>
      <c r="O6265" s="95"/>
      <c r="P6265" s="84"/>
      <c r="Q6265" s="84"/>
      <c r="R6265" s="66"/>
      <c r="S6265" s="66"/>
      <c r="T6265" s="66"/>
      <c r="U6265" s="46"/>
    </row>
    <row r="6266" spans="2:21" ht="14.25">
      <c r="B6266" s="95"/>
      <c r="C6266" s="95"/>
      <c r="D6266" s="95"/>
      <c r="E6266" s="95"/>
      <c r="F6266" s="95"/>
      <c r="G6266" s="95"/>
      <c r="H6266" s="95"/>
      <c r="I6266" s="95"/>
      <c r="J6266" s="95"/>
      <c r="K6266" s="95"/>
      <c r="L6266" s="95"/>
      <c r="M6266" s="95"/>
      <c r="N6266" s="95"/>
      <c r="O6266" s="95"/>
      <c r="P6266" s="84"/>
      <c r="Q6266" s="84"/>
      <c r="R6266" s="66"/>
      <c r="S6266" s="66"/>
      <c r="T6266" s="66"/>
      <c r="U6266" s="46"/>
    </row>
    <row r="6267" spans="2:21" ht="14.25">
      <c r="B6267" s="95"/>
      <c r="C6267" s="95"/>
      <c r="D6267" s="95"/>
      <c r="E6267" s="95"/>
      <c r="F6267" s="95"/>
      <c r="G6267" s="95"/>
      <c r="H6267" s="95"/>
      <c r="I6267" s="95"/>
      <c r="J6267" s="95"/>
      <c r="K6267" s="95"/>
      <c r="L6267" s="95"/>
      <c r="M6267" s="95"/>
      <c r="N6267" s="95"/>
      <c r="O6267" s="95"/>
      <c r="P6267" s="84"/>
      <c r="Q6267" s="84"/>
      <c r="R6267" s="66"/>
      <c r="S6267" s="66"/>
      <c r="T6267" s="66"/>
      <c r="U6267" s="46"/>
    </row>
    <row r="6268" spans="2:21" ht="14.25">
      <c r="B6268" s="95"/>
      <c r="C6268" s="95"/>
      <c r="D6268" s="95"/>
      <c r="E6268" s="95"/>
      <c r="F6268" s="95"/>
      <c r="G6268" s="95"/>
      <c r="H6268" s="95"/>
      <c r="I6268" s="95"/>
      <c r="J6268" s="95"/>
      <c r="K6268" s="95"/>
      <c r="L6268" s="95"/>
      <c r="M6268" s="95"/>
      <c r="N6268" s="95"/>
      <c r="O6268" s="95"/>
      <c r="P6268" s="84"/>
      <c r="Q6268" s="84"/>
      <c r="R6268" s="66"/>
      <c r="S6268" s="66"/>
      <c r="T6268" s="66"/>
      <c r="U6268" s="46"/>
    </row>
    <row r="6269" spans="2:21" ht="14.25">
      <c r="B6269" s="95"/>
      <c r="C6269" s="95"/>
      <c r="D6269" s="95"/>
      <c r="E6269" s="95"/>
      <c r="F6269" s="95"/>
      <c r="G6269" s="95"/>
      <c r="H6269" s="95"/>
      <c r="I6269" s="95"/>
      <c r="J6269" s="95"/>
      <c r="K6269" s="95"/>
      <c r="L6269" s="95"/>
      <c r="M6269" s="95"/>
      <c r="N6269" s="95"/>
      <c r="O6269" s="95"/>
      <c r="P6269" s="84"/>
      <c r="Q6269" s="84"/>
      <c r="R6269" s="66"/>
      <c r="S6269" s="66"/>
      <c r="T6269" s="66"/>
      <c r="U6269" s="46"/>
    </row>
    <row r="6270" spans="2:21" ht="14.25">
      <c r="B6270" s="95"/>
      <c r="C6270" s="95"/>
      <c r="D6270" s="95"/>
      <c r="E6270" s="95"/>
      <c r="F6270" s="95"/>
      <c r="G6270" s="95"/>
      <c r="H6270" s="95"/>
      <c r="I6270" s="95"/>
      <c r="J6270" s="95"/>
      <c r="K6270" s="95"/>
      <c r="L6270" s="95"/>
      <c r="M6270" s="95"/>
      <c r="N6270" s="95"/>
      <c r="O6270" s="95"/>
      <c r="P6270" s="84"/>
      <c r="Q6270" s="84"/>
      <c r="R6270" s="66"/>
      <c r="S6270" s="66"/>
      <c r="T6270" s="66"/>
      <c r="U6270" s="46"/>
    </row>
    <row r="6271" spans="2:21" ht="14.25">
      <c r="B6271" s="95"/>
      <c r="C6271" s="95"/>
      <c r="D6271" s="95"/>
      <c r="E6271" s="95"/>
      <c r="F6271" s="95"/>
      <c r="G6271" s="95"/>
      <c r="H6271" s="95"/>
      <c r="I6271" s="95"/>
      <c r="J6271" s="95"/>
      <c r="K6271" s="95"/>
      <c r="L6271" s="95"/>
      <c r="M6271" s="95"/>
      <c r="N6271" s="95"/>
      <c r="O6271" s="95"/>
      <c r="P6271" s="84"/>
      <c r="Q6271" s="84"/>
      <c r="R6271" s="66"/>
      <c r="S6271" s="66"/>
      <c r="T6271" s="66"/>
      <c r="U6271" s="46"/>
    </row>
    <row r="6272" spans="2:21" ht="14.25">
      <c r="B6272" s="95"/>
      <c r="C6272" s="95"/>
      <c r="D6272" s="95"/>
      <c r="E6272" s="95"/>
      <c r="F6272" s="95"/>
      <c r="G6272" s="95"/>
      <c r="H6272" s="95"/>
      <c r="I6272" s="95"/>
      <c r="J6272" s="95"/>
      <c r="K6272" s="95"/>
      <c r="L6272" s="95"/>
      <c r="M6272" s="95"/>
      <c r="N6272" s="95"/>
      <c r="O6272" s="95"/>
      <c r="P6272" s="84"/>
      <c r="Q6272" s="84"/>
      <c r="R6272" s="66"/>
      <c r="S6272" s="66"/>
      <c r="T6272" s="66"/>
      <c r="U6272" s="46"/>
    </row>
    <row r="6273" spans="2:21" ht="14.25">
      <c r="B6273" s="95"/>
      <c r="C6273" s="95"/>
      <c r="D6273" s="95"/>
      <c r="E6273" s="95"/>
      <c r="F6273" s="95"/>
      <c r="G6273" s="95"/>
      <c r="H6273" s="95"/>
      <c r="I6273" s="95"/>
      <c r="J6273" s="95"/>
      <c r="K6273" s="95"/>
      <c r="L6273" s="95"/>
      <c r="M6273" s="95"/>
      <c r="N6273" s="95"/>
      <c r="O6273" s="95"/>
      <c r="P6273" s="84"/>
      <c r="Q6273" s="84"/>
      <c r="R6273" s="66"/>
      <c r="S6273" s="66"/>
      <c r="T6273" s="66"/>
      <c r="U6273" s="46"/>
    </row>
    <row r="6274" spans="2:21" ht="14.25">
      <c r="B6274" s="95"/>
      <c r="C6274" s="95"/>
      <c r="D6274" s="95"/>
      <c r="E6274" s="95"/>
      <c r="F6274" s="95"/>
      <c r="G6274" s="95"/>
      <c r="H6274" s="95"/>
      <c r="I6274" s="95"/>
      <c r="J6274" s="95"/>
      <c r="K6274" s="95"/>
      <c r="L6274" s="95"/>
      <c r="M6274" s="95"/>
      <c r="N6274" s="95"/>
      <c r="O6274" s="95"/>
      <c r="P6274" s="84"/>
      <c r="Q6274" s="84"/>
      <c r="R6274" s="66"/>
      <c r="S6274" s="66"/>
      <c r="T6274" s="66"/>
      <c r="U6274" s="46"/>
    </row>
    <row r="6275" spans="2:21" ht="14.25">
      <c r="B6275" s="95"/>
      <c r="C6275" s="95"/>
      <c r="D6275" s="95"/>
      <c r="E6275" s="95"/>
      <c r="F6275" s="95"/>
      <c r="G6275" s="95"/>
      <c r="H6275" s="95"/>
      <c r="I6275" s="95"/>
      <c r="J6275" s="95"/>
      <c r="K6275" s="95"/>
      <c r="L6275" s="95"/>
      <c r="M6275" s="95"/>
      <c r="N6275" s="95"/>
      <c r="O6275" s="95"/>
      <c r="P6275" s="84"/>
      <c r="Q6275" s="84"/>
      <c r="R6275" s="66"/>
      <c r="S6275" s="66"/>
      <c r="T6275" s="66"/>
      <c r="U6275" s="46"/>
    </row>
    <row r="6276" spans="2:21" ht="14.25">
      <c r="B6276" s="95"/>
      <c r="C6276" s="95"/>
      <c r="D6276" s="95"/>
      <c r="E6276" s="95"/>
      <c r="F6276" s="95"/>
      <c r="G6276" s="95"/>
      <c r="H6276" s="95"/>
      <c r="I6276" s="95"/>
      <c r="J6276" s="95"/>
      <c r="K6276" s="95"/>
      <c r="L6276" s="95"/>
      <c r="M6276" s="95"/>
      <c r="N6276" s="95"/>
      <c r="O6276" s="95"/>
      <c r="P6276" s="84"/>
      <c r="Q6276" s="84"/>
      <c r="R6276" s="66"/>
      <c r="S6276" s="66"/>
      <c r="T6276" s="66"/>
      <c r="U6276" s="46"/>
    </row>
    <row r="6277" spans="2:21" ht="14.25">
      <c r="B6277" s="95"/>
      <c r="C6277" s="95"/>
      <c r="D6277" s="95"/>
      <c r="E6277" s="95"/>
      <c r="F6277" s="95"/>
      <c r="G6277" s="95"/>
      <c r="H6277" s="95"/>
      <c r="I6277" s="95"/>
      <c r="J6277" s="95"/>
      <c r="K6277" s="95"/>
      <c r="L6277" s="95"/>
      <c r="M6277" s="95"/>
      <c r="N6277" s="95"/>
      <c r="O6277" s="95"/>
      <c r="P6277" s="84"/>
      <c r="Q6277" s="84"/>
      <c r="R6277" s="66"/>
      <c r="S6277" s="66"/>
      <c r="T6277" s="66"/>
      <c r="U6277" s="46"/>
    </row>
    <row r="6278" spans="2:21" ht="14.25">
      <c r="B6278" s="95"/>
      <c r="C6278" s="95"/>
      <c r="D6278" s="95"/>
      <c r="E6278" s="95"/>
      <c r="F6278" s="95"/>
      <c r="G6278" s="95"/>
      <c r="H6278" s="95"/>
      <c r="I6278" s="95"/>
      <c r="J6278" s="95"/>
      <c r="K6278" s="95"/>
      <c r="L6278" s="95"/>
      <c r="M6278" s="95"/>
      <c r="N6278" s="95"/>
      <c r="O6278" s="95"/>
      <c r="P6278" s="84"/>
      <c r="Q6278" s="84"/>
      <c r="R6278" s="66"/>
      <c r="S6278" s="66"/>
      <c r="T6278" s="66"/>
      <c r="U6278" s="46"/>
    </row>
    <row r="6279" spans="2:21" ht="14.25">
      <c r="B6279" s="95"/>
      <c r="C6279" s="95"/>
      <c r="D6279" s="95"/>
      <c r="E6279" s="95"/>
      <c r="F6279" s="95"/>
      <c r="G6279" s="95"/>
      <c r="H6279" s="95"/>
      <c r="I6279" s="95"/>
      <c r="J6279" s="95"/>
      <c r="K6279" s="95"/>
      <c r="L6279" s="95"/>
      <c r="M6279" s="95"/>
      <c r="N6279" s="95"/>
      <c r="O6279" s="95"/>
      <c r="P6279" s="84"/>
      <c r="Q6279" s="84"/>
      <c r="R6279" s="66"/>
      <c r="S6279" s="66"/>
      <c r="T6279" s="66"/>
      <c r="U6279" s="46"/>
    </row>
    <row r="6280" spans="2:21" ht="14.25">
      <c r="B6280" s="95"/>
      <c r="C6280" s="95"/>
      <c r="D6280" s="95"/>
      <c r="E6280" s="95"/>
      <c r="F6280" s="95"/>
      <c r="G6280" s="95"/>
      <c r="H6280" s="95"/>
      <c r="I6280" s="95"/>
      <c r="J6280" s="95"/>
      <c r="K6280" s="95"/>
      <c r="L6280" s="95"/>
      <c r="M6280" s="95"/>
      <c r="N6280" s="95"/>
      <c r="O6280" s="95"/>
      <c r="P6280" s="84"/>
      <c r="Q6280" s="84"/>
      <c r="R6280" s="66"/>
      <c r="S6280" s="66"/>
      <c r="T6280" s="66"/>
      <c r="U6280" s="46"/>
    </row>
    <row r="6281" spans="2:21" ht="14.25">
      <c r="B6281" s="95"/>
      <c r="C6281" s="95"/>
      <c r="D6281" s="95"/>
      <c r="E6281" s="95"/>
      <c r="F6281" s="95"/>
      <c r="G6281" s="95"/>
      <c r="H6281" s="95"/>
      <c r="I6281" s="95"/>
      <c r="J6281" s="95"/>
      <c r="K6281" s="95"/>
      <c r="L6281" s="95"/>
      <c r="M6281" s="95"/>
      <c r="N6281" s="95"/>
      <c r="O6281" s="95"/>
      <c r="P6281" s="84"/>
      <c r="Q6281" s="84"/>
      <c r="R6281" s="66"/>
      <c r="S6281" s="66"/>
      <c r="T6281" s="66"/>
      <c r="U6281" s="46"/>
    </row>
    <row r="6282" spans="2:21" ht="14.25">
      <c r="B6282" s="95"/>
      <c r="C6282" s="95"/>
      <c r="D6282" s="95"/>
      <c r="E6282" s="95"/>
      <c r="F6282" s="95"/>
      <c r="G6282" s="95"/>
      <c r="H6282" s="95"/>
      <c r="I6282" s="95"/>
      <c r="J6282" s="95"/>
      <c r="K6282" s="95"/>
      <c r="L6282" s="95"/>
      <c r="M6282" s="95"/>
      <c r="N6282" s="95"/>
      <c r="O6282" s="95"/>
      <c r="P6282" s="84"/>
      <c r="Q6282" s="84"/>
      <c r="R6282" s="66"/>
      <c r="S6282" s="66"/>
      <c r="T6282" s="66"/>
      <c r="U6282" s="46"/>
    </row>
    <row r="6283" spans="2:21" ht="14.25">
      <c r="B6283" s="95"/>
      <c r="C6283" s="95"/>
      <c r="D6283" s="95"/>
      <c r="E6283" s="95"/>
      <c r="F6283" s="95"/>
      <c r="G6283" s="95"/>
      <c r="H6283" s="95"/>
      <c r="I6283" s="95"/>
      <c r="J6283" s="95"/>
      <c r="K6283" s="95"/>
      <c r="L6283" s="95"/>
      <c r="M6283" s="95"/>
      <c r="N6283" s="95"/>
      <c r="O6283" s="95"/>
      <c r="P6283" s="84"/>
      <c r="Q6283" s="84"/>
      <c r="R6283" s="66"/>
      <c r="S6283" s="66"/>
      <c r="T6283" s="66"/>
      <c r="U6283" s="46"/>
    </row>
    <row r="6284" spans="2:21" ht="14.25">
      <c r="B6284" s="95"/>
      <c r="C6284" s="95"/>
      <c r="D6284" s="95"/>
      <c r="E6284" s="95"/>
      <c r="F6284" s="95"/>
      <c r="G6284" s="95"/>
      <c r="H6284" s="95"/>
      <c r="I6284" s="95"/>
      <c r="J6284" s="95"/>
      <c r="K6284" s="95"/>
      <c r="L6284" s="95"/>
      <c r="M6284" s="95"/>
      <c r="N6284" s="95"/>
      <c r="O6284" s="95"/>
      <c r="P6284" s="84"/>
      <c r="Q6284" s="84"/>
      <c r="R6284" s="66"/>
      <c r="S6284" s="66"/>
      <c r="T6284" s="66"/>
      <c r="U6284" s="46"/>
    </row>
    <row r="6285" spans="2:21" ht="14.25">
      <c r="B6285" s="95"/>
      <c r="C6285" s="95"/>
      <c r="D6285" s="95"/>
      <c r="E6285" s="95"/>
      <c r="F6285" s="95"/>
      <c r="G6285" s="95"/>
      <c r="H6285" s="95"/>
      <c r="I6285" s="95"/>
      <c r="J6285" s="95"/>
      <c r="K6285" s="95"/>
      <c r="L6285" s="95"/>
      <c r="M6285" s="95"/>
      <c r="N6285" s="95"/>
      <c r="O6285" s="95"/>
      <c r="P6285" s="84"/>
      <c r="Q6285" s="84"/>
      <c r="R6285" s="66"/>
      <c r="S6285" s="66"/>
      <c r="T6285" s="66"/>
      <c r="U6285" s="46"/>
    </row>
    <row r="6286" spans="2:21" ht="14.25">
      <c r="B6286" s="95"/>
      <c r="C6286" s="95"/>
      <c r="D6286" s="95"/>
      <c r="E6286" s="95"/>
      <c r="F6286" s="95"/>
      <c r="G6286" s="95"/>
      <c r="H6286" s="95"/>
      <c r="I6286" s="95"/>
      <c r="J6286" s="95"/>
      <c r="K6286" s="95"/>
      <c r="L6286" s="95"/>
      <c r="M6286" s="95"/>
      <c r="N6286" s="95"/>
      <c r="O6286" s="95"/>
      <c r="P6286" s="84"/>
      <c r="Q6286" s="84"/>
      <c r="R6286" s="66"/>
      <c r="S6286" s="66"/>
      <c r="T6286" s="66"/>
      <c r="U6286" s="46"/>
    </row>
    <row r="6287" spans="2:21" ht="14.25">
      <c r="B6287" s="95"/>
      <c r="C6287" s="95"/>
      <c r="D6287" s="95"/>
      <c r="E6287" s="95"/>
      <c r="F6287" s="95"/>
      <c r="G6287" s="95"/>
      <c r="H6287" s="95"/>
      <c r="I6287" s="95"/>
      <c r="J6287" s="95"/>
      <c r="K6287" s="95"/>
      <c r="L6287" s="95"/>
      <c r="M6287" s="95"/>
      <c r="N6287" s="95"/>
      <c r="O6287" s="95"/>
      <c r="P6287" s="84"/>
      <c r="Q6287" s="84"/>
      <c r="R6287" s="66"/>
      <c r="S6287" s="66"/>
      <c r="T6287" s="66"/>
      <c r="U6287" s="46"/>
    </row>
    <row r="6288" spans="2:21" ht="14.25">
      <c r="B6288" s="95"/>
      <c r="C6288" s="95"/>
      <c r="D6288" s="95"/>
      <c r="E6288" s="95"/>
      <c r="F6288" s="95"/>
      <c r="G6288" s="95"/>
      <c r="H6288" s="95"/>
      <c r="I6288" s="95"/>
      <c r="J6288" s="95"/>
      <c r="K6288" s="95"/>
      <c r="L6288" s="95"/>
      <c r="M6288" s="95"/>
      <c r="N6288" s="95"/>
      <c r="O6288" s="95"/>
      <c r="P6288" s="84"/>
      <c r="Q6288" s="84"/>
      <c r="R6288" s="66"/>
      <c r="S6288" s="66"/>
      <c r="T6288" s="66"/>
      <c r="U6288" s="46"/>
    </row>
    <row r="6289" spans="2:21" ht="14.25">
      <c r="B6289" s="95"/>
      <c r="C6289" s="95"/>
      <c r="D6289" s="95"/>
      <c r="E6289" s="95"/>
      <c r="F6289" s="95"/>
      <c r="G6289" s="95"/>
      <c r="H6289" s="95"/>
      <c r="I6289" s="95"/>
      <c r="J6289" s="95"/>
      <c r="K6289" s="95"/>
      <c r="L6289" s="95"/>
      <c r="M6289" s="95"/>
      <c r="N6289" s="95"/>
      <c r="O6289" s="95"/>
      <c r="P6289" s="84"/>
      <c r="Q6289" s="84"/>
      <c r="R6289" s="66"/>
      <c r="S6289" s="66"/>
      <c r="T6289" s="66"/>
      <c r="U6289" s="46"/>
    </row>
    <row r="6290" spans="2:21" ht="14.25">
      <c r="B6290" s="95"/>
      <c r="C6290" s="95"/>
      <c r="D6290" s="95"/>
      <c r="E6290" s="95"/>
      <c r="F6290" s="95"/>
      <c r="G6290" s="95"/>
      <c r="H6290" s="95"/>
      <c r="I6290" s="95"/>
      <c r="J6290" s="95"/>
      <c r="K6290" s="95"/>
      <c r="L6290" s="95"/>
      <c r="M6290" s="95"/>
      <c r="N6290" s="95"/>
      <c r="O6290" s="95"/>
      <c r="P6290" s="84"/>
      <c r="Q6290" s="84"/>
      <c r="R6290" s="66"/>
      <c r="S6290" s="66"/>
      <c r="T6290" s="66"/>
      <c r="U6290" s="46"/>
    </row>
    <row r="6291" spans="2:21" ht="14.25">
      <c r="B6291" s="95"/>
      <c r="C6291" s="95"/>
      <c r="D6291" s="95"/>
      <c r="E6291" s="95"/>
      <c r="F6291" s="95"/>
      <c r="G6291" s="95"/>
      <c r="H6291" s="95"/>
      <c r="I6291" s="95"/>
      <c r="J6291" s="95"/>
      <c r="K6291" s="95"/>
      <c r="L6291" s="95"/>
      <c r="M6291" s="95"/>
      <c r="N6291" s="95"/>
      <c r="O6291" s="95"/>
      <c r="P6291" s="84"/>
      <c r="Q6291" s="84"/>
      <c r="R6291" s="66"/>
      <c r="S6291" s="66"/>
      <c r="T6291" s="66"/>
      <c r="U6291" s="46"/>
    </row>
    <row r="6292" spans="2:21" ht="14.25">
      <c r="B6292" s="95"/>
      <c r="C6292" s="95"/>
      <c r="D6292" s="95"/>
      <c r="E6292" s="95"/>
      <c r="F6292" s="95"/>
      <c r="G6292" s="95"/>
      <c r="H6292" s="95"/>
      <c r="I6292" s="95"/>
      <c r="J6292" s="95"/>
      <c r="K6292" s="95"/>
      <c r="L6292" s="95"/>
      <c r="M6292" s="95"/>
      <c r="N6292" s="95"/>
      <c r="O6292" s="95"/>
      <c r="P6292" s="84"/>
      <c r="Q6292" s="84"/>
      <c r="R6292" s="66"/>
      <c r="S6292" s="66"/>
      <c r="T6292" s="66"/>
      <c r="U6292" s="46"/>
    </row>
    <row r="6293" spans="2:21" ht="14.25">
      <c r="B6293" s="95"/>
      <c r="C6293" s="95"/>
      <c r="D6293" s="95"/>
      <c r="E6293" s="95"/>
      <c r="F6293" s="95"/>
      <c r="G6293" s="95"/>
      <c r="H6293" s="95"/>
      <c r="I6293" s="95"/>
      <c r="J6293" s="95"/>
      <c r="K6293" s="95"/>
      <c r="L6293" s="95"/>
      <c r="M6293" s="95"/>
      <c r="N6293" s="95"/>
      <c r="O6293" s="95"/>
      <c r="P6293" s="84"/>
      <c r="Q6293" s="84"/>
      <c r="R6293" s="66"/>
      <c r="S6293" s="66"/>
      <c r="T6293" s="66"/>
      <c r="U6293" s="46"/>
    </row>
    <row r="6294" spans="2:21" ht="14.25">
      <c r="B6294" s="95"/>
      <c r="C6294" s="95"/>
      <c r="D6294" s="95"/>
      <c r="E6294" s="95"/>
      <c r="F6294" s="95"/>
      <c r="G6294" s="95"/>
      <c r="H6294" s="95"/>
      <c r="I6294" s="95"/>
      <c r="J6294" s="95"/>
      <c r="K6294" s="95"/>
      <c r="L6294" s="95"/>
      <c r="M6294" s="95"/>
      <c r="N6294" s="95"/>
      <c r="O6294" s="95"/>
      <c r="P6294" s="84"/>
      <c r="Q6294" s="84"/>
      <c r="R6294" s="66"/>
      <c r="S6294" s="66"/>
      <c r="T6294" s="66"/>
      <c r="U6294" s="46"/>
    </row>
    <row r="6295" spans="2:21" ht="14.25">
      <c r="B6295" s="95"/>
      <c r="C6295" s="95"/>
      <c r="D6295" s="95"/>
      <c r="E6295" s="95"/>
      <c r="F6295" s="95"/>
      <c r="G6295" s="95"/>
      <c r="H6295" s="95"/>
      <c r="I6295" s="95"/>
      <c r="J6295" s="95"/>
      <c r="K6295" s="95"/>
      <c r="L6295" s="95"/>
      <c r="M6295" s="95"/>
      <c r="N6295" s="95"/>
      <c r="O6295" s="95"/>
      <c r="P6295" s="84"/>
      <c r="Q6295" s="84"/>
      <c r="R6295" s="66"/>
      <c r="S6295" s="66"/>
      <c r="T6295" s="66"/>
      <c r="U6295" s="46"/>
    </row>
    <row r="6296" spans="2:21" ht="14.25">
      <c r="B6296" s="95"/>
      <c r="C6296" s="95"/>
      <c r="D6296" s="95"/>
      <c r="E6296" s="95"/>
      <c r="F6296" s="95"/>
      <c r="G6296" s="95"/>
      <c r="H6296" s="95"/>
      <c r="I6296" s="95"/>
      <c r="J6296" s="95"/>
      <c r="K6296" s="95"/>
      <c r="L6296" s="95"/>
      <c r="M6296" s="95"/>
      <c r="N6296" s="95"/>
      <c r="O6296" s="95"/>
      <c r="P6296" s="84"/>
      <c r="Q6296" s="84"/>
      <c r="R6296" s="66"/>
      <c r="S6296" s="66"/>
      <c r="T6296" s="66"/>
      <c r="U6296" s="46"/>
    </row>
    <row r="6297" spans="2:21" ht="14.25">
      <c r="B6297" s="95"/>
      <c r="C6297" s="95"/>
      <c r="D6297" s="95"/>
      <c r="E6297" s="95"/>
      <c r="F6297" s="95"/>
      <c r="G6297" s="95"/>
      <c r="H6297" s="95"/>
      <c r="I6297" s="95"/>
      <c r="J6297" s="95"/>
      <c r="K6297" s="95"/>
      <c r="L6297" s="95"/>
      <c r="M6297" s="95"/>
      <c r="N6297" s="95"/>
      <c r="O6297" s="95"/>
      <c r="P6297" s="84"/>
      <c r="Q6297" s="84"/>
      <c r="R6297" s="66"/>
      <c r="S6297" s="66"/>
      <c r="T6297" s="66"/>
      <c r="U6297" s="46"/>
    </row>
    <row r="6298" spans="2:21" ht="14.25">
      <c r="B6298" s="95"/>
      <c r="C6298" s="95"/>
      <c r="D6298" s="95"/>
      <c r="E6298" s="95"/>
      <c r="F6298" s="95"/>
      <c r="G6298" s="95"/>
      <c r="H6298" s="95"/>
      <c r="I6298" s="95"/>
      <c r="J6298" s="95"/>
      <c r="K6298" s="95"/>
      <c r="L6298" s="95"/>
      <c r="M6298" s="95"/>
      <c r="N6298" s="95"/>
      <c r="O6298" s="95"/>
      <c r="P6298" s="84"/>
      <c r="Q6298" s="84"/>
      <c r="R6298" s="66"/>
      <c r="S6298" s="66"/>
      <c r="T6298" s="66"/>
      <c r="U6298" s="46"/>
    </row>
    <row r="6299" spans="2:21" ht="14.25">
      <c r="B6299" s="95"/>
      <c r="C6299" s="95"/>
      <c r="D6299" s="95"/>
      <c r="E6299" s="95"/>
      <c r="F6299" s="95"/>
      <c r="G6299" s="95"/>
      <c r="H6299" s="95"/>
      <c r="I6299" s="95"/>
      <c r="J6299" s="95"/>
      <c r="K6299" s="95"/>
      <c r="L6299" s="95"/>
      <c r="M6299" s="95"/>
      <c r="N6299" s="95"/>
      <c r="O6299" s="95"/>
      <c r="P6299" s="84"/>
      <c r="Q6299" s="84"/>
      <c r="R6299" s="66"/>
      <c r="S6299" s="66"/>
      <c r="T6299" s="66"/>
      <c r="U6299" s="46"/>
    </row>
    <row r="6300" spans="2:21" ht="14.25">
      <c r="B6300" s="95"/>
      <c r="C6300" s="95"/>
      <c r="D6300" s="95"/>
      <c r="E6300" s="95"/>
      <c r="F6300" s="95"/>
      <c r="G6300" s="95"/>
      <c r="H6300" s="95"/>
      <c r="I6300" s="95"/>
      <c r="J6300" s="95"/>
      <c r="K6300" s="95"/>
      <c r="L6300" s="95"/>
      <c r="M6300" s="95"/>
      <c r="N6300" s="95"/>
      <c r="O6300" s="95"/>
      <c r="P6300" s="84"/>
      <c r="Q6300" s="84"/>
      <c r="R6300" s="66"/>
      <c r="S6300" s="66"/>
      <c r="T6300" s="66"/>
      <c r="U6300" s="46"/>
    </row>
    <row r="6301" spans="2:21" ht="14.25">
      <c r="B6301" s="95"/>
      <c r="C6301" s="95"/>
      <c r="D6301" s="95"/>
      <c r="E6301" s="95"/>
      <c r="F6301" s="95"/>
      <c r="G6301" s="95"/>
      <c r="H6301" s="95"/>
      <c r="I6301" s="95"/>
      <c r="J6301" s="95"/>
      <c r="K6301" s="95"/>
      <c r="L6301" s="95"/>
      <c r="M6301" s="95"/>
      <c r="N6301" s="95"/>
      <c r="O6301" s="95"/>
      <c r="P6301" s="84"/>
      <c r="Q6301" s="84"/>
      <c r="R6301" s="66"/>
      <c r="S6301" s="66"/>
      <c r="T6301" s="66"/>
      <c r="U6301" s="46"/>
    </row>
    <row r="6302" spans="2:21" ht="14.25">
      <c r="B6302" s="95"/>
      <c r="C6302" s="95"/>
      <c r="D6302" s="95"/>
      <c r="E6302" s="95"/>
      <c r="F6302" s="95"/>
      <c r="G6302" s="95"/>
      <c r="H6302" s="95"/>
      <c r="I6302" s="95"/>
      <c r="J6302" s="95"/>
      <c r="K6302" s="95"/>
      <c r="L6302" s="95"/>
      <c r="M6302" s="95"/>
      <c r="N6302" s="95"/>
      <c r="O6302" s="95"/>
      <c r="P6302" s="84"/>
      <c r="Q6302" s="84"/>
      <c r="R6302" s="66"/>
      <c r="S6302" s="66"/>
      <c r="T6302" s="66"/>
      <c r="U6302" s="46"/>
    </row>
    <row r="6303" spans="2:21" ht="14.25">
      <c r="B6303" s="95"/>
      <c r="C6303" s="95"/>
      <c r="D6303" s="95"/>
      <c r="E6303" s="95"/>
      <c r="F6303" s="95"/>
      <c r="G6303" s="95"/>
      <c r="H6303" s="95"/>
      <c r="I6303" s="95"/>
      <c r="J6303" s="95"/>
      <c r="K6303" s="95"/>
      <c r="L6303" s="95"/>
      <c r="M6303" s="95"/>
      <c r="N6303" s="95"/>
      <c r="O6303" s="95"/>
      <c r="P6303" s="84"/>
      <c r="Q6303" s="84"/>
      <c r="R6303" s="66"/>
      <c r="S6303" s="66"/>
      <c r="T6303" s="66"/>
      <c r="U6303" s="46"/>
    </row>
    <row r="6304" spans="2:21" ht="14.25">
      <c r="B6304" s="95"/>
      <c r="C6304" s="95"/>
      <c r="D6304" s="95"/>
      <c r="E6304" s="95"/>
      <c r="F6304" s="95"/>
      <c r="G6304" s="95"/>
      <c r="H6304" s="95"/>
      <c r="I6304" s="95"/>
      <c r="J6304" s="95"/>
      <c r="K6304" s="95"/>
      <c r="L6304" s="95"/>
      <c r="M6304" s="95"/>
      <c r="N6304" s="95"/>
      <c r="O6304" s="95"/>
      <c r="P6304" s="84"/>
      <c r="Q6304" s="84"/>
      <c r="R6304" s="66"/>
      <c r="S6304" s="66"/>
      <c r="T6304" s="66"/>
      <c r="U6304" s="46"/>
    </row>
    <row r="6305" spans="2:21" ht="14.25">
      <c r="B6305" s="95"/>
      <c r="C6305" s="95"/>
      <c r="D6305" s="95"/>
      <c r="E6305" s="95"/>
      <c r="F6305" s="95"/>
      <c r="G6305" s="95"/>
      <c r="H6305" s="95"/>
      <c r="I6305" s="95"/>
      <c r="J6305" s="95"/>
      <c r="K6305" s="95"/>
      <c r="L6305" s="95"/>
      <c r="M6305" s="95"/>
      <c r="N6305" s="95"/>
      <c r="O6305" s="95"/>
      <c r="P6305" s="84"/>
      <c r="Q6305" s="84"/>
      <c r="R6305" s="66"/>
      <c r="S6305" s="66"/>
      <c r="T6305" s="66"/>
      <c r="U6305" s="46"/>
    </row>
    <row r="6306" spans="2:21" ht="14.25">
      <c r="B6306" s="95"/>
      <c r="C6306" s="95"/>
      <c r="D6306" s="95"/>
      <c r="E6306" s="95"/>
      <c r="F6306" s="95"/>
      <c r="G6306" s="95"/>
      <c r="H6306" s="95"/>
      <c r="I6306" s="95"/>
      <c r="J6306" s="95"/>
      <c r="K6306" s="95"/>
      <c r="L6306" s="95"/>
      <c r="M6306" s="95"/>
      <c r="N6306" s="95"/>
      <c r="O6306" s="95"/>
      <c r="P6306" s="84"/>
      <c r="Q6306" s="84"/>
      <c r="R6306" s="66"/>
      <c r="S6306" s="66"/>
      <c r="T6306" s="66"/>
      <c r="U6306" s="46"/>
    </row>
    <row r="6307" spans="2:21" ht="14.25">
      <c r="B6307" s="95"/>
      <c r="C6307" s="95"/>
      <c r="D6307" s="95"/>
      <c r="E6307" s="95"/>
      <c r="F6307" s="95"/>
      <c r="G6307" s="95"/>
      <c r="H6307" s="95"/>
      <c r="I6307" s="95"/>
      <c r="J6307" s="95"/>
      <c r="K6307" s="95"/>
      <c r="L6307" s="95"/>
      <c r="M6307" s="95"/>
      <c r="N6307" s="95"/>
      <c r="O6307" s="95"/>
      <c r="P6307" s="84"/>
      <c r="Q6307" s="84"/>
      <c r="R6307" s="66"/>
      <c r="S6307" s="66"/>
      <c r="T6307" s="66"/>
      <c r="U6307" s="46"/>
    </row>
    <row r="6308" spans="2:21" ht="14.25">
      <c r="B6308" s="95"/>
      <c r="C6308" s="95"/>
      <c r="D6308" s="95"/>
      <c r="E6308" s="95"/>
      <c r="F6308" s="95"/>
      <c r="G6308" s="95"/>
      <c r="H6308" s="95"/>
      <c r="I6308" s="95"/>
      <c r="J6308" s="95"/>
      <c r="K6308" s="95"/>
      <c r="L6308" s="95"/>
      <c r="M6308" s="95"/>
      <c r="N6308" s="95"/>
      <c r="O6308" s="95"/>
      <c r="P6308" s="84"/>
      <c r="Q6308" s="84"/>
      <c r="R6308" s="66"/>
      <c r="S6308" s="66"/>
      <c r="T6308" s="66"/>
      <c r="U6308" s="46"/>
    </row>
    <row r="6309" spans="2:21" ht="14.25">
      <c r="B6309" s="95"/>
      <c r="C6309" s="95"/>
      <c r="D6309" s="95"/>
      <c r="E6309" s="95"/>
      <c r="F6309" s="95"/>
      <c r="G6309" s="95"/>
      <c r="H6309" s="95"/>
      <c r="I6309" s="95"/>
      <c r="J6309" s="95"/>
      <c r="K6309" s="95"/>
      <c r="L6309" s="95"/>
      <c r="M6309" s="95"/>
      <c r="N6309" s="95"/>
      <c r="O6309" s="95"/>
      <c r="P6309" s="84"/>
      <c r="Q6309" s="84"/>
      <c r="R6309" s="66"/>
      <c r="S6309" s="66"/>
      <c r="T6309" s="66"/>
      <c r="U6309" s="46"/>
    </row>
    <row r="6310" spans="2:21" ht="14.25">
      <c r="B6310" s="95"/>
      <c r="C6310" s="95"/>
      <c r="D6310" s="95"/>
      <c r="E6310" s="95"/>
      <c r="F6310" s="95"/>
      <c r="G6310" s="95"/>
      <c r="H6310" s="95"/>
      <c r="I6310" s="95"/>
      <c r="J6310" s="95"/>
      <c r="K6310" s="95"/>
      <c r="L6310" s="95"/>
      <c r="M6310" s="95"/>
      <c r="N6310" s="95"/>
      <c r="O6310" s="95"/>
      <c r="P6310" s="84"/>
      <c r="Q6310" s="84"/>
      <c r="R6310" s="66"/>
      <c r="S6310" s="66"/>
      <c r="T6310" s="66"/>
      <c r="U6310" s="46"/>
    </row>
    <row r="6311" spans="2:21" ht="14.25">
      <c r="B6311" s="95"/>
      <c r="C6311" s="95"/>
      <c r="D6311" s="95"/>
      <c r="E6311" s="95"/>
      <c r="F6311" s="95"/>
      <c r="G6311" s="95"/>
      <c r="H6311" s="95"/>
      <c r="I6311" s="95"/>
      <c r="J6311" s="95"/>
      <c r="K6311" s="95"/>
      <c r="L6311" s="95"/>
      <c r="M6311" s="95"/>
      <c r="N6311" s="95"/>
      <c r="O6311" s="95"/>
      <c r="P6311" s="84"/>
      <c r="Q6311" s="84"/>
      <c r="R6311" s="66"/>
      <c r="S6311" s="66"/>
      <c r="T6311" s="66"/>
      <c r="U6311" s="46"/>
    </row>
    <row r="6312" spans="2:21" ht="14.25">
      <c r="B6312" s="95"/>
      <c r="C6312" s="95"/>
      <c r="D6312" s="95"/>
      <c r="E6312" s="95"/>
      <c r="F6312" s="95"/>
      <c r="G6312" s="95"/>
      <c r="H6312" s="95"/>
      <c r="I6312" s="95"/>
      <c r="J6312" s="95"/>
      <c r="K6312" s="95"/>
      <c r="L6312" s="95"/>
      <c r="M6312" s="95"/>
      <c r="N6312" s="95"/>
      <c r="O6312" s="95"/>
      <c r="P6312" s="84"/>
      <c r="Q6312" s="84"/>
      <c r="R6312" s="66"/>
      <c r="S6312" s="66"/>
      <c r="T6312" s="66"/>
      <c r="U6312" s="46"/>
    </row>
    <row r="6313" spans="2:21" ht="14.25">
      <c r="B6313" s="95"/>
      <c r="C6313" s="95"/>
      <c r="D6313" s="95"/>
      <c r="E6313" s="95"/>
      <c r="F6313" s="95"/>
      <c r="G6313" s="95"/>
      <c r="H6313" s="95"/>
      <c r="I6313" s="95"/>
      <c r="J6313" s="95"/>
      <c r="K6313" s="95"/>
      <c r="L6313" s="95"/>
      <c r="M6313" s="95"/>
      <c r="N6313" s="95"/>
      <c r="O6313" s="95"/>
      <c r="P6313" s="84"/>
      <c r="Q6313" s="84"/>
      <c r="R6313" s="66"/>
      <c r="S6313" s="66"/>
      <c r="T6313" s="66"/>
      <c r="U6313" s="46"/>
    </row>
    <row r="6314" spans="2:21" ht="14.25">
      <c r="B6314" s="95"/>
      <c r="C6314" s="95"/>
      <c r="D6314" s="95"/>
      <c r="E6314" s="95"/>
      <c r="F6314" s="95"/>
      <c r="G6314" s="95"/>
      <c r="H6314" s="95"/>
      <c r="I6314" s="95"/>
      <c r="J6314" s="95"/>
      <c r="K6314" s="95"/>
      <c r="L6314" s="95"/>
      <c r="M6314" s="95"/>
      <c r="N6314" s="95"/>
      <c r="O6314" s="95"/>
      <c r="P6314" s="84"/>
      <c r="Q6314" s="84"/>
      <c r="R6314" s="66"/>
      <c r="S6314" s="66"/>
      <c r="T6314" s="66"/>
      <c r="U6314" s="46"/>
    </row>
    <row r="6315" spans="2:21" ht="14.25">
      <c r="B6315" s="95"/>
      <c r="C6315" s="95"/>
      <c r="D6315" s="95"/>
      <c r="E6315" s="95"/>
      <c r="F6315" s="95"/>
      <c r="G6315" s="95"/>
      <c r="H6315" s="95"/>
      <c r="I6315" s="95"/>
      <c r="J6315" s="95"/>
      <c r="K6315" s="95"/>
      <c r="L6315" s="95"/>
      <c r="M6315" s="95"/>
      <c r="N6315" s="95"/>
      <c r="O6315" s="95"/>
      <c r="P6315" s="84"/>
      <c r="Q6315" s="84"/>
      <c r="R6315" s="66"/>
      <c r="S6315" s="66"/>
      <c r="T6315" s="66"/>
      <c r="U6315" s="46"/>
    </row>
    <row r="6316" spans="2:21" ht="14.25">
      <c r="B6316" s="95"/>
      <c r="C6316" s="95"/>
      <c r="D6316" s="95"/>
      <c r="E6316" s="95"/>
      <c r="F6316" s="95"/>
      <c r="G6316" s="95"/>
      <c r="H6316" s="95"/>
      <c r="I6316" s="95"/>
      <c r="J6316" s="95"/>
      <c r="K6316" s="95"/>
      <c r="L6316" s="95"/>
      <c r="M6316" s="95"/>
      <c r="N6316" s="95"/>
      <c r="O6316" s="95"/>
      <c r="P6316" s="84"/>
      <c r="Q6316" s="84"/>
      <c r="R6316" s="66"/>
      <c r="S6316" s="66"/>
      <c r="T6316" s="66"/>
      <c r="U6316" s="46"/>
    </row>
    <row r="6317" spans="2:21" ht="14.25">
      <c r="B6317" s="95"/>
      <c r="C6317" s="95"/>
      <c r="D6317" s="95"/>
      <c r="E6317" s="95"/>
      <c r="F6317" s="95"/>
      <c r="G6317" s="95"/>
      <c r="H6317" s="95"/>
      <c r="I6317" s="95"/>
      <c r="J6317" s="95"/>
      <c r="K6317" s="95"/>
      <c r="L6317" s="95"/>
      <c r="M6317" s="95"/>
      <c r="N6317" s="95"/>
      <c r="O6317" s="95"/>
      <c r="P6317" s="84"/>
      <c r="Q6317" s="84"/>
      <c r="R6317" s="66"/>
      <c r="S6317" s="66"/>
      <c r="T6317" s="66"/>
      <c r="U6317" s="46"/>
    </row>
    <row r="6318" spans="2:21" ht="14.25">
      <c r="B6318" s="95"/>
      <c r="C6318" s="95"/>
      <c r="D6318" s="95"/>
      <c r="E6318" s="95"/>
      <c r="F6318" s="95"/>
      <c r="G6318" s="95"/>
      <c r="H6318" s="95"/>
      <c r="I6318" s="95"/>
      <c r="J6318" s="95"/>
      <c r="K6318" s="95"/>
      <c r="L6318" s="95"/>
      <c r="M6318" s="95"/>
      <c r="N6318" s="95"/>
      <c r="O6318" s="95"/>
      <c r="P6318" s="84"/>
      <c r="Q6318" s="84"/>
      <c r="R6318" s="66"/>
      <c r="S6318" s="66"/>
      <c r="T6318" s="66"/>
      <c r="U6318" s="46"/>
    </row>
    <row r="6319" spans="2:21" ht="14.25">
      <c r="B6319" s="95"/>
      <c r="C6319" s="95"/>
      <c r="D6319" s="95"/>
      <c r="E6319" s="95"/>
      <c r="F6319" s="95"/>
      <c r="G6319" s="95"/>
      <c r="H6319" s="95"/>
      <c r="I6319" s="95"/>
      <c r="J6319" s="95"/>
      <c r="K6319" s="95"/>
      <c r="L6319" s="95"/>
      <c r="M6319" s="95"/>
      <c r="N6319" s="95"/>
      <c r="O6319" s="95"/>
      <c r="P6319" s="84"/>
      <c r="Q6319" s="84"/>
      <c r="R6319" s="66"/>
      <c r="S6319" s="66"/>
      <c r="T6319" s="66"/>
      <c r="U6319" s="46"/>
    </row>
    <row r="6320" spans="2:21" ht="14.25">
      <c r="B6320" s="95"/>
      <c r="C6320" s="95"/>
      <c r="D6320" s="95"/>
      <c r="E6320" s="95"/>
      <c r="F6320" s="95"/>
      <c r="G6320" s="95"/>
      <c r="H6320" s="95"/>
      <c r="I6320" s="95"/>
      <c r="J6320" s="95"/>
      <c r="K6320" s="95"/>
      <c r="L6320" s="95"/>
      <c r="M6320" s="95"/>
      <c r="N6320" s="95"/>
      <c r="O6320" s="95"/>
      <c r="P6320" s="84"/>
      <c r="Q6320" s="84"/>
      <c r="R6320" s="66"/>
      <c r="S6320" s="66"/>
      <c r="T6320" s="66"/>
      <c r="U6320" s="46"/>
    </row>
    <row r="6321" spans="2:21" ht="14.25">
      <c r="B6321" s="95"/>
      <c r="C6321" s="95"/>
      <c r="D6321" s="95"/>
      <c r="E6321" s="95"/>
      <c r="F6321" s="95"/>
      <c r="G6321" s="95"/>
      <c r="H6321" s="95"/>
      <c r="I6321" s="95"/>
      <c r="J6321" s="95"/>
      <c r="K6321" s="95"/>
      <c r="L6321" s="95"/>
      <c r="M6321" s="95"/>
      <c r="N6321" s="95"/>
      <c r="O6321" s="95"/>
      <c r="P6321" s="84"/>
      <c r="Q6321" s="84"/>
      <c r="R6321" s="66"/>
      <c r="S6321" s="66"/>
      <c r="T6321" s="66"/>
      <c r="U6321" s="46"/>
    </row>
    <row r="6322" spans="2:21" ht="14.25">
      <c r="B6322" s="95"/>
      <c r="C6322" s="95"/>
      <c r="D6322" s="95"/>
      <c r="E6322" s="95"/>
      <c r="F6322" s="95"/>
      <c r="G6322" s="95"/>
      <c r="H6322" s="95"/>
      <c r="I6322" s="95"/>
      <c r="J6322" s="95"/>
      <c r="K6322" s="95"/>
      <c r="L6322" s="95"/>
      <c r="M6322" s="95"/>
      <c r="N6322" s="95"/>
      <c r="O6322" s="95"/>
      <c r="P6322" s="84"/>
      <c r="Q6322" s="84"/>
      <c r="R6322" s="66"/>
      <c r="S6322" s="66"/>
      <c r="T6322" s="66"/>
      <c r="U6322" s="46"/>
    </row>
    <row r="6323" spans="2:21" ht="14.25">
      <c r="B6323" s="95"/>
      <c r="C6323" s="95"/>
      <c r="D6323" s="95"/>
      <c r="E6323" s="95"/>
      <c r="F6323" s="95"/>
      <c r="G6323" s="95"/>
      <c r="H6323" s="95"/>
      <c r="I6323" s="95"/>
      <c r="J6323" s="95"/>
      <c r="K6323" s="95"/>
      <c r="L6323" s="95"/>
      <c r="M6323" s="95"/>
      <c r="N6323" s="95"/>
      <c r="O6323" s="95"/>
      <c r="P6323" s="84"/>
      <c r="Q6323" s="84"/>
      <c r="R6323" s="66"/>
      <c r="S6323" s="66"/>
      <c r="T6323" s="66"/>
      <c r="U6323" s="46"/>
    </row>
    <row r="6324" spans="2:21" ht="14.25">
      <c r="B6324" s="95"/>
      <c r="C6324" s="95"/>
      <c r="D6324" s="95"/>
      <c r="E6324" s="95"/>
      <c r="F6324" s="95"/>
      <c r="G6324" s="95"/>
      <c r="H6324" s="95"/>
      <c r="I6324" s="95"/>
      <c r="J6324" s="95"/>
      <c r="K6324" s="95"/>
      <c r="L6324" s="95"/>
      <c r="M6324" s="95"/>
      <c r="N6324" s="95"/>
      <c r="O6324" s="95"/>
      <c r="P6324" s="84"/>
      <c r="Q6324" s="84"/>
      <c r="R6324" s="66"/>
      <c r="S6324" s="66"/>
      <c r="T6324" s="66"/>
      <c r="U6324" s="46"/>
    </row>
    <row r="6325" spans="2:21" ht="14.25">
      <c r="B6325" s="95"/>
      <c r="C6325" s="95"/>
      <c r="D6325" s="95"/>
      <c r="E6325" s="95"/>
      <c r="F6325" s="95"/>
      <c r="G6325" s="95"/>
      <c r="H6325" s="95"/>
      <c r="I6325" s="95"/>
      <c r="J6325" s="95"/>
      <c r="K6325" s="95"/>
      <c r="L6325" s="95"/>
      <c r="M6325" s="95"/>
      <c r="N6325" s="95"/>
      <c r="O6325" s="95"/>
      <c r="P6325" s="84"/>
      <c r="Q6325" s="84"/>
      <c r="R6325" s="66"/>
      <c r="S6325" s="66"/>
      <c r="T6325" s="66"/>
      <c r="U6325" s="46"/>
    </row>
    <row r="6326" spans="2:21" ht="14.25">
      <c r="B6326" s="95"/>
      <c r="C6326" s="95"/>
      <c r="D6326" s="95"/>
      <c r="E6326" s="95"/>
      <c r="F6326" s="95"/>
      <c r="G6326" s="95"/>
      <c r="H6326" s="95"/>
      <c r="I6326" s="95"/>
      <c r="J6326" s="95"/>
      <c r="K6326" s="95"/>
      <c r="L6326" s="95"/>
      <c r="M6326" s="95"/>
      <c r="N6326" s="95"/>
      <c r="O6326" s="95"/>
      <c r="P6326" s="84"/>
      <c r="Q6326" s="84"/>
      <c r="R6326" s="66"/>
      <c r="S6326" s="66"/>
      <c r="T6326" s="66"/>
      <c r="U6326" s="46"/>
    </row>
    <row r="6327" spans="2:21" ht="14.25">
      <c r="B6327" s="95"/>
      <c r="C6327" s="95"/>
      <c r="D6327" s="95"/>
      <c r="E6327" s="95"/>
      <c r="F6327" s="95"/>
      <c r="G6327" s="95"/>
      <c r="H6327" s="95"/>
      <c r="I6327" s="95"/>
      <c r="J6327" s="95"/>
      <c r="K6327" s="95"/>
      <c r="L6327" s="95"/>
      <c r="M6327" s="95"/>
      <c r="N6327" s="95"/>
      <c r="O6327" s="95"/>
      <c r="P6327" s="84"/>
      <c r="Q6327" s="84"/>
      <c r="R6327" s="66"/>
      <c r="S6327" s="66"/>
      <c r="T6327" s="66"/>
      <c r="U6327" s="46"/>
    </row>
    <row r="6328" spans="2:21" ht="14.25">
      <c r="B6328" s="95"/>
      <c r="C6328" s="95"/>
      <c r="D6328" s="95"/>
      <c r="E6328" s="95"/>
      <c r="F6328" s="95"/>
      <c r="G6328" s="95"/>
      <c r="H6328" s="95"/>
      <c r="I6328" s="95"/>
      <c r="J6328" s="95"/>
      <c r="K6328" s="95"/>
      <c r="L6328" s="95"/>
      <c r="M6328" s="95"/>
      <c r="N6328" s="95"/>
      <c r="O6328" s="95"/>
      <c r="P6328" s="84"/>
      <c r="Q6328" s="84"/>
      <c r="R6328" s="66"/>
      <c r="S6328" s="66"/>
      <c r="T6328" s="66"/>
      <c r="U6328" s="46"/>
    </row>
    <row r="6329" spans="2:21" ht="14.25">
      <c r="B6329" s="95"/>
      <c r="C6329" s="95"/>
      <c r="D6329" s="95"/>
      <c r="E6329" s="95"/>
      <c r="F6329" s="95"/>
      <c r="G6329" s="95"/>
      <c r="H6329" s="95"/>
      <c r="I6329" s="95"/>
      <c r="J6329" s="95"/>
      <c r="K6329" s="95"/>
      <c r="L6329" s="95"/>
      <c r="M6329" s="95"/>
      <c r="N6329" s="95"/>
      <c r="O6329" s="95"/>
      <c r="P6329" s="84"/>
      <c r="Q6329" s="84"/>
      <c r="R6329" s="66"/>
      <c r="S6329" s="66"/>
      <c r="T6329" s="66"/>
      <c r="U6329" s="46"/>
    </row>
    <row r="6330" spans="2:21" ht="14.25">
      <c r="B6330" s="95"/>
      <c r="C6330" s="95"/>
      <c r="D6330" s="95"/>
      <c r="E6330" s="95"/>
      <c r="F6330" s="95"/>
      <c r="G6330" s="95"/>
      <c r="H6330" s="95"/>
      <c r="I6330" s="95"/>
      <c r="J6330" s="95"/>
      <c r="K6330" s="95"/>
      <c r="L6330" s="95"/>
      <c r="M6330" s="95"/>
      <c r="N6330" s="95"/>
      <c r="O6330" s="95"/>
      <c r="P6330" s="84"/>
      <c r="Q6330" s="84"/>
      <c r="R6330" s="66"/>
      <c r="S6330" s="66"/>
      <c r="T6330" s="66"/>
      <c r="U6330" s="46"/>
    </row>
    <row r="6331" spans="2:21" ht="14.25">
      <c r="B6331" s="95"/>
      <c r="C6331" s="95"/>
      <c r="D6331" s="95"/>
      <c r="E6331" s="95"/>
      <c r="F6331" s="95"/>
      <c r="G6331" s="95"/>
      <c r="H6331" s="95"/>
      <c r="I6331" s="95"/>
      <c r="J6331" s="95"/>
      <c r="K6331" s="95"/>
      <c r="L6331" s="95"/>
      <c r="M6331" s="95"/>
      <c r="N6331" s="95"/>
      <c r="O6331" s="95"/>
      <c r="P6331" s="84"/>
      <c r="Q6331" s="84"/>
      <c r="R6331" s="66"/>
      <c r="S6331" s="66"/>
      <c r="T6331" s="66"/>
      <c r="U6331" s="46"/>
    </row>
    <row r="6332" spans="2:21" ht="14.25">
      <c r="B6332" s="95"/>
      <c r="C6332" s="95"/>
      <c r="D6332" s="95"/>
      <c r="E6332" s="95"/>
      <c r="F6332" s="95"/>
      <c r="G6332" s="95"/>
      <c r="H6332" s="95"/>
      <c r="I6332" s="95"/>
      <c r="J6332" s="95"/>
      <c r="K6332" s="95"/>
      <c r="L6332" s="95"/>
      <c r="M6332" s="95"/>
      <c r="N6332" s="95"/>
      <c r="O6332" s="95"/>
      <c r="P6332" s="84"/>
      <c r="Q6332" s="84"/>
      <c r="R6332" s="66"/>
      <c r="S6332" s="66"/>
      <c r="T6332" s="66"/>
      <c r="U6332" s="46"/>
    </row>
    <row r="6333" spans="2:21" ht="14.25">
      <c r="B6333" s="95"/>
      <c r="C6333" s="95"/>
      <c r="D6333" s="95"/>
      <c r="E6333" s="95"/>
      <c r="F6333" s="95"/>
      <c r="G6333" s="95"/>
      <c r="H6333" s="95"/>
      <c r="I6333" s="95"/>
      <c r="J6333" s="95"/>
      <c r="K6333" s="95"/>
      <c r="L6333" s="95"/>
      <c r="M6333" s="95"/>
      <c r="N6333" s="95"/>
      <c r="O6333" s="95"/>
      <c r="P6333" s="84"/>
      <c r="Q6333" s="84"/>
      <c r="R6333" s="66"/>
      <c r="S6333" s="66"/>
      <c r="T6333" s="66"/>
      <c r="U6333" s="46"/>
    </row>
    <row r="6334" spans="2:21" ht="14.25">
      <c r="B6334" s="95"/>
      <c r="C6334" s="95"/>
      <c r="D6334" s="95"/>
      <c r="E6334" s="95"/>
      <c r="F6334" s="95"/>
      <c r="G6334" s="95"/>
      <c r="H6334" s="95"/>
      <c r="I6334" s="95"/>
      <c r="J6334" s="95"/>
      <c r="K6334" s="95"/>
      <c r="L6334" s="95"/>
      <c r="M6334" s="95"/>
      <c r="N6334" s="95"/>
      <c r="O6334" s="95"/>
      <c r="P6334" s="84"/>
      <c r="Q6334" s="84"/>
      <c r="R6334" s="66"/>
      <c r="S6334" s="66"/>
      <c r="T6334" s="66"/>
      <c r="U6334" s="46"/>
    </row>
    <row r="6335" spans="2:21" ht="14.25">
      <c r="B6335" s="95"/>
      <c r="C6335" s="95"/>
      <c r="D6335" s="95"/>
      <c r="E6335" s="95"/>
      <c r="F6335" s="95"/>
      <c r="G6335" s="95"/>
      <c r="H6335" s="95"/>
      <c r="I6335" s="95"/>
      <c r="J6335" s="95"/>
      <c r="K6335" s="95"/>
      <c r="L6335" s="95"/>
      <c r="M6335" s="95"/>
      <c r="N6335" s="95"/>
      <c r="O6335" s="95"/>
      <c r="P6335" s="84"/>
      <c r="Q6335" s="84"/>
      <c r="R6335" s="66"/>
      <c r="S6335" s="66"/>
      <c r="T6335" s="66"/>
      <c r="U6335" s="46"/>
    </row>
    <row r="6336" spans="2:21" ht="14.25">
      <c r="B6336" s="95"/>
      <c r="C6336" s="95"/>
      <c r="D6336" s="95"/>
      <c r="E6336" s="95"/>
      <c r="F6336" s="95"/>
      <c r="G6336" s="95"/>
      <c r="H6336" s="95"/>
      <c r="I6336" s="95"/>
      <c r="J6336" s="95"/>
      <c r="K6336" s="95"/>
      <c r="L6336" s="95"/>
      <c r="M6336" s="95"/>
      <c r="N6336" s="95"/>
      <c r="O6336" s="95"/>
      <c r="P6336" s="84"/>
      <c r="Q6336" s="84"/>
      <c r="R6336" s="66"/>
      <c r="S6336" s="66"/>
      <c r="T6336" s="66"/>
      <c r="U6336" s="46"/>
    </row>
    <row r="6337" spans="2:21" ht="14.25">
      <c r="B6337" s="95"/>
      <c r="C6337" s="95"/>
      <c r="D6337" s="95"/>
      <c r="E6337" s="95"/>
      <c r="F6337" s="95"/>
      <c r="G6337" s="95"/>
      <c r="H6337" s="95"/>
      <c r="I6337" s="95"/>
      <c r="J6337" s="95"/>
      <c r="K6337" s="95"/>
      <c r="L6337" s="95"/>
      <c r="M6337" s="95"/>
      <c r="N6337" s="95"/>
      <c r="O6337" s="95"/>
      <c r="P6337" s="84"/>
      <c r="Q6337" s="84"/>
      <c r="R6337" s="66"/>
      <c r="S6337" s="66"/>
      <c r="T6337" s="66"/>
      <c r="U6337" s="46"/>
    </row>
    <row r="6338" spans="2:21" ht="14.25">
      <c r="B6338" s="95"/>
      <c r="C6338" s="95"/>
      <c r="D6338" s="95"/>
      <c r="E6338" s="95"/>
      <c r="F6338" s="95"/>
      <c r="G6338" s="95"/>
      <c r="H6338" s="95"/>
      <c r="I6338" s="95"/>
      <c r="J6338" s="95"/>
      <c r="K6338" s="95"/>
      <c r="L6338" s="95"/>
      <c r="M6338" s="95"/>
      <c r="N6338" s="95"/>
      <c r="O6338" s="95"/>
      <c r="P6338" s="84"/>
      <c r="Q6338" s="84"/>
      <c r="R6338" s="66"/>
      <c r="S6338" s="66"/>
      <c r="T6338" s="66"/>
      <c r="U6338" s="46"/>
    </row>
    <row r="6339" spans="2:21" ht="14.25">
      <c r="B6339" s="95"/>
      <c r="C6339" s="95"/>
      <c r="D6339" s="95"/>
      <c r="E6339" s="95"/>
      <c r="F6339" s="95"/>
      <c r="G6339" s="95"/>
      <c r="H6339" s="95"/>
      <c r="I6339" s="95"/>
      <c r="J6339" s="95"/>
      <c r="K6339" s="95"/>
      <c r="L6339" s="95"/>
      <c r="M6339" s="95"/>
      <c r="N6339" s="95"/>
      <c r="O6339" s="95"/>
      <c r="P6339" s="84"/>
      <c r="Q6339" s="84"/>
      <c r="R6339" s="66"/>
      <c r="S6339" s="66"/>
      <c r="T6339" s="66"/>
      <c r="U6339" s="46"/>
    </row>
    <row r="6340" spans="2:21" ht="14.25">
      <c r="B6340" s="95"/>
      <c r="C6340" s="95"/>
      <c r="D6340" s="95"/>
      <c r="E6340" s="95"/>
      <c r="F6340" s="95"/>
      <c r="G6340" s="95"/>
      <c r="H6340" s="95"/>
      <c r="I6340" s="95"/>
      <c r="J6340" s="95"/>
      <c r="K6340" s="95"/>
      <c r="L6340" s="95"/>
      <c r="M6340" s="95"/>
      <c r="N6340" s="95"/>
      <c r="O6340" s="95"/>
      <c r="P6340" s="84"/>
      <c r="Q6340" s="84"/>
      <c r="R6340" s="66"/>
      <c r="S6340" s="66"/>
      <c r="T6340" s="66"/>
      <c r="U6340" s="46"/>
    </row>
    <row r="6341" spans="2:21" ht="14.25">
      <c r="B6341" s="95"/>
      <c r="C6341" s="95"/>
      <c r="D6341" s="95"/>
      <c r="E6341" s="95"/>
      <c r="F6341" s="95"/>
      <c r="G6341" s="95"/>
      <c r="H6341" s="95"/>
      <c r="I6341" s="95"/>
      <c r="J6341" s="95"/>
      <c r="K6341" s="95"/>
      <c r="L6341" s="95"/>
      <c r="M6341" s="95"/>
      <c r="N6341" s="95"/>
      <c r="O6341" s="95"/>
      <c r="P6341" s="84"/>
      <c r="Q6341" s="84"/>
      <c r="R6341" s="66"/>
      <c r="S6341" s="66"/>
      <c r="T6341" s="66"/>
      <c r="U6341" s="46"/>
    </row>
    <row r="6342" spans="2:21" ht="14.25">
      <c r="B6342" s="95"/>
      <c r="C6342" s="95"/>
      <c r="D6342" s="95"/>
      <c r="E6342" s="95"/>
      <c r="F6342" s="95"/>
      <c r="G6342" s="95"/>
      <c r="H6342" s="95"/>
      <c r="I6342" s="95"/>
      <c r="J6342" s="95"/>
      <c r="K6342" s="95"/>
      <c r="L6342" s="95"/>
      <c r="M6342" s="95"/>
      <c r="N6342" s="95"/>
      <c r="O6342" s="95"/>
      <c r="P6342" s="84"/>
      <c r="Q6342" s="84"/>
      <c r="R6342" s="66"/>
      <c r="S6342" s="66"/>
      <c r="T6342" s="66"/>
      <c r="U6342" s="46"/>
    </row>
    <row r="6343" spans="2:21" ht="14.25">
      <c r="B6343" s="95"/>
      <c r="C6343" s="95"/>
      <c r="D6343" s="95"/>
      <c r="E6343" s="95"/>
      <c r="F6343" s="95"/>
      <c r="G6343" s="95"/>
      <c r="H6343" s="95"/>
      <c r="I6343" s="95"/>
      <c r="J6343" s="95"/>
      <c r="K6343" s="95"/>
      <c r="L6343" s="95"/>
      <c r="M6343" s="95"/>
      <c r="N6343" s="95"/>
      <c r="O6343" s="95"/>
      <c r="P6343" s="84"/>
      <c r="Q6343" s="84"/>
      <c r="R6343" s="66"/>
      <c r="S6343" s="66"/>
      <c r="T6343" s="66"/>
      <c r="U6343" s="46"/>
    </row>
    <row r="6344" spans="2:21" ht="14.25">
      <c r="B6344" s="95"/>
      <c r="C6344" s="95"/>
      <c r="D6344" s="95"/>
      <c r="E6344" s="95"/>
      <c r="F6344" s="95"/>
      <c r="G6344" s="95"/>
      <c r="H6344" s="95"/>
      <c r="I6344" s="95"/>
      <c r="J6344" s="95"/>
      <c r="K6344" s="95"/>
      <c r="L6344" s="95"/>
      <c r="M6344" s="95"/>
      <c r="N6344" s="95"/>
      <c r="O6344" s="95"/>
      <c r="P6344" s="84"/>
      <c r="Q6344" s="84"/>
      <c r="R6344" s="66"/>
      <c r="S6344" s="66"/>
      <c r="T6344" s="66"/>
      <c r="U6344" s="46"/>
    </row>
    <row r="6345" spans="2:21" ht="14.25">
      <c r="B6345" s="95"/>
      <c r="C6345" s="95"/>
      <c r="D6345" s="95"/>
      <c r="E6345" s="95"/>
      <c r="F6345" s="95"/>
      <c r="G6345" s="95"/>
      <c r="H6345" s="95"/>
      <c r="I6345" s="95"/>
      <c r="J6345" s="95"/>
      <c r="K6345" s="95"/>
      <c r="L6345" s="95"/>
      <c r="M6345" s="95"/>
      <c r="N6345" s="95"/>
      <c r="O6345" s="95"/>
      <c r="P6345" s="84"/>
      <c r="Q6345" s="84"/>
      <c r="R6345" s="66"/>
      <c r="S6345" s="66"/>
      <c r="T6345" s="66"/>
      <c r="U6345" s="46"/>
    </row>
    <row r="6346" spans="2:21" ht="14.25">
      <c r="B6346" s="95"/>
      <c r="C6346" s="95"/>
      <c r="D6346" s="95"/>
      <c r="E6346" s="95"/>
      <c r="F6346" s="95"/>
      <c r="G6346" s="95"/>
      <c r="H6346" s="95"/>
      <c r="I6346" s="95"/>
      <c r="J6346" s="95"/>
      <c r="K6346" s="95"/>
      <c r="L6346" s="95"/>
      <c r="M6346" s="95"/>
      <c r="N6346" s="95"/>
      <c r="O6346" s="95"/>
      <c r="P6346" s="84"/>
      <c r="Q6346" s="84"/>
      <c r="R6346" s="66"/>
      <c r="S6346" s="66"/>
      <c r="T6346" s="66"/>
      <c r="U6346" s="46"/>
    </row>
    <row r="6347" spans="2:21" ht="14.25">
      <c r="B6347" s="95"/>
      <c r="C6347" s="95"/>
      <c r="D6347" s="95"/>
      <c r="E6347" s="95"/>
      <c r="F6347" s="95"/>
      <c r="G6347" s="95"/>
      <c r="H6347" s="95"/>
      <c r="I6347" s="95"/>
      <c r="J6347" s="95"/>
      <c r="K6347" s="95"/>
      <c r="L6347" s="95"/>
      <c r="M6347" s="95"/>
      <c r="N6347" s="95"/>
      <c r="O6347" s="95"/>
      <c r="P6347" s="84"/>
      <c r="Q6347" s="84"/>
      <c r="R6347" s="66"/>
      <c r="S6347" s="66"/>
      <c r="T6347" s="66"/>
      <c r="U6347" s="46"/>
    </row>
    <row r="6348" spans="2:21" ht="14.25">
      <c r="B6348" s="95"/>
      <c r="C6348" s="95"/>
      <c r="D6348" s="95"/>
      <c r="E6348" s="95"/>
      <c r="F6348" s="95"/>
      <c r="G6348" s="95"/>
      <c r="H6348" s="95"/>
      <c r="I6348" s="95"/>
      <c r="J6348" s="95"/>
      <c r="K6348" s="95"/>
      <c r="L6348" s="95"/>
      <c r="M6348" s="95"/>
      <c r="N6348" s="95"/>
      <c r="O6348" s="95"/>
      <c r="P6348" s="84"/>
      <c r="Q6348" s="84"/>
      <c r="R6348" s="66"/>
      <c r="S6348" s="66"/>
      <c r="T6348" s="66"/>
      <c r="U6348" s="46"/>
    </row>
    <row r="6349" spans="2:21" ht="14.25">
      <c r="B6349" s="95"/>
      <c r="C6349" s="95"/>
      <c r="D6349" s="95"/>
      <c r="E6349" s="95"/>
      <c r="F6349" s="95"/>
      <c r="G6349" s="95"/>
      <c r="H6349" s="95"/>
      <c r="I6349" s="95"/>
      <c r="J6349" s="95"/>
      <c r="K6349" s="95"/>
      <c r="L6349" s="95"/>
      <c r="M6349" s="95"/>
      <c r="N6349" s="95"/>
      <c r="O6349" s="95"/>
      <c r="P6349" s="84"/>
      <c r="Q6349" s="84"/>
      <c r="R6349" s="66"/>
      <c r="S6349" s="66"/>
      <c r="T6349" s="66"/>
      <c r="U6349" s="46"/>
    </row>
    <row r="6350" spans="2:21" ht="14.25">
      <c r="B6350" s="95"/>
      <c r="C6350" s="95"/>
      <c r="D6350" s="95"/>
      <c r="E6350" s="95"/>
      <c r="F6350" s="95"/>
      <c r="G6350" s="95"/>
      <c r="H6350" s="95"/>
      <c r="I6350" s="95"/>
      <c r="J6350" s="95"/>
      <c r="K6350" s="95"/>
      <c r="L6350" s="95"/>
      <c r="M6350" s="95"/>
      <c r="N6350" s="95"/>
      <c r="O6350" s="95"/>
      <c r="P6350" s="84"/>
      <c r="Q6350" s="84"/>
      <c r="R6350" s="66"/>
      <c r="S6350" s="66"/>
      <c r="T6350" s="66"/>
      <c r="U6350" s="46"/>
    </row>
    <row r="6351" spans="2:21" ht="14.25">
      <c r="B6351" s="95"/>
      <c r="C6351" s="95"/>
      <c r="D6351" s="95"/>
      <c r="E6351" s="95"/>
      <c r="F6351" s="95"/>
      <c r="G6351" s="95"/>
      <c r="H6351" s="95"/>
      <c r="I6351" s="95"/>
      <c r="J6351" s="95"/>
      <c r="K6351" s="95"/>
      <c r="L6351" s="95"/>
      <c r="M6351" s="95"/>
      <c r="N6351" s="95"/>
      <c r="O6351" s="95"/>
      <c r="P6351" s="84"/>
      <c r="Q6351" s="84"/>
      <c r="R6351" s="66"/>
      <c r="S6351" s="66"/>
      <c r="T6351" s="66"/>
      <c r="U6351" s="46"/>
    </row>
    <row r="6352" spans="2:21" ht="14.25">
      <c r="B6352" s="95"/>
      <c r="C6352" s="95"/>
      <c r="D6352" s="95"/>
      <c r="E6352" s="95"/>
      <c r="F6352" s="95"/>
      <c r="G6352" s="95"/>
      <c r="H6352" s="95"/>
      <c r="I6352" s="95"/>
      <c r="J6352" s="95"/>
      <c r="K6352" s="95"/>
      <c r="L6352" s="95"/>
      <c r="M6352" s="95"/>
      <c r="N6352" s="95"/>
      <c r="O6352" s="95"/>
      <c r="P6352" s="84"/>
      <c r="Q6352" s="84"/>
      <c r="R6352" s="66"/>
      <c r="S6352" s="66"/>
      <c r="T6352" s="66"/>
      <c r="U6352" s="46"/>
    </row>
    <row r="6353" spans="2:21" ht="14.25">
      <c r="B6353" s="95"/>
      <c r="C6353" s="95"/>
      <c r="D6353" s="95"/>
      <c r="E6353" s="95"/>
      <c r="F6353" s="95"/>
      <c r="G6353" s="95"/>
      <c r="H6353" s="95"/>
      <c r="I6353" s="95"/>
      <c r="J6353" s="95"/>
      <c r="K6353" s="95"/>
      <c r="L6353" s="95"/>
      <c r="M6353" s="95"/>
      <c r="N6353" s="95"/>
      <c r="O6353" s="95"/>
      <c r="P6353" s="84"/>
      <c r="Q6353" s="84"/>
      <c r="R6353" s="66"/>
      <c r="S6353" s="66"/>
      <c r="T6353" s="66"/>
      <c r="U6353" s="46"/>
    </row>
    <row r="6354" spans="2:21" ht="14.25">
      <c r="B6354" s="95"/>
      <c r="C6354" s="95"/>
      <c r="D6354" s="95"/>
      <c r="E6354" s="95"/>
      <c r="F6354" s="95"/>
      <c r="G6354" s="95"/>
      <c r="H6354" s="95"/>
      <c r="I6354" s="95"/>
      <c r="J6354" s="95"/>
      <c r="K6354" s="95"/>
      <c r="L6354" s="95"/>
      <c r="M6354" s="95"/>
      <c r="N6354" s="95"/>
      <c r="O6354" s="95"/>
      <c r="P6354" s="84"/>
      <c r="Q6354" s="84"/>
      <c r="R6354" s="66"/>
      <c r="S6354" s="66"/>
      <c r="T6354" s="66"/>
      <c r="U6354" s="46"/>
    </row>
    <row r="6355" spans="2:21" ht="14.25">
      <c r="B6355" s="95"/>
      <c r="C6355" s="95"/>
      <c r="D6355" s="95"/>
      <c r="E6355" s="95"/>
      <c r="F6355" s="95"/>
      <c r="G6355" s="95"/>
      <c r="H6355" s="95"/>
      <c r="I6355" s="95"/>
      <c r="J6355" s="95"/>
      <c r="K6355" s="95"/>
      <c r="L6355" s="95"/>
      <c r="M6355" s="95"/>
      <c r="N6355" s="95"/>
      <c r="O6355" s="95"/>
      <c r="P6355" s="84"/>
      <c r="Q6355" s="84"/>
      <c r="R6355" s="66"/>
      <c r="S6355" s="66"/>
      <c r="T6355" s="66"/>
      <c r="U6355" s="46"/>
    </row>
    <row r="6356" spans="2:21" ht="14.25">
      <c r="B6356" s="95"/>
      <c r="C6356" s="95"/>
      <c r="D6356" s="95"/>
      <c r="E6356" s="95"/>
      <c r="F6356" s="95"/>
      <c r="G6356" s="95"/>
      <c r="H6356" s="95"/>
      <c r="I6356" s="95"/>
      <c r="J6356" s="95"/>
      <c r="K6356" s="95"/>
      <c r="L6356" s="95"/>
      <c r="M6356" s="95"/>
      <c r="N6356" s="95"/>
      <c r="O6356" s="95"/>
      <c r="P6356" s="84"/>
      <c r="Q6356" s="84"/>
      <c r="R6356" s="66"/>
      <c r="S6356" s="66"/>
      <c r="T6356" s="66"/>
      <c r="U6356" s="46"/>
    </row>
    <row r="6357" spans="2:21" ht="14.25">
      <c r="B6357" s="95"/>
      <c r="C6357" s="95"/>
      <c r="D6357" s="95"/>
      <c r="E6357" s="95"/>
      <c r="F6357" s="95"/>
      <c r="G6357" s="95"/>
      <c r="H6357" s="95"/>
      <c r="I6357" s="95"/>
      <c r="J6357" s="95"/>
      <c r="K6357" s="95"/>
      <c r="L6357" s="95"/>
      <c r="M6357" s="95"/>
      <c r="N6357" s="95"/>
      <c r="O6357" s="95"/>
      <c r="P6357" s="84"/>
      <c r="Q6357" s="84"/>
      <c r="R6357" s="66"/>
      <c r="S6357" s="66"/>
      <c r="T6357" s="66"/>
      <c r="U6357" s="46"/>
    </row>
    <row r="6358" spans="2:21" ht="14.25">
      <c r="B6358" s="95"/>
      <c r="C6358" s="95"/>
      <c r="D6358" s="95"/>
      <c r="E6358" s="95"/>
      <c r="F6358" s="95"/>
      <c r="G6358" s="95"/>
      <c r="H6358" s="95"/>
      <c r="I6358" s="95"/>
      <c r="J6358" s="95"/>
      <c r="K6358" s="95"/>
      <c r="L6358" s="95"/>
      <c r="M6358" s="95"/>
      <c r="N6358" s="95"/>
      <c r="O6358" s="95"/>
      <c r="P6358" s="84"/>
      <c r="Q6358" s="84"/>
      <c r="R6358" s="66"/>
      <c r="S6358" s="66"/>
      <c r="T6358" s="66"/>
      <c r="U6358" s="46"/>
    </row>
    <row r="6359" spans="2:21" ht="14.25">
      <c r="B6359" s="95"/>
      <c r="C6359" s="95"/>
      <c r="D6359" s="95"/>
      <c r="E6359" s="95"/>
      <c r="F6359" s="95"/>
      <c r="G6359" s="95"/>
      <c r="H6359" s="95"/>
      <c r="I6359" s="95"/>
      <c r="J6359" s="95"/>
      <c r="K6359" s="95"/>
      <c r="L6359" s="95"/>
      <c r="M6359" s="95"/>
      <c r="N6359" s="95"/>
      <c r="O6359" s="95"/>
      <c r="P6359" s="84"/>
      <c r="Q6359" s="84"/>
      <c r="R6359" s="66"/>
      <c r="S6359" s="66"/>
      <c r="T6359" s="66"/>
      <c r="U6359" s="46"/>
    </row>
    <row r="6360" spans="2:21" ht="14.25">
      <c r="B6360" s="95"/>
      <c r="C6360" s="95"/>
      <c r="D6360" s="95"/>
      <c r="E6360" s="95"/>
      <c r="F6360" s="95"/>
      <c r="G6360" s="95"/>
      <c r="H6360" s="95"/>
      <c r="I6360" s="95"/>
      <c r="J6360" s="95"/>
      <c r="K6360" s="95"/>
      <c r="L6360" s="95"/>
      <c r="M6360" s="95"/>
      <c r="N6360" s="95"/>
      <c r="O6360" s="95"/>
      <c r="P6360" s="84"/>
      <c r="Q6360" s="84"/>
      <c r="R6360" s="66"/>
      <c r="S6360" s="66"/>
      <c r="T6360" s="66"/>
      <c r="U6360" s="46"/>
    </row>
    <row r="6361" spans="2:21" ht="14.25">
      <c r="B6361" s="95"/>
      <c r="C6361" s="95"/>
      <c r="D6361" s="95"/>
      <c r="E6361" s="95"/>
      <c r="F6361" s="95"/>
      <c r="G6361" s="95"/>
      <c r="H6361" s="95"/>
      <c r="I6361" s="95"/>
      <c r="J6361" s="95"/>
      <c r="K6361" s="95"/>
      <c r="L6361" s="95"/>
      <c r="M6361" s="95"/>
      <c r="N6361" s="95"/>
      <c r="O6361" s="95"/>
      <c r="P6361" s="84"/>
      <c r="Q6361" s="84"/>
      <c r="R6361" s="66"/>
      <c r="S6361" s="66"/>
      <c r="T6361" s="66"/>
      <c r="U6361" s="46"/>
    </row>
    <row r="6362" spans="2:21" ht="14.25">
      <c r="B6362" s="95"/>
      <c r="C6362" s="95"/>
      <c r="D6362" s="95"/>
      <c r="E6362" s="95"/>
      <c r="F6362" s="95"/>
      <c r="G6362" s="95"/>
      <c r="H6362" s="95"/>
      <c r="I6362" s="95"/>
      <c r="J6362" s="95"/>
      <c r="K6362" s="95"/>
      <c r="L6362" s="95"/>
      <c r="M6362" s="95"/>
      <c r="N6362" s="95"/>
      <c r="O6362" s="95"/>
      <c r="P6362" s="84"/>
      <c r="Q6362" s="84"/>
      <c r="R6362" s="66"/>
      <c r="S6362" s="66"/>
      <c r="T6362" s="66"/>
      <c r="U6362" s="46"/>
    </row>
    <row r="6363" spans="2:21" ht="14.25">
      <c r="B6363" s="95"/>
      <c r="C6363" s="95"/>
      <c r="D6363" s="95"/>
      <c r="E6363" s="95"/>
      <c r="F6363" s="95"/>
      <c r="G6363" s="95"/>
      <c r="H6363" s="95"/>
      <c r="I6363" s="95"/>
      <c r="J6363" s="95"/>
      <c r="K6363" s="95"/>
      <c r="L6363" s="95"/>
      <c r="M6363" s="95"/>
      <c r="N6363" s="95"/>
      <c r="O6363" s="95"/>
      <c r="P6363" s="84"/>
      <c r="Q6363" s="84"/>
      <c r="R6363" s="66"/>
      <c r="S6363" s="66"/>
      <c r="T6363" s="66"/>
      <c r="U6363" s="46"/>
    </row>
    <row r="6364" spans="2:21" ht="14.25">
      <c r="B6364" s="95"/>
      <c r="C6364" s="95"/>
      <c r="D6364" s="95"/>
      <c r="E6364" s="95"/>
      <c r="F6364" s="95"/>
      <c r="G6364" s="95"/>
      <c r="H6364" s="95"/>
      <c r="I6364" s="95"/>
      <c r="J6364" s="95"/>
      <c r="K6364" s="95"/>
      <c r="L6364" s="95"/>
      <c r="M6364" s="95"/>
      <c r="N6364" s="95"/>
      <c r="O6364" s="95"/>
      <c r="P6364" s="84"/>
      <c r="Q6364" s="84"/>
      <c r="R6364" s="66"/>
      <c r="S6364" s="66"/>
      <c r="T6364" s="66"/>
      <c r="U6364" s="46"/>
    </row>
    <row r="6365" spans="2:21" ht="14.25">
      <c r="B6365" s="95"/>
      <c r="C6365" s="95"/>
      <c r="D6365" s="95"/>
      <c r="E6365" s="95"/>
      <c r="F6365" s="95"/>
      <c r="G6365" s="95"/>
      <c r="H6365" s="95"/>
      <c r="I6365" s="95"/>
      <c r="J6365" s="95"/>
      <c r="K6365" s="95"/>
      <c r="L6365" s="95"/>
      <c r="M6365" s="95"/>
      <c r="N6365" s="95"/>
      <c r="O6365" s="95"/>
      <c r="P6365" s="84"/>
      <c r="Q6365" s="84"/>
      <c r="R6365" s="66"/>
      <c r="S6365" s="66"/>
      <c r="T6365" s="66"/>
      <c r="U6365" s="46"/>
    </row>
    <row r="6366" spans="2:21" ht="14.25">
      <c r="B6366" s="95"/>
      <c r="C6366" s="95"/>
      <c r="D6366" s="95"/>
      <c r="E6366" s="95"/>
      <c r="F6366" s="95"/>
      <c r="G6366" s="95"/>
      <c r="H6366" s="95"/>
      <c r="I6366" s="95"/>
      <c r="J6366" s="95"/>
      <c r="K6366" s="95"/>
      <c r="L6366" s="95"/>
      <c r="M6366" s="95"/>
      <c r="N6366" s="95"/>
      <c r="O6366" s="95"/>
      <c r="P6366" s="84"/>
      <c r="Q6366" s="84"/>
      <c r="R6366" s="66"/>
      <c r="S6366" s="66"/>
      <c r="T6366" s="66"/>
      <c r="U6366" s="46"/>
    </row>
    <row r="6367" spans="2:21" ht="14.25">
      <c r="B6367" s="95"/>
      <c r="C6367" s="95"/>
      <c r="D6367" s="95"/>
      <c r="E6367" s="95"/>
      <c r="F6367" s="95"/>
      <c r="G6367" s="95"/>
      <c r="H6367" s="95"/>
      <c r="I6367" s="95"/>
      <c r="J6367" s="95"/>
      <c r="K6367" s="95"/>
      <c r="L6367" s="95"/>
      <c r="M6367" s="95"/>
      <c r="N6367" s="95"/>
      <c r="O6367" s="95"/>
      <c r="P6367" s="84"/>
      <c r="Q6367" s="84"/>
      <c r="R6367" s="66"/>
      <c r="S6367" s="66"/>
      <c r="T6367" s="66"/>
      <c r="U6367" s="46"/>
    </row>
    <row r="6368" spans="2:21" ht="14.25">
      <c r="B6368" s="95"/>
      <c r="C6368" s="95"/>
      <c r="D6368" s="95"/>
      <c r="E6368" s="95"/>
      <c r="F6368" s="95"/>
      <c r="G6368" s="95"/>
      <c r="H6368" s="95"/>
      <c r="I6368" s="95"/>
      <c r="J6368" s="95"/>
      <c r="K6368" s="95"/>
      <c r="L6368" s="95"/>
      <c r="M6368" s="95"/>
      <c r="N6368" s="95"/>
      <c r="O6368" s="95"/>
      <c r="P6368" s="84"/>
      <c r="Q6368" s="84"/>
      <c r="R6368" s="66"/>
      <c r="S6368" s="66"/>
      <c r="T6368" s="66"/>
      <c r="U6368" s="46"/>
    </row>
    <row r="6369" spans="2:21" ht="14.25">
      <c r="B6369" s="95"/>
      <c r="C6369" s="95"/>
      <c r="D6369" s="95"/>
      <c r="E6369" s="95"/>
      <c r="F6369" s="95"/>
      <c r="G6369" s="95"/>
      <c r="H6369" s="95"/>
      <c r="I6369" s="95"/>
      <c r="J6369" s="95"/>
      <c r="K6369" s="95"/>
      <c r="L6369" s="95"/>
      <c r="M6369" s="95"/>
      <c r="N6369" s="95"/>
      <c r="O6369" s="95"/>
      <c r="P6369" s="84"/>
      <c r="Q6369" s="84"/>
      <c r="R6369" s="66"/>
      <c r="S6369" s="66"/>
      <c r="T6369" s="66"/>
      <c r="U6369" s="46"/>
    </row>
    <row r="6370" spans="2:21" ht="14.25">
      <c r="B6370" s="95"/>
      <c r="C6370" s="95"/>
      <c r="D6370" s="95"/>
      <c r="E6370" s="95"/>
      <c r="F6370" s="95"/>
      <c r="G6370" s="95"/>
      <c r="H6370" s="95"/>
      <c r="I6370" s="95"/>
      <c r="J6370" s="95"/>
      <c r="K6370" s="95"/>
      <c r="L6370" s="95"/>
      <c r="M6370" s="95"/>
      <c r="N6370" s="95"/>
      <c r="O6370" s="95"/>
      <c r="P6370" s="84"/>
      <c r="Q6370" s="84"/>
      <c r="R6370" s="66"/>
      <c r="S6370" s="66"/>
      <c r="T6370" s="66"/>
      <c r="U6370" s="46"/>
    </row>
    <row r="6371" spans="2:21" ht="14.25">
      <c r="B6371" s="95"/>
      <c r="C6371" s="95"/>
      <c r="D6371" s="95"/>
      <c r="E6371" s="95"/>
      <c r="F6371" s="95"/>
      <c r="G6371" s="95"/>
      <c r="H6371" s="95"/>
      <c r="I6371" s="95"/>
      <c r="J6371" s="95"/>
      <c r="K6371" s="95"/>
      <c r="L6371" s="95"/>
      <c r="M6371" s="95"/>
      <c r="N6371" s="95"/>
      <c r="O6371" s="95"/>
      <c r="P6371" s="84"/>
      <c r="Q6371" s="84"/>
      <c r="R6371" s="66"/>
      <c r="S6371" s="66"/>
      <c r="T6371" s="66"/>
      <c r="U6371" s="46"/>
    </row>
    <row r="6372" spans="2:21" ht="14.25">
      <c r="B6372" s="95"/>
      <c r="C6372" s="95"/>
      <c r="D6372" s="95"/>
      <c r="E6372" s="95"/>
      <c r="F6372" s="95"/>
      <c r="G6372" s="95"/>
      <c r="H6372" s="95"/>
      <c r="I6372" s="95"/>
      <c r="J6372" s="95"/>
      <c r="K6372" s="95"/>
      <c r="L6372" s="95"/>
      <c r="M6372" s="95"/>
      <c r="N6372" s="95"/>
      <c r="O6372" s="95"/>
      <c r="P6372" s="84"/>
      <c r="Q6372" s="84"/>
      <c r="R6372" s="66"/>
      <c r="S6372" s="66"/>
      <c r="T6372" s="66"/>
      <c r="U6372" s="46"/>
    </row>
    <row r="6373" spans="2:21" ht="14.25">
      <c r="B6373" s="95"/>
      <c r="C6373" s="95"/>
      <c r="D6373" s="95"/>
      <c r="E6373" s="95"/>
      <c r="F6373" s="95"/>
      <c r="G6373" s="95"/>
      <c r="H6373" s="95"/>
      <c r="I6373" s="95"/>
      <c r="J6373" s="95"/>
      <c r="K6373" s="95"/>
      <c r="L6373" s="95"/>
      <c r="M6373" s="95"/>
      <c r="N6373" s="95"/>
      <c r="O6373" s="95"/>
      <c r="P6373" s="84"/>
      <c r="Q6373" s="84"/>
      <c r="R6373" s="66"/>
      <c r="S6373" s="66"/>
      <c r="T6373" s="66"/>
      <c r="U6373" s="46"/>
    </row>
    <row r="6374" spans="2:21" ht="14.25">
      <c r="B6374" s="95"/>
      <c r="C6374" s="95"/>
      <c r="D6374" s="95"/>
      <c r="E6374" s="95"/>
      <c r="F6374" s="95"/>
      <c r="G6374" s="95"/>
      <c r="H6374" s="95"/>
      <c r="I6374" s="95"/>
      <c r="J6374" s="95"/>
      <c r="K6374" s="95"/>
      <c r="L6374" s="95"/>
      <c r="M6374" s="95"/>
      <c r="N6374" s="95"/>
      <c r="O6374" s="95"/>
      <c r="P6374" s="84"/>
      <c r="Q6374" s="84"/>
      <c r="R6374" s="66"/>
      <c r="S6374" s="66"/>
      <c r="T6374" s="66"/>
      <c r="U6374" s="46"/>
    </row>
    <row r="6375" spans="2:21" ht="14.25">
      <c r="B6375" s="95"/>
      <c r="C6375" s="95"/>
      <c r="D6375" s="95"/>
      <c r="E6375" s="95"/>
      <c r="F6375" s="95"/>
      <c r="G6375" s="95"/>
      <c r="H6375" s="95"/>
      <c r="I6375" s="95"/>
      <c r="J6375" s="95"/>
      <c r="K6375" s="95"/>
      <c r="L6375" s="95"/>
      <c r="M6375" s="95"/>
      <c r="N6375" s="95"/>
      <c r="O6375" s="95"/>
      <c r="P6375" s="84"/>
      <c r="Q6375" s="84"/>
      <c r="R6375" s="66"/>
      <c r="S6375" s="66"/>
      <c r="T6375" s="66"/>
      <c r="U6375" s="46"/>
    </row>
    <row r="6376" spans="2:21" ht="14.25">
      <c r="B6376" s="95"/>
      <c r="C6376" s="95"/>
      <c r="D6376" s="95"/>
      <c r="E6376" s="95"/>
      <c r="F6376" s="95"/>
      <c r="G6376" s="95"/>
      <c r="H6376" s="95"/>
      <c r="I6376" s="95"/>
      <c r="J6376" s="95"/>
      <c r="K6376" s="95"/>
      <c r="L6376" s="95"/>
      <c r="M6376" s="95"/>
      <c r="N6376" s="95"/>
      <c r="O6376" s="95"/>
      <c r="P6376" s="84"/>
      <c r="Q6376" s="84"/>
      <c r="R6376" s="66"/>
      <c r="S6376" s="66"/>
      <c r="T6376" s="66"/>
      <c r="U6376" s="46"/>
    </row>
    <row r="6377" spans="2:21" ht="14.25">
      <c r="B6377" s="95"/>
      <c r="C6377" s="95"/>
      <c r="D6377" s="95"/>
      <c r="E6377" s="95"/>
      <c r="F6377" s="95"/>
      <c r="G6377" s="95"/>
      <c r="H6377" s="95"/>
      <c r="I6377" s="95"/>
      <c r="J6377" s="95"/>
      <c r="K6377" s="95"/>
      <c r="L6377" s="95"/>
      <c r="M6377" s="95"/>
      <c r="N6377" s="95"/>
      <c r="O6377" s="95"/>
      <c r="P6377" s="84"/>
      <c r="Q6377" s="84"/>
      <c r="R6377" s="66"/>
      <c r="S6377" s="66"/>
      <c r="T6377" s="66"/>
      <c r="U6377" s="46"/>
    </row>
    <row r="6378" spans="2:21" ht="14.25">
      <c r="B6378" s="95"/>
      <c r="C6378" s="95"/>
      <c r="D6378" s="95"/>
      <c r="E6378" s="95"/>
      <c r="F6378" s="95"/>
      <c r="G6378" s="95"/>
      <c r="H6378" s="95"/>
      <c r="I6378" s="95"/>
      <c r="J6378" s="95"/>
      <c r="K6378" s="95"/>
      <c r="L6378" s="95"/>
      <c r="M6378" s="95"/>
      <c r="N6378" s="95"/>
      <c r="O6378" s="95"/>
      <c r="P6378" s="84"/>
      <c r="Q6378" s="84"/>
      <c r="R6378" s="66"/>
      <c r="S6378" s="66"/>
      <c r="T6378" s="66"/>
      <c r="U6378" s="46"/>
    </row>
    <row r="6379" spans="2:21" ht="14.25">
      <c r="B6379" s="95"/>
      <c r="C6379" s="95"/>
      <c r="D6379" s="95"/>
      <c r="E6379" s="95"/>
      <c r="F6379" s="95"/>
      <c r="G6379" s="95"/>
      <c r="H6379" s="95"/>
      <c r="I6379" s="95"/>
      <c r="J6379" s="95"/>
      <c r="K6379" s="95"/>
      <c r="L6379" s="95"/>
      <c r="M6379" s="95"/>
      <c r="N6379" s="95"/>
      <c r="O6379" s="95"/>
      <c r="P6379" s="84"/>
      <c r="Q6379" s="84"/>
      <c r="R6379" s="66"/>
      <c r="S6379" s="66"/>
      <c r="T6379" s="66"/>
      <c r="U6379" s="46"/>
    </row>
    <row r="6380" spans="2:21" ht="14.25">
      <c r="B6380" s="95"/>
      <c r="C6380" s="95"/>
      <c r="D6380" s="95"/>
      <c r="E6380" s="95"/>
      <c r="F6380" s="95"/>
      <c r="G6380" s="95"/>
      <c r="H6380" s="95"/>
      <c r="I6380" s="95"/>
      <c r="J6380" s="95"/>
      <c r="K6380" s="95"/>
      <c r="L6380" s="95"/>
      <c r="M6380" s="95"/>
      <c r="N6380" s="95"/>
      <c r="O6380" s="95"/>
      <c r="P6380" s="84"/>
      <c r="Q6380" s="84"/>
      <c r="R6380" s="66"/>
      <c r="S6380" s="66"/>
      <c r="T6380" s="66"/>
      <c r="U6380" s="46"/>
    </row>
    <row r="6381" spans="2:21" ht="14.25">
      <c r="B6381" s="95"/>
      <c r="C6381" s="95"/>
      <c r="D6381" s="95"/>
      <c r="E6381" s="95"/>
      <c r="F6381" s="95"/>
      <c r="G6381" s="95"/>
      <c r="H6381" s="95"/>
      <c r="I6381" s="95"/>
      <c r="J6381" s="95"/>
      <c r="K6381" s="95"/>
      <c r="L6381" s="95"/>
      <c r="M6381" s="95"/>
      <c r="N6381" s="95"/>
      <c r="O6381" s="95"/>
      <c r="P6381" s="84"/>
      <c r="Q6381" s="84"/>
      <c r="R6381" s="66"/>
      <c r="S6381" s="66"/>
      <c r="T6381" s="66"/>
      <c r="U6381" s="46"/>
    </row>
    <row r="6382" spans="2:21" ht="14.25">
      <c r="B6382" s="95"/>
      <c r="C6382" s="95"/>
      <c r="D6382" s="95"/>
      <c r="E6382" s="95"/>
      <c r="F6382" s="95"/>
      <c r="G6382" s="95"/>
      <c r="H6382" s="95"/>
      <c r="I6382" s="95"/>
      <c r="J6382" s="95"/>
      <c r="K6382" s="95"/>
      <c r="L6382" s="95"/>
      <c r="M6382" s="95"/>
      <c r="N6382" s="95"/>
      <c r="O6382" s="95"/>
      <c r="P6382" s="84"/>
      <c r="Q6382" s="84"/>
      <c r="R6382" s="66"/>
      <c r="S6382" s="66"/>
      <c r="T6382" s="66"/>
      <c r="U6382" s="46"/>
    </row>
    <row r="6383" spans="2:21" ht="14.25">
      <c r="B6383" s="95"/>
      <c r="C6383" s="95"/>
      <c r="D6383" s="95"/>
      <c r="E6383" s="95"/>
      <c r="F6383" s="95"/>
      <c r="G6383" s="95"/>
      <c r="H6383" s="95"/>
      <c r="I6383" s="95"/>
      <c r="J6383" s="95"/>
      <c r="K6383" s="95"/>
      <c r="L6383" s="95"/>
      <c r="M6383" s="95"/>
      <c r="N6383" s="95"/>
      <c r="O6383" s="95"/>
      <c r="P6383" s="84"/>
      <c r="Q6383" s="84"/>
      <c r="R6383" s="66"/>
      <c r="S6383" s="66"/>
      <c r="T6383" s="66"/>
      <c r="U6383" s="46"/>
    </row>
    <row r="6384" spans="2:21" ht="14.25">
      <c r="B6384" s="95"/>
      <c r="C6384" s="95"/>
      <c r="D6384" s="95"/>
      <c r="E6384" s="95"/>
      <c r="F6384" s="95"/>
      <c r="G6384" s="95"/>
      <c r="H6384" s="95"/>
      <c r="I6384" s="95"/>
      <c r="J6384" s="95"/>
      <c r="K6384" s="95"/>
      <c r="L6384" s="95"/>
      <c r="M6384" s="95"/>
      <c r="N6384" s="95"/>
      <c r="O6384" s="95"/>
      <c r="P6384" s="84"/>
      <c r="Q6384" s="84"/>
      <c r="R6384" s="66"/>
      <c r="S6384" s="66"/>
      <c r="T6384" s="66"/>
      <c r="U6384" s="46"/>
    </row>
    <row r="6385" spans="2:21" ht="14.25">
      <c r="B6385" s="95"/>
      <c r="C6385" s="95"/>
      <c r="D6385" s="95"/>
      <c r="E6385" s="95"/>
      <c r="F6385" s="95"/>
      <c r="G6385" s="95"/>
      <c r="H6385" s="95"/>
      <c r="I6385" s="95"/>
      <c r="J6385" s="95"/>
      <c r="K6385" s="95"/>
      <c r="L6385" s="95"/>
      <c r="M6385" s="95"/>
      <c r="N6385" s="95"/>
      <c r="O6385" s="95"/>
      <c r="P6385" s="84"/>
      <c r="Q6385" s="84"/>
      <c r="R6385" s="66"/>
      <c r="S6385" s="66"/>
      <c r="T6385" s="66"/>
      <c r="U6385" s="46"/>
    </row>
    <row r="6386" spans="2:21" ht="14.25">
      <c r="B6386" s="95"/>
      <c r="C6386" s="95"/>
      <c r="D6386" s="95"/>
      <c r="E6386" s="95"/>
      <c r="F6386" s="95"/>
      <c r="G6386" s="95"/>
      <c r="H6386" s="95"/>
      <c r="I6386" s="95"/>
      <c r="J6386" s="95"/>
      <c r="K6386" s="95"/>
      <c r="L6386" s="95"/>
      <c r="M6386" s="95"/>
      <c r="N6386" s="95"/>
      <c r="O6386" s="95"/>
      <c r="P6386" s="84"/>
      <c r="Q6386" s="84"/>
      <c r="R6386" s="66"/>
      <c r="S6386" s="66"/>
      <c r="T6386" s="66"/>
      <c r="U6386" s="46"/>
    </row>
    <row r="6387" spans="2:21" ht="14.25">
      <c r="B6387" s="95"/>
      <c r="C6387" s="95"/>
      <c r="D6387" s="95"/>
      <c r="E6387" s="95"/>
      <c r="F6387" s="95"/>
      <c r="G6387" s="95"/>
      <c r="H6387" s="95"/>
      <c r="I6387" s="95"/>
      <c r="J6387" s="95"/>
      <c r="K6387" s="95"/>
      <c r="L6387" s="95"/>
      <c r="M6387" s="95"/>
      <c r="N6387" s="95"/>
      <c r="O6387" s="95"/>
      <c r="P6387" s="84"/>
      <c r="Q6387" s="84"/>
      <c r="R6387" s="66"/>
      <c r="S6387" s="66"/>
      <c r="T6387" s="66"/>
      <c r="U6387" s="46"/>
    </row>
    <row r="6388" spans="2:21" ht="14.25">
      <c r="B6388" s="95"/>
      <c r="C6388" s="95"/>
      <c r="D6388" s="95"/>
      <c r="E6388" s="95"/>
      <c r="F6388" s="95"/>
      <c r="G6388" s="95"/>
      <c r="H6388" s="95"/>
      <c r="I6388" s="95"/>
      <c r="J6388" s="95"/>
      <c r="K6388" s="95"/>
      <c r="L6388" s="95"/>
      <c r="M6388" s="95"/>
      <c r="N6388" s="95"/>
      <c r="O6388" s="95"/>
      <c r="P6388" s="84"/>
      <c r="Q6388" s="84"/>
      <c r="R6388" s="66"/>
      <c r="S6388" s="66"/>
      <c r="T6388" s="66"/>
      <c r="U6388" s="46"/>
    </row>
    <row r="6389" spans="2:21" ht="14.25">
      <c r="B6389" s="95"/>
      <c r="C6389" s="95"/>
      <c r="D6389" s="95"/>
      <c r="E6389" s="95"/>
      <c r="F6389" s="95"/>
      <c r="G6389" s="95"/>
      <c r="H6389" s="95"/>
      <c r="I6389" s="95"/>
      <c r="J6389" s="95"/>
      <c r="K6389" s="95"/>
      <c r="L6389" s="95"/>
      <c r="M6389" s="95"/>
      <c r="N6389" s="95"/>
      <c r="O6389" s="95"/>
      <c r="P6389" s="84"/>
      <c r="Q6389" s="84"/>
      <c r="R6389" s="66"/>
      <c r="S6389" s="66"/>
      <c r="T6389" s="66"/>
      <c r="U6389" s="46"/>
    </row>
    <row r="6390" spans="2:21" ht="14.25">
      <c r="B6390" s="95"/>
      <c r="C6390" s="95"/>
      <c r="D6390" s="95"/>
      <c r="E6390" s="95"/>
      <c r="F6390" s="95"/>
      <c r="G6390" s="95"/>
      <c r="H6390" s="95"/>
      <c r="I6390" s="95"/>
      <c r="J6390" s="95"/>
      <c r="K6390" s="95"/>
      <c r="L6390" s="95"/>
      <c r="M6390" s="95"/>
      <c r="N6390" s="95"/>
      <c r="O6390" s="95"/>
      <c r="P6390" s="84"/>
      <c r="Q6390" s="84"/>
      <c r="R6390" s="66"/>
      <c r="S6390" s="66"/>
      <c r="T6390" s="66"/>
      <c r="U6390" s="46"/>
    </row>
    <row r="6391" spans="2:21" ht="14.25">
      <c r="B6391" s="95"/>
      <c r="C6391" s="95"/>
      <c r="D6391" s="95"/>
      <c r="E6391" s="95"/>
      <c r="F6391" s="95"/>
      <c r="G6391" s="95"/>
      <c r="H6391" s="95"/>
      <c r="I6391" s="95"/>
      <c r="J6391" s="95"/>
      <c r="K6391" s="95"/>
      <c r="L6391" s="95"/>
      <c r="M6391" s="95"/>
      <c r="N6391" s="95"/>
      <c r="O6391" s="95"/>
      <c r="P6391" s="84"/>
      <c r="Q6391" s="84"/>
      <c r="R6391" s="66"/>
      <c r="S6391" s="66"/>
      <c r="T6391" s="66"/>
      <c r="U6391" s="46"/>
    </row>
    <row r="6392" spans="2:21" ht="14.25">
      <c r="B6392" s="95"/>
      <c r="C6392" s="95"/>
      <c r="D6392" s="95"/>
      <c r="E6392" s="95"/>
      <c r="F6392" s="95"/>
      <c r="G6392" s="95"/>
      <c r="H6392" s="95"/>
      <c r="I6392" s="95"/>
      <c r="J6392" s="95"/>
      <c r="K6392" s="95"/>
      <c r="L6392" s="95"/>
      <c r="M6392" s="95"/>
      <c r="N6392" s="95"/>
      <c r="O6392" s="95"/>
      <c r="P6392" s="84"/>
      <c r="Q6392" s="84"/>
      <c r="R6392" s="66"/>
      <c r="S6392" s="66"/>
      <c r="T6392" s="66"/>
      <c r="U6392" s="46"/>
    </row>
    <row r="6393" spans="2:21" ht="14.25">
      <c r="B6393" s="95"/>
      <c r="C6393" s="95"/>
      <c r="D6393" s="95"/>
      <c r="E6393" s="95"/>
      <c r="F6393" s="95"/>
      <c r="G6393" s="95"/>
      <c r="H6393" s="95"/>
      <c r="I6393" s="95"/>
      <c r="J6393" s="95"/>
      <c r="K6393" s="95"/>
      <c r="L6393" s="95"/>
      <c r="M6393" s="95"/>
      <c r="N6393" s="95"/>
      <c r="O6393" s="95"/>
      <c r="P6393" s="84"/>
      <c r="Q6393" s="84"/>
      <c r="R6393" s="66"/>
      <c r="S6393" s="66"/>
      <c r="T6393" s="66"/>
      <c r="U6393" s="46"/>
    </row>
    <row r="6394" spans="2:21" ht="14.25">
      <c r="B6394" s="95"/>
      <c r="C6394" s="95"/>
      <c r="D6394" s="95"/>
      <c r="E6394" s="95"/>
      <c r="F6394" s="95"/>
      <c r="G6394" s="95"/>
      <c r="H6394" s="95"/>
      <c r="I6394" s="95"/>
      <c r="J6394" s="95"/>
      <c r="K6394" s="95"/>
      <c r="L6394" s="95"/>
      <c r="M6394" s="95"/>
      <c r="N6394" s="95"/>
      <c r="O6394" s="95"/>
      <c r="P6394" s="84"/>
      <c r="Q6394" s="84"/>
      <c r="R6394" s="66"/>
      <c r="S6394" s="66"/>
      <c r="T6394" s="66"/>
      <c r="U6394" s="46"/>
    </row>
    <row r="6395" spans="2:21" ht="14.25">
      <c r="B6395" s="95"/>
      <c r="C6395" s="95"/>
      <c r="D6395" s="95"/>
      <c r="E6395" s="95"/>
      <c r="F6395" s="95"/>
      <c r="G6395" s="95"/>
      <c r="H6395" s="95"/>
      <c r="I6395" s="95"/>
      <c r="J6395" s="95"/>
      <c r="K6395" s="95"/>
      <c r="L6395" s="95"/>
      <c r="M6395" s="95"/>
      <c r="N6395" s="95"/>
      <c r="O6395" s="95"/>
      <c r="P6395" s="84"/>
      <c r="Q6395" s="84"/>
      <c r="R6395" s="66"/>
      <c r="S6395" s="66"/>
      <c r="T6395" s="66"/>
      <c r="U6395" s="46"/>
    </row>
    <row r="6396" spans="2:21" ht="14.25">
      <c r="B6396" s="95"/>
      <c r="C6396" s="95"/>
      <c r="D6396" s="95"/>
      <c r="E6396" s="95"/>
      <c r="F6396" s="95"/>
      <c r="G6396" s="95"/>
      <c r="H6396" s="95"/>
      <c r="I6396" s="95"/>
      <c r="J6396" s="95"/>
      <c r="K6396" s="95"/>
      <c r="L6396" s="95"/>
      <c r="M6396" s="95"/>
      <c r="N6396" s="95"/>
      <c r="O6396" s="95"/>
      <c r="P6396" s="84"/>
      <c r="Q6396" s="84"/>
      <c r="R6396" s="66"/>
      <c r="S6396" s="66"/>
      <c r="T6396" s="66"/>
      <c r="U6396" s="46"/>
    </row>
    <row r="6397" spans="2:21" ht="14.25">
      <c r="B6397" s="95"/>
      <c r="C6397" s="95"/>
      <c r="D6397" s="95"/>
      <c r="E6397" s="95"/>
      <c r="F6397" s="95"/>
      <c r="G6397" s="95"/>
      <c r="H6397" s="95"/>
      <c r="I6397" s="95"/>
      <c r="J6397" s="95"/>
      <c r="K6397" s="95"/>
      <c r="L6397" s="95"/>
      <c r="M6397" s="95"/>
      <c r="N6397" s="95"/>
      <c r="O6397" s="95"/>
      <c r="P6397" s="84"/>
      <c r="Q6397" s="84"/>
      <c r="R6397" s="66"/>
      <c r="S6397" s="66"/>
      <c r="T6397" s="66"/>
      <c r="U6397" s="46"/>
    </row>
    <row r="6398" spans="2:21" ht="14.25">
      <c r="B6398" s="95"/>
      <c r="C6398" s="95"/>
      <c r="D6398" s="95"/>
      <c r="E6398" s="95"/>
      <c r="F6398" s="95"/>
      <c r="G6398" s="95"/>
      <c r="H6398" s="95"/>
      <c r="I6398" s="95"/>
      <c r="J6398" s="95"/>
      <c r="K6398" s="95"/>
      <c r="L6398" s="95"/>
      <c r="M6398" s="95"/>
      <c r="N6398" s="95"/>
      <c r="O6398" s="95"/>
      <c r="P6398" s="84"/>
      <c r="Q6398" s="84"/>
      <c r="R6398" s="66"/>
      <c r="S6398" s="66"/>
      <c r="T6398" s="66"/>
      <c r="U6398" s="46"/>
    </row>
    <row r="6399" spans="2:21" ht="14.25">
      <c r="B6399" s="95"/>
      <c r="C6399" s="95"/>
      <c r="D6399" s="95"/>
      <c r="E6399" s="95"/>
      <c r="F6399" s="95"/>
      <c r="G6399" s="95"/>
      <c r="H6399" s="95"/>
      <c r="I6399" s="95"/>
      <c r="J6399" s="95"/>
      <c r="K6399" s="95"/>
      <c r="L6399" s="95"/>
      <c r="M6399" s="95"/>
      <c r="N6399" s="95"/>
      <c r="O6399" s="95"/>
      <c r="P6399" s="84"/>
      <c r="Q6399" s="84"/>
      <c r="R6399" s="66"/>
      <c r="S6399" s="66"/>
      <c r="T6399" s="66"/>
      <c r="U6399" s="46"/>
    </row>
    <row r="6400" spans="2:21" ht="14.25">
      <c r="B6400" s="95"/>
      <c r="C6400" s="95"/>
      <c r="D6400" s="95"/>
      <c r="E6400" s="95"/>
      <c r="F6400" s="95"/>
      <c r="G6400" s="95"/>
      <c r="H6400" s="95"/>
      <c r="I6400" s="95"/>
      <c r="J6400" s="95"/>
      <c r="K6400" s="95"/>
      <c r="L6400" s="95"/>
      <c r="M6400" s="95"/>
      <c r="N6400" s="95"/>
      <c r="O6400" s="95"/>
      <c r="P6400" s="84"/>
      <c r="Q6400" s="84"/>
      <c r="R6400" s="66"/>
      <c r="S6400" s="66"/>
      <c r="T6400" s="66"/>
      <c r="U6400" s="46"/>
    </row>
    <row r="6401" spans="2:21" ht="14.25">
      <c r="B6401" s="95"/>
      <c r="C6401" s="95"/>
      <c r="D6401" s="95"/>
      <c r="E6401" s="95"/>
      <c r="F6401" s="95"/>
      <c r="G6401" s="95"/>
      <c r="H6401" s="95"/>
      <c r="I6401" s="95"/>
      <c r="J6401" s="95"/>
      <c r="K6401" s="95"/>
      <c r="L6401" s="95"/>
      <c r="M6401" s="95"/>
      <c r="N6401" s="95"/>
      <c r="O6401" s="95"/>
      <c r="P6401" s="84"/>
      <c r="Q6401" s="84"/>
      <c r="R6401" s="66"/>
      <c r="S6401" s="66"/>
      <c r="T6401" s="66"/>
      <c r="U6401" s="46"/>
    </row>
    <row r="6402" spans="2:21" ht="14.25">
      <c r="B6402" s="95"/>
      <c r="C6402" s="95"/>
      <c r="D6402" s="95"/>
      <c r="E6402" s="95"/>
      <c r="F6402" s="95"/>
      <c r="G6402" s="95"/>
      <c r="H6402" s="95"/>
      <c r="I6402" s="95"/>
      <c r="J6402" s="95"/>
      <c r="K6402" s="95"/>
      <c r="L6402" s="95"/>
      <c r="M6402" s="95"/>
      <c r="N6402" s="95"/>
      <c r="O6402" s="95"/>
      <c r="P6402" s="84"/>
      <c r="Q6402" s="84"/>
      <c r="R6402" s="66"/>
      <c r="S6402" s="66"/>
      <c r="T6402" s="66"/>
      <c r="U6402" s="46"/>
    </row>
    <row r="6403" spans="2:21" ht="14.25">
      <c r="B6403" s="95"/>
      <c r="C6403" s="95"/>
      <c r="D6403" s="95"/>
      <c r="E6403" s="95"/>
      <c r="F6403" s="95"/>
      <c r="G6403" s="95"/>
      <c r="H6403" s="95"/>
      <c r="I6403" s="95"/>
      <c r="J6403" s="95"/>
      <c r="K6403" s="95"/>
      <c r="L6403" s="95"/>
      <c r="M6403" s="95"/>
      <c r="N6403" s="95"/>
      <c r="O6403" s="95"/>
      <c r="P6403" s="84"/>
      <c r="Q6403" s="84"/>
      <c r="R6403" s="66"/>
      <c r="S6403" s="66"/>
      <c r="T6403" s="66"/>
      <c r="U6403" s="46"/>
    </row>
    <row r="6404" spans="2:21" ht="14.25">
      <c r="B6404" s="95"/>
      <c r="C6404" s="95"/>
      <c r="D6404" s="95"/>
      <c r="E6404" s="95"/>
      <c r="F6404" s="95"/>
      <c r="G6404" s="95"/>
      <c r="H6404" s="95"/>
      <c r="I6404" s="95"/>
      <c r="J6404" s="95"/>
      <c r="K6404" s="95"/>
      <c r="L6404" s="95"/>
      <c r="M6404" s="95"/>
      <c r="N6404" s="95"/>
      <c r="O6404" s="95"/>
      <c r="P6404" s="84"/>
      <c r="Q6404" s="84"/>
      <c r="R6404" s="66"/>
      <c r="S6404" s="66"/>
      <c r="T6404" s="66"/>
      <c r="U6404" s="46"/>
    </row>
    <row r="6405" spans="2:21" ht="14.25">
      <c r="B6405" s="95"/>
      <c r="C6405" s="95"/>
      <c r="D6405" s="95"/>
      <c r="E6405" s="95"/>
      <c r="F6405" s="95"/>
      <c r="G6405" s="95"/>
      <c r="H6405" s="95"/>
      <c r="I6405" s="95"/>
      <c r="J6405" s="95"/>
      <c r="K6405" s="95"/>
      <c r="L6405" s="95"/>
      <c r="M6405" s="95"/>
      <c r="N6405" s="95"/>
      <c r="O6405" s="95"/>
      <c r="P6405" s="84"/>
      <c r="Q6405" s="84"/>
      <c r="R6405" s="66"/>
      <c r="S6405" s="66"/>
      <c r="T6405" s="66"/>
      <c r="U6405" s="46"/>
    </row>
    <row r="6406" spans="2:21" ht="14.25">
      <c r="B6406" s="95"/>
      <c r="C6406" s="95"/>
      <c r="D6406" s="95"/>
      <c r="E6406" s="95"/>
      <c r="F6406" s="95"/>
      <c r="G6406" s="95"/>
      <c r="H6406" s="95"/>
      <c r="I6406" s="95"/>
      <c r="J6406" s="95"/>
      <c r="K6406" s="95"/>
      <c r="L6406" s="95"/>
      <c r="M6406" s="95"/>
      <c r="N6406" s="95"/>
      <c r="O6406" s="95"/>
      <c r="P6406" s="84"/>
      <c r="Q6406" s="84"/>
      <c r="R6406" s="66"/>
      <c r="S6406" s="66"/>
      <c r="T6406" s="66"/>
      <c r="U6406" s="46"/>
    </row>
    <row r="6407" spans="2:21" ht="14.25">
      <c r="B6407" s="95"/>
      <c r="C6407" s="95"/>
      <c r="D6407" s="95"/>
      <c r="E6407" s="95"/>
      <c r="F6407" s="95"/>
      <c r="G6407" s="95"/>
      <c r="H6407" s="95"/>
      <c r="I6407" s="95"/>
      <c r="J6407" s="95"/>
      <c r="K6407" s="95"/>
      <c r="L6407" s="95"/>
      <c r="M6407" s="95"/>
      <c r="N6407" s="95"/>
      <c r="O6407" s="95"/>
      <c r="P6407" s="84"/>
      <c r="Q6407" s="84"/>
      <c r="R6407" s="66"/>
      <c r="S6407" s="66"/>
      <c r="T6407" s="66"/>
      <c r="U6407" s="46"/>
    </row>
    <row r="6408" spans="2:21" ht="14.25">
      <c r="B6408" s="95"/>
      <c r="C6408" s="95"/>
      <c r="D6408" s="95"/>
      <c r="E6408" s="95"/>
      <c r="F6408" s="95"/>
      <c r="G6408" s="95"/>
      <c r="H6408" s="95"/>
      <c r="I6408" s="95"/>
      <c r="J6408" s="95"/>
      <c r="K6408" s="95"/>
      <c r="L6408" s="95"/>
      <c r="M6408" s="95"/>
      <c r="N6408" s="95"/>
      <c r="O6408" s="95"/>
      <c r="P6408" s="84"/>
      <c r="Q6408" s="84"/>
      <c r="R6408" s="66"/>
      <c r="S6408" s="66"/>
      <c r="T6408" s="66"/>
      <c r="U6408" s="46"/>
    </row>
    <row r="6409" spans="2:21" ht="14.25">
      <c r="B6409" s="95"/>
      <c r="C6409" s="95"/>
      <c r="D6409" s="95"/>
      <c r="E6409" s="95"/>
      <c r="F6409" s="95"/>
      <c r="G6409" s="95"/>
      <c r="H6409" s="95"/>
      <c r="I6409" s="95"/>
      <c r="J6409" s="95"/>
      <c r="K6409" s="95"/>
      <c r="L6409" s="95"/>
      <c r="M6409" s="95"/>
      <c r="N6409" s="95"/>
      <c r="O6409" s="95"/>
      <c r="P6409" s="84"/>
      <c r="Q6409" s="84"/>
      <c r="R6409" s="66"/>
      <c r="S6409" s="66"/>
      <c r="T6409" s="66"/>
      <c r="U6409" s="46"/>
    </row>
    <row r="6410" spans="2:21" ht="14.25">
      <c r="B6410" s="95"/>
      <c r="C6410" s="95"/>
      <c r="D6410" s="95"/>
      <c r="E6410" s="95"/>
      <c r="F6410" s="95"/>
      <c r="G6410" s="95"/>
      <c r="H6410" s="95"/>
      <c r="I6410" s="95"/>
      <c r="J6410" s="95"/>
      <c r="K6410" s="95"/>
      <c r="L6410" s="95"/>
      <c r="M6410" s="95"/>
      <c r="N6410" s="95"/>
      <c r="O6410" s="95"/>
      <c r="P6410" s="84"/>
      <c r="Q6410" s="84"/>
      <c r="R6410" s="66"/>
      <c r="S6410" s="66"/>
      <c r="T6410" s="66"/>
      <c r="U6410" s="46"/>
    </row>
    <row r="6411" spans="2:21" ht="14.25">
      <c r="B6411" s="95"/>
      <c r="C6411" s="95"/>
      <c r="D6411" s="95"/>
      <c r="E6411" s="95"/>
      <c r="F6411" s="95"/>
      <c r="G6411" s="95"/>
      <c r="H6411" s="95"/>
      <c r="I6411" s="95"/>
      <c r="J6411" s="95"/>
      <c r="K6411" s="95"/>
      <c r="L6411" s="95"/>
      <c r="M6411" s="95"/>
      <c r="N6411" s="95"/>
      <c r="O6411" s="95"/>
      <c r="P6411" s="84"/>
      <c r="Q6411" s="84"/>
      <c r="R6411" s="66"/>
      <c r="S6411" s="66"/>
      <c r="T6411" s="66"/>
      <c r="U6411" s="46"/>
    </row>
    <row r="6412" spans="2:21" ht="14.25">
      <c r="B6412" s="95"/>
      <c r="C6412" s="95"/>
      <c r="D6412" s="95"/>
      <c r="E6412" s="95"/>
      <c r="F6412" s="95"/>
      <c r="G6412" s="95"/>
      <c r="H6412" s="95"/>
      <c r="I6412" s="95"/>
      <c r="J6412" s="95"/>
      <c r="K6412" s="95"/>
      <c r="L6412" s="95"/>
      <c r="M6412" s="95"/>
      <c r="N6412" s="95"/>
      <c r="O6412" s="95"/>
      <c r="P6412" s="84"/>
      <c r="Q6412" s="84"/>
      <c r="R6412" s="66"/>
      <c r="S6412" s="66"/>
      <c r="T6412" s="66"/>
      <c r="U6412" s="46"/>
    </row>
    <row r="6413" spans="2:21" ht="14.25">
      <c r="B6413" s="95"/>
      <c r="C6413" s="95"/>
      <c r="D6413" s="95"/>
      <c r="E6413" s="95"/>
      <c r="F6413" s="95"/>
      <c r="G6413" s="95"/>
      <c r="H6413" s="95"/>
      <c r="I6413" s="95"/>
      <c r="J6413" s="95"/>
      <c r="K6413" s="95"/>
      <c r="L6413" s="95"/>
      <c r="M6413" s="95"/>
      <c r="N6413" s="95"/>
      <c r="O6413" s="95"/>
      <c r="P6413" s="84"/>
      <c r="Q6413" s="84"/>
      <c r="R6413" s="66"/>
      <c r="S6413" s="66"/>
      <c r="T6413" s="66"/>
      <c r="U6413" s="46"/>
    </row>
    <row r="6414" spans="2:21" ht="14.25">
      <c r="B6414" s="95"/>
      <c r="C6414" s="95"/>
      <c r="D6414" s="95"/>
      <c r="E6414" s="95"/>
      <c r="F6414" s="95"/>
      <c r="G6414" s="95"/>
      <c r="H6414" s="95"/>
      <c r="I6414" s="95"/>
      <c r="J6414" s="95"/>
      <c r="K6414" s="95"/>
      <c r="L6414" s="95"/>
      <c r="M6414" s="95"/>
      <c r="N6414" s="95"/>
      <c r="O6414" s="95"/>
      <c r="P6414" s="84"/>
      <c r="Q6414" s="84"/>
      <c r="R6414" s="66"/>
      <c r="S6414" s="66"/>
      <c r="T6414" s="66"/>
      <c r="U6414" s="46"/>
    </row>
    <row r="6415" spans="2:21" ht="14.25">
      <c r="B6415" s="95"/>
      <c r="C6415" s="95"/>
      <c r="D6415" s="95"/>
      <c r="E6415" s="95"/>
      <c r="F6415" s="95"/>
      <c r="G6415" s="95"/>
      <c r="H6415" s="95"/>
      <c r="I6415" s="95"/>
      <c r="J6415" s="95"/>
      <c r="K6415" s="95"/>
      <c r="L6415" s="95"/>
      <c r="M6415" s="95"/>
      <c r="N6415" s="95"/>
      <c r="O6415" s="95"/>
      <c r="P6415" s="84"/>
      <c r="Q6415" s="84"/>
      <c r="R6415" s="66"/>
      <c r="S6415" s="66"/>
      <c r="T6415" s="66"/>
      <c r="U6415" s="46"/>
    </row>
    <row r="6416" spans="2:21" ht="14.25">
      <c r="B6416" s="95"/>
      <c r="C6416" s="95"/>
      <c r="D6416" s="95"/>
      <c r="E6416" s="95"/>
      <c r="F6416" s="95"/>
      <c r="G6416" s="95"/>
      <c r="H6416" s="95"/>
      <c r="I6416" s="95"/>
      <c r="J6416" s="95"/>
      <c r="K6416" s="95"/>
      <c r="L6416" s="95"/>
      <c r="M6416" s="95"/>
      <c r="N6416" s="95"/>
      <c r="O6416" s="95"/>
      <c r="P6416" s="84"/>
      <c r="Q6416" s="84"/>
      <c r="R6416" s="66"/>
      <c r="S6416" s="66"/>
      <c r="T6416" s="66"/>
      <c r="U6416" s="46"/>
    </row>
    <row r="6417" spans="2:21" ht="14.25">
      <c r="B6417" s="95"/>
      <c r="C6417" s="95"/>
      <c r="D6417" s="95"/>
      <c r="E6417" s="95"/>
      <c r="F6417" s="95"/>
      <c r="G6417" s="95"/>
      <c r="H6417" s="95"/>
      <c r="I6417" s="95"/>
      <c r="J6417" s="95"/>
      <c r="K6417" s="95"/>
      <c r="L6417" s="95"/>
      <c r="M6417" s="95"/>
      <c r="N6417" s="95"/>
      <c r="O6417" s="95"/>
      <c r="P6417" s="84"/>
      <c r="Q6417" s="84"/>
      <c r="R6417" s="66"/>
      <c r="S6417" s="66"/>
      <c r="T6417" s="66"/>
      <c r="U6417" s="46"/>
    </row>
    <row r="6418" spans="2:21" ht="14.25">
      <c r="B6418" s="95"/>
      <c r="C6418" s="95"/>
      <c r="D6418" s="95"/>
      <c r="E6418" s="95"/>
      <c r="F6418" s="95"/>
      <c r="G6418" s="95"/>
      <c r="H6418" s="95"/>
      <c r="I6418" s="95"/>
      <c r="J6418" s="95"/>
      <c r="K6418" s="95"/>
      <c r="L6418" s="95"/>
      <c r="M6418" s="95"/>
      <c r="N6418" s="95"/>
      <c r="O6418" s="95"/>
      <c r="P6418" s="84"/>
      <c r="Q6418" s="84"/>
      <c r="R6418" s="66"/>
      <c r="S6418" s="66"/>
      <c r="T6418" s="66"/>
      <c r="U6418" s="46"/>
    </row>
    <row r="6419" spans="2:21" ht="14.25">
      <c r="B6419" s="95"/>
      <c r="C6419" s="95"/>
      <c r="D6419" s="95"/>
      <c r="E6419" s="95"/>
      <c r="F6419" s="95"/>
      <c r="G6419" s="95"/>
      <c r="H6419" s="95"/>
      <c r="I6419" s="95"/>
      <c r="J6419" s="95"/>
      <c r="K6419" s="95"/>
      <c r="L6419" s="95"/>
      <c r="M6419" s="95"/>
      <c r="N6419" s="95"/>
      <c r="O6419" s="95"/>
      <c r="P6419" s="84"/>
      <c r="Q6419" s="84"/>
      <c r="R6419" s="66"/>
      <c r="S6419" s="66"/>
      <c r="T6419" s="66"/>
      <c r="U6419" s="46"/>
    </row>
    <row r="6420" spans="2:21" ht="14.25">
      <c r="B6420" s="95"/>
      <c r="C6420" s="95"/>
      <c r="D6420" s="95"/>
      <c r="E6420" s="95"/>
      <c r="F6420" s="95"/>
      <c r="G6420" s="95"/>
      <c r="H6420" s="95"/>
      <c r="I6420" s="95"/>
      <c r="J6420" s="95"/>
      <c r="K6420" s="95"/>
      <c r="L6420" s="95"/>
      <c r="M6420" s="95"/>
      <c r="N6420" s="95"/>
      <c r="O6420" s="95"/>
      <c r="P6420" s="84"/>
      <c r="Q6420" s="84"/>
      <c r="R6420" s="66"/>
      <c r="S6420" s="66"/>
      <c r="T6420" s="66"/>
      <c r="U6420" s="46"/>
    </row>
    <row r="6421" spans="2:21" ht="14.25">
      <c r="B6421" s="95"/>
      <c r="C6421" s="95"/>
      <c r="D6421" s="95"/>
      <c r="E6421" s="95"/>
      <c r="F6421" s="95"/>
      <c r="G6421" s="95"/>
      <c r="H6421" s="95"/>
      <c r="I6421" s="95"/>
      <c r="J6421" s="95"/>
      <c r="K6421" s="95"/>
      <c r="L6421" s="95"/>
      <c r="M6421" s="95"/>
      <c r="N6421" s="95"/>
      <c r="O6421" s="95"/>
      <c r="P6421" s="84"/>
      <c r="Q6421" s="84"/>
      <c r="R6421" s="66"/>
      <c r="S6421" s="66"/>
      <c r="T6421" s="66"/>
      <c r="U6421" s="46"/>
    </row>
    <row r="6422" spans="2:21" ht="14.25">
      <c r="B6422" s="95"/>
      <c r="C6422" s="95"/>
      <c r="D6422" s="95"/>
      <c r="E6422" s="95"/>
      <c r="F6422" s="95"/>
      <c r="G6422" s="95"/>
      <c r="H6422" s="95"/>
      <c r="I6422" s="95"/>
      <c r="J6422" s="95"/>
      <c r="K6422" s="95"/>
      <c r="L6422" s="95"/>
      <c r="M6422" s="95"/>
      <c r="N6422" s="95"/>
      <c r="O6422" s="95"/>
      <c r="P6422" s="84"/>
      <c r="Q6422" s="84"/>
      <c r="R6422" s="66"/>
      <c r="S6422" s="66"/>
      <c r="T6422" s="66"/>
      <c r="U6422" s="46"/>
    </row>
    <row r="6423" spans="2:21" ht="14.25">
      <c r="B6423" s="95"/>
      <c r="C6423" s="95"/>
      <c r="D6423" s="95"/>
      <c r="E6423" s="95"/>
      <c r="F6423" s="95"/>
      <c r="G6423" s="95"/>
      <c r="H6423" s="95"/>
      <c r="I6423" s="95"/>
      <c r="J6423" s="95"/>
      <c r="K6423" s="95"/>
      <c r="L6423" s="95"/>
      <c r="M6423" s="95"/>
      <c r="N6423" s="95"/>
      <c r="O6423" s="95"/>
      <c r="P6423" s="84"/>
      <c r="Q6423" s="84"/>
      <c r="R6423" s="66"/>
      <c r="S6423" s="66"/>
      <c r="T6423" s="66"/>
      <c r="U6423" s="46"/>
    </row>
    <row r="6424" spans="2:21" ht="14.25">
      <c r="B6424" s="95"/>
      <c r="C6424" s="95"/>
      <c r="D6424" s="95"/>
      <c r="E6424" s="95"/>
      <c r="F6424" s="95"/>
      <c r="G6424" s="95"/>
      <c r="H6424" s="95"/>
      <c r="I6424" s="95"/>
      <c r="J6424" s="95"/>
      <c r="K6424" s="95"/>
      <c r="L6424" s="95"/>
      <c r="M6424" s="95"/>
      <c r="N6424" s="95"/>
      <c r="O6424" s="95"/>
      <c r="P6424" s="84"/>
      <c r="Q6424" s="84"/>
      <c r="R6424" s="66"/>
      <c r="S6424" s="66"/>
      <c r="T6424" s="66"/>
      <c r="U6424" s="46"/>
    </row>
    <row r="6425" spans="2:21" ht="14.25">
      <c r="B6425" s="95"/>
      <c r="C6425" s="95"/>
      <c r="D6425" s="95"/>
      <c r="E6425" s="95"/>
      <c r="F6425" s="95"/>
      <c r="G6425" s="95"/>
      <c r="H6425" s="95"/>
      <c r="I6425" s="95"/>
      <c r="J6425" s="95"/>
      <c r="K6425" s="95"/>
      <c r="L6425" s="95"/>
      <c r="M6425" s="95"/>
      <c r="N6425" s="95"/>
      <c r="O6425" s="95"/>
      <c r="P6425" s="84"/>
      <c r="Q6425" s="84"/>
      <c r="R6425" s="66"/>
      <c r="S6425" s="66"/>
      <c r="T6425" s="66"/>
      <c r="U6425" s="46"/>
    </row>
    <row r="6426" spans="2:21" ht="14.25">
      <c r="B6426" s="95"/>
      <c r="C6426" s="95"/>
      <c r="D6426" s="95"/>
      <c r="E6426" s="95"/>
      <c r="F6426" s="95"/>
      <c r="G6426" s="95"/>
      <c r="H6426" s="95"/>
      <c r="I6426" s="95"/>
      <c r="J6426" s="95"/>
      <c r="K6426" s="95"/>
      <c r="L6426" s="95"/>
      <c r="M6426" s="95"/>
      <c r="N6426" s="95"/>
      <c r="O6426" s="95"/>
      <c r="P6426" s="84"/>
      <c r="Q6426" s="84"/>
      <c r="R6426" s="66"/>
      <c r="S6426" s="66"/>
      <c r="T6426" s="66"/>
      <c r="U6426" s="46"/>
    </row>
    <row r="6427" spans="2:21" ht="14.25">
      <c r="B6427" s="95"/>
      <c r="C6427" s="95"/>
      <c r="D6427" s="95"/>
      <c r="E6427" s="95"/>
      <c r="F6427" s="95"/>
      <c r="G6427" s="95"/>
      <c r="H6427" s="95"/>
      <c r="I6427" s="95"/>
      <c r="J6427" s="95"/>
      <c r="K6427" s="95"/>
      <c r="L6427" s="95"/>
      <c r="M6427" s="95"/>
      <c r="N6427" s="95"/>
      <c r="O6427" s="95"/>
      <c r="P6427" s="84"/>
      <c r="Q6427" s="84"/>
      <c r="R6427" s="66"/>
      <c r="S6427" s="66"/>
      <c r="T6427" s="66"/>
      <c r="U6427" s="46"/>
    </row>
    <row r="6428" spans="2:21" ht="14.25">
      <c r="B6428" s="95"/>
      <c r="C6428" s="95"/>
      <c r="D6428" s="95"/>
      <c r="E6428" s="95"/>
      <c r="F6428" s="95"/>
      <c r="G6428" s="95"/>
      <c r="H6428" s="95"/>
      <c r="I6428" s="95"/>
      <c r="J6428" s="95"/>
      <c r="K6428" s="95"/>
      <c r="L6428" s="95"/>
      <c r="M6428" s="95"/>
      <c r="N6428" s="95"/>
      <c r="O6428" s="95"/>
      <c r="P6428" s="84"/>
      <c r="Q6428" s="84"/>
      <c r="R6428" s="66"/>
      <c r="S6428" s="66"/>
      <c r="T6428" s="66"/>
      <c r="U6428" s="46"/>
    </row>
    <row r="6429" spans="2:21" ht="14.25">
      <c r="B6429" s="95"/>
      <c r="C6429" s="95"/>
      <c r="D6429" s="95"/>
      <c r="E6429" s="95"/>
      <c r="F6429" s="95"/>
      <c r="G6429" s="95"/>
      <c r="H6429" s="95"/>
      <c r="I6429" s="95"/>
      <c r="J6429" s="95"/>
      <c r="K6429" s="95"/>
      <c r="L6429" s="95"/>
      <c r="M6429" s="95"/>
      <c r="N6429" s="95"/>
      <c r="O6429" s="95"/>
      <c r="P6429" s="84"/>
      <c r="Q6429" s="84"/>
      <c r="R6429" s="66"/>
      <c r="S6429" s="66"/>
      <c r="T6429" s="66"/>
      <c r="U6429" s="46"/>
    </row>
    <row r="6430" spans="2:21" ht="14.25">
      <c r="B6430" s="95"/>
      <c r="C6430" s="95"/>
      <c r="D6430" s="95"/>
      <c r="E6430" s="95"/>
      <c r="F6430" s="95"/>
      <c r="G6430" s="95"/>
      <c r="H6430" s="95"/>
      <c r="I6430" s="95"/>
      <c r="J6430" s="95"/>
      <c r="K6430" s="95"/>
      <c r="L6430" s="95"/>
      <c r="M6430" s="95"/>
      <c r="N6430" s="95"/>
      <c r="O6430" s="95"/>
      <c r="P6430" s="84"/>
      <c r="Q6430" s="84"/>
      <c r="R6430" s="66"/>
      <c r="S6430" s="66"/>
      <c r="T6430" s="66"/>
      <c r="U6430" s="46"/>
    </row>
    <row r="6431" spans="2:21" ht="14.25">
      <c r="B6431" s="95"/>
      <c r="C6431" s="95"/>
      <c r="D6431" s="95"/>
      <c r="E6431" s="95"/>
      <c r="F6431" s="95"/>
      <c r="G6431" s="95"/>
      <c r="H6431" s="95"/>
      <c r="I6431" s="95"/>
      <c r="J6431" s="95"/>
      <c r="K6431" s="95"/>
      <c r="L6431" s="95"/>
      <c r="M6431" s="95"/>
      <c r="N6431" s="95"/>
      <c r="O6431" s="95"/>
      <c r="P6431" s="84"/>
      <c r="Q6431" s="84"/>
      <c r="R6431" s="66"/>
      <c r="S6431" s="66"/>
      <c r="T6431" s="66"/>
      <c r="U6431" s="46"/>
    </row>
    <row r="6432" spans="2:21" ht="14.25">
      <c r="B6432" s="95"/>
      <c r="C6432" s="95"/>
      <c r="D6432" s="95"/>
      <c r="E6432" s="95"/>
      <c r="F6432" s="95"/>
      <c r="G6432" s="95"/>
      <c r="H6432" s="95"/>
      <c r="I6432" s="95"/>
      <c r="J6432" s="95"/>
      <c r="K6432" s="95"/>
      <c r="L6432" s="95"/>
      <c r="M6432" s="95"/>
      <c r="N6432" s="95"/>
      <c r="O6432" s="95"/>
      <c r="P6432" s="84"/>
      <c r="Q6432" s="84"/>
      <c r="R6432" s="66"/>
      <c r="S6432" s="66"/>
      <c r="T6432" s="66"/>
      <c r="U6432" s="46"/>
    </row>
    <row r="6433" spans="2:21" ht="14.25">
      <c r="B6433" s="95"/>
      <c r="C6433" s="95"/>
      <c r="D6433" s="95"/>
      <c r="E6433" s="95"/>
      <c r="F6433" s="95"/>
      <c r="G6433" s="95"/>
      <c r="H6433" s="95"/>
      <c r="I6433" s="95"/>
      <c r="J6433" s="95"/>
      <c r="K6433" s="95"/>
      <c r="L6433" s="95"/>
      <c r="M6433" s="95"/>
      <c r="N6433" s="95"/>
      <c r="O6433" s="95"/>
      <c r="P6433" s="84"/>
      <c r="Q6433" s="84"/>
      <c r="R6433" s="66"/>
      <c r="S6433" s="66"/>
      <c r="T6433" s="66"/>
      <c r="U6433" s="46"/>
    </row>
    <row r="6434" spans="2:21" ht="14.25">
      <c r="B6434" s="95"/>
      <c r="C6434" s="95"/>
      <c r="D6434" s="95"/>
      <c r="E6434" s="95"/>
      <c r="F6434" s="95"/>
      <c r="G6434" s="95"/>
      <c r="H6434" s="95"/>
      <c r="I6434" s="95"/>
      <c r="J6434" s="95"/>
      <c r="K6434" s="95"/>
      <c r="L6434" s="95"/>
      <c r="M6434" s="95"/>
      <c r="N6434" s="95"/>
      <c r="O6434" s="95"/>
      <c r="P6434" s="84"/>
      <c r="Q6434" s="84"/>
      <c r="R6434" s="66"/>
      <c r="S6434" s="66"/>
      <c r="T6434" s="66"/>
      <c r="U6434" s="46"/>
    </row>
    <row r="6435" spans="2:21" ht="14.25">
      <c r="B6435" s="95"/>
      <c r="C6435" s="95"/>
      <c r="D6435" s="95"/>
      <c r="E6435" s="95"/>
      <c r="F6435" s="95"/>
      <c r="G6435" s="95"/>
      <c r="H6435" s="95"/>
      <c r="I6435" s="95"/>
      <c r="J6435" s="95"/>
      <c r="K6435" s="95"/>
      <c r="L6435" s="95"/>
      <c r="M6435" s="95"/>
      <c r="N6435" s="95"/>
      <c r="O6435" s="95"/>
      <c r="P6435" s="84"/>
      <c r="Q6435" s="84"/>
      <c r="R6435" s="66"/>
      <c r="S6435" s="66"/>
      <c r="T6435" s="66"/>
      <c r="U6435" s="46"/>
    </row>
    <row r="6436" spans="2:21" ht="14.25">
      <c r="B6436" s="95"/>
      <c r="C6436" s="95"/>
      <c r="D6436" s="95"/>
      <c r="E6436" s="95"/>
      <c r="F6436" s="95"/>
      <c r="G6436" s="95"/>
      <c r="H6436" s="95"/>
      <c r="I6436" s="95"/>
      <c r="J6436" s="95"/>
      <c r="K6436" s="95"/>
      <c r="L6436" s="95"/>
      <c r="M6436" s="95"/>
      <c r="N6436" s="95"/>
      <c r="O6436" s="95"/>
      <c r="P6436" s="84"/>
      <c r="Q6436" s="84"/>
      <c r="R6436" s="66"/>
      <c r="S6436" s="66"/>
      <c r="T6436" s="66"/>
      <c r="U6436" s="46"/>
    </row>
    <row r="6437" spans="2:21" ht="14.25">
      <c r="B6437" s="95"/>
      <c r="C6437" s="95"/>
      <c r="D6437" s="95"/>
      <c r="E6437" s="95"/>
      <c r="F6437" s="95"/>
      <c r="G6437" s="95"/>
      <c r="H6437" s="95"/>
      <c r="I6437" s="95"/>
      <c r="J6437" s="95"/>
      <c r="K6437" s="95"/>
      <c r="L6437" s="95"/>
      <c r="M6437" s="95"/>
      <c r="N6437" s="95"/>
      <c r="O6437" s="95"/>
      <c r="P6437" s="84"/>
      <c r="Q6437" s="84"/>
      <c r="R6437" s="66"/>
      <c r="S6437" s="66"/>
      <c r="T6437" s="66"/>
      <c r="U6437" s="46"/>
    </row>
    <row r="6438" spans="2:21" ht="14.25">
      <c r="B6438" s="95"/>
      <c r="C6438" s="95"/>
      <c r="D6438" s="95"/>
      <c r="E6438" s="95"/>
      <c r="F6438" s="95"/>
      <c r="G6438" s="95"/>
      <c r="H6438" s="95"/>
      <c r="I6438" s="95"/>
      <c r="J6438" s="95"/>
      <c r="K6438" s="95"/>
      <c r="L6438" s="95"/>
      <c r="M6438" s="95"/>
      <c r="N6438" s="95"/>
      <c r="O6438" s="95"/>
      <c r="P6438" s="84"/>
      <c r="Q6438" s="84"/>
      <c r="R6438" s="66"/>
      <c r="S6438" s="66"/>
      <c r="T6438" s="66"/>
      <c r="U6438" s="46"/>
    </row>
    <row r="6439" spans="2:21" ht="14.25">
      <c r="B6439" s="95"/>
      <c r="C6439" s="95"/>
      <c r="D6439" s="95"/>
      <c r="E6439" s="95"/>
      <c r="F6439" s="95"/>
      <c r="G6439" s="95"/>
      <c r="H6439" s="95"/>
      <c r="I6439" s="95"/>
      <c r="J6439" s="95"/>
      <c r="K6439" s="95"/>
      <c r="L6439" s="95"/>
      <c r="M6439" s="95"/>
      <c r="N6439" s="95"/>
      <c r="O6439" s="95"/>
      <c r="P6439" s="84"/>
      <c r="Q6439" s="84"/>
      <c r="R6439" s="66"/>
      <c r="S6439" s="66"/>
      <c r="T6439" s="66"/>
      <c r="U6439" s="46"/>
    </row>
    <row r="6440" spans="2:21" ht="14.25">
      <c r="B6440" s="95"/>
      <c r="C6440" s="95"/>
      <c r="D6440" s="95"/>
      <c r="E6440" s="95"/>
      <c r="F6440" s="95"/>
      <c r="G6440" s="95"/>
      <c r="H6440" s="95"/>
      <c r="I6440" s="95"/>
      <c r="J6440" s="95"/>
      <c r="K6440" s="95"/>
      <c r="L6440" s="95"/>
      <c r="M6440" s="95"/>
      <c r="N6440" s="95"/>
      <c r="O6440" s="95"/>
      <c r="P6440" s="84"/>
      <c r="Q6440" s="84"/>
      <c r="R6440" s="66"/>
      <c r="S6440" s="66"/>
      <c r="T6440" s="66"/>
      <c r="U6440" s="46"/>
    </row>
    <row r="6441" spans="2:21" ht="14.25">
      <c r="B6441" s="95"/>
      <c r="C6441" s="95"/>
      <c r="D6441" s="95"/>
      <c r="E6441" s="95"/>
      <c r="F6441" s="95"/>
      <c r="G6441" s="95"/>
      <c r="H6441" s="95"/>
      <c r="I6441" s="95"/>
      <c r="J6441" s="95"/>
      <c r="K6441" s="95"/>
      <c r="L6441" s="95"/>
      <c r="M6441" s="95"/>
      <c r="N6441" s="95"/>
      <c r="O6441" s="95"/>
      <c r="P6441" s="84"/>
      <c r="Q6441" s="84"/>
      <c r="R6441" s="66"/>
      <c r="S6441" s="66"/>
      <c r="T6441" s="66"/>
      <c r="U6441" s="46"/>
    </row>
    <row r="6442" spans="2:21" ht="14.25">
      <c r="B6442" s="95"/>
      <c r="C6442" s="95"/>
      <c r="D6442" s="95"/>
      <c r="E6442" s="95"/>
      <c r="F6442" s="95"/>
      <c r="G6442" s="95"/>
      <c r="H6442" s="95"/>
      <c r="I6442" s="95"/>
      <c r="J6442" s="95"/>
      <c r="K6442" s="95"/>
      <c r="L6442" s="95"/>
      <c r="M6442" s="95"/>
      <c r="N6442" s="95"/>
      <c r="O6442" s="95"/>
      <c r="P6442" s="84"/>
      <c r="Q6442" s="84"/>
      <c r="R6442" s="66"/>
      <c r="S6442" s="66"/>
      <c r="T6442" s="66"/>
      <c r="U6442" s="46"/>
    </row>
    <row r="6443" spans="2:21" ht="14.25">
      <c r="B6443" s="95"/>
      <c r="C6443" s="95"/>
      <c r="D6443" s="95"/>
      <c r="E6443" s="95"/>
      <c r="F6443" s="95"/>
      <c r="G6443" s="95"/>
      <c r="H6443" s="95"/>
      <c r="I6443" s="95"/>
      <c r="J6443" s="95"/>
      <c r="K6443" s="95"/>
      <c r="L6443" s="95"/>
      <c r="M6443" s="95"/>
      <c r="N6443" s="95"/>
      <c r="O6443" s="95"/>
      <c r="P6443" s="84"/>
      <c r="Q6443" s="84"/>
      <c r="R6443" s="66"/>
      <c r="S6443" s="66"/>
      <c r="T6443" s="66"/>
      <c r="U6443" s="46"/>
    </row>
    <row r="6444" spans="2:21" ht="14.25">
      <c r="B6444" s="95"/>
      <c r="C6444" s="95"/>
      <c r="D6444" s="95"/>
      <c r="E6444" s="95"/>
      <c r="F6444" s="95"/>
      <c r="G6444" s="95"/>
      <c r="H6444" s="95"/>
      <c r="I6444" s="95"/>
      <c r="J6444" s="95"/>
      <c r="K6444" s="95"/>
      <c r="L6444" s="95"/>
      <c r="M6444" s="95"/>
      <c r="N6444" s="95"/>
      <c r="O6444" s="95"/>
      <c r="P6444" s="84"/>
      <c r="Q6444" s="84"/>
      <c r="R6444" s="66"/>
      <c r="S6444" s="66"/>
      <c r="T6444" s="66"/>
      <c r="U6444" s="46"/>
    </row>
    <row r="6445" spans="2:21" ht="14.25">
      <c r="B6445" s="95"/>
      <c r="C6445" s="95"/>
      <c r="D6445" s="95"/>
      <c r="E6445" s="95"/>
      <c r="F6445" s="95"/>
      <c r="G6445" s="95"/>
      <c r="H6445" s="95"/>
      <c r="I6445" s="95"/>
      <c r="J6445" s="95"/>
      <c r="K6445" s="95"/>
      <c r="L6445" s="95"/>
      <c r="M6445" s="95"/>
      <c r="N6445" s="95"/>
      <c r="O6445" s="95"/>
      <c r="P6445" s="84"/>
      <c r="Q6445" s="84"/>
      <c r="R6445" s="66"/>
      <c r="S6445" s="66"/>
      <c r="T6445" s="66"/>
      <c r="U6445" s="46"/>
    </row>
    <row r="6446" spans="2:21" ht="14.25">
      <c r="B6446" s="95"/>
      <c r="C6446" s="95"/>
      <c r="D6446" s="95"/>
      <c r="E6446" s="95"/>
      <c r="F6446" s="95"/>
      <c r="G6446" s="95"/>
      <c r="H6446" s="95"/>
      <c r="I6446" s="95"/>
      <c r="J6446" s="95"/>
      <c r="K6446" s="95"/>
      <c r="L6446" s="95"/>
      <c r="M6446" s="95"/>
      <c r="N6446" s="95"/>
      <c r="O6446" s="95"/>
      <c r="P6446" s="84"/>
      <c r="Q6446" s="84"/>
      <c r="R6446" s="66"/>
      <c r="S6446" s="66"/>
      <c r="T6446" s="66"/>
      <c r="U6446" s="46"/>
    </row>
    <row r="6447" spans="2:21" ht="14.25">
      <c r="B6447" s="95"/>
      <c r="C6447" s="95"/>
      <c r="D6447" s="95"/>
      <c r="E6447" s="95"/>
      <c r="F6447" s="95"/>
      <c r="G6447" s="95"/>
      <c r="H6447" s="95"/>
      <c r="I6447" s="95"/>
      <c r="J6447" s="95"/>
      <c r="K6447" s="95"/>
      <c r="L6447" s="95"/>
      <c r="M6447" s="95"/>
      <c r="N6447" s="95"/>
      <c r="O6447" s="95"/>
      <c r="P6447" s="84"/>
      <c r="Q6447" s="84"/>
      <c r="R6447" s="66"/>
      <c r="S6447" s="66"/>
      <c r="T6447" s="66"/>
      <c r="U6447" s="46"/>
    </row>
    <row r="6448" spans="2:21" ht="14.25">
      <c r="B6448" s="95"/>
      <c r="C6448" s="95"/>
      <c r="D6448" s="95"/>
      <c r="E6448" s="95"/>
      <c r="F6448" s="95"/>
      <c r="G6448" s="95"/>
      <c r="H6448" s="95"/>
      <c r="I6448" s="95"/>
      <c r="J6448" s="95"/>
      <c r="K6448" s="95"/>
      <c r="L6448" s="95"/>
      <c r="M6448" s="95"/>
      <c r="N6448" s="95"/>
      <c r="O6448" s="95"/>
      <c r="P6448" s="84"/>
      <c r="Q6448" s="84"/>
      <c r="R6448" s="66"/>
      <c r="S6448" s="66"/>
      <c r="T6448" s="66"/>
      <c r="U6448" s="46"/>
    </row>
    <row r="6449" spans="2:21" ht="14.25">
      <c r="B6449" s="95"/>
      <c r="C6449" s="95"/>
      <c r="D6449" s="95"/>
      <c r="E6449" s="95"/>
      <c r="F6449" s="95"/>
      <c r="G6449" s="95"/>
      <c r="H6449" s="95"/>
      <c r="I6449" s="95"/>
      <c r="J6449" s="95"/>
      <c r="K6449" s="95"/>
      <c r="L6449" s="95"/>
      <c r="M6449" s="95"/>
      <c r="N6449" s="95"/>
      <c r="O6449" s="95"/>
      <c r="P6449" s="84"/>
      <c r="Q6449" s="84"/>
      <c r="R6449" s="66"/>
      <c r="S6449" s="66"/>
      <c r="T6449" s="66"/>
      <c r="U6449" s="46"/>
    </row>
    <row r="6450" spans="2:21" ht="14.25">
      <c r="B6450" s="95"/>
      <c r="C6450" s="95"/>
      <c r="D6450" s="95"/>
      <c r="E6450" s="95"/>
      <c r="F6450" s="95"/>
      <c r="G6450" s="95"/>
      <c r="H6450" s="95"/>
      <c r="I6450" s="95"/>
      <c r="J6450" s="95"/>
      <c r="K6450" s="95"/>
      <c r="L6450" s="95"/>
      <c r="M6450" s="95"/>
      <c r="N6450" s="95"/>
      <c r="O6450" s="95"/>
      <c r="P6450" s="84"/>
      <c r="Q6450" s="84"/>
      <c r="R6450" s="66"/>
      <c r="S6450" s="66"/>
      <c r="T6450" s="66"/>
      <c r="U6450" s="46"/>
    </row>
    <row r="6451" spans="2:21" ht="14.25">
      <c r="B6451" s="95"/>
      <c r="C6451" s="95"/>
      <c r="D6451" s="95"/>
      <c r="E6451" s="95"/>
      <c r="F6451" s="95"/>
      <c r="G6451" s="95"/>
      <c r="H6451" s="95"/>
      <c r="I6451" s="95"/>
      <c r="J6451" s="95"/>
      <c r="K6451" s="95"/>
      <c r="L6451" s="95"/>
      <c r="M6451" s="95"/>
      <c r="N6451" s="95"/>
      <c r="O6451" s="95"/>
      <c r="P6451" s="84"/>
      <c r="Q6451" s="84"/>
      <c r="R6451" s="66"/>
      <c r="S6451" s="66"/>
      <c r="T6451" s="66"/>
      <c r="U6451" s="46"/>
    </row>
    <row r="6452" spans="2:21" ht="14.25">
      <c r="B6452" s="95"/>
      <c r="C6452" s="95"/>
      <c r="D6452" s="95"/>
      <c r="E6452" s="95"/>
      <c r="F6452" s="95"/>
      <c r="G6452" s="95"/>
      <c r="H6452" s="95"/>
      <c r="I6452" s="95"/>
      <c r="J6452" s="95"/>
      <c r="K6452" s="95"/>
      <c r="L6452" s="95"/>
      <c r="M6452" s="95"/>
      <c r="N6452" s="95"/>
      <c r="O6452" s="95"/>
      <c r="P6452" s="84"/>
      <c r="Q6452" s="84"/>
      <c r="R6452" s="66"/>
      <c r="S6452" s="66"/>
      <c r="T6452" s="66"/>
      <c r="U6452" s="46"/>
    </row>
    <row r="6453" spans="2:21" ht="14.25">
      <c r="B6453" s="95"/>
      <c r="C6453" s="95"/>
      <c r="D6453" s="95"/>
      <c r="E6453" s="95"/>
      <c r="F6453" s="95"/>
      <c r="G6453" s="95"/>
      <c r="H6453" s="95"/>
      <c r="I6453" s="95"/>
      <c r="J6453" s="95"/>
      <c r="K6453" s="95"/>
      <c r="L6453" s="95"/>
      <c r="M6453" s="95"/>
      <c r="N6453" s="95"/>
      <c r="O6453" s="95"/>
      <c r="P6453" s="84"/>
      <c r="Q6453" s="84"/>
      <c r="R6453" s="66"/>
      <c r="S6453" s="66"/>
      <c r="T6453" s="66"/>
      <c r="U6453" s="46"/>
    </row>
    <row r="6454" spans="2:21" ht="14.25">
      <c r="B6454" s="95"/>
      <c r="C6454" s="95"/>
      <c r="D6454" s="95"/>
      <c r="E6454" s="95"/>
      <c r="F6454" s="95"/>
      <c r="G6454" s="95"/>
      <c r="H6454" s="95"/>
      <c r="I6454" s="95"/>
      <c r="J6454" s="95"/>
      <c r="K6454" s="95"/>
      <c r="L6454" s="95"/>
      <c r="M6454" s="95"/>
      <c r="N6454" s="95"/>
      <c r="O6454" s="95"/>
      <c r="P6454" s="84"/>
      <c r="Q6454" s="84"/>
      <c r="R6454" s="66"/>
      <c r="S6454" s="66"/>
      <c r="T6454" s="66"/>
      <c r="U6454" s="46"/>
    </row>
    <row r="6455" spans="2:21" ht="14.25">
      <c r="B6455" s="95"/>
      <c r="C6455" s="95"/>
      <c r="D6455" s="95"/>
      <c r="E6455" s="95"/>
      <c r="F6455" s="95"/>
      <c r="G6455" s="95"/>
      <c r="H6455" s="95"/>
      <c r="I6455" s="95"/>
      <c r="J6455" s="95"/>
      <c r="K6455" s="95"/>
      <c r="L6455" s="95"/>
      <c r="M6455" s="95"/>
      <c r="N6455" s="95"/>
      <c r="O6455" s="95"/>
      <c r="P6455" s="84"/>
      <c r="Q6455" s="84"/>
      <c r="R6455" s="66"/>
      <c r="S6455" s="66"/>
      <c r="T6455" s="66"/>
      <c r="U6455" s="46"/>
    </row>
    <row r="6456" spans="2:21" ht="14.25">
      <c r="B6456" s="95"/>
      <c r="C6456" s="95"/>
      <c r="D6456" s="95"/>
      <c r="E6456" s="95"/>
      <c r="F6456" s="95"/>
      <c r="G6456" s="95"/>
      <c r="H6456" s="95"/>
      <c r="I6456" s="95"/>
      <c r="J6456" s="95"/>
      <c r="K6456" s="95"/>
      <c r="L6456" s="95"/>
      <c r="M6456" s="95"/>
      <c r="N6456" s="95"/>
      <c r="O6456" s="95"/>
      <c r="P6456" s="84"/>
      <c r="Q6456" s="84"/>
      <c r="R6456" s="66"/>
      <c r="S6456" s="66"/>
      <c r="T6456" s="66"/>
      <c r="U6456" s="46"/>
    </row>
    <row r="6457" spans="2:21" ht="14.25">
      <c r="B6457" s="95"/>
      <c r="C6457" s="95"/>
      <c r="D6457" s="95"/>
      <c r="E6457" s="95"/>
      <c r="F6457" s="95"/>
      <c r="G6457" s="95"/>
      <c r="H6457" s="95"/>
      <c r="I6457" s="95"/>
      <c r="J6457" s="95"/>
      <c r="K6457" s="95"/>
      <c r="L6457" s="95"/>
      <c r="M6457" s="95"/>
      <c r="N6457" s="95"/>
      <c r="O6457" s="95"/>
      <c r="P6457" s="84"/>
      <c r="Q6457" s="84"/>
      <c r="R6457" s="66"/>
      <c r="S6457" s="66"/>
      <c r="T6457" s="66"/>
      <c r="U6457" s="46"/>
    </row>
    <row r="6458" spans="2:21" ht="14.25">
      <c r="B6458" s="95"/>
      <c r="C6458" s="95"/>
      <c r="D6458" s="95"/>
      <c r="E6458" s="95"/>
      <c r="F6458" s="95"/>
      <c r="G6458" s="95"/>
      <c r="H6458" s="95"/>
      <c r="I6458" s="95"/>
      <c r="J6458" s="95"/>
      <c r="K6458" s="95"/>
      <c r="L6458" s="95"/>
      <c r="M6458" s="95"/>
      <c r="N6458" s="95"/>
      <c r="O6458" s="95"/>
      <c r="P6458" s="84"/>
      <c r="Q6458" s="84"/>
      <c r="R6458" s="66"/>
      <c r="S6458" s="66"/>
      <c r="T6458" s="66"/>
      <c r="U6458" s="46"/>
    </row>
    <row r="6459" spans="2:21" ht="14.25">
      <c r="B6459" s="95"/>
      <c r="C6459" s="95"/>
      <c r="D6459" s="95"/>
      <c r="E6459" s="95"/>
      <c r="F6459" s="95"/>
      <c r="G6459" s="95"/>
      <c r="H6459" s="95"/>
      <c r="I6459" s="95"/>
      <c r="J6459" s="95"/>
      <c r="K6459" s="95"/>
      <c r="L6459" s="95"/>
      <c r="M6459" s="95"/>
      <c r="N6459" s="95"/>
      <c r="O6459" s="95"/>
      <c r="P6459" s="84"/>
      <c r="Q6459" s="84"/>
      <c r="R6459" s="66"/>
      <c r="S6459" s="66"/>
      <c r="T6459" s="66"/>
      <c r="U6459" s="46"/>
    </row>
    <row r="6460" spans="2:21" ht="14.25">
      <c r="B6460" s="95"/>
      <c r="C6460" s="95"/>
      <c r="D6460" s="95"/>
      <c r="E6460" s="95"/>
      <c r="F6460" s="95"/>
      <c r="G6460" s="95"/>
      <c r="H6460" s="95"/>
      <c r="I6460" s="95"/>
      <c r="J6460" s="95"/>
      <c r="K6460" s="95"/>
      <c r="L6460" s="95"/>
      <c r="M6460" s="95"/>
      <c r="N6460" s="95"/>
      <c r="O6460" s="95"/>
      <c r="P6460" s="84"/>
      <c r="Q6460" s="84"/>
      <c r="R6460" s="66"/>
      <c r="S6460" s="66"/>
      <c r="T6460" s="66"/>
      <c r="U6460" s="46"/>
    </row>
    <row r="6461" spans="2:21" ht="14.25">
      <c r="B6461" s="95"/>
      <c r="C6461" s="95"/>
      <c r="D6461" s="95"/>
      <c r="E6461" s="95"/>
      <c r="F6461" s="95"/>
      <c r="G6461" s="95"/>
      <c r="H6461" s="95"/>
      <c r="I6461" s="95"/>
      <c r="J6461" s="95"/>
      <c r="K6461" s="95"/>
      <c r="L6461" s="95"/>
      <c r="M6461" s="95"/>
      <c r="N6461" s="95"/>
      <c r="O6461" s="95"/>
      <c r="P6461" s="84"/>
      <c r="Q6461" s="84"/>
      <c r="R6461" s="66"/>
      <c r="S6461" s="66"/>
      <c r="T6461" s="66"/>
      <c r="U6461" s="46"/>
    </row>
    <row r="6462" spans="2:21" ht="14.25">
      <c r="B6462" s="95"/>
      <c r="C6462" s="95"/>
      <c r="D6462" s="95"/>
      <c r="E6462" s="95"/>
      <c r="F6462" s="95"/>
      <c r="G6462" s="95"/>
      <c r="H6462" s="95"/>
      <c r="I6462" s="95"/>
      <c r="J6462" s="95"/>
      <c r="K6462" s="95"/>
      <c r="L6462" s="95"/>
      <c r="M6462" s="95"/>
      <c r="N6462" s="95"/>
      <c r="O6462" s="95"/>
      <c r="P6462" s="84"/>
      <c r="Q6462" s="84"/>
      <c r="R6462" s="66"/>
      <c r="S6462" s="66"/>
      <c r="T6462" s="66"/>
      <c r="U6462" s="46"/>
    </row>
    <row r="6463" spans="2:21" ht="14.25">
      <c r="B6463" s="95"/>
      <c r="C6463" s="95"/>
      <c r="D6463" s="95"/>
      <c r="E6463" s="95"/>
      <c r="F6463" s="95"/>
      <c r="G6463" s="95"/>
      <c r="H6463" s="95"/>
      <c r="I6463" s="95"/>
      <c r="J6463" s="95"/>
      <c r="K6463" s="95"/>
      <c r="L6463" s="95"/>
      <c r="M6463" s="95"/>
      <c r="N6463" s="95"/>
      <c r="O6463" s="95"/>
      <c r="P6463" s="84"/>
      <c r="Q6463" s="84"/>
      <c r="R6463" s="66"/>
      <c r="S6463" s="66"/>
      <c r="T6463" s="66"/>
      <c r="U6463" s="46"/>
    </row>
    <row r="6464" spans="2:21" ht="14.25">
      <c r="B6464" s="95"/>
      <c r="C6464" s="95"/>
      <c r="D6464" s="95"/>
      <c r="E6464" s="95"/>
      <c r="F6464" s="95"/>
      <c r="G6464" s="95"/>
      <c r="H6464" s="95"/>
      <c r="I6464" s="95"/>
      <c r="J6464" s="95"/>
      <c r="K6464" s="95"/>
      <c r="L6464" s="95"/>
      <c r="M6464" s="95"/>
      <c r="N6464" s="95"/>
      <c r="O6464" s="95"/>
      <c r="P6464" s="84"/>
      <c r="Q6464" s="84"/>
      <c r="R6464" s="66"/>
      <c r="S6464" s="66"/>
      <c r="T6464" s="66"/>
      <c r="U6464" s="46"/>
    </row>
    <row r="6465" spans="2:21" ht="14.25">
      <c r="B6465" s="95"/>
      <c r="C6465" s="95"/>
      <c r="D6465" s="95"/>
      <c r="E6465" s="95"/>
      <c r="F6465" s="95"/>
      <c r="G6465" s="95"/>
      <c r="H6465" s="95"/>
      <c r="I6465" s="95"/>
      <c r="J6465" s="95"/>
      <c r="K6465" s="95"/>
      <c r="L6465" s="95"/>
      <c r="M6465" s="95"/>
      <c r="N6465" s="95"/>
      <c r="O6465" s="95"/>
      <c r="P6465" s="84"/>
      <c r="Q6465" s="84"/>
      <c r="R6465" s="66"/>
      <c r="S6465" s="66"/>
      <c r="T6465" s="66"/>
      <c r="U6465" s="46"/>
    </row>
    <row r="6466" spans="2:21" ht="14.25">
      <c r="B6466" s="95"/>
      <c r="C6466" s="95"/>
      <c r="D6466" s="95"/>
      <c r="E6466" s="95"/>
      <c r="F6466" s="95"/>
      <c r="G6466" s="95"/>
      <c r="H6466" s="95"/>
      <c r="I6466" s="95"/>
      <c r="J6466" s="95"/>
      <c r="K6466" s="95"/>
      <c r="L6466" s="95"/>
      <c r="M6466" s="95"/>
      <c r="N6466" s="95"/>
      <c r="O6466" s="95"/>
      <c r="P6466" s="84"/>
      <c r="Q6466" s="84"/>
      <c r="R6466" s="66"/>
      <c r="S6466" s="66"/>
      <c r="T6466" s="66"/>
      <c r="U6466" s="46"/>
    </row>
    <row r="6467" spans="2:21" ht="14.25">
      <c r="B6467" s="95"/>
      <c r="C6467" s="95"/>
      <c r="D6467" s="95"/>
      <c r="E6467" s="95"/>
      <c r="F6467" s="95"/>
      <c r="G6467" s="95"/>
      <c r="H6467" s="95"/>
      <c r="I6467" s="95"/>
      <c r="J6467" s="95"/>
      <c r="K6467" s="95"/>
      <c r="L6467" s="95"/>
      <c r="M6467" s="95"/>
      <c r="N6467" s="95"/>
      <c r="O6467" s="95"/>
      <c r="P6467" s="84"/>
      <c r="Q6467" s="84"/>
      <c r="R6467" s="66"/>
      <c r="S6467" s="66"/>
      <c r="T6467" s="66"/>
      <c r="U6467" s="46"/>
    </row>
    <row r="6468" spans="2:21" ht="14.25">
      <c r="B6468" s="95"/>
      <c r="C6468" s="95"/>
      <c r="D6468" s="95"/>
      <c r="E6468" s="95"/>
      <c r="F6468" s="95"/>
      <c r="G6468" s="95"/>
      <c r="H6468" s="95"/>
      <c r="I6468" s="95"/>
      <c r="J6468" s="95"/>
      <c r="K6468" s="95"/>
      <c r="L6468" s="95"/>
      <c r="M6468" s="95"/>
      <c r="N6468" s="95"/>
      <c r="O6468" s="95"/>
      <c r="P6468" s="84"/>
      <c r="Q6468" s="84"/>
      <c r="R6468" s="66"/>
      <c r="S6468" s="66"/>
      <c r="T6468" s="66"/>
      <c r="U6468" s="46"/>
    </row>
    <row r="6469" spans="2:21" ht="14.25">
      <c r="B6469" s="95"/>
      <c r="C6469" s="95"/>
      <c r="D6469" s="95"/>
      <c r="E6469" s="95"/>
      <c r="F6469" s="95"/>
      <c r="G6469" s="95"/>
      <c r="H6469" s="95"/>
      <c r="I6469" s="95"/>
      <c r="J6469" s="95"/>
      <c r="K6469" s="95"/>
      <c r="L6469" s="95"/>
      <c r="M6469" s="95"/>
      <c r="N6469" s="95"/>
      <c r="O6469" s="95"/>
      <c r="P6469" s="84"/>
      <c r="Q6469" s="84"/>
      <c r="R6469" s="66"/>
      <c r="S6469" s="66"/>
      <c r="T6469" s="66"/>
      <c r="U6469" s="46"/>
    </row>
    <row r="6470" spans="2:21" ht="14.25">
      <c r="B6470" s="95"/>
      <c r="C6470" s="95"/>
      <c r="D6470" s="95"/>
      <c r="E6470" s="95"/>
      <c r="F6470" s="95"/>
      <c r="G6470" s="95"/>
      <c r="H6470" s="95"/>
      <c r="I6470" s="95"/>
      <c r="J6470" s="95"/>
      <c r="K6470" s="95"/>
      <c r="L6470" s="95"/>
      <c r="M6470" s="95"/>
      <c r="N6470" s="95"/>
      <c r="O6470" s="95"/>
      <c r="P6470" s="84"/>
      <c r="Q6470" s="84"/>
      <c r="R6470" s="66"/>
      <c r="S6470" s="66"/>
      <c r="T6470" s="66"/>
      <c r="U6470" s="46"/>
    </row>
    <row r="6471" spans="2:21" ht="14.25">
      <c r="B6471" s="95"/>
      <c r="C6471" s="95"/>
      <c r="D6471" s="95"/>
      <c r="E6471" s="95"/>
      <c r="F6471" s="95"/>
      <c r="G6471" s="95"/>
      <c r="H6471" s="95"/>
      <c r="I6471" s="95"/>
      <c r="J6471" s="95"/>
      <c r="K6471" s="95"/>
      <c r="L6471" s="95"/>
      <c r="M6471" s="95"/>
      <c r="N6471" s="95"/>
      <c r="O6471" s="95"/>
      <c r="P6471" s="84"/>
      <c r="Q6471" s="84"/>
      <c r="R6471" s="66"/>
      <c r="S6471" s="66"/>
      <c r="T6471" s="66"/>
      <c r="U6471" s="46"/>
    </row>
    <row r="6472" spans="2:21" ht="14.25">
      <c r="B6472" s="95"/>
      <c r="C6472" s="95"/>
      <c r="D6472" s="95"/>
      <c r="E6472" s="95"/>
      <c r="F6472" s="95"/>
      <c r="G6472" s="95"/>
      <c r="H6472" s="95"/>
      <c r="I6472" s="95"/>
      <c r="J6472" s="95"/>
      <c r="K6472" s="95"/>
      <c r="L6472" s="95"/>
      <c r="M6472" s="95"/>
      <c r="N6472" s="95"/>
      <c r="O6472" s="95"/>
      <c r="P6472" s="84"/>
      <c r="Q6472" s="84"/>
      <c r="R6472" s="66"/>
      <c r="S6472" s="66"/>
      <c r="T6472" s="66"/>
      <c r="U6472" s="46"/>
    </row>
    <row r="6473" spans="2:21" ht="14.25">
      <c r="B6473" s="95"/>
      <c r="C6473" s="95"/>
      <c r="D6473" s="95"/>
      <c r="E6473" s="95"/>
      <c r="F6473" s="95"/>
      <c r="G6473" s="95"/>
      <c r="H6473" s="95"/>
      <c r="I6473" s="95"/>
      <c r="J6473" s="95"/>
      <c r="K6473" s="95"/>
      <c r="L6473" s="95"/>
      <c r="M6473" s="95"/>
      <c r="N6473" s="95"/>
      <c r="O6473" s="95"/>
      <c r="P6473" s="84"/>
      <c r="Q6473" s="84"/>
      <c r="R6473" s="66"/>
      <c r="S6473" s="66"/>
      <c r="T6473" s="66"/>
      <c r="U6473" s="46"/>
    </row>
    <row r="6474" spans="2:21" ht="14.25">
      <c r="B6474" s="95"/>
      <c r="C6474" s="95"/>
      <c r="D6474" s="95"/>
      <c r="E6474" s="95"/>
      <c r="F6474" s="95"/>
      <c r="G6474" s="95"/>
      <c r="H6474" s="95"/>
      <c r="I6474" s="95"/>
      <c r="J6474" s="95"/>
      <c r="K6474" s="95"/>
      <c r="L6474" s="95"/>
      <c r="M6474" s="95"/>
      <c r="N6474" s="95"/>
      <c r="O6474" s="95"/>
      <c r="P6474" s="84"/>
      <c r="Q6474" s="84"/>
      <c r="R6474" s="66"/>
      <c r="S6474" s="66"/>
      <c r="T6474" s="66"/>
      <c r="U6474" s="46"/>
    </row>
    <row r="6475" spans="2:21" ht="14.25">
      <c r="B6475" s="95"/>
      <c r="C6475" s="95"/>
      <c r="D6475" s="95"/>
      <c r="E6475" s="95"/>
      <c r="F6475" s="95"/>
      <c r="G6475" s="95"/>
      <c r="H6475" s="95"/>
      <c r="I6475" s="95"/>
      <c r="J6475" s="95"/>
      <c r="K6475" s="95"/>
      <c r="L6475" s="95"/>
      <c r="M6475" s="95"/>
      <c r="N6475" s="95"/>
      <c r="O6475" s="95"/>
      <c r="P6475" s="84"/>
      <c r="Q6475" s="84"/>
      <c r="R6475" s="66"/>
      <c r="S6475" s="66"/>
      <c r="T6475" s="66"/>
      <c r="U6475" s="46"/>
    </row>
    <row r="6476" spans="2:21" ht="14.25">
      <c r="B6476" s="95"/>
      <c r="C6476" s="95"/>
      <c r="D6476" s="95"/>
      <c r="E6476" s="95"/>
      <c r="F6476" s="95"/>
      <c r="G6476" s="95"/>
      <c r="H6476" s="95"/>
      <c r="I6476" s="95"/>
      <c r="J6476" s="95"/>
      <c r="K6476" s="95"/>
      <c r="L6476" s="95"/>
      <c r="M6476" s="95"/>
      <c r="N6476" s="95"/>
      <c r="O6476" s="95"/>
      <c r="P6476" s="84"/>
      <c r="Q6476" s="84"/>
      <c r="R6476" s="66"/>
      <c r="S6476" s="66"/>
      <c r="T6476" s="66"/>
      <c r="U6476" s="46"/>
    </row>
    <row r="6477" spans="2:21" ht="14.25">
      <c r="B6477" s="95"/>
      <c r="C6477" s="95"/>
      <c r="D6477" s="95"/>
      <c r="E6477" s="95"/>
      <c r="F6477" s="95"/>
      <c r="G6477" s="95"/>
      <c r="H6477" s="95"/>
      <c r="I6477" s="95"/>
      <c r="J6477" s="95"/>
      <c r="K6477" s="95"/>
      <c r="L6477" s="95"/>
      <c r="M6477" s="95"/>
      <c r="N6477" s="95"/>
      <c r="O6477" s="95"/>
      <c r="P6477" s="84"/>
      <c r="Q6477" s="84"/>
      <c r="R6477" s="66"/>
      <c r="S6477" s="66"/>
      <c r="T6477" s="66"/>
      <c r="U6477" s="46"/>
    </row>
    <row r="6478" spans="2:21" ht="14.25">
      <c r="B6478" s="95"/>
      <c r="C6478" s="95"/>
      <c r="D6478" s="95"/>
      <c r="E6478" s="95"/>
      <c r="F6478" s="95"/>
      <c r="G6478" s="95"/>
      <c r="H6478" s="95"/>
      <c r="I6478" s="95"/>
      <c r="J6478" s="95"/>
      <c r="K6478" s="95"/>
      <c r="L6478" s="95"/>
      <c r="M6478" s="95"/>
      <c r="N6478" s="95"/>
      <c r="O6478" s="95"/>
      <c r="P6478" s="84"/>
      <c r="Q6478" s="84"/>
      <c r="R6478" s="66"/>
      <c r="S6478" s="66"/>
      <c r="T6478" s="66"/>
      <c r="U6478" s="46"/>
    </row>
    <row r="6479" spans="2:21" ht="14.25">
      <c r="B6479" s="95"/>
      <c r="C6479" s="95"/>
      <c r="D6479" s="95"/>
      <c r="E6479" s="95"/>
      <c r="F6479" s="95"/>
      <c r="G6479" s="95"/>
      <c r="H6479" s="95"/>
      <c r="I6479" s="95"/>
      <c r="J6479" s="95"/>
      <c r="K6479" s="95"/>
      <c r="L6479" s="95"/>
      <c r="M6479" s="95"/>
      <c r="N6479" s="95"/>
      <c r="O6479" s="95"/>
      <c r="P6479" s="84"/>
      <c r="Q6479" s="84"/>
      <c r="R6479" s="66"/>
      <c r="S6479" s="66"/>
      <c r="T6479" s="66"/>
      <c r="U6479" s="46"/>
    </row>
    <row r="6480" spans="2:21" ht="14.25">
      <c r="B6480" s="95"/>
      <c r="C6480" s="95"/>
      <c r="D6480" s="95"/>
      <c r="E6480" s="95"/>
      <c r="F6480" s="95"/>
      <c r="G6480" s="95"/>
      <c r="H6480" s="95"/>
      <c r="I6480" s="95"/>
      <c r="J6480" s="95"/>
      <c r="K6480" s="95"/>
      <c r="L6480" s="95"/>
      <c r="M6480" s="95"/>
      <c r="N6480" s="95"/>
      <c r="O6480" s="95"/>
      <c r="P6480" s="84"/>
      <c r="Q6480" s="84"/>
      <c r="R6480" s="66"/>
      <c r="S6480" s="66"/>
      <c r="T6480" s="66"/>
      <c r="U6480" s="46"/>
    </row>
    <row r="6481" spans="2:21" ht="14.25">
      <c r="B6481" s="95"/>
      <c r="C6481" s="95"/>
      <c r="D6481" s="95"/>
      <c r="E6481" s="95"/>
      <c r="F6481" s="95"/>
      <c r="G6481" s="95"/>
      <c r="H6481" s="95"/>
      <c r="I6481" s="95"/>
      <c r="J6481" s="95"/>
      <c r="K6481" s="95"/>
      <c r="L6481" s="95"/>
      <c r="M6481" s="95"/>
      <c r="N6481" s="95"/>
      <c r="O6481" s="95"/>
      <c r="P6481" s="84"/>
      <c r="Q6481" s="84"/>
      <c r="R6481" s="66"/>
      <c r="S6481" s="66"/>
      <c r="T6481" s="66"/>
      <c r="U6481" s="46"/>
    </row>
    <row r="6482" spans="2:21" ht="14.25">
      <c r="B6482" s="95"/>
      <c r="C6482" s="95"/>
      <c r="D6482" s="95"/>
      <c r="E6482" s="95"/>
      <c r="F6482" s="95"/>
      <c r="G6482" s="95"/>
      <c r="H6482" s="95"/>
      <c r="I6482" s="95"/>
      <c r="J6482" s="95"/>
      <c r="K6482" s="95"/>
      <c r="L6482" s="95"/>
      <c r="M6482" s="95"/>
      <c r="N6482" s="95"/>
      <c r="O6482" s="95"/>
      <c r="P6482" s="84"/>
      <c r="Q6482" s="84"/>
      <c r="R6482" s="66"/>
      <c r="S6482" s="66"/>
      <c r="T6482" s="66"/>
      <c r="U6482" s="46"/>
    </row>
    <row r="6483" spans="2:21" ht="14.25">
      <c r="B6483" s="95"/>
      <c r="C6483" s="95"/>
      <c r="D6483" s="95"/>
      <c r="E6483" s="95"/>
      <c r="F6483" s="95"/>
      <c r="G6483" s="95"/>
      <c r="H6483" s="95"/>
      <c r="I6483" s="95"/>
      <c r="J6483" s="95"/>
      <c r="K6483" s="95"/>
      <c r="L6483" s="95"/>
      <c r="M6483" s="95"/>
      <c r="N6483" s="95"/>
      <c r="O6483" s="95"/>
      <c r="P6483" s="84"/>
      <c r="Q6483" s="84"/>
      <c r="R6483" s="66"/>
      <c r="S6483" s="66"/>
      <c r="T6483" s="66"/>
      <c r="U6483" s="46"/>
    </row>
    <row r="6484" spans="2:21" ht="14.25">
      <c r="B6484" s="95"/>
      <c r="C6484" s="95"/>
      <c r="D6484" s="95"/>
      <c r="E6484" s="95"/>
      <c r="F6484" s="95"/>
      <c r="G6484" s="95"/>
      <c r="H6484" s="95"/>
      <c r="I6484" s="95"/>
      <c r="J6484" s="95"/>
      <c r="K6484" s="95"/>
      <c r="L6484" s="95"/>
      <c r="M6484" s="95"/>
      <c r="N6484" s="95"/>
      <c r="O6484" s="95"/>
      <c r="P6484" s="84"/>
      <c r="Q6484" s="84"/>
      <c r="R6484" s="66"/>
      <c r="S6484" s="66"/>
      <c r="T6484" s="66"/>
      <c r="U6484" s="46"/>
    </row>
    <row r="6485" spans="2:21" ht="14.25">
      <c r="B6485" s="95"/>
      <c r="C6485" s="95"/>
      <c r="D6485" s="95"/>
      <c r="E6485" s="95"/>
      <c r="F6485" s="95"/>
      <c r="G6485" s="95"/>
      <c r="H6485" s="95"/>
      <c r="I6485" s="95"/>
      <c r="J6485" s="95"/>
      <c r="K6485" s="95"/>
      <c r="L6485" s="95"/>
      <c r="M6485" s="95"/>
      <c r="N6485" s="95"/>
      <c r="O6485" s="95"/>
      <c r="P6485" s="84"/>
      <c r="Q6485" s="84"/>
      <c r="R6485" s="66"/>
      <c r="S6485" s="66"/>
      <c r="T6485" s="66"/>
      <c r="U6485" s="46"/>
    </row>
    <row r="6486" spans="2:21" ht="14.25">
      <c r="B6486" s="95"/>
      <c r="C6486" s="95"/>
      <c r="D6486" s="95"/>
      <c r="E6486" s="95"/>
      <c r="F6486" s="95"/>
      <c r="G6486" s="95"/>
      <c r="H6486" s="95"/>
      <c r="I6486" s="95"/>
      <c r="J6486" s="95"/>
      <c r="K6486" s="95"/>
      <c r="L6486" s="95"/>
      <c r="M6486" s="95"/>
      <c r="N6486" s="95"/>
      <c r="O6486" s="95"/>
      <c r="P6486" s="84"/>
      <c r="Q6486" s="84"/>
      <c r="R6486" s="66"/>
      <c r="S6486" s="66"/>
      <c r="T6486" s="66"/>
      <c r="U6486" s="46"/>
    </row>
    <row r="6487" spans="2:21" ht="14.25">
      <c r="B6487" s="95"/>
      <c r="C6487" s="95"/>
      <c r="D6487" s="95"/>
      <c r="E6487" s="95"/>
      <c r="F6487" s="95"/>
      <c r="G6487" s="95"/>
      <c r="H6487" s="95"/>
      <c r="I6487" s="95"/>
      <c r="J6487" s="95"/>
      <c r="K6487" s="95"/>
      <c r="L6487" s="95"/>
      <c r="M6487" s="95"/>
      <c r="N6487" s="95"/>
      <c r="O6487" s="95"/>
      <c r="P6487" s="84"/>
      <c r="Q6487" s="84"/>
      <c r="R6487" s="66"/>
      <c r="S6487" s="66"/>
      <c r="T6487" s="66"/>
      <c r="U6487" s="46"/>
    </row>
    <row r="6488" spans="2:21" ht="14.25">
      <c r="B6488" s="95"/>
      <c r="C6488" s="95"/>
      <c r="D6488" s="95"/>
      <c r="E6488" s="95"/>
      <c r="F6488" s="95"/>
      <c r="G6488" s="95"/>
      <c r="H6488" s="95"/>
      <c r="I6488" s="95"/>
      <c r="J6488" s="95"/>
      <c r="K6488" s="95"/>
      <c r="L6488" s="95"/>
      <c r="M6488" s="95"/>
      <c r="N6488" s="95"/>
      <c r="O6488" s="95"/>
      <c r="P6488" s="84"/>
      <c r="Q6488" s="84"/>
      <c r="R6488" s="66"/>
      <c r="S6488" s="66"/>
      <c r="T6488" s="66"/>
      <c r="U6488" s="46"/>
    </row>
    <row r="6489" spans="2:21" ht="14.25">
      <c r="B6489" s="95"/>
      <c r="C6489" s="95"/>
      <c r="D6489" s="95"/>
      <c r="E6489" s="95"/>
      <c r="F6489" s="95"/>
      <c r="G6489" s="95"/>
      <c r="H6489" s="95"/>
      <c r="I6489" s="95"/>
      <c r="J6489" s="95"/>
      <c r="K6489" s="95"/>
      <c r="L6489" s="95"/>
      <c r="M6489" s="95"/>
      <c r="N6489" s="95"/>
      <c r="O6489" s="95"/>
      <c r="P6489" s="84"/>
      <c r="Q6489" s="84"/>
      <c r="R6489" s="66"/>
      <c r="S6489" s="66"/>
      <c r="T6489" s="66"/>
      <c r="U6489" s="46"/>
    </row>
    <row r="6490" spans="2:21" ht="14.25">
      <c r="B6490" s="95"/>
      <c r="C6490" s="95"/>
      <c r="D6490" s="95"/>
      <c r="E6490" s="95"/>
      <c r="F6490" s="95"/>
      <c r="G6490" s="95"/>
      <c r="H6490" s="95"/>
      <c r="I6490" s="95"/>
      <c r="J6490" s="95"/>
      <c r="K6490" s="95"/>
      <c r="L6490" s="95"/>
      <c r="M6490" s="95"/>
      <c r="N6490" s="95"/>
      <c r="O6490" s="95"/>
      <c r="P6490" s="84"/>
      <c r="Q6490" s="84"/>
      <c r="R6490" s="66"/>
      <c r="S6490" s="66"/>
      <c r="T6490" s="66"/>
      <c r="U6490" s="46"/>
    </row>
    <row r="6491" spans="2:21" ht="14.25">
      <c r="B6491" s="95"/>
      <c r="C6491" s="95"/>
      <c r="D6491" s="95"/>
      <c r="E6491" s="95"/>
      <c r="F6491" s="95"/>
      <c r="G6491" s="95"/>
      <c r="H6491" s="95"/>
      <c r="I6491" s="95"/>
      <c r="J6491" s="95"/>
      <c r="K6491" s="95"/>
      <c r="L6491" s="95"/>
      <c r="M6491" s="95"/>
      <c r="N6491" s="95"/>
      <c r="O6491" s="95"/>
      <c r="P6491" s="84"/>
      <c r="Q6491" s="84"/>
      <c r="R6491" s="66"/>
      <c r="S6491" s="66"/>
      <c r="T6491" s="66"/>
      <c r="U6491" s="46"/>
    </row>
    <row r="6492" spans="2:21" ht="14.25">
      <c r="B6492" s="95"/>
      <c r="C6492" s="95"/>
      <c r="D6492" s="95"/>
      <c r="E6492" s="95"/>
      <c r="F6492" s="95"/>
      <c r="G6492" s="95"/>
      <c r="H6492" s="95"/>
      <c r="I6492" s="95"/>
      <c r="J6492" s="95"/>
      <c r="K6492" s="95"/>
      <c r="L6492" s="95"/>
      <c r="M6492" s="95"/>
      <c r="N6492" s="95"/>
      <c r="O6492" s="95"/>
      <c r="P6492" s="84"/>
      <c r="Q6492" s="84"/>
      <c r="R6492" s="66"/>
      <c r="S6492" s="66"/>
      <c r="T6492" s="66"/>
      <c r="U6492" s="46"/>
    </row>
    <row r="6493" spans="2:21" ht="14.25">
      <c r="B6493" s="95"/>
      <c r="C6493" s="95"/>
      <c r="D6493" s="95"/>
      <c r="E6493" s="95"/>
      <c r="F6493" s="95"/>
      <c r="G6493" s="95"/>
      <c r="H6493" s="95"/>
      <c r="I6493" s="95"/>
      <c r="J6493" s="95"/>
      <c r="K6493" s="95"/>
      <c r="L6493" s="95"/>
      <c r="M6493" s="95"/>
      <c r="N6493" s="95"/>
      <c r="O6493" s="95"/>
      <c r="P6493" s="84"/>
      <c r="Q6493" s="84"/>
      <c r="R6493" s="66"/>
      <c r="S6493" s="66"/>
      <c r="T6493" s="66"/>
      <c r="U6493" s="46"/>
    </row>
    <row r="6494" spans="2:21" ht="14.25">
      <c r="B6494" s="95"/>
      <c r="C6494" s="95"/>
      <c r="D6494" s="95"/>
      <c r="E6494" s="95"/>
      <c r="F6494" s="95"/>
      <c r="G6494" s="95"/>
      <c r="H6494" s="95"/>
      <c r="I6494" s="95"/>
      <c r="J6494" s="95"/>
      <c r="K6494" s="95"/>
      <c r="L6494" s="95"/>
      <c r="M6494" s="95"/>
      <c r="N6494" s="95"/>
      <c r="O6494" s="95"/>
      <c r="P6494" s="84"/>
      <c r="Q6494" s="84"/>
      <c r="R6494" s="66"/>
      <c r="S6494" s="66"/>
      <c r="T6494" s="66"/>
      <c r="U6494" s="46"/>
    </row>
    <row r="6495" spans="2:21" ht="14.25">
      <c r="B6495" s="95"/>
      <c r="C6495" s="95"/>
      <c r="D6495" s="95"/>
      <c r="E6495" s="95"/>
      <c r="F6495" s="95"/>
      <c r="G6495" s="95"/>
      <c r="H6495" s="95"/>
      <c r="I6495" s="95"/>
      <c r="J6495" s="95"/>
      <c r="K6495" s="95"/>
      <c r="L6495" s="95"/>
      <c r="M6495" s="95"/>
      <c r="N6495" s="95"/>
      <c r="O6495" s="95"/>
      <c r="P6495" s="84"/>
      <c r="Q6495" s="84"/>
      <c r="R6495" s="66"/>
      <c r="S6495" s="66"/>
      <c r="T6495" s="66"/>
      <c r="U6495" s="46"/>
    </row>
    <row r="6496" spans="2:21" ht="14.25">
      <c r="B6496" s="95"/>
      <c r="C6496" s="95"/>
      <c r="D6496" s="95"/>
      <c r="E6496" s="95"/>
      <c r="F6496" s="95"/>
      <c r="G6496" s="95"/>
      <c r="H6496" s="95"/>
      <c r="I6496" s="95"/>
      <c r="J6496" s="95"/>
      <c r="K6496" s="95"/>
      <c r="L6496" s="95"/>
      <c r="M6496" s="95"/>
      <c r="N6496" s="95"/>
      <c r="O6496" s="95"/>
      <c r="P6496" s="84"/>
      <c r="Q6496" s="84"/>
      <c r="R6496" s="66"/>
      <c r="S6496" s="66"/>
      <c r="T6496" s="66"/>
      <c r="U6496" s="46"/>
    </row>
    <row r="6497" spans="2:21" ht="14.25">
      <c r="B6497" s="95"/>
      <c r="C6497" s="95"/>
      <c r="D6497" s="95"/>
      <c r="E6497" s="95"/>
      <c r="F6497" s="95"/>
      <c r="G6497" s="95"/>
      <c r="H6497" s="95"/>
      <c r="I6497" s="95"/>
      <c r="J6497" s="95"/>
      <c r="K6497" s="95"/>
      <c r="L6497" s="95"/>
      <c r="M6497" s="95"/>
      <c r="N6497" s="95"/>
      <c r="O6497" s="95"/>
      <c r="P6497" s="84"/>
      <c r="Q6497" s="84"/>
      <c r="R6497" s="66"/>
      <c r="S6497" s="66"/>
      <c r="T6497" s="66"/>
      <c r="U6497" s="46"/>
    </row>
    <row r="6498" spans="2:21" ht="14.25">
      <c r="B6498" s="95"/>
      <c r="C6498" s="95"/>
      <c r="D6498" s="95"/>
      <c r="E6498" s="95"/>
      <c r="F6498" s="95"/>
      <c r="G6498" s="95"/>
      <c r="H6498" s="95"/>
      <c r="I6498" s="95"/>
      <c r="J6498" s="95"/>
      <c r="K6498" s="95"/>
      <c r="L6498" s="95"/>
      <c r="M6498" s="95"/>
      <c r="N6498" s="95"/>
      <c r="O6498" s="95"/>
      <c r="P6498" s="84"/>
      <c r="Q6498" s="84"/>
      <c r="R6498" s="66"/>
      <c r="S6498" s="66"/>
      <c r="T6498" s="66"/>
      <c r="U6498" s="46"/>
    </row>
    <row r="6499" spans="2:21" ht="14.25">
      <c r="B6499" s="95"/>
      <c r="C6499" s="95"/>
      <c r="D6499" s="95"/>
      <c r="E6499" s="95"/>
      <c r="F6499" s="95"/>
      <c r="G6499" s="95"/>
      <c r="H6499" s="95"/>
      <c r="I6499" s="95"/>
      <c r="J6499" s="95"/>
      <c r="K6499" s="95"/>
      <c r="L6499" s="95"/>
      <c r="M6499" s="95"/>
      <c r="N6499" s="95"/>
      <c r="O6499" s="95"/>
      <c r="P6499" s="84"/>
      <c r="Q6499" s="84"/>
      <c r="R6499" s="66"/>
      <c r="S6499" s="66"/>
      <c r="T6499" s="66"/>
      <c r="U6499" s="46"/>
    </row>
    <row r="6500" spans="2:21" ht="14.25">
      <c r="B6500" s="95"/>
      <c r="C6500" s="95"/>
      <c r="D6500" s="95"/>
      <c r="E6500" s="95"/>
      <c r="F6500" s="95"/>
      <c r="G6500" s="95"/>
      <c r="H6500" s="95"/>
      <c r="I6500" s="95"/>
      <c r="J6500" s="95"/>
      <c r="K6500" s="95"/>
      <c r="L6500" s="95"/>
      <c r="M6500" s="95"/>
      <c r="N6500" s="95"/>
      <c r="O6500" s="95"/>
      <c r="P6500" s="84"/>
      <c r="Q6500" s="84"/>
      <c r="R6500" s="66"/>
      <c r="S6500" s="66"/>
      <c r="T6500" s="66"/>
      <c r="U6500" s="46"/>
    </row>
    <row r="6501" spans="2:21" ht="14.25">
      <c r="B6501" s="95"/>
      <c r="C6501" s="95"/>
      <c r="D6501" s="95"/>
      <c r="E6501" s="95"/>
      <c r="F6501" s="95"/>
      <c r="G6501" s="95"/>
      <c r="H6501" s="95"/>
      <c r="I6501" s="95"/>
      <c r="J6501" s="95"/>
      <c r="K6501" s="95"/>
      <c r="L6501" s="95"/>
      <c r="M6501" s="95"/>
      <c r="N6501" s="95"/>
      <c r="O6501" s="95"/>
      <c r="P6501" s="84"/>
      <c r="Q6501" s="84"/>
      <c r="R6501" s="66"/>
      <c r="S6501" s="66"/>
      <c r="T6501" s="66"/>
      <c r="U6501" s="46"/>
    </row>
    <row r="6502" spans="2:21" ht="14.25">
      <c r="B6502" s="95"/>
      <c r="C6502" s="95"/>
      <c r="D6502" s="95"/>
      <c r="E6502" s="95"/>
      <c r="F6502" s="95"/>
      <c r="G6502" s="95"/>
      <c r="H6502" s="95"/>
      <c r="I6502" s="95"/>
      <c r="J6502" s="95"/>
      <c r="K6502" s="95"/>
      <c r="L6502" s="95"/>
      <c r="M6502" s="95"/>
      <c r="N6502" s="95"/>
      <c r="O6502" s="95"/>
      <c r="P6502" s="84"/>
      <c r="Q6502" s="84"/>
      <c r="R6502" s="66"/>
      <c r="S6502" s="66"/>
      <c r="T6502" s="66"/>
      <c r="U6502" s="46"/>
    </row>
    <row r="6503" spans="2:21" ht="14.25">
      <c r="B6503" s="95"/>
      <c r="C6503" s="95"/>
      <c r="D6503" s="95"/>
      <c r="E6503" s="95"/>
      <c r="F6503" s="95"/>
      <c r="G6503" s="95"/>
      <c r="H6503" s="95"/>
      <c r="I6503" s="95"/>
      <c r="J6503" s="95"/>
      <c r="K6503" s="95"/>
      <c r="L6503" s="95"/>
      <c r="M6503" s="95"/>
      <c r="N6503" s="95"/>
      <c r="O6503" s="95"/>
      <c r="P6503" s="84"/>
      <c r="Q6503" s="84"/>
      <c r="R6503" s="66"/>
      <c r="S6503" s="66"/>
      <c r="T6503" s="66"/>
      <c r="U6503" s="46"/>
    </row>
    <row r="6504" spans="2:21" ht="14.25">
      <c r="B6504" s="95"/>
      <c r="C6504" s="95"/>
      <c r="D6504" s="95"/>
      <c r="E6504" s="95"/>
      <c r="F6504" s="95"/>
      <c r="G6504" s="95"/>
      <c r="H6504" s="95"/>
      <c r="I6504" s="95"/>
      <c r="J6504" s="95"/>
      <c r="K6504" s="95"/>
      <c r="L6504" s="95"/>
      <c r="M6504" s="95"/>
      <c r="N6504" s="95"/>
      <c r="O6504" s="95"/>
      <c r="P6504" s="84"/>
      <c r="Q6504" s="84"/>
      <c r="R6504" s="66"/>
      <c r="S6504" s="66"/>
      <c r="T6504" s="66"/>
      <c r="U6504" s="46"/>
    </row>
    <row r="6505" spans="2:21" ht="14.25">
      <c r="B6505" s="95"/>
      <c r="C6505" s="95"/>
      <c r="D6505" s="95"/>
      <c r="E6505" s="95"/>
      <c r="F6505" s="95"/>
      <c r="G6505" s="95"/>
      <c r="H6505" s="95"/>
      <c r="I6505" s="95"/>
      <c r="J6505" s="95"/>
      <c r="K6505" s="95"/>
      <c r="L6505" s="95"/>
      <c r="M6505" s="95"/>
      <c r="N6505" s="95"/>
      <c r="O6505" s="95"/>
      <c r="P6505" s="84"/>
      <c r="Q6505" s="84"/>
      <c r="R6505" s="66"/>
      <c r="S6505" s="66"/>
      <c r="T6505" s="66"/>
      <c r="U6505" s="46"/>
    </row>
    <row r="6506" spans="2:21" ht="14.25">
      <c r="B6506" s="95"/>
      <c r="C6506" s="95"/>
      <c r="D6506" s="95"/>
      <c r="E6506" s="95"/>
      <c r="F6506" s="95"/>
      <c r="G6506" s="95"/>
      <c r="H6506" s="95"/>
      <c r="I6506" s="95"/>
      <c r="J6506" s="95"/>
      <c r="K6506" s="95"/>
      <c r="L6506" s="95"/>
      <c r="M6506" s="95"/>
      <c r="N6506" s="95"/>
      <c r="O6506" s="95"/>
      <c r="P6506" s="84"/>
      <c r="Q6506" s="84"/>
      <c r="R6506" s="66"/>
      <c r="S6506" s="66"/>
      <c r="T6506" s="66"/>
      <c r="U6506" s="46"/>
    </row>
    <row r="6507" spans="2:21" ht="14.25">
      <c r="B6507" s="95"/>
      <c r="C6507" s="95"/>
      <c r="D6507" s="95"/>
      <c r="E6507" s="95"/>
      <c r="F6507" s="95"/>
      <c r="G6507" s="95"/>
      <c r="H6507" s="95"/>
      <c r="I6507" s="95"/>
      <c r="J6507" s="95"/>
      <c r="K6507" s="95"/>
      <c r="L6507" s="95"/>
      <c r="M6507" s="95"/>
      <c r="N6507" s="95"/>
      <c r="O6507" s="95"/>
      <c r="P6507" s="84"/>
      <c r="Q6507" s="84"/>
      <c r="R6507" s="66"/>
      <c r="S6507" s="66"/>
      <c r="T6507" s="66"/>
      <c r="U6507" s="46"/>
    </row>
    <row r="6508" spans="2:21" ht="14.25">
      <c r="B6508" s="95"/>
      <c r="C6508" s="95"/>
      <c r="D6508" s="95"/>
      <c r="E6508" s="95"/>
      <c r="F6508" s="95"/>
      <c r="G6508" s="95"/>
      <c r="H6508" s="95"/>
      <c r="I6508" s="95"/>
      <c r="J6508" s="95"/>
      <c r="K6508" s="95"/>
      <c r="L6508" s="95"/>
      <c r="M6508" s="95"/>
      <c r="N6508" s="95"/>
      <c r="O6508" s="95"/>
      <c r="P6508" s="84"/>
      <c r="Q6508" s="84"/>
      <c r="R6508" s="66"/>
      <c r="S6508" s="66"/>
      <c r="T6508" s="66"/>
      <c r="U6508" s="46"/>
    </row>
    <row r="6509" spans="2:21" ht="14.25">
      <c r="B6509" s="95"/>
      <c r="C6509" s="95"/>
      <c r="D6509" s="95"/>
      <c r="E6509" s="95"/>
      <c r="F6509" s="95"/>
      <c r="G6509" s="95"/>
      <c r="H6509" s="95"/>
      <c r="I6509" s="95"/>
      <c r="J6509" s="95"/>
      <c r="K6509" s="95"/>
      <c r="L6509" s="95"/>
      <c r="M6509" s="95"/>
      <c r="N6509" s="95"/>
      <c r="O6509" s="95"/>
      <c r="P6509" s="84"/>
      <c r="Q6509" s="84"/>
      <c r="R6509" s="66"/>
      <c r="S6509" s="66"/>
      <c r="T6509" s="66"/>
      <c r="U6509" s="46"/>
    </row>
    <row r="6510" spans="2:21" ht="14.25">
      <c r="B6510" s="95"/>
      <c r="C6510" s="95"/>
      <c r="D6510" s="95"/>
      <c r="E6510" s="95"/>
      <c r="F6510" s="95"/>
      <c r="G6510" s="95"/>
      <c r="H6510" s="95"/>
      <c r="I6510" s="95"/>
      <c r="J6510" s="95"/>
      <c r="K6510" s="95"/>
      <c r="L6510" s="95"/>
      <c r="M6510" s="95"/>
      <c r="N6510" s="95"/>
      <c r="O6510" s="95"/>
      <c r="P6510" s="84"/>
      <c r="Q6510" s="84"/>
      <c r="R6510" s="66"/>
      <c r="S6510" s="66"/>
      <c r="T6510" s="66"/>
      <c r="U6510" s="46"/>
    </row>
    <row r="6511" spans="2:21" ht="14.25">
      <c r="B6511" s="95"/>
      <c r="C6511" s="95"/>
      <c r="D6511" s="95"/>
      <c r="E6511" s="95"/>
      <c r="F6511" s="95"/>
      <c r="G6511" s="95"/>
      <c r="H6511" s="95"/>
      <c r="I6511" s="95"/>
      <c r="J6511" s="95"/>
      <c r="K6511" s="95"/>
      <c r="L6511" s="95"/>
      <c r="M6511" s="95"/>
      <c r="N6511" s="95"/>
      <c r="O6511" s="95"/>
      <c r="P6511" s="84"/>
      <c r="Q6511" s="84"/>
      <c r="R6511" s="66"/>
      <c r="S6511" s="66"/>
      <c r="T6511" s="66"/>
      <c r="U6511" s="46"/>
    </row>
    <row r="6512" spans="2:21" ht="14.25">
      <c r="B6512" s="95"/>
      <c r="C6512" s="95"/>
      <c r="D6512" s="95"/>
      <c r="E6512" s="95"/>
      <c r="F6512" s="95"/>
      <c r="G6512" s="95"/>
      <c r="H6512" s="95"/>
      <c r="I6512" s="95"/>
      <c r="J6512" s="95"/>
      <c r="K6512" s="95"/>
      <c r="L6512" s="95"/>
      <c r="M6512" s="95"/>
      <c r="N6512" s="95"/>
      <c r="O6512" s="95"/>
      <c r="P6512" s="84"/>
      <c r="Q6512" s="84"/>
      <c r="R6512" s="66"/>
      <c r="S6512" s="66"/>
      <c r="T6512" s="66"/>
      <c r="U6512" s="46"/>
    </row>
    <row r="6513" spans="2:21" ht="14.25">
      <c r="B6513" s="95"/>
      <c r="C6513" s="95"/>
      <c r="D6513" s="95"/>
      <c r="E6513" s="95"/>
      <c r="F6513" s="95"/>
      <c r="G6513" s="95"/>
      <c r="H6513" s="95"/>
      <c r="I6513" s="95"/>
      <c r="J6513" s="95"/>
      <c r="K6513" s="95"/>
      <c r="L6513" s="95"/>
      <c r="M6513" s="95"/>
      <c r="N6513" s="95"/>
      <c r="O6513" s="95"/>
      <c r="P6513" s="84"/>
      <c r="Q6513" s="84"/>
      <c r="R6513" s="66"/>
      <c r="S6513" s="66"/>
      <c r="T6513" s="66"/>
      <c r="U6513" s="46"/>
    </row>
    <row r="6514" spans="2:21" ht="14.25">
      <c r="B6514" s="95"/>
      <c r="C6514" s="95"/>
      <c r="D6514" s="95"/>
      <c r="E6514" s="95"/>
      <c r="F6514" s="95"/>
      <c r="G6514" s="95"/>
      <c r="H6514" s="95"/>
      <c r="I6514" s="95"/>
      <c r="J6514" s="95"/>
      <c r="K6514" s="95"/>
      <c r="L6514" s="95"/>
      <c r="M6514" s="95"/>
      <c r="N6514" s="95"/>
      <c r="O6514" s="95"/>
      <c r="P6514" s="84"/>
      <c r="Q6514" s="84"/>
      <c r="R6514" s="66"/>
      <c r="S6514" s="66"/>
      <c r="T6514" s="66"/>
      <c r="U6514" s="46"/>
    </row>
    <row r="6515" spans="2:21" ht="14.25">
      <c r="B6515" s="95"/>
      <c r="C6515" s="95"/>
      <c r="D6515" s="95"/>
      <c r="E6515" s="95"/>
      <c r="F6515" s="95"/>
      <c r="G6515" s="95"/>
      <c r="H6515" s="95"/>
      <c r="I6515" s="95"/>
      <c r="J6515" s="95"/>
      <c r="K6515" s="95"/>
      <c r="L6515" s="95"/>
      <c r="M6515" s="95"/>
      <c r="N6515" s="95"/>
      <c r="O6515" s="95"/>
      <c r="P6515" s="84"/>
      <c r="Q6515" s="84"/>
      <c r="R6515" s="66"/>
      <c r="S6515" s="66"/>
      <c r="T6515" s="66"/>
      <c r="U6515" s="46"/>
    </row>
    <row r="6516" spans="2:21" ht="14.25">
      <c r="B6516" s="95"/>
      <c r="C6516" s="95"/>
      <c r="D6516" s="95"/>
      <c r="E6516" s="95"/>
      <c r="F6516" s="95"/>
      <c r="G6516" s="95"/>
      <c r="H6516" s="95"/>
      <c r="I6516" s="95"/>
      <c r="J6516" s="95"/>
      <c r="K6516" s="95"/>
      <c r="L6516" s="95"/>
      <c r="M6516" s="95"/>
      <c r="N6516" s="95"/>
      <c r="O6516" s="95"/>
      <c r="P6516" s="84"/>
      <c r="Q6516" s="84"/>
      <c r="R6516" s="66"/>
      <c r="S6516" s="66"/>
      <c r="T6516" s="66"/>
      <c r="U6516" s="46"/>
    </row>
    <row r="6517" spans="2:21" ht="14.25">
      <c r="B6517" s="95"/>
      <c r="C6517" s="95"/>
      <c r="D6517" s="95"/>
      <c r="E6517" s="95"/>
      <c r="F6517" s="95"/>
      <c r="G6517" s="95"/>
      <c r="H6517" s="95"/>
      <c r="I6517" s="95"/>
      <c r="J6517" s="95"/>
      <c r="K6517" s="95"/>
      <c r="L6517" s="95"/>
      <c r="M6517" s="95"/>
      <c r="N6517" s="95"/>
      <c r="O6517" s="95"/>
      <c r="P6517" s="84"/>
      <c r="Q6517" s="84"/>
      <c r="R6517" s="66"/>
      <c r="S6517" s="66"/>
      <c r="T6517" s="66"/>
      <c r="U6517" s="46"/>
    </row>
    <row r="6518" spans="2:21" ht="14.25">
      <c r="B6518" s="95"/>
      <c r="C6518" s="95"/>
      <c r="D6518" s="95"/>
      <c r="E6518" s="95"/>
      <c r="F6518" s="95"/>
      <c r="G6518" s="95"/>
      <c r="H6518" s="95"/>
      <c r="I6518" s="95"/>
      <c r="J6518" s="95"/>
      <c r="K6518" s="95"/>
      <c r="L6518" s="95"/>
      <c r="M6518" s="95"/>
      <c r="N6518" s="95"/>
      <c r="O6518" s="95"/>
      <c r="P6518" s="84"/>
      <c r="Q6518" s="84"/>
      <c r="R6518" s="66"/>
      <c r="S6518" s="66"/>
      <c r="T6518" s="66"/>
      <c r="U6518" s="46"/>
    </row>
    <row r="6519" spans="2:21" ht="14.25">
      <c r="B6519" s="95"/>
      <c r="C6519" s="95"/>
      <c r="D6519" s="95"/>
      <c r="E6519" s="95"/>
      <c r="F6519" s="95"/>
      <c r="G6519" s="95"/>
      <c r="H6519" s="95"/>
      <c r="I6519" s="95"/>
      <c r="J6519" s="95"/>
      <c r="K6519" s="95"/>
      <c r="L6519" s="95"/>
      <c r="M6519" s="95"/>
      <c r="N6519" s="95"/>
      <c r="O6519" s="95"/>
      <c r="P6519" s="84"/>
      <c r="Q6519" s="84"/>
      <c r="R6519" s="66"/>
      <c r="S6519" s="66"/>
      <c r="T6519" s="66"/>
      <c r="U6519" s="46"/>
    </row>
    <row r="6520" spans="2:21" ht="14.25">
      <c r="B6520" s="95"/>
      <c r="C6520" s="95"/>
      <c r="D6520" s="95"/>
      <c r="E6520" s="95"/>
      <c r="F6520" s="95"/>
      <c r="G6520" s="95"/>
      <c r="H6520" s="95"/>
      <c r="I6520" s="95"/>
      <c r="J6520" s="95"/>
      <c r="K6520" s="95"/>
      <c r="L6520" s="95"/>
      <c r="M6520" s="95"/>
      <c r="N6520" s="95"/>
      <c r="O6520" s="95"/>
      <c r="P6520" s="84"/>
      <c r="Q6520" s="84"/>
      <c r="R6520" s="66"/>
      <c r="S6520" s="66"/>
      <c r="T6520" s="66"/>
      <c r="U6520" s="46"/>
    </row>
    <row r="6521" spans="2:21" ht="14.25">
      <c r="B6521" s="95"/>
      <c r="C6521" s="95"/>
      <c r="D6521" s="95"/>
      <c r="E6521" s="95"/>
      <c r="F6521" s="95"/>
      <c r="G6521" s="95"/>
      <c r="H6521" s="95"/>
      <c r="I6521" s="95"/>
      <c r="J6521" s="95"/>
      <c r="K6521" s="95"/>
      <c r="L6521" s="95"/>
      <c r="M6521" s="95"/>
      <c r="N6521" s="95"/>
      <c r="O6521" s="95"/>
      <c r="P6521" s="84"/>
      <c r="Q6521" s="84"/>
      <c r="R6521" s="66"/>
      <c r="S6521" s="66"/>
      <c r="T6521" s="66"/>
      <c r="U6521" s="46"/>
    </row>
    <row r="6522" spans="2:21" ht="14.25">
      <c r="B6522" s="95"/>
      <c r="C6522" s="95"/>
      <c r="D6522" s="95"/>
      <c r="E6522" s="95"/>
      <c r="F6522" s="95"/>
      <c r="G6522" s="95"/>
      <c r="H6522" s="95"/>
      <c r="I6522" s="95"/>
      <c r="J6522" s="95"/>
      <c r="K6522" s="95"/>
      <c r="L6522" s="95"/>
      <c r="M6522" s="95"/>
      <c r="N6522" s="95"/>
      <c r="O6522" s="95"/>
      <c r="P6522" s="84"/>
      <c r="Q6522" s="84"/>
      <c r="R6522" s="66"/>
      <c r="S6522" s="66"/>
      <c r="T6522" s="66"/>
      <c r="U6522" s="46"/>
    </row>
    <row r="6523" spans="2:21" ht="14.25">
      <c r="B6523" s="95"/>
      <c r="C6523" s="95"/>
      <c r="D6523" s="95"/>
      <c r="E6523" s="95"/>
      <c r="F6523" s="95"/>
      <c r="G6523" s="95"/>
      <c r="H6523" s="95"/>
      <c r="I6523" s="95"/>
      <c r="J6523" s="95"/>
      <c r="K6523" s="95"/>
      <c r="L6523" s="95"/>
      <c r="M6523" s="95"/>
      <c r="N6523" s="95"/>
      <c r="O6523" s="95"/>
      <c r="P6523" s="84"/>
      <c r="Q6523" s="84"/>
      <c r="R6523" s="66"/>
      <c r="S6523" s="66"/>
      <c r="T6523" s="66"/>
      <c r="U6523" s="46"/>
    </row>
    <row r="6524" spans="2:21" ht="14.25">
      <c r="B6524" s="95"/>
      <c r="C6524" s="95"/>
      <c r="D6524" s="95"/>
      <c r="E6524" s="95"/>
      <c r="F6524" s="95"/>
      <c r="G6524" s="95"/>
      <c r="H6524" s="95"/>
      <c r="I6524" s="95"/>
      <c r="J6524" s="95"/>
      <c r="K6524" s="95"/>
      <c r="L6524" s="95"/>
      <c r="M6524" s="95"/>
      <c r="N6524" s="95"/>
      <c r="O6524" s="95"/>
      <c r="P6524" s="84"/>
      <c r="Q6524" s="84"/>
      <c r="R6524" s="66"/>
      <c r="S6524" s="66"/>
      <c r="T6524" s="66"/>
      <c r="U6524" s="46"/>
    </row>
    <row r="6525" spans="2:21" ht="14.25">
      <c r="B6525" s="95"/>
      <c r="C6525" s="95"/>
      <c r="D6525" s="95"/>
      <c r="E6525" s="95"/>
      <c r="F6525" s="95"/>
      <c r="G6525" s="95"/>
      <c r="H6525" s="95"/>
      <c r="I6525" s="95"/>
      <c r="J6525" s="95"/>
      <c r="K6525" s="95"/>
      <c r="L6525" s="95"/>
      <c r="M6525" s="95"/>
      <c r="N6525" s="95"/>
      <c r="O6525" s="95"/>
      <c r="P6525" s="84"/>
      <c r="Q6525" s="84"/>
      <c r="R6525" s="66"/>
      <c r="S6525" s="66"/>
      <c r="T6525" s="66"/>
      <c r="U6525" s="46"/>
    </row>
    <row r="6526" spans="2:21" ht="14.25">
      <c r="B6526" s="95"/>
      <c r="C6526" s="95"/>
      <c r="D6526" s="95"/>
      <c r="E6526" s="95"/>
      <c r="F6526" s="95"/>
      <c r="G6526" s="95"/>
      <c r="H6526" s="95"/>
      <c r="I6526" s="95"/>
      <c r="J6526" s="95"/>
      <c r="K6526" s="95"/>
      <c r="L6526" s="95"/>
      <c r="M6526" s="95"/>
      <c r="N6526" s="95"/>
      <c r="O6526" s="95"/>
      <c r="P6526" s="84"/>
      <c r="Q6526" s="84"/>
      <c r="R6526" s="66"/>
      <c r="S6526" s="66"/>
      <c r="T6526" s="66"/>
      <c r="U6526" s="46"/>
    </row>
    <row r="6527" spans="2:21" ht="14.25">
      <c r="B6527" s="95"/>
      <c r="C6527" s="95"/>
      <c r="D6527" s="95"/>
      <c r="E6527" s="95"/>
      <c r="F6527" s="95"/>
      <c r="G6527" s="95"/>
      <c r="H6527" s="95"/>
      <c r="I6527" s="95"/>
      <c r="J6527" s="95"/>
      <c r="K6527" s="95"/>
      <c r="L6527" s="95"/>
      <c r="M6527" s="95"/>
      <c r="N6527" s="95"/>
      <c r="O6527" s="95"/>
      <c r="P6527" s="84"/>
      <c r="Q6527" s="84"/>
      <c r="R6527" s="66"/>
      <c r="S6527" s="66"/>
      <c r="T6527" s="66"/>
      <c r="U6527" s="46"/>
    </row>
    <row r="6528" spans="2:21" ht="14.25">
      <c r="B6528" s="95"/>
      <c r="C6528" s="95"/>
      <c r="D6528" s="95"/>
      <c r="E6528" s="95"/>
      <c r="F6528" s="95"/>
      <c r="G6528" s="95"/>
      <c r="H6528" s="95"/>
      <c r="I6528" s="95"/>
      <c r="J6528" s="95"/>
      <c r="K6528" s="95"/>
      <c r="L6528" s="95"/>
      <c r="M6528" s="95"/>
      <c r="N6528" s="95"/>
      <c r="O6528" s="95"/>
      <c r="P6528" s="84"/>
      <c r="Q6528" s="84"/>
      <c r="R6528" s="66"/>
      <c r="S6528" s="66"/>
      <c r="T6528" s="66"/>
      <c r="U6528" s="46"/>
    </row>
    <row r="6529" spans="2:21" ht="14.25">
      <c r="B6529" s="95"/>
      <c r="C6529" s="95"/>
      <c r="D6529" s="95"/>
      <c r="E6529" s="95"/>
      <c r="F6529" s="95"/>
      <c r="G6529" s="95"/>
      <c r="H6529" s="95"/>
      <c r="I6529" s="95"/>
      <c r="J6529" s="95"/>
      <c r="K6529" s="95"/>
      <c r="L6529" s="95"/>
      <c r="M6529" s="95"/>
      <c r="N6529" s="95"/>
      <c r="O6529" s="95"/>
      <c r="P6529" s="84"/>
      <c r="Q6529" s="84"/>
      <c r="R6529" s="66"/>
      <c r="S6529" s="66"/>
      <c r="T6529" s="66"/>
      <c r="U6529" s="46"/>
    </row>
    <row r="6530" spans="2:21" ht="14.25">
      <c r="B6530" s="95"/>
      <c r="C6530" s="95"/>
      <c r="D6530" s="95"/>
      <c r="E6530" s="95"/>
      <c r="F6530" s="95"/>
      <c r="G6530" s="95"/>
      <c r="H6530" s="95"/>
      <c r="I6530" s="95"/>
      <c r="J6530" s="95"/>
      <c r="K6530" s="95"/>
      <c r="L6530" s="95"/>
      <c r="M6530" s="95"/>
      <c r="N6530" s="95"/>
      <c r="O6530" s="95"/>
      <c r="P6530" s="84"/>
      <c r="Q6530" s="84"/>
      <c r="R6530" s="66"/>
      <c r="S6530" s="66"/>
      <c r="T6530" s="66"/>
      <c r="U6530" s="46"/>
    </row>
    <row r="6531" spans="2:21" ht="14.25">
      <c r="B6531" s="95"/>
      <c r="C6531" s="95"/>
      <c r="D6531" s="95"/>
      <c r="E6531" s="95"/>
      <c r="F6531" s="95"/>
      <c r="G6531" s="95"/>
      <c r="H6531" s="95"/>
      <c r="I6531" s="95"/>
      <c r="J6531" s="95"/>
      <c r="K6531" s="95"/>
      <c r="L6531" s="95"/>
      <c r="M6531" s="95"/>
      <c r="N6531" s="95"/>
      <c r="O6531" s="95"/>
      <c r="P6531" s="84"/>
      <c r="Q6531" s="84"/>
      <c r="R6531" s="66"/>
      <c r="S6531" s="66"/>
      <c r="T6531" s="66"/>
      <c r="U6531" s="46"/>
    </row>
    <row r="6532" spans="2:21" ht="14.25">
      <c r="B6532" s="95"/>
      <c r="C6532" s="95"/>
      <c r="D6532" s="95"/>
      <c r="E6532" s="95"/>
      <c r="F6532" s="95"/>
      <c r="G6532" s="95"/>
      <c r="H6532" s="95"/>
      <c r="I6532" s="95"/>
      <c r="J6532" s="95"/>
      <c r="K6532" s="95"/>
      <c r="L6532" s="95"/>
      <c r="M6532" s="95"/>
      <c r="N6532" s="95"/>
      <c r="O6532" s="95"/>
      <c r="P6532" s="84"/>
      <c r="Q6532" s="84"/>
      <c r="R6532" s="66"/>
      <c r="S6532" s="66"/>
      <c r="T6532" s="66"/>
      <c r="U6532" s="46"/>
    </row>
    <row r="6533" spans="2:21" ht="14.25">
      <c r="B6533" s="95"/>
      <c r="C6533" s="95"/>
      <c r="D6533" s="95"/>
      <c r="E6533" s="95"/>
      <c r="F6533" s="95"/>
      <c r="G6533" s="95"/>
      <c r="H6533" s="95"/>
      <c r="I6533" s="95"/>
      <c r="J6533" s="95"/>
      <c r="K6533" s="95"/>
      <c r="L6533" s="95"/>
      <c r="M6533" s="95"/>
      <c r="N6533" s="95"/>
      <c r="O6533" s="95"/>
      <c r="P6533" s="84"/>
      <c r="Q6533" s="84"/>
      <c r="R6533" s="66"/>
      <c r="S6533" s="66"/>
      <c r="T6533" s="66"/>
      <c r="U6533" s="46"/>
    </row>
    <row r="6534" spans="2:21" ht="14.25">
      <c r="B6534" s="95"/>
      <c r="C6534" s="95"/>
      <c r="D6534" s="95"/>
      <c r="E6534" s="95"/>
      <c r="F6534" s="95"/>
      <c r="G6534" s="95"/>
      <c r="H6534" s="95"/>
      <c r="I6534" s="95"/>
      <c r="J6534" s="95"/>
      <c r="K6534" s="95"/>
      <c r="L6534" s="95"/>
      <c r="M6534" s="95"/>
      <c r="N6534" s="95"/>
      <c r="O6534" s="95"/>
      <c r="P6534" s="84"/>
      <c r="Q6534" s="84"/>
      <c r="R6534" s="66"/>
      <c r="S6534" s="66"/>
      <c r="T6534" s="66"/>
      <c r="U6534" s="46"/>
    </row>
    <row r="6535" spans="2:21" ht="14.25">
      <c r="B6535" s="95"/>
      <c r="C6535" s="95"/>
      <c r="D6535" s="95"/>
      <c r="E6535" s="95"/>
      <c r="F6535" s="95"/>
      <c r="G6535" s="95"/>
      <c r="H6535" s="95"/>
      <c r="I6535" s="95"/>
      <c r="J6535" s="95"/>
      <c r="K6535" s="95"/>
      <c r="L6535" s="95"/>
      <c r="M6535" s="95"/>
      <c r="N6535" s="95"/>
      <c r="O6535" s="95"/>
      <c r="P6535" s="84"/>
      <c r="Q6535" s="84"/>
      <c r="R6535" s="66"/>
      <c r="S6535" s="66"/>
      <c r="T6535" s="66"/>
      <c r="U6535" s="46"/>
    </row>
    <row r="6536" spans="2:21" ht="14.25">
      <c r="B6536" s="95"/>
      <c r="C6536" s="95"/>
      <c r="D6536" s="95"/>
      <c r="E6536" s="95"/>
      <c r="F6536" s="95"/>
      <c r="G6536" s="95"/>
      <c r="H6536" s="95"/>
      <c r="I6536" s="95"/>
      <c r="J6536" s="95"/>
      <c r="K6536" s="95"/>
      <c r="L6536" s="95"/>
      <c r="M6536" s="95"/>
      <c r="N6536" s="95"/>
      <c r="O6536" s="95"/>
      <c r="P6536" s="84"/>
      <c r="Q6536" s="84"/>
      <c r="R6536" s="66"/>
      <c r="S6536" s="66"/>
      <c r="T6536" s="66"/>
      <c r="U6536" s="46"/>
    </row>
    <row r="6537" spans="2:21" ht="14.25">
      <c r="B6537" s="95"/>
      <c r="C6537" s="95"/>
      <c r="D6537" s="95"/>
      <c r="E6537" s="95"/>
      <c r="F6537" s="95"/>
      <c r="G6537" s="95"/>
      <c r="H6537" s="95"/>
      <c r="I6537" s="95"/>
      <c r="J6537" s="95"/>
      <c r="K6537" s="95"/>
      <c r="L6537" s="95"/>
      <c r="M6537" s="95"/>
      <c r="N6537" s="95"/>
      <c r="O6537" s="95"/>
      <c r="P6537" s="84"/>
      <c r="Q6537" s="84"/>
      <c r="R6537" s="66"/>
      <c r="S6537" s="66"/>
      <c r="T6537" s="66"/>
      <c r="U6537" s="46"/>
    </row>
    <row r="6538" spans="2:21" ht="14.25">
      <c r="B6538" s="95"/>
      <c r="C6538" s="95"/>
      <c r="D6538" s="95"/>
      <c r="E6538" s="95"/>
      <c r="F6538" s="95"/>
      <c r="G6538" s="95"/>
      <c r="H6538" s="95"/>
      <c r="I6538" s="95"/>
      <c r="J6538" s="95"/>
      <c r="K6538" s="95"/>
      <c r="L6538" s="95"/>
      <c r="M6538" s="95"/>
      <c r="N6538" s="95"/>
      <c r="O6538" s="95"/>
      <c r="P6538" s="84"/>
      <c r="Q6538" s="84"/>
      <c r="R6538" s="66"/>
      <c r="S6538" s="66"/>
      <c r="T6538" s="66"/>
      <c r="U6538" s="46"/>
    </row>
    <row r="6539" spans="2:21" ht="14.25">
      <c r="B6539" s="95"/>
      <c r="C6539" s="95"/>
      <c r="D6539" s="95"/>
      <c r="E6539" s="95"/>
      <c r="F6539" s="95"/>
      <c r="G6539" s="95"/>
      <c r="H6539" s="95"/>
      <c r="I6539" s="95"/>
      <c r="J6539" s="95"/>
      <c r="K6539" s="95"/>
      <c r="L6539" s="95"/>
      <c r="M6539" s="95"/>
      <c r="N6539" s="95"/>
      <c r="O6539" s="95"/>
      <c r="P6539" s="84"/>
      <c r="Q6539" s="84"/>
      <c r="R6539" s="66"/>
      <c r="S6539" s="66"/>
      <c r="T6539" s="66"/>
      <c r="U6539" s="46"/>
    </row>
    <row r="6540" spans="2:21" ht="14.25">
      <c r="B6540" s="95"/>
      <c r="C6540" s="95"/>
      <c r="D6540" s="95"/>
      <c r="E6540" s="95"/>
      <c r="F6540" s="95"/>
      <c r="G6540" s="95"/>
      <c r="H6540" s="95"/>
      <c r="I6540" s="95"/>
      <c r="J6540" s="95"/>
      <c r="K6540" s="95"/>
      <c r="L6540" s="95"/>
      <c r="M6540" s="95"/>
      <c r="N6540" s="95"/>
      <c r="O6540" s="95"/>
      <c r="P6540" s="84"/>
      <c r="Q6540" s="84"/>
      <c r="R6540" s="66"/>
      <c r="S6540" s="66"/>
      <c r="T6540" s="66"/>
      <c r="U6540" s="46"/>
    </row>
    <row r="6541" spans="2:21" ht="14.25">
      <c r="B6541" s="95"/>
      <c r="C6541" s="95"/>
      <c r="D6541" s="95"/>
      <c r="E6541" s="95"/>
      <c r="F6541" s="95"/>
      <c r="G6541" s="95"/>
      <c r="H6541" s="95"/>
      <c r="I6541" s="95"/>
      <c r="J6541" s="95"/>
      <c r="K6541" s="95"/>
      <c r="L6541" s="95"/>
      <c r="M6541" s="95"/>
      <c r="N6541" s="95"/>
      <c r="O6541" s="95"/>
      <c r="P6541" s="84"/>
      <c r="Q6541" s="84"/>
      <c r="R6541" s="66"/>
      <c r="S6541" s="66"/>
      <c r="T6541" s="66"/>
      <c r="U6541" s="46"/>
    </row>
    <row r="6542" spans="2:21" ht="14.25">
      <c r="B6542" s="95"/>
      <c r="C6542" s="95"/>
      <c r="D6542" s="95"/>
      <c r="E6542" s="95"/>
      <c r="F6542" s="95"/>
      <c r="G6542" s="95"/>
      <c r="H6542" s="95"/>
      <c r="I6542" s="95"/>
      <c r="J6542" s="95"/>
      <c r="K6542" s="95"/>
      <c r="L6542" s="95"/>
      <c r="M6542" s="95"/>
      <c r="N6542" s="95"/>
      <c r="O6542" s="95"/>
      <c r="P6542" s="84"/>
      <c r="Q6542" s="84"/>
      <c r="R6542" s="66"/>
      <c r="S6542" s="66"/>
      <c r="T6542" s="66"/>
      <c r="U6542" s="46"/>
    </row>
    <row r="6543" spans="2:21" ht="14.25">
      <c r="B6543" s="95"/>
      <c r="C6543" s="95"/>
      <c r="D6543" s="95"/>
      <c r="E6543" s="95"/>
      <c r="F6543" s="95"/>
      <c r="G6543" s="95"/>
      <c r="H6543" s="95"/>
      <c r="I6543" s="95"/>
      <c r="J6543" s="95"/>
      <c r="K6543" s="95"/>
      <c r="L6543" s="95"/>
      <c r="M6543" s="95"/>
      <c r="N6543" s="95"/>
      <c r="O6543" s="95"/>
      <c r="P6543" s="84"/>
      <c r="Q6543" s="84"/>
      <c r="R6543" s="66"/>
      <c r="S6543" s="66"/>
      <c r="T6543" s="66"/>
      <c r="U6543" s="46"/>
    </row>
    <row r="6544" spans="2:21" ht="14.25">
      <c r="B6544" s="95"/>
      <c r="C6544" s="95"/>
      <c r="D6544" s="95"/>
      <c r="E6544" s="95"/>
      <c r="F6544" s="95"/>
      <c r="G6544" s="95"/>
      <c r="H6544" s="95"/>
      <c r="I6544" s="95"/>
      <c r="J6544" s="95"/>
      <c r="K6544" s="95"/>
      <c r="L6544" s="95"/>
      <c r="M6544" s="95"/>
      <c r="N6544" s="95"/>
      <c r="O6544" s="95"/>
      <c r="P6544" s="84"/>
      <c r="Q6544" s="84"/>
      <c r="R6544" s="66"/>
      <c r="S6544" s="66"/>
      <c r="T6544" s="66"/>
      <c r="U6544" s="46"/>
    </row>
    <row r="6545" spans="2:21" ht="14.25">
      <c r="B6545" s="95"/>
      <c r="C6545" s="95"/>
      <c r="D6545" s="95"/>
      <c r="E6545" s="95"/>
      <c r="F6545" s="95"/>
      <c r="G6545" s="95"/>
      <c r="H6545" s="95"/>
      <c r="I6545" s="95"/>
      <c r="J6545" s="95"/>
      <c r="K6545" s="95"/>
      <c r="L6545" s="95"/>
      <c r="M6545" s="95"/>
      <c r="N6545" s="95"/>
      <c r="O6545" s="95"/>
      <c r="P6545" s="84"/>
      <c r="Q6545" s="84"/>
      <c r="R6545" s="66"/>
      <c r="S6545" s="66"/>
      <c r="T6545" s="66"/>
      <c r="U6545" s="46"/>
    </row>
    <row r="6546" spans="2:21" ht="14.25">
      <c r="B6546" s="95"/>
      <c r="C6546" s="95"/>
      <c r="D6546" s="95"/>
      <c r="E6546" s="95"/>
      <c r="F6546" s="95"/>
      <c r="G6546" s="95"/>
      <c r="H6546" s="95"/>
      <c r="I6546" s="95"/>
      <c r="J6546" s="95"/>
      <c r="K6546" s="95"/>
      <c r="L6546" s="95"/>
      <c r="M6546" s="95"/>
      <c r="N6546" s="95"/>
      <c r="O6546" s="95"/>
      <c r="P6546" s="84"/>
      <c r="Q6546" s="84"/>
      <c r="R6546" s="66"/>
      <c r="S6546" s="66"/>
      <c r="T6546" s="66"/>
      <c r="U6546" s="46"/>
    </row>
    <row r="6547" spans="2:21" ht="14.25">
      <c r="B6547" s="95"/>
      <c r="C6547" s="95"/>
      <c r="D6547" s="95"/>
      <c r="E6547" s="95"/>
      <c r="F6547" s="95"/>
      <c r="G6547" s="95"/>
      <c r="H6547" s="95"/>
      <c r="I6547" s="95"/>
      <c r="J6547" s="95"/>
      <c r="K6547" s="95"/>
      <c r="L6547" s="95"/>
      <c r="M6547" s="95"/>
      <c r="N6547" s="95"/>
      <c r="O6547" s="95"/>
      <c r="P6547" s="84"/>
      <c r="Q6547" s="84"/>
      <c r="R6547" s="66"/>
      <c r="S6547" s="66"/>
      <c r="T6547" s="66"/>
      <c r="U6547" s="46"/>
    </row>
    <row r="6548" spans="2:21" ht="14.25">
      <c r="B6548" s="95"/>
      <c r="C6548" s="95"/>
      <c r="D6548" s="95"/>
      <c r="E6548" s="95"/>
      <c r="F6548" s="95"/>
      <c r="G6548" s="95"/>
      <c r="H6548" s="95"/>
      <c r="I6548" s="95"/>
      <c r="J6548" s="95"/>
      <c r="K6548" s="95"/>
      <c r="L6548" s="95"/>
      <c r="M6548" s="95"/>
      <c r="N6548" s="95"/>
      <c r="O6548" s="95"/>
      <c r="P6548" s="84"/>
      <c r="Q6548" s="84"/>
      <c r="R6548" s="66"/>
      <c r="S6548" s="66"/>
      <c r="T6548" s="66"/>
      <c r="U6548" s="46"/>
    </row>
    <row r="6549" spans="2:21" ht="14.25">
      <c r="B6549" s="95"/>
      <c r="C6549" s="95"/>
      <c r="D6549" s="95"/>
      <c r="E6549" s="95"/>
      <c r="F6549" s="95"/>
      <c r="G6549" s="95"/>
      <c r="H6549" s="95"/>
      <c r="I6549" s="95"/>
      <c r="J6549" s="95"/>
      <c r="K6549" s="95"/>
      <c r="L6549" s="95"/>
      <c r="M6549" s="95"/>
      <c r="N6549" s="95"/>
      <c r="O6549" s="95"/>
      <c r="P6549" s="84"/>
      <c r="Q6549" s="84"/>
      <c r="R6549" s="66"/>
      <c r="S6549" s="66"/>
      <c r="T6549" s="66"/>
      <c r="U6549" s="46"/>
    </row>
    <row r="6550" spans="2:21" ht="14.25">
      <c r="B6550" s="95"/>
      <c r="C6550" s="95"/>
      <c r="D6550" s="95"/>
      <c r="E6550" s="95"/>
      <c r="F6550" s="95"/>
      <c r="G6550" s="95"/>
      <c r="H6550" s="95"/>
      <c r="I6550" s="95"/>
      <c r="J6550" s="95"/>
      <c r="K6550" s="95"/>
      <c r="L6550" s="95"/>
      <c r="M6550" s="95"/>
      <c r="N6550" s="95"/>
      <c r="O6550" s="95"/>
      <c r="P6550" s="84"/>
      <c r="Q6550" s="84"/>
      <c r="R6550" s="66"/>
      <c r="S6550" s="66"/>
      <c r="T6550" s="66"/>
      <c r="U6550" s="46"/>
    </row>
    <row r="6551" spans="2:21" ht="14.25">
      <c r="B6551" s="95"/>
      <c r="C6551" s="95"/>
      <c r="D6551" s="95"/>
      <c r="E6551" s="95"/>
      <c r="F6551" s="95"/>
      <c r="G6551" s="95"/>
      <c r="H6551" s="95"/>
      <c r="I6551" s="95"/>
      <c r="J6551" s="95"/>
      <c r="K6551" s="95"/>
      <c r="L6551" s="95"/>
      <c r="M6551" s="95"/>
      <c r="N6551" s="95"/>
      <c r="O6551" s="95"/>
      <c r="P6551" s="84"/>
      <c r="Q6551" s="84"/>
      <c r="R6551" s="66"/>
      <c r="S6551" s="66"/>
      <c r="T6551" s="66"/>
      <c r="U6551" s="46"/>
    </row>
    <row r="6552" spans="2:21" ht="14.25">
      <c r="B6552" s="95"/>
      <c r="C6552" s="95"/>
      <c r="D6552" s="95"/>
      <c r="E6552" s="95"/>
      <c r="F6552" s="95"/>
      <c r="G6552" s="95"/>
      <c r="H6552" s="95"/>
      <c r="I6552" s="95"/>
      <c r="J6552" s="95"/>
      <c r="K6552" s="95"/>
      <c r="L6552" s="95"/>
      <c r="M6552" s="95"/>
      <c r="N6552" s="95"/>
      <c r="O6552" s="95"/>
      <c r="P6552" s="84"/>
      <c r="Q6552" s="84"/>
      <c r="R6552" s="66"/>
      <c r="S6552" s="66"/>
      <c r="T6552" s="66"/>
      <c r="U6552" s="46"/>
    </row>
    <row r="6553" spans="2:21" ht="14.25">
      <c r="B6553" s="95"/>
      <c r="C6553" s="95"/>
      <c r="D6553" s="95"/>
      <c r="E6553" s="95"/>
      <c r="F6553" s="95"/>
      <c r="G6553" s="95"/>
      <c r="H6553" s="95"/>
      <c r="I6553" s="95"/>
      <c r="J6553" s="95"/>
      <c r="K6553" s="95"/>
      <c r="L6553" s="95"/>
      <c r="M6553" s="95"/>
      <c r="N6553" s="95"/>
      <c r="O6553" s="95"/>
      <c r="P6553" s="84"/>
      <c r="Q6553" s="84"/>
      <c r="R6553" s="66"/>
      <c r="S6553" s="66"/>
      <c r="T6553" s="66"/>
      <c r="U6553" s="46"/>
    </row>
    <row r="6554" spans="2:21" ht="14.25">
      <c r="B6554" s="95"/>
      <c r="C6554" s="95"/>
      <c r="D6554" s="95"/>
      <c r="E6554" s="95"/>
      <c r="F6554" s="95"/>
      <c r="G6554" s="95"/>
      <c r="H6554" s="95"/>
      <c r="I6554" s="95"/>
      <c r="J6554" s="95"/>
      <c r="K6554" s="95"/>
      <c r="L6554" s="95"/>
      <c r="M6554" s="95"/>
      <c r="N6554" s="95"/>
      <c r="O6554" s="95"/>
      <c r="P6554" s="84"/>
      <c r="Q6554" s="84"/>
      <c r="R6554" s="66"/>
      <c r="S6554" s="66"/>
      <c r="T6554" s="66"/>
      <c r="U6554" s="46"/>
    </row>
    <row r="6555" spans="2:21" ht="14.25">
      <c r="B6555" s="95"/>
      <c r="C6555" s="95"/>
      <c r="D6555" s="95"/>
      <c r="E6555" s="95"/>
      <c r="F6555" s="95"/>
      <c r="G6555" s="95"/>
      <c r="H6555" s="95"/>
      <c r="I6555" s="95"/>
      <c r="J6555" s="95"/>
      <c r="K6555" s="95"/>
      <c r="L6555" s="95"/>
      <c r="M6555" s="95"/>
      <c r="N6555" s="95"/>
      <c r="O6555" s="95"/>
      <c r="P6555" s="84"/>
      <c r="Q6555" s="84"/>
      <c r="R6555" s="66"/>
      <c r="S6555" s="66"/>
      <c r="T6555" s="66"/>
      <c r="U6555" s="46"/>
    </row>
    <row r="6556" spans="2:21" ht="14.25">
      <c r="B6556" s="95"/>
      <c r="C6556" s="95"/>
      <c r="D6556" s="95"/>
      <c r="E6556" s="95"/>
      <c r="F6556" s="95"/>
      <c r="G6556" s="95"/>
      <c r="H6556" s="95"/>
      <c r="I6556" s="95"/>
      <c r="J6556" s="95"/>
      <c r="K6556" s="95"/>
      <c r="L6556" s="95"/>
      <c r="M6556" s="95"/>
      <c r="N6556" s="95"/>
      <c r="O6556" s="95"/>
      <c r="P6556" s="84"/>
      <c r="Q6556" s="84"/>
      <c r="R6556" s="66"/>
      <c r="S6556" s="66"/>
      <c r="T6556" s="66"/>
      <c r="U6556" s="46"/>
    </row>
    <row r="6557" spans="2:21" ht="14.25">
      <c r="B6557" s="95"/>
      <c r="C6557" s="95"/>
      <c r="D6557" s="95"/>
      <c r="E6557" s="95"/>
      <c r="F6557" s="95"/>
      <c r="G6557" s="95"/>
      <c r="H6557" s="95"/>
      <c r="I6557" s="95"/>
      <c r="J6557" s="95"/>
      <c r="K6557" s="95"/>
      <c r="L6557" s="95"/>
      <c r="M6557" s="95"/>
      <c r="N6557" s="95"/>
      <c r="O6557" s="95"/>
      <c r="P6557" s="84"/>
      <c r="Q6557" s="84"/>
      <c r="R6557" s="66"/>
      <c r="S6557" s="66"/>
      <c r="T6557" s="66"/>
      <c r="U6557" s="46"/>
    </row>
    <row r="6558" spans="2:21" ht="14.25">
      <c r="B6558" s="95"/>
      <c r="C6558" s="95"/>
      <c r="D6558" s="95"/>
      <c r="E6558" s="95"/>
      <c r="F6558" s="95"/>
      <c r="G6558" s="95"/>
      <c r="H6558" s="95"/>
      <c r="I6558" s="95"/>
      <c r="J6558" s="95"/>
      <c r="K6558" s="95"/>
      <c r="L6558" s="95"/>
      <c r="M6558" s="95"/>
      <c r="N6558" s="95"/>
      <c r="O6558" s="95"/>
      <c r="P6558" s="84"/>
      <c r="Q6558" s="84"/>
      <c r="R6558" s="66"/>
      <c r="S6558" s="66"/>
      <c r="T6558" s="66"/>
      <c r="U6558" s="46"/>
    </row>
    <row r="6559" spans="2:21" ht="14.25">
      <c r="B6559" s="95"/>
      <c r="C6559" s="95"/>
      <c r="D6559" s="95"/>
      <c r="E6559" s="95"/>
      <c r="F6559" s="95"/>
      <c r="G6559" s="95"/>
      <c r="H6559" s="95"/>
      <c r="I6559" s="95"/>
      <c r="J6559" s="95"/>
      <c r="K6559" s="95"/>
      <c r="L6559" s="95"/>
      <c r="M6559" s="95"/>
      <c r="N6559" s="95"/>
      <c r="O6559" s="95"/>
      <c r="P6559" s="84"/>
      <c r="Q6559" s="84"/>
      <c r="R6559" s="66"/>
      <c r="S6559" s="66"/>
      <c r="T6559" s="66"/>
      <c r="U6559" s="46"/>
    </row>
    <row r="6560" spans="2:21" ht="14.25">
      <c r="B6560" s="95"/>
      <c r="C6560" s="95"/>
      <c r="D6560" s="95"/>
      <c r="E6560" s="95"/>
      <c r="F6560" s="95"/>
      <c r="G6560" s="95"/>
      <c r="H6560" s="95"/>
      <c r="I6560" s="95"/>
      <c r="J6560" s="95"/>
      <c r="K6560" s="95"/>
      <c r="L6560" s="95"/>
      <c r="M6560" s="95"/>
      <c r="N6560" s="95"/>
      <c r="O6560" s="95"/>
      <c r="P6560" s="84"/>
      <c r="Q6560" s="84"/>
      <c r="R6560" s="66"/>
      <c r="S6560" s="66"/>
      <c r="T6560" s="66"/>
      <c r="U6560" s="46"/>
    </row>
    <row r="6561" spans="2:21" ht="14.25">
      <c r="B6561" s="95"/>
      <c r="C6561" s="95"/>
      <c r="D6561" s="95"/>
      <c r="E6561" s="95"/>
      <c r="F6561" s="95"/>
      <c r="G6561" s="95"/>
      <c r="H6561" s="95"/>
      <c r="I6561" s="95"/>
      <c r="J6561" s="95"/>
      <c r="K6561" s="95"/>
      <c r="L6561" s="95"/>
      <c r="M6561" s="95"/>
      <c r="N6561" s="95"/>
      <c r="O6561" s="95"/>
      <c r="P6561" s="84"/>
      <c r="Q6561" s="84"/>
      <c r="R6561" s="66"/>
      <c r="S6561" s="66"/>
      <c r="T6561" s="66"/>
      <c r="U6561" s="46"/>
    </row>
    <row r="6562" spans="2:21" ht="14.25">
      <c r="B6562" s="95"/>
      <c r="C6562" s="95"/>
      <c r="D6562" s="95"/>
      <c r="E6562" s="95"/>
      <c r="F6562" s="95"/>
      <c r="G6562" s="95"/>
      <c r="H6562" s="95"/>
      <c r="I6562" s="95"/>
      <c r="J6562" s="95"/>
      <c r="K6562" s="95"/>
      <c r="L6562" s="95"/>
      <c r="M6562" s="95"/>
      <c r="N6562" s="95"/>
      <c r="O6562" s="95"/>
      <c r="P6562" s="84"/>
      <c r="Q6562" s="84"/>
      <c r="R6562" s="66"/>
      <c r="S6562" s="66"/>
      <c r="T6562" s="66"/>
      <c r="U6562" s="46"/>
    </row>
    <row r="6563" spans="2:21" ht="14.25">
      <c r="B6563" s="95"/>
      <c r="C6563" s="95"/>
      <c r="D6563" s="95"/>
      <c r="E6563" s="95"/>
      <c r="F6563" s="95"/>
      <c r="G6563" s="95"/>
      <c r="H6563" s="95"/>
      <c r="I6563" s="95"/>
      <c r="J6563" s="95"/>
      <c r="K6563" s="95"/>
      <c r="L6563" s="95"/>
      <c r="M6563" s="95"/>
      <c r="N6563" s="95"/>
      <c r="O6563" s="95"/>
      <c r="P6563" s="84"/>
      <c r="Q6563" s="84"/>
      <c r="R6563" s="66"/>
      <c r="S6563" s="66"/>
      <c r="T6563" s="66"/>
      <c r="U6563" s="46"/>
    </row>
    <row r="6564" spans="2:21" ht="14.25">
      <c r="B6564" s="95"/>
      <c r="C6564" s="95"/>
      <c r="D6564" s="95"/>
      <c r="E6564" s="95"/>
      <c r="F6564" s="95"/>
      <c r="G6564" s="95"/>
      <c r="H6564" s="95"/>
      <c r="I6564" s="95"/>
      <c r="J6564" s="95"/>
      <c r="K6564" s="95"/>
      <c r="L6564" s="95"/>
      <c r="M6564" s="95"/>
      <c r="N6564" s="95"/>
      <c r="O6564" s="95"/>
      <c r="P6564" s="84"/>
      <c r="Q6564" s="84"/>
      <c r="R6564" s="66"/>
      <c r="S6564" s="66"/>
      <c r="T6564" s="66"/>
      <c r="U6564" s="46"/>
    </row>
    <row r="6565" spans="2:21" ht="14.25">
      <c r="B6565" s="95"/>
      <c r="C6565" s="95"/>
      <c r="D6565" s="95"/>
      <c r="E6565" s="95"/>
      <c r="F6565" s="95"/>
      <c r="G6565" s="95"/>
      <c r="H6565" s="95"/>
      <c r="I6565" s="95"/>
      <c r="J6565" s="95"/>
      <c r="K6565" s="95"/>
      <c r="L6565" s="95"/>
      <c r="M6565" s="95"/>
      <c r="N6565" s="95"/>
      <c r="O6565" s="95"/>
      <c r="P6565" s="84"/>
      <c r="Q6565" s="84"/>
      <c r="R6565" s="66"/>
      <c r="S6565" s="66"/>
      <c r="T6565" s="66"/>
      <c r="U6565" s="46"/>
    </row>
    <row r="6566" spans="2:21" ht="14.25">
      <c r="B6566" s="95"/>
      <c r="C6566" s="95"/>
      <c r="D6566" s="95"/>
      <c r="E6566" s="95"/>
      <c r="F6566" s="95"/>
      <c r="G6566" s="95"/>
      <c r="H6566" s="95"/>
      <c r="I6566" s="95"/>
      <c r="J6566" s="95"/>
      <c r="K6566" s="95"/>
      <c r="L6566" s="95"/>
      <c r="M6566" s="95"/>
      <c r="N6566" s="95"/>
      <c r="O6566" s="95"/>
      <c r="P6566" s="84"/>
      <c r="Q6566" s="84"/>
      <c r="R6566" s="66"/>
      <c r="S6566" s="66"/>
      <c r="T6566" s="66"/>
      <c r="U6566" s="46"/>
    </row>
    <row r="6567" spans="2:21" ht="14.25">
      <c r="B6567" s="95"/>
      <c r="C6567" s="95"/>
      <c r="D6567" s="95"/>
      <c r="E6567" s="95"/>
      <c r="F6567" s="95"/>
      <c r="G6567" s="95"/>
      <c r="H6567" s="95"/>
      <c r="I6567" s="95"/>
      <c r="J6567" s="95"/>
      <c r="K6567" s="95"/>
      <c r="L6567" s="95"/>
      <c r="M6567" s="95"/>
      <c r="N6567" s="95"/>
      <c r="O6567" s="95"/>
      <c r="P6567" s="84"/>
      <c r="Q6567" s="84"/>
      <c r="R6567" s="66"/>
      <c r="S6567" s="66"/>
      <c r="T6567" s="66"/>
      <c r="U6567" s="46"/>
    </row>
    <row r="6568" spans="2:21" ht="14.25">
      <c r="B6568" s="95"/>
      <c r="C6568" s="95"/>
      <c r="D6568" s="95"/>
      <c r="E6568" s="95"/>
      <c r="F6568" s="95"/>
      <c r="G6568" s="95"/>
      <c r="H6568" s="95"/>
      <c r="I6568" s="95"/>
      <c r="J6568" s="95"/>
      <c r="K6568" s="95"/>
      <c r="L6568" s="95"/>
      <c r="M6568" s="95"/>
      <c r="N6568" s="95"/>
      <c r="O6568" s="95"/>
      <c r="P6568" s="84"/>
      <c r="Q6568" s="84"/>
      <c r="R6568" s="66"/>
      <c r="S6568" s="66"/>
      <c r="T6568" s="66"/>
      <c r="U6568" s="46"/>
    </row>
    <row r="6569" spans="2:21" ht="14.25">
      <c r="B6569" s="95"/>
      <c r="C6569" s="95"/>
      <c r="D6569" s="95"/>
      <c r="E6569" s="95"/>
      <c r="F6569" s="95"/>
      <c r="G6569" s="95"/>
      <c r="H6569" s="95"/>
      <c r="I6569" s="95"/>
      <c r="J6569" s="95"/>
      <c r="K6569" s="95"/>
      <c r="L6569" s="95"/>
      <c r="M6569" s="95"/>
      <c r="N6569" s="95"/>
      <c r="O6569" s="95"/>
      <c r="P6569" s="84"/>
      <c r="Q6569" s="84"/>
      <c r="R6569" s="66"/>
      <c r="S6569" s="66"/>
      <c r="T6569" s="66"/>
      <c r="U6569" s="46"/>
    </row>
    <row r="6570" spans="2:21" ht="14.25">
      <c r="B6570" s="95"/>
      <c r="C6570" s="95"/>
      <c r="D6570" s="95"/>
      <c r="E6570" s="95"/>
      <c r="F6570" s="95"/>
      <c r="G6570" s="95"/>
      <c r="H6570" s="95"/>
      <c r="I6570" s="95"/>
      <c r="J6570" s="95"/>
      <c r="K6570" s="95"/>
      <c r="L6570" s="95"/>
      <c r="M6570" s="95"/>
      <c r="N6570" s="95"/>
      <c r="O6570" s="95"/>
      <c r="P6570" s="84"/>
      <c r="Q6570" s="84"/>
      <c r="R6570" s="66"/>
      <c r="S6570" s="66"/>
      <c r="T6570" s="66"/>
      <c r="U6570" s="46"/>
    </row>
    <row r="6571" spans="2:21" ht="14.25">
      <c r="B6571" s="95"/>
      <c r="C6571" s="95"/>
      <c r="D6571" s="95"/>
      <c r="E6571" s="95"/>
      <c r="F6571" s="95"/>
      <c r="G6571" s="95"/>
      <c r="H6571" s="95"/>
      <c r="I6571" s="95"/>
      <c r="J6571" s="95"/>
      <c r="K6571" s="95"/>
      <c r="L6571" s="95"/>
      <c r="M6571" s="95"/>
      <c r="N6571" s="95"/>
      <c r="O6571" s="95"/>
      <c r="P6571" s="84"/>
      <c r="Q6571" s="84"/>
      <c r="R6571" s="66"/>
      <c r="S6571" s="66"/>
      <c r="T6571" s="66"/>
      <c r="U6571" s="46"/>
    </row>
    <row r="6572" spans="2:21" ht="14.25">
      <c r="B6572" s="95"/>
      <c r="C6572" s="95"/>
      <c r="D6572" s="95"/>
      <c r="E6572" s="95"/>
      <c r="F6572" s="95"/>
      <c r="G6572" s="95"/>
      <c r="H6572" s="95"/>
      <c r="I6572" s="95"/>
      <c r="J6572" s="95"/>
      <c r="K6572" s="95"/>
      <c r="L6572" s="95"/>
      <c r="M6572" s="95"/>
      <c r="N6572" s="95"/>
      <c r="O6572" s="95"/>
      <c r="P6572" s="84"/>
      <c r="Q6572" s="84"/>
      <c r="R6572" s="66"/>
      <c r="S6572" s="66"/>
      <c r="T6572" s="66"/>
      <c r="U6572" s="46"/>
    </row>
    <row r="6573" spans="2:21" ht="14.25">
      <c r="B6573" s="95"/>
      <c r="C6573" s="95"/>
      <c r="D6573" s="95"/>
      <c r="E6573" s="95"/>
      <c r="F6573" s="95"/>
      <c r="G6573" s="95"/>
      <c r="H6573" s="95"/>
      <c r="I6573" s="95"/>
      <c r="J6573" s="95"/>
      <c r="K6573" s="95"/>
      <c r="L6573" s="95"/>
      <c r="M6573" s="95"/>
      <c r="N6573" s="95"/>
      <c r="O6573" s="95"/>
      <c r="P6573" s="84"/>
      <c r="Q6573" s="84"/>
      <c r="R6573" s="66"/>
      <c r="S6573" s="66"/>
      <c r="T6573" s="66"/>
      <c r="U6573" s="46"/>
    </row>
    <row r="6574" spans="2:21" ht="14.25">
      <c r="B6574" s="95"/>
      <c r="C6574" s="95"/>
      <c r="D6574" s="95"/>
      <c r="E6574" s="95"/>
      <c r="F6574" s="95"/>
      <c r="G6574" s="95"/>
      <c r="H6574" s="95"/>
      <c r="I6574" s="95"/>
      <c r="J6574" s="95"/>
      <c r="K6574" s="95"/>
      <c r="L6574" s="95"/>
      <c r="M6574" s="95"/>
      <c r="N6574" s="95"/>
      <c r="O6574" s="95"/>
      <c r="P6574" s="84"/>
      <c r="Q6574" s="84"/>
      <c r="R6574" s="66"/>
      <c r="S6574" s="66"/>
      <c r="T6574" s="66"/>
      <c r="U6574" s="46"/>
    </row>
    <row r="6575" spans="2:21" ht="14.25">
      <c r="B6575" s="95"/>
      <c r="C6575" s="95"/>
      <c r="D6575" s="95"/>
      <c r="E6575" s="95"/>
      <c r="F6575" s="95"/>
      <c r="G6575" s="95"/>
      <c r="H6575" s="95"/>
      <c r="I6575" s="95"/>
      <c r="J6575" s="95"/>
      <c r="K6575" s="95"/>
      <c r="L6575" s="95"/>
      <c r="M6575" s="95"/>
      <c r="N6575" s="95"/>
      <c r="O6575" s="95"/>
      <c r="P6575" s="84"/>
      <c r="Q6575" s="84"/>
      <c r="R6575" s="66"/>
      <c r="S6575" s="66"/>
      <c r="T6575" s="66"/>
      <c r="U6575" s="46"/>
    </row>
    <row r="6576" spans="2:21" ht="14.25">
      <c r="B6576" s="95"/>
      <c r="C6576" s="95"/>
      <c r="D6576" s="95"/>
      <c r="E6576" s="95"/>
      <c r="F6576" s="95"/>
      <c r="G6576" s="95"/>
      <c r="H6576" s="95"/>
      <c r="I6576" s="95"/>
      <c r="J6576" s="95"/>
      <c r="K6576" s="95"/>
      <c r="L6576" s="95"/>
      <c r="M6576" s="95"/>
      <c r="N6576" s="95"/>
      <c r="O6576" s="95"/>
      <c r="P6576" s="84"/>
      <c r="Q6576" s="84"/>
      <c r="R6576" s="66"/>
      <c r="S6576" s="66"/>
      <c r="T6576" s="66"/>
      <c r="U6576" s="46"/>
    </row>
    <row r="6577" spans="2:21" ht="14.25">
      <c r="B6577" s="95"/>
      <c r="C6577" s="95"/>
      <c r="D6577" s="95"/>
      <c r="E6577" s="95"/>
      <c r="F6577" s="95"/>
      <c r="G6577" s="95"/>
      <c r="H6577" s="95"/>
      <c r="I6577" s="95"/>
      <c r="J6577" s="95"/>
      <c r="K6577" s="95"/>
      <c r="L6577" s="95"/>
      <c r="M6577" s="95"/>
      <c r="N6577" s="95"/>
      <c r="O6577" s="95"/>
      <c r="P6577" s="84"/>
      <c r="Q6577" s="84"/>
      <c r="R6577" s="66"/>
      <c r="S6577" s="66"/>
      <c r="T6577" s="66"/>
      <c r="U6577" s="46"/>
    </row>
    <row r="6578" spans="2:21" ht="14.25">
      <c r="B6578" s="95"/>
      <c r="C6578" s="95"/>
      <c r="D6578" s="95"/>
      <c r="E6578" s="95"/>
      <c r="F6578" s="95"/>
      <c r="G6578" s="95"/>
      <c r="H6578" s="95"/>
      <c r="I6578" s="95"/>
      <c r="J6578" s="95"/>
      <c r="K6578" s="95"/>
      <c r="L6578" s="95"/>
      <c r="M6578" s="95"/>
      <c r="N6578" s="95"/>
      <c r="O6578" s="95"/>
      <c r="P6578" s="84"/>
      <c r="Q6578" s="84"/>
      <c r="R6578" s="66"/>
      <c r="S6578" s="66"/>
      <c r="T6578" s="66"/>
      <c r="U6578" s="46"/>
    </row>
    <row r="6579" spans="2:21" ht="14.25">
      <c r="B6579" s="95"/>
      <c r="C6579" s="95"/>
      <c r="D6579" s="95"/>
      <c r="E6579" s="95"/>
      <c r="F6579" s="95"/>
      <c r="G6579" s="95"/>
      <c r="H6579" s="95"/>
      <c r="I6579" s="95"/>
      <c r="J6579" s="95"/>
      <c r="K6579" s="95"/>
      <c r="L6579" s="95"/>
      <c r="M6579" s="95"/>
      <c r="N6579" s="95"/>
      <c r="O6579" s="95"/>
      <c r="P6579" s="84"/>
      <c r="Q6579" s="84"/>
      <c r="R6579" s="66"/>
      <c r="S6579" s="66"/>
      <c r="T6579" s="66"/>
      <c r="U6579" s="46"/>
    </row>
    <row r="6580" spans="2:21" ht="14.25">
      <c r="B6580" s="95"/>
      <c r="C6580" s="95"/>
      <c r="D6580" s="95"/>
      <c r="E6580" s="95"/>
      <c r="F6580" s="95"/>
      <c r="G6580" s="95"/>
      <c r="H6580" s="95"/>
      <c r="I6580" s="95"/>
      <c r="J6580" s="95"/>
      <c r="K6580" s="95"/>
      <c r="L6580" s="95"/>
      <c r="M6580" s="95"/>
      <c r="N6580" s="95"/>
      <c r="O6580" s="95"/>
      <c r="P6580" s="84"/>
      <c r="Q6580" s="84"/>
      <c r="R6580" s="66"/>
      <c r="S6580" s="66"/>
      <c r="T6580" s="66"/>
      <c r="U6580" s="46"/>
    </row>
    <row r="6581" spans="2:21" ht="14.25">
      <c r="B6581" s="95"/>
      <c r="C6581" s="95"/>
      <c r="D6581" s="95"/>
      <c r="E6581" s="95"/>
      <c r="F6581" s="95"/>
      <c r="G6581" s="95"/>
      <c r="H6581" s="95"/>
      <c r="I6581" s="95"/>
      <c r="J6581" s="95"/>
      <c r="K6581" s="95"/>
      <c r="L6581" s="95"/>
      <c r="M6581" s="95"/>
      <c r="N6581" s="95"/>
      <c r="O6581" s="95"/>
      <c r="P6581" s="84"/>
      <c r="Q6581" s="84"/>
      <c r="R6581" s="66"/>
      <c r="S6581" s="66"/>
      <c r="T6581" s="66"/>
      <c r="U6581" s="46"/>
    </row>
    <row r="6582" spans="2:21" ht="14.25">
      <c r="B6582" s="95"/>
      <c r="C6582" s="95"/>
      <c r="D6582" s="95"/>
      <c r="E6582" s="95"/>
      <c r="F6582" s="95"/>
      <c r="G6582" s="95"/>
      <c r="H6582" s="95"/>
      <c r="I6582" s="95"/>
      <c r="J6582" s="95"/>
      <c r="K6582" s="95"/>
      <c r="L6582" s="95"/>
      <c r="M6582" s="95"/>
      <c r="N6582" s="95"/>
      <c r="O6582" s="95"/>
      <c r="P6582" s="84"/>
      <c r="Q6582" s="84"/>
      <c r="R6582" s="66"/>
      <c r="S6582" s="66"/>
      <c r="T6582" s="66"/>
      <c r="U6582" s="46"/>
    </row>
    <row r="6583" spans="2:21" ht="14.25">
      <c r="B6583" s="95"/>
      <c r="C6583" s="95"/>
      <c r="D6583" s="95"/>
      <c r="E6583" s="95"/>
      <c r="F6583" s="95"/>
      <c r="G6583" s="95"/>
      <c r="H6583" s="95"/>
      <c r="I6583" s="95"/>
      <c r="J6583" s="95"/>
      <c r="K6583" s="95"/>
      <c r="L6583" s="95"/>
      <c r="M6583" s="95"/>
      <c r="N6583" s="95"/>
      <c r="O6583" s="95"/>
      <c r="P6583" s="84"/>
      <c r="Q6583" s="84"/>
      <c r="R6583" s="66"/>
      <c r="S6583" s="66"/>
      <c r="T6583" s="66"/>
      <c r="U6583" s="46"/>
    </row>
    <row r="6584" spans="2:21" ht="14.25">
      <c r="B6584" s="95"/>
      <c r="C6584" s="95"/>
      <c r="D6584" s="95"/>
      <c r="E6584" s="95"/>
      <c r="F6584" s="95"/>
      <c r="G6584" s="95"/>
      <c r="H6584" s="95"/>
      <c r="I6584" s="95"/>
      <c r="J6584" s="95"/>
      <c r="K6584" s="95"/>
      <c r="L6584" s="95"/>
      <c r="M6584" s="95"/>
      <c r="N6584" s="95"/>
      <c r="O6584" s="95"/>
      <c r="P6584" s="84"/>
      <c r="Q6584" s="84"/>
      <c r="R6584" s="66"/>
      <c r="S6584" s="66"/>
      <c r="T6584" s="66"/>
      <c r="U6584" s="46"/>
    </row>
    <row r="6585" spans="2:21" ht="14.25">
      <c r="B6585" s="95"/>
      <c r="C6585" s="95"/>
      <c r="D6585" s="95"/>
      <c r="E6585" s="95"/>
      <c r="F6585" s="95"/>
      <c r="G6585" s="95"/>
      <c r="H6585" s="95"/>
      <c r="I6585" s="95"/>
      <c r="J6585" s="95"/>
      <c r="K6585" s="95"/>
      <c r="L6585" s="95"/>
      <c r="M6585" s="95"/>
      <c r="N6585" s="95"/>
      <c r="O6585" s="95"/>
      <c r="P6585" s="84"/>
      <c r="Q6585" s="84"/>
      <c r="R6585" s="66"/>
      <c r="S6585" s="66"/>
      <c r="T6585" s="66"/>
      <c r="U6585" s="46"/>
    </row>
    <row r="6586" spans="2:21" ht="14.25">
      <c r="B6586" s="95"/>
      <c r="C6586" s="95"/>
      <c r="D6586" s="95"/>
      <c r="E6586" s="95"/>
      <c r="F6586" s="95"/>
      <c r="G6586" s="95"/>
      <c r="H6586" s="95"/>
      <c r="I6586" s="95"/>
      <c r="J6586" s="95"/>
      <c r="K6586" s="95"/>
      <c r="L6586" s="95"/>
      <c r="M6586" s="95"/>
      <c r="N6586" s="95"/>
      <c r="O6586" s="95"/>
      <c r="P6586" s="84"/>
      <c r="Q6586" s="84"/>
      <c r="R6586" s="66"/>
      <c r="S6586" s="66"/>
      <c r="T6586" s="66"/>
      <c r="U6586" s="46"/>
    </row>
    <row r="6587" spans="2:21" ht="14.25">
      <c r="B6587" s="95"/>
      <c r="C6587" s="95"/>
      <c r="D6587" s="95"/>
      <c r="E6587" s="95"/>
      <c r="F6587" s="95"/>
      <c r="G6587" s="95"/>
      <c r="H6587" s="95"/>
      <c r="I6587" s="95"/>
      <c r="J6587" s="95"/>
      <c r="K6587" s="95"/>
      <c r="L6587" s="95"/>
      <c r="M6587" s="95"/>
      <c r="N6587" s="95"/>
      <c r="O6587" s="95"/>
      <c r="P6587" s="84"/>
      <c r="Q6587" s="84"/>
      <c r="R6587" s="66"/>
      <c r="S6587" s="66"/>
      <c r="T6587" s="66"/>
      <c r="U6587" s="46"/>
    </row>
    <row r="6588" spans="2:21" ht="14.25">
      <c r="B6588" s="95"/>
      <c r="C6588" s="95"/>
      <c r="D6588" s="95"/>
      <c r="E6588" s="95"/>
      <c r="F6588" s="95"/>
      <c r="G6588" s="95"/>
      <c r="H6588" s="95"/>
      <c r="I6588" s="95"/>
      <c r="J6588" s="95"/>
      <c r="K6588" s="95"/>
      <c r="L6588" s="95"/>
      <c r="M6588" s="95"/>
      <c r="N6588" s="95"/>
      <c r="O6588" s="95"/>
      <c r="P6588" s="84"/>
      <c r="Q6588" s="84"/>
      <c r="R6588" s="66"/>
      <c r="S6588" s="66"/>
      <c r="T6588" s="66"/>
      <c r="U6588" s="46"/>
    </row>
    <row r="6589" spans="2:21" ht="14.25">
      <c r="B6589" s="95"/>
      <c r="C6589" s="95"/>
      <c r="D6589" s="95"/>
      <c r="E6589" s="95"/>
      <c r="F6589" s="95"/>
      <c r="G6589" s="95"/>
      <c r="H6589" s="95"/>
      <c r="I6589" s="95"/>
      <c r="J6589" s="95"/>
      <c r="K6589" s="95"/>
      <c r="L6589" s="95"/>
      <c r="M6589" s="95"/>
      <c r="N6589" s="95"/>
      <c r="O6589" s="95"/>
      <c r="P6589" s="84"/>
      <c r="Q6589" s="84"/>
      <c r="R6589" s="66"/>
      <c r="S6589" s="66"/>
      <c r="T6589" s="66"/>
      <c r="U6589" s="46"/>
    </row>
    <row r="6590" spans="2:21" ht="14.25">
      <c r="B6590" s="95"/>
      <c r="C6590" s="95"/>
      <c r="D6590" s="95"/>
      <c r="E6590" s="95"/>
      <c r="F6590" s="95"/>
      <c r="G6590" s="95"/>
      <c r="H6590" s="95"/>
      <c r="I6590" s="95"/>
      <c r="J6590" s="95"/>
      <c r="K6590" s="95"/>
      <c r="L6590" s="95"/>
      <c r="M6590" s="95"/>
      <c r="N6590" s="95"/>
      <c r="O6590" s="95"/>
      <c r="P6590" s="84"/>
      <c r="Q6590" s="84"/>
      <c r="R6590" s="66"/>
      <c r="S6590" s="66"/>
      <c r="T6590" s="66"/>
      <c r="U6590" s="46"/>
    </row>
    <row r="6591" spans="2:21" ht="14.25">
      <c r="B6591" s="95"/>
      <c r="C6591" s="95"/>
      <c r="D6591" s="95"/>
      <c r="E6591" s="95"/>
      <c r="F6591" s="95"/>
      <c r="G6591" s="95"/>
      <c r="H6591" s="95"/>
      <c r="I6591" s="95"/>
      <c r="J6591" s="95"/>
      <c r="K6591" s="95"/>
      <c r="L6591" s="95"/>
      <c r="M6591" s="95"/>
      <c r="N6591" s="95"/>
      <c r="O6591" s="95"/>
      <c r="P6591" s="84"/>
      <c r="Q6591" s="84"/>
      <c r="R6591" s="66"/>
      <c r="S6591" s="66"/>
      <c r="T6591" s="66"/>
      <c r="U6591" s="46"/>
    </row>
    <row r="6592" spans="2:21" ht="14.25">
      <c r="B6592" s="95"/>
      <c r="C6592" s="95"/>
      <c r="D6592" s="95"/>
      <c r="E6592" s="95"/>
      <c r="F6592" s="95"/>
      <c r="G6592" s="95"/>
      <c r="H6592" s="95"/>
      <c r="I6592" s="95"/>
      <c r="J6592" s="95"/>
      <c r="K6592" s="95"/>
      <c r="L6592" s="95"/>
      <c r="M6592" s="95"/>
      <c r="N6592" s="95"/>
      <c r="O6592" s="95"/>
      <c r="P6592" s="84"/>
      <c r="Q6592" s="84"/>
      <c r="R6592" s="66"/>
      <c r="S6592" s="66"/>
      <c r="T6592" s="66"/>
      <c r="U6592" s="46"/>
    </row>
    <row r="6593" spans="2:21" ht="14.25">
      <c r="B6593" s="95"/>
      <c r="C6593" s="95"/>
      <c r="D6593" s="95"/>
      <c r="E6593" s="95"/>
      <c r="F6593" s="95"/>
      <c r="G6593" s="95"/>
      <c r="H6593" s="95"/>
      <c r="I6593" s="95"/>
      <c r="J6593" s="95"/>
      <c r="K6593" s="95"/>
      <c r="L6593" s="95"/>
      <c r="M6593" s="95"/>
      <c r="N6593" s="95"/>
      <c r="O6593" s="95"/>
      <c r="P6593" s="84"/>
      <c r="Q6593" s="84"/>
      <c r="R6593" s="66"/>
      <c r="S6593" s="66"/>
      <c r="T6593" s="66"/>
      <c r="U6593" s="46"/>
    </row>
    <row r="6594" spans="2:21" ht="14.25">
      <c r="B6594" s="95"/>
      <c r="C6594" s="95"/>
      <c r="D6594" s="95"/>
      <c r="E6594" s="95"/>
      <c r="F6594" s="95"/>
      <c r="G6594" s="95"/>
      <c r="H6594" s="95"/>
      <c r="I6594" s="95"/>
      <c r="J6594" s="95"/>
      <c r="K6594" s="95"/>
      <c r="L6594" s="95"/>
      <c r="M6594" s="95"/>
      <c r="N6594" s="95"/>
      <c r="O6594" s="95"/>
      <c r="P6594" s="84"/>
      <c r="Q6594" s="84"/>
      <c r="R6594" s="66"/>
      <c r="S6594" s="66"/>
      <c r="T6594" s="66"/>
      <c r="U6594" s="46"/>
    </row>
    <row r="6595" spans="2:21" ht="14.25">
      <c r="B6595" s="95"/>
      <c r="C6595" s="95"/>
      <c r="D6595" s="95"/>
      <c r="E6595" s="95"/>
      <c r="F6595" s="95"/>
      <c r="G6595" s="95"/>
      <c r="H6595" s="95"/>
      <c r="I6595" s="95"/>
      <c r="J6595" s="95"/>
      <c r="K6595" s="95"/>
      <c r="L6595" s="95"/>
      <c r="M6595" s="95"/>
      <c r="N6595" s="95"/>
      <c r="O6595" s="95"/>
      <c r="P6595" s="84"/>
      <c r="Q6595" s="84"/>
      <c r="R6595" s="66"/>
      <c r="S6595" s="66"/>
      <c r="T6595" s="66"/>
      <c r="U6595" s="46"/>
    </row>
    <row r="6596" spans="2:21" ht="14.25">
      <c r="B6596" s="95"/>
      <c r="C6596" s="95"/>
      <c r="D6596" s="95"/>
      <c r="E6596" s="95"/>
      <c r="F6596" s="95"/>
      <c r="G6596" s="95"/>
      <c r="H6596" s="95"/>
      <c r="I6596" s="95"/>
      <c r="J6596" s="95"/>
      <c r="K6596" s="95"/>
      <c r="L6596" s="95"/>
      <c r="M6596" s="95"/>
      <c r="N6596" s="95"/>
      <c r="O6596" s="95"/>
      <c r="P6596" s="84"/>
      <c r="Q6596" s="84"/>
      <c r="R6596" s="66"/>
      <c r="S6596" s="66"/>
      <c r="T6596" s="66"/>
      <c r="U6596" s="46"/>
    </row>
    <row r="6597" spans="2:21" ht="14.25">
      <c r="B6597" s="95"/>
      <c r="C6597" s="95"/>
      <c r="D6597" s="95"/>
      <c r="E6597" s="95"/>
      <c r="F6597" s="95"/>
      <c r="G6597" s="95"/>
      <c r="H6597" s="95"/>
      <c r="I6597" s="95"/>
      <c r="J6597" s="95"/>
      <c r="K6597" s="95"/>
      <c r="L6597" s="95"/>
      <c r="M6597" s="95"/>
      <c r="N6597" s="95"/>
      <c r="O6597" s="95"/>
      <c r="P6597" s="84"/>
      <c r="Q6597" s="84"/>
      <c r="R6597" s="66"/>
      <c r="S6597" s="66"/>
      <c r="T6597" s="66"/>
      <c r="U6597" s="46"/>
    </row>
    <row r="6598" spans="2:21" ht="14.25">
      <c r="B6598" s="95"/>
      <c r="C6598" s="95"/>
      <c r="D6598" s="95"/>
      <c r="E6598" s="95"/>
      <c r="F6598" s="95"/>
      <c r="G6598" s="95"/>
      <c r="H6598" s="95"/>
      <c r="I6598" s="95"/>
      <c r="J6598" s="95"/>
      <c r="K6598" s="95"/>
      <c r="L6598" s="95"/>
      <c r="M6598" s="95"/>
      <c r="N6598" s="95"/>
      <c r="O6598" s="95"/>
      <c r="P6598" s="84"/>
      <c r="Q6598" s="84"/>
      <c r="R6598" s="66"/>
      <c r="S6598" s="66"/>
      <c r="T6598" s="66"/>
      <c r="U6598" s="46"/>
    </row>
    <row r="6599" spans="2:21" ht="14.25">
      <c r="B6599" s="95"/>
      <c r="C6599" s="95"/>
      <c r="D6599" s="95"/>
      <c r="E6599" s="95"/>
      <c r="F6599" s="95"/>
      <c r="G6599" s="95"/>
      <c r="H6599" s="95"/>
      <c r="I6599" s="95"/>
      <c r="J6599" s="95"/>
      <c r="K6599" s="95"/>
      <c r="L6599" s="95"/>
      <c r="M6599" s="95"/>
      <c r="N6599" s="95"/>
      <c r="O6599" s="95"/>
      <c r="P6599" s="84"/>
      <c r="Q6599" s="84"/>
      <c r="R6599" s="66"/>
      <c r="S6599" s="66"/>
      <c r="T6599" s="66"/>
      <c r="U6599" s="46"/>
    </row>
    <row r="6600" spans="2:21" ht="14.25">
      <c r="B6600" s="95"/>
      <c r="C6600" s="95"/>
      <c r="D6600" s="95"/>
      <c r="E6600" s="95"/>
      <c r="F6600" s="95"/>
      <c r="G6600" s="95"/>
      <c r="H6600" s="95"/>
      <c r="I6600" s="95"/>
      <c r="J6600" s="95"/>
      <c r="K6600" s="95"/>
      <c r="L6600" s="95"/>
      <c r="M6600" s="95"/>
      <c r="N6600" s="95"/>
      <c r="O6600" s="95"/>
      <c r="P6600" s="84"/>
      <c r="Q6600" s="84"/>
      <c r="R6600" s="66"/>
      <c r="S6600" s="66"/>
      <c r="T6600" s="66"/>
      <c r="U6600" s="46"/>
    </row>
    <row r="6601" spans="2:21" ht="14.25">
      <c r="B6601" s="95"/>
      <c r="C6601" s="95"/>
      <c r="D6601" s="95"/>
      <c r="E6601" s="95"/>
      <c r="F6601" s="95"/>
      <c r="G6601" s="95"/>
      <c r="H6601" s="95"/>
      <c r="I6601" s="95"/>
      <c r="J6601" s="95"/>
      <c r="K6601" s="95"/>
      <c r="L6601" s="95"/>
      <c r="M6601" s="95"/>
      <c r="N6601" s="95"/>
      <c r="O6601" s="95"/>
      <c r="P6601" s="84"/>
      <c r="Q6601" s="84"/>
      <c r="R6601" s="66"/>
      <c r="S6601" s="66"/>
      <c r="T6601" s="66"/>
      <c r="U6601" s="46"/>
    </row>
    <row r="6602" spans="2:21" ht="14.25">
      <c r="B6602" s="95"/>
      <c r="C6602" s="95"/>
      <c r="D6602" s="95"/>
      <c r="E6602" s="95"/>
      <c r="F6602" s="95"/>
      <c r="G6602" s="95"/>
      <c r="H6602" s="95"/>
      <c r="I6602" s="95"/>
      <c r="J6602" s="95"/>
      <c r="K6602" s="95"/>
      <c r="L6602" s="95"/>
      <c r="M6602" s="95"/>
      <c r="N6602" s="95"/>
      <c r="O6602" s="95"/>
      <c r="P6602" s="84"/>
      <c r="Q6602" s="84"/>
      <c r="R6602" s="66"/>
      <c r="S6602" s="66"/>
      <c r="T6602" s="66"/>
      <c r="U6602" s="46"/>
    </row>
    <row r="6603" spans="2:21" ht="14.25">
      <c r="B6603" s="95"/>
      <c r="C6603" s="95"/>
      <c r="D6603" s="95"/>
      <c r="E6603" s="95"/>
      <c r="F6603" s="95"/>
      <c r="G6603" s="95"/>
      <c r="H6603" s="95"/>
      <c r="I6603" s="95"/>
      <c r="J6603" s="95"/>
      <c r="K6603" s="95"/>
      <c r="L6603" s="95"/>
      <c r="M6603" s="95"/>
      <c r="N6603" s="95"/>
      <c r="O6603" s="95"/>
      <c r="P6603" s="84"/>
      <c r="Q6603" s="84"/>
      <c r="R6603" s="66"/>
      <c r="S6603" s="66"/>
      <c r="T6603" s="66"/>
      <c r="U6603" s="46"/>
    </row>
    <row r="6604" spans="2:21" ht="14.25">
      <c r="B6604" s="95"/>
      <c r="C6604" s="95"/>
      <c r="D6604" s="95"/>
      <c r="E6604" s="95"/>
      <c r="F6604" s="95"/>
      <c r="G6604" s="95"/>
      <c r="H6604" s="95"/>
      <c r="I6604" s="95"/>
      <c r="J6604" s="95"/>
      <c r="K6604" s="95"/>
      <c r="L6604" s="95"/>
      <c r="M6604" s="95"/>
      <c r="N6604" s="95"/>
      <c r="O6604" s="95"/>
      <c r="P6604" s="84"/>
      <c r="Q6604" s="84"/>
      <c r="R6604" s="66"/>
      <c r="S6604" s="66"/>
      <c r="T6604" s="66"/>
      <c r="U6604" s="46"/>
    </row>
    <row r="6605" spans="2:21" ht="14.25">
      <c r="B6605" s="95"/>
      <c r="C6605" s="95"/>
      <c r="D6605" s="95"/>
      <c r="E6605" s="95"/>
      <c r="F6605" s="95"/>
      <c r="G6605" s="95"/>
      <c r="H6605" s="95"/>
      <c r="I6605" s="95"/>
      <c r="J6605" s="95"/>
      <c r="K6605" s="95"/>
      <c r="L6605" s="95"/>
      <c r="M6605" s="95"/>
      <c r="N6605" s="95"/>
      <c r="O6605" s="95"/>
      <c r="P6605" s="84"/>
      <c r="Q6605" s="84"/>
      <c r="R6605" s="66"/>
      <c r="S6605" s="66"/>
      <c r="T6605" s="66"/>
      <c r="U6605" s="46"/>
    </row>
    <row r="6606" spans="2:21" ht="14.25">
      <c r="B6606" s="95"/>
      <c r="C6606" s="95"/>
      <c r="D6606" s="95"/>
      <c r="E6606" s="95"/>
      <c r="F6606" s="95"/>
      <c r="G6606" s="95"/>
      <c r="H6606" s="95"/>
      <c r="I6606" s="95"/>
      <c r="J6606" s="95"/>
      <c r="K6606" s="95"/>
      <c r="L6606" s="95"/>
      <c r="M6606" s="95"/>
      <c r="N6606" s="95"/>
      <c r="O6606" s="95"/>
      <c r="P6606" s="84"/>
      <c r="Q6606" s="84"/>
      <c r="R6606" s="66"/>
      <c r="S6606" s="66"/>
      <c r="T6606" s="66"/>
      <c r="U6606" s="46"/>
    </row>
    <row r="6607" spans="2:21" ht="14.25">
      <c r="B6607" s="95"/>
      <c r="C6607" s="95"/>
      <c r="D6607" s="95"/>
      <c r="E6607" s="95"/>
      <c r="F6607" s="95"/>
      <c r="G6607" s="95"/>
      <c r="H6607" s="95"/>
      <c r="I6607" s="95"/>
      <c r="J6607" s="95"/>
      <c r="K6607" s="95"/>
      <c r="L6607" s="95"/>
      <c r="M6607" s="95"/>
      <c r="N6607" s="95"/>
      <c r="O6607" s="95"/>
      <c r="P6607" s="84"/>
      <c r="Q6607" s="84"/>
      <c r="R6607" s="66"/>
      <c r="S6607" s="66"/>
      <c r="T6607" s="66"/>
      <c r="U6607" s="46"/>
    </row>
    <row r="6608" spans="2:21" ht="14.25">
      <c r="B6608" s="95"/>
      <c r="C6608" s="95"/>
      <c r="D6608" s="95"/>
      <c r="E6608" s="95"/>
      <c r="F6608" s="95"/>
      <c r="G6608" s="95"/>
      <c r="H6608" s="95"/>
      <c r="I6608" s="95"/>
      <c r="J6608" s="95"/>
      <c r="K6608" s="95"/>
      <c r="L6608" s="95"/>
      <c r="M6608" s="95"/>
      <c r="N6608" s="95"/>
      <c r="O6608" s="95"/>
      <c r="P6608" s="84"/>
      <c r="Q6608" s="84"/>
      <c r="R6608" s="66"/>
      <c r="S6608" s="66"/>
      <c r="T6608" s="66"/>
      <c r="U6608" s="46"/>
    </row>
    <row r="6609" spans="2:21" ht="14.25">
      <c r="B6609" s="95"/>
      <c r="C6609" s="95"/>
      <c r="D6609" s="95"/>
      <c r="E6609" s="95"/>
      <c r="F6609" s="95"/>
      <c r="G6609" s="95"/>
      <c r="H6609" s="95"/>
      <c r="I6609" s="95"/>
      <c r="J6609" s="95"/>
      <c r="K6609" s="95"/>
      <c r="L6609" s="95"/>
      <c r="M6609" s="95"/>
      <c r="N6609" s="95"/>
      <c r="O6609" s="95"/>
      <c r="P6609" s="84"/>
      <c r="Q6609" s="84"/>
      <c r="R6609" s="66"/>
      <c r="S6609" s="66"/>
      <c r="T6609" s="66"/>
      <c r="U6609" s="46"/>
    </row>
    <row r="6610" spans="2:21" ht="14.25">
      <c r="B6610" s="95"/>
      <c r="C6610" s="95"/>
      <c r="D6610" s="95"/>
      <c r="E6610" s="95"/>
      <c r="F6610" s="95"/>
      <c r="G6610" s="95"/>
      <c r="H6610" s="95"/>
      <c r="I6610" s="95"/>
      <c r="J6610" s="95"/>
      <c r="K6610" s="95"/>
      <c r="L6610" s="95"/>
      <c r="M6610" s="95"/>
      <c r="N6610" s="95"/>
      <c r="O6610" s="95"/>
      <c r="P6610" s="84"/>
      <c r="Q6610" s="84"/>
      <c r="R6610" s="66"/>
      <c r="S6610" s="66"/>
      <c r="T6610" s="66"/>
      <c r="U6610" s="46"/>
    </row>
    <row r="6611" spans="2:21" ht="14.25">
      <c r="B6611" s="95"/>
      <c r="C6611" s="95"/>
      <c r="D6611" s="95"/>
      <c r="E6611" s="95"/>
      <c r="F6611" s="95"/>
      <c r="G6611" s="95"/>
      <c r="H6611" s="95"/>
      <c r="I6611" s="95"/>
      <c r="J6611" s="95"/>
      <c r="K6611" s="95"/>
      <c r="L6611" s="95"/>
      <c r="M6611" s="95"/>
      <c r="N6611" s="95"/>
      <c r="O6611" s="95"/>
      <c r="P6611" s="84"/>
      <c r="Q6611" s="84"/>
      <c r="R6611" s="66"/>
      <c r="S6611" s="66"/>
      <c r="T6611" s="66"/>
      <c r="U6611" s="46"/>
    </row>
    <row r="6612" spans="2:21" ht="14.25">
      <c r="B6612" s="95"/>
      <c r="C6612" s="95"/>
      <c r="D6612" s="95"/>
      <c r="E6612" s="95"/>
      <c r="F6612" s="95"/>
      <c r="G6612" s="95"/>
      <c r="H6612" s="95"/>
      <c r="I6612" s="95"/>
      <c r="J6612" s="95"/>
      <c r="K6612" s="95"/>
      <c r="L6612" s="95"/>
      <c r="M6612" s="95"/>
      <c r="N6612" s="95"/>
      <c r="O6612" s="95"/>
      <c r="P6612" s="84"/>
      <c r="Q6612" s="84"/>
      <c r="R6612" s="66"/>
      <c r="S6612" s="66"/>
      <c r="T6612" s="66"/>
      <c r="U6612" s="46"/>
    </row>
    <row r="6613" spans="2:21" ht="14.25">
      <c r="B6613" s="95"/>
      <c r="C6613" s="95"/>
      <c r="D6613" s="95"/>
      <c r="E6613" s="95"/>
      <c r="F6613" s="95"/>
      <c r="G6613" s="95"/>
      <c r="H6613" s="95"/>
      <c r="I6613" s="95"/>
      <c r="J6613" s="95"/>
      <c r="K6613" s="95"/>
      <c r="L6613" s="95"/>
      <c r="M6613" s="95"/>
      <c r="N6613" s="95"/>
      <c r="O6613" s="95"/>
      <c r="P6613" s="84"/>
      <c r="Q6613" s="84"/>
      <c r="R6613" s="66"/>
      <c r="S6613" s="66"/>
      <c r="T6613" s="66"/>
      <c r="U6613" s="46"/>
    </row>
    <row r="6614" spans="2:21" ht="14.25">
      <c r="B6614" s="95"/>
      <c r="C6614" s="95"/>
      <c r="D6614" s="95"/>
      <c r="E6614" s="95"/>
      <c r="F6614" s="95"/>
      <c r="G6614" s="95"/>
      <c r="H6614" s="95"/>
      <c r="I6614" s="95"/>
      <c r="J6614" s="95"/>
      <c r="K6614" s="95"/>
      <c r="L6614" s="95"/>
      <c r="M6614" s="95"/>
      <c r="N6614" s="95"/>
      <c r="O6614" s="95"/>
      <c r="P6614" s="84"/>
      <c r="Q6614" s="84"/>
      <c r="R6614" s="66"/>
      <c r="S6614" s="66"/>
      <c r="T6614" s="66"/>
      <c r="U6614" s="46"/>
    </row>
    <row r="6615" spans="2:21" ht="14.25">
      <c r="B6615" s="95"/>
      <c r="C6615" s="95"/>
      <c r="D6615" s="95"/>
      <c r="E6615" s="95"/>
      <c r="F6615" s="95"/>
      <c r="G6615" s="95"/>
      <c r="H6615" s="95"/>
      <c r="I6615" s="95"/>
      <c r="J6615" s="95"/>
      <c r="K6615" s="95"/>
      <c r="L6615" s="95"/>
      <c r="M6615" s="95"/>
      <c r="N6615" s="95"/>
      <c r="O6615" s="95"/>
      <c r="P6615" s="84"/>
      <c r="Q6615" s="84"/>
      <c r="R6615" s="66"/>
      <c r="S6615" s="66"/>
      <c r="T6615" s="66"/>
      <c r="U6615" s="46"/>
    </row>
    <row r="6616" spans="2:21" ht="14.25">
      <c r="B6616" s="95"/>
      <c r="C6616" s="95"/>
      <c r="D6616" s="95"/>
      <c r="E6616" s="95"/>
      <c r="F6616" s="95"/>
      <c r="G6616" s="95"/>
      <c r="H6616" s="95"/>
      <c r="I6616" s="95"/>
      <c r="J6616" s="95"/>
      <c r="K6616" s="95"/>
      <c r="L6616" s="95"/>
      <c r="M6616" s="95"/>
      <c r="N6616" s="95"/>
      <c r="O6616" s="95"/>
      <c r="P6616" s="84"/>
      <c r="Q6616" s="84"/>
      <c r="R6616" s="66"/>
      <c r="S6616" s="66"/>
      <c r="T6616" s="66"/>
      <c r="U6616" s="46"/>
    </row>
    <row r="6617" spans="2:21" ht="14.25">
      <c r="B6617" s="95"/>
      <c r="C6617" s="95"/>
      <c r="D6617" s="95"/>
      <c r="E6617" s="95"/>
      <c r="F6617" s="95"/>
      <c r="G6617" s="95"/>
      <c r="H6617" s="95"/>
      <c r="I6617" s="95"/>
      <c r="J6617" s="95"/>
      <c r="K6617" s="95"/>
      <c r="L6617" s="95"/>
      <c r="M6617" s="95"/>
      <c r="N6617" s="95"/>
      <c r="O6617" s="95"/>
      <c r="P6617" s="84"/>
      <c r="Q6617" s="84"/>
      <c r="R6617" s="66"/>
      <c r="S6617" s="66"/>
      <c r="T6617" s="66"/>
      <c r="U6617" s="46"/>
    </row>
    <row r="6618" spans="2:21" ht="14.25">
      <c r="B6618" s="95"/>
      <c r="C6618" s="95"/>
      <c r="D6618" s="95"/>
      <c r="E6618" s="95"/>
      <c r="F6618" s="95"/>
      <c r="G6618" s="95"/>
      <c r="H6618" s="95"/>
      <c r="I6618" s="95"/>
      <c r="J6618" s="95"/>
      <c r="K6618" s="95"/>
      <c r="L6618" s="95"/>
      <c r="M6618" s="95"/>
      <c r="N6618" s="95"/>
      <c r="O6618" s="95"/>
      <c r="P6618" s="84"/>
      <c r="Q6618" s="84"/>
      <c r="R6618" s="66"/>
      <c r="S6618" s="66"/>
      <c r="T6618" s="66"/>
      <c r="U6618" s="46"/>
    </row>
    <row r="6619" spans="2:21" ht="14.25">
      <c r="B6619" s="95"/>
      <c r="C6619" s="95"/>
      <c r="D6619" s="95"/>
      <c r="E6619" s="95"/>
      <c r="F6619" s="95"/>
      <c r="G6619" s="95"/>
      <c r="H6619" s="95"/>
      <c r="I6619" s="95"/>
      <c r="J6619" s="95"/>
      <c r="K6619" s="95"/>
      <c r="L6619" s="95"/>
      <c r="M6619" s="95"/>
      <c r="N6619" s="95"/>
      <c r="O6619" s="95"/>
      <c r="P6619" s="84"/>
      <c r="Q6619" s="84"/>
      <c r="R6619" s="66"/>
      <c r="S6619" s="66"/>
      <c r="T6619" s="66"/>
      <c r="U6619" s="46"/>
    </row>
    <row r="6620" spans="2:21" ht="14.25">
      <c r="B6620" s="95"/>
      <c r="C6620" s="95"/>
      <c r="D6620" s="95"/>
      <c r="E6620" s="95"/>
      <c r="F6620" s="95"/>
      <c r="G6620" s="95"/>
      <c r="H6620" s="95"/>
      <c r="I6620" s="95"/>
      <c r="J6620" s="95"/>
      <c r="K6620" s="95"/>
      <c r="L6620" s="95"/>
      <c r="M6620" s="95"/>
      <c r="N6620" s="95"/>
      <c r="O6620" s="95"/>
      <c r="P6620" s="84"/>
      <c r="Q6620" s="84"/>
      <c r="R6620" s="66"/>
      <c r="S6620" s="66"/>
      <c r="T6620" s="66"/>
      <c r="U6620" s="46"/>
    </row>
    <row r="6621" spans="2:21" ht="14.25">
      <c r="B6621" s="95"/>
      <c r="C6621" s="95"/>
      <c r="D6621" s="95"/>
      <c r="E6621" s="95"/>
      <c r="F6621" s="95"/>
      <c r="G6621" s="95"/>
      <c r="H6621" s="95"/>
      <c r="I6621" s="95"/>
      <c r="J6621" s="95"/>
      <c r="K6621" s="95"/>
      <c r="L6621" s="95"/>
      <c r="M6621" s="95"/>
      <c r="N6621" s="95"/>
      <c r="O6621" s="95"/>
      <c r="P6621" s="84"/>
      <c r="Q6621" s="84"/>
      <c r="R6621" s="66"/>
      <c r="S6621" s="66"/>
      <c r="T6621" s="66"/>
      <c r="U6621" s="46"/>
    </row>
    <row r="6622" spans="2:21" ht="14.25">
      <c r="B6622" s="95"/>
      <c r="C6622" s="95"/>
      <c r="D6622" s="95"/>
      <c r="E6622" s="95"/>
      <c r="F6622" s="95"/>
      <c r="G6622" s="95"/>
      <c r="H6622" s="95"/>
      <c r="I6622" s="95"/>
      <c r="J6622" s="95"/>
      <c r="K6622" s="95"/>
      <c r="L6622" s="95"/>
      <c r="M6622" s="95"/>
      <c r="N6622" s="95"/>
      <c r="O6622" s="95"/>
      <c r="P6622" s="84"/>
      <c r="Q6622" s="84"/>
      <c r="R6622" s="66"/>
      <c r="S6622" s="66"/>
      <c r="T6622" s="66"/>
      <c r="U6622" s="46"/>
    </row>
    <row r="6623" spans="2:21" ht="14.25">
      <c r="B6623" s="95"/>
      <c r="C6623" s="95"/>
      <c r="D6623" s="95"/>
      <c r="E6623" s="95"/>
      <c r="F6623" s="95"/>
      <c r="G6623" s="95"/>
      <c r="H6623" s="95"/>
      <c r="I6623" s="95"/>
      <c r="J6623" s="95"/>
      <c r="K6623" s="95"/>
      <c r="L6623" s="95"/>
      <c r="M6623" s="95"/>
      <c r="N6623" s="95"/>
      <c r="O6623" s="95"/>
      <c r="P6623" s="84"/>
      <c r="Q6623" s="84"/>
      <c r="R6623" s="66"/>
      <c r="S6623" s="66"/>
      <c r="T6623" s="66"/>
      <c r="U6623" s="46"/>
    </row>
    <row r="6624" spans="2:21" ht="14.25">
      <c r="B6624" s="95"/>
      <c r="C6624" s="95"/>
      <c r="D6624" s="95"/>
      <c r="E6624" s="95"/>
      <c r="F6624" s="95"/>
      <c r="G6624" s="95"/>
      <c r="H6624" s="95"/>
      <c r="I6624" s="95"/>
      <c r="J6624" s="95"/>
      <c r="K6624" s="95"/>
      <c r="L6624" s="95"/>
      <c r="M6624" s="95"/>
      <c r="N6624" s="95"/>
      <c r="O6624" s="95"/>
      <c r="P6624" s="84"/>
      <c r="Q6624" s="84"/>
      <c r="R6624" s="66"/>
      <c r="S6624" s="66"/>
      <c r="T6624" s="66"/>
      <c r="U6624" s="46"/>
    </row>
    <row r="6625" spans="2:21" ht="14.25">
      <c r="B6625" s="95"/>
      <c r="C6625" s="95"/>
      <c r="D6625" s="95"/>
      <c r="E6625" s="95"/>
      <c r="F6625" s="95"/>
      <c r="G6625" s="95"/>
      <c r="H6625" s="95"/>
      <c r="I6625" s="95"/>
      <c r="J6625" s="95"/>
      <c r="K6625" s="95"/>
      <c r="L6625" s="95"/>
      <c r="M6625" s="95"/>
      <c r="N6625" s="95"/>
      <c r="O6625" s="95"/>
      <c r="P6625" s="84"/>
      <c r="Q6625" s="84"/>
      <c r="R6625" s="66"/>
      <c r="S6625" s="66"/>
      <c r="T6625" s="66"/>
      <c r="U6625" s="46"/>
    </row>
    <row r="6626" spans="2:21" ht="14.25">
      <c r="B6626" s="95"/>
      <c r="C6626" s="95"/>
      <c r="D6626" s="95"/>
      <c r="E6626" s="95"/>
      <c r="F6626" s="95"/>
      <c r="G6626" s="95"/>
      <c r="H6626" s="95"/>
      <c r="I6626" s="95"/>
      <c r="J6626" s="95"/>
      <c r="K6626" s="95"/>
      <c r="L6626" s="95"/>
      <c r="M6626" s="95"/>
      <c r="N6626" s="95"/>
      <c r="O6626" s="95"/>
      <c r="P6626" s="84"/>
      <c r="Q6626" s="84"/>
      <c r="R6626" s="66"/>
      <c r="S6626" s="66"/>
      <c r="T6626" s="66"/>
      <c r="U6626" s="46"/>
    </row>
    <row r="6627" spans="2:21" ht="14.25">
      <c r="B6627" s="95"/>
      <c r="C6627" s="95"/>
      <c r="D6627" s="95"/>
      <c r="E6627" s="95"/>
      <c r="F6627" s="95"/>
      <c r="G6627" s="95"/>
      <c r="H6627" s="95"/>
      <c r="I6627" s="95"/>
      <c r="J6627" s="95"/>
      <c r="K6627" s="95"/>
      <c r="L6627" s="95"/>
      <c r="M6627" s="95"/>
      <c r="N6627" s="95"/>
      <c r="O6627" s="95"/>
      <c r="P6627" s="84"/>
      <c r="Q6627" s="84"/>
      <c r="R6627" s="66"/>
      <c r="S6627" s="66"/>
      <c r="T6627" s="66"/>
      <c r="U6627" s="46"/>
    </row>
    <row r="6628" spans="2:21" ht="14.25">
      <c r="B6628" s="95"/>
      <c r="C6628" s="95"/>
      <c r="D6628" s="95"/>
      <c r="E6628" s="95"/>
      <c r="F6628" s="95"/>
      <c r="G6628" s="95"/>
      <c r="H6628" s="95"/>
      <c r="I6628" s="95"/>
      <c r="J6628" s="95"/>
      <c r="K6628" s="95"/>
      <c r="L6628" s="95"/>
      <c r="M6628" s="95"/>
      <c r="N6628" s="95"/>
      <c r="O6628" s="95"/>
      <c r="P6628" s="84"/>
      <c r="Q6628" s="84"/>
      <c r="R6628" s="66"/>
      <c r="S6628" s="66"/>
      <c r="T6628" s="66"/>
      <c r="U6628" s="46"/>
    </row>
    <row r="6629" spans="2:21" ht="14.25">
      <c r="B6629" s="95"/>
      <c r="C6629" s="95"/>
      <c r="D6629" s="95"/>
      <c r="E6629" s="95"/>
      <c r="F6629" s="95"/>
      <c r="G6629" s="95"/>
      <c r="H6629" s="95"/>
      <c r="I6629" s="95"/>
      <c r="J6629" s="95"/>
      <c r="K6629" s="95"/>
      <c r="L6629" s="95"/>
      <c r="M6629" s="95"/>
      <c r="N6629" s="95"/>
      <c r="O6629" s="95"/>
      <c r="P6629" s="84"/>
      <c r="Q6629" s="84"/>
      <c r="R6629" s="66"/>
      <c r="S6629" s="66"/>
      <c r="T6629" s="66"/>
      <c r="U6629" s="46"/>
    </row>
    <row r="6630" spans="2:21" ht="14.25">
      <c r="B6630" s="95"/>
      <c r="C6630" s="95"/>
      <c r="D6630" s="95"/>
      <c r="E6630" s="95"/>
      <c r="F6630" s="95"/>
      <c r="G6630" s="95"/>
      <c r="H6630" s="95"/>
      <c r="I6630" s="95"/>
      <c r="J6630" s="95"/>
      <c r="K6630" s="95"/>
      <c r="L6630" s="95"/>
      <c r="M6630" s="95"/>
      <c r="N6630" s="95"/>
      <c r="O6630" s="95"/>
      <c r="P6630" s="84"/>
      <c r="Q6630" s="84"/>
      <c r="R6630" s="66"/>
      <c r="S6630" s="66"/>
      <c r="T6630" s="66"/>
      <c r="U6630" s="46"/>
    </row>
    <row r="6631" spans="2:21" ht="14.25">
      <c r="B6631" s="95"/>
      <c r="C6631" s="95"/>
      <c r="D6631" s="95"/>
      <c r="E6631" s="95"/>
      <c r="F6631" s="95"/>
      <c r="G6631" s="95"/>
      <c r="H6631" s="95"/>
      <c r="I6631" s="95"/>
      <c r="J6631" s="95"/>
      <c r="K6631" s="95"/>
      <c r="L6631" s="95"/>
      <c r="M6631" s="95"/>
      <c r="N6631" s="95"/>
      <c r="O6631" s="95"/>
      <c r="P6631" s="84"/>
      <c r="Q6631" s="84"/>
      <c r="R6631" s="66"/>
      <c r="S6631" s="66"/>
      <c r="T6631" s="66"/>
      <c r="U6631" s="46"/>
    </row>
    <row r="6632" spans="2:21" ht="14.25">
      <c r="B6632" s="95"/>
      <c r="C6632" s="95"/>
      <c r="D6632" s="95"/>
      <c r="E6632" s="95"/>
      <c r="F6632" s="95"/>
      <c r="G6632" s="95"/>
      <c r="H6632" s="95"/>
      <c r="I6632" s="95"/>
      <c r="J6632" s="95"/>
      <c r="K6632" s="95"/>
      <c r="L6632" s="95"/>
      <c r="M6632" s="95"/>
      <c r="N6632" s="95"/>
      <c r="O6632" s="95"/>
      <c r="P6632" s="84"/>
      <c r="Q6632" s="84"/>
      <c r="R6632" s="66"/>
      <c r="S6632" s="66"/>
      <c r="T6632" s="66"/>
      <c r="U6632" s="46"/>
    </row>
    <row r="6633" spans="2:21" ht="14.25">
      <c r="B6633" s="95"/>
      <c r="C6633" s="95"/>
      <c r="D6633" s="95"/>
      <c r="E6633" s="95"/>
      <c r="F6633" s="95"/>
      <c r="G6633" s="95"/>
      <c r="H6633" s="95"/>
      <c r="I6633" s="95"/>
      <c r="J6633" s="95"/>
      <c r="K6633" s="95"/>
      <c r="L6633" s="95"/>
      <c r="M6633" s="95"/>
      <c r="N6633" s="95"/>
      <c r="O6633" s="95"/>
      <c r="P6633" s="84"/>
      <c r="Q6633" s="84"/>
      <c r="R6633" s="66"/>
      <c r="S6633" s="66"/>
      <c r="T6633" s="66"/>
      <c r="U6633" s="46"/>
    </row>
    <row r="6634" spans="2:21" ht="14.25">
      <c r="B6634" s="95"/>
      <c r="C6634" s="95"/>
      <c r="D6634" s="95"/>
      <c r="E6634" s="95"/>
      <c r="F6634" s="95"/>
      <c r="G6634" s="95"/>
      <c r="H6634" s="95"/>
      <c r="I6634" s="95"/>
      <c r="J6634" s="95"/>
      <c r="K6634" s="95"/>
      <c r="L6634" s="95"/>
      <c r="M6634" s="95"/>
      <c r="N6634" s="95"/>
      <c r="O6634" s="95"/>
      <c r="P6634" s="84"/>
      <c r="Q6634" s="84"/>
      <c r="R6634" s="66"/>
      <c r="S6634" s="66"/>
      <c r="T6634" s="66"/>
      <c r="U6634" s="46"/>
    </row>
    <row r="6635" spans="2:21" ht="14.25">
      <c r="B6635" s="95"/>
      <c r="C6635" s="95"/>
      <c r="D6635" s="95"/>
      <c r="E6635" s="95"/>
      <c r="F6635" s="95"/>
      <c r="G6635" s="95"/>
      <c r="H6635" s="95"/>
      <c r="I6635" s="95"/>
      <c r="J6635" s="95"/>
      <c r="K6635" s="95"/>
      <c r="L6635" s="95"/>
      <c r="M6635" s="95"/>
      <c r="N6635" s="95"/>
      <c r="O6635" s="95"/>
      <c r="P6635" s="84"/>
      <c r="Q6635" s="84"/>
      <c r="R6635" s="66"/>
      <c r="S6635" s="66"/>
      <c r="T6635" s="66"/>
      <c r="U6635" s="46"/>
    </row>
    <row r="6636" spans="2:21" ht="14.25">
      <c r="B6636" s="95"/>
      <c r="C6636" s="95"/>
      <c r="D6636" s="95"/>
      <c r="E6636" s="95"/>
      <c r="F6636" s="95"/>
      <c r="G6636" s="95"/>
      <c r="H6636" s="95"/>
      <c r="I6636" s="95"/>
      <c r="J6636" s="95"/>
      <c r="K6636" s="95"/>
      <c r="L6636" s="95"/>
      <c r="M6636" s="95"/>
      <c r="N6636" s="95"/>
      <c r="O6636" s="95"/>
      <c r="P6636" s="84"/>
      <c r="Q6636" s="84"/>
      <c r="R6636" s="66"/>
      <c r="S6636" s="66"/>
      <c r="T6636" s="66"/>
      <c r="U6636" s="46"/>
    </row>
    <row r="6637" spans="2:21" ht="14.25">
      <c r="B6637" s="95"/>
      <c r="C6637" s="95"/>
      <c r="D6637" s="95"/>
      <c r="E6637" s="95"/>
      <c r="F6637" s="95"/>
      <c r="G6637" s="95"/>
      <c r="H6637" s="95"/>
      <c r="I6637" s="95"/>
      <c r="J6637" s="95"/>
      <c r="K6637" s="95"/>
      <c r="L6637" s="95"/>
      <c r="M6637" s="95"/>
      <c r="N6637" s="95"/>
      <c r="O6637" s="95"/>
      <c r="P6637" s="84"/>
      <c r="Q6637" s="84"/>
      <c r="R6637" s="66"/>
      <c r="S6637" s="66"/>
      <c r="T6637" s="66"/>
      <c r="U6637" s="46"/>
    </row>
    <row r="6638" spans="2:21" ht="14.25">
      <c r="B6638" s="95"/>
      <c r="C6638" s="95"/>
      <c r="D6638" s="95"/>
      <c r="E6638" s="95"/>
      <c r="F6638" s="95"/>
      <c r="G6638" s="95"/>
      <c r="H6638" s="95"/>
      <c r="I6638" s="95"/>
      <c r="J6638" s="95"/>
      <c r="K6638" s="95"/>
      <c r="L6638" s="95"/>
      <c r="M6638" s="95"/>
      <c r="N6638" s="95"/>
      <c r="O6638" s="95"/>
      <c r="P6638" s="84"/>
      <c r="Q6638" s="84"/>
      <c r="R6638" s="66"/>
      <c r="S6638" s="66"/>
      <c r="T6638" s="66"/>
      <c r="U6638" s="46"/>
    </row>
    <row r="6639" spans="2:21" ht="14.25">
      <c r="B6639" s="95"/>
      <c r="C6639" s="95"/>
      <c r="D6639" s="95"/>
      <c r="E6639" s="95"/>
      <c r="F6639" s="95"/>
      <c r="G6639" s="95"/>
      <c r="H6639" s="95"/>
      <c r="I6639" s="95"/>
      <c r="J6639" s="95"/>
      <c r="K6639" s="95"/>
      <c r="L6639" s="95"/>
      <c r="M6639" s="95"/>
      <c r="N6639" s="95"/>
      <c r="O6639" s="95"/>
      <c r="P6639" s="84"/>
      <c r="Q6639" s="84"/>
      <c r="R6639" s="66"/>
      <c r="S6639" s="66"/>
      <c r="T6639" s="66"/>
      <c r="U6639" s="46"/>
    </row>
    <row r="6640" spans="2:21" ht="14.25">
      <c r="B6640" s="95"/>
      <c r="C6640" s="95"/>
      <c r="D6640" s="95"/>
      <c r="E6640" s="95"/>
      <c r="F6640" s="95"/>
      <c r="G6640" s="95"/>
      <c r="H6640" s="95"/>
      <c r="I6640" s="95"/>
      <c r="J6640" s="95"/>
      <c r="K6640" s="95"/>
      <c r="L6640" s="95"/>
      <c r="M6640" s="95"/>
      <c r="N6640" s="95"/>
      <c r="O6640" s="95"/>
      <c r="P6640" s="84"/>
      <c r="Q6640" s="84"/>
      <c r="R6640" s="66"/>
      <c r="S6640" s="66"/>
      <c r="T6640" s="66"/>
      <c r="U6640" s="46"/>
    </row>
    <row r="6641" spans="2:21" ht="14.25">
      <c r="B6641" s="95"/>
      <c r="C6641" s="95"/>
      <c r="D6641" s="95"/>
      <c r="E6641" s="95"/>
      <c r="F6641" s="95"/>
      <c r="G6641" s="95"/>
      <c r="H6641" s="95"/>
      <c r="I6641" s="95"/>
      <c r="J6641" s="95"/>
      <c r="K6641" s="95"/>
      <c r="L6641" s="95"/>
      <c r="M6641" s="95"/>
      <c r="N6641" s="95"/>
      <c r="O6641" s="95"/>
      <c r="P6641" s="84"/>
      <c r="Q6641" s="84"/>
      <c r="R6641" s="66"/>
      <c r="S6641" s="66"/>
      <c r="T6641" s="66"/>
      <c r="U6641" s="46"/>
    </row>
    <row r="6642" spans="2:21" ht="14.25">
      <c r="B6642" s="95"/>
      <c r="C6642" s="95"/>
      <c r="D6642" s="95"/>
      <c r="E6642" s="95"/>
      <c r="F6642" s="95"/>
      <c r="G6642" s="95"/>
      <c r="H6642" s="95"/>
      <c r="I6642" s="95"/>
      <c r="J6642" s="95"/>
      <c r="K6642" s="95"/>
      <c r="L6642" s="95"/>
      <c r="M6642" s="95"/>
      <c r="N6642" s="95"/>
      <c r="O6642" s="95"/>
      <c r="P6642" s="84"/>
      <c r="Q6642" s="84"/>
      <c r="R6642" s="66"/>
      <c r="S6642" s="66"/>
      <c r="T6642" s="66"/>
      <c r="U6642" s="46"/>
    </row>
    <row r="6643" spans="2:21" ht="14.25">
      <c r="B6643" s="95"/>
      <c r="C6643" s="95"/>
      <c r="D6643" s="95"/>
      <c r="E6643" s="95"/>
      <c r="F6643" s="95"/>
      <c r="G6643" s="95"/>
      <c r="H6643" s="95"/>
      <c r="I6643" s="95"/>
      <c r="J6643" s="95"/>
      <c r="K6643" s="95"/>
      <c r="L6643" s="95"/>
      <c r="M6643" s="95"/>
      <c r="N6643" s="95"/>
      <c r="O6643" s="95"/>
      <c r="P6643" s="84"/>
      <c r="Q6643" s="84"/>
      <c r="R6643" s="66"/>
      <c r="S6643" s="66"/>
      <c r="T6643" s="66"/>
      <c r="U6643" s="46"/>
    </row>
    <row r="6644" spans="2:21" ht="14.25">
      <c r="B6644" s="95"/>
      <c r="C6644" s="95"/>
      <c r="D6644" s="95"/>
      <c r="E6644" s="95"/>
      <c r="F6644" s="95"/>
      <c r="G6644" s="95"/>
      <c r="H6644" s="95"/>
      <c r="I6644" s="95"/>
      <c r="J6644" s="95"/>
      <c r="K6644" s="95"/>
      <c r="L6644" s="95"/>
      <c r="M6644" s="95"/>
      <c r="N6644" s="95"/>
      <c r="O6644" s="95"/>
      <c r="P6644" s="84"/>
      <c r="Q6644" s="84"/>
      <c r="R6644" s="66"/>
      <c r="S6644" s="66"/>
      <c r="T6644" s="66"/>
      <c r="U6644" s="46"/>
    </row>
    <row r="6645" spans="2:21" ht="14.25">
      <c r="B6645" s="95"/>
      <c r="C6645" s="95"/>
      <c r="D6645" s="95"/>
      <c r="E6645" s="95"/>
      <c r="F6645" s="95"/>
      <c r="G6645" s="95"/>
      <c r="H6645" s="95"/>
      <c r="I6645" s="95"/>
      <c r="J6645" s="95"/>
      <c r="K6645" s="95"/>
      <c r="L6645" s="95"/>
      <c r="M6645" s="95"/>
      <c r="N6645" s="95"/>
      <c r="O6645" s="95"/>
      <c r="P6645" s="84"/>
      <c r="Q6645" s="84"/>
      <c r="R6645" s="66"/>
      <c r="S6645" s="66"/>
      <c r="T6645" s="66"/>
      <c r="U6645" s="46"/>
    </row>
    <row r="6646" spans="2:21" ht="14.25">
      <c r="B6646" s="95"/>
      <c r="C6646" s="95"/>
      <c r="D6646" s="95"/>
      <c r="E6646" s="95"/>
      <c r="F6646" s="95"/>
      <c r="G6646" s="95"/>
      <c r="H6646" s="95"/>
      <c r="I6646" s="95"/>
      <c r="J6646" s="95"/>
      <c r="K6646" s="95"/>
      <c r="L6646" s="95"/>
      <c r="M6646" s="95"/>
      <c r="N6646" s="95"/>
      <c r="O6646" s="95"/>
      <c r="P6646" s="84"/>
      <c r="Q6646" s="84"/>
      <c r="R6646" s="66"/>
      <c r="S6646" s="66"/>
      <c r="T6646" s="66"/>
      <c r="U6646" s="46"/>
    </row>
    <row r="6647" spans="2:21" ht="14.25">
      <c r="B6647" s="95"/>
      <c r="C6647" s="95"/>
      <c r="D6647" s="95"/>
      <c r="E6647" s="95"/>
      <c r="F6647" s="95"/>
      <c r="G6647" s="95"/>
      <c r="H6647" s="95"/>
      <c r="I6647" s="95"/>
      <c r="J6647" s="95"/>
      <c r="K6647" s="95"/>
      <c r="L6647" s="95"/>
      <c r="M6647" s="95"/>
      <c r="N6647" s="95"/>
      <c r="O6647" s="95"/>
      <c r="P6647" s="84"/>
      <c r="Q6647" s="84"/>
      <c r="R6647" s="66"/>
      <c r="S6647" s="66"/>
      <c r="T6647" s="66"/>
      <c r="U6647" s="46"/>
    </row>
    <row r="6648" spans="2:21" ht="14.25">
      <c r="B6648" s="95"/>
      <c r="C6648" s="95"/>
      <c r="D6648" s="95"/>
      <c r="E6648" s="95"/>
      <c r="F6648" s="95"/>
      <c r="G6648" s="95"/>
      <c r="H6648" s="95"/>
      <c r="I6648" s="95"/>
      <c r="J6648" s="95"/>
      <c r="K6648" s="95"/>
      <c r="L6648" s="95"/>
      <c r="M6648" s="95"/>
      <c r="N6648" s="95"/>
      <c r="O6648" s="95"/>
      <c r="P6648" s="84"/>
      <c r="Q6648" s="84"/>
      <c r="R6648" s="66"/>
      <c r="S6648" s="66"/>
      <c r="T6648" s="66"/>
      <c r="U6648" s="46"/>
    </row>
    <row r="6649" spans="2:21" ht="14.25">
      <c r="B6649" s="95"/>
      <c r="C6649" s="95"/>
      <c r="D6649" s="95"/>
      <c r="E6649" s="95"/>
      <c r="F6649" s="95"/>
      <c r="G6649" s="95"/>
      <c r="H6649" s="95"/>
      <c r="I6649" s="95"/>
      <c r="J6649" s="95"/>
      <c r="K6649" s="95"/>
      <c r="L6649" s="95"/>
      <c r="M6649" s="95"/>
      <c r="N6649" s="95"/>
      <c r="O6649" s="95"/>
      <c r="P6649" s="84"/>
      <c r="Q6649" s="84"/>
      <c r="R6649" s="66"/>
      <c r="S6649" s="66"/>
      <c r="T6649" s="66"/>
      <c r="U6649" s="46"/>
    </row>
    <row r="6650" spans="2:21" ht="14.25">
      <c r="B6650" s="95"/>
      <c r="C6650" s="95"/>
      <c r="D6650" s="95"/>
      <c r="E6650" s="95"/>
      <c r="F6650" s="95"/>
      <c r="G6650" s="95"/>
      <c r="H6650" s="95"/>
      <c r="I6650" s="95"/>
      <c r="J6650" s="95"/>
      <c r="K6650" s="95"/>
      <c r="L6650" s="95"/>
      <c r="M6650" s="95"/>
      <c r="N6650" s="95"/>
      <c r="O6650" s="95"/>
      <c r="P6650" s="84"/>
      <c r="Q6650" s="84"/>
      <c r="R6650" s="66"/>
      <c r="S6650" s="66"/>
      <c r="T6650" s="66"/>
      <c r="U6650" s="46"/>
    </row>
    <row r="6651" spans="2:21" ht="14.25">
      <c r="B6651" s="95"/>
      <c r="C6651" s="95"/>
      <c r="D6651" s="95"/>
      <c r="E6651" s="95"/>
      <c r="F6651" s="95"/>
      <c r="G6651" s="95"/>
      <c r="H6651" s="95"/>
      <c r="I6651" s="95"/>
      <c r="J6651" s="95"/>
      <c r="K6651" s="95"/>
      <c r="L6651" s="95"/>
      <c r="M6651" s="95"/>
      <c r="N6651" s="95"/>
      <c r="O6651" s="95"/>
      <c r="P6651" s="84"/>
      <c r="Q6651" s="84"/>
      <c r="R6651" s="66"/>
      <c r="S6651" s="66"/>
      <c r="T6651" s="66"/>
      <c r="U6651" s="46"/>
    </row>
    <row r="6652" spans="2:21" ht="14.25">
      <c r="B6652" s="95"/>
      <c r="C6652" s="95"/>
      <c r="D6652" s="95"/>
      <c r="E6652" s="95"/>
      <c r="F6652" s="95"/>
      <c r="G6652" s="95"/>
      <c r="H6652" s="95"/>
      <c r="I6652" s="95"/>
      <c r="J6652" s="95"/>
      <c r="K6652" s="95"/>
      <c r="L6652" s="95"/>
      <c r="M6652" s="95"/>
      <c r="N6652" s="95"/>
      <c r="O6652" s="95"/>
      <c r="P6652" s="84"/>
      <c r="Q6652" s="84"/>
      <c r="R6652" s="66"/>
      <c r="S6652" s="66"/>
      <c r="T6652" s="66"/>
      <c r="U6652" s="46"/>
    </row>
    <row r="6653" spans="2:21" ht="14.25">
      <c r="B6653" s="95"/>
      <c r="C6653" s="95"/>
      <c r="D6653" s="95"/>
      <c r="E6653" s="95"/>
      <c r="F6653" s="95"/>
      <c r="G6653" s="95"/>
      <c r="H6653" s="95"/>
      <c r="I6653" s="95"/>
      <c r="J6653" s="95"/>
      <c r="K6653" s="95"/>
      <c r="L6653" s="95"/>
      <c r="M6653" s="95"/>
      <c r="N6653" s="95"/>
      <c r="O6653" s="95"/>
      <c r="P6653" s="84"/>
      <c r="Q6653" s="84"/>
      <c r="R6653" s="66"/>
      <c r="S6653" s="66"/>
      <c r="T6653" s="66"/>
      <c r="U6653" s="46"/>
    </row>
    <row r="6654" spans="2:21" ht="14.25">
      <c r="B6654" s="95"/>
      <c r="C6654" s="95"/>
      <c r="D6654" s="95"/>
      <c r="E6654" s="95"/>
      <c r="F6654" s="95"/>
      <c r="G6654" s="95"/>
      <c r="H6654" s="95"/>
      <c r="I6654" s="95"/>
      <c r="J6654" s="95"/>
      <c r="K6654" s="95"/>
      <c r="L6654" s="95"/>
      <c r="M6654" s="95"/>
      <c r="N6654" s="95"/>
      <c r="O6654" s="95"/>
      <c r="P6654" s="84"/>
      <c r="Q6654" s="84"/>
      <c r="R6654" s="66"/>
      <c r="S6654" s="66"/>
      <c r="T6654" s="66"/>
      <c r="U6654" s="46"/>
    </row>
    <row r="6655" spans="2:21" ht="14.25">
      <c r="B6655" s="95"/>
      <c r="C6655" s="95"/>
      <c r="D6655" s="95"/>
      <c r="E6655" s="95"/>
      <c r="F6655" s="95"/>
      <c r="G6655" s="95"/>
      <c r="H6655" s="95"/>
      <c r="I6655" s="95"/>
      <c r="J6655" s="95"/>
      <c r="K6655" s="95"/>
      <c r="L6655" s="95"/>
      <c r="M6655" s="95"/>
      <c r="N6655" s="95"/>
      <c r="O6655" s="95"/>
      <c r="P6655" s="84"/>
      <c r="Q6655" s="84"/>
      <c r="R6655" s="66"/>
      <c r="S6655" s="66"/>
      <c r="T6655" s="66"/>
      <c r="U6655" s="46"/>
    </row>
    <row r="6656" spans="2:21" ht="14.25">
      <c r="B6656" s="95"/>
      <c r="C6656" s="95"/>
      <c r="D6656" s="95"/>
      <c r="E6656" s="95"/>
      <c r="F6656" s="95"/>
      <c r="G6656" s="95"/>
      <c r="H6656" s="95"/>
      <c r="I6656" s="95"/>
      <c r="J6656" s="95"/>
      <c r="K6656" s="95"/>
      <c r="L6656" s="95"/>
      <c r="M6656" s="95"/>
      <c r="N6656" s="95"/>
      <c r="O6656" s="95"/>
      <c r="P6656" s="84"/>
      <c r="Q6656" s="84"/>
      <c r="R6656" s="66"/>
      <c r="S6656" s="66"/>
      <c r="T6656" s="66"/>
      <c r="U6656" s="46"/>
    </row>
    <row r="6657" spans="2:21" ht="14.25">
      <c r="B6657" s="95"/>
      <c r="C6657" s="95"/>
      <c r="D6657" s="95"/>
      <c r="E6657" s="95"/>
      <c r="F6657" s="95"/>
      <c r="G6657" s="95"/>
      <c r="H6657" s="95"/>
      <c r="I6657" s="95"/>
      <c r="J6657" s="95"/>
      <c r="K6657" s="95"/>
      <c r="L6657" s="95"/>
      <c r="M6657" s="95"/>
      <c r="N6657" s="95"/>
      <c r="O6657" s="95"/>
      <c r="P6657" s="84"/>
      <c r="Q6657" s="84"/>
      <c r="R6657" s="66"/>
      <c r="S6657" s="66"/>
      <c r="T6657" s="66"/>
      <c r="U6657" s="46"/>
    </row>
    <row r="6658" spans="2:21" ht="14.25">
      <c r="B6658" s="95"/>
      <c r="C6658" s="95"/>
      <c r="D6658" s="95"/>
      <c r="E6658" s="95"/>
      <c r="F6658" s="95"/>
      <c r="G6658" s="95"/>
      <c r="H6658" s="95"/>
      <c r="I6658" s="95"/>
      <c r="J6658" s="95"/>
      <c r="K6658" s="95"/>
      <c r="L6658" s="95"/>
      <c r="M6658" s="95"/>
      <c r="N6658" s="95"/>
      <c r="O6658" s="95"/>
      <c r="P6658" s="84"/>
      <c r="Q6658" s="84"/>
      <c r="R6658" s="66"/>
      <c r="S6658" s="66"/>
      <c r="T6658" s="66"/>
      <c r="U6658" s="46"/>
    </row>
    <row r="6659" spans="2:21" ht="14.25">
      <c r="B6659" s="95"/>
      <c r="C6659" s="95"/>
      <c r="D6659" s="95"/>
      <c r="E6659" s="95"/>
      <c r="F6659" s="95"/>
      <c r="G6659" s="95"/>
      <c r="H6659" s="95"/>
      <c r="I6659" s="95"/>
      <c r="J6659" s="95"/>
      <c r="K6659" s="95"/>
      <c r="L6659" s="95"/>
      <c r="M6659" s="95"/>
      <c r="N6659" s="95"/>
      <c r="O6659" s="95"/>
      <c r="P6659" s="84"/>
      <c r="Q6659" s="84"/>
      <c r="R6659" s="66"/>
      <c r="S6659" s="66"/>
      <c r="T6659" s="66"/>
      <c r="U6659" s="46"/>
    </row>
    <row r="6660" spans="2:21" ht="14.25">
      <c r="B6660" s="95"/>
      <c r="C6660" s="95"/>
      <c r="D6660" s="95"/>
      <c r="E6660" s="95"/>
      <c r="F6660" s="95"/>
      <c r="G6660" s="95"/>
      <c r="H6660" s="95"/>
      <c r="I6660" s="95"/>
      <c r="J6660" s="95"/>
      <c r="K6660" s="95"/>
      <c r="L6660" s="95"/>
      <c r="M6660" s="95"/>
      <c r="N6660" s="95"/>
      <c r="O6660" s="95"/>
      <c r="P6660" s="84"/>
      <c r="Q6660" s="84"/>
      <c r="R6660" s="66"/>
      <c r="S6660" s="66"/>
      <c r="T6660" s="66"/>
      <c r="U6660" s="46"/>
    </row>
    <row r="6661" spans="2:21" ht="14.25">
      <c r="B6661" s="95"/>
      <c r="C6661" s="95"/>
      <c r="D6661" s="95"/>
      <c r="E6661" s="95"/>
      <c r="F6661" s="95"/>
      <c r="G6661" s="95"/>
      <c r="H6661" s="95"/>
      <c r="I6661" s="95"/>
      <c r="J6661" s="95"/>
      <c r="K6661" s="95"/>
      <c r="L6661" s="95"/>
      <c r="M6661" s="95"/>
      <c r="N6661" s="95"/>
      <c r="O6661" s="95"/>
      <c r="P6661" s="84"/>
      <c r="Q6661" s="84"/>
      <c r="R6661" s="66"/>
      <c r="S6661" s="66"/>
      <c r="T6661" s="66"/>
      <c r="U6661" s="46"/>
    </row>
    <row r="6662" spans="2:21" ht="14.25">
      <c r="B6662" s="95"/>
      <c r="C6662" s="95"/>
      <c r="D6662" s="95"/>
      <c r="E6662" s="95"/>
      <c r="F6662" s="95"/>
      <c r="G6662" s="95"/>
      <c r="H6662" s="95"/>
      <c r="I6662" s="95"/>
      <c r="J6662" s="95"/>
      <c r="K6662" s="95"/>
      <c r="L6662" s="95"/>
      <c r="M6662" s="95"/>
      <c r="N6662" s="95"/>
      <c r="O6662" s="95"/>
      <c r="P6662" s="84"/>
      <c r="Q6662" s="84"/>
      <c r="R6662" s="66"/>
      <c r="S6662" s="66"/>
      <c r="T6662" s="66"/>
      <c r="U6662" s="46"/>
    </row>
    <row r="6663" spans="2:21" ht="14.25">
      <c r="B6663" s="95"/>
      <c r="C6663" s="95"/>
      <c r="D6663" s="95"/>
      <c r="E6663" s="95"/>
      <c r="F6663" s="95"/>
      <c r="G6663" s="95"/>
      <c r="H6663" s="95"/>
      <c r="I6663" s="95"/>
      <c r="J6663" s="95"/>
      <c r="K6663" s="95"/>
      <c r="L6663" s="95"/>
      <c r="M6663" s="95"/>
      <c r="N6663" s="95"/>
      <c r="O6663" s="95"/>
      <c r="P6663" s="84"/>
      <c r="Q6663" s="84"/>
      <c r="R6663" s="66"/>
      <c r="S6663" s="66"/>
      <c r="T6663" s="66"/>
      <c r="U6663" s="46"/>
    </row>
    <row r="6664" spans="2:21" ht="14.25">
      <c r="B6664" s="95"/>
      <c r="C6664" s="95"/>
      <c r="D6664" s="95"/>
      <c r="E6664" s="95"/>
      <c r="F6664" s="95"/>
      <c r="G6664" s="95"/>
      <c r="H6664" s="95"/>
      <c r="I6664" s="95"/>
      <c r="J6664" s="95"/>
      <c r="K6664" s="95"/>
      <c r="L6664" s="95"/>
      <c r="M6664" s="95"/>
      <c r="N6664" s="95"/>
      <c r="O6664" s="95"/>
      <c r="P6664" s="84"/>
      <c r="Q6664" s="84"/>
      <c r="R6664" s="66"/>
      <c r="S6664" s="66"/>
      <c r="T6664" s="66"/>
      <c r="U6664" s="46"/>
    </row>
    <row r="6665" spans="2:21" ht="14.25">
      <c r="B6665" s="95"/>
      <c r="C6665" s="95"/>
      <c r="D6665" s="95"/>
      <c r="E6665" s="95"/>
      <c r="F6665" s="95"/>
      <c r="G6665" s="95"/>
      <c r="H6665" s="95"/>
      <c r="I6665" s="95"/>
      <c r="J6665" s="95"/>
      <c r="K6665" s="95"/>
      <c r="L6665" s="95"/>
      <c r="M6665" s="95"/>
      <c r="N6665" s="95"/>
      <c r="O6665" s="95"/>
      <c r="P6665" s="84"/>
      <c r="Q6665" s="84"/>
      <c r="R6665" s="66"/>
      <c r="S6665" s="66"/>
      <c r="T6665" s="66"/>
      <c r="U6665" s="46"/>
    </row>
    <row r="6666" spans="2:21" ht="14.25">
      <c r="B6666" s="95"/>
      <c r="C6666" s="95"/>
      <c r="D6666" s="95"/>
      <c r="E6666" s="95"/>
      <c r="F6666" s="95"/>
      <c r="G6666" s="95"/>
      <c r="H6666" s="95"/>
      <c r="I6666" s="95"/>
      <c r="J6666" s="95"/>
      <c r="K6666" s="95"/>
      <c r="L6666" s="95"/>
      <c r="M6666" s="95"/>
      <c r="N6666" s="95"/>
      <c r="O6666" s="95"/>
      <c r="P6666" s="84"/>
      <c r="Q6666" s="84"/>
      <c r="R6666" s="66"/>
      <c r="S6666" s="66"/>
      <c r="T6666" s="66"/>
      <c r="U6666" s="46"/>
    </row>
    <row r="6667" spans="2:21" ht="14.25">
      <c r="B6667" s="95"/>
      <c r="C6667" s="95"/>
      <c r="D6667" s="95"/>
      <c r="E6667" s="95"/>
      <c r="F6667" s="95"/>
      <c r="G6667" s="95"/>
      <c r="H6667" s="95"/>
      <c r="I6667" s="95"/>
      <c r="J6667" s="95"/>
      <c r="K6667" s="95"/>
      <c r="L6667" s="95"/>
      <c r="M6667" s="95"/>
      <c r="N6667" s="95"/>
      <c r="O6667" s="95"/>
      <c r="P6667" s="84"/>
      <c r="Q6667" s="84"/>
      <c r="R6667" s="66"/>
      <c r="S6667" s="66"/>
      <c r="T6667" s="66"/>
      <c r="U6667" s="46"/>
    </row>
    <row r="6668" spans="2:21" ht="14.25">
      <c r="B6668" s="95"/>
      <c r="C6668" s="95"/>
      <c r="D6668" s="95"/>
      <c r="E6668" s="95"/>
      <c r="F6668" s="95"/>
      <c r="G6668" s="95"/>
      <c r="H6668" s="95"/>
      <c r="I6668" s="95"/>
      <c r="J6668" s="95"/>
      <c r="K6668" s="95"/>
      <c r="L6668" s="95"/>
      <c r="M6668" s="95"/>
      <c r="N6668" s="95"/>
      <c r="O6668" s="95"/>
      <c r="P6668" s="84"/>
      <c r="Q6668" s="84"/>
      <c r="R6668" s="66"/>
      <c r="S6668" s="66"/>
      <c r="T6668" s="66"/>
      <c r="U6668" s="46"/>
    </row>
    <row r="6669" spans="2:21" ht="14.25">
      <c r="B6669" s="95"/>
      <c r="C6669" s="95"/>
      <c r="D6669" s="95"/>
      <c r="E6669" s="95"/>
      <c r="F6669" s="95"/>
      <c r="G6669" s="95"/>
      <c r="H6669" s="95"/>
      <c r="I6669" s="95"/>
      <c r="J6669" s="95"/>
      <c r="K6669" s="95"/>
      <c r="L6669" s="95"/>
      <c r="M6669" s="95"/>
      <c r="N6669" s="95"/>
      <c r="O6669" s="95"/>
      <c r="P6669" s="84"/>
      <c r="Q6669" s="84"/>
      <c r="R6669" s="66"/>
      <c r="S6669" s="66"/>
      <c r="T6669" s="66"/>
      <c r="U6669" s="46"/>
    </row>
    <row r="6670" spans="2:21" ht="14.25">
      <c r="B6670" s="95"/>
      <c r="C6670" s="95"/>
      <c r="D6670" s="95"/>
      <c r="E6670" s="95"/>
      <c r="F6670" s="95"/>
      <c r="G6670" s="95"/>
      <c r="H6670" s="95"/>
      <c r="I6670" s="95"/>
      <c r="J6670" s="95"/>
      <c r="K6670" s="95"/>
      <c r="L6670" s="95"/>
      <c r="M6670" s="95"/>
      <c r="N6670" s="95"/>
      <c r="O6670" s="95"/>
      <c r="P6670" s="84"/>
      <c r="Q6670" s="84"/>
      <c r="R6670" s="66"/>
      <c r="S6670" s="66"/>
      <c r="T6670" s="66"/>
      <c r="U6670" s="46"/>
    </row>
    <row r="6671" spans="2:21" ht="14.25">
      <c r="B6671" s="95"/>
      <c r="C6671" s="95"/>
      <c r="D6671" s="95"/>
      <c r="E6671" s="95"/>
      <c r="F6671" s="95"/>
      <c r="G6671" s="95"/>
      <c r="H6671" s="95"/>
      <c r="I6671" s="95"/>
      <c r="J6671" s="95"/>
      <c r="K6671" s="95"/>
      <c r="L6671" s="95"/>
      <c r="M6671" s="95"/>
      <c r="N6671" s="95"/>
      <c r="O6671" s="95"/>
      <c r="P6671" s="84"/>
      <c r="Q6671" s="84"/>
      <c r="R6671" s="66"/>
      <c r="S6671" s="66"/>
      <c r="T6671" s="66"/>
      <c r="U6671" s="46"/>
    </row>
    <row r="6672" spans="2:21" ht="14.25">
      <c r="B6672" s="95"/>
      <c r="C6672" s="95"/>
      <c r="D6672" s="95"/>
      <c r="E6672" s="95"/>
      <c r="F6672" s="95"/>
      <c r="G6672" s="95"/>
      <c r="H6672" s="95"/>
      <c r="I6672" s="95"/>
      <c r="J6672" s="95"/>
      <c r="K6672" s="95"/>
      <c r="L6672" s="95"/>
      <c r="M6672" s="95"/>
      <c r="N6672" s="95"/>
      <c r="O6672" s="95"/>
      <c r="P6672" s="84"/>
      <c r="Q6672" s="84"/>
      <c r="R6672" s="66"/>
      <c r="S6672" s="66"/>
      <c r="T6672" s="66"/>
      <c r="U6672" s="46"/>
    </row>
    <row r="6673" spans="2:21" ht="14.25">
      <c r="B6673" s="95"/>
      <c r="C6673" s="95"/>
      <c r="D6673" s="95"/>
      <c r="E6673" s="95"/>
      <c r="F6673" s="95"/>
      <c r="G6673" s="95"/>
      <c r="H6673" s="95"/>
      <c r="I6673" s="95"/>
      <c r="J6673" s="95"/>
      <c r="K6673" s="95"/>
      <c r="L6673" s="95"/>
      <c r="M6673" s="95"/>
      <c r="N6673" s="95"/>
      <c r="O6673" s="95"/>
      <c r="P6673" s="84"/>
      <c r="Q6673" s="84"/>
      <c r="R6673" s="66"/>
      <c r="S6673" s="66"/>
      <c r="T6673" s="66"/>
      <c r="U6673" s="46"/>
    </row>
    <row r="6674" spans="2:21" ht="14.25">
      <c r="B6674" s="95"/>
      <c r="C6674" s="95"/>
      <c r="D6674" s="95"/>
      <c r="E6674" s="95"/>
      <c r="F6674" s="95"/>
      <c r="G6674" s="95"/>
      <c r="H6674" s="95"/>
      <c r="I6674" s="95"/>
      <c r="J6674" s="95"/>
      <c r="K6674" s="95"/>
      <c r="L6674" s="95"/>
      <c r="M6674" s="95"/>
      <c r="N6674" s="95"/>
      <c r="O6674" s="95"/>
      <c r="P6674" s="84"/>
      <c r="Q6674" s="84"/>
      <c r="R6674" s="66"/>
      <c r="S6674" s="66"/>
      <c r="T6674" s="66"/>
      <c r="U6674" s="46"/>
    </row>
    <row r="6675" spans="2:21" ht="14.25">
      <c r="B6675" s="95"/>
      <c r="C6675" s="95"/>
      <c r="D6675" s="95"/>
      <c r="E6675" s="95"/>
      <c r="F6675" s="95"/>
      <c r="G6675" s="95"/>
      <c r="H6675" s="95"/>
      <c r="I6675" s="95"/>
      <c r="J6675" s="95"/>
      <c r="K6675" s="95"/>
      <c r="L6675" s="95"/>
      <c r="M6675" s="95"/>
      <c r="N6675" s="95"/>
      <c r="O6675" s="95"/>
      <c r="P6675" s="84"/>
      <c r="Q6675" s="84"/>
      <c r="R6675" s="66"/>
      <c r="S6675" s="66"/>
      <c r="T6675" s="66"/>
      <c r="U6675" s="46"/>
    </row>
    <row r="6676" spans="2:21" ht="14.25">
      <c r="B6676" s="95"/>
      <c r="C6676" s="95"/>
      <c r="D6676" s="95"/>
      <c r="E6676" s="95"/>
      <c r="F6676" s="95"/>
      <c r="G6676" s="95"/>
      <c r="H6676" s="95"/>
      <c r="I6676" s="95"/>
      <c r="J6676" s="95"/>
      <c r="K6676" s="95"/>
      <c r="L6676" s="95"/>
      <c r="M6676" s="95"/>
      <c r="N6676" s="95"/>
      <c r="O6676" s="95"/>
      <c r="P6676" s="84"/>
      <c r="Q6676" s="84"/>
      <c r="R6676" s="66"/>
      <c r="S6676" s="66"/>
      <c r="T6676" s="66"/>
      <c r="U6676" s="46"/>
    </row>
    <row r="6677" spans="2:21" ht="14.25">
      <c r="B6677" s="95"/>
      <c r="C6677" s="95"/>
      <c r="D6677" s="95"/>
      <c r="E6677" s="95"/>
      <c r="F6677" s="95"/>
      <c r="G6677" s="95"/>
      <c r="H6677" s="95"/>
      <c r="I6677" s="95"/>
      <c r="J6677" s="95"/>
      <c r="K6677" s="95"/>
      <c r="L6677" s="95"/>
      <c r="M6677" s="95"/>
      <c r="N6677" s="95"/>
      <c r="O6677" s="95"/>
      <c r="P6677" s="84"/>
      <c r="Q6677" s="84"/>
      <c r="R6677" s="66"/>
      <c r="S6677" s="66"/>
      <c r="T6677" s="66"/>
      <c r="U6677" s="46"/>
    </row>
    <row r="6678" spans="2:21" ht="14.25">
      <c r="B6678" s="95"/>
      <c r="C6678" s="95"/>
      <c r="D6678" s="95"/>
      <c r="E6678" s="95"/>
      <c r="F6678" s="95"/>
      <c r="G6678" s="95"/>
      <c r="H6678" s="95"/>
      <c r="I6678" s="95"/>
      <c r="J6678" s="95"/>
      <c r="K6678" s="95"/>
      <c r="L6678" s="95"/>
      <c r="M6678" s="95"/>
      <c r="N6678" s="95"/>
      <c r="O6678" s="95"/>
      <c r="P6678" s="84"/>
      <c r="Q6678" s="84"/>
      <c r="R6678" s="66"/>
      <c r="S6678" s="66"/>
      <c r="T6678" s="66"/>
      <c r="U6678" s="46"/>
    </row>
    <row r="6679" spans="2:21" ht="14.25">
      <c r="B6679" s="95"/>
      <c r="C6679" s="95"/>
      <c r="D6679" s="95"/>
      <c r="E6679" s="95"/>
      <c r="F6679" s="95"/>
      <c r="G6679" s="95"/>
      <c r="H6679" s="95"/>
      <c r="I6679" s="95"/>
      <c r="J6679" s="95"/>
      <c r="K6679" s="95"/>
      <c r="L6679" s="95"/>
      <c r="M6679" s="95"/>
      <c r="N6679" s="95"/>
      <c r="O6679" s="95"/>
      <c r="P6679" s="84"/>
      <c r="Q6679" s="84"/>
      <c r="R6679" s="66"/>
      <c r="S6679" s="66"/>
      <c r="T6679" s="66"/>
      <c r="U6679" s="46"/>
    </row>
    <row r="6680" spans="2:21" ht="14.25">
      <c r="B6680" s="95"/>
      <c r="C6680" s="95"/>
      <c r="D6680" s="95"/>
      <c r="E6680" s="95"/>
      <c r="F6680" s="95"/>
      <c r="G6680" s="95"/>
      <c r="H6680" s="95"/>
      <c r="I6680" s="95"/>
      <c r="J6680" s="95"/>
      <c r="K6680" s="95"/>
      <c r="L6680" s="95"/>
      <c r="M6680" s="95"/>
      <c r="N6680" s="95"/>
      <c r="O6680" s="95"/>
      <c r="P6680" s="84"/>
      <c r="Q6680" s="84"/>
      <c r="R6680" s="66"/>
      <c r="S6680" s="66"/>
      <c r="T6680" s="66"/>
      <c r="U6680" s="46"/>
    </row>
    <row r="6681" spans="2:21" ht="14.25">
      <c r="B6681" s="95"/>
      <c r="C6681" s="95"/>
      <c r="D6681" s="95"/>
      <c r="E6681" s="95"/>
      <c r="F6681" s="95"/>
      <c r="G6681" s="95"/>
      <c r="H6681" s="95"/>
      <c r="I6681" s="95"/>
      <c r="J6681" s="95"/>
      <c r="K6681" s="95"/>
      <c r="L6681" s="95"/>
      <c r="M6681" s="95"/>
      <c r="N6681" s="95"/>
      <c r="O6681" s="95"/>
      <c r="P6681" s="84"/>
      <c r="Q6681" s="84"/>
      <c r="R6681" s="66"/>
      <c r="S6681" s="66"/>
      <c r="T6681" s="66"/>
      <c r="U6681" s="46"/>
    </row>
    <row r="6682" spans="2:21" ht="14.25">
      <c r="B6682" s="95"/>
      <c r="C6682" s="95"/>
      <c r="D6682" s="95"/>
      <c r="E6682" s="95"/>
      <c r="F6682" s="95"/>
      <c r="G6682" s="95"/>
      <c r="H6682" s="95"/>
      <c r="I6682" s="95"/>
      <c r="J6682" s="95"/>
      <c r="K6682" s="95"/>
      <c r="L6682" s="95"/>
      <c r="M6682" s="95"/>
      <c r="N6682" s="95"/>
      <c r="O6682" s="95"/>
      <c r="P6682" s="84"/>
      <c r="Q6682" s="84"/>
      <c r="R6682" s="66"/>
      <c r="S6682" s="66"/>
      <c r="T6682" s="66"/>
      <c r="U6682" s="46"/>
    </row>
    <row r="6683" spans="2:21" ht="14.25">
      <c r="B6683" s="95"/>
      <c r="C6683" s="95"/>
      <c r="D6683" s="95"/>
      <c r="E6683" s="95"/>
      <c r="F6683" s="95"/>
      <c r="G6683" s="95"/>
      <c r="H6683" s="95"/>
      <c r="I6683" s="95"/>
      <c r="J6683" s="95"/>
      <c r="K6683" s="95"/>
      <c r="L6683" s="95"/>
      <c r="M6683" s="95"/>
      <c r="N6683" s="95"/>
      <c r="O6683" s="95"/>
      <c r="P6683" s="84"/>
      <c r="Q6683" s="84"/>
      <c r="R6683" s="66"/>
      <c r="S6683" s="66"/>
      <c r="T6683" s="66"/>
      <c r="U6683" s="46"/>
    </row>
    <row r="6684" spans="2:21" ht="14.25">
      <c r="B6684" s="95"/>
      <c r="C6684" s="95"/>
      <c r="D6684" s="95"/>
      <c r="E6684" s="95"/>
      <c r="F6684" s="95"/>
      <c r="G6684" s="95"/>
      <c r="H6684" s="95"/>
      <c r="I6684" s="95"/>
      <c r="J6684" s="95"/>
      <c r="K6684" s="95"/>
      <c r="L6684" s="95"/>
      <c r="M6684" s="95"/>
      <c r="N6684" s="95"/>
      <c r="O6684" s="95"/>
      <c r="P6684" s="84"/>
      <c r="Q6684" s="84"/>
      <c r="R6684" s="66"/>
      <c r="S6684" s="66"/>
      <c r="T6684" s="66"/>
      <c r="U6684" s="46"/>
    </row>
    <row r="6685" spans="2:21" ht="14.25">
      <c r="B6685" s="95"/>
      <c r="C6685" s="95"/>
      <c r="D6685" s="95"/>
      <c r="E6685" s="95"/>
      <c r="F6685" s="95"/>
      <c r="G6685" s="95"/>
      <c r="H6685" s="95"/>
      <c r="I6685" s="95"/>
      <c r="J6685" s="95"/>
      <c r="K6685" s="95"/>
      <c r="L6685" s="95"/>
      <c r="M6685" s="95"/>
      <c r="N6685" s="95"/>
      <c r="O6685" s="95"/>
      <c r="P6685" s="84"/>
      <c r="Q6685" s="84"/>
      <c r="R6685" s="66"/>
      <c r="S6685" s="66"/>
      <c r="T6685" s="66"/>
      <c r="U6685" s="46"/>
    </row>
    <row r="6686" spans="2:21" ht="14.25">
      <c r="B6686" s="95"/>
      <c r="C6686" s="95"/>
      <c r="D6686" s="95"/>
      <c r="E6686" s="95"/>
      <c r="F6686" s="95"/>
      <c r="G6686" s="95"/>
      <c r="H6686" s="95"/>
      <c r="I6686" s="95"/>
      <c r="J6686" s="95"/>
      <c r="K6686" s="95"/>
      <c r="L6686" s="95"/>
      <c r="M6686" s="95"/>
      <c r="N6686" s="95"/>
      <c r="O6686" s="95"/>
      <c r="P6686" s="84"/>
      <c r="Q6686" s="84"/>
      <c r="R6686" s="66"/>
      <c r="S6686" s="66"/>
      <c r="T6686" s="66"/>
      <c r="U6686" s="46"/>
    </row>
    <row r="6687" spans="2:21" ht="14.25">
      <c r="B6687" s="95"/>
      <c r="C6687" s="95"/>
      <c r="D6687" s="95"/>
      <c r="E6687" s="95"/>
      <c r="F6687" s="95"/>
      <c r="G6687" s="95"/>
      <c r="H6687" s="95"/>
      <c r="I6687" s="95"/>
      <c r="J6687" s="95"/>
      <c r="K6687" s="95"/>
      <c r="L6687" s="95"/>
      <c r="M6687" s="95"/>
      <c r="N6687" s="95"/>
      <c r="O6687" s="95"/>
      <c r="P6687" s="84"/>
      <c r="Q6687" s="84"/>
      <c r="R6687" s="66"/>
      <c r="S6687" s="66"/>
      <c r="T6687" s="66"/>
      <c r="U6687" s="46"/>
    </row>
    <row r="6688" spans="2:21" ht="14.25">
      <c r="B6688" s="95"/>
      <c r="C6688" s="95"/>
      <c r="D6688" s="95"/>
      <c r="E6688" s="95"/>
      <c r="F6688" s="95"/>
      <c r="G6688" s="95"/>
      <c r="H6688" s="95"/>
      <c r="I6688" s="95"/>
      <c r="J6688" s="95"/>
      <c r="K6688" s="95"/>
      <c r="L6688" s="95"/>
      <c r="M6688" s="95"/>
      <c r="N6688" s="95"/>
      <c r="O6688" s="95"/>
      <c r="P6688" s="84"/>
      <c r="Q6688" s="84"/>
      <c r="R6688" s="66"/>
      <c r="S6688" s="66"/>
      <c r="T6688" s="66"/>
      <c r="U6688" s="46"/>
    </row>
    <row r="6689" spans="2:21" ht="14.25">
      <c r="B6689" s="95"/>
      <c r="C6689" s="95"/>
      <c r="D6689" s="95"/>
      <c r="E6689" s="95"/>
      <c r="F6689" s="95"/>
      <c r="G6689" s="95"/>
      <c r="H6689" s="95"/>
      <c r="I6689" s="95"/>
      <c r="J6689" s="95"/>
      <c r="K6689" s="95"/>
      <c r="L6689" s="95"/>
      <c r="M6689" s="95"/>
      <c r="N6689" s="95"/>
      <c r="O6689" s="95"/>
      <c r="P6689" s="84"/>
      <c r="Q6689" s="84"/>
      <c r="R6689" s="66"/>
      <c r="S6689" s="66"/>
      <c r="T6689" s="66"/>
      <c r="U6689" s="46"/>
    </row>
    <row r="6690" spans="2:21" ht="14.25">
      <c r="B6690" s="95"/>
      <c r="C6690" s="95"/>
      <c r="D6690" s="95"/>
      <c r="E6690" s="95"/>
      <c r="F6690" s="95"/>
      <c r="G6690" s="95"/>
      <c r="H6690" s="95"/>
      <c r="I6690" s="95"/>
      <c r="J6690" s="95"/>
      <c r="K6690" s="95"/>
      <c r="L6690" s="95"/>
      <c r="M6690" s="95"/>
      <c r="N6690" s="95"/>
      <c r="O6690" s="95"/>
      <c r="P6690" s="84"/>
      <c r="Q6690" s="84"/>
      <c r="R6690" s="66"/>
      <c r="S6690" s="66"/>
      <c r="T6690" s="66"/>
      <c r="U6690" s="46"/>
    </row>
    <row r="6691" spans="2:21" ht="14.25">
      <c r="B6691" s="95"/>
      <c r="C6691" s="95"/>
      <c r="D6691" s="95"/>
      <c r="E6691" s="95"/>
      <c r="F6691" s="95"/>
      <c r="G6691" s="95"/>
      <c r="H6691" s="95"/>
      <c r="I6691" s="95"/>
      <c r="J6691" s="95"/>
      <c r="K6691" s="95"/>
      <c r="L6691" s="95"/>
      <c r="M6691" s="95"/>
      <c r="N6691" s="95"/>
      <c r="O6691" s="95"/>
      <c r="P6691" s="84"/>
      <c r="Q6691" s="84"/>
      <c r="R6691" s="66"/>
      <c r="S6691" s="66"/>
      <c r="T6691" s="66"/>
      <c r="U6691" s="46"/>
    </row>
    <row r="6692" spans="2:21" ht="14.25">
      <c r="B6692" s="95"/>
      <c r="C6692" s="95"/>
      <c r="D6692" s="95"/>
      <c r="E6692" s="95"/>
      <c r="F6692" s="95"/>
      <c r="G6692" s="95"/>
      <c r="H6692" s="95"/>
      <c r="I6692" s="95"/>
      <c r="J6692" s="95"/>
      <c r="K6692" s="95"/>
      <c r="L6692" s="95"/>
      <c r="M6692" s="95"/>
      <c r="N6692" s="95"/>
      <c r="O6692" s="95"/>
      <c r="P6692" s="84"/>
      <c r="Q6692" s="84"/>
      <c r="R6692" s="66"/>
      <c r="S6692" s="66"/>
      <c r="T6692" s="66"/>
      <c r="U6692" s="46"/>
    </row>
    <row r="6693" spans="2:21" ht="14.25">
      <c r="B6693" s="95"/>
      <c r="C6693" s="95"/>
      <c r="D6693" s="95"/>
      <c r="E6693" s="95"/>
      <c r="F6693" s="95"/>
      <c r="G6693" s="95"/>
      <c r="H6693" s="95"/>
      <c r="I6693" s="95"/>
      <c r="J6693" s="95"/>
      <c r="K6693" s="95"/>
      <c r="L6693" s="95"/>
      <c r="M6693" s="95"/>
      <c r="N6693" s="95"/>
      <c r="O6693" s="95"/>
      <c r="P6693" s="84"/>
      <c r="Q6693" s="84"/>
      <c r="R6693" s="66"/>
      <c r="S6693" s="66"/>
      <c r="T6693" s="66"/>
      <c r="U6693" s="46"/>
    </row>
    <row r="6694" spans="2:21" ht="14.25">
      <c r="B6694" s="95"/>
      <c r="C6694" s="95"/>
      <c r="D6694" s="95"/>
      <c r="E6694" s="95"/>
      <c r="F6694" s="95"/>
      <c r="G6694" s="95"/>
      <c r="H6694" s="95"/>
      <c r="I6694" s="95"/>
      <c r="J6694" s="95"/>
      <c r="K6694" s="95"/>
      <c r="L6694" s="95"/>
      <c r="M6694" s="95"/>
      <c r="N6694" s="95"/>
      <c r="O6694" s="95"/>
      <c r="P6694" s="84"/>
      <c r="Q6694" s="84"/>
      <c r="R6694" s="66"/>
      <c r="S6694" s="66"/>
      <c r="T6694" s="66"/>
      <c r="U6694" s="46"/>
    </row>
    <row r="6695" spans="2:21" ht="14.25">
      <c r="B6695" s="95"/>
      <c r="C6695" s="95"/>
      <c r="D6695" s="95"/>
      <c r="E6695" s="95"/>
      <c r="F6695" s="95"/>
      <c r="G6695" s="95"/>
      <c r="H6695" s="95"/>
      <c r="I6695" s="95"/>
      <c r="J6695" s="95"/>
      <c r="K6695" s="95"/>
      <c r="L6695" s="95"/>
      <c r="M6695" s="95"/>
      <c r="N6695" s="95"/>
      <c r="O6695" s="95"/>
      <c r="P6695" s="84"/>
      <c r="Q6695" s="84"/>
      <c r="R6695" s="66"/>
      <c r="S6695" s="66"/>
      <c r="T6695" s="66"/>
      <c r="U6695" s="46"/>
    </row>
    <row r="6696" spans="2:21" ht="14.25">
      <c r="B6696" s="95"/>
      <c r="C6696" s="95"/>
      <c r="D6696" s="95"/>
      <c r="E6696" s="95"/>
      <c r="F6696" s="95"/>
      <c r="G6696" s="95"/>
      <c r="H6696" s="95"/>
      <c r="I6696" s="95"/>
      <c r="J6696" s="95"/>
      <c r="K6696" s="95"/>
      <c r="L6696" s="95"/>
      <c r="M6696" s="95"/>
      <c r="N6696" s="95"/>
      <c r="O6696" s="95"/>
      <c r="P6696" s="84"/>
      <c r="Q6696" s="84"/>
      <c r="R6696" s="66"/>
      <c r="S6696" s="66"/>
      <c r="T6696" s="66"/>
      <c r="U6696" s="46"/>
    </row>
    <row r="6697" spans="2:21" ht="14.25">
      <c r="B6697" s="95"/>
      <c r="C6697" s="95"/>
      <c r="D6697" s="95"/>
      <c r="E6697" s="95"/>
      <c r="F6697" s="95"/>
      <c r="G6697" s="95"/>
      <c r="H6697" s="95"/>
      <c r="I6697" s="95"/>
      <c r="J6697" s="95"/>
      <c r="K6697" s="95"/>
      <c r="L6697" s="95"/>
      <c r="M6697" s="95"/>
      <c r="N6697" s="95"/>
      <c r="O6697" s="95"/>
      <c r="P6697" s="84"/>
      <c r="Q6697" s="84"/>
      <c r="R6697" s="66"/>
      <c r="S6697" s="66"/>
      <c r="T6697" s="66"/>
      <c r="U6697" s="46"/>
    </row>
    <row r="6698" spans="2:21" ht="14.25">
      <c r="B6698" s="95"/>
      <c r="C6698" s="95"/>
      <c r="D6698" s="95"/>
      <c r="E6698" s="95"/>
      <c r="F6698" s="95"/>
      <c r="G6698" s="95"/>
      <c r="H6698" s="95"/>
      <c r="I6698" s="95"/>
      <c r="J6698" s="95"/>
      <c r="K6698" s="95"/>
      <c r="L6698" s="95"/>
      <c r="M6698" s="95"/>
      <c r="N6698" s="95"/>
      <c r="O6698" s="95"/>
      <c r="P6698" s="84"/>
      <c r="Q6698" s="84"/>
      <c r="R6698" s="66"/>
      <c r="S6698" s="66"/>
      <c r="T6698" s="66"/>
      <c r="U6698" s="46"/>
    </row>
    <row r="6699" spans="2:21" ht="14.25">
      <c r="B6699" s="95"/>
      <c r="C6699" s="95"/>
      <c r="D6699" s="95"/>
      <c r="E6699" s="95"/>
      <c r="F6699" s="95"/>
      <c r="G6699" s="95"/>
      <c r="H6699" s="95"/>
      <c r="I6699" s="95"/>
      <c r="J6699" s="95"/>
      <c r="K6699" s="95"/>
      <c r="L6699" s="95"/>
      <c r="M6699" s="95"/>
      <c r="N6699" s="95"/>
      <c r="O6699" s="95"/>
      <c r="P6699" s="84"/>
      <c r="Q6699" s="84"/>
      <c r="R6699" s="66"/>
      <c r="S6699" s="66"/>
      <c r="T6699" s="66"/>
      <c r="U6699" s="46"/>
    </row>
    <row r="6700" spans="2:21" ht="14.25">
      <c r="B6700" s="95"/>
      <c r="C6700" s="95"/>
      <c r="D6700" s="95"/>
      <c r="E6700" s="95"/>
      <c r="F6700" s="95"/>
      <c r="G6700" s="95"/>
      <c r="H6700" s="95"/>
      <c r="I6700" s="95"/>
      <c r="J6700" s="95"/>
      <c r="K6700" s="95"/>
      <c r="L6700" s="95"/>
      <c r="M6700" s="95"/>
      <c r="N6700" s="95"/>
      <c r="O6700" s="95"/>
      <c r="P6700" s="84"/>
      <c r="Q6700" s="84"/>
      <c r="R6700" s="66"/>
      <c r="S6700" s="66"/>
      <c r="T6700" s="66"/>
      <c r="U6700" s="46"/>
    </row>
    <row r="6701" spans="2:21" ht="14.25">
      <c r="B6701" s="95"/>
      <c r="C6701" s="95"/>
      <c r="D6701" s="95"/>
      <c r="E6701" s="95"/>
      <c r="F6701" s="95"/>
      <c r="G6701" s="95"/>
      <c r="H6701" s="95"/>
      <c r="I6701" s="95"/>
      <c r="J6701" s="95"/>
      <c r="K6701" s="95"/>
      <c r="L6701" s="95"/>
      <c r="M6701" s="95"/>
      <c r="N6701" s="95"/>
      <c r="O6701" s="95"/>
      <c r="P6701" s="84"/>
      <c r="Q6701" s="84"/>
      <c r="R6701" s="66"/>
      <c r="S6701" s="66"/>
      <c r="T6701" s="66"/>
      <c r="U6701" s="46"/>
    </row>
    <row r="6702" spans="2:21" ht="14.25">
      <c r="B6702" s="95"/>
      <c r="C6702" s="95"/>
      <c r="D6702" s="95"/>
      <c r="E6702" s="95"/>
      <c r="F6702" s="95"/>
      <c r="G6702" s="95"/>
      <c r="H6702" s="95"/>
      <c r="I6702" s="95"/>
      <c r="J6702" s="95"/>
      <c r="K6702" s="95"/>
      <c r="L6702" s="95"/>
      <c r="M6702" s="95"/>
      <c r="N6702" s="95"/>
      <c r="O6702" s="95"/>
      <c r="P6702" s="84"/>
      <c r="Q6702" s="84"/>
      <c r="R6702" s="66"/>
      <c r="S6702" s="66"/>
      <c r="T6702" s="66"/>
      <c r="U6702" s="46"/>
    </row>
    <row r="6703" spans="2:21" ht="14.25">
      <c r="B6703" s="95"/>
      <c r="C6703" s="95"/>
      <c r="D6703" s="95"/>
      <c r="E6703" s="95"/>
      <c r="F6703" s="95"/>
      <c r="G6703" s="95"/>
      <c r="H6703" s="95"/>
      <c r="I6703" s="95"/>
      <c r="J6703" s="95"/>
      <c r="K6703" s="95"/>
      <c r="L6703" s="95"/>
      <c r="M6703" s="95"/>
      <c r="N6703" s="95"/>
      <c r="O6703" s="95"/>
      <c r="P6703" s="84"/>
      <c r="Q6703" s="84"/>
      <c r="R6703" s="66"/>
      <c r="S6703" s="66"/>
      <c r="T6703" s="66"/>
      <c r="U6703" s="46"/>
    </row>
    <row r="6704" spans="2:21" ht="14.25">
      <c r="B6704" s="95"/>
      <c r="C6704" s="95"/>
      <c r="D6704" s="95"/>
      <c r="E6704" s="95"/>
      <c r="F6704" s="95"/>
      <c r="G6704" s="95"/>
      <c r="H6704" s="95"/>
      <c r="I6704" s="95"/>
      <c r="J6704" s="95"/>
      <c r="K6704" s="95"/>
      <c r="L6704" s="95"/>
      <c r="M6704" s="95"/>
      <c r="N6704" s="95"/>
      <c r="O6704" s="95"/>
      <c r="P6704" s="84"/>
      <c r="Q6704" s="84"/>
      <c r="R6704" s="66"/>
      <c r="S6704" s="66"/>
      <c r="T6704" s="66"/>
      <c r="U6704" s="46"/>
    </row>
    <row r="6705" spans="2:21" ht="14.25">
      <c r="B6705" s="95"/>
      <c r="C6705" s="95"/>
      <c r="D6705" s="95"/>
      <c r="E6705" s="95"/>
      <c r="F6705" s="95"/>
      <c r="G6705" s="95"/>
      <c r="H6705" s="95"/>
      <c r="I6705" s="95"/>
      <c r="J6705" s="95"/>
      <c r="K6705" s="95"/>
      <c r="L6705" s="95"/>
      <c r="M6705" s="95"/>
      <c r="N6705" s="95"/>
      <c r="O6705" s="95"/>
      <c r="P6705" s="84"/>
      <c r="Q6705" s="84"/>
      <c r="R6705" s="66"/>
      <c r="S6705" s="66"/>
      <c r="T6705" s="66"/>
      <c r="U6705" s="46"/>
    </row>
    <row r="6706" spans="2:21" ht="14.25">
      <c r="B6706" s="95"/>
      <c r="C6706" s="95"/>
      <c r="D6706" s="95"/>
      <c r="E6706" s="95"/>
      <c r="F6706" s="95"/>
      <c r="G6706" s="95"/>
      <c r="H6706" s="95"/>
      <c r="I6706" s="95"/>
      <c r="J6706" s="95"/>
      <c r="K6706" s="95"/>
      <c r="L6706" s="95"/>
      <c r="M6706" s="95"/>
      <c r="N6706" s="95"/>
      <c r="O6706" s="95"/>
      <c r="P6706" s="84"/>
      <c r="Q6706" s="84"/>
      <c r="R6706" s="66"/>
      <c r="S6706" s="66"/>
      <c r="T6706" s="66"/>
      <c r="U6706" s="46"/>
    </row>
    <row r="6707" spans="2:21" ht="14.25">
      <c r="B6707" s="95"/>
      <c r="C6707" s="95"/>
      <c r="D6707" s="95"/>
      <c r="E6707" s="95"/>
      <c r="F6707" s="95"/>
      <c r="G6707" s="95"/>
      <c r="H6707" s="95"/>
      <c r="I6707" s="95"/>
      <c r="J6707" s="95"/>
      <c r="K6707" s="95"/>
      <c r="L6707" s="95"/>
      <c r="M6707" s="95"/>
      <c r="N6707" s="95"/>
      <c r="O6707" s="95"/>
      <c r="P6707" s="84"/>
      <c r="Q6707" s="84"/>
      <c r="R6707" s="66"/>
      <c r="S6707" s="66"/>
      <c r="T6707" s="66"/>
      <c r="U6707" s="46"/>
    </row>
    <row r="6708" spans="2:21" ht="14.25">
      <c r="B6708" s="95"/>
      <c r="C6708" s="95"/>
      <c r="D6708" s="95"/>
      <c r="E6708" s="95"/>
      <c r="F6708" s="95"/>
      <c r="G6708" s="95"/>
      <c r="H6708" s="95"/>
      <c r="I6708" s="95"/>
      <c r="J6708" s="95"/>
      <c r="K6708" s="95"/>
      <c r="L6708" s="95"/>
      <c r="M6708" s="95"/>
      <c r="N6708" s="95"/>
      <c r="O6708" s="95"/>
      <c r="P6708" s="84"/>
      <c r="Q6708" s="84"/>
      <c r="R6708" s="66"/>
      <c r="S6708" s="66"/>
      <c r="T6708" s="66"/>
      <c r="U6708" s="46"/>
    </row>
    <row r="6709" spans="2:21" ht="14.25">
      <c r="B6709" s="95"/>
      <c r="C6709" s="95"/>
      <c r="D6709" s="95"/>
      <c r="E6709" s="95"/>
      <c r="F6709" s="95"/>
      <c r="G6709" s="95"/>
      <c r="H6709" s="95"/>
      <c r="I6709" s="95"/>
      <c r="J6709" s="95"/>
      <c r="K6709" s="95"/>
      <c r="L6709" s="95"/>
      <c r="M6709" s="95"/>
      <c r="N6709" s="95"/>
      <c r="O6709" s="95"/>
      <c r="P6709" s="84"/>
      <c r="Q6709" s="84"/>
      <c r="R6709" s="66"/>
      <c r="S6709" s="66"/>
      <c r="T6709" s="66"/>
      <c r="U6709" s="46"/>
    </row>
    <row r="6710" spans="2:21" ht="14.25">
      <c r="B6710" s="95"/>
      <c r="C6710" s="95"/>
      <c r="D6710" s="95"/>
      <c r="E6710" s="95"/>
      <c r="F6710" s="95"/>
      <c r="G6710" s="95"/>
      <c r="H6710" s="95"/>
      <c r="I6710" s="95"/>
      <c r="J6710" s="95"/>
      <c r="K6710" s="95"/>
      <c r="L6710" s="95"/>
      <c r="M6710" s="95"/>
      <c r="N6710" s="95"/>
      <c r="O6710" s="95"/>
      <c r="P6710" s="84"/>
      <c r="Q6710" s="84"/>
      <c r="R6710" s="66"/>
      <c r="S6710" s="66"/>
      <c r="T6710" s="66"/>
      <c r="U6710" s="46"/>
    </row>
    <row r="6711" spans="2:21" ht="14.25">
      <c r="B6711" s="95"/>
      <c r="C6711" s="95"/>
      <c r="D6711" s="95"/>
      <c r="E6711" s="95"/>
      <c r="F6711" s="95"/>
      <c r="G6711" s="95"/>
      <c r="H6711" s="95"/>
      <c r="I6711" s="95"/>
      <c r="J6711" s="95"/>
      <c r="K6711" s="95"/>
      <c r="L6711" s="95"/>
      <c r="M6711" s="95"/>
      <c r="N6711" s="95"/>
      <c r="O6711" s="95"/>
      <c r="P6711" s="84"/>
      <c r="Q6711" s="84"/>
      <c r="R6711" s="66"/>
      <c r="S6711" s="66"/>
      <c r="T6711" s="66"/>
      <c r="U6711" s="46"/>
    </row>
    <row r="6712" spans="2:21" ht="14.25">
      <c r="B6712" s="95"/>
      <c r="C6712" s="95"/>
      <c r="D6712" s="95"/>
      <c r="E6712" s="95"/>
      <c r="F6712" s="95"/>
      <c r="G6712" s="95"/>
      <c r="H6712" s="95"/>
      <c r="I6712" s="95"/>
      <c r="J6712" s="95"/>
      <c r="K6712" s="95"/>
      <c r="L6712" s="95"/>
      <c r="M6712" s="95"/>
      <c r="N6712" s="95"/>
      <c r="O6712" s="95"/>
      <c r="P6712" s="84"/>
      <c r="Q6712" s="84"/>
      <c r="R6712" s="66"/>
      <c r="S6712" s="66"/>
      <c r="T6712" s="66"/>
      <c r="U6712" s="46"/>
    </row>
    <row r="6713" spans="2:21" ht="14.25">
      <c r="B6713" s="95"/>
      <c r="C6713" s="95"/>
      <c r="D6713" s="95"/>
      <c r="E6713" s="95"/>
      <c r="F6713" s="95"/>
      <c r="G6713" s="95"/>
      <c r="H6713" s="95"/>
      <c r="I6713" s="95"/>
      <c r="J6713" s="95"/>
      <c r="K6713" s="95"/>
      <c r="L6713" s="95"/>
      <c r="M6713" s="95"/>
      <c r="N6713" s="95"/>
      <c r="O6713" s="95"/>
      <c r="P6713" s="84"/>
      <c r="Q6713" s="84"/>
      <c r="R6713" s="66"/>
      <c r="S6713" s="66"/>
      <c r="T6713" s="66"/>
      <c r="U6713" s="46"/>
    </row>
    <row r="6714" spans="2:21" ht="14.25">
      <c r="B6714" s="95"/>
      <c r="C6714" s="95"/>
      <c r="D6714" s="95"/>
      <c r="E6714" s="95"/>
      <c r="F6714" s="95"/>
      <c r="G6714" s="95"/>
      <c r="H6714" s="95"/>
      <c r="I6714" s="95"/>
      <c r="J6714" s="95"/>
      <c r="K6714" s="95"/>
      <c r="L6714" s="95"/>
      <c r="M6714" s="95"/>
      <c r="N6714" s="95"/>
      <c r="O6714" s="95"/>
      <c r="P6714" s="84"/>
      <c r="Q6714" s="84"/>
      <c r="R6714" s="66"/>
      <c r="S6714" s="66"/>
      <c r="T6714" s="66"/>
      <c r="U6714" s="46"/>
    </row>
    <row r="6715" spans="2:21" ht="14.25">
      <c r="B6715" s="95"/>
      <c r="C6715" s="95"/>
      <c r="D6715" s="95"/>
      <c r="E6715" s="95"/>
      <c r="F6715" s="95"/>
      <c r="G6715" s="95"/>
      <c r="H6715" s="95"/>
      <c r="I6715" s="95"/>
      <c r="J6715" s="95"/>
      <c r="K6715" s="95"/>
      <c r="L6715" s="95"/>
      <c r="M6715" s="95"/>
      <c r="N6715" s="95"/>
      <c r="O6715" s="95"/>
      <c r="P6715" s="84"/>
      <c r="Q6715" s="84"/>
      <c r="R6715" s="66"/>
      <c r="S6715" s="66"/>
      <c r="T6715" s="66"/>
      <c r="U6715" s="46"/>
    </row>
    <row r="6716" spans="2:21" ht="14.25">
      <c r="B6716" s="95"/>
      <c r="C6716" s="95"/>
      <c r="D6716" s="95"/>
      <c r="E6716" s="95"/>
      <c r="F6716" s="95"/>
      <c r="G6716" s="95"/>
      <c r="H6716" s="95"/>
      <c r="I6716" s="95"/>
      <c r="J6716" s="95"/>
      <c r="K6716" s="95"/>
      <c r="L6716" s="95"/>
      <c r="M6716" s="95"/>
      <c r="N6716" s="95"/>
      <c r="O6716" s="95"/>
      <c r="P6716" s="84"/>
      <c r="Q6716" s="84"/>
      <c r="R6716" s="66"/>
      <c r="S6716" s="66"/>
      <c r="T6716" s="66"/>
      <c r="U6716" s="46"/>
    </row>
    <row r="6717" spans="2:21" ht="14.25">
      <c r="B6717" s="95"/>
      <c r="C6717" s="95"/>
      <c r="D6717" s="95"/>
      <c r="E6717" s="95"/>
      <c r="F6717" s="95"/>
      <c r="G6717" s="95"/>
      <c r="H6717" s="95"/>
      <c r="I6717" s="95"/>
      <c r="J6717" s="95"/>
      <c r="K6717" s="95"/>
      <c r="L6717" s="95"/>
      <c r="M6717" s="95"/>
      <c r="N6717" s="95"/>
      <c r="O6717" s="95"/>
      <c r="P6717" s="84"/>
      <c r="Q6717" s="84"/>
      <c r="R6717" s="66"/>
      <c r="S6717" s="66"/>
      <c r="T6717" s="66"/>
      <c r="U6717" s="46"/>
    </row>
    <row r="6718" spans="2:21" ht="14.25">
      <c r="B6718" s="95"/>
      <c r="C6718" s="95"/>
      <c r="D6718" s="95"/>
      <c r="E6718" s="95"/>
      <c r="F6718" s="95"/>
      <c r="G6718" s="95"/>
      <c r="H6718" s="95"/>
      <c r="I6718" s="95"/>
      <c r="J6718" s="95"/>
      <c r="K6718" s="95"/>
      <c r="L6718" s="95"/>
      <c r="M6718" s="95"/>
      <c r="N6718" s="95"/>
      <c r="O6718" s="95"/>
      <c r="P6718" s="84"/>
      <c r="Q6718" s="84"/>
      <c r="R6718" s="66"/>
      <c r="S6718" s="66"/>
      <c r="T6718" s="66"/>
      <c r="U6718" s="46"/>
    </row>
    <row r="6719" spans="2:21" ht="14.25">
      <c r="B6719" s="95"/>
      <c r="C6719" s="95"/>
      <c r="D6719" s="95"/>
      <c r="E6719" s="95"/>
      <c r="F6719" s="95"/>
      <c r="G6719" s="95"/>
      <c r="H6719" s="95"/>
      <c r="I6719" s="95"/>
      <c r="J6719" s="95"/>
      <c r="K6719" s="95"/>
      <c r="L6719" s="95"/>
      <c r="M6719" s="95"/>
      <c r="N6719" s="95"/>
      <c r="O6719" s="95"/>
      <c r="P6719" s="84"/>
      <c r="Q6719" s="84"/>
      <c r="R6719" s="66"/>
      <c r="S6719" s="66"/>
      <c r="T6719" s="66"/>
      <c r="U6719" s="46"/>
    </row>
    <row r="6720" spans="2:21" ht="14.25">
      <c r="B6720" s="95"/>
      <c r="C6720" s="95"/>
      <c r="D6720" s="95"/>
      <c r="E6720" s="95"/>
      <c r="F6720" s="95"/>
      <c r="G6720" s="95"/>
      <c r="H6720" s="95"/>
      <c r="I6720" s="95"/>
      <c r="J6720" s="95"/>
      <c r="K6720" s="95"/>
      <c r="L6720" s="95"/>
      <c r="M6720" s="95"/>
      <c r="N6720" s="95"/>
      <c r="O6720" s="95"/>
      <c r="P6720" s="84"/>
      <c r="Q6720" s="84"/>
      <c r="R6720" s="66"/>
      <c r="S6720" s="66"/>
      <c r="T6720" s="66"/>
      <c r="U6720" s="46"/>
    </row>
    <row r="6721" spans="2:21" ht="14.25">
      <c r="B6721" s="95"/>
      <c r="C6721" s="95"/>
      <c r="D6721" s="95"/>
      <c r="E6721" s="95"/>
      <c r="F6721" s="95"/>
      <c r="G6721" s="95"/>
      <c r="H6721" s="95"/>
      <c r="I6721" s="95"/>
      <c r="J6721" s="95"/>
      <c r="K6721" s="95"/>
      <c r="L6721" s="95"/>
      <c r="M6721" s="95"/>
      <c r="N6721" s="95"/>
      <c r="O6721" s="95"/>
      <c r="P6721" s="84"/>
      <c r="Q6721" s="84"/>
      <c r="R6721" s="66"/>
      <c r="S6721" s="66"/>
      <c r="T6721" s="66"/>
      <c r="U6721" s="46"/>
    </row>
    <row r="6722" spans="2:21" ht="14.25">
      <c r="B6722" s="95"/>
      <c r="C6722" s="95"/>
      <c r="D6722" s="95"/>
      <c r="E6722" s="95"/>
      <c r="F6722" s="95"/>
      <c r="G6722" s="95"/>
      <c r="H6722" s="95"/>
      <c r="I6722" s="95"/>
      <c r="J6722" s="95"/>
      <c r="K6722" s="95"/>
      <c r="L6722" s="95"/>
      <c r="M6722" s="95"/>
      <c r="N6722" s="95"/>
      <c r="O6722" s="95"/>
      <c r="P6722" s="84"/>
      <c r="Q6722" s="84"/>
      <c r="R6722" s="66"/>
      <c r="S6722" s="66"/>
      <c r="T6722" s="66"/>
      <c r="U6722" s="46"/>
    </row>
    <row r="6723" spans="2:21" ht="14.25">
      <c r="B6723" s="95"/>
      <c r="C6723" s="95"/>
      <c r="D6723" s="95"/>
      <c r="E6723" s="95"/>
      <c r="F6723" s="95"/>
      <c r="G6723" s="95"/>
      <c r="H6723" s="95"/>
      <c r="I6723" s="95"/>
      <c r="J6723" s="95"/>
      <c r="K6723" s="95"/>
      <c r="L6723" s="95"/>
      <c r="M6723" s="95"/>
      <c r="N6723" s="95"/>
      <c r="O6723" s="95"/>
      <c r="P6723" s="84"/>
      <c r="Q6723" s="84"/>
      <c r="R6723" s="66"/>
      <c r="S6723" s="66"/>
      <c r="T6723" s="66"/>
      <c r="U6723" s="46"/>
    </row>
    <row r="6724" spans="2:21" ht="14.25">
      <c r="B6724" s="95"/>
      <c r="C6724" s="95"/>
      <c r="D6724" s="95"/>
      <c r="E6724" s="95"/>
      <c r="F6724" s="95"/>
      <c r="G6724" s="95"/>
      <c r="H6724" s="95"/>
      <c r="I6724" s="95"/>
      <c r="J6724" s="95"/>
      <c r="K6724" s="95"/>
      <c r="L6724" s="95"/>
      <c r="M6724" s="95"/>
      <c r="N6724" s="95"/>
      <c r="O6724" s="95"/>
      <c r="P6724" s="84"/>
      <c r="Q6724" s="84"/>
      <c r="R6724" s="66"/>
      <c r="S6724" s="66"/>
      <c r="T6724" s="66"/>
      <c r="U6724" s="46"/>
    </row>
    <row r="6725" spans="2:21" ht="14.25">
      <c r="B6725" s="95"/>
      <c r="C6725" s="95"/>
      <c r="D6725" s="95"/>
      <c r="E6725" s="95"/>
      <c r="F6725" s="95"/>
      <c r="G6725" s="95"/>
      <c r="H6725" s="95"/>
      <c r="I6725" s="95"/>
      <c r="J6725" s="95"/>
      <c r="K6725" s="95"/>
      <c r="L6725" s="95"/>
      <c r="M6725" s="95"/>
      <c r="N6725" s="95"/>
      <c r="O6725" s="95"/>
      <c r="P6725" s="84"/>
      <c r="Q6725" s="84"/>
      <c r="R6725" s="66"/>
      <c r="S6725" s="66"/>
      <c r="T6725" s="66"/>
      <c r="U6725" s="46"/>
    </row>
    <row r="6726" spans="2:21" ht="14.25">
      <c r="B6726" s="95"/>
      <c r="C6726" s="95"/>
      <c r="D6726" s="95"/>
      <c r="E6726" s="95"/>
      <c r="F6726" s="95"/>
      <c r="G6726" s="95"/>
      <c r="H6726" s="95"/>
      <c r="I6726" s="95"/>
      <c r="J6726" s="95"/>
      <c r="K6726" s="95"/>
      <c r="L6726" s="95"/>
      <c r="M6726" s="95"/>
      <c r="N6726" s="95"/>
      <c r="O6726" s="95"/>
      <c r="P6726" s="84"/>
      <c r="Q6726" s="84"/>
      <c r="R6726" s="66"/>
      <c r="S6726" s="66"/>
      <c r="T6726" s="66"/>
      <c r="U6726" s="46"/>
    </row>
    <row r="6727" spans="2:21" ht="14.25">
      <c r="B6727" s="95"/>
      <c r="C6727" s="95"/>
      <c r="D6727" s="95"/>
      <c r="E6727" s="95"/>
      <c r="F6727" s="95"/>
      <c r="G6727" s="95"/>
      <c r="H6727" s="95"/>
      <c r="I6727" s="95"/>
      <c r="J6727" s="95"/>
      <c r="K6727" s="95"/>
      <c r="L6727" s="95"/>
      <c r="M6727" s="95"/>
      <c r="N6727" s="95"/>
      <c r="O6727" s="95"/>
      <c r="P6727" s="84"/>
      <c r="Q6727" s="84"/>
      <c r="R6727" s="66"/>
      <c r="S6727" s="66"/>
      <c r="T6727" s="66"/>
      <c r="U6727" s="46"/>
    </row>
    <row r="6728" spans="2:21" ht="14.25">
      <c r="B6728" s="95"/>
      <c r="C6728" s="95"/>
      <c r="D6728" s="95"/>
      <c r="E6728" s="95"/>
      <c r="F6728" s="95"/>
      <c r="G6728" s="95"/>
      <c r="H6728" s="95"/>
      <c r="I6728" s="95"/>
      <c r="J6728" s="95"/>
      <c r="K6728" s="95"/>
      <c r="L6728" s="95"/>
      <c r="M6728" s="95"/>
      <c r="N6728" s="95"/>
      <c r="O6728" s="95"/>
      <c r="P6728" s="84"/>
      <c r="Q6728" s="84"/>
      <c r="R6728" s="66"/>
      <c r="S6728" s="66"/>
      <c r="T6728" s="66"/>
      <c r="U6728" s="46"/>
    </row>
    <row r="6729" spans="2:21" ht="14.25">
      <c r="B6729" s="95"/>
      <c r="C6729" s="95"/>
      <c r="D6729" s="95"/>
      <c r="E6729" s="95"/>
      <c r="F6729" s="95"/>
      <c r="G6729" s="95"/>
      <c r="H6729" s="95"/>
      <c r="I6729" s="95"/>
      <c r="J6729" s="95"/>
      <c r="K6729" s="95"/>
      <c r="L6729" s="95"/>
      <c r="M6729" s="95"/>
      <c r="N6729" s="95"/>
      <c r="O6729" s="95"/>
      <c r="P6729" s="84"/>
      <c r="Q6729" s="84"/>
      <c r="R6729" s="66"/>
      <c r="S6729" s="66"/>
      <c r="T6729" s="66"/>
      <c r="U6729" s="46"/>
    </row>
    <row r="6730" spans="2:21" ht="14.25">
      <c r="B6730" s="95"/>
      <c r="C6730" s="95"/>
      <c r="D6730" s="95"/>
      <c r="E6730" s="95"/>
      <c r="F6730" s="95"/>
      <c r="G6730" s="95"/>
      <c r="H6730" s="95"/>
      <c r="I6730" s="95"/>
      <c r="J6730" s="95"/>
      <c r="K6730" s="95"/>
      <c r="L6730" s="95"/>
      <c r="M6730" s="95"/>
      <c r="N6730" s="95"/>
      <c r="O6730" s="95"/>
      <c r="P6730" s="84"/>
      <c r="Q6730" s="84"/>
      <c r="R6730" s="66"/>
      <c r="S6730" s="66"/>
      <c r="T6730" s="66"/>
      <c r="U6730" s="46"/>
    </row>
    <row r="6731" spans="2:21" ht="14.25">
      <c r="B6731" s="95"/>
      <c r="C6731" s="95"/>
      <c r="D6731" s="95"/>
      <c r="E6731" s="95"/>
      <c r="F6731" s="95"/>
      <c r="G6731" s="95"/>
      <c r="H6731" s="95"/>
      <c r="I6731" s="95"/>
      <c r="J6731" s="95"/>
      <c r="K6731" s="95"/>
      <c r="L6731" s="95"/>
      <c r="M6731" s="95"/>
      <c r="N6731" s="95"/>
      <c r="O6731" s="95"/>
      <c r="P6731" s="84"/>
      <c r="Q6731" s="84"/>
      <c r="R6731" s="66"/>
      <c r="S6731" s="66"/>
      <c r="T6731" s="66"/>
      <c r="U6731" s="46"/>
    </row>
    <row r="6732" spans="2:21" ht="14.25">
      <c r="B6732" s="95"/>
      <c r="C6732" s="95"/>
      <c r="D6732" s="95"/>
      <c r="E6732" s="95"/>
      <c r="F6732" s="95"/>
      <c r="G6732" s="95"/>
      <c r="H6732" s="95"/>
      <c r="I6732" s="95"/>
      <c r="J6732" s="95"/>
      <c r="K6732" s="95"/>
      <c r="L6732" s="95"/>
      <c r="M6732" s="95"/>
      <c r="N6732" s="95"/>
      <c r="O6732" s="95"/>
      <c r="P6732" s="84"/>
      <c r="Q6732" s="84"/>
      <c r="R6732" s="66"/>
      <c r="S6732" s="66"/>
      <c r="T6732" s="66"/>
      <c r="U6732" s="46"/>
    </row>
    <row r="6733" spans="2:21" ht="14.25">
      <c r="B6733" s="95"/>
      <c r="C6733" s="95"/>
      <c r="D6733" s="95"/>
      <c r="E6733" s="95"/>
      <c r="F6733" s="95"/>
      <c r="G6733" s="95"/>
      <c r="H6733" s="95"/>
      <c r="I6733" s="95"/>
      <c r="J6733" s="95"/>
      <c r="K6733" s="95"/>
      <c r="L6733" s="95"/>
      <c r="M6733" s="95"/>
      <c r="N6733" s="95"/>
      <c r="O6733" s="95"/>
      <c r="P6733" s="84"/>
      <c r="Q6733" s="84"/>
      <c r="R6733" s="66"/>
      <c r="S6733" s="66"/>
      <c r="T6733" s="66"/>
      <c r="U6733" s="46"/>
    </row>
    <row r="6734" spans="2:21" ht="14.25">
      <c r="B6734" s="95"/>
      <c r="C6734" s="95"/>
      <c r="D6734" s="95"/>
      <c r="E6734" s="95"/>
      <c r="F6734" s="95"/>
      <c r="G6734" s="95"/>
      <c r="H6734" s="95"/>
      <c r="I6734" s="95"/>
      <c r="J6734" s="95"/>
      <c r="K6734" s="95"/>
      <c r="L6734" s="95"/>
      <c r="M6734" s="95"/>
      <c r="N6734" s="95"/>
      <c r="O6734" s="95"/>
      <c r="P6734" s="84"/>
      <c r="Q6734" s="84"/>
      <c r="R6734" s="66"/>
      <c r="S6734" s="66"/>
      <c r="T6734" s="66"/>
      <c r="U6734" s="46"/>
    </row>
    <row r="6735" spans="2:21" ht="14.25">
      <c r="B6735" s="95"/>
      <c r="C6735" s="95"/>
      <c r="D6735" s="95"/>
      <c r="E6735" s="95"/>
      <c r="F6735" s="95"/>
      <c r="G6735" s="95"/>
      <c r="H6735" s="95"/>
      <c r="I6735" s="95"/>
      <c r="J6735" s="95"/>
      <c r="K6735" s="95"/>
      <c r="L6735" s="95"/>
      <c r="M6735" s="95"/>
      <c r="N6735" s="95"/>
      <c r="O6735" s="95"/>
      <c r="P6735" s="84"/>
      <c r="Q6735" s="84"/>
      <c r="R6735" s="66"/>
      <c r="S6735" s="66"/>
      <c r="T6735" s="66"/>
      <c r="U6735" s="46"/>
    </row>
    <row r="6736" spans="2:21" ht="14.25">
      <c r="B6736" s="95"/>
      <c r="C6736" s="95"/>
      <c r="D6736" s="95"/>
      <c r="E6736" s="95"/>
      <c r="F6736" s="95"/>
      <c r="G6736" s="95"/>
      <c r="H6736" s="95"/>
      <c r="I6736" s="95"/>
      <c r="J6736" s="95"/>
      <c r="K6736" s="95"/>
      <c r="L6736" s="95"/>
      <c r="M6736" s="95"/>
      <c r="N6736" s="95"/>
      <c r="O6736" s="95"/>
      <c r="P6736" s="84"/>
      <c r="Q6736" s="84"/>
      <c r="R6736" s="66"/>
      <c r="S6736" s="66"/>
      <c r="T6736" s="66"/>
      <c r="U6736" s="46"/>
    </row>
    <row r="6737" spans="2:21" ht="14.25">
      <c r="B6737" s="95"/>
      <c r="C6737" s="95"/>
      <c r="D6737" s="95"/>
      <c r="E6737" s="95"/>
      <c r="F6737" s="95"/>
      <c r="G6737" s="95"/>
      <c r="H6737" s="95"/>
      <c r="I6737" s="95"/>
      <c r="J6737" s="95"/>
      <c r="K6737" s="95"/>
      <c r="L6737" s="95"/>
      <c r="M6737" s="95"/>
      <c r="N6737" s="95"/>
      <c r="O6737" s="95"/>
      <c r="P6737" s="84"/>
      <c r="Q6737" s="84"/>
      <c r="R6737" s="66"/>
      <c r="S6737" s="66"/>
      <c r="T6737" s="66"/>
      <c r="U6737" s="46"/>
    </row>
    <row r="6738" spans="2:21" ht="14.25">
      <c r="B6738" s="95"/>
      <c r="C6738" s="95"/>
      <c r="D6738" s="95"/>
      <c r="E6738" s="95"/>
      <c r="F6738" s="95"/>
      <c r="G6738" s="95"/>
      <c r="H6738" s="95"/>
      <c r="I6738" s="95"/>
      <c r="J6738" s="95"/>
      <c r="K6738" s="95"/>
      <c r="L6738" s="95"/>
      <c r="M6738" s="95"/>
      <c r="N6738" s="95"/>
      <c r="O6738" s="95"/>
      <c r="P6738" s="84"/>
      <c r="Q6738" s="84"/>
      <c r="R6738" s="66"/>
      <c r="S6738" s="66"/>
      <c r="T6738" s="66"/>
      <c r="U6738" s="46"/>
    </row>
    <row r="6739" spans="2:21" ht="14.25">
      <c r="B6739" s="95"/>
      <c r="C6739" s="95"/>
      <c r="D6739" s="95"/>
      <c r="E6739" s="95"/>
      <c r="F6739" s="95"/>
      <c r="G6739" s="95"/>
      <c r="H6739" s="95"/>
      <c r="I6739" s="95"/>
      <c r="J6739" s="95"/>
      <c r="K6739" s="95"/>
      <c r="L6739" s="95"/>
      <c r="M6739" s="95"/>
      <c r="N6739" s="95"/>
      <c r="O6739" s="95"/>
      <c r="P6739" s="84"/>
      <c r="Q6739" s="84"/>
      <c r="R6739" s="66"/>
      <c r="S6739" s="66"/>
      <c r="T6739" s="66"/>
      <c r="U6739" s="46"/>
    </row>
    <row r="6740" spans="2:21" ht="14.25">
      <c r="B6740" s="95"/>
      <c r="C6740" s="95"/>
      <c r="D6740" s="95"/>
      <c r="E6740" s="95"/>
      <c r="F6740" s="95"/>
      <c r="G6740" s="95"/>
      <c r="H6740" s="95"/>
      <c r="I6740" s="95"/>
      <c r="J6740" s="95"/>
      <c r="K6740" s="95"/>
      <c r="L6740" s="95"/>
      <c r="M6740" s="95"/>
      <c r="N6740" s="95"/>
      <c r="O6740" s="95"/>
      <c r="P6740" s="84"/>
      <c r="Q6740" s="84"/>
      <c r="R6740" s="66"/>
      <c r="S6740" s="66"/>
      <c r="T6740" s="66"/>
      <c r="U6740" s="46"/>
    </row>
    <row r="6741" spans="2:21" ht="14.25">
      <c r="B6741" s="95"/>
      <c r="C6741" s="95"/>
      <c r="D6741" s="95"/>
      <c r="E6741" s="95"/>
      <c r="F6741" s="95"/>
      <c r="G6741" s="95"/>
      <c r="H6741" s="95"/>
      <c r="I6741" s="95"/>
      <c r="J6741" s="95"/>
      <c r="K6741" s="95"/>
      <c r="L6741" s="95"/>
      <c r="M6741" s="95"/>
      <c r="N6741" s="95"/>
      <c r="O6741" s="95"/>
      <c r="P6741" s="84"/>
      <c r="Q6741" s="84"/>
      <c r="R6741" s="66"/>
      <c r="S6741" s="66"/>
      <c r="T6741" s="66"/>
      <c r="U6741" s="46"/>
    </row>
    <row r="6742" spans="2:21" ht="14.25">
      <c r="B6742" s="95"/>
      <c r="C6742" s="95"/>
      <c r="D6742" s="95"/>
      <c r="E6742" s="95"/>
      <c r="F6742" s="95"/>
      <c r="G6742" s="95"/>
      <c r="H6742" s="95"/>
      <c r="I6742" s="95"/>
      <c r="J6742" s="95"/>
      <c r="K6742" s="95"/>
      <c r="L6742" s="95"/>
      <c r="M6742" s="95"/>
      <c r="N6742" s="95"/>
      <c r="O6742" s="95"/>
      <c r="P6742" s="84"/>
      <c r="Q6742" s="84"/>
      <c r="R6742" s="66"/>
      <c r="S6742" s="66"/>
      <c r="T6742" s="66"/>
      <c r="U6742" s="46"/>
    </row>
    <row r="6743" spans="2:21" ht="14.25">
      <c r="B6743" s="95"/>
      <c r="C6743" s="95"/>
      <c r="D6743" s="95"/>
      <c r="E6743" s="95"/>
      <c r="F6743" s="95"/>
      <c r="G6743" s="95"/>
      <c r="H6743" s="95"/>
      <c r="I6743" s="95"/>
      <c r="J6743" s="95"/>
      <c r="K6743" s="95"/>
      <c r="L6743" s="95"/>
      <c r="M6743" s="95"/>
      <c r="N6743" s="95"/>
      <c r="O6743" s="95"/>
      <c r="P6743" s="84"/>
      <c r="Q6743" s="84"/>
      <c r="R6743" s="66"/>
      <c r="S6743" s="66"/>
      <c r="T6743" s="66"/>
      <c r="U6743" s="46"/>
    </row>
    <row r="6744" spans="2:21" ht="14.25">
      <c r="B6744" s="95"/>
      <c r="C6744" s="95"/>
      <c r="D6744" s="95"/>
      <c r="E6744" s="95"/>
      <c r="F6744" s="95"/>
      <c r="G6744" s="95"/>
      <c r="H6744" s="95"/>
      <c r="I6744" s="95"/>
      <c r="J6744" s="95"/>
      <c r="K6744" s="95"/>
      <c r="L6744" s="95"/>
      <c r="M6744" s="95"/>
      <c r="N6744" s="95"/>
      <c r="O6744" s="95"/>
      <c r="P6744" s="84"/>
      <c r="Q6744" s="84"/>
      <c r="R6744" s="66"/>
      <c r="S6744" s="66"/>
      <c r="T6744" s="66"/>
      <c r="U6744" s="46"/>
    </row>
    <row r="6745" spans="2:21" ht="14.25">
      <c r="B6745" s="95"/>
      <c r="C6745" s="95"/>
      <c r="D6745" s="95"/>
      <c r="E6745" s="95"/>
      <c r="F6745" s="95"/>
      <c r="G6745" s="95"/>
      <c r="H6745" s="95"/>
      <c r="I6745" s="95"/>
      <c r="J6745" s="95"/>
      <c r="K6745" s="95"/>
      <c r="L6745" s="95"/>
      <c r="M6745" s="95"/>
      <c r="N6745" s="95"/>
      <c r="O6745" s="95"/>
      <c r="P6745" s="84"/>
      <c r="Q6745" s="84"/>
      <c r="R6745" s="66"/>
      <c r="S6745" s="66"/>
      <c r="T6745" s="66"/>
      <c r="U6745" s="46"/>
    </row>
    <row r="6746" spans="2:21" ht="14.25">
      <c r="B6746" s="95"/>
      <c r="C6746" s="95"/>
      <c r="D6746" s="95"/>
      <c r="E6746" s="95"/>
      <c r="F6746" s="95"/>
      <c r="G6746" s="95"/>
      <c r="H6746" s="95"/>
      <c r="I6746" s="95"/>
      <c r="J6746" s="95"/>
      <c r="K6746" s="95"/>
      <c r="L6746" s="95"/>
      <c r="M6746" s="95"/>
      <c r="N6746" s="95"/>
      <c r="O6746" s="95"/>
      <c r="P6746" s="84"/>
      <c r="Q6746" s="84"/>
      <c r="R6746" s="66"/>
      <c r="S6746" s="66"/>
      <c r="T6746" s="66"/>
      <c r="U6746" s="46"/>
    </row>
    <row r="6747" spans="2:21" ht="14.25">
      <c r="B6747" s="95"/>
      <c r="C6747" s="95"/>
      <c r="D6747" s="95"/>
      <c r="E6747" s="95"/>
      <c r="F6747" s="95"/>
      <c r="G6747" s="95"/>
      <c r="H6747" s="95"/>
      <c r="I6747" s="95"/>
      <c r="J6747" s="95"/>
      <c r="K6747" s="95"/>
      <c r="L6747" s="95"/>
      <c r="M6747" s="95"/>
      <c r="N6747" s="95"/>
      <c r="O6747" s="95"/>
      <c r="P6747" s="84"/>
      <c r="Q6747" s="84"/>
      <c r="R6747" s="66"/>
      <c r="S6747" s="66"/>
      <c r="T6747" s="66"/>
      <c r="U6747" s="46"/>
    </row>
    <row r="6748" spans="2:21" ht="14.25">
      <c r="B6748" s="95"/>
      <c r="C6748" s="95"/>
      <c r="D6748" s="95"/>
      <c r="E6748" s="95"/>
      <c r="F6748" s="95"/>
      <c r="G6748" s="95"/>
      <c r="H6748" s="95"/>
      <c r="I6748" s="95"/>
      <c r="J6748" s="95"/>
      <c r="K6748" s="95"/>
      <c r="L6748" s="95"/>
      <c r="M6748" s="95"/>
      <c r="N6748" s="95"/>
      <c r="O6748" s="95"/>
      <c r="P6748" s="84"/>
      <c r="Q6748" s="84"/>
      <c r="R6748" s="66"/>
      <c r="S6748" s="66"/>
      <c r="T6748" s="66"/>
      <c r="U6748" s="46"/>
    </row>
    <row r="6749" spans="2:21" ht="14.25">
      <c r="B6749" s="95"/>
      <c r="C6749" s="95"/>
      <c r="D6749" s="95"/>
      <c r="E6749" s="95"/>
      <c r="F6749" s="95"/>
      <c r="G6749" s="95"/>
      <c r="H6749" s="95"/>
      <c r="I6749" s="95"/>
      <c r="J6749" s="95"/>
      <c r="K6749" s="95"/>
      <c r="L6749" s="95"/>
      <c r="M6749" s="95"/>
      <c r="N6749" s="95"/>
      <c r="O6749" s="95"/>
      <c r="P6749" s="84"/>
      <c r="Q6749" s="84"/>
      <c r="R6749" s="66"/>
      <c r="S6749" s="66"/>
      <c r="T6749" s="66"/>
      <c r="U6749" s="46"/>
    </row>
    <row r="6750" spans="2:21" ht="14.25">
      <c r="B6750" s="95"/>
      <c r="C6750" s="95"/>
      <c r="D6750" s="95"/>
      <c r="E6750" s="95"/>
      <c r="F6750" s="95"/>
      <c r="G6750" s="95"/>
      <c r="H6750" s="95"/>
      <c r="I6750" s="95"/>
      <c r="J6750" s="95"/>
      <c r="K6750" s="95"/>
      <c r="L6750" s="95"/>
      <c r="M6750" s="95"/>
      <c r="N6750" s="95"/>
      <c r="O6750" s="95"/>
      <c r="P6750" s="84"/>
      <c r="Q6750" s="84"/>
      <c r="R6750" s="66"/>
      <c r="S6750" s="66"/>
      <c r="T6750" s="66"/>
      <c r="U6750" s="46"/>
    </row>
    <row r="6751" spans="2:21" ht="14.25">
      <c r="B6751" s="95"/>
      <c r="C6751" s="95"/>
      <c r="D6751" s="95"/>
      <c r="E6751" s="95"/>
      <c r="F6751" s="95"/>
      <c r="G6751" s="95"/>
      <c r="H6751" s="95"/>
      <c r="I6751" s="95"/>
      <c r="J6751" s="95"/>
      <c r="K6751" s="95"/>
      <c r="L6751" s="95"/>
      <c r="M6751" s="95"/>
      <c r="N6751" s="95"/>
      <c r="O6751" s="95"/>
      <c r="P6751" s="84"/>
      <c r="Q6751" s="84"/>
      <c r="R6751" s="66"/>
      <c r="S6751" s="66"/>
      <c r="T6751" s="66"/>
      <c r="U6751" s="46"/>
    </row>
    <row r="6752" spans="2:21" ht="14.25">
      <c r="B6752" s="95"/>
      <c r="C6752" s="95"/>
      <c r="D6752" s="95"/>
      <c r="E6752" s="95"/>
      <c r="F6752" s="95"/>
      <c r="G6752" s="95"/>
      <c r="H6752" s="95"/>
      <c r="I6752" s="95"/>
      <c r="J6752" s="95"/>
      <c r="K6752" s="95"/>
      <c r="L6752" s="95"/>
      <c r="M6752" s="95"/>
      <c r="N6752" s="95"/>
      <c r="O6752" s="95"/>
      <c r="P6752" s="84"/>
      <c r="Q6752" s="84"/>
      <c r="R6752" s="66"/>
      <c r="S6752" s="66"/>
      <c r="T6752" s="66"/>
      <c r="U6752" s="46"/>
    </row>
    <row r="6753" spans="2:21" ht="14.25">
      <c r="B6753" s="95"/>
      <c r="C6753" s="95"/>
      <c r="D6753" s="95"/>
      <c r="E6753" s="95"/>
      <c r="F6753" s="95"/>
      <c r="G6753" s="95"/>
      <c r="H6753" s="95"/>
      <c r="I6753" s="95"/>
      <c r="J6753" s="95"/>
      <c r="K6753" s="95"/>
      <c r="L6753" s="95"/>
      <c r="M6753" s="95"/>
      <c r="N6753" s="95"/>
      <c r="O6753" s="95"/>
      <c r="P6753" s="84"/>
      <c r="Q6753" s="84"/>
      <c r="R6753" s="66"/>
      <c r="S6753" s="66"/>
      <c r="T6753" s="66"/>
      <c r="U6753" s="46"/>
    </row>
    <row r="6754" spans="2:21" ht="14.25">
      <c r="B6754" s="95"/>
      <c r="C6754" s="95"/>
      <c r="D6754" s="95"/>
      <c r="E6754" s="95"/>
      <c r="F6754" s="95"/>
      <c r="G6754" s="95"/>
      <c r="H6754" s="95"/>
      <c r="I6754" s="95"/>
      <c r="J6754" s="95"/>
      <c r="K6754" s="95"/>
      <c r="L6754" s="95"/>
      <c r="M6754" s="95"/>
      <c r="N6754" s="95"/>
      <c r="O6754" s="95"/>
      <c r="P6754" s="84"/>
      <c r="Q6754" s="84"/>
      <c r="R6754" s="66"/>
      <c r="S6754" s="66"/>
      <c r="T6754" s="66"/>
      <c r="U6754" s="46"/>
    </row>
    <row r="6755" spans="2:21" ht="14.25">
      <c r="B6755" s="95"/>
      <c r="C6755" s="95"/>
      <c r="D6755" s="95"/>
      <c r="E6755" s="95"/>
      <c r="F6755" s="95"/>
      <c r="G6755" s="95"/>
      <c r="H6755" s="95"/>
      <c r="I6755" s="95"/>
      <c r="J6755" s="95"/>
      <c r="K6755" s="95"/>
      <c r="L6755" s="95"/>
      <c r="M6755" s="95"/>
      <c r="N6755" s="95"/>
      <c r="O6755" s="95"/>
      <c r="P6755" s="84"/>
      <c r="Q6755" s="84"/>
      <c r="R6755" s="66"/>
      <c r="S6755" s="66"/>
      <c r="T6755" s="66"/>
      <c r="U6755" s="46"/>
    </row>
    <row r="6756" spans="2:21" ht="14.25">
      <c r="B6756" s="95"/>
      <c r="C6756" s="95"/>
      <c r="D6756" s="95"/>
      <c r="E6756" s="95"/>
      <c r="F6756" s="95"/>
      <c r="G6756" s="95"/>
      <c r="H6756" s="95"/>
      <c r="I6756" s="95"/>
      <c r="J6756" s="95"/>
      <c r="K6756" s="95"/>
      <c r="L6756" s="95"/>
      <c r="M6756" s="95"/>
      <c r="N6756" s="95"/>
      <c r="O6756" s="95"/>
      <c r="P6756" s="84"/>
      <c r="Q6756" s="84"/>
      <c r="R6756" s="66"/>
      <c r="S6756" s="66"/>
      <c r="T6756" s="66"/>
      <c r="U6756" s="46"/>
    </row>
    <row r="6757" spans="2:21" ht="14.25">
      <c r="B6757" s="95"/>
      <c r="C6757" s="95"/>
      <c r="D6757" s="95"/>
      <c r="E6757" s="95"/>
      <c r="F6757" s="95"/>
      <c r="G6757" s="95"/>
      <c r="H6757" s="95"/>
      <c r="I6757" s="95"/>
      <c r="J6757" s="95"/>
      <c r="K6757" s="95"/>
      <c r="L6757" s="95"/>
      <c r="M6757" s="95"/>
      <c r="N6757" s="95"/>
      <c r="O6757" s="95"/>
      <c r="P6757" s="84"/>
      <c r="Q6757" s="84"/>
      <c r="R6757" s="66"/>
      <c r="S6757" s="66"/>
      <c r="T6757" s="66"/>
      <c r="U6757" s="46"/>
    </row>
    <row r="6758" spans="2:21" ht="14.25">
      <c r="B6758" s="95"/>
      <c r="C6758" s="95"/>
      <c r="D6758" s="95"/>
      <c r="E6758" s="95"/>
      <c r="F6758" s="95"/>
      <c r="G6758" s="95"/>
      <c r="H6758" s="95"/>
      <c r="I6758" s="95"/>
      <c r="J6758" s="95"/>
      <c r="K6758" s="95"/>
      <c r="L6758" s="95"/>
      <c r="M6758" s="95"/>
      <c r="N6758" s="95"/>
      <c r="O6758" s="95"/>
      <c r="P6758" s="84"/>
      <c r="Q6758" s="84"/>
      <c r="R6758" s="66"/>
      <c r="S6758" s="66"/>
      <c r="T6758" s="66"/>
      <c r="U6758" s="46"/>
    </row>
    <row r="6759" spans="2:21" ht="14.25">
      <c r="B6759" s="95"/>
      <c r="C6759" s="95"/>
      <c r="D6759" s="95"/>
      <c r="E6759" s="95"/>
      <c r="F6759" s="95"/>
      <c r="G6759" s="95"/>
      <c r="H6759" s="95"/>
      <c r="I6759" s="95"/>
      <c r="J6759" s="95"/>
      <c r="K6759" s="95"/>
      <c r="L6759" s="95"/>
      <c r="M6759" s="95"/>
      <c r="N6759" s="95"/>
      <c r="O6759" s="95"/>
      <c r="P6759" s="84"/>
      <c r="Q6759" s="84"/>
      <c r="R6759" s="66"/>
      <c r="S6759" s="66"/>
      <c r="T6759" s="66"/>
      <c r="U6759" s="46"/>
    </row>
    <row r="6760" spans="2:21" ht="14.25">
      <c r="B6760" s="95"/>
      <c r="C6760" s="95"/>
      <c r="D6760" s="95"/>
      <c r="E6760" s="95"/>
      <c r="F6760" s="95"/>
      <c r="G6760" s="95"/>
      <c r="H6760" s="95"/>
      <c r="I6760" s="95"/>
      <c r="J6760" s="95"/>
      <c r="K6760" s="95"/>
      <c r="L6760" s="95"/>
      <c r="M6760" s="95"/>
      <c r="N6760" s="95"/>
      <c r="O6760" s="95"/>
      <c r="P6760" s="84"/>
      <c r="Q6760" s="84"/>
      <c r="R6760" s="66"/>
      <c r="S6760" s="66"/>
      <c r="T6760" s="66"/>
      <c r="U6760" s="46"/>
    </row>
    <row r="6761" spans="2:21" ht="14.25">
      <c r="B6761" s="95"/>
      <c r="C6761" s="95"/>
      <c r="D6761" s="95"/>
      <c r="E6761" s="95"/>
      <c r="F6761" s="95"/>
      <c r="G6761" s="95"/>
      <c r="H6761" s="95"/>
      <c r="I6761" s="95"/>
      <c r="J6761" s="95"/>
      <c r="K6761" s="95"/>
      <c r="L6761" s="95"/>
      <c r="M6761" s="95"/>
      <c r="N6761" s="95"/>
      <c r="O6761" s="95"/>
      <c r="P6761" s="84"/>
      <c r="Q6761" s="84"/>
      <c r="R6761" s="66"/>
      <c r="S6761" s="66"/>
      <c r="T6761" s="66"/>
      <c r="U6761" s="46"/>
    </row>
    <row r="6762" spans="2:21" ht="14.25">
      <c r="B6762" s="95"/>
      <c r="C6762" s="95"/>
      <c r="D6762" s="95"/>
      <c r="E6762" s="95"/>
      <c r="F6762" s="95"/>
      <c r="G6762" s="95"/>
      <c r="H6762" s="95"/>
      <c r="I6762" s="95"/>
      <c r="J6762" s="95"/>
      <c r="K6762" s="95"/>
      <c r="L6762" s="95"/>
      <c r="M6762" s="95"/>
      <c r="N6762" s="95"/>
      <c r="O6762" s="95"/>
      <c r="P6762" s="84"/>
      <c r="Q6762" s="84"/>
      <c r="R6762" s="66"/>
      <c r="S6762" s="66"/>
      <c r="T6762" s="66"/>
      <c r="U6762" s="46"/>
    </row>
    <row r="6763" spans="2:21" ht="14.25">
      <c r="B6763" s="95"/>
      <c r="C6763" s="95"/>
      <c r="D6763" s="95"/>
      <c r="E6763" s="95"/>
      <c r="F6763" s="95"/>
      <c r="G6763" s="95"/>
      <c r="H6763" s="95"/>
      <c r="I6763" s="95"/>
      <c r="J6763" s="95"/>
      <c r="K6763" s="95"/>
      <c r="L6763" s="95"/>
      <c r="M6763" s="95"/>
      <c r="N6763" s="95"/>
      <c r="O6763" s="95"/>
      <c r="P6763" s="84"/>
      <c r="Q6763" s="84"/>
      <c r="R6763" s="66"/>
      <c r="S6763" s="66"/>
      <c r="T6763" s="66"/>
      <c r="U6763" s="46"/>
    </row>
    <row r="6764" spans="2:21" ht="14.25">
      <c r="B6764" s="95"/>
      <c r="C6764" s="95"/>
      <c r="D6764" s="95"/>
      <c r="E6764" s="95"/>
      <c r="F6764" s="95"/>
      <c r="G6764" s="95"/>
      <c r="H6764" s="95"/>
      <c r="I6764" s="95"/>
      <c r="J6764" s="95"/>
      <c r="K6764" s="95"/>
      <c r="L6764" s="95"/>
      <c r="M6764" s="95"/>
      <c r="N6764" s="95"/>
      <c r="O6764" s="95"/>
      <c r="P6764" s="84"/>
      <c r="Q6764" s="84"/>
      <c r="R6764" s="66"/>
      <c r="S6764" s="66"/>
      <c r="T6764" s="66"/>
      <c r="U6764" s="46"/>
    </row>
    <row r="6765" spans="2:21" ht="14.25">
      <c r="B6765" s="95"/>
      <c r="C6765" s="95"/>
      <c r="D6765" s="95"/>
      <c r="E6765" s="95"/>
      <c r="F6765" s="95"/>
      <c r="G6765" s="95"/>
      <c r="H6765" s="95"/>
      <c r="I6765" s="95"/>
      <c r="J6765" s="95"/>
      <c r="K6765" s="95"/>
      <c r="L6765" s="95"/>
      <c r="M6765" s="95"/>
      <c r="N6765" s="95"/>
      <c r="O6765" s="95"/>
      <c r="P6765" s="84"/>
      <c r="Q6765" s="84"/>
      <c r="R6765" s="66"/>
      <c r="S6765" s="66"/>
      <c r="T6765" s="66"/>
      <c r="U6765" s="46"/>
    </row>
    <row r="6766" spans="2:21" ht="14.25">
      <c r="B6766" s="95"/>
      <c r="C6766" s="95"/>
      <c r="D6766" s="95"/>
      <c r="E6766" s="95"/>
      <c r="F6766" s="95"/>
      <c r="G6766" s="95"/>
      <c r="H6766" s="95"/>
      <c r="I6766" s="95"/>
      <c r="J6766" s="95"/>
      <c r="K6766" s="95"/>
      <c r="L6766" s="95"/>
      <c r="M6766" s="95"/>
      <c r="N6766" s="95"/>
      <c r="O6766" s="95"/>
      <c r="P6766" s="84"/>
      <c r="Q6766" s="84"/>
      <c r="R6766" s="66"/>
      <c r="S6766" s="66"/>
      <c r="T6766" s="66"/>
      <c r="U6766" s="46"/>
    </row>
    <row r="6767" spans="2:21" ht="14.25">
      <c r="B6767" s="95"/>
      <c r="C6767" s="95"/>
      <c r="D6767" s="95"/>
      <c r="E6767" s="95"/>
      <c r="F6767" s="95"/>
      <c r="G6767" s="95"/>
      <c r="H6767" s="95"/>
      <c r="I6767" s="95"/>
      <c r="J6767" s="95"/>
      <c r="K6767" s="95"/>
      <c r="L6767" s="95"/>
      <c r="M6767" s="95"/>
      <c r="N6767" s="95"/>
      <c r="O6767" s="95"/>
      <c r="P6767" s="84"/>
      <c r="Q6767" s="84"/>
      <c r="R6767" s="66"/>
      <c r="S6767" s="66"/>
      <c r="T6767" s="66"/>
      <c r="U6767" s="46"/>
    </row>
    <row r="6768" spans="2:21" ht="14.25">
      <c r="B6768" s="95"/>
      <c r="C6768" s="95"/>
      <c r="D6768" s="95"/>
      <c r="E6768" s="95"/>
      <c r="F6768" s="95"/>
      <c r="G6768" s="95"/>
      <c r="H6768" s="95"/>
      <c r="I6768" s="95"/>
      <c r="J6768" s="95"/>
      <c r="K6768" s="95"/>
      <c r="L6768" s="95"/>
      <c r="M6768" s="95"/>
      <c r="N6768" s="95"/>
      <c r="O6768" s="95"/>
      <c r="P6768" s="84"/>
      <c r="Q6768" s="84"/>
      <c r="R6768" s="66"/>
      <c r="S6768" s="66"/>
      <c r="T6768" s="66"/>
      <c r="U6768" s="46"/>
    </row>
    <row r="6769" spans="2:21" ht="14.25">
      <c r="B6769" s="95"/>
      <c r="C6769" s="95"/>
      <c r="D6769" s="95"/>
      <c r="E6769" s="95"/>
      <c r="F6769" s="95"/>
      <c r="G6769" s="95"/>
      <c r="H6769" s="95"/>
      <c r="I6769" s="95"/>
      <c r="J6769" s="95"/>
      <c r="K6769" s="95"/>
      <c r="L6769" s="95"/>
      <c r="M6769" s="95"/>
      <c r="N6769" s="95"/>
      <c r="O6769" s="95"/>
      <c r="P6769" s="84"/>
      <c r="Q6769" s="84"/>
      <c r="R6769" s="66"/>
      <c r="S6769" s="66"/>
      <c r="T6769" s="66"/>
      <c r="U6769" s="46"/>
    </row>
    <row r="6770" spans="2:21" ht="14.25">
      <c r="B6770" s="95"/>
      <c r="C6770" s="95"/>
      <c r="D6770" s="95"/>
      <c r="E6770" s="95"/>
      <c r="F6770" s="95"/>
      <c r="G6770" s="95"/>
      <c r="H6770" s="95"/>
      <c r="I6770" s="95"/>
      <c r="J6770" s="95"/>
      <c r="K6770" s="95"/>
      <c r="L6770" s="95"/>
      <c r="M6770" s="95"/>
      <c r="N6770" s="95"/>
      <c r="O6770" s="95"/>
      <c r="P6770" s="84"/>
      <c r="Q6770" s="84"/>
      <c r="R6770" s="66"/>
      <c r="S6770" s="66"/>
      <c r="T6770" s="66"/>
      <c r="U6770" s="46"/>
    </row>
    <row r="6771" spans="2:21" ht="14.25">
      <c r="B6771" s="95"/>
      <c r="C6771" s="95"/>
      <c r="D6771" s="95"/>
      <c r="E6771" s="95"/>
      <c r="F6771" s="95"/>
      <c r="G6771" s="95"/>
      <c r="H6771" s="95"/>
      <c r="I6771" s="95"/>
      <c r="J6771" s="95"/>
      <c r="K6771" s="95"/>
      <c r="L6771" s="95"/>
      <c r="M6771" s="95"/>
      <c r="N6771" s="95"/>
      <c r="O6771" s="95"/>
      <c r="P6771" s="84"/>
      <c r="Q6771" s="84"/>
      <c r="R6771" s="66"/>
      <c r="S6771" s="66"/>
      <c r="T6771" s="66"/>
      <c r="U6771" s="46"/>
    </row>
    <row r="6772" spans="2:21" ht="14.25">
      <c r="B6772" s="95"/>
      <c r="C6772" s="95"/>
      <c r="D6772" s="95"/>
      <c r="E6772" s="95"/>
      <c r="F6772" s="95"/>
      <c r="G6772" s="95"/>
      <c r="H6772" s="95"/>
      <c r="I6772" s="95"/>
      <c r="J6772" s="95"/>
      <c r="K6772" s="95"/>
      <c r="L6772" s="95"/>
      <c r="M6772" s="95"/>
      <c r="N6772" s="95"/>
      <c r="O6772" s="95"/>
      <c r="P6772" s="84"/>
      <c r="Q6772" s="84"/>
      <c r="R6772" s="66"/>
      <c r="S6772" s="66"/>
      <c r="T6772" s="66"/>
      <c r="U6772" s="46"/>
    </row>
    <row r="6773" spans="2:21" ht="14.25">
      <c r="B6773" s="95"/>
      <c r="C6773" s="95"/>
      <c r="D6773" s="95"/>
      <c r="E6773" s="95"/>
      <c r="F6773" s="95"/>
      <c r="G6773" s="95"/>
      <c r="H6773" s="95"/>
      <c r="I6773" s="95"/>
      <c r="J6773" s="95"/>
      <c r="K6773" s="95"/>
      <c r="L6773" s="95"/>
      <c r="M6773" s="95"/>
      <c r="N6773" s="95"/>
      <c r="O6773" s="95"/>
      <c r="P6773" s="84"/>
      <c r="Q6773" s="84"/>
      <c r="R6773" s="66"/>
      <c r="S6773" s="66"/>
      <c r="T6773" s="66"/>
      <c r="U6773" s="46"/>
    </row>
    <row r="6774" spans="2:21" ht="14.25">
      <c r="B6774" s="95"/>
      <c r="C6774" s="95"/>
      <c r="D6774" s="95"/>
      <c r="E6774" s="95"/>
      <c r="F6774" s="95"/>
      <c r="G6774" s="95"/>
      <c r="H6774" s="95"/>
      <c r="I6774" s="95"/>
      <c r="J6774" s="95"/>
      <c r="K6774" s="95"/>
      <c r="L6774" s="95"/>
      <c r="M6774" s="95"/>
      <c r="N6774" s="95"/>
      <c r="O6774" s="95"/>
      <c r="P6774" s="84"/>
      <c r="Q6774" s="84"/>
      <c r="R6774" s="66"/>
      <c r="S6774" s="66"/>
      <c r="T6774" s="66"/>
      <c r="U6774" s="46"/>
    </row>
    <row r="6775" spans="2:21" ht="14.25">
      <c r="B6775" s="95"/>
      <c r="C6775" s="95"/>
      <c r="D6775" s="95"/>
      <c r="E6775" s="95"/>
      <c r="F6775" s="95"/>
      <c r="G6775" s="95"/>
      <c r="H6775" s="95"/>
      <c r="I6775" s="95"/>
      <c r="J6775" s="95"/>
      <c r="K6775" s="95"/>
      <c r="L6775" s="95"/>
      <c r="M6775" s="95"/>
      <c r="N6775" s="95"/>
      <c r="O6775" s="95"/>
      <c r="P6775" s="84"/>
      <c r="Q6775" s="84"/>
      <c r="R6775" s="66"/>
      <c r="S6775" s="66"/>
      <c r="T6775" s="66"/>
      <c r="U6775" s="46"/>
    </row>
    <row r="6776" spans="2:21" ht="14.25">
      <c r="B6776" s="95"/>
      <c r="C6776" s="95"/>
      <c r="D6776" s="95"/>
      <c r="E6776" s="95"/>
      <c r="F6776" s="95"/>
      <c r="G6776" s="95"/>
      <c r="H6776" s="95"/>
      <c r="I6776" s="95"/>
      <c r="J6776" s="95"/>
      <c r="K6776" s="95"/>
      <c r="L6776" s="95"/>
      <c r="M6776" s="95"/>
      <c r="N6776" s="95"/>
      <c r="O6776" s="95"/>
      <c r="P6776" s="84"/>
      <c r="Q6776" s="84"/>
      <c r="R6776" s="66"/>
      <c r="S6776" s="66"/>
      <c r="T6776" s="66"/>
      <c r="U6776" s="46"/>
    </row>
    <row r="6777" spans="2:21" ht="14.25">
      <c r="B6777" s="95"/>
      <c r="C6777" s="95"/>
      <c r="D6777" s="95"/>
      <c r="E6777" s="95"/>
      <c r="F6777" s="95"/>
      <c r="G6777" s="95"/>
      <c r="H6777" s="95"/>
      <c r="I6777" s="95"/>
      <c r="J6777" s="95"/>
      <c r="K6777" s="95"/>
      <c r="L6777" s="95"/>
      <c r="M6777" s="95"/>
      <c r="N6777" s="95"/>
      <c r="O6777" s="95"/>
      <c r="P6777" s="84"/>
      <c r="Q6777" s="84"/>
      <c r="R6777" s="66"/>
      <c r="S6777" s="66"/>
      <c r="T6777" s="66"/>
      <c r="U6777" s="46"/>
    </row>
    <row r="6778" spans="2:21" ht="14.25">
      <c r="B6778" s="95"/>
      <c r="C6778" s="95"/>
      <c r="D6778" s="95"/>
      <c r="E6778" s="95"/>
      <c r="F6778" s="95"/>
      <c r="G6778" s="95"/>
      <c r="H6778" s="95"/>
      <c r="I6778" s="95"/>
      <c r="J6778" s="95"/>
      <c r="K6778" s="95"/>
      <c r="L6778" s="95"/>
      <c r="M6778" s="95"/>
      <c r="N6778" s="95"/>
      <c r="O6778" s="95"/>
      <c r="P6778" s="84"/>
      <c r="Q6778" s="84"/>
      <c r="R6778" s="66"/>
      <c r="S6778" s="66"/>
      <c r="T6778" s="66"/>
      <c r="U6778" s="46"/>
    </row>
    <row r="6779" spans="2:21" ht="14.25">
      <c r="B6779" s="95"/>
      <c r="C6779" s="95"/>
      <c r="D6779" s="95"/>
      <c r="E6779" s="95"/>
      <c r="F6779" s="95"/>
      <c r="G6779" s="95"/>
      <c r="H6779" s="95"/>
      <c r="I6779" s="95"/>
      <c r="J6779" s="95"/>
      <c r="K6779" s="95"/>
      <c r="L6779" s="95"/>
      <c r="M6779" s="95"/>
      <c r="N6779" s="95"/>
      <c r="O6779" s="95"/>
      <c r="P6779" s="84"/>
      <c r="Q6779" s="84"/>
      <c r="R6779" s="66"/>
      <c r="S6779" s="66"/>
      <c r="T6779" s="66"/>
      <c r="U6779" s="46"/>
    </row>
    <row r="6780" spans="2:21" ht="14.25">
      <c r="B6780" s="95"/>
      <c r="C6780" s="95"/>
      <c r="D6780" s="95"/>
      <c r="E6780" s="95"/>
      <c r="F6780" s="95"/>
      <c r="G6780" s="95"/>
      <c r="H6780" s="95"/>
      <c r="I6780" s="95"/>
      <c r="J6780" s="95"/>
      <c r="K6780" s="95"/>
      <c r="L6780" s="95"/>
      <c r="M6780" s="95"/>
      <c r="N6780" s="95"/>
      <c r="O6780" s="95"/>
      <c r="P6780" s="84"/>
      <c r="Q6780" s="84"/>
      <c r="R6780" s="66"/>
      <c r="S6780" s="66"/>
      <c r="T6780" s="66"/>
      <c r="U6780" s="46"/>
    </row>
    <row r="6781" spans="2:21" ht="14.25">
      <c r="B6781" s="95"/>
      <c r="C6781" s="95"/>
      <c r="D6781" s="95"/>
      <c r="E6781" s="95"/>
      <c r="F6781" s="95"/>
      <c r="G6781" s="95"/>
      <c r="H6781" s="95"/>
      <c r="I6781" s="95"/>
      <c r="J6781" s="95"/>
      <c r="K6781" s="95"/>
      <c r="L6781" s="95"/>
      <c r="M6781" s="95"/>
      <c r="N6781" s="95"/>
      <c r="O6781" s="95"/>
      <c r="P6781" s="84"/>
      <c r="Q6781" s="84"/>
      <c r="R6781" s="66"/>
      <c r="S6781" s="66"/>
      <c r="T6781" s="66"/>
      <c r="U6781" s="46"/>
    </row>
    <row r="6782" spans="2:21" ht="14.25">
      <c r="B6782" s="95"/>
      <c r="C6782" s="95"/>
      <c r="D6782" s="95"/>
      <c r="E6782" s="95"/>
      <c r="F6782" s="95"/>
      <c r="G6782" s="95"/>
      <c r="H6782" s="95"/>
      <c r="I6782" s="95"/>
      <c r="J6782" s="95"/>
      <c r="K6782" s="95"/>
      <c r="L6782" s="95"/>
      <c r="M6782" s="95"/>
      <c r="N6782" s="95"/>
      <c r="O6782" s="95"/>
      <c r="P6782" s="84"/>
      <c r="Q6782" s="84"/>
      <c r="R6782" s="66"/>
      <c r="S6782" s="66"/>
      <c r="T6782" s="66"/>
      <c r="U6782" s="46"/>
    </row>
    <row r="6783" spans="2:21" ht="14.25">
      <c r="B6783" s="95"/>
      <c r="C6783" s="95"/>
      <c r="D6783" s="95"/>
      <c r="E6783" s="95"/>
      <c r="F6783" s="95"/>
      <c r="G6783" s="95"/>
      <c r="H6783" s="95"/>
      <c r="I6783" s="95"/>
      <c r="J6783" s="95"/>
      <c r="K6783" s="95"/>
      <c r="L6783" s="95"/>
      <c r="M6783" s="95"/>
      <c r="N6783" s="95"/>
      <c r="O6783" s="95"/>
      <c r="P6783" s="84"/>
      <c r="Q6783" s="84"/>
      <c r="R6783" s="66"/>
      <c r="S6783" s="66"/>
      <c r="T6783" s="66"/>
      <c r="U6783" s="46"/>
    </row>
    <row r="6784" spans="2:21" ht="14.25">
      <c r="B6784" s="95"/>
      <c r="C6784" s="95"/>
      <c r="D6784" s="95"/>
      <c r="E6784" s="95"/>
      <c r="F6784" s="95"/>
      <c r="G6784" s="95"/>
      <c r="H6784" s="95"/>
      <c r="I6784" s="95"/>
      <c r="J6784" s="95"/>
      <c r="K6784" s="95"/>
      <c r="L6784" s="95"/>
      <c r="M6784" s="95"/>
      <c r="N6784" s="95"/>
      <c r="O6784" s="95"/>
      <c r="P6784" s="84"/>
      <c r="Q6784" s="84"/>
      <c r="R6784" s="66"/>
      <c r="S6784" s="66"/>
      <c r="T6784" s="66"/>
      <c r="U6784" s="46"/>
    </row>
    <row r="6785" spans="2:21" ht="14.25">
      <c r="B6785" s="95"/>
      <c r="C6785" s="95"/>
      <c r="D6785" s="95"/>
      <c r="E6785" s="95"/>
      <c r="F6785" s="95"/>
      <c r="G6785" s="95"/>
      <c r="H6785" s="95"/>
      <c r="I6785" s="95"/>
      <c r="J6785" s="95"/>
      <c r="K6785" s="95"/>
      <c r="L6785" s="95"/>
      <c r="M6785" s="95"/>
      <c r="N6785" s="95"/>
      <c r="O6785" s="95"/>
      <c r="P6785" s="84"/>
      <c r="Q6785" s="84"/>
      <c r="R6785" s="66"/>
      <c r="S6785" s="66"/>
      <c r="T6785" s="66"/>
      <c r="U6785" s="46"/>
    </row>
    <row r="6786" spans="2:21" ht="14.25">
      <c r="B6786" s="95"/>
      <c r="C6786" s="95"/>
      <c r="D6786" s="95"/>
      <c r="E6786" s="95"/>
      <c r="F6786" s="95"/>
      <c r="G6786" s="95"/>
      <c r="H6786" s="95"/>
      <c r="I6786" s="95"/>
      <c r="J6786" s="95"/>
      <c r="K6786" s="95"/>
      <c r="L6786" s="95"/>
      <c r="M6786" s="95"/>
      <c r="N6786" s="95"/>
      <c r="O6786" s="95"/>
      <c r="P6786" s="84"/>
      <c r="Q6786" s="84"/>
      <c r="R6786" s="66"/>
      <c r="S6786" s="66"/>
      <c r="T6786" s="66"/>
      <c r="U6786" s="46"/>
    </row>
    <row r="6787" spans="2:21" ht="14.25">
      <c r="B6787" s="95"/>
      <c r="C6787" s="95"/>
      <c r="D6787" s="95"/>
      <c r="E6787" s="95"/>
      <c r="F6787" s="95"/>
      <c r="G6787" s="95"/>
      <c r="H6787" s="95"/>
      <c r="I6787" s="95"/>
      <c r="J6787" s="95"/>
      <c r="K6787" s="95"/>
      <c r="L6787" s="95"/>
      <c r="M6787" s="95"/>
      <c r="N6787" s="95"/>
      <c r="O6787" s="95"/>
      <c r="P6787" s="84"/>
      <c r="Q6787" s="84"/>
      <c r="R6787" s="66"/>
      <c r="S6787" s="66"/>
      <c r="T6787" s="66"/>
      <c r="U6787" s="46"/>
    </row>
    <row r="6788" spans="2:21" ht="14.25">
      <c r="B6788" s="95"/>
      <c r="C6788" s="95"/>
      <c r="D6788" s="95"/>
      <c r="E6788" s="95"/>
      <c r="F6788" s="95"/>
      <c r="G6788" s="95"/>
      <c r="H6788" s="95"/>
      <c r="I6788" s="95"/>
      <c r="J6788" s="95"/>
      <c r="K6788" s="95"/>
      <c r="L6788" s="95"/>
      <c r="M6788" s="95"/>
      <c r="N6788" s="95"/>
      <c r="O6788" s="95"/>
      <c r="P6788" s="84"/>
      <c r="Q6788" s="84"/>
      <c r="R6788" s="66"/>
      <c r="S6788" s="66"/>
      <c r="T6788" s="66"/>
      <c r="U6788" s="46"/>
    </row>
    <row r="6789" spans="2:21" ht="14.25">
      <c r="B6789" s="95"/>
      <c r="C6789" s="95"/>
      <c r="D6789" s="95"/>
      <c r="E6789" s="95"/>
      <c r="F6789" s="95"/>
      <c r="G6789" s="95"/>
      <c r="H6789" s="95"/>
      <c r="I6789" s="95"/>
      <c r="J6789" s="95"/>
      <c r="K6789" s="95"/>
      <c r="L6789" s="95"/>
      <c r="M6789" s="95"/>
      <c r="N6789" s="95"/>
      <c r="O6789" s="95"/>
      <c r="P6789" s="84"/>
      <c r="Q6789" s="84"/>
      <c r="R6789" s="66"/>
      <c r="S6789" s="66"/>
      <c r="T6789" s="66"/>
      <c r="U6789" s="46"/>
    </row>
    <row r="6790" spans="2:21" ht="14.25">
      <c r="B6790" s="95"/>
      <c r="C6790" s="95"/>
      <c r="D6790" s="95"/>
      <c r="E6790" s="95"/>
      <c r="F6790" s="95"/>
      <c r="G6790" s="95"/>
      <c r="H6790" s="95"/>
      <c r="I6790" s="95"/>
      <c r="J6790" s="95"/>
      <c r="K6790" s="95"/>
      <c r="L6790" s="95"/>
      <c r="M6790" s="95"/>
      <c r="N6790" s="95"/>
      <c r="O6790" s="95"/>
      <c r="P6790" s="84"/>
      <c r="Q6790" s="84"/>
      <c r="R6790" s="66"/>
      <c r="S6790" s="66"/>
      <c r="T6790" s="66"/>
      <c r="U6790" s="46"/>
    </row>
    <row r="6791" spans="2:21" ht="14.25">
      <c r="B6791" s="95"/>
      <c r="C6791" s="95"/>
      <c r="D6791" s="95"/>
      <c r="E6791" s="95"/>
      <c r="F6791" s="95"/>
      <c r="G6791" s="95"/>
      <c r="H6791" s="95"/>
      <c r="I6791" s="95"/>
      <c r="J6791" s="95"/>
      <c r="K6791" s="95"/>
      <c r="L6791" s="95"/>
      <c r="M6791" s="95"/>
      <c r="N6791" s="95"/>
      <c r="O6791" s="95"/>
      <c r="P6791" s="84"/>
      <c r="Q6791" s="84"/>
      <c r="R6791" s="66"/>
      <c r="S6791" s="66"/>
      <c r="T6791" s="66"/>
      <c r="U6791" s="46"/>
    </row>
    <row r="6792" spans="2:21" ht="14.25">
      <c r="B6792" s="95"/>
      <c r="C6792" s="95"/>
      <c r="D6792" s="95"/>
      <c r="E6792" s="95"/>
      <c r="F6792" s="95"/>
      <c r="G6792" s="95"/>
      <c r="H6792" s="95"/>
      <c r="I6792" s="95"/>
      <c r="J6792" s="95"/>
      <c r="K6792" s="95"/>
      <c r="L6792" s="95"/>
      <c r="M6792" s="95"/>
      <c r="N6792" s="95"/>
      <c r="O6792" s="95"/>
      <c r="P6792" s="84"/>
      <c r="Q6792" s="84"/>
      <c r="R6792" s="66"/>
      <c r="S6792" s="66"/>
      <c r="T6792" s="66"/>
      <c r="U6792" s="46"/>
    </row>
    <row r="6793" spans="2:21" ht="14.25">
      <c r="B6793" s="95"/>
      <c r="C6793" s="95"/>
      <c r="D6793" s="95"/>
      <c r="E6793" s="95"/>
      <c r="F6793" s="95"/>
      <c r="G6793" s="95"/>
      <c r="H6793" s="95"/>
      <c r="I6793" s="95"/>
      <c r="J6793" s="95"/>
      <c r="K6793" s="95"/>
      <c r="L6793" s="95"/>
      <c r="M6793" s="95"/>
      <c r="N6793" s="95"/>
      <c r="O6793" s="95"/>
      <c r="P6793" s="84"/>
      <c r="Q6793" s="84"/>
      <c r="R6793" s="66"/>
      <c r="S6793" s="66"/>
      <c r="T6793" s="66"/>
      <c r="U6793" s="46"/>
    </row>
    <row r="6794" spans="2:21" ht="14.25">
      <c r="B6794" s="95"/>
      <c r="C6794" s="95"/>
      <c r="D6794" s="95"/>
      <c r="E6794" s="95"/>
      <c r="F6794" s="95"/>
      <c r="G6794" s="95"/>
      <c r="H6794" s="95"/>
      <c r="I6794" s="95"/>
      <c r="J6794" s="95"/>
      <c r="K6794" s="95"/>
      <c r="L6794" s="95"/>
      <c r="M6794" s="95"/>
      <c r="N6794" s="95"/>
      <c r="O6794" s="95"/>
      <c r="P6794" s="84"/>
      <c r="Q6794" s="84"/>
      <c r="R6794" s="66"/>
      <c r="S6794" s="66"/>
      <c r="T6794" s="66"/>
      <c r="U6794" s="46"/>
    </row>
    <row r="6795" spans="2:21" ht="14.25">
      <c r="B6795" s="95"/>
      <c r="C6795" s="95"/>
      <c r="D6795" s="95"/>
      <c r="E6795" s="95"/>
      <c r="F6795" s="95"/>
      <c r="G6795" s="95"/>
      <c r="H6795" s="95"/>
      <c r="I6795" s="95"/>
      <c r="J6795" s="95"/>
      <c r="K6795" s="95"/>
      <c r="L6795" s="95"/>
      <c r="M6795" s="95"/>
      <c r="N6795" s="95"/>
      <c r="O6795" s="95"/>
      <c r="P6795" s="84"/>
      <c r="Q6795" s="84"/>
      <c r="R6795" s="66"/>
      <c r="S6795" s="66"/>
      <c r="T6795" s="66"/>
      <c r="U6795" s="46"/>
    </row>
    <row r="6796" spans="2:21" ht="14.25">
      <c r="B6796" s="95"/>
      <c r="C6796" s="95"/>
      <c r="D6796" s="95"/>
      <c r="E6796" s="95"/>
      <c r="F6796" s="95"/>
      <c r="G6796" s="95"/>
      <c r="H6796" s="95"/>
      <c r="I6796" s="95"/>
      <c r="J6796" s="95"/>
      <c r="K6796" s="95"/>
      <c r="L6796" s="95"/>
      <c r="M6796" s="95"/>
      <c r="N6796" s="95"/>
      <c r="O6796" s="95"/>
      <c r="P6796" s="84"/>
      <c r="Q6796" s="84"/>
      <c r="R6796" s="66"/>
      <c r="S6796" s="66"/>
      <c r="T6796" s="66"/>
      <c r="U6796" s="46"/>
    </row>
    <row r="6797" spans="2:21" ht="14.25">
      <c r="B6797" s="95"/>
      <c r="C6797" s="95"/>
      <c r="D6797" s="95"/>
      <c r="E6797" s="95"/>
      <c r="F6797" s="95"/>
      <c r="G6797" s="95"/>
      <c r="H6797" s="95"/>
      <c r="I6797" s="95"/>
      <c r="J6797" s="95"/>
      <c r="K6797" s="95"/>
      <c r="L6797" s="95"/>
      <c r="M6797" s="95"/>
      <c r="N6797" s="95"/>
      <c r="O6797" s="95"/>
      <c r="P6797" s="84"/>
      <c r="Q6797" s="84"/>
      <c r="R6797" s="66"/>
      <c r="S6797" s="66"/>
      <c r="T6797" s="66"/>
      <c r="U6797" s="46"/>
    </row>
    <row r="6798" spans="2:21" ht="14.25">
      <c r="B6798" s="95"/>
      <c r="C6798" s="95"/>
      <c r="D6798" s="95"/>
      <c r="E6798" s="95"/>
      <c r="F6798" s="95"/>
      <c r="G6798" s="95"/>
      <c r="H6798" s="95"/>
      <c r="I6798" s="95"/>
      <c r="J6798" s="95"/>
      <c r="K6798" s="95"/>
      <c r="L6798" s="95"/>
      <c r="M6798" s="95"/>
      <c r="N6798" s="95"/>
      <c r="O6798" s="95"/>
      <c r="P6798" s="84"/>
      <c r="Q6798" s="84"/>
      <c r="R6798" s="66"/>
      <c r="S6798" s="66"/>
      <c r="T6798" s="66"/>
      <c r="U6798" s="46"/>
    </row>
    <row r="6799" spans="2:21" ht="14.25">
      <c r="B6799" s="95"/>
      <c r="C6799" s="95"/>
      <c r="D6799" s="95"/>
      <c r="E6799" s="95"/>
      <c r="F6799" s="95"/>
      <c r="G6799" s="95"/>
      <c r="H6799" s="95"/>
      <c r="I6799" s="95"/>
      <c r="J6799" s="95"/>
      <c r="K6799" s="95"/>
      <c r="L6799" s="95"/>
      <c r="M6799" s="95"/>
      <c r="N6799" s="95"/>
      <c r="O6799" s="95"/>
      <c r="P6799" s="84"/>
      <c r="Q6799" s="84"/>
      <c r="R6799" s="66"/>
      <c r="S6799" s="66"/>
      <c r="T6799" s="66"/>
      <c r="U6799" s="46"/>
    </row>
    <row r="6800" spans="2:21" ht="14.25">
      <c r="B6800" s="95"/>
      <c r="C6800" s="95"/>
      <c r="D6800" s="95"/>
      <c r="E6800" s="95"/>
      <c r="F6800" s="95"/>
      <c r="G6800" s="95"/>
      <c r="H6800" s="95"/>
      <c r="I6800" s="95"/>
      <c r="J6800" s="95"/>
      <c r="K6800" s="95"/>
      <c r="L6800" s="95"/>
      <c r="M6800" s="95"/>
      <c r="N6800" s="95"/>
      <c r="O6800" s="95"/>
      <c r="P6800" s="84"/>
      <c r="Q6800" s="84"/>
      <c r="R6800" s="66"/>
      <c r="S6800" s="66"/>
      <c r="T6800" s="66"/>
      <c r="U6800" s="46"/>
    </row>
    <row r="6801" spans="2:21" ht="14.25">
      <c r="B6801" s="95"/>
      <c r="C6801" s="95"/>
      <c r="D6801" s="95"/>
      <c r="E6801" s="95"/>
      <c r="F6801" s="95"/>
      <c r="G6801" s="95"/>
      <c r="H6801" s="95"/>
      <c r="I6801" s="95"/>
      <c r="J6801" s="95"/>
      <c r="K6801" s="95"/>
      <c r="L6801" s="95"/>
      <c r="M6801" s="95"/>
      <c r="N6801" s="95"/>
      <c r="O6801" s="95"/>
      <c r="P6801" s="84"/>
      <c r="Q6801" s="84"/>
      <c r="R6801" s="66"/>
      <c r="S6801" s="66"/>
      <c r="T6801" s="66"/>
      <c r="U6801" s="46"/>
    </row>
    <row r="6802" spans="2:21" ht="14.25">
      <c r="B6802" s="95"/>
      <c r="C6802" s="95"/>
      <c r="D6802" s="95"/>
      <c r="E6802" s="95"/>
      <c r="F6802" s="95"/>
      <c r="G6802" s="95"/>
      <c r="H6802" s="95"/>
      <c r="I6802" s="95"/>
      <c r="J6802" s="95"/>
      <c r="K6802" s="95"/>
      <c r="L6802" s="95"/>
      <c r="M6802" s="95"/>
      <c r="N6802" s="95"/>
      <c r="O6802" s="95"/>
      <c r="P6802" s="84"/>
      <c r="Q6802" s="84"/>
      <c r="R6802" s="66"/>
      <c r="S6802" s="66"/>
      <c r="T6802" s="66"/>
      <c r="U6802" s="46"/>
    </row>
    <row r="6803" spans="2:21" ht="14.25">
      <c r="B6803" s="95"/>
      <c r="C6803" s="95"/>
      <c r="D6803" s="95"/>
      <c r="E6803" s="95"/>
      <c r="F6803" s="95"/>
      <c r="G6803" s="95"/>
      <c r="H6803" s="95"/>
      <c r="I6803" s="95"/>
      <c r="J6803" s="95"/>
      <c r="K6803" s="95"/>
      <c r="L6803" s="95"/>
      <c r="M6803" s="95"/>
      <c r="N6803" s="95"/>
      <c r="O6803" s="95"/>
      <c r="P6803" s="84"/>
      <c r="Q6803" s="84"/>
      <c r="R6803" s="66"/>
      <c r="S6803" s="66"/>
      <c r="T6803" s="66"/>
      <c r="U6803" s="46"/>
    </row>
    <row r="6804" spans="2:21" ht="14.25">
      <c r="B6804" s="95"/>
      <c r="C6804" s="95"/>
      <c r="D6804" s="95"/>
      <c r="E6804" s="95"/>
      <c r="F6804" s="95"/>
      <c r="G6804" s="95"/>
      <c r="H6804" s="95"/>
      <c r="I6804" s="95"/>
      <c r="J6804" s="95"/>
      <c r="K6804" s="95"/>
      <c r="L6804" s="95"/>
      <c r="M6804" s="95"/>
      <c r="N6804" s="95"/>
      <c r="O6804" s="95"/>
      <c r="P6804" s="84"/>
      <c r="Q6804" s="84"/>
      <c r="R6804" s="66"/>
      <c r="S6804" s="66"/>
      <c r="T6804" s="66"/>
      <c r="U6804" s="46"/>
    </row>
    <row r="6805" spans="2:21" ht="14.25">
      <c r="B6805" s="95"/>
      <c r="C6805" s="95"/>
      <c r="D6805" s="95"/>
      <c r="E6805" s="95"/>
      <c r="F6805" s="95"/>
      <c r="G6805" s="95"/>
      <c r="H6805" s="95"/>
      <c r="I6805" s="95"/>
      <c r="J6805" s="95"/>
      <c r="K6805" s="95"/>
      <c r="L6805" s="95"/>
      <c r="M6805" s="95"/>
      <c r="N6805" s="95"/>
      <c r="O6805" s="95"/>
      <c r="P6805" s="84"/>
      <c r="Q6805" s="84"/>
      <c r="R6805" s="66"/>
      <c r="S6805" s="66"/>
      <c r="T6805" s="66"/>
      <c r="U6805" s="46"/>
    </row>
    <row r="6806" spans="2:21" ht="14.25">
      <c r="B6806" s="95"/>
      <c r="C6806" s="95"/>
      <c r="D6806" s="95"/>
      <c r="E6806" s="95"/>
      <c r="F6806" s="95"/>
      <c r="G6806" s="95"/>
      <c r="H6806" s="95"/>
      <c r="I6806" s="95"/>
      <c r="J6806" s="95"/>
      <c r="K6806" s="95"/>
      <c r="L6806" s="95"/>
      <c r="M6806" s="95"/>
      <c r="N6806" s="95"/>
      <c r="O6806" s="95"/>
      <c r="P6806" s="84"/>
      <c r="Q6806" s="84"/>
      <c r="R6806" s="66"/>
      <c r="S6806" s="66"/>
      <c r="T6806" s="66"/>
      <c r="U6806" s="46"/>
    </row>
    <row r="6807" spans="2:21" ht="14.25">
      <c r="B6807" s="95"/>
      <c r="C6807" s="95"/>
      <c r="D6807" s="95"/>
      <c r="E6807" s="95"/>
      <c r="F6807" s="95"/>
      <c r="G6807" s="95"/>
      <c r="H6807" s="95"/>
      <c r="I6807" s="95"/>
      <c r="J6807" s="95"/>
      <c r="K6807" s="95"/>
      <c r="L6807" s="95"/>
      <c r="M6807" s="95"/>
      <c r="N6807" s="95"/>
      <c r="O6807" s="95"/>
      <c r="P6807" s="84"/>
      <c r="Q6807" s="84"/>
      <c r="R6807" s="66"/>
      <c r="S6807" s="66"/>
      <c r="T6807" s="66"/>
      <c r="U6807" s="46"/>
    </row>
    <row r="6808" spans="2:21" ht="14.25">
      <c r="B6808" s="95"/>
      <c r="C6808" s="95"/>
      <c r="D6808" s="95"/>
      <c r="E6808" s="95"/>
      <c r="F6808" s="95"/>
      <c r="G6808" s="95"/>
      <c r="H6808" s="95"/>
      <c r="I6808" s="95"/>
      <c r="J6808" s="95"/>
      <c r="K6808" s="95"/>
      <c r="L6808" s="95"/>
      <c r="M6808" s="95"/>
      <c r="N6808" s="95"/>
      <c r="O6808" s="95"/>
      <c r="P6808" s="84"/>
      <c r="Q6808" s="84"/>
      <c r="R6808" s="66"/>
      <c r="S6808" s="66"/>
      <c r="T6808" s="66"/>
      <c r="U6808" s="46"/>
    </row>
    <row r="6809" spans="2:21" ht="14.25">
      <c r="B6809" s="95"/>
      <c r="C6809" s="95"/>
      <c r="D6809" s="95"/>
      <c r="E6809" s="95"/>
      <c r="F6809" s="95"/>
      <c r="G6809" s="95"/>
      <c r="H6809" s="95"/>
      <c r="I6809" s="95"/>
      <c r="J6809" s="95"/>
      <c r="K6809" s="95"/>
      <c r="L6809" s="95"/>
      <c r="M6809" s="95"/>
      <c r="N6809" s="95"/>
      <c r="O6809" s="95"/>
      <c r="P6809" s="84"/>
      <c r="Q6809" s="84"/>
      <c r="R6809" s="66"/>
      <c r="S6809" s="66"/>
      <c r="T6809" s="66"/>
      <c r="U6809" s="46"/>
    </row>
    <row r="6810" spans="2:21" ht="14.25">
      <c r="B6810" s="95"/>
      <c r="C6810" s="95"/>
      <c r="D6810" s="95"/>
      <c r="E6810" s="95"/>
      <c r="F6810" s="95"/>
      <c r="G6810" s="95"/>
      <c r="H6810" s="95"/>
      <c r="I6810" s="95"/>
      <c r="J6810" s="95"/>
      <c r="K6810" s="95"/>
      <c r="L6810" s="95"/>
      <c r="M6810" s="95"/>
      <c r="N6810" s="95"/>
      <c r="O6810" s="95"/>
      <c r="P6810" s="84"/>
      <c r="Q6810" s="84"/>
      <c r="R6810" s="66"/>
      <c r="S6810" s="66"/>
      <c r="T6810" s="66"/>
      <c r="U6810" s="46"/>
    </row>
    <row r="6811" spans="2:21" ht="14.25">
      <c r="B6811" s="95"/>
      <c r="C6811" s="95"/>
      <c r="D6811" s="95"/>
      <c r="E6811" s="95"/>
      <c r="F6811" s="95"/>
      <c r="G6811" s="95"/>
      <c r="H6811" s="95"/>
      <c r="I6811" s="95"/>
      <c r="J6811" s="95"/>
      <c r="K6811" s="95"/>
      <c r="L6811" s="95"/>
      <c r="M6811" s="95"/>
      <c r="N6811" s="95"/>
      <c r="O6811" s="95"/>
      <c r="P6811" s="84"/>
      <c r="Q6811" s="84"/>
      <c r="R6811" s="66"/>
      <c r="S6811" s="66"/>
      <c r="T6811" s="66"/>
      <c r="U6811" s="46"/>
    </row>
    <row r="6812" spans="2:21" ht="14.25">
      <c r="B6812" s="95"/>
      <c r="C6812" s="95"/>
      <c r="D6812" s="95"/>
      <c r="E6812" s="95"/>
      <c r="F6812" s="95"/>
      <c r="G6812" s="95"/>
      <c r="H6812" s="95"/>
      <c r="I6812" s="95"/>
      <c r="J6812" s="95"/>
      <c r="K6812" s="95"/>
      <c r="L6812" s="95"/>
      <c r="M6812" s="95"/>
      <c r="N6812" s="95"/>
      <c r="O6812" s="95"/>
      <c r="P6812" s="84"/>
      <c r="Q6812" s="84"/>
      <c r="R6812" s="66"/>
      <c r="S6812" s="66"/>
      <c r="T6812" s="66"/>
      <c r="U6812" s="46"/>
    </row>
    <row r="6813" spans="2:21" ht="14.25">
      <c r="B6813" s="95"/>
      <c r="C6813" s="95"/>
      <c r="D6813" s="95"/>
      <c r="E6813" s="95"/>
      <c r="F6813" s="95"/>
      <c r="G6813" s="95"/>
      <c r="H6813" s="95"/>
      <c r="I6813" s="95"/>
      <c r="J6813" s="95"/>
      <c r="K6813" s="95"/>
      <c r="L6813" s="95"/>
      <c r="M6813" s="95"/>
      <c r="N6813" s="95"/>
      <c r="O6813" s="95"/>
      <c r="P6813" s="84"/>
      <c r="Q6813" s="84"/>
      <c r="R6813" s="66"/>
      <c r="S6813" s="66"/>
      <c r="T6813" s="66"/>
      <c r="U6813" s="46"/>
    </row>
    <row r="6814" spans="2:21" ht="14.25">
      <c r="B6814" s="95"/>
      <c r="C6814" s="95"/>
      <c r="D6814" s="95"/>
      <c r="E6814" s="95"/>
      <c r="F6814" s="95"/>
      <c r="G6814" s="95"/>
      <c r="H6814" s="95"/>
      <c r="I6814" s="95"/>
      <c r="J6814" s="95"/>
      <c r="K6814" s="95"/>
      <c r="L6814" s="95"/>
      <c r="M6814" s="95"/>
      <c r="N6814" s="95"/>
      <c r="O6814" s="95"/>
      <c r="P6814" s="84"/>
      <c r="Q6814" s="84"/>
      <c r="R6814" s="66"/>
      <c r="S6814" s="66"/>
      <c r="T6814" s="66"/>
      <c r="U6814" s="46"/>
    </row>
    <row r="6815" spans="2:21" ht="14.25">
      <c r="B6815" s="95"/>
      <c r="C6815" s="95"/>
      <c r="D6815" s="95"/>
      <c r="E6815" s="95"/>
      <c r="F6815" s="95"/>
      <c r="G6815" s="95"/>
      <c r="H6815" s="95"/>
      <c r="I6815" s="95"/>
      <c r="J6815" s="95"/>
      <c r="K6815" s="95"/>
      <c r="L6815" s="95"/>
      <c r="M6815" s="95"/>
      <c r="N6815" s="95"/>
      <c r="O6815" s="95"/>
      <c r="P6815" s="84"/>
      <c r="Q6815" s="84"/>
      <c r="R6815" s="66"/>
      <c r="S6815" s="66"/>
      <c r="T6815" s="66"/>
      <c r="U6815" s="46"/>
    </row>
    <row r="6816" spans="2:21" ht="14.25">
      <c r="B6816" s="95"/>
      <c r="C6816" s="95"/>
      <c r="D6816" s="95"/>
      <c r="E6816" s="95"/>
      <c r="F6816" s="95"/>
      <c r="G6816" s="95"/>
      <c r="H6816" s="95"/>
      <c r="I6816" s="95"/>
      <c r="J6816" s="95"/>
      <c r="K6816" s="95"/>
      <c r="L6816" s="95"/>
      <c r="M6816" s="95"/>
      <c r="N6816" s="95"/>
      <c r="O6816" s="95"/>
      <c r="P6816" s="84"/>
      <c r="Q6816" s="84"/>
      <c r="R6816" s="66"/>
      <c r="S6816" s="66"/>
      <c r="T6816" s="66"/>
      <c r="U6816" s="46"/>
    </row>
    <row r="6817" spans="2:21" ht="14.25">
      <c r="B6817" s="95"/>
      <c r="C6817" s="95"/>
      <c r="D6817" s="95"/>
      <c r="E6817" s="95"/>
      <c r="F6817" s="95"/>
      <c r="G6817" s="95"/>
      <c r="H6817" s="95"/>
      <c r="I6817" s="95"/>
      <c r="J6817" s="95"/>
      <c r="K6817" s="95"/>
      <c r="L6817" s="95"/>
      <c r="M6817" s="95"/>
      <c r="N6817" s="95"/>
      <c r="O6817" s="95"/>
      <c r="P6817" s="84"/>
      <c r="Q6817" s="84"/>
      <c r="R6817" s="66"/>
      <c r="S6817" s="66"/>
      <c r="T6817" s="66"/>
      <c r="U6817" s="46"/>
    </row>
    <row r="6818" spans="2:21" ht="14.25">
      <c r="B6818" s="95"/>
      <c r="C6818" s="95"/>
      <c r="D6818" s="95"/>
      <c r="E6818" s="95"/>
      <c r="F6818" s="95"/>
      <c r="G6818" s="95"/>
      <c r="H6818" s="95"/>
      <c r="I6818" s="95"/>
      <c r="J6818" s="95"/>
      <c r="K6818" s="95"/>
      <c r="L6818" s="95"/>
      <c r="M6818" s="95"/>
      <c r="N6818" s="95"/>
      <c r="O6818" s="95"/>
      <c r="P6818" s="84"/>
      <c r="Q6818" s="84"/>
      <c r="R6818" s="66"/>
      <c r="S6818" s="66"/>
      <c r="T6818" s="66"/>
      <c r="U6818" s="46"/>
    </row>
    <row r="6819" spans="2:21" ht="14.25">
      <c r="B6819" s="95"/>
      <c r="C6819" s="95"/>
      <c r="D6819" s="95"/>
      <c r="E6819" s="95"/>
      <c r="F6819" s="95"/>
      <c r="G6819" s="95"/>
      <c r="H6819" s="95"/>
      <c r="I6819" s="95"/>
      <c r="J6819" s="95"/>
      <c r="K6819" s="95"/>
      <c r="L6819" s="95"/>
      <c r="M6819" s="95"/>
      <c r="N6819" s="95"/>
      <c r="O6819" s="95"/>
      <c r="P6819" s="84"/>
      <c r="Q6819" s="84"/>
      <c r="R6819" s="66"/>
      <c r="S6819" s="66"/>
      <c r="T6819" s="66"/>
      <c r="U6819" s="46"/>
    </row>
    <row r="6820" spans="2:21" ht="14.25">
      <c r="B6820" s="95"/>
      <c r="C6820" s="95"/>
      <c r="D6820" s="95"/>
      <c r="E6820" s="95"/>
      <c r="F6820" s="95"/>
      <c r="G6820" s="95"/>
      <c r="H6820" s="95"/>
      <c r="I6820" s="95"/>
      <c r="J6820" s="95"/>
      <c r="K6820" s="95"/>
      <c r="L6820" s="95"/>
      <c r="M6820" s="95"/>
      <c r="N6820" s="95"/>
      <c r="O6820" s="95"/>
      <c r="P6820" s="84"/>
      <c r="Q6820" s="84"/>
      <c r="R6820" s="66"/>
      <c r="S6820" s="66"/>
      <c r="T6820" s="66"/>
      <c r="U6820" s="46"/>
    </row>
    <row r="6821" spans="2:21" ht="14.25">
      <c r="B6821" s="95"/>
      <c r="C6821" s="95"/>
      <c r="D6821" s="95"/>
      <c r="E6821" s="95"/>
      <c r="F6821" s="95"/>
      <c r="G6821" s="95"/>
      <c r="H6821" s="95"/>
      <c r="I6821" s="95"/>
      <c r="J6821" s="95"/>
      <c r="K6821" s="95"/>
      <c r="L6821" s="95"/>
      <c r="M6821" s="95"/>
      <c r="N6821" s="95"/>
      <c r="O6821" s="95"/>
      <c r="P6821" s="84"/>
      <c r="Q6821" s="84"/>
      <c r="R6821" s="66"/>
      <c r="S6821" s="66"/>
      <c r="T6821" s="66"/>
      <c r="U6821" s="46"/>
    </row>
    <row r="6822" spans="2:21" ht="14.25">
      <c r="B6822" s="95"/>
      <c r="C6822" s="95"/>
      <c r="D6822" s="95"/>
      <c r="E6822" s="95"/>
      <c r="F6822" s="95"/>
      <c r="G6822" s="95"/>
      <c r="H6822" s="95"/>
      <c r="I6822" s="95"/>
      <c r="J6822" s="95"/>
      <c r="K6822" s="95"/>
      <c r="L6822" s="95"/>
      <c r="M6822" s="95"/>
      <c r="N6822" s="95"/>
      <c r="O6822" s="95"/>
      <c r="P6822" s="84"/>
      <c r="Q6822" s="84"/>
      <c r="R6822" s="66"/>
      <c r="S6822" s="66"/>
      <c r="T6822" s="66"/>
      <c r="U6822" s="46"/>
    </row>
    <row r="6823" spans="2:21" ht="14.25">
      <c r="B6823" s="95"/>
      <c r="C6823" s="95"/>
      <c r="D6823" s="95"/>
      <c r="E6823" s="95"/>
      <c r="F6823" s="95"/>
      <c r="G6823" s="95"/>
      <c r="H6823" s="95"/>
      <c r="I6823" s="95"/>
      <c r="J6823" s="95"/>
      <c r="K6823" s="95"/>
      <c r="L6823" s="95"/>
      <c r="M6823" s="95"/>
      <c r="N6823" s="95"/>
      <c r="O6823" s="95"/>
      <c r="P6823" s="84"/>
      <c r="Q6823" s="84"/>
      <c r="R6823" s="66"/>
      <c r="S6823" s="66"/>
      <c r="T6823" s="66"/>
      <c r="U6823" s="46"/>
    </row>
    <row r="6824" spans="2:21" ht="14.25">
      <c r="B6824" s="95"/>
      <c r="C6824" s="95"/>
      <c r="D6824" s="95"/>
      <c r="E6824" s="95"/>
      <c r="F6824" s="95"/>
      <c r="G6824" s="95"/>
      <c r="H6824" s="95"/>
      <c r="I6824" s="95"/>
      <c r="J6824" s="95"/>
      <c r="K6824" s="95"/>
      <c r="L6824" s="95"/>
      <c r="M6824" s="95"/>
      <c r="N6824" s="95"/>
      <c r="O6824" s="95"/>
      <c r="P6824" s="84"/>
      <c r="Q6824" s="84"/>
      <c r="R6824" s="66"/>
      <c r="S6824" s="66"/>
      <c r="T6824" s="66"/>
      <c r="U6824" s="46"/>
    </row>
    <row r="6825" spans="2:21" ht="14.25">
      <c r="B6825" s="95"/>
      <c r="C6825" s="95"/>
      <c r="D6825" s="95"/>
      <c r="E6825" s="95"/>
      <c r="F6825" s="95"/>
      <c r="G6825" s="95"/>
      <c r="H6825" s="95"/>
      <c r="I6825" s="95"/>
      <c r="J6825" s="95"/>
      <c r="K6825" s="95"/>
      <c r="L6825" s="95"/>
      <c r="M6825" s="95"/>
      <c r="N6825" s="95"/>
      <c r="O6825" s="95"/>
      <c r="P6825" s="84"/>
      <c r="Q6825" s="84"/>
      <c r="R6825" s="66"/>
      <c r="S6825" s="66"/>
      <c r="T6825" s="66"/>
      <c r="U6825" s="46"/>
    </row>
    <row r="6826" spans="2:21" ht="14.25">
      <c r="B6826" s="95"/>
      <c r="C6826" s="95"/>
      <c r="D6826" s="95"/>
      <c r="E6826" s="95"/>
      <c r="F6826" s="95"/>
      <c r="G6826" s="95"/>
      <c r="H6826" s="95"/>
      <c r="I6826" s="95"/>
      <c r="J6826" s="95"/>
      <c r="K6826" s="95"/>
      <c r="L6826" s="95"/>
      <c r="M6826" s="95"/>
      <c r="N6826" s="95"/>
      <c r="O6826" s="95"/>
      <c r="P6826" s="84"/>
      <c r="Q6826" s="84"/>
      <c r="R6826" s="66"/>
      <c r="S6826" s="66"/>
      <c r="T6826" s="66"/>
      <c r="U6826" s="46"/>
    </row>
    <row r="6827" spans="2:21" ht="14.25">
      <c r="B6827" s="95"/>
      <c r="C6827" s="95"/>
      <c r="D6827" s="95"/>
      <c r="E6827" s="95"/>
      <c r="F6827" s="95"/>
      <c r="G6827" s="95"/>
      <c r="H6827" s="95"/>
      <c r="I6827" s="95"/>
      <c r="J6827" s="95"/>
      <c r="K6827" s="95"/>
      <c r="L6827" s="95"/>
      <c r="M6827" s="95"/>
      <c r="N6827" s="95"/>
      <c r="O6827" s="95"/>
      <c r="P6827" s="84"/>
      <c r="Q6827" s="84"/>
      <c r="R6827" s="66"/>
      <c r="S6827" s="66"/>
      <c r="T6827" s="66"/>
      <c r="U6827" s="46"/>
    </row>
    <row r="6828" spans="2:21" ht="14.25">
      <c r="B6828" s="95"/>
      <c r="C6828" s="95"/>
      <c r="D6828" s="95"/>
      <c r="E6828" s="95"/>
      <c r="F6828" s="95"/>
      <c r="G6828" s="95"/>
      <c r="H6828" s="95"/>
      <c r="I6828" s="95"/>
      <c r="J6828" s="95"/>
      <c r="K6828" s="95"/>
      <c r="L6828" s="95"/>
      <c r="M6828" s="95"/>
      <c r="N6828" s="95"/>
      <c r="O6828" s="95"/>
      <c r="P6828" s="84"/>
      <c r="Q6828" s="84"/>
      <c r="R6828" s="66"/>
      <c r="S6828" s="66"/>
      <c r="T6828" s="66"/>
      <c r="U6828" s="46"/>
    </row>
    <row r="6829" spans="2:21" ht="14.25">
      <c r="B6829" s="95"/>
      <c r="C6829" s="95"/>
      <c r="D6829" s="95"/>
      <c r="E6829" s="95"/>
      <c r="F6829" s="95"/>
      <c r="G6829" s="95"/>
      <c r="H6829" s="95"/>
      <c r="I6829" s="95"/>
      <c r="J6829" s="95"/>
      <c r="K6829" s="95"/>
      <c r="L6829" s="95"/>
      <c r="M6829" s="95"/>
      <c r="N6829" s="95"/>
      <c r="O6829" s="95"/>
      <c r="P6829" s="84"/>
      <c r="Q6829" s="84"/>
      <c r="R6829" s="66"/>
      <c r="S6829" s="66"/>
      <c r="T6829" s="66"/>
      <c r="U6829" s="46"/>
    </row>
    <row r="6830" spans="2:21" ht="14.25">
      <c r="B6830" s="95"/>
      <c r="C6830" s="95"/>
      <c r="D6830" s="95"/>
      <c r="E6830" s="95"/>
      <c r="F6830" s="95"/>
      <c r="G6830" s="95"/>
      <c r="H6830" s="95"/>
      <c r="I6830" s="95"/>
      <c r="J6830" s="95"/>
      <c r="K6830" s="95"/>
      <c r="L6830" s="95"/>
      <c r="M6830" s="95"/>
      <c r="N6830" s="95"/>
      <c r="O6830" s="95"/>
      <c r="P6830" s="84"/>
      <c r="Q6830" s="84"/>
      <c r="R6830" s="66"/>
      <c r="S6830" s="66"/>
      <c r="T6830" s="66"/>
      <c r="U6830" s="46"/>
    </row>
    <row r="6831" spans="2:21" ht="14.25">
      <c r="B6831" s="95"/>
      <c r="C6831" s="95"/>
      <c r="D6831" s="95"/>
      <c r="E6831" s="95"/>
      <c r="F6831" s="95"/>
      <c r="G6831" s="95"/>
      <c r="H6831" s="95"/>
      <c r="I6831" s="95"/>
      <c r="J6831" s="95"/>
      <c r="K6831" s="95"/>
      <c r="L6831" s="95"/>
      <c r="M6831" s="95"/>
      <c r="N6831" s="95"/>
      <c r="O6831" s="95"/>
      <c r="P6831" s="84"/>
      <c r="Q6831" s="84"/>
      <c r="R6831" s="66"/>
      <c r="S6831" s="66"/>
      <c r="T6831" s="66"/>
      <c r="U6831" s="46"/>
    </row>
    <row r="6832" spans="2:21" ht="14.25">
      <c r="B6832" s="95"/>
      <c r="C6832" s="95"/>
      <c r="D6832" s="95"/>
      <c r="E6832" s="95"/>
      <c r="F6832" s="95"/>
      <c r="G6832" s="95"/>
      <c r="H6832" s="95"/>
      <c r="I6832" s="95"/>
      <c r="J6832" s="95"/>
      <c r="K6832" s="95"/>
      <c r="L6832" s="95"/>
      <c r="M6832" s="95"/>
      <c r="N6832" s="95"/>
      <c r="O6832" s="95"/>
      <c r="P6832" s="84"/>
      <c r="Q6832" s="84"/>
      <c r="R6832" s="66"/>
      <c r="S6832" s="66"/>
      <c r="T6832" s="66"/>
      <c r="U6832" s="46"/>
    </row>
    <row r="6833" spans="2:21" ht="14.25">
      <c r="B6833" s="95"/>
      <c r="C6833" s="95"/>
      <c r="D6833" s="95"/>
      <c r="E6833" s="95"/>
      <c r="F6833" s="95"/>
      <c r="G6833" s="95"/>
      <c r="H6833" s="95"/>
      <c r="I6833" s="95"/>
      <c r="J6833" s="95"/>
      <c r="K6833" s="95"/>
      <c r="L6833" s="95"/>
      <c r="M6833" s="95"/>
      <c r="N6833" s="95"/>
      <c r="O6833" s="95"/>
      <c r="P6833" s="84"/>
      <c r="Q6833" s="84"/>
      <c r="R6833" s="66"/>
      <c r="S6833" s="66"/>
      <c r="T6833" s="66"/>
      <c r="U6833" s="46"/>
    </row>
    <row r="6834" spans="2:21" ht="14.25">
      <c r="B6834" s="95"/>
      <c r="C6834" s="95"/>
      <c r="D6834" s="95"/>
      <c r="E6834" s="95"/>
      <c r="F6834" s="95"/>
      <c r="G6834" s="95"/>
      <c r="H6834" s="95"/>
      <c r="I6834" s="95"/>
      <c r="J6834" s="95"/>
      <c r="K6834" s="95"/>
      <c r="L6834" s="95"/>
      <c r="M6834" s="95"/>
      <c r="N6834" s="95"/>
      <c r="O6834" s="95"/>
      <c r="P6834" s="84"/>
      <c r="Q6834" s="84"/>
      <c r="R6834" s="66"/>
      <c r="S6834" s="66"/>
      <c r="T6834" s="66"/>
      <c r="U6834" s="46"/>
    </row>
    <row r="6835" spans="2:21" ht="14.25">
      <c r="B6835" s="95"/>
      <c r="C6835" s="95"/>
      <c r="D6835" s="95"/>
      <c r="E6835" s="95"/>
      <c r="F6835" s="95"/>
      <c r="G6835" s="95"/>
      <c r="H6835" s="95"/>
      <c r="I6835" s="95"/>
      <c r="J6835" s="95"/>
      <c r="K6835" s="95"/>
      <c r="L6835" s="95"/>
      <c r="M6835" s="95"/>
      <c r="N6835" s="95"/>
      <c r="O6835" s="95"/>
      <c r="P6835" s="84"/>
      <c r="Q6835" s="84"/>
      <c r="R6835" s="66"/>
      <c r="S6835" s="66"/>
      <c r="T6835" s="66"/>
      <c r="U6835" s="46"/>
    </row>
    <row r="6836" spans="2:21" ht="14.25">
      <c r="B6836" s="95"/>
      <c r="C6836" s="95"/>
      <c r="D6836" s="95"/>
      <c r="E6836" s="95"/>
      <c r="F6836" s="95"/>
      <c r="G6836" s="95"/>
      <c r="H6836" s="95"/>
      <c r="I6836" s="95"/>
      <c r="J6836" s="95"/>
      <c r="K6836" s="95"/>
      <c r="L6836" s="95"/>
      <c r="M6836" s="95"/>
      <c r="N6836" s="95"/>
      <c r="O6836" s="95"/>
      <c r="P6836" s="84"/>
      <c r="Q6836" s="84"/>
      <c r="R6836" s="66"/>
      <c r="S6836" s="66"/>
      <c r="T6836" s="66"/>
      <c r="U6836" s="46"/>
    </row>
    <row r="6837" spans="2:21" ht="14.25">
      <c r="B6837" s="95"/>
      <c r="C6837" s="95"/>
      <c r="D6837" s="95"/>
      <c r="E6837" s="95"/>
      <c r="F6837" s="95"/>
      <c r="G6837" s="95"/>
      <c r="H6837" s="95"/>
      <c r="I6837" s="95"/>
      <c r="J6837" s="95"/>
      <c r="K6837" s="95"/>
      <c r="L6837" s="95"/>
      <c r="M6837" s="95"/>
      <c r="N6837" s="95"/>
      <c r="O6837" s="95"/>
      <c r="P6837" s="84"/>
      <c r="Q6837" s="84"/>
      <c r="R6837" s="66"/>
      <c r="S6837" s="66"/>
      <c r="T6837" s="66"/>
      <c r="U6837" s="46"/>
    </row>
    <row r="6838" spans="2:21" ht="14.25">
      <c r="B6838" s="95"/>
      <c r="C6838" s="95"/>
      <c r="D6838" s="95"/>
      <c r="E6838" s="95"/>
      <c r="F6838" s="95"/>
      <c r="G6838" s="95"/>
      <c r="H6838" s="95"/>
      <c r="I6838" s="95"/>
      <c r="J6838" s="95"/>
      <c r="K6838" s="95"/>
      <c r="L6838" s="95"/>
      <c r="M6838" s="95"/>
      <c r="N6838" s="95"/>
      <c r="O6838" s="95"/>
      <c r="P6838" s="84"/>
      <c r="Q6838" s="84"/>
      <c r="R6838" s="66"/>
      <c r="S6838" s="66"/>
      <c r="T6838" s="66"/>
      <c r="U6838" s="46"/>
    </row>
    <row r="6839" spans="2:21" ht="14.25">
      <c r="B6839" s="95"/>
      <c r="C6839" s="95"/>
      <c r="D6839" s="95"/>
      <c r="E6839" s="95"/>
      <c r="F6839" s="95"/>
      <c r="G6839" s="95"/>
      <c r="H6839" s="95"/>
      <c r="I6839" s="95"/>
      <c r="J6839" s="95"/>
      <c r="K6839" s="95"/>
      <c r="L6839" s="95"/>
      <c r="M6839" s="95"/>
      <c r="N6839" s="95"/>
      <c r="O6839" s="95"/>
      <c r="P6839" s="84"/>
      <c r="Q6839" s="84"/>
      <c r="R6839" s="66"/>
      <c r="S6839" s="66"/>
      <c r="T6839" s="66"/>
      <c r="U6839" s="46"/>
    </row>
    <row r="6840" spans="2:21" ht="14.25">
      <c r="B6840" s="95"/>
      <c r="C6840" s="95"/>
      <c r="D6840" s="95"/>
      <c r="E6840" s="95"/>
      <c r="F6840" s="95"/>
      <c r="G6840" s="95"/>
      <c r="H6840" s="95"/>
      <c r="I6840" s="95"/>
      <c r="J6840" s="95"/>
      <c r="K6840" s="95"/>
      <c r="L6840" s="95"/>
      <c r="M6840" s="95"/>
      <c r="N6840" s="95"/>
      <c r="O6840" s="95"/>
      <c r="P6840" s="84"/>
      <c r="Q6840" s="84"/>
      <c r="R6840" s="66"/>
      <c r="S6840" s="66"/>
      <c r="T6840" s="66"/>
      <c r="U6840" s="46"/>
    </row>
    <row r="6841" spans="2:21" ht="14.25">
      <c r="B6841" s="95"/>
      <c r="C6841" s="95"/>
      <c r="D6841" s="95"/>
      <c r="E6841" s="95"/>
      <c r="F6841" s="95"/>
      <c r="G6841" s="95"/>
      <c r="H6841" s="95"/>
      <c r="I6841" s="95"/>
      <c r="J6841" s="95"/>
      <c r="K6841" s="95"/>
      <c r="L6841" s="95"/>
      <c r="M6841" s="95"/>
      <c r="N6841" s="95"/>
      <c r="O6841" s="95"/>
      <c r="P6841" s="84"/>
      <c r="Q6841" s="84"/>
      <c r="R6841" s="66"/>
      <c r="S6841" s="66"/>
      <c r="T6841" s="66"/>
      <c r="U6841" s="46"/>
    </row>
    <row r="6842" spans="2:21" ht="14.25">
      <c r="B6842" s="95"/>
      <c r="C6842" s="95"/>
      <c r="D6842" s="95"/>
      <c r="E6842" s="95"/>
      <c r="F6842" s="95"/>
      <c r="G6842" s="95"/>
      <c r="H6842" s="95"/>
      <c r="I6842" s="95"/>
      <c r="J6842" s="95"/>
      <c r="K6842" s="95"/>
      <c r="L6842" s="95"/>
      <c r="M6842" s="95"/>
      <c r="N6842" s="95"/>
      <c r="O6842" s="95"/>
      <c r="P6842" s="84"/>
      <c r="Q6842" s="84"/>
      <c r="R6842" s="66"/>
      <c r="S6842" s="66"/>
      <c r="T6842" s="66"/>
      <c r="U6842" s="46"/>
    </row>
    <row r="6843" spans="2:21" ht="14.25">
      <c r="B6843" s="95"/>
      <c r="C6843" s="95"/>
      <c r="D6843" s="95"/>
      <c r="E6843" s="95"/>
      <c r="F6843" s="95"/>
      <c r="G6843" s="95"/>
      <c r="H6843" s="95"/>
      <c r="I6843" s="95"/>
      <c r="J6843" s="95"/>
      <c r="K6843" s="95"/>
      <c r="L6843" s="95"/>
      <c r="M6843" s="95"/>
      <c r="N6843" s="95"/>
      <c r="O6843" s="95"/>
      <c r="P6843" s="84"/>
      <c r="Q6843" s="84"/>
      <c r="R6843" s="66"/>
      <c r="S6843" s="66"/>
      <c r="T6843" s="66"/>
      <c r="U6843" s="46"/>
    </row>
    <row r="6844" spans="2:21" ht="14.25">
      <c r="B6844" s="95"/>
      <c r="C6844" s="95"/>
      <c r="D6844" s="95"/>
      <c r="E6844" s="95"/>
      <c r="F6844" s="95"/>
      <c r="G6844" s="95"/>
      <c r="H6844" s="95"/>
      <c r="I6844" s="95"/>
      <c r="J6844" s="95"/>
      <c r="K6844" s="95"/>
      <c r="L6844" s="95"/>
      <c r="M6844" s="95"/>
      <c r="N6844" s="95"/>
      <c r="O6844" s="95"/>
      <c r="P6844" s="84"/>
      <c r="Q6844" s="84"/>
      <c r="R6844" s="66"/>
      <c r="S6844" s="66"/>
      <c r="T6844" s="66"/>
      <c r="U6844" s="46"/>
    </row>
    <row r="6845" spans="2:21" ht="14.25">
      <c r="B6845" s="95"/>
      <c r="C6845" s="95"/>
      <c r="D6845" s="95"/>
      <c r="E6845" s="95"/>
      <c r="F6845" s="95"/>
      <c r="G6845" s="95"/>
      <c r="H6845" s="95"/>
      <c r="I6845" s="95"/>
      <c r="J6845" s="95"/>
      <c r="K6845" s="95"/>
      <c r="L6845" s="95"/>
      <c r="M6845" s="95"/>
      <c r="N6845" s="95"/>
      <c r="O6845" s="95"/>
      <c r="P6845" s="84"/>
      <c r="Q6845" s="84"/>
      <c r="R6845" s="66"/>
      <c r="S6845" s="66"/>
      <c r="T6845" s="66"/>
      <c r="U6845" s="46"/>
    </row>
    <row r="6846" spans="2:21" ht="14.25">
      <c r="B6846" s="95"/>
      <c r="C6846" s="95"/>
      <c r="D6846" s="95"/>
      <c r="E6846" s="95"/>
      <c r="F6846" s="95"/>
      <c r="G6846" s="95"/>
      <c r="H6846" s="95"/>
      <c r="I6846" s="95"/>
      <c r="J6846" s="95"/>
      <c r="K6846" s="95"/>
      <c r="L6846" s="95"/>
      <c r="M6846" s="95"/>
      <c r="N6846" s="95"/>
      <c r="O6846" s="95"/>
      <c r="P6846" s="84"/>
      <c r="Q6846" s="84"/>
      <c r="R6846" s="66"/>
      <c r="S6846" s="66"/>
      <c r="T6846" s="66"/>
      <c r="U6846" s="46"/>
    </row>
    <row r="6847" spans="2:21" ht="14.25">
      <c r="B6847" s="95"/>
      <c r="C6847" s="95"/>
      <c r="D6847" s="95"/>
      <c r="E6847" s="95"/>
      <c r="F6847" s="95"/>
      <c r="G6847" s="95"/>
      <c r="H6847" s="95"/>
      <c r="I6847" s="95"/>
      <c r="J6847" s="95"/>
      <c r="K6847" s="95"/>
      <c r="L6847" s="95"/>
      <c r="M6847" s="95"/>
      <c r="N6847" s="95"/>
      <c r="O6847" s="95"/>
      <c r="P6847" s="84"/>
      <c r="Q6847" s="84"/>
      <c r="R6847" s="66"/>
      <c r="S6847" s="66"/>
      <c r="T6847" s="66"/>
      <c r="U6847" s="46"/>
    </row>
    <row r="6848" spans="2:21" ht="14.25">
      <c r="B6848" s="95"/>
      <c r="C6848" s="95"/>
      <c r="D6848" s="95"/>
      <c r="E6848" s="95"/>
      <c r="F6848" s="95"/>
      <c r="G6848" s="95"/>
      <c r="H6848" s="95"/>
      <c r="I6848" s="95"/>
      <c r="J6848" s="95"/>
      <c r="K6848" s="95"/>
      <c r="L6848" s="95"/>
      <c r="M6848" s="95"/>
      <c r="N6848" s="95"/>
      <c r="O6848" s="95"/>
      <c r="P6848" s="84"/>
      <c r="Q6848" s="84"/>
      <c r="R6848" s="66"/>
      <c r="S6848" s="66"/>
      <c r="T6848" s="66"/>
      <c r="U6848" s="46"/>
    </row>
    <row r="6849" spans="2:21" ht="14.25">
      <c r="B6849" s="95"/>
      <c r="C6849" s="95"/>
      <c r="D6849" s="95"/>
      <c r="E6849" s="95"/>
      <c r="F6849" s="95"/>
      <c r="G6849" s="95"/>
      <c r="H6849" s="95"/>
      <c r="I6849" s="95"/>
      <c r="J6849" s="95"/>
      <c r="K6849" s="95"/>
      <c r="L6849" s="95"/>
      <c r="M6849" s="95"/>
      <c r="N6849" s="95"/>
      <c r="O6849" s="95"/>
      <c r="P6849" s="84"/>
      <c r="Q6849" s="84"/>
      <c r="R6849" s="66"/>
      <c r="S6849" s="66"/>
      <c r="T6849" s="66"/>
      <c r="U6849" s="46"/>
    </row>
    <row r="6850" spans="2:21" ht="14.25">
      <c r="B6850" s="95"/>
      <c r="C6850" s="95"/>
      <c r="D6850" s="95"/>
      <c r="E6850" s="95"/>
      <c r="F6850" s="95"/>
      <c r="G6850" s="95"/>
      <c r="H6850" s="95"/>
      <c r="I6850" s="95"/>
      <c r="J6850" s="95"/>
      <c r="K6850" s="95"/>
      <c r="L6850" s="95"/>
      <c r="M6850" s="95"/>
      <c r="N6850" s="95"/>
      <c r="O6850" s="95"/>
      <c r="P6850" s="84"/>
      <c r="Q6850" s="84"/>
      <c r="R6850" s="66"/>
      <c r="S6850" s="66"/>
      <c r="T6850" s="66"/>
      <c r="U6850" s="46"/>
    </row>
    <row r="6851" spans="2:21" ht="14.25">
      <c r="B6851" s="95"/>
      <c r="C6851" s="95"/>
      <c r="D6851" s="95"/>
      <c r="E6851" s="95"/>
      <c r="F6851" s="95"/>
      <c r="G6851" s="95"/>
      <c r="H6851" s="95"/>
      <c r="I6851" s="95"/>
      <c r="J6851" s="95"/>
      <c r="K6851" s="95"/>
      <c r="L6851" s="95"/>
      <c r="M6851" s="95"/>
      <c r="N6851" s="95"/>
      <c r="O6851" s="95"/>
      <c r="P6851" s="84"/>
      <c r="Q6851" s="84"/>
      <c r="R6851" s="66"/>
      <c r="S6851" s="66"/>
      <c r="T6851" s="66"/>
      <c r="U6851" s="46"/>
    </row>
    <row r="6852" spans="2:21" ht="14.25">
      <c r="B6852" s="95"/>
      <c r="C6852" s="95"/>
      <c r="D6852" s="95"/>
      <c r="E6852" s="95"/>
      <c r="F6852" s="95"/>
      <c r="G6852" s="95"/>
      <c r="H6852" s="95"/>
      <c r="I6852" s="95"/>
      <c r="J6852" s="95"/>
      <c r="K6852" s="95"/>
      <c r="L6852" s="95"/>
      <c r="M6852" s="95"/>
      <c r="N6852" s="95"/>
      <c r="O6852" s="95"/>
      <c r="P6852" s="84"/>
      <c r="Q6852" s="84"/>
      <c r="R6852" s="66"/>
      <c r="S6852" s="66"/>
      <c r="T6852" s="66"/>
      <c r="U6852" s="46"/>
    </row>
    <row r="6853" spans="2:21" ht="14.25">
      <c r="B6853" s="95"/>
      <c r="C6853" s="95"/>
      <c r="D6853" s="95"/>
      <c r="E6853" s="95"/>
      <c r="F6853" s="95"/>
      <c r="G6853" s="95"/>
      <c r="H6853" s="95"/>
      <c r="I6853" s="95"/>
      <c r="J6853" s="95"/>
      <c r="K6853" s="95"/>
      <c r="L6853" s="95"/>
      <c r="M6853" s="95"/>
      <c r="N6853" s="95"/>
      <c r="O6853" s="95"/>
      <c r="P6853" s="84"/>
      <c r="Q6853" s="84"/>
      <c r="R6853" s="66"/>
      <c r="S6853" s="66"/>
      <c r="T6853" s="66"/>
      <c r="U6853" s="46"/>
    </row>
    <row r="6854" spans="2:21" ht="14.25">
      <c r="B6854" s="95"/>
      <c r="C6854" s="95"/>
      <c r="D6854" s="95"/>
      <c r="E6854" s="95"/>
      <c r="F6854" s="95"/>
      <c r="G6854" s="95"/>
      <c r="H6854" s="95"/>
      <c r="I6854" s="95"/>
      <c r="J6854" s="95"/>
      <c r="K6854" s="95"/>
      <c r="L6854" s="95"/>
      <c r="M6854" s="95"/>
      <c r="N6854" s="95"/>
      <c r="O6854" s="95"/>
      <c r="P6854" s="84"/>
      <c r="Q6854" s="84"/>
      <c r="R6854" s="66"/>
      <c r="S6854" s="66"/>
      <c r="T6854" s="66"/>
      <c r="U6854" s="46"/>
    </row>
    <row r="6855" spans="2:21" ht="14.25">
      <c r="B6855" s="95"/>
      <c r="C6855" s="95"/>
      <c r="D6855" s="95"/>
      <c r="E6855" s="95"/>
      <c r="F6855" s="95"/>
      <c r="G6855" s="95"/>
      <c r="H6855" s="95"/>
      <c r="I6855" s="95"/>
      <c r="J6855" s="95"/>
      <c r="K6855" s="95"/>
      <c r="L6855" s="95"/>
      <c r="M6855" s="95"/>
      <c r="N6855" s="95"/>
      <c r="O6855" s="95"/>
      <c r="P6855" s="84"/>
      <c r="Q6855" s="84"/>
      <c r="R6855" s="66"/>
      <c r="S6855" s="66"/>
      <c r="T6855" s="66"/>
      <c r="U6855" s="46"/>
    </row>
    <row r="6856" spans="2:21" ht="14.25">
      <c r="B6856" s="95"/>
      <c r="C6856" s="95"/>
      <c r="D6856" s="95"/>
      <c r="E6856" s="95"/>
      <c r="F6856" s="95"/>
      <c r="G6856" s="95"/>
      <c r="H6856" s="95"/>
      <c r="I6856" s="95"/>
      <c r="J6856" s="95"/>
      <c r="K6856" s="95"/>
      <c r="L6856" s="95"/>
      <c r="M6856" s="95"/>
      <c r="N6856" s="95"/>
      <c r="O6856" s="95"/>
      <c r="P6856" s="84"/>
      <c r="Q6856" s="84"/>
      <c r="R6856" s="66"/>
      <c r="S6856" s="66"/>
      <c r="T6856" s="66"/>
      <c r="U6856" s="46"/>
    </row>
    <row r="6857" spans="2:21" ht="14.25">
      <c r="B6857" s="95"/>
      <c r="C6857" s="95"/>
      <c r="D6857" s="95"/>
      <c r="E6857" s="95"/>
      <c r="F6857" s="95"/>
      <c r="G6857" s="95"/>
      <c r="H6857" s="95"/>
      <c r="I6857" s="95"/>
      <c r="J6857" s="95"/>
      <c r="K6857" s="95"/>
      <c r="L6857" s="95"/>
      <c r="M6857" s="95"/>
      <c r="N6857" s="95"/>
      <c r="O6857" s="95"/>
      <c r="P6857" s="84"/>
      <c r="Q6857" s="84"/>
      <c r="R6857" s="66"/>
      <c r="S6857" s="66"/>
      <c r="T6857" s="66"/>
      <c r="U6857" s="46"/>
    </row>
    <row r="6858" spans="2:21" ht="14.25">
      <c r="B6858" s="95"/>
      <c r="C6858" s="95"/>
      <c r="D6858" s="95"/>
      <c r="E6858" s="95"/>
      <c r="F6858" s="95"/>
      <c r="G6858" s="95"/>
      <c r="H6858" s="95"/>
      <c r="I6858" s="95"/>
      <c r="J6858" s="95"/>
      <c r="K6858" s="95"/>
      <c r="L6858" s="95"/>
      <c r="M6858" s="95"/>
      <c r="N6858" s="95"/>
      <c r="O6858" s="95"/>
      <c r="P6858" s="84"/>
      <c r="Q6858" s="84"/>
      <c r="R6858" s="66"/>
      <c r="S6858" s="66"/>
      <c r="T6858" s="66"/>
      <c r="U6858" s="46"/>
    </row>
    <row r="6859" spans="2:21" ht="14.25">
      <c r="B6859" s="95"/>
      <c r="C6859" s="95"/>
      <c r="D6859" s="95"/>
      <c r="E6859" s="95"/>
      <c r="F6859" s="95"/>
      <c r="G6859" s="95"/>
      <c r="H6859" s="95"/>
      <c r="I6859" s="95"/>
      <c r="J6859" s="95"/>
      <c r="K6859" s="95"/>
      <c r="L6859" s="95"/>
      <c r="M6859" s="95"/>
      <c r="N6859" s="95"/>
      <c r="O6859" s="95"/>
      <c r="P6859" s="84"/>
      <c r="Q6859" s="84"/>
      <c r="R6859" s="66"/>
      <c r="S6859" s="66"/>
      <c r="T6859" s="66"/>
      <c r="U6859" s="46"/>
    </row>
    <row r="6860" spans="2:21" ht="14.25">
      <c r="B6860" s="95"/>
      <c r="C6860" s="95"/>
      <c r="D6860" s="95"/>
      <c r="E6860" s="95"/>
      <c r="F6860" s="95"/>
      <c r="G6860" s="95"/>
      <c r="H6860" s="95"/>
      <c r="I6860" s="95"/>
      <c r="J6860" s="95"/>
      <c r="K6860" s="95"/>
      <c r="L6860" s="95"/>
      <c r="M6860" s="95"/>
      <c r="N6860" s="95"/>
      <c r="O6860" s="95"/>
      <c r="P6860" s="84"/>
      <c r="Q6860" s="84"/>
      <c r="R6860" s="66"/>
      <c r="S6860" s="66"/>
      <c r="T6860" s="66"/>
      <c r="U6860" s="46"/>
    </row>
    <row r="6861" spans="2:21" ht="14.25">
      <c r="B6861" s="95"/>
      <c r="C6861" s="95"/>
      <c r="D6861" s="95"/>
      <c r="E6861" s="95"/>
      <c r="F6861" s="95"/>
      <c r="G6861" s="95"/>
      <c r="H6861" s="95"/>
      <c r="I6861" s="95"/>
      <c r="J6861" s="95"/>
      <c r="K6861" s="95"/>
      <c r="L6861" s="95"/>
      <c r="M6861" s="95"/>
      <c r="N6861" s="95"/>
      <c r="O6861" s="95"/>
      <c r="P6861" s="84"/>
      <c r="Q6861" s="84"/>
      <c r="R6861" s="66"/>
      <c r="S6861" s="66"/>
      <c r="T6861" s="66"/>
      <c r="U6861" s="46"/>
    </row>
    <row r="6862" spans="2:21" ht="14.25">
      <c r="B6862" s="95"/>
      <c r="C6862" s="95"/>
      <c r="D6862" s="95"/>
      <c r="E6862" s="95"/>
      <c r="F6862" s="95"/>
      <c r="G6862" s="95"/>
      <c r="H6862" s="95"/>
      <c r="I6862" s="95"/>
      <c r="J6862" s="95"/>
      <c r="K6862" s="95"/>
      <c r="L6862" s="95"/>
      <c r="M6862" s="95"/>
      <c r="N6862" s="95"/>
      <c r="O6862" s="95"/>
      <c r="P6862" s="84"/>
      <c r="Q6862" s="84"/>
      <c r="R6862" s="66"/>
      <c r="S6862" s="66"/>
      <c r="T6862" s="66"/>
      <c r="U6862" s="46"/>
    </row>
    <row r="6863" spans="2:21" ht="14.25">
      <c r="B6863" s="95"/>
      <c r="C6863" s="95"/>
      <c r="D6863" s="95"/>
      <c r="E6863" s="95"/>
      <c r="F6863" s="95"/>
      <c r="G6863" s="95"/>
      <c r="H6863" s="95"/>
      <c r="I6863" s="95"/>
      <c r="J6863" s="95"/>
      <c r="K6863" s="95"/>
      <c r="L6863" s="95"/>
      <c r="M6863" s="95"/>
      <c r="N6863" s="95"/>
      <c r="O6863" s="95"/>
      <c r="P6863" s="84"/>
      <c r="Q6863" s="84"/>
      <c r="R6863" s="66"/>
      <c r="S6863" s="66"/>
      <c r="T6863" s="66"/>
      <c r="U6863" s="46"/>
    </row>
    <row r="6864" spans="2:21" ht="14.25">
      <c r="B6864" s="95"/>
      <c r="C6864" s="95"/>
      <c r="D6864" s="95"/>
      <c r="E6864" s="95"/>
      <c r="F6864" s="95"/>
      <c r="G6864" s="95"/>
      <c r="H6864" s="95"/>
      <c r="I6864" s="95"/>
      <c r="J6864" s="95"/>
      <c r="K6864" s="95"/>
      <c r="L6864" s="95"/>
      <c r="M6864" s="95"/>
      <c r="N6864" s="95"/>
      <c r="O6864" s="95"/>
      <c r="P6864" s="84"/>
      <c r="Q6864" s="84"/>
      <c r="R6864" s="66"/>
      <c r="S6864" s="66"/>
      <c r="T6864" s="66"/>
      <c r="U6864" s="46"/>
    </row>
    <row r="6865" spans="2:21" ht="14.25">
      <c r="B6865" s="95"/>
      <c r="C6865" s="95"/>
      <c r="D6865" s="95"/>
      <c r="E6865" s="95"/>
      <c r="F6865" s="95"/>
      <c r="G6865" s="95"/>
      <c r="H6865" s="95"/>
      <c r="I6865" s="95"/>
      <c r="J6865" s="95"/>
      <c r="K6865" s="95"/>
      <c r="L6865" s="95"/>
      <c r="M6865" s="95"/>
      <c r="N6865" s="95"/>
      <c r="O6865" s="95"/>
      <c r="P6865" s="84"/>
      <c r="Q6865" s="84"/>
      <c r="R6865" s="66"/>
      <c r="S6865" s="66"/>
      <c r="T6865" s="66"/>
      <c r="U6865" s="46"/>
    </row>
    <row r="6866" spans="2:21" ht="14.25">
      <c r="B6866" s="95"/>
      <c r="C6866" s="95"/>
      <c r="D6866" s="95"/>
      <c r="E6866" s="95"/>
      <c r="F6866" s="95"/>
      <c r="G6866" s="95"/>
      <c r="H6866" s="95"/>
      <c r="I6866" s="95"/>
      <c r="J6866" s="95"/>
      <c r="K6866" s="95"/>
      <c r="L6866" s="95"/>
      <c r="M6866" s="95"/>
      <c r="N6866" s="95"/>
      <c r="O6866" s="95"/>
      <c r="P6866" s="84"/>
      <c r="Q6866" s="84"/>
      <c r="R6866" s="66"/>
      <c r="S6866" s="66"/>
      <c r="T6866" s="66"/>
      <c r="U6866" s="46"/>
    </row>
    <row r="6867" spans="2:21" ht="14.25">
      <c r="B6867" s="95"/>
      <c r="C6867" s="95"/>
      <c r="D6867" s="95"/>
      <c r="E6867" s="95"/>
      <c r="F6867" s="95"/>
      <c r="G6867" s="95"/>
      <c r="H6867" s="95"/>
      <c r="I6867" s="95"/>
      <c r="J6867" s="95"/>
      <c r="K6867" s="95"/>
      <c r="L6867" s="95"/>
      <c r="M6867" s="95"/>
      <c r="N6867" s="95"/>
      <c r="O6867" s="95"/>
      <c r="P6867" s="84"/>
      <c r="Q6867" s="84"/>
      <c r="R6867" s="66"/>
      <c r="S6867" s="66"/>
      <c r="T6867" s="66"/>
      <c r="U6867" s="46"/>
    </row>
    <row r="6868" spans="2:21" ht="14.25">
      <c r="B6868" s="95"/>
      <c r="C6868" s="95"/>
      <c r="D6868" s="95"/>
      <c r="E6868" s="95"/>
      <c r="F6868" s="95"/>
      <c r="G6868" s="95"/>
      <c r="H6868" s="95"/>
      <c r="I6868" s="95"/>
      <c r="J6868" s="95"/>
      <c r="K6868" s="95"/>
      <c r="L6868" s="95"/>
      <c r="M6868" s="95"/>
      <c r="N6868" s="95"/>
      <c r="O6868" s="95"/>
      <c r="P6868" s="84"/>
      <c r="Q6868" s="84"/>
      <c r="R6868" s="66"/>
      <c r="S6868" s="66"/>
      <c r="T6868" s="66"/>
      <c r="U6868" s="46"/>
    </row>
    <row r="6869" spans="2:21" ht="14.25">
      <c r="B6869" s="95"/>
      <c r="C6869" s="95"/>
      <c r="D6869" s="95"/>
      <c r="E6869" s="95"/>
      <c r="F6869" s="95"/>
      <c r="G6869" s="95"/>
      <c r="H6869" s="95"/>
      <c r="I6869" s="95"/>
      <c r="J6869" s="95"/>
      <c r="K6869" s="95"/>
      <c r="L6869" s="95"/>
      <c r="M6869" s="95"/>
      <c r="N6869" s="95"/>
      <c r="O6869" s="95"/>
      <c r="P6869" s="84"/>
      <c r="Q6869" s="84"/>
      <c r="R6869" s="66"/>
      <c r="S6869" s="66"/>
      <c r="T6869" s="66"/>
      <c r="U6869" s="46"/>
    </row>
    <row r="6870" spans="2:21" ht="14.25">
      <c r="B6870" s="95"/>
      <c r="C6870" s="95"/>
      <c r="D6870" s="95"/>
      <c r="E6870" s="95"/>
      <c r="F6870" s="95"/>
      <c r="G6870" s="95"/>
      <c r="H6870" s="95"/>
      <c r="I6870" s="95"/>
      <c r="J6870" s="95"/>
      <c r="K6870" s="95"/>
      <c r="L6870" s="95"/>
      <c r="M6870" s="95"/>
      <c r="N6870" s="95"/>
      <c r="O6870" s="95"/>
      <c r="P6870" s="84"/>
      <c r="Q6870" s="84"/>
      <c r="R6870" s="66"/>
      <c r="S6870" s="66"/>
      <c r="T6870" s="66"/>
      <c r="U6870" s="46"/>
    </row>
    <row r="6871" spans="2:21" ht="14.25">
      <c r="B6871" s="95"/>
      <c r="C6871" s="95"/>
      <c r="D6871" s="95"/>
      <c r="E6871" s="95"/>
      <c r="F6871" s="95"/>
      <c r="G6871" s="95"/>
      <c r="H6871" s="95"/>
      <c r="I6871" s="95"/>
      <c r="J6871" s="95"/>
      <c r="K6871" s="95"/>
      <c r="L6871" s="95"/>
      <c r="M6871" s="95"/>
      <c r="N6871" s="95"/>
      <c r="O6871" s="95"/>
      <c r="P6871" s="84"/>
      <c r="Q6871" s="84"/>
      <c r="R6871" s="66"/>
      <c r="S6871" s="66"/>
      <c r="T6871" s="66"/>
      <c r="U6871" s="46"/>
    </row>
    <row r="6872" spans="2:21" ht="14.25">
      <c r="B6872" s="95"/>
      <c r="C6872" s="95"/>
      <c r="D6872" s="95"/>
      <c r="E6872" s="95"/>
      <c r="F6872" s="95"/>
      <c r="G6872" s="95"/>
      <c r="H6872" s="95"/>
      <c r="I6872" s="95"/>
      <c r="J6872" s="95"/>
      <c r="K6872" s="95"/>
      <c r="L6872" s="95"/>
      <c r="M6872" s="95"/>
      <c r="N6872" s="95"/>
      <c r="O6872" s="95"/>
      <c r="P6872" s="84"/>
      <c r="Q6872" s="84"/>
      <c r="R6872" s="66"/>
      <c r="S6872" s="66"/>
      <c r="T6872" s="66"/>
      <c r="U6872" s="46"/>
    </row>
    <row r="6873" spans="2:21" ht="14.25">
      <c r="B6873" s="95"/>
      <c r="C6873" s="95"/>
      <c r="D6873" s="95"/>
      <c r="E6873" s="95"/>
      <c r="F6873" s="95"/>
      <c r="G6873" s="95"/>
      <c r="H6873" s="95"/>
      <c r="I6873" s="95"/>
      <c r="J6873" s="95"/>
      <c r="K6873" s="95"/>
      <c r="L6873" s="95"/>
      <c r="M6873" s="95"/>
      <c r="N6873" s="95"/>
      <c r="O6873" s="95"/>
      <c r="P6873" s="84"/>
      <c r="Q6873" s="84"/>
      <c r="R6873" s="66"/>
      <c r="S6873" s="66"/>
      <c r="T6873" s="66"/>
      <c r="U6873" s="46"/>
    </row>
    <row r="6874" spans="2:21" ht="14.25">
      <c r="B6874" s="95"/>
      <c r="C6874" s="95"/>
      <c r="D6874" s="95"/>
      <c r="E6874" s="95"/>
      <c r="F6874" s="95"/>
      <c r="G6874" s="95"/>
      <c r="H6874" s="95"/>
      <c r="I6874" s="95"/>
      <c r="J6874" s="95"/>
      <c r="K6874" s="95"/>
      <c r="L6874" s="95"/>
      <c r="M6874" s="95"/>
      <c r="N6874" s="95"/>
      <c r="O6874" s="95"/>
      <c r="P6874" s="84"/>
      <c r="Q6874" s="84"/>
      <c r="R6874" s="66"/>
      <c r="S6874" s="66"/>
      <c r="T6874" s="66"/>
      <c r="U6874" s="46"/>
    </row>
    <row r="6875" spans="2:21" ht="14.25">
      <c r="B6875" s="95"/>
      <c r="C6875" s="95"/>
      <c r="D6875" s="95"/>
      <c r="E6875" s="95"/>
      <c r="F6875" s="95"/>
      <c r="G6875" s="95"/>
      <c r="H6875" s="95"/>
      <c r="I6875" s="95"/>
      <c r="J6875" s="95"/>
      <c r="K6875" s="95"/>
      <c r="L6875" s="95"/>
      <c r="M6875" s="95"/>
      <c r="N6875" s="95"/>
      <c r="O6875" s="95"/>
      <c r="P6875" s="84"/>
      <c r="Q6875" s="84"/>
      <c r="R6875" s="66"/>
      <c r="S6875" s="66"/>
      <c r="T6875" s="66"/>
      <c r="U6875" s="46"/>
    </row>
    <row r="6876" spans="2:21" ht="14.25">
      <c r="B6876" s="95"/>
      <c r="C6876" s="95"/>
      <c r="D6876" s="95"/>
      <c r="E6876" s="95"/>
      <c r="F6876" s="95"/>
      <c r="G6876" s="95"/>
      <c r="H6876" s="95"/>
      <c r="I6876" s="95"/>
      <c r="J6876" s="95"/>
      <c r="K6876" s="95"/>
      <c r="L6876" s="95"/>
      <c r="M6876" s="95"/>
      <c r="N6876" s="95"/>
      <c r="O6876" s="95"/>
      <c r="P6876" s="84"/>
      <c r="Q6876" s="84"/>
      <c r="R6876" s="66"/>
      <c r="S6876" s="66"/>
      <c r="T6876" s="66"/>
      <c r="U6876" s="46"/>
    </row>
    <row r="6877" spans="2:21" ht="14.25">
      <c r="B6877" s="95"/>
      <c r="C6877" s="95"/>
      <c r="D6877" s="95"/>
      <c r="E6877" s="95"/>
      <c r="F6877" s="95"/>
      <c r="G6877" s="95"/>
      <c r="H6877" s="95"/>
      <c r="I6877" s="95"/>
      <c r="J6877" s="95"/>
      <c r="K6877" s="95"/>
      <c r="L6877" s="95"/>
      <c r="M6877" s="95"/>
      <c r="N6877" s="95"/>
      <c r="O6877" s="95"/>
      <c r="P6877" s="84"/>
      <c r="Q6877" s="84"/>
      <c r="R6877" s="66"/>
      <c r="S6877" s="66"/>
      <c r="T6877" s="66"/>
      <c r="U6877" s="46"/>
    </row>
    <row r="6878" spans="2:21" ht="14.25">
      <c r="B6878" s="95"/>
      <c r="C6878" s="95"/>
      <c r="D6878" s="95"/>
      <c r="E6878" s="95"/>
      <c r="F6878" s="95"/>
      <c r="G6878" s="95"/>
      <c r="H6878" s="95"/>
      <c r="I6878" s="95"/>
      <c r="J6878" s="95"/>
      <c r="K6878" s="95"/>
      <c r="L6878" s="95"/>
      <c r="M6878" s="95"/>
      <c r="N6878" s="95"/>
      <c r="O6878" s="95"/>
      <c r="P6878" s="84"/>
      <c r="Q6878" s="84"/>
      <c r="R6878" s="66"/>
      <c r="S6878" s="66"/>
      <c r="T6878" s="66"/>
      <c r="U6878" s="46"/>
    </row>
    <row r="6879" spans="2:21" ht="14.25">
      <c r="B6879" s="95"/>
      <c r="C6879" s="95"/>
      <c r="D6879" s="95"/>
      <c r="E6879" s="95"/>
      <c r="F6879" s="95"/>
      <c r="G6879" s="95"/>
      <c r="H6879" s="95"/>
      <c r="I6879" s="95"/>
      <c r="J6879" s="95"/>
      <c r="K6879" s="95"/>
      <c r="L6879" s="95"/>
      <c r="M6879" s="95"/>
      <c r="N6879" s="95"/>
      <c r="O6879" s="95"/>
      <c r="P6879" s="84"/>
      <c r="Q6879" s="84"/>
      <c r="R6879" s="66"/>
      <c r="S6879" s="66"/>
      <c r="T6879" s="66"/>
      <c r="U6879" s="46"/>
    </row>
    <row r="6880" spans="2:21" ht="14.25">
      <c r="B6880" s="95"/>
      <c r="C6880" s="95"/>
      <c r="D6880" s="95"/>
      <c r="E6880" s="95"/>
      <c r="F6880" s="95"/>
      <c r="G6880" s="95"/>
      <c r="H6880" s="95"/>
      <c r="I6880" s="95"/>
      <c r="J6880" s="95"/>
      <c r="K6880" s="95"/>
      <c r="L6880" s="95"/>
      <c r="M6880" s="95"/>
      <c r="N6880" s="95"/>
      <c r="O6880" s="95"/>
      <c r="P6880" s="84"/>
      <c r="Q6880" s="84"/>
      <c r="R6880" s="66"/>
      <c r="S6880" s="66"/>
      <c r="T6880" s="66"/>
      <c r="U6880" s="46"/>
    </row>
    <row r="6881" spans="2:21" ht="14.25">
      <c r="B6881" s="95"/>
      <c r="C6881" s="95"/>
      <c r="D6881" s="95"/>
      <c r="E6881" s="95"/>
      <c r="F6881" s="95"/>
      <c r="G6881" s="95"/>
      <c r="H6881" s="95"/>
      <c r="I6881" s="95"/>
      <c r="J6881" s="95"/>
      <c r="K6881" s="95"/>
      <c r="L6881" s="95"/>
      <c r="M6881" s="95"/>
      <c r="N6881" s="95"/>
      <c r="O6881" s="95"/>
      <c r="P6881" s="84"/>
      <c r="Q6881" s="84"/>
      <c r="R6881" s="66"/>
      <c r="S6881" s="66"/>
      <c r="T6881" s="66"/>
      <c r="U6881" s="46"/>
    </row>
    <row r="6882" spans="2:21" ht="14.25">
      <c r="B6882" s="95"/>
      <c r="C6882" s="95"/>
      <c r="D6882" s="95"/>
      <c r="E6882" s="95"/>
      <c r="F6882" s="95"/>
      <c r="G6882" s="95"/>
      <c r="H6882" s="95"/>
      <c r="I6882" s="95"/>
      <c r="J6882" s="95"/>
      <c r="K6882" s="95"/>
      <c r="L6882" s="95"/>
      <c r="M6882" s="95"/>
      <c r="N6882" s="95"/>
      <c r="O6882" s="95"/>
      <c r="P6882" s="84"/>
      <c r="Q6882" s="84"/>
      <c r="R6882" s="66"/>
      <c r="S6882" s="66"/>
      <c r="T6882" s="66"/>
      <c r="U6882" s="46"/>
    </row>
    <row r="6883" spans="2:21" ht="14.25">
      <c r="B6883" s="95"/>
      <c r="C6883" s="95"/>
      <c r="D6883" s="95"/>
      <c r="E6883" s="95"/>
      <c r="F6883" s="95"/>
      <c r="G6883" s="95"/>
      <c r="H6883" s="95"/>
      <c r="I6883" s="95"/>
      <c r="J6883" s="95"/>
      <c r="K6883" s="95"/>
      <c r="L6883" s="95"/>
      <c r="M6883" s="95"/>
      <c r="N6883" s="95"/>
      <c r="O6883" s="95"/>
      <c r="P6883" s="84"/>
      <c r="Q6883" s="84"/>
      <c r="R6883" s="66"/>
      <c r="S6883" s="66"/>
      <c r="T6883" s="66"/>
      <c r="U6883" s="46"/>
    </row>
    <row r="6884" spans="2:21" ht="14.25">
      <c r="B6884" s="95"/>
      <c r="C6884" s="95"/>
      <c r="D6884" s="95"/>
      <c r="E6884" s="95"/>
      <c r="F6884" s="95"/>
      <c r="G6884" s="95"/>
      <c r="H6884" s="95"/>
      <c r="I6884" s="95"/>
      <c r="J6884" s="95"/>
      <c r="K6884" s="95"/>
      <c r="L6884" s="95"/>
      <c r="M6884" s="95"/>
      <c r="N6884" s="95"/>
      <c r="O6884" s="95"/>
      <c r="P6884" s="84"/>
      <c r="Q6884" s="84"/>
      <c r="R6884" s="66"/>
      <c r="S6884" s="66"/>
      <c r="T6884" s="66"/>
      <c r="U6884" s="46"/>
    </row>
    <row r="6885" spans="2:21" ht="14.25">
      <c r="B6885" s="95"/>
      <c r="C6885" s="95"/>
      <c r="D6885" s="95"/>
      <c r="E6885" s="95"/>
      <c r="F6885" s="95"/>
      <c r="G6885" s="95"/>
      <c r="H6885" s="95"/>
      <c r="I6885" s="95"/>
      <c r="J6885" s="95"/>
      <c r="K6885" s="95"/>
      <c r="L6885" s="95"/>
      <c r="M6885" s="95"/>
      <c r="N6885" s="95"/>
      <c r="O6885" s="95"/>
      <c r="P6885" s="84"/>
      <c r="Q6885" s="84"/>
      <c r="R6885" s="66"/>
      <c r="S6885" s="66"/>
      <c r="T6885" s="66"/>
      <c r="U6885" s="46"/>
    </row>
    <row r="6886" spans="2:21" ht="14.25">
      <c r="B6886" s="95"/>
      <c r="C6886" s="95"/>
      <c r="D6886" s="95"/>
      <c r="E6886" s="95"/>
      <c r="F6886" s="95"/>
      <c r="G6886" s="95"/>
      <c r="H6886" s="95"/>
      <c r="I6886" s="95"/>
      <c r="J6886" s="95"/>
      <c r="K6886" s="95"/>
      <c r="L6886" s="95"/>
      <c r="M6886" s="95"/>
      <c r="N6886" s="95"/>
      <c r="O6886" s="95"/>
      <c r="P6886" s="84"/>
      <c r="Q6886" s="84"/>
      <c r="R6886" s="66"/>
      <c r="S6886" s="66"/>
      <c r="T6886" s="66"/>
      <c r="U6886" s="46"/>
    </row>
    <row r="6887" spans="2:21" ht="14.25">
      <c r="B6887" s="95"/>
      <c r="C6887" s="95"/>
      <c r="D6887" s="95"/>
      <c r="E6887" s="95"/>
      <c r="F6887" s="95"/>
      <c r="G6887" s="95"/>
      <c r="H6887" s="95"/>
      <c r="I6887" s="95"/>
      <c r="J6887" s="95"/>
      <c r="K6887" s="95"/>
      <c r="L6887" s="95"/>
      <c r="M6887" s="95"/>
      <c r="N6887" s="95"/>
      <c r="O6887" s="95"/>
      <c r="P6887" s="84"/>
      <c r="Q6887" s="84"/>
      <c r="R6887" s="66"/>
      <c r="S6887" s="66"/>
      <c r="T6887" s="66"/>
      <c r="U6887" s="46"/>
    </row>
    <row r="6888" spans="2:21" ht="14.25">
      <c r="B6888" s="95"/>
      <c r="C6888" s="95"/>
      <c r="D6888" s="95"/>
      <c r="E6888" s="95"/>
      <c r="F6888" s="95"/>
      <c r="G6888" s="95"/>
      <c r="H6888" s="95"/>
      <c r="I6888" s="95"/>
      <c r="J6888" s="95"/>
      <c r="K6888" s="95"/>
      <c r="L6888" s="95"/>
      <c r="M6888" s="95"/>
      <c r="N6888" s="95"/>
      <c r="O6888" s="95"/>
      <c r="P6888" s="84"/>
      <c r="Q6888" s="84"/>
      <c r="R6888" s="66"/>
      <c r="S6888" s="66"/>
      <c r="T6888" s="66"/>
      <c r="U6888" s="46"/>
    </row>
    <row r="6889" spans="2:21" ht="14.25">
      <c r="B6889" s="95"/>
      <c r="C6889" s="95"/>
      <c r="D6889" s="95"/>
      <c r="E6889" s="95"/>
      <c r="F6889" s="95"/>
      <c r="G6889" s="95"/>
      <c r="H6889" s="95"/>
      <c r="I6889" s="95"/>
      <c r="J6889" s="95"/>
      <c r="K6889" s="95"/>
      <c r="L6889" s="95"/>
      <c r="M6889" s="95"/>
      <c r="N6889" s="95"/>
      <c r="O6889" s="95"/>
      <c r="P6889" s="84"/>
      <c r="Q6889" s="84"/>
      <c r="R6889" s="66"/>
      <c r="S6889" s="66"/>
      <c r="T6889" s="66"/>
      <c r="U6889" s="46"/>
    </row>
    <row r="6890" spans="2:21" ht="14.25">
      <c r="B6890" s="95"/>
      <c r="C6890" s="95"/>
      <c r="D6890" s="95"/>
      <c r="E6890" s="95"/>
      <c r="F6890" s="95"/>
      <c r="G6890" s="95"/>
      <c r="H6890" s="95"/>
      <c r="I6890" s="95"/>
      <c r="J6890" s="95"/>
      <c r="K6890" s="95"/>
      <c r="L6890" s="95"/>
      <c r="M6890" s="95"/>
      <c r="N6890" s="95"/>
      <c r="O6890" s="95"/>
      <c r="P6890" s="84"/>
      <c r="Q6890" s="84"/>
      <c r="R6890" s="66"/>
      <c r="S6890" s="66"/>
      <c r="T6890" s="66"/>
      <c r="U6890" s="46"/>
    </row>
    <row r="6891" spans="2:21" ht="14.25">
      <c r="B6891" s="95"/>
      <c r="C6891" s="95"/>
      <c r="D6891" s="95"/>
      <c r="E6891" s="95"/>
      <c r="F6891" s="95"/>
      <c r="G6891" s="95"/>
      <c r="H6891" s="95"/>
      <c r="I6891" s="95"/>
      <c r="J6891" s="95"/>
      <c r="K6891" s="95"/>
      <c r="L6891" s="95"/>
      <c r="M6891" s="95"/>
      <c r="N6891" s="95"/>
      <c r="O6891" s="95"/>
      <c r="P6891" s="84"/>
      <c r="Q6891" s="84"/>
      <c r="R6891" s="66"/>
      <c r="S6891" s="66"/>
      <c r="T6891" s="66"/>
      <c r="U6891" s="46"/>
    </row>
    <row r="6892" spans="2:21" ht="14.25">
      <c r="B6892" s="95"/>
      <c r="C6892" s="95"/>
      <c r="D6892" s="95"/>
      <c r="E6892" s="95"/>
      <c r="F6892" s="95"/>
      <c r="G6892" s="95"/>
      <c r="H6892" s="95"/>
      <c r="I6892" s="95"/>
      <c r="J6892" s="95"/>
      <c r="K6892" s="95"/>
      <c r="L6892" s="95"/>
      <c r="M6892" s="95"/>
      <c r="N6892" s="95"/>
      <c r="O6892" s="95"/>
      <c r="P6892" s="84"/>
      <c r="Q6892" s="84"/>
      <c r="R6892" s="66"/>
      <c r="S6892" s="66"/>
      <c r="T6892" s="66"/>
      <c r="U6892" s="46"/>
    </row>
    <row r="6893" spans="2:21" ht="14.25">
      <c r="B6893" s="95"/>
      <c r="C6893" s="95"/>
      <c r="D6893" s="95"/>
      <c r="E6893" s="95"/>
      <c r="F6893" s="95"/>
      <c r="G6893" s="95"/>
      <c r="H6893" s="95"/>
      <c r="I6893" s="95"/>
      <c r="J6893" s="95"/>
      <c r="K6893" s="95"/>
      <c r="L6893" s="95"/>
      <c r="M6893" s="95"/>
      <c r="N6893" s="95"/>
      <c r="O6893" s="95"/>
      <c r="P6893" s="84"/>
      <c r="Q6893" s="84"/>
      <c r="R6893" s="66"/>
      <c r="S6893" s="66"/>
      <c r="T6893" s="66"/>
      <c r="U6893" s="46"/>
    </row>
    <row r="6894" spans="2:21" ht="14.25">
      <c r="B6894" s="95"/>
      <c r="C6894" s="95"/>
      <c r="D6894" s="95"/>
      <c r="E6894" s="95"/>
      <c r="F6894" s="95"/>
      <c r="G6894" s="95"/>
      <c r="H6894" s="95"/>
      <c r="I6894" s="95"/>
      <c r="J6894" s="95"/>
      <c r="K6894" s="95"/>
      <c r="L6894" s="95"/>
      <c r="M6894" s="95"/>
      <c r="N6894" s="95"/>
      <c r="O6894" s="95"/>
      <c r="P6894" s="84"/>
      <c r="Q6894" s="84"/>
      <c r="R6894" s="66"/>
      <c r="S6894" s="66"/>
      <c r="T6894" s="66"/>
      <c r="U6894" s="46"/>
    </row>
    <row r="6895" spans="2:21" ht="14.25">
      <c r="B6895" s="95"/>
      <c r="C6895" s="95"/>
      <c r="D6895" s="95"/>
      <c r="E6895" s="95"/>
      <c r="F6895" s="95"/>
      <c r="G6895" s="95"/>
      <c r="H6895" s="95"/>
      <c r="I6895" s="95"/>
      <c r="J6895" s="95"/>
      <c r="K6895" s="95"/>
      <c r="L6895" s="95"/>
      <c r="M6895" s="95"/>
      <c r="N6895" s="95"/>
      <c r="O6895" s="95"/>
      <c r="P6895" s="84"/>
      <c r="Q6895" s="84"/>
      <c r="R6895" s="66"/>
      <c r="S6895" s="66"/>
      <c r="T6895" s="66"/>
      <c r="U6895" s="46"/>
    </row>
    <row r="6896" spans="2:21" ht="14.25">
      <c r="B6896" s="95"/>
      <c r="C6896" s="95"/>
      <c r="D6896" s="95"/>
      <c r="E6896" s="95"/>
      <c r="F6896" s="95"/>
      <c r="G6896" s="95"/>
      <c r="H6896" s="95"/>
      <c r="I6896" s="95"/>
      <c r="J6896" s="95"/>
      <c r="K6896" s="95"/>
      <c r="L6896" s="95"/>
      <c r="M6896" s="95"/>
      <c r="N6896" s="95"/>
      <c r="O6896" s="95"/>
      <c r="P6896" s="84"/>
      <c r="Q6896" s="84"/>
      <c r="R6896" s="66"/>
      <c r="S6896" s="66"/>
      <c r="T6896" s="66"/>
      <c r="U6896" s="46"/>
    </row>
    <row r="6897" spans="2:21" ht="14.25">
      <c r="B6897" s="95"/>
      <c r="C6897" s="95"/>
      <c r="D6897" s="95"/>
      <c r="E6897" s="95"/>
      <c r="F6897" s="95"/>
      <c r="G6897" s="95"/>
      <c r="H6897" s="95"/>
      <c r="I6897" s="95"/>
      <c r="J6897" s="95"/>
      <c r="K6897" s="95"/>
      <c r="L6897" s="95"/>
      <c r="M6897" s="95"/>
      <c r="N6897" s="95"/>
      <c r="O6897" s="95"/>
      <c r="P6897" s="84"/>
      <c r="Q6897" s="84"/>
      <c r="R6897" s="66"/>
      <c r="S6897" s="66"/>
      <c r="T6897" s="66"/>
      <c r="U6897" s="46"/>
    </row>
    <row r="6898" spans="2:21" ht="14.25">
      <c r="B6898" s="95"/>
      <c r="C6898" s="95"/>
      <c r="D6898" s="95"/>
      <c r="E6898" s="95"/>
      <c r="F6898" s="95"/>
      <c r="G6898" s="95"/>
      <c r="H6898" s="95"/>
      <c r="I6898" s="95"/>
      <c r="J6898" s="95"/>
      <c r="K6898" s="95"/>
      <c r="L6898" s="95"/>
      <c r="M6898" s="95"/>
      <c r="N6898" s="95"/>
      <c r="O6898" s="95"/>
      <c r="P6898" s="84"/>
      <c r="Q6898" s="84"/>
      <c r="R6898" s="66"/>
      <c r="S6898" s="66"/>
      <c r="T6898" s="66"/>
      <c r="U6898" s="46"/>
    </row>
    <row r="6899" spans="2:21" ht="14.25">
      <c r="B6899" s="95"/>
      <c r="C6899" s="95"/>
      <c r="D6899" s="95"/>
      <c r="E6899" s="95"/>
      <c r="F6899" s="95"/>
      <c r="G6899" s="95"/>
      <c r="H6899" s="95"/>
      <c r="I6899" s="95"/>
      <c r="J6899" s="95"/>
      <c r="K6899" s="95"/>
      <c r="L6899" s="95"/>
      <c r="M6899" s="95"/>
      <c r="N6899" s="95"/>
      <c r="O6899" s="95"/>
      <c r="P6899" s="84"/>
      <c r="Q6899" s="84"/>
      <c r="R6899" s="66"/>
      <c r="S6899" s="66"/>
      <c r="T6899" s="66"/>
      <c r="U6899" s="46"/>
    </row>
    <row r="6900" spans="2:21" ht="14.25">
      <c r="B6900" s="95"/>
      <c r="C6900" s="95"/>
      <c r="D6900" s="95"/>
      <c r="E6900" s="95"/>
      <c r="F6900" s="95"/>
      <c r="G6900" s="95"/>
      <c r="H6900" s="95"/>
      <c r="I6900" s="95"/>
      <c r="J6900" s="95"/>
      <c r="K6900" s="95"/>
      <c r="L6900" s="95"/>
      <c r="M6900" s="95"/>
      <c r="N6900" s="95"/>
      <c r="O6900" s="95"/>
      <c r="P6900" s="84"/>
      <c r="Q6900" s="84"/>
      <c r="R6900" s="66"/>
      <c r="S6900" s="66"/>
      <c r="T6900" s="66"/>
      <c r="U6900" s="46"/>
    </row>
    <row r="6901" spans="2:21" ht="14.25">
      <c r="B6901" s="95"/>
      <c r="C6901" s="95"/>
      <c r="D6901" s="95"/>
      <c r="E6901" s="95"/>
      <c r="F6901" s="95"/>
      <c r="G6901" s="95"/>
      <c r="H6901" s="95"/>
      <c r="I6901" s="95"/>
      <c r="J6901" s="95"/>
      <c r="K6901" s="95"/>
      <c r="L6901" s="95"/>
      <c r="M6901" s="95"/>
      <c r="N6901" s="95"/>
      <c r="O6901" s="95"/>
      <c r="P6901" s="84"/>
      <c r="Q6901" s="84"/>
      <c r="R6901" s="66"/>
      <c r="S6901" s="66"/>
      <c r="T6901" s="66"/>
      <c r="U6901" s="46"/>
    </row>
    <row r="6902" spans="2:21" ht="14.25">
      <c r="B6902" s="95"/>
      <c r="C6902" s="95"/>
      <c r="D6902" s="95"/>
      <c r="E6902" s="95"/>
      <c r="F6902" s="95"/>
      <c r="G6902" s="95"/>
      <c r="H6902" s="95"/>
      <c r="I6902" s="95"/>
      <c r="J6902" s="95"/>
      <c r="K6902" s="95"/>
      <c r="L6902" s="95"/>
      <c r="M6902" s="95"/>
      <c r="N6902" s="95"/>
      <c r="O6902" s="95"/>
      <c r="P6902" s="84"/>
      <c r="Q6902" s="84"/>
      <c r="R6902" s="66"/>
      <c r="S6902" s="66"/>
      <c r="T6902" s="66"/>
      <c r="U6902" s="46"/>
    </row>
    <row r="6903" spans="2:21" ht="14.25">
      <c r="B6903" s="95"/>
      <c r="C6903" s="95"/>
      <c r="D6903" s="95"/>
      <c r="E6903" s="95"/>
      <c r="F6903" s="95"/>
      <c r="G6903" s="95"/>
      <c r="H6903" s="95"/>
      <c r="I6903" s="95"/>
      <c r="J6903" s="95"/>
      <c r="K6903" s="95"/>
      <c r="L6903" s="95"/>
      <c r="M6903" s="95"/>
      <c r="N6903" s="95"/>
      <c r="O6903" s="95"/>
      <c r="P6903" s="84"/>
      <c r="Q6903" s="84"/>
      <c r="R6903" s="66"/>
      <c r="S6903" s="66"/>
      <c r="T6903" s="66"/>
      <c r="U6903" s="46"/>
    </row>
    <row r="6904" spans="2:21" ht="14.25">
      <c r="B6904" s="95"/>
      <c r="C6904" s="95"/>
      <c r="D6904" s="95"/>
      <c r="E6904" s="95"/>
      <c r="F6904" s="95"/>
      <c r="G6904" s="95"/>
      <c r="H6904" s="95"/>
      <c r="I6904" s="95"/>
      <c r="J6904" s="95"/>
      <c r="K6904" s="95"/>
      <c r="L6904" s="95"/>
      <c r="M6904" s="95"/>
      <c r="N6904" s="95"/>
      <c r="O6904" s="95"/>
      <c r="P6904" s="84"/>
      <c r="Q6904" s="84"/>
      <c r="R6904" s="66"/>
      <c r="S6904" s="66"/>
      <c r="T6904" s="66"/>
      <c r="U6904" s="46"/>
    </row>
    <row r="6905" spans="2:21" ht="14.25">
      <c r="B6905" s="95"/>
      <c r="C6905" s="95"/>
      <c r="D6905" s="95"/>
      <c r="E6905" s="95"/>
      <c r="F6905" s="95"/>
      <c r="G6905" s="95"/>
      <c r="H6905" s="95"/>
      <c r="I6905" s="95"/>
      <c r="J6905" s="95"/>
      <c r="K6905" s="95"/>
      <c r="L6905" s="95"/>
      <c r="M6905" s="95"/>
      <c r="N6905" s="95"/>
      <c r="O6905" s="95"/>
      <c r="P6905" s="84"/>
      <c r="Q6905" s="84"/>
      <c r="R6905" s="66"/>
      <c r="S6905" s="66"/>
      <c r="T6905" s="66"/>
      <c r="U6905" s="46"/>
    </row>
    <row r="6906" spans="2:21" ht="14.25">
      <c r="B6906" s="95"/>
      <c r="C6906" s="95"/>
      <c r="D6906" s="95"/>
      <c r="E6906" s="95"/>
      <c r="F6906" s="95"/>
      <c r="G6906" s="95"/>
      <c r="H6906" s="95"/>
      <c r="I6906" s="95"/>
      <c r="J6906" s="95"/>
      <c r="K6906" s="95"/>
      <c r="L6906" s="95"/>
      <c r="M6906" s="95"/>
      <c r="N6906" s="95"/>
      <c r="O6906" s="95"/>
      <c r="P6906" s="84"/>
      <c r="Q6906" s="84"/>
      <c r="R6906" s="66"/>
      <c r="S6906" s="66"/>
      <c r="T6906" s="66"/>
      <c r="U6906" s="46"/>
    </row>
    <row r="6907" spans="2:21" ht="14.25">
      <c r="B6907" s="95"/>
      <c r="C6907" s="95"/>
      <c r="D6907" s="95"/>
      <c r="E6907" s="95"/>
      <c r="F6907" s="95"/>
      <c r="G6907" s="95"/>
      <c r="H6907" s="95"/>
      <c r="I6907" s="95"/>
      <c r="J6907" s="95"/>
      <c r="K6907" s="95"/>
      <c r="L6907" s="95"/>
      <c r="M6907" s="95"/>
      <c r="N6907" s="95"/>
      <c r="O6907" s="95"/>
      <c r="P6907" s="84"/>
      <c r="Q6907" s="84"/>
      <c r="R6907" s="66"/>
      <c r="S6907" s="66"/>
      <c r="T6907" s="66"/>
      <c r="U6907" s="46"/>
    </row>
    <row r="6908" spans="2:21" ht="14.25">
      <c r="B6908" s="95"/>
      <c r="C6908" s="95"/>
      <c r="D6908" s="95"/>
      <c r="E6908" s="95"/>
      <c r="F6908" s="95"/>
      <c r="G6908" s="95"/>
      <c r="H6908" s="95"/>
      <c r="I6908" s="95"/>
      <c r="J6908" s="95"/>
      <c r="K6908" s="95"/>
      <c r="L6908" s="95"/>
      <c r="M6908" s="95"/>
      <c r="N6908" s="95"/>
      <c r="O6908" s="95"/>
      <c r="P6908" s="84"/>
      <c r="Q6908" s="84"/>
      <c r="R6908" s="66"/>
      <c r="S6908" s="66"/>
      <c r="T6908" s="66"/>
      <c r="U6908" s="46"/>
    </row>
    <row r="6909" spans="2:21" ht="14.25">
      <c r="B6909" s="95"/>
      <c r="C6909" s="95"/>
      <c r="D6909" s="95"/>
      <c r="E6909" s="95"/>
      <c r="F6909" s="95"/>
      <c r="G6909" s="95"/>
      <c r="H6909" s="95"/>
      <c r="I6909" s="95"/>
      <c r="J6909" s="95"/>
      <c r="K6909" s="95"/>
      <c r="L6909" s="95"/>
      <c r="M6909" s="95"/>
      <c r="N6909" s="95"/>
      <c r="O6909" s="95"/>
      <c r="P6909" s="84"/>
      <c r="Q6909" s="84"/>
      <c r="R6909" s="66"/>
      <c r="S6909" s="66"/>
      <c r="T6909" s="66"/>
      <c r="U6909" s="46"/>
    </row>
    <row r="6910" spans="2:21" ht="14.25">
      <c r="B6910" s="95"/>
      <c r="C6910" s="95"/>
      <c r="D6910" s="95"/>
      <c r="E6910" s="95"/>
      <c r="F6910" s="95"/>
      <c r="G6910" s="95"/>
      <c r="H6910" s="95"/>
      <c r="I6910" s="95"/>
      <c r="J6910" s="95"/>
      <c r="K6910" s="95"/>
      <c r="L6910" s="95"/>
      <c r="M6910" s="95"/>
      <c r="N6910" s="95"/>
      <c r="O6910" s="95"/>
      <c r="P6910" s="84"/>
      <c r="Q6910" s="84"/>
      <c r="R6910" s="66"/>
      <c r="S6910" s="66"/>
      <c r="T6910" s="66"/>
      <c r="U6910" s="46"/>
    </row>
    <row r="6911" spans="2:21" ht="14.25">
      <c r="B6911" s="95"/>
      <c r="C6911" s="95"/>
      <c r="D6911" s="95"/>
      <c r="E6911" s="95"/>
      <c r="F6911" s="95"/>
      <c r="G6911" s="95"/>
      <c r="H6911" s="95"/>
      <c r="I6911" s="95"/>
      <c r="J6911" s="95"/>
      <c r="K6911" s="95"/>
      <c r="L6911" s="95"/>
      <c r="M6911" s="95"/>
      <c r="N6911" s="95"/>
      <c r="O6911" s="95"/>
      <c r="P6911" s="84"/>
      <c r="Q6911" s="84"/>
      <c r="R6911" s="66"/>
      <c r="S6911" s="66"/>
      <c r="T6911" s="66"/>
      <c r="U6911" s="46"/>
    </row>
    <row r="6912" spans="2:21" ht="14.25">
      <c r="B6912" s="95"/>
      <c r="C6912" s="95"/>
      <c r="D6912" s="95"/>
      <c r="E6912" s="95"/>
      <c r="F6912" s="95"/>
      <c r="G6912" s="95"/>
      <c r="H6912" s="95"/>
      <c r="I6912" s="95"/>
      <c r="J6912" s="95"/>
      <c r="K6912" s="95"/>
      <c r="L6912" s="95"/>
      <c r="M6912" s="95"/>
      <c r="N6912" s="95"/>
      <c r="O6912" s="95"/>
      <c r="P6912" s="84"/>
      <c r="Q6912" s="84"/>
      <c r="R6912" s="66"/>
      <c r="S6912" s="66"/>
      <c r="T6912" s="66"/>
      <c r="U6912" s="46"/>
    </row>
    <row r="6913" spans="2:21" ht="14.25">
      <c r="B6913" s="95"/>
      <c r="C6913" s="95"/>
      <c r="D6913" s="95"/>
      <c r="E6913" s="95"/>
      <c r="F6913" s="95"/>
      <c r="G6913" s="95"/>
      <c r="H6913" s="95"/>
      <c r="I6913" s="95"/>
      <c r="J6913" s="95"/>
      <c r="K6913" s="95"/>
      <c r="L6913" s="95"/>
      <c r="M6913" s="95"/>
      <c r="N6913" s="95"/>
      <c r="O6913" s="95"/>
      <c r="P6913" s="84"/>
      <c r="Q6913" s="84"/>
      <c r="R6913" s="66"/>
      <c r="S6913" s="66"/>
      <c r="T6913" s="66"/>
      <c r="U6913" s="46"/>
    </row>
    <row r="6914" spans="2:21" ht="14.25">
      <c r="B6914" s="95"/>
      <c r="C6914" s="95"/>
      <c r="D6914" s="95"/>
      <c r="E6914" s="95"/>
      <c r="F6914" s="95"/>
      <c r="G6914" s="95"/>
      <c r="H6914" s="95"/>
      <c r="I6914" s="95"/>
      <c r="J6914" s="95"/>
      <c r="K6914" s="95"/>
      <c r="L6914" s="95"/>
      <c r="M6914" s="95"/>
      <c r="N6914" s="95"/>
      <c r="O6914" s="95"/>
      <c r="P6914" s="84"/>
      <c r="Q6914" s="84"/>
      <c r="R6914" s="66"/>
      <c r="S6914" s="66"/>
      <c r="T6914" s="66"/>
      <c r="U6914" s="46"/>
    </row>
    <row r="6915" spans="2:21" ht="14.25">
      <c r="B6915" s="95"/>
      <c r="C6915" s="95"/>
      <c r="D6915" s="95"/>
      <c r="E6915" s="95"/>
      <c r="F6915" s="95"/>
      <c r="G6915" s="95"/>
      <c r="H6915" s="95"/>
      <c r="I6915" s="95"/>
      <c r="J6915" s="95"/>
      <c r="K6915" s="95"/>
      <c r="L6915" s="95"/>
      <c r="M6915" s="95"/>
      <c r="N6915" s="95"/>
      <c r="O6915" s="95"/>
      <c r="P6915" s="84"/>
      <c r="Q6915" s="84"/>
      <c r="R6915" s="66"/>
      <c r="S6915" s="66"/>
      <c r="T6915" s="66"/>
      <c r="U6915" s="46"/>
    </row>
    <row r="6916" spans="2:21" ht="14.25">
      <c r="B6916" s="95"/>
      <c r="C6916" s="95"/>
      <c r="D6916" s="95"/>
      <c r="E6916" s="95"/>
      <c r="F6916" s="95"/>
      <c r="G6916" s="95"/>
      <c r="H6916" s="95"/>
      <c r="I6916" s="95"/>
      <c r="J6916" s="95"/>
      <c r="K6916" s="95"/>
      <c r="L6916" s="95"/>
      <c r="M6916" s="95"/>
      <c r="N6916" s="95"/>
      <c r="O6916" s="95"/>
      <c r="P6916" s="84"/>
      <c r="Q6916" s="84"/>
      <c r="R6916" s="66"/>
      <c r="S6916" s="66"/>
      <c r="T6916" s="66"/>
      <c r="U6916" s="46"/>
    </row>
    <row r="6917" spans="2:21" ht="14.25">
      <c r="B6917" s="95"/>
      <c r="C6917" s="95"/>
      <c r="D6917" s="95"/>
      <c r="E6917" s="95"/>
      <c r="F6917" s="95"/>
      <c r="G6917" s="95"/>
      <c r="H6917" s="95"/>
      <c r="I6917" s="95"/>
      <c r="J6917" s="95"/>
      <c r="K6917" s="95"/>
      <c r="L6917" s="95"/>
      <c r="M6917" s="95"/>
      <c r="N6917" s="95"/>
      <c r="O6917" s="95"/>
      <c r="P6917" s="84"/>
      <c r="Q6917" s="84"/>
      <c r="R6917" s="66"/>
      <c r="S6917" s="66"/>
      <c r="T6917" s="66"/>
      <c r="U6917" s="46"/>
    </row>
    <row r="6918" spans="2:21" ht="14.25">
      <c r="B6918" s="95"/>
      <c r="C6918" s="95"/>
      <c r="D6918" s="95"/>
      <c r="E6918" s="95"/>
      <c r="F6918" s="95"/>
      <c r="G6918" s="95"/>
      <c r="H6918" s="95"/>
      <c r="I6918" s="95"/>
      <c r="J6918" s="95"/>
      <c r="K6918" s="95"/>
      <c r="L6918" s="95"/>
      <c r="M6918" s="95"/>
      <c r="N6918" s="95"/>
      <c r="O6918" s="95"/>
      <c r="P6918" s="84"/>
      <c r="Q6918" s="84"/>
      <c r="R6918" s="66"/>
      <c r="S6918" s="66"/>
      <c r="T6918" s="66"/>
      <c r="U6918" s="46"/>
    </row>
    <row r="6919" spans="2:21" ht="14.25">
      <c r="B6919" s="95"/>
      <c r="C6919" s="95"/>
      <c r="D6919" s="95"/>
      <c r="E6919" s="95"/>
      <c r="F6919" s="95"/>
      <c r="G6919" s="95"/>
      <c r="H6919" s="95"/>
      <c r="I6919" s="95"/>
      <c r="J6919" s="95"/>
      <c r="K6919" s="95"/>
      <c r="L6919" s="95"/>
      <c r="M6919" s="95"/>
      <c r="N6919" s="95"/>
      <c r="O6919" s="95"/>
      <c r="P6919" s="84"/>
      <c r="Q6919" s="84"/>
      <c r="R6919" s="66"/>
      <c r="S6919" s="66"/>
      <c r="T6919" s="66"/>
      <c r="U6919" s="46"/>
    </row>
    <row r="6920" spans="2:21" ht="14.25">
      <c r="B6920" s="95"/>
      <c r="C6920" s="95"/>
      <c r="D6920" s="95"/>
      <c r="E6920" s="95"/>
      <c r="F6920" s="95"/>
      <c r="G6920" s="95"/>
      <c r="H6920" s="95"/>
      <c r="I6920" s="95"/>
      <c r="J6920" s="95"/>
      <c r="K6920" s="95"/>
      <c r="L6920" s="95"/>
      <c r="M6920" s="95"/>
      <c r="N6920" s="95"/>
      <c r="O6920" s="95"/>
      <c r="P6920" s="84"/>
      <c r="Q6920" s="84"/>
      <c r="R6920" s="66"/>
      <c r="S6920" s="66"/>
      <c r="T6920" s="66"/>
      <c r="U6920" s="46"/>
    </row>
    <row r="6921" spans="2:21" ht="14.25">
      <c r="B6921" s="95"/>
      <c r="C6921" s="95"/>
      <c r="D6921" s="95"/>
      <c r="E6921" s="95"/>
      <c r="F6921" s="95"/>
      <c r="G6921" s="95"/>
      <c r="H6921" s="95"/>
      <c r="I6921" s="95"/>
      <c r="J6921" s="95"/>
      <c r="K6921" s="95"/>
      <c r="L6921" s="95"/>
      <c r="M6921" s="95"/>
      <c r="N6921" s="95"/>
      <c r="O6921" s="95"/>
      <c r="P6921" s="84"/>
      <c r="Q6921" s="84"/>
      <c r="R6921" s="66"/>
      <c r="S6921" s="66"/>
      <c r="T6921" s="66"/>
      <c r="U6921" s="46"/>
    </row>
    <row r="6922" spans="2:21" ht="14.25">
      <c r="B6922" s="95"/>
      <c r="C6922" s="95"/>
      <c r="D6922" s="95"/>
      <c r="E6922" s="95"/>
      <c r="F6922" s="95"/>
      <c r="G6922" s="95"/>
      <c r="H6922" s="95"/>
      <c r="I6922" s="95"/>
      <c r="J6922" s="95"/>
      <c r="K6922" s="95"/>
      <c r="L6922" s="95"/>
      <c r="M6922" s="95"/>
      <c r="N6922" s="95"/>
      <c r="O6922" s="95"/>
      <c r="P6922" s="84"/>
      <c r="Q6922" s="84"/>
      <c r="R6922" s="66"/>
      <c r="S6922" s="66"/>
      <c r="T6922" s="66"/>
      <c r="U6922" s="46"/>
    </row>
    <row r="6923" spans="2:21" ht="14.25">
      <c r="B6923" s="95"/>
      <c r="C6923" s="95"/>
      <c r="D6923" s="95"/>
      <c r="E6923" s="95"/>
      <c r="F6923" s="95"/>
      <c r="G6923" s="95"/>
      <c r="H6923" s="95"/>
      <c r="I6923" s="95"/>
      <c r="J6923" s="95"/>
      <c r="K6923" s="95"/>
      <c r="L6923" s="95"/>
      <c r="M6923" s="95"/>
      <c r="N6923" s="95"/>
      <c r="O6923" s="95"/>
      <c r="P6923" s="84"/>
      <c r="Q6923" s="84"/>
      <c r="R6923" s="66"/>
      <c r="S6923" s="66"/>
      <c r="T6923" s="66"/>
      <c r="U6923" s="46"/>
    </row>
    <row r="6924" spans="2:21" ht="14.25">
      <c r="B6924" s="95"/>
      <c r="C6924" s="95"/>
      <c r="D6924" s="95"/>
      <c r="E6924" s="95"/>
      <c r="F6924" s="95"/>
      <c r="G6924" s="95"/>
      <c r="H6924" s="95"/>
      <c r="I6924" s="95"/>
      <c r="J6924" s="95"/>
      <c r="K6924" s="95"/>
      <c r="L6924" s="95"/>
      <c r="M6924" s="95"/>
      <c r="N6924" s="95"/>
      <c r="O6924" s="95"/>
      <c r="P6924" s="84"/>
      <c r="Q6924" s="84"/>
      <c r="R6924" s="66"/>
      <c r="S6924" s="66"/>
      <c r="T6924" s="66"/>
      <c r="U6924" s="46"/>
    </row>
    <row r="6925" spans="2:21" ht="14.25">
      <c r="B6925" s="95"/>
      <c r="C6925" s="95"/>
      <c r="D6925" s="95"/>
      <c r="E6925" s="95"/>
      <c r="F6925" s="95"/>
      <c r="G6925" s="95"/>
      <c r="H6925" s="95"/>
      <c r="I6925" s="95"/>
      <c r="J6925" s="95"/>
      <c r="K6925" s="95"/>
      <c r="L6925" s="95"/>
      <c r="M6925" s="95"/>
      <c r="N6925" s="95"/>
      <c r="O6925" s="95"/>
      <c r="P6925" s="84"/>
      <c r="Q6925" s="84"/>
      <c r="R6925" s="66"/>
      <c r="S6925" s="66"/>
      <c r="T6925" s="66"/>
      <c r="U6925" s="46"/>
    </row>
    <row r="6926" spans="2:21" ht="14.25">
      <c r="B6926" s="95"/>
      <c r="C6926" s="95"/>
      <c r="D6926" s="95"/>
      <c r="E6926" s="95"/>
      <c r="F6926" s="95"/>
      <c r="G6926" s="95"/>
      <c r="H6926" s="95"/>
      <c r="I6926" s="95"/>
      <c r="J6926" s="95"/>
      <c r="K6926" s="95"/>
      <c r="L6926" s="95"/>
      <c r="M6926" s="95"/>
      <c r="N6926" s="95"/>
      <c r="O6926" s="95"/>
      <c r="P6926" s="84"/>
      <c r="Q6926" s="84"/>
      <c r="R6926" s="66"/>
      <c r="S6926" s="66"/>
      <c r="T6926" s="66"/>
      <c r="U6926" s="46"/>
    </row>
    <row r="6927" spans="2:21" ht="14.25">
      <c r="B6927" s="95"/>
      <c r="C6927" s="95"/>
      <c r="D6927" s="95"/>
      <c r="E6927" s="95"/>
      <c r="F6927" s="95"/>
      <c r="G6927" s="95"/>
      <c r="H6927" s="95"/>
      <c r="I6927" s="95"/>
      <c r="J6927" s="95"/>
      <c r="K6927" s="95"/>
      <c r="L6927" s="95"/>
      <c r="M6927" s="95"/>
      <c r="N6927" s="95"/>
      <c r="O6927" s="95"/>
      <c r="P6927" s="84"/>
      <c r="Q6927" s="84"/>
      <c r="R6927" s="66"/>
      <c r="S6927" s="66"/>
      <c r="T6927" s="66"/>
      <c r="U6927" s="46"/>
    </row>
    <row r="6928" spans="2:21" ht="14.25">
      <c r="B6928" s="95"/>
      <c r="C6928" s="95"/>
      <c r="D6928" s="95"/>
      <c r="E6928" s="95"/>
      <c r="F6928" s="95"/>
      <c r="G6928" s="95"/>
      <c r="H6928" s="95"/>
      <c r="I6928" s="95"/>
      <c r="J6928" s="95"/>
      <c r="K6928" s="95"/>
      <c r="L6928" s="95"/>
      <c r="M6928" s="95"/>
      <c r="N6928" s="95"/>
      <c r="O6928" s="95"/>
      <c r="P6928" s="84"/>
      <c r="Q6928" s="84"/>
      <c r="R6928" s="66"/>
      <c r="S6928" s="66"/>
      <c r="T6928" s="66"/>
      <c r="U6928" s="46"/>
    </row>
    <row r="6929" spans="2:21" ht="14.25">
      <c r="B6929" s="95"/>
      <c r="C6929" s="95"/>
      <c r="D6929" s="95"/>
      <c r="E6929" s="95"/>
      <c r="F6929" s="95"/>
      <c r="G6929" s="95"/>
      <c r="H6929" s="95"/>
      <c r="I6929" s="95"/>
      <c r="J6929" s="95"/>
      <c r="K6929" s="95"/>
      <c r="L6929" s="95"/>
      <c r="M6929" s="95"/>
      <c r="N6929" s="95"/>
      <c r="O6929" s="95"/>
      <c r="P6929" s="84"/>
      <c r="Q6929" s="84"/>
      <c r="R6929" s="66"/>
      <c r="S6929" s="66"/>
      <c r="T6929" s="66"/>
      <c r="U6929" s="46"/>
    </row>
    <row r="6930" spans="2:21" ht="14.25">
      <c r="B6930" s="95"/>
      <c r="C6930" s="95"/>
      <c r="D6930" s="95"/>
      <c r="E6930" s="95"/>
      <c r="F6930" s="95"/>
      <c r="G6930" s="95"/>
      <c r="H6930" s="95"/>
      <c r="I6930" s="95"/>
      <c r="J6930" s="95"/>
      <c r="K6930" s="95"/>
      <c r="L6930" s="95"/>
      <c r="M6930" s="95"/>
      <c r="N6930" s="95"/>
      <c r="O6930" s="95"/>
      <c r="P6930" s="84"/>
      <c r="Q6930" s="84"/>
      <c r="R6930" s="66"/>
      <c r="S6930" s="66"/>
      <c r="T6930" s="66"/>
      <c r="U6930" s="46"/>
    </row>
    <row r="6931" spans="2:21" ht="14.25">
      <c r="B6931" s="95"/>
      <c r="C6931" s="95"/>
      <c r="D6931" s="95"/>
      <c r="E6931" s="95"/>
      <c r="F6931" s="95"/>
      <c r="G6931" s="95"/>
      <c r="H6931" s="95"/>
      <c r="I6931" s="95"/>
      <c r="J6931" s="95"/>
      <c r="K6931" s="95"/>
      <c r="L6931" s="95"/>
      <c r="M6931" s="95"/>
      <c r="N6931" s="95"/>
      <c r="O6931" s="95"/>
      <c r="P6931" s="84"/>
      <c r="Q6931" s="84"/>
      <c r="R6931" s="66"/>
      <c r="S6931" s="66"/>
      <c r="T6931" s="66"/>
      <c r="U6931" s="46"/>
    </row>
    <row r="6932" spans="2:21" ht="14.25">
      <c r="B6932" s="95"/>
      <c r="C6932" s="95"/>
      <c r="D6932" s="95"/>
      <c r="E6932" s="95"/>
      <c r="F6932" s="95"/>
      <c r="G6932" s="95"/>
      <c r="H6932" s="95"/>
      <c r="I6932" s="95"/>
      <c r="J6932" s="95"/>
      <c r="K6932" s="95"/>
      <c r="L6932" s="95"/>
      <c r="M6932" s="95"/>
      <c r="N6932" s="95"/>
      <c r="O6932" s="95"/>
      <c r="P6932" s="84"/>
      <c r="Q6932" s="84"/>
      <c r="R6932" s="66"/>
      <c r="S6932" s="66"/>
      <c r="T6932" s="66"/>
      <c r="U6932" s="46"/>
    </row>
    <row r="6933" spans="2:21" ht="14.25">
      <c r="B6933" s="95"/>
      <c r="C6933" s="95"/>
      <c r="D6933" s="95"/>
      <c r="E6933" s="95"/>
      <c r="F6933" s="95"/>
      <c r="G6933" s="95"/>
      <c r="H6933" s="95"/>
      <c r="I6933" s="95"/>
      <c r="J6933" s="95"/>
      <c r="K6933" s="95"/>
      <c r="L6933" s="95"/>
      <c r="M6933" s="95"/>
      <c r="N6933" s="95"/>
      <c r="O6933" s="95"/>
      <c r="P6933" s="84"/>
      <c r="Q6933" s="84"/>
      <c r="R6933" s="66"/>
      <c r="S6933" s="66"/>
      <c r="T6933" s="66"/>
      <c r="U6933" s="46"/>
    </row>
    <row r="6934" spans="2:21" ht="14.25">
      <c r="B6934" s="95"/>
      <c r="C6934" s="95"/>
      <c r="D6934" s="95"/>
      <c r="E6934" s="95"/>
      <c r="F6934" s="95"/>
      <c r="G6934" s="95"/>
      <c r="H6934" s="95"/>
      <c r="I6934" s="95"/>
      <c r="J6934" s="95"/>
      <c r="K6934" s="95"/>
      <c r="L6934" s="95"/>
      <c r="M6934" s="95"/>
      <c r="N6934" s="95"/>
      <c r="O6934" s="95"/>
      <c r="P6934" s="84"/>
      <c r="Q6934" s="84"/>
      <c r="R6934" s="66"/>
      <c r="S6934" s="66"/>
      <c r="T6934" s="66"/>
      <c r="U6934" s="46"/>
    </row>
    <row r="6935" spans="2:21" ht="14.25">
      <c r="B6935" s="95"/>
      <c r="C6935" s="95"/>
      <c r="D6935" s="95"/>
      <c r="E6935" s="95"/>
      <c r="F6935" s="95"/>
      <c r="G6935" s="95"/>
      <c r="H6935" s="95"/>
      <c r="I6935" s="95"/>
      <c r="J6935" s="95"/>
      <c r="K6935" s="95"/>
      <c r="L6935" s="95"/>
      <c r="M6935" s="95"/>
      <c r="N6935" s="95"/>
      <c r="O6935" s="95"/>
      <c r="P6935" s="84"/>
      <c r="Q6935" s="84"/>
      <c r="R6935" s="66"/>
      <c r="S6935" s="66"/>
      <c r="T6935" s="66"/>
      <c r="U6935" s="46"/>
    </row>
    <row r="6936" spans="2:21" ht="14.25">
      <c r="B6936" s="95"/>
      <c r="C6936" s="95"/>
      <c r="D6936" s="95"/>
      <c r="E6936" s="95"/>
      <c r="F6936" s="95"/>
      <c r="G6936" s="95"/>
      <c r="H6936" s="95"/>
      <c r="I6936" s="95"/>
      <c r="J6936" s="95"/>
      <c r="K6936" s="95"/>
      <c r="L6936" s="95"/>
      <c r="M6936" s="95"/>
      <c r="N6936" s="95"/>
      <c r="O6936" s="95"/>
      <c r="P6936" s="84"/>
      <c r="Q6936" s="84"/>
      <c r="R6936" s="66"/>
      <c r="S6936" s="66"/>
      <c r="T6936" s="66"/>
      <c r="U6936" s="46"/>
    </row>
    <row r="6937" spans="2:21" ht="14.25">
      <c r="B6937" s="95"/>
      <c r="C6937" s="95"/>
      <c r="D6937" s="95"/>
      <c r="E6937" s="95"/>
      <c r="F6937" s="95"/>
      <c r="G6937" s="95"/>
      <c r="H6937" s="95"/>
      <c r="I6937" s="95"/>
      <c r="J6937" s="95"/>
      <c r="K6937" s="95"/>
      <c r="L6937" s="95"/>
      <c r="M6937" s="95"/>
      <c r="N6937" s="95"/>
      <c r="O6937" s="95"/>
      <c r="P6937" s="84"/>
      <c r="Q6937" s="84"/>
      <c r="R6937" s="66"/>
      <c r="S6937" s="66"/>
      <c r="T6937" s="66"/>
      <c r="U6937" s="46"/>
    </row>
    <row r="6938" spans="2:21" ht="14.25">
      <c r="B6938" s="95"/>
      <c r="C6938" s="95"/>
      <c r="D6938" s="95"/>
      <c r="E6938" s="95"/>
      <c r="F6938" s="95"/>
      <c r="G6938" s="95"/>
      <c r="H6938" s="95"/>
      <c r="I6938" s="95"/>
      <c r="J6938" s="95"/>
      <c r="K6938" s="95"/>
      <c r="L6938" s="95"/>
      <c r="M6938" s="95"/>
      <c r="N6938" s="95"/>
      <c r="O6938" s="95"/>
      <c r="P6938" s="84"/>
      <c r="Q6938" s="84"/>
      <c r="R6938" s="66"/>
      <c r="S6938" s="66"/>
      <c r="T6938" s="66"/>
      <c r="U6938" s="46"/>
    </row>
    <row r="6939" spans="2:21" ht="14.25">
      <c r="B6939" s="95"/>
      <c r="C6939" s="95"/>
      <c r="D6939" s="95"/>
      <c r="E6939" s="95"/>
      <c r="F6939" s="95"/>
      <c r="G6939" s="95"/>
      <c r="H6939" s="95"/>
      <c r="I6939" s="95"/>
      <c r="J6939" s="95"/>
      <c r="K6939" s="95"/>
      <c r="L6939" s="95"/>
      <c r="M6939" s="95"/>
      <c r="N6939" s="95"/>
      <c r="O6939" s="95"/>
      <c r="P6939" s="84"/>
      <c r="Q6939" s="84"/>
      <c r="R6939" s="66"/>
      <c r="S6939" s="66"/>
      <c r="T6939" s="66"/>
      <c r="U6939" s="46"/>
    </row>
    <row r="6940" spans="2:21" ht="14.25">
      <c r="B6940" s="95"/>
      <c r="C6940" s="95"/>
      <c r="D6940" s="95"/>
      <c r="E6940" s="95"/>
      <c r="F6940" s="95"/>
      <c r="G6940" s="95"/>
      <c r="H6940" s="95"/>
      <c r="I6940" s="95"/>
      <c r="J6940" s="95"/>
      <c r="K6940" s="95"/>
      <c r="L6940" s="95"/>
      <c r="M6940" s="95"/>
      <c r="N6940" s="95"/>
      <c r="O6940" s="95"/>
      <c r="P6940" s="84"/>
      <c r="Q6940" s="84"/>
      <c r="R6940" s="66"/>
      <c r="S6940" s="66"/>
      <c r="T6940" s="66"/>
      <c r="U6940" s="46"/>
    </row>
    <row r="6941" spans="2:21" ht="14.25">
      <c r="B6941" s="95"/>
      <c r="C6941" s="95"/>
      <c r="D6941" s="95"/>
      <c r="E6941" s="95"/>
      <c r="F6941" s="95"/>
      <c r="G6941" s="95"/>
      <c r="H6941" s="95"/>
      <c r="I6941" s="95"/>
      <c r="J6941" s="95"/>
      <c r="K6941" s="95"/>
      <c r="L6941" s="95"/>
      <c r="M6941" s="95"/>
      <c r="N6941" s="95"/>
      <c r="O6941" s="95"/>
      <c r="P6941" s="84"/>
      <c r="Q6941" s="84"/>
      <c r="R6941" s="66"/>
      <c r="S6941" s="66"/>
      <c r="T6941" s="66"/>
      <c r="U6941" s="46"/>
    </row>
    <row r="6942" spans="2:21" ht="14.25">
      <c r="B6942" s="95"/>
      <c r="C6942" s="95"/>
      <c r="D6942" s="95"/>
      <c r="E6942" s="95"/>
      <c r="F6942" s="95"/>
      <c r="G6942" s="95"/>
      <c r="H6942" s="95"/>
      <c r="I6942" s="95"/>
      <c r="J6942" s="95"/>
      <c r="K6942" s="95"/>
      <c r="L6942" s="95"/>
      <c r="M6942" s="95"/>
      <c r="N6942" s="95"/>
      <c r="O6942" s="95"/>
      <c r="P6942" s="84"/>
      <c r="Q6942" s="84"/>
      <c r="R6942" s="66"/>
      <c r="S6942" s="66"/>
      <c r="T6942" s="66"/>
      <c r="U6942" s="46"/>
    </row>
    <row r="6943" spans="2:21" ht="14.25">
      <c r="B6943" s="95"/>
      <c r="C6943" s="95"/>
      <c r="D6943" s="95"/>
      <c r="E6943" s="95"/>
      <c r="F6943" s="95"/>
      <c r="G6943" s="95"/>
      <c r="H6943" s="95"/>
      <c r="I6943" s="95"/>
      <c r="J6943" s="95"/>
      <c r="K6943" s="95"/>
      <c r="L6943" s="95"/>
      <c r="M6943" s="95"/>
      <c r="N6943" s="95"/>
      <c r="O6943" s="95"/>
      <c r="P6943" s="84"/>
      <c r="Q6943" s="84"/>
      <c r="R6943" s="66"/>
      <c r="S6943" s="66"/>
      <c r="T6943" s="66"/>
      <c r="U6943" s="46"/>
    </row>
    <row r="6944" spans="2:21" ht="14.25">
      <c r="B6944" s="95"/>
      <c r="C6944" s="95"/>
      <c r="D6944" s="95"/>
      <c r="E6944" s="95"/>
      <c r="F6944" s="95"/>
      <c r="G6944" s="95"/>
      <c r="H6944" s="95"/>
      <c r="I6944" s="95"/>
      <c r="J6944" s="95"/>
      <c r="K6944" s="95"/>
      <c r="L6944" s="95"/>
      <c r="M6944" s="95"/>
      <c r="N6944" s="95"/>
      <c r="O6944" s="95"/>
      <c r="P6944" s="84"/>
      <c r="Q6944" s="84"/>
      <c r="R6944" s="66"/>
      <c r="S6944" s="66"/>
      <c r="T6944" s="66"/>
      <c r="U6944" s="46"/>
    </row>
    <row r="6945" spans="2:21" ht="14.25">
      <c r="B6945" s="95"/>
      <c r="C6945" s="95"/>
      <c r="D6945" s="95"/>
      <c r="E6945" s="95"/>
      <c r="F6945" s="95"/>
      <c r="G6945" s="95"/>
      <c r="H6945" s="95"/>
      <c r="I6945" s="95"/>
      <c r="J6945" s="95"/>
      <c r="K6945" s="95"/>
      <c r="L6945" s="95"/>
      <c r="M6945" s="95"/>
      <c r="N6945" s="95"/>
      <c r="O6945" s="95"/>
      <c r="P6945" s="84"/>
      <c r="Q6945" s="84"/>
      <c r="R6945" s="66"/>
      <c r="S6945" s="66"/>
      <c r="T6945" s="66"/>
      <c r="U6945" s="46"/>
    </row>
    <row r="6946" spans="2:21" ht="14.25">
      <c r="B6946" s="95"/>
      <c r="C6946" s="95"/>
      <c r="D6946" s="95"/>
      <c r="E6946" s="95"/>
      <c r="F6946" s="95"/>
      <c r="G6946" s="95"/>
      <c r="H6946" s="95"/>
      <c r="I6946" s="95"/>
      <c r="J6946" s="95"/>
      <c r="K6946" s="95"/>
      <c r="L6946" s="95"/>
      <c r="M6946" s="95"/>
      <c r="N6946" s="95"/>
      <c r="O6946" s="95"/>
      <c r="P6946" s="84"/>
      <c r="Q6946" s="84"/>
      <c r="R6946" s="66"/>
      <c r="S6946" s="66"/>
      <c r="T6946" s="66"/>
      <c r="U6946" s="46"/>
    </row>
    <row r="6947" spans="2:21" ht="14.25">
      <c r="B6947" s="95"/>
      <c r="C6947" s="95"/>
      <c r="D6947" s="95"/>
      <c r="E6947" s="95"/>
      <c r="F6947" s="95"/>
      <c r="G6947" s="95"/>
      <c r="H6947" s="95"/>
      <c r="I6947" s="95"/>
      <c r="J6947" s="95"/>
      <c r="K6947" s="95"/>
      <c r="L6947" s="95"/>
      <c r="M6947" s="95"/>
      <c r="N6947" s="95"/>
      <c r="O6947" s="95"/>
      <c r="P6947" s="84"/>
      <c r="Q6947" s="84"/>
      <c r="R6947" s="66"/>
      <c r="S6947" s="66"/>
      <c r="T6947" s="66"/>
      <c r="U6947" s="46"/>
    </row>
    <row r="6948" spans="2:21" ht="14.25">
      <c r="B6948" s="95"/>
      <c r="C6948" s="95"/>
      <c r="D6948" s="95"/>
      <c r="E6948" s="95"/>
      <c r="F6948" s="95"/>
      <c r="G6948" s="95"/>
      <c r="H6948" s="95"/>
      <c r="I6948" s="95"/>
      <c r="J6948" s="95"/>
      <c r="K6948" s="95"/>
      <c r="L6948" s="95"/>
      <c r="M6948" s="95"/>
      <c r="N6948" s="95"/>
      <c r="O6948" s="95"/>
      <c r="P6948" s="84"/>
      <c r="Q6948" s="84"/>
      <c r="R6948" s="66"/>
      <c r="S6948" s="66"/>
      <c r="T6948" s="66"/>
      <c r="U6948" s="46"/>
    </row>
    <row r="6949" spans="2:21" ht="14.25">
      <c r="B6949" s="95"/>
      <c r="C6949" s="95"/>
      <c r="D6949" s="95"/>
      <c r="E6949" s="95"/>
      <c r="F6949" s="95"/>
      <c r="G6949" s="95"/>
      <c r="H6949" s="95"/>
      <c r="I6949" s="95"/>
      <c r="J6949" s="95"/>
      <c r="K6949" s="95"/>
      <c r="L6949" s="95"/>
      <c r="M6949" s="95"/>
      <c r="N6949" s="95"/>
      <c r="O6949" s="95"/>
      <c r="P6949" s="84"/>
      <c r="Q6949" s="84"/>
      <c r="R6949" s="66"/>
      <c r="S6949" s="66"/>
      <c r="T6949" s="66"/>
      <c r="U6949" s="46"/>
    </row>
    <row r="6950" spans="2:21" ht="14.25">
      <c r="B6950" s="95"/>
      <c r="C6950" s="95"/>
      <c r="D6950" s="95"/>
      <c r="E6950" s="95"/>
      <c r="F6950" s="95"/>
      <c r="G6950" s="95"/>
      <c r="H6950" s="95"/>
      <c r="I6950" s="95"/>
      <c r="J6950" s="95"/>
      <c r="K6950" s="95"/>
      <c r="L6950" s="95"/>
      <c r="M6950" s="95"/>
      <c r="N6950" s="95"/>
      <c r="O6950" s="95"/>
      <c r="P6950" s="84"/>
      <c r="Q6950" s="84"/>
      <c r="R6950" s="66"/>
      <c r="S6950" s="66"/>
      <c r="T6950" s="66"/>
      <c r="U6950" s="46"/>
    </row>
    <row r="6951" spans="2:21" ht="14.25">
      <c r="B6951" s="95"/>
      <c r="C6951" s="95"/>
      <c r="D6951" s="95"/>
      <c r="E6951" s="95"/>
      <c r="F6951" s="95"/>
      <c r="G6951" s="95"/>
      <c r="H6951" s="95"/>
      <c r="I6951" s="95"/>
      <c r="J6951" s="95"/>
      <c r="K6951" s="95"/>
      <c r="L6951" s="95"/>
      <c r="M6951" s="95"/>
      <c r="N6951" s="95"/>
      <c r="O6951" s="95"/>
      <c r="P6951" s="84"/>
      <c r="Q6951" s="84"/>
      <c r="R6951" s="66"/>
      <c r="S6951" s="66"/>
      <c r="T6951" s="66"/>
      <c r="U6951" s="46"/>
    </row>
    <row r="6952" spans="2:21" ht="14.25">
      <c r="B6952" s="95"/>
      <c r="C6952" s="95"/>
      <c r="D6952" s="95"/>
      <c r="E6952" s="95"/>
      <c r="F6952" s="95"/>
      <c r="G6952" s="95"/>
      <c r="H6952" s="95"/>
      <c r="I6952" s="95"/>
      <c r="J6952" s="95"/>
      <c r="K6952" s="95"/>
      <c r="L6952" s="95"/>
      <c r="M6952" s="95"/>
      <c r="N6952" s="95"/>
      <c r="O6952" s="95"/>
      <c r="P6952" s="84"/>
      <c r="Q6952" s="84"/>
      <c r="R6952" s="66"/>
      <c r="S6952" s="66"/>
      <c r="T6952" s="66"/>
      <c r="U6952" s="46"/>
    </row>
    <row r="6953" spans="2:21" ht="14.25">
      <c r="B6953" s="95"/>
      <c r="C6953" s="95"/>
      <c r="D6953" s="95"/>
      <c r="E6953" s="95"/>
      <c r="F6953" s="95"/>
      <c r="G6953" s="95"/>
      <c r="H6953" s="95"/>
      <c r="I6953" s="95"/>
      <c r="J6953" s="95"/>
      <c r="K6953" s="95"/>
      <c r="L6953" s="95"/>
      <c r="M6953" s="95"/>
      <c r="N6953" s="95"/>
      <c r="O6953" s="95"/>
      <c r="P6953" s="84"/>
      <c r="Q6953" s="84"/>
      <c r="R6953" s="66"/>
      <c r="S6953" s="66"/>
      <c r="T6953" s="66"/>
      <c r="U6953" s="46"/>
    </row>
    <row r="6954" spans="2:21" ht="14.25">
      <c r="B6954" s="95"/>
      <c r="C6954" s="95"/>
      <c r="D6954" s="95"/>
      <c r="E6954" s="95"/>
      <c r="F6954" s="95"/>
      <c r="G6954" s="95"/>
      <c r="H6954" s="95"/>
      <c r="I6954" s="95"/>
      <c r="J6954" s="95"/>
      <c r="K6954" s="95"/>
      <c r="L6954" s="95"/>
      <c r="M6954" s="95"/>
      <c r="N6954" s="95"/>
      <c r="O6954" s="95"/>
      <c r="P6954" s="84"/>
      <c r="Q6954" s="84"/>
      <c r="R6954" s="66"/>
      <c r="S6954" s="66"/>
      <c r="T6954" s="66"/>
      <c r="U6954" s="46"/>
    </row>
    <row r="6955" spans="2:21" ht="14.25">
      <c r="B6955" s="95"/>
      <c r="C6955" s="95"/>
      <c r="D6955" s="95"/>
      <c r="E6955" s="95"/>
      <c r="F6955" s="95"/>
      <c r="G6955" s="95"/>
      <c r="H6955" s="95"/>
      <c r="I6955" s="95"/>
      <c r="J6955" s="95"/>
      <c r="K6955" s="95"/>
      <c r="L6955" s="95"/>
      <c r="M6955" s="95"/>
      <c r="N6955" s="95"/>
      <c r="O6955" s="95"/>
      <c r="P6955" s="84"/>
      <c r="Q6955" s="84"/>
      <c r="R6955" s="66"/>
      <c r="S6955" s="66"/>
      <c r="T6955" s="66"/>
      <c r="U6955" s="46"/>
    </row>
    <row r="6956" spans="2:21" ht="14.25">
      <c r="B6956" s="95"/>
      <c r="C6956" s="95"/>
      <c r="D6956" s="95"/>
      <c r="E6956" s="95"/>
      <c r="F6956" s="95"/>
      <c r="G6956" s="95"/>
      <c r="H6956" s="95"/>
      <c r="I6956" s="95"/>
      <c r="J6956" s="95"/>
      <c r="K6956" s="95"/>
      <c r="L6956" s="95"/>
      <c r="M6956" s="95"/>
      <c r="N6956" s="95"/>
      <c r="O6956" s="95"/>
      <c r="P6956" s="84"/>
      <c r="Q6956" s="84"/>
      <c r="R6956" s="66"/>
      <c r="S6956" s="66"/>
      <c r="T6956" s="66"/>
      <c r="U6956" s="46"/>
    </row>
    <row r="6957" spans="2:21" ht="14.25">
      <c r="B6957" s="95"/>
      <c r="C6957" s="95"/>
      <c r="D6957" s="95"/>
      <c r="E6957" s="95"/>
      <c r="F6957" s="95"/>
      <c r="G6957" s="95"/>
      <c r="H6957" s="95"/>
      <c r="I6957" s="95"/>
      <c r="J6957" s="95"/>
      <c r="K6957" s="95"/>
      <c r="L6957" s="95"/>
      <c r="M6957" s="95"/>
      <c r="N6957" s="95"/>
      <c r="O6957" s="95"/>
      <c r="P6957" s="84"/>
      <c r="Q6957" s="84"/>
      <c r="R6957" s="66"/>
      <c r="S6957" s="66"/>
      <c r="T6957" s="66"/>
      <c r="U6957" s="46"/>
    </row>
    <row r="6958" spans="2:21" ht="14.25">
      <c r="B6958" s="95"/>
      <c r="C6958" s="95"/>
      <c r="D6958" s="95"/>
      <c r="E6958" s="95"/>
      <c r="F6958" s="95"/>
      <c r="G6958" s="95"/>
      <c r="H6958" s="95"/>
      <c r="I6958" s="95"/>
      <c r="J6958" s="95"/>
      <c r="K6958" s="95"/>
      <c r="L6958" s="95"/>
      <c r="M6958" s="95"/>
      <c r="N6958" s="95"/>
      <c r="O6958" s="95"/>
      <c r="P6958" s="84"/>
      <c r="Q6958" s="84"/>
      <c r="R6958" s="66"/>
      <c r="S6958" s="66"/>
      <c r="T6958" s="66"/>
      <c r="U6958" s="46"/>
    </row>
    <row r="6959" spans="2:21" ht="14.25">
      <c r="B6959" s="95"/>
      <c r="C6959" s="95"/>
      <c r="D6959" s="95"/>
      <c r="E6959" s="95"/>
      <c r="F6959" s="95"/>
      <c r="G6959" s="95"/>
      <c r="H6959" s="95"/>
      <c r="I6959" s="95"/>
      <c r="J6959" s="95"/>
      <c r="K6959" s="95"/>
      <c r="L6959" s="95"/>
      <c r="M6959" s="95"/>
      <c r="N6959" s="95"/>
      <c r="O6959" s="95"/>
      <c r="P6959" s="84"/>
      <c r="Q6959" s="84"/>
      <c r="R6959" s="66"/>
      <c r="S6959" s="66"/>
      <c r="T6959" s="66"/>
      <c r="U6959" s="46"/>
    </row>
    <row r="6960" spans="2:21" ht="14.25">
      <c r="B6960" s="95"/>
      <c r="C6960" s="95"/>
      <c r="D6960" s="95"/>
      <c r="E6960" s="95"/>
      <c r="F6960" s="95"/>
      <c r="G6960" s="95"/>
      <c r="H6960" s="95"/>
      <c r="I6960" s="95"/>
      <c r="J6960" s="95"/>
      <c r="K6960" s="95"/>
      <c r="L6960" s="95"/>
      <c r="M6960" s="95"/>
      <c r="N6960" s="95"/>
      <c r="O6960" s="95"/>
      <c r="P6960" s="84"/>
      <c r="Q6960" s="84"/>
      <c r="R6960" s="66"/>
      <c r="S6960" s="66"/>
      <c r="T6960" s="66"/>
      <c r="U6960" s="46"/>
    </row>
    <row r="6961" spans="2:21" ht="14.25">
      <c r="B6961" s="95"/>
      <c r="C6961" s="95"/>
      <c r="D6961" s="95"/>
      <c r="E6961" s="95"/>
      <c r="F6961" s="95"/>
      <c r="G6961" s="95"/>
      <c r="H6961" s="95"/>
      <c r="I6961" s="95"/>
      <c r="J6961" s="95"/>
      <c r="K6961" s="95"/>
      <c r="L6961" s="95"/>
      <c r="M6961" s="95"/>
      <c r="N6961" s="95"/>
      <c r="O6961" s="95"/>
      <c r="P6961" s="84"/>
      <c r="Q6961" s="84"/>
      <c r="R6961" s="66"/>
      <c r="S6961" s="66"/>
      <c r="T6961" s="66"/>
      <c r="U6961" s="46"/>
    </row>
    <row r="6962" spans="2:21" ht="14.25">
      <c r="B6962" s="95"/>
      <c r="C6962" s="95"/>
      <c r="D6962" s="95"/>
      <c r="E6962" s="95"/>
      <c r="F6962" s="95"/>
      <c r="G6962" s="95"/>
      <c r="H6962" s="95"/>
      <c r="I6962" s="95"/>
      <c r="J6962" s="95"/>
      <c r="K6962" s="95"/>
      <c r="L6962" s="95"/>
      <c r="M6962" s="95"/>
      <c r="N6962" s="95"/>
      <c r="O6962" s="95"/>
      <c r="P6962" s="84"/>
      <c r="Q6962" s="84"/>
      <c r="R6962" s="66"/>
      <c r="S6962" s="66"/>
      <c r="T6962" s="66"/>
      <c r="U6962" s="46"/>
    </row>
    <row r="6963" spans="2:21" ht="14.25">
      <c r="B6963" s="95"/>
      <c r="C6963" s="95"/>
      <c r="D6963" s="95"/>
      <c r="E6963" s="95"/>
      <c r="F6963" s="95"/>
      <c r="G6963" s="95"/>
      <c r="H6963" s="95"/>
      <c r="I6963" s="95"/>
      <c r="J6963" s="95"/>
      <c r="K6963" s="95"/>
      <c r="L6963" s="95"/>
      <c r="M6963" s="95"/>
      <c r="N6963" s="95"/>
      <c r="O6963" s="95"/>
      <c r="P6963" s="84"/>
      <c r="Q6963" s="84"/>
      <c r="R6963" s="66"/>
      <c r="S6963" s="66"/>
      <c r="T6963" s="66"/>
      <c r="U6963" s="46"/>
    </row>
    <row r="6964" spans="2:21" ht="14.25">
      <c r="B6964" s="95"/>
      <c r="C6964" s="95"/>
      <c r="D6964" s="95"/>
      <c r="E6964" s="95"/>
      <c r="F6964" s="95"/>
      <c r="G6964" s="95"/>
      <c r="H6964" s="95"/>
      <c r="I6964" s="95"/>
      <c r="J6964" s="95"/>
      <c r="K6964" s="95"/>
      <c r="L6964" s="95"/>
      <c r="M6964" s="95"/>
      <c r="N6964" s="95"/>
      <c r="O6964" s="95"/>
      <c r="P6964" s="84"/>
      <c r="Q6964" s="84"/>
      <c r="R6964" s="66"/>
      <c r="S6964" s="66"/>
      <c r="T6964" s="66"/>
      <c r="U6964" s="46"/>
    </row>
    <row r="6965" spans="2:21" ht="14.25">
      <c r="B6965" s="95"/>
      <c r="C6965" s="95"/>
      <c r="D6965" s="95"/>
      <c r="E6965" s="95"/>
      <c r="F6965" s="95"/>
      <c r="G6965" s="95"/>
      <c r="H6965" s="95"/>
      <c r="I6965" s="95"/>
      <c r="J6965" s="95"/>
      <c r="K6965" s="95"/>
      <c r="L6965" s="95"/>
      <c r="M6965" s="95"/>
      <c r="N6965" s="95"/>
      <c r="O6965" s="95"/>
      <c r="P6965" s="84"/>
      <c r="Q6965" s="84"/>
      <c r="R6965" s="66"/>
      <c r="S6965" s="66"/>
      <c r="T6965" s="66"/>
      <c r="U6965" s="46"/>
    </row>
    <row r="6966" spans="2:21" ht="14.25">
      <c r="B6966" s="95"/>
      <c r="C6966" s="95"/>
      <c r="D6966" s="95"/>
      <c r="E6966" s="95"/>
      <c r="F6966" s="95"/>
      <c r="G6966" s="95"/>
      <c r="H6966" s="95"/>
      <c r="I6966" s="95"/>
      <c r="J6966" s="95"/>
      <c r="K6966" s="95"/>
      <c r="L6966" s="95"/>
      <c r="M6966" s="95"/>
      <c r="N6966" s="95"/>
      <c r="O6966" s="95"/>
      <c r="P6966" s="84"/>
      <c r="Q6966" s="84"/>
      <c r="R6966" s="66"/>
      <c r="S6966" s="66"/>
      <c r="T6966" s="66"/>
      <c r="U6966" s="46"/>
    </row>
    <row r="6967" spans="2:21" ht="14.25">
      <c r="B6967" s="95"/>
      <c r="C6967" s="95"/>
      <c r="D6967" s="95"/>
      <c r="E6967" s="95"/>
      <c r="F6967" s="95"/>
      <c r="G6967" s="95"/>
      <c r="H6967" s="95"/>
      <c r="I6967" s="95"/>
      <c r="J6967" s="95"/>
      <c r="K6967" s="95"/>
      <c r="L6967" s="95"/>
      <c r="M6967" s="95"/>
      <c r="N6967" s="95"/>
      <c r="O6967" s="95"/>
      <c r="P6967" s="84"/>
      <c r="Q6967" s="84"/>
      <c r="R6967" s="66"/>
      <c r="S6967" s="66"/>
      <c r="T6967" s="66"/>
      <c r="U6967" s="46"/>
    </row>
    <row r="6968" spans="2:21" ht="14.25">
      <c r="B6968" s="95"/>
      <c r="C6968" s="95"/>
      <c r="D6968" s="95"/>
      <c r="E6968" s="95"/>
      <c r="F6968" s="95"/>
      <c r="G6968" s="95"/>
      <c r="H6968" s="95"/>
      <c r="I6968" s="95"/>
      <c r="J6968" s="95"/>
      <c r="K6968" s="95"/>
      <c r="L6968" s="95"/>
      <c r="M6968" s="95"/>
      <c r="N6968" s="95"/>
      <c r="O6968" s="95"/>
      <c r="P6968" s="84"/>
      <c r="Q6968" s="84"/>
      <c r="R6968" s="66"/>
      <c r="S6968" s="66"/>
      <c r="T6968" s="66"/>
      <c r="U6968" s="46"/>
    </row>
    <row r="6969" spans="2:21" ht="14.25">
      <c r="B6969" s="95"/>
      <c r="C6969" s="95"/>
      <c r="D6969" s="95"/>
      <c r="E6969" s="95"/>
      <c r="F6969" s="95"/>
      <c r="G6969" s="95"/>
      <c r="H6969" s="95"/>
      <c r="I6969" s="95"/>
      <c r="J6969" s="95"/>
      <c r="K6969" s="95"/>
      <c r="L6969" s="95"/>
      <c r="M6969" s="95"/>
      <c r="N6969" s="95"/>
      <c r="O6969" s="95"/>
      <c r="P6969" s="84"/>
      <c r="Q6969" s="84"/>
      <c r="R6969" s="66"/>
      <c r="S6969" s="66"/>
      <c r="T6969" s="66"/>
      <c r="U6969" s="46"/>
    </row>
    <row r="6970" spans="2:21" ht="14.25">
      <c r="B6970" s="95"/>
      <c r="C6970" s="95"/>
      <c r="D6970" s="95"/>
      <c r="E6970" s="95"/>
      <c r="F6970" s="95"/>
      <c r="G6970" s="95"/>
      <c r="H6970" s="95"/>
      <c r="I6970" s="95"/>
      <c r="J6970" s="95"/>
      <c r="K6970" s="95"/>
      <c r="L6970" s="95"/>
      <c r="M6970" s="95"/>
      <c r="N6970" s="95"/>
      <c r="O6970" s="95"/>
      <c r="P6970" s="84"/>
      <c r="Q6970" s="84"/>
      <c r="R6970" s="66"/>
      <c r="S6970" s="66"/>
      <c r="T6970" s="66"/>
      <c r="U6970" s="46"/>
    </row>
    <row r="6971" spans="2:21" ht="14.25">
      <c r="B6971" s="95"/>
      <c r="C6971" s="95"/>
      <c r="D6971" s="95"/>
      <c r="E6971" s="95"/>
      <c r="F6971" s="95"/>
      <c r="G6971" s="95"/>
      <c r="H6971" s="95"/>
      <c r="I6971" s="95"/>
      <c r="J6971" s="95"/>
      <c r="K6971" s="95"/>
      <c r="L6971" s="95"/>
      <c r="M6971" s="95"/>
      <c r="N6971" s="95"/>
      <c r="O6971" s="95"/>
      <c r="P6971" s="84"/>
      <c r="Q6971" s="84"/>
      <c r="R6971" s="66"/>
      <c r="S6971" s="66"/>
      <c r="T6971" s="66"/>
      <c r="U6971" s="46"/>
    </row>
    <row r="6972" spans="2:21" ht="14.25">
      <c r="B6972" s="95"/>
      <c r="C6972" s="95"/>
      <c r="D6972" s="95"/>
      <c r="E6972" s="95"/>
      <c r="F6972" s="95"/>
      <c r="G6972" s="95"/>
      <c r="H6972" s="95"/>
      <c r="I6972" s="95"/>
      <c r="J6972" s="95"/>
      <c r="K6972" s="95"/>
      <c r="L6972" s="95"/>
      <c r="M6972" s="95"/>
      <c r="N6972" s="95"/>
      <c r="O6972" s="95"/>
      <c r="P6972" s="84"/>
      <c r="Q6972" s="84"/>
      <c r="R6972" s="66"/>
      <c r="S6972" s="66"/>
      <c r="T6972" s="66"/>
      <c r="U6972" s="46"/>
    </row>
    <row r="6973" spans="2:21" ht="14.25">
      <c r="B6973" s="95"/>
      <c r="C6973" s="95"/>
      <c r="D6973" s="95"/>
      <c r="E6973" s="95"/>
      <c r="F6973" s="95"/>
      <c r="G6973" s="95"/>
      <c r="H6973" s="95"/>
      <c r="I6973" s="95"/>
      <c r="J6973" s="95"/>
      <c r="K6973" s="95"/>
      <c r="L6973" s="95"/>
      <c r="M6973" s="95"/>
      <c r="N6973" s="95"/>
      <c r="O6973" s="95"/>
      <c r="P6973" s="84"/>
      <c r="Q6973" s="84"/>
      <c r="R6973" s="66"/>
      <c r="S6973" s="66"/>
      <c r="T6973" s="66"/>
      <c r="U6973" s="46"/>
    </row>
    <row r="6974" spans="2:21" ht="14.25">
      <c r="B6974" s="95"/>
      <c r="C6974" s="95"/>
      <c r="D6974" s="95"/>
      <c r="E6974" s="95"/>
      <c r="F6974" s="95"/>
      <c r="G6974" s="95"/>
      <c r="H6974" s="95"/>
      <c r="I6974" s="95"/>
      <c r="J6974" s="95"/>
      <c r="K6974" s="95"/>
      <c r="L6974" s="95"/>
      <c r="M6974" s="95"/>
      <c r="N6974" s="95"/>
      <c r="O6974" s="95"/>
      <c r="P6974" s="84"/>
      <c r="Q6974" s="84"/>
      <c r="R6974" s="66"/>
      <c r="S6974" s="66"/>
      <c r="T6974" s="66"/>
      <c r="U6974" s="46"/>
    </row>
    <row r="6975" spans="2:21" ht="14.25">
      <c r="B6975" s="95"/>
      <c r="C6975" s="95"/>
      <c r="D6975" s="95"/>
      <c r="E6975" s="95"/>
      <c r="F6975" s="95"/>
      <c r="G6975" s="95"/>
      <c r="H6975" s="95"/>
      <c r="I6975" s="95"/>
      <c r="J6975" s="95"/>
      <c r="K6975" s="95"/>
      <c r="L6975" s="95"/>
      <c r="M6975" s="95"/>
      <c r="N6975" s="95"/>
      <c r="O6975" s="95"/>
      <c r="P6975" s="84"/>
      <c r="Q6975" s="84"/>
      <c r="R6975" s="66"/>
      <c r="S6975" s="66"/>
      <c r="T6975" s="66"/>
      <c r="U6975" s="46"/>
    </row>
    <row r="6976" spans="2:21" ht="14.25">
      <c r="B6976" s="95"/>
      <c r="C6976" s="95"/>
      <c r="D6976" s="95"/>
      <c r="E6976" s="95"/>
      <c r="F6976" s="95"/>
      <c r="G6976" s="95"/>
      <c r="H6976" s="95"/>
      <c r="I6976" s="95"/>
      <c r="J6976" s="95"/>
      <c r="K6976" s="95"/>
      <c r="L6976" s="95"/>
      <c r="M6976" s="95"/>
      <c r="N6976" s="95"/>
      <c r="O6976" s="95"/>
      <c r="P6976" s="84"/>
      <c r="Q6976" s="84"/>
      <c r="R6976" s="66"/>
      <c r="S6976" s="66"/>
      <c r="T6976" s="66"/>
      <c r="U6976" s="46"/>
    </row>
    <row r="6977" spans="2:21" ht="14.25">
      <c r="B6977" s="95"/>
      <c r="C6977" s="95"/>
      <c r="D6977" s="95"/>
      <c r="E6977" s="95"/>
      <c r="F6977" s="95"/>
      <c r="G6977" s="95"/>
      <c r="H6977" s="95"/>
      <c r="I6977" s="95"/>
      <c r="J6977" s="95"/>
      <c r="K6977" s="95"/>
      <c r="L6977" s="95"/>
      <c r="M6977" s="95"/>
      <c r="N6977" s="95"/>
      <c r="O6977" s="95"/>
      <c r="P6977" s="84"/>
      <c r="Q6977" s="84"/>
      <c r="R6977" s="66"/>
      <c r="S6977" s="66"/>
      <c r="T6977" s="66"/>
      <c r="U6977" s="46"/>
    </row>
    <row r="6978" spans="2:21" ht="14.25">
      <c r="B6978" s="95"/>
      <c r="C6978" s="95"/>
      <c r="D6978" s="95"/>
      <c r="E6978" s="95"/>
      <c r="F6978" s="95"/>
      <c r="G6978" s="95"/>
      <c r="H6978" s="95"/>
      <c r="I6978" s="95"/>
      <c r="J6978" s="95"/>
      <c r="K6978" s="95"/>
      <c r="L6978" s="95"/>
      <c r="M6978" s="95"/>
      <c r="N6978" s="95"/>
      <c r="O6978" s="95"/>
      <c r="P6978" s="84"/>
      <c r="Q6978" s="84"/>
      <c r="R6978" s="66"/>
      <c r="S6978" s="66"/>
      <c r="T6978" s="66"/>
      <c r="U6978" s="46"/>
    </row>
    <row r="6979" spans="2:21" ht="14.25">
      <c r="B6979" s="95"/>
      <c r="C6979" s="95"/>
      <c r="D6979" s="95"/>
      <c r="E6979" s="95"/>
      <c r="F6979" s="95"/>
      <c r="G6979" s="95"/>
      <c r="H6979" s="95"/>
      <c r="I6979" s="95"/>
      <c r="J6979" s="95"/>
      <c r="K6979" s="95"/>
      <c r="L6979" s="95"/>
      <c r="M6979" s="95"/>
      <c r="N6979" s="95"/>
      <c r="O6979" s="95"/>
      <c r="P6979" s="84"/>
      <c r="Q6979" s="84"/>
      <c r="R6979" s="66"/>
      <c r="S6979" s="66"/>
      <c r="T6979" s="66"/>
      <c r="U6979" s="46"/>
    </row>
    <row r="6980" spans="2:21" ht="14.25">
      <c r="B6980" s="95"/>
      <c r="C6980" s="95"/>
      <c r="D6980" s="95"/>
      <c r="E6980" s="95"/>
      <c r="F6980" s="95"/>
      <c r="G6980" s="95"/>
      <c r="H6980" s="95"/>
      <c r="I6980" s="95"/>
      <c r="J6980" s="95"/>
      <c r="K6980" s="95"/>
      <c r="L6980" s="95"/>
      <c r="M6980" s="95"/>
      <c r="N6980" s="95"/>
      <c r="O6980" s="95"/>
      <c r="P6980" s="84"/>
      <c r="Q6980" s="84"/>
      <c r="R6980" s="66"/>
      <c r="S6980" s="66"/>
      <c r="T6980" s="66"/>
      <c r="U6980" s="46"/>
    </row>
    <row r="6981" spans="2:21" ht="14.25">
      <c r="B6981" s="95"/>
      <c r="C6981" s="95"/>
      <c r="D6981" s="95"/>
      <c r="E6981" s="95"/>
      <c r="F6981" s="95"/>
      <c r="G6981" s="95"/>
      <c r="H6981" s="95"/>
      <c r="I6981" s="95"/>
      <c r="J6981" s="95"/>
      <c r="K6981" s="95"/>
      <c r="L6981" s="95"/>
      <c r="M6981" s="95"/>
      <c r="N6981" s="95"/>
      <c r="O6981" s="95"/>
      <c r="P6981" s="84"/>
      <c r="Q6981" s="84"/>
      <c r="R6981" s="66"/>
      <c r="S6981" s="66"/>
      <c r="T6981" s="66"/>
      <c r="U6981" s="46"/>
    </row>
    <row r="6982" spans="2:21" ht="14.25">
      <c r="B6982" s="95"/>
      <c r="C6982" s="95"/>
      <c r="D6982" s="95"/>
      <c r="E6982" s="95"/>
      <c r="F6982" s="95"/>
      <c r="G6982" s="95"/>
      <c r="H6982" s="95"/>
      <c r="I6982" s="95"/>
      <c r="J6982" s="95"/>
      <c r="K6982" s="95"/>
      <c r="L6982" s="95"/>
      <c r="M6982" s="95"/>
      <c r="N6982" s="95"/>
      <c r="O6982" s="95"/>
      <c r="P6982" s="84"/>
      <c r="Q6982" s="84"/>
      <c r="R6982" s="66"/>
      <c r="S6982" s="66"/>
      <c r="T6982" s="66"/>
      <c r="U6982" s="46"/>
    </row>
    <row r="6983" spans="2:21" ht="14.25">
      <c r="B6983" s="95"/>
      <c r="C6983" s="95"/>
      <c r="D6983" s="95"/>
      <c r="E6983" s="95"/>
      <c r="F6983" s="95"/>
      <c r="G6983" s="95"/>
      <c r="H6983" s="95"/>
      <c r="I6983" s="95"/>
      <c r="J6983" s="95"/>
      <c r="K6983" s="95"/>
      <c r="L6983" s="95"/>
      <c r="M6983" s="95"/>
      <c r="N6983" s="95"/>
      <c r="O6983" s="95"/>
      <c r="P6983" s="84"/>
      <c r="Q6983" s="84"/>
      <c r="R6983" s="66"/>
      <c r="S6983" s="66"/>
      <c r="T6983" s="66"/>
      <c r="U6983" s="46"/>
    </row>
    <row r="6984" spans="2:21" ht="14.25">
      <c r="B6984" s="95"/>
      <c r="C6984" s="95"/>
      <c r="D6984" s="95"/>
      <c r="E6984" s="95"/>
      <c r="F6984" s="95"/>
      <c r="G6984" s="95"/>
      <c r="H6984" s="95"/>
      <c r="I6984" s="95"/>
      <c r="J6984" s="95"/>
      <c r="K6984" s="95"/>
      <c r="L6984" s="95"/>
      <c r="M6984" s="95"/>
      <c r="N6984" s="95"/>
      <c r="O6984" s="95"/>
      <c r="P6984" s="84"/>
      <c r="Q6984" s="84"/>
      <c r="R6984" s="66"/>
      <c r="S6984" s="66"/>
      <c r="T6984" s="66"/>
      <c r="U6984" s="46"/>
    </row>
    <row r="6985" spans="2:21" ht="14.25">
      <c r="B6985" s="95"/>
      <c r="C6985" s="95"/>
      <c r="D6985" s="95"/>
      <c r="E6985" s="95"/>
      <c r="F6985" s="95"/>
      <c r="G6985" s="95"/>
      <c r="H6985" s="95"/>
      <c r="I6985" s="95"/>
      <c r="J6985" s="95"/>
      <c r="K6985" s="95"/>
      <c r="L6985" s="95"/>
      <c r="M6985" s="95"/>
      <c r="N6985" s="95"/>
      <c r="O6985" s="95"/>
      <c r="P6985" s="84"/>
      <c r="Q6985" s="84"/>
      <c r="R6985" s="66"/>
      <c r="S6985" s="66"/>
      <c r="T6985" s="66"/>
      <c r="U6985" s="46"/>
    </row>
    <row r="6986" spans="2:21" ht="14.25">
      <c r="B6986" s="95"/>
      <c r="C6986" s="95"/>
      <c r="D6986" s="95"/>
      <c r="E6986" s="95"/>
      <c r="F6986" s="95"/>
      <c r="G6986" s="95"/>
      <c r="H6986" s="95"/>
      <c r="I6986" s="95"/>
      <c r="J6986" s="95"/>
      <c r="K6986" s="95"/>
      <c r="L6986" s="95"/>
      <c r="M6986" s="95"/>
      <c r="N6986" s="95"/>
      <c r="O6986" s="95"/>
      <c r="P6986" s="84"/>
      <c r="Q6986" s="84"/>
      <c r="R6986" s="66"/>
      <c r="S6986" s="66"/>
      <c r="T6986" s="66"/>
      <c r="U6986" s="46"/>
    </row>
    <row r="6987" spans="2:21" ht="14.25">
      <c r="B6987" s="95"/>
      <c r="C6987" s="95"/>
      <c r="D6987" s="95"/>
      <c r="E6987" s="95"/>
      <c r="F6987" s="95"/>
      <c r="G6987" s="95"/>
      <c r="H6987" s="95"/>
      <c r="I6987" s="95"/>
      <c r="J6987" s="95"/>
      <c r="K6987" s="95"/>
      <c r="L6987" s="95"/>
      <c r="M6987" s="95"/>
      <c r="N6987" s="95"/>
      <c r="O6987" s="95"/>
      <c r="P6987" s="84"/>
      <c r="Q6987" s="84"/>
      <c r="R6987" s="66"/>
      <c r="S6987" s="66"/>
      <c r="T6987" s="66"/>
      <c r="U6987" s="46"/>
    </row>
    <row r="6988" spans="2:21" ht="14.25">
      <c r="B6988" s="95"/>
      <c r="C6988" s="95"/>
      <c r="D6988" s="95"/>
      <c r="E6988" s="95"/>
      <c r="F6988" s="95"/>
      <c r="G6988" s="95"/>
      <c r="H6988" s="95"/>
      <c r="I6988" s="95"/>
      <c r="J6988" s="95"/>
      <c r="K6988" s="95"/>
      <c r="L6988" s="95"/>
      <c r="M6988" s="95"/>
      <c r="N6988" s="95"/>
      <c r="O6988" s="95"/>
      <c r="P6988" s="84"/>
      <c r="Q6988" s="84"/>
      <c r="R6988" s="66"/>
      <c r="S6988" s="66"/>
      <c r="T6988" s="66"/>
      <c r="U6988" s="46"/>
    </row>
    <row r="6989" spans="2:21" ht="14.25">
      <c r="B6989" s="95"/>
      <c r="C6989" s="95"/>
      <c r="D6989" s="95"/>
      <c r="E6989" s="95"/>
      <c r="F6989" s="95"/>
      <c r="G6989" s="95"/>
      <c r="H6989" s="95"/>
      <c r="I6989" s="95"/>
      <c r="J6989" s="95"/>
      <c r="K6989" s="95"/>
      <c r="L6989" s="95"/>
      <c r="M6989" s="95"/>
      <c r="N6989" s="95"/>
      <c r="O6989" s="95"/>
      <c r="P6989" s="84"/>
      <c r="Q6989" s="84"/>
      <c r="R6989" s="66"/>
      <c r="S6989" s="66"/>
      <c r="T6989" s="66"/>
      <c r="U6989" s="46"/>
    </row>
    <row r="6990" spans="2:21" ht="14.25">
      <c r="B6990" s="95"/>
      <c r="C6990" s="95"/>
      <c r="D6990" s="95"/>
      <c r="E6990" s="95"/>
      <c r="F6990" s="95"/>
      <c r="G6990" s="95"/>
      <c r="H6990" s="95"/>
      <c r="I6990" s="95"/>
      <c r="J6990" s="95"/>
      <c r="K6990" s="95"/>
      <c r="L6990" s="95"/>
      <c r="M6990" s="95"/>
      <c r="N6990" s="95"/>
      <c r="O6990" s="95"/>
      <c r="P6990" s="84"/>
      <c r="Q6990" s="84"/>
      <c r="R6990" s="66"/>
      <c r="S6990" s="66"/>
      <c r="T6990" s="66"/>
      <c r="U6990" s="46"/>
    </row>
    <row r="6991" spans="2:21" ht="14.25">
      <c r="B6991" s="95"/>
      <c r="C6991" s="95"/>
      <c r="D6991" s="95"/>
      <c r="E6991" s="95"/>
      <c r="F6991" s="95"/>
      <c r="G6991" s="95"/>
      <c r="H6991" s="95"/>
      <c r="I6991" s="95"/>
      <c r="J6991" s="95"/>
      <c r="K6991" s="95"/>
      <c r="L6991" s="95"/>
      <c r="M6991" s="95"/>
      <c r="N6991" s="95"/>
      <c r="O6991" s="95"/>
      <c r="P6991" s="84"/>
      <c r="Q6991" s="84"/>
      <c r="R6991" s="66"/>
      <c r="S6991" s="66"/>
      <c r="T6991" s="66"/>
      <c r="U6991" s="46"/>
    </row>
    <row r="6992" spans="2:21" ht="14.25">
      <c r="B6992" s="95"/>
      <c r="C6992" s="95"/>
      <c r="D6992" s="95"/>
      <c r="E6992" s="95"/>
      <c r="F6992" s="95"/>
      <c r="G6992" s="95"/>
      <c r="H6992" s="95"/>
      <c r="I6992" s="95"/>
      <c r="J6992" s="95"/>
      <c r="K6992" s="95"/>
      <c r="L6992" s="95"/>
      <c r="M6992" s="95"/>
      <c r="N6992" s="95"/>
      <c r="O6992" s="95"/>
      <c r="P6992" s="84"/>
      <c r="Q6992" s="84"/>
      <c r="R6992" s="66"/>
      <c r="S6992" s="66"/>
      <c r="T6992" s="66"/>
      <c r="U6992" s="46"/>
    </row>
    <row r="6993" spans="2:21" ht="14.25">
      <c r="B6993" s="95"/>
      <c r="C6993" s="95"/>
      <c r="D6993" s="95"/>
      <c r="E6993" s="95"/>
      <c r="F6993" s="95"/>
      <c r="G6993" s="95"/>
      <c r="H6993" s="95"/>
      <c r="I6993" s="95"/>
      <c r="J6993" s="95"/>
      <c r="K6993" s="95"/>
      <c r="L6993" s="95"/>
      <c r="M6993" s="95"/>
      <c r="N6993" s="95"/>
      <c r="O6993" s="95"/>
      <c r="P6993" s="84"/>
      <c r="Q6993" s="84"/>
      <c r="R6993" s="66"/>
      <c r="S6993" s="66"/>
      <c r="T6993" s="66"/>
      <c r="U6993" s="46"/>
    </row>
    <row r="6994" spans="2:21" ht="14.25">
      <c r="B6994" s="95"/>
      <c r="C6994" s="95"/>
      <c r="D6994" s="95"/>
      <c r="E6994" s="95"/>
      <c r="F6994" s="95"/>
      <c r="G6994" s="95"/>
      <c r="H6994" s="95"/>
      <c r="I6994" s="95"/>
      <c r="J6994" s="95"/>
      <c r="K6994" s="95"/>
      <c r="L6994" s="95"/>
      <c r="M6994" s="95"/>
      <c r="N6994" s="95"/>
      <c r="O6994" s="95"/>
      <c r="P6994" s="84"/>
      <c r="Q6994" s="84"/>
      <c r="R6994" s="66"/>
      <c r="S6994" s="66"/>
      <c r="T6994" s="66"/>
      <c r="U6994" s="46"/>
    </row>
    <row r="6995" spans="2:21" ht="14.25">
      <c r="B6995" s="95"/>
      <c r="C6995" s="95"/>
      <c r="D6995" s="95"/>
      <c r="E6995" s="95"/>
      <c r="F6995" s="95"/>
      <c r="G6995" s="95"/>
      <c r="H6995" s="95"/>
      <c r="I6995" s="95"/>
      <c r="J6995" s="95"/>
      <c r="K6995" s="95"/>
      <c r="L6995" s="95"/>
      <c r="M6995" s="95"/>
      <c r="N6995" s="95"/>
      <c r="O6995" s="95"/>
      <c r="P6995" s="84"/>
      <c r="Q6995" s="84"/>
      <c r="R6995" s="66"/>
      <c r="S6995" s="66"/>
      <c r="T6995" s="66"/>
      <c r="U6995" s="46"/>
    </row>
    <row r="6996" spans="2:21" ht="14.25">
      <c r="B6996" s="95"/>
      <c r="C6996" s="95"/>
      <c r="D6996" s="95"/>
      <c r="E6996" s="95"/>
      <c r="F6996" s="95"/>
      <c r="G6996" s="95"/>
      <c r="H6996" s="95"/>
      <c r="I6996" s="95"/>
      <c r="J6996" s="95"/>
      <c r="K6996" s="95"/>
      <c r="L6996" s="95"/>
      <c r="M6996" s="95"/>
      <c r="N6996" s="95"/>
      <c r="O6996" s="95"/>
      <c r="P6996" s="84"/>
      <c r="Q6996" s="84"/>
      <c r="R6996" s="66"/>
      <c r="S6996" s="66"/>
      <c r="T6996" s="66"/>
      <c r="U6996" s="46"/>
    </row>
    <row r="6997" spans="2:21" ht="14.25">
      <c r="B6997" s="95"/>
      <c r="C6997" s="95"/>
      <c r="D6997" s="95"/>
      <c r="E6997" s="95"/>
      <c r="F6997" s="95"/>
      <c r="G6997" s="95"/>
      <c r="H6997" s="95"/>
      <c r="I6997" s="95"/>
      <c r="J6997" s="95"/>
      <c r="K6997" s="95"/>
      <c r="L6997" s="95"/>
      <c r="M6997" s="95"/>
      <c r="N6997" s="95"/>
      <c r="O6997" s="95"/>
      <c r="P6997" s="84"/>
      <c r="Q6997" s="84"/>
      <c r="R6997" s="66"/>
      <c r="S6997" s="66"/>
      <c r="T6997" s="66"/>
      <c r="U6997" s="46"/>
    </row>
    <row r="6998" spans="2:21" ht="14.25">
      <c r="B6998" s="95"/>
      <c r="C6998" s="95"/>
      <c r="D6998" s="95"/>
      <c r="E6998" s="95"/>
      <c r="F6998" s="95"/>
      <c r="G6998" s="95"/>
      <c r="H6998" s="95"/>
      <c r="I6998" s="95"/>
      <c r="J6998" s="95"/>
      <c r="K6998" s="95"/>
      <c r="L6998" s="95"/>
      <c r="M6998" s="95"/>
      <c r="N6998" s="95"/>
      <c r="O6998" s="95"/>
      <c r="P6998" s="84"/>
      <c r="Q6998" s="84"/>
      <c r="R6998" s="66"/>
      <c r="S6998" s="66"/>
      <c r="T6998" s="66"/>
      <c r="U6998" s="46"/>
    </row>
    <row r="6999" spans="2:21" ht="14.25">
      <c r="B6999" s="95"/>
      <c r="C6999" s="95"/>
      <c r="D6999" s="95"/>
      <c r="E6999" s="95"/>
      <c r="F6999" s="95"/>
      <c r="G6999" s="95"/>
      <c r="H6999" s="95"/>
      <c r="I6999" s="95"/>
      <c r="J6999" s="95"/>
      <c r="K6999" s="95"/>
      <c r="L6999" s="95"/>
      <c r="M6999" s="95"/>
      <c r="N6999" s="95"/>
      <c r="O6999" s="95"/>
      <c r="P6999" s="84"/>
      <c r="Q6999" s="84"/>
      <c r="R6999" s="66"/>
      <c r="S6999" s="66"/>
      <c r="T6999" s="66"/>
      <c r="U6999" s="46"/>
    </row>
    <row r="7000" spans="2:21" ht="14.25">
      <c r="B7000" s="95"/>
      <c r="C7000" s="95"/>
      <c r="D7000" s="95"/>
      <c r="E7000" s="95"/>
      <c r="F7000" s="95"/>
      <c r="G7000" s="95"/>
      <c r="H7000" s="95"/>
      <c r="I7000" s="95"/>
      <c r="J7000" s="95"/>
      <c r="K7000" s="95"/>
      <c r="L7000" s="95"/>
      <c r="M7000" s="95"/>
      <c r="N7000" s="95"/>
      <c r="O7000" s="95"/>
      <c r="P7000" s="84"/>
      <c r="Q7000" s="84"/>
      <c r="R7000" s="66"/>
      <c r="S7000" s="66"/>
      <c r="T7000" s="66"/>
      <c r="U7000" s="46"/>
    </row>
    <row r="7001" spans="2:21" ht="14.25">
      <c r="B7001" s="95"/>
      <c r="C7001" s="95"/>
      <c r="D7001" s="95"/>
      <c r="E7001" s="95"/>
      <c r="F7001" s="95"/>
      <c r="G7001" s="95"/>
      <c r="H7001" s="95"/>
      <c r="I7001" s="95"/>
      <c r="J7001" s="95"/>
      <c r="K7001" s="95"/>
      <c r="L7001" s="95"/>
      <c r="M7001" s="95"/>
      <c r="N7001" s="95"/>
      <c r="O7001" s="95"/>
      <c r="P7001" s="84"/>
      <c r="Q7001" s="84"/>
      <c r="R7001" s="66"/>
      <c r="S7001" s="66"/>
      <c r="T7001" s="66"/>
      <c r="U7001" s="46"/>
    </row>
    <row r="7002" spans="2:21" ht="14.25">
      <c r="B7002" s="95"/>
      <c r="C7002" s="95"/>
      <c r="D7002" s="95"/>
      <c r="E7002" s="95"/>
      <c r="F7002" s="95"/>
      <c r="G7002" s="95"/>
      <c r="H7002" s="95"/>
      <c r="I7002" s="95"/>
      <c r="J7002" s="95"/>
      <c r="K7002" s="95"/>
      <c r="L7002" s="95"/>
      <c r="M7002" s="95"/>
      <c r="N7002" s="95"/>
      <c r="O7002" s="95"/>
      <c r="P7002" s="84"/>
      <c r="Q7002" s="84"/>
      <c r="R7002" s="66"/>
      <c r="S7002" s="66"/>
      <c r="T7002" s="66"/>
      <c r="U7002" s="46"/>
    </row>
    <row r="7003" spans="2:21" ht="14.25">
      <c r="B7003" s="95"/>
      <c r="C7003" s="95"/>
      <c r="D7003" s="95"/>
      <c r="E7003" s="95"/>
      <c r="F7003" s="95"/>
      <c r="G7003" s="95"/>
      <c r="H7003" s="95"/>
      <c r="I7003" s="95"/>
      <c r="J7003" s="95"/>
      <c r="K7003" s="95"/>
      <c r="L7003" s="95"/>
      <c r="M7003" s="95"/>
      <c r="N7003" s="95"/>
      <c r="O7003" s="95"/>
      <c r="P7003" s="84"/>
      <c r="Q7003" s="84"/>
      <c r="R7003" s="66"/>
      <c r="S7003" s="66"/>
      <c r="T7003" s="66"/>
      <c r="U7003" s="46"/>
    </row>
    <row r="7004" spans="2:21" ht="14.25">
      <c r="B7004" s="95"/>
      <c r="C7004" s="95"/>
      <c r="D7004" s="95"/>
      <c r="E7004" s="95"/>
      <c r="F7004" s="95"/>
      <c r="G7004" s="95"/>
      <c r="H7004" s="95"/>
      <c r="I7004" s="95"/>
      <c r="J7004" s="95"/>
      <c r="K7004" s="95"/>
      <c r="L7004" s="95"/>
      <c r="M7004" s="95"/>
      <c r="N7004" s="95"/>
      <c r="O7004" s="95"/>
      <c r="P7004" s="84"/>
      <c r="Q7004" s="84"/>
      <c r="R7004" s="66"/>
      <c r="S7004" s="66"/>
      <c r="T7004" s="66"/>
      <c r="U7004" s="46"/>
    </row>
    <row r="7005" spans="2:21" ht="14.25">
      <c r="B7005" s="95"/>
      <c r="C7005" s="95"/>
      <c r="D7005" s="95"/>
      <c r="E7005" s="95"/>
      <c r="F7005" s="95"/>
      <c r="G7005" s="95"/>
      <c r="H7005" s="95"/>
      <c r="I7005" s="95"/>
      <c r="J7005" s="95"/>
      <c r="K7005" s="95"/>
      <c r="L7005" s="95"/>
      <c r="M7005" s="95"/>
      <c r="N7005" s="95"/>
      <c r="O7005" s="95"/>
      <c r="P7005" s="84"/>
      <c r="Q7005" s="84"/>
      <c r="R7005" s="66"/>
      <c r="S7005" s="66"/>
      <c r="T7005" s="66"/>
      <c r="U7005" s="46"/>
    </row>
    <row r="7006" spans="2:21" ht="14.25">
      <c r="B7006" s="95"/>
      <c r="C7006" s="95"/>
      <c r="D7006" s="95"/>
      <c r="E7006" s="95"/>
      <c r="F7006" s="95"/>
      <c r="G7006" s="95"/>
      <c r="H7006" s="95"/>
      <c r="I7006" s="95"/>
      <c r="J7006" s="95"/>
      <c r="K7006" s="95"/>
      <c r="L7006" s="95"/>
      <c r="M7006" s="95"/>
      <c r="N7006" s="95"/>
      <c r="O7006" s="95"/>
      <c r="P7006" s="84"/>
      <c r="Q7006" s="84"/>
      <c r="R7006" s="66"/>
      <c r="S7006" s="66"/>
      <c r="T7006" s="66"/>
      <c r="U7006" s="46"/>
    </row>
    <row r="7007" spans="2:21" ht="14.25">
      <c r="B7007" s="95"/>
      <c r="C7007" s="95"/>
      <c r="D7007" s="95"/>
      <c r="E7007" s="95"/>
      <c r="F7007" s="95"/>
      <c r="G7007" s="95"/>
      <c r="H7007" s="95"/>
      <c r="I7007" s="95"/>
      <c r="J7007" s="95"/>
      <c r="K7007" s="95"/>
      <c r="L7007" s="95"/>
      <c r="M7007" s="95"/>
      <c r="N7007" s="95"/>
      <c r="O7007" s="95"/>
      <c r="P7007" s="84"/>
      <c r="Q7007" s="84"/>
      <c r="R7007" s="66"/>
      <c r="S7007" s="66"/>
      <c r="T7007" s="66"/>
      <c r="U7007" s="46"/>
    </row>
    <row r="7008" spans="2:21" ht="14.25">
      <c r="B7008" s="95"/>
      <c r="C7008" s="95"/>
      <c r="D7008" s="95"/>
      <c r="E7008" s="95"/>
      <c r="F7008" s="95"/>
      <c r="G7008" s="95"/>
      <c r="H7008" s="95"/>
      <c r="I7008" s="95"/>
      <c r="J7008" s="95"/>
      <c r="K7008" s="95"/>
      <c r="L7008" s="95"/>
      <c r="M7008" s="95"/>
      <c r="N7008" s="95"/>
      <c r="O7008" s="95"/>
      <c r="P7008" s="84"/>
      <c r="Q7008" s="84"/>
      <c r="R7008" s="66"/>
      <c r="S7008" s="66"/>
      <c r="T7008" s="66"/>
      <c r="U7008" s="46"/>
    </row>
    <row r="7009" spans="2:21" ht="14.25">
      <c r="B7009" s="95"/>
      <c r="C7009" s="95"/>
      <c r="D7009" s="95"/>
      <c r="E7009" s="95"/>
      <c r="F7009" s="95"/>
      <c r="G7009" s="95"/>
      <c r="H7009" s="95"/>
      <c r="I7009" s="95"/>
      <c r="J7009" s="95"/>
      <c r="K7009" s="95"/>
      <c r="L7009" s="95"/>
      <c r="M7009" s="95"/>
      <c r="N7009" s="95"/>
      <c r="O7009" s="95"/>
      <c r="P7009" s="84"/>
      <c r="Q7009" s="84"/>
      <c r="R7009" s="66"/>
      <c r="S7009" s="66"/>
      <c r="T7009" s="66"/>
      <c r="U7009" s="46"/>
    </row>
    <row r="7010" spans="2:21" ht="14.25">
      <c r="B7010" s="95"/>
      <c r="C7010" s="95"/>
      <c r="D7010" s="95"/>
      <c r="E7010" s="95"/>
      <c r="F7010" s="95"/>
      <c r="G7010" s="95"/>
      <c r="H7010" s="95"/>
      <c r="I7010" s="95"/>
      <c r="J7010" s="95"/>
      <c r="K7010" s="95"/>
      <c r="L7010" s="95"/>
      <c r="M7010" s="95"/>
      <c r="N7010" s="95"/>
      <c r="O7010" s="95"/>
      <c r="P7010" s="84"/>
      <c r="Q7010" s="84"/>
      <c r="R7010" s="66"/>
      <c r="S7010" s="66"/>
      <c r="T7010" s="66"/>
      <c r="U7010" s="46"/>
    </row>
    <row r="7011" spans="2:21" ht="14.25">
      <c r="B7011" s="95"/>
      <c r="C7011" s="95"/>
      <c r="D7011" s="95"/>
      <c r="E7011" s="95"/>
      <c r="F7011" s="95"/>
      <c r="G7011" s="95"/>
      <c r="H7011" s="95"/>
      <c r="I7011" s="95"/>
      <c r="J7011" s="95"/>
      <c r="K7011" s="95"/>
      <c r="L7011" s="95"/>
      <c r="M7011" s="95"/>
      <c r="N7011" s="95"/>
      <c r="O7011" s="95"/>
      <c r="P7011" s="84"/>
      <c r="Q7011" s="84"/>
      <c r="R7011" s="66"/>
      <c r="S7011" s="66"/>
      <c r="T7011" s="66"/>
      <c r="U7011" s="46"/>
    </row>
    <row r="7012" spans="2:21" ht="14.25">
      <c r="B7012" s="95"/>
      <c r="C7012" s="95"/>
      <c r="D7012" s="95"/>
      <c r="E7012" s="95"/>
      <c r="F7012" s="95"/>
      <c r="G7012" s="95"/>
      <c r="H7012" s="95"/>
      <c r="I7012" s="95"/>
      <c r="J7012" s="95"/>
      <c r="K7012" s="95"/>
      <c r="L7012" s="95"/>
      <c r="M7012" s="95"/>
      <c r="N7012" s="95"/>
      <c r="O7012" s="95"/>
      <c r="P7012" s="84"/>
      <c r="Q7012" s="84"/>
      <c r="R7012" s="66"/>
      <c r="S7012" s="66"/>
      <c r="T7012" s="66"/>
      <c r="U7012" s="46"/>
    </row>
    <row r="7013" spans="2:21" ht="14.25">
      <c r="B7013" s="95"/>
      <c r="C7013" s="95"/>
      <c r="D7013" s="95"/>
      <c r="E7013" s="95"/>
      <c r="F7013" s="95"/>
      <c r="G7013" s="95"/>
      <c r="H7013" s="95"/>
      <c r="I7013" s="95"/>
      <c r="J7013" s="95"/>
      <c r="K7013" s="95"/>
      <c r="L7013" s="95"/>
      <c r="M7013" s="95"/>
      <c r="N7013" s="95"/>
      <c r="O7013" s="95"/>
      <c r="P7013" s="84"/>
      <c r="Q7013" s="84"/>
      <c r="R7013" s="66"/>
      <c r="S7013" s="66"/>
      <c r="T7013" s="66"/>
      <c r="U7013" s="46"/>
    </row>
    <row r="7014" spans="2:21" ht="14.25">
      <c r="B7014" s="95"/>
      <c r="C7014" s="95"/>
      <c r="D7014" s="95"/>
      <c r="E7014" s="95"/>
      <c r="F7014" s="95"/>
      <c r="G7014" s="95"/>
      <c r="H7014" s="95"/>
      <c r="I7014" s="95"/>
      <c r="J7014" s="95"/>
      <c r="K7014" s="95"/>
      <c r="L7014" s="95"/>
      <c r="M7014" s="95"/>
      <c r="N7014" s="95"/>
      <c r="O7014" s="95"/>
      <c r="P7014" s="84"/>
      <c r="Q7014" s="84"/>
      <c r="R7014" s="66"/>
      <c r="S7014" s="66"/>
      <c r="T7014" s="66"/>
      <c r="U7014" s="46"/>
    </row>
    <row r="7015" spans="2:21" ht="14.25">
      <c r="B7015" s="95"/>
      <c r="C7015" s="95"/>
      <c r="D7015" s="95"/>
      <c r="E7015" s="95"/>
      <c r="F7015" s="95"/>
      <c r="G7015" s="95"/>
      <c r="H7015" s="95"/>
      <c r="I7015" s="95"/>
      <c r="J7015" s="95"/>
      <c r="K7015" s="95"/>
      <c r="L7015" s="95"/>
      <c r="M7015" s="95"/>
      <c r="N7015" s="95"/>
      <c r="O7015" s="95"/>
      <c r="P7015" s="84"/>
      <c r="Q7015" s="84"/>
      <c r="R7015" s="66"/>
      <c r="S7015" s="66"/>
      <c r="T7015" s="66"/>
      <c r="U7015" s="46"/>
    </row>
    <row r="7016" spans="2:21" ht="14.25">
      <c r="B7016" s="95"/>
      <c r="C7016" s="95"/>
      <c r="D7016" s="95"/>
      <c r="E7016" s="95"/>
      <c r="F7016" s="95"/>
      <c r="G7016" s="95"/>
      <c r="H7016" s="95"/>
      <c r="I7016" s="95"/>
      <c r="J7016" s="95"/>
      <c r="K7016" s="95"/>
      <c r="L7016" s="95"/>
      <c r="M7016" s="95"/>
      <c r="N7016" s="95"/>
      <c r="O7016" s="95"/>
      <c r="P7016" s="84"/>
      <c r="Q7016" s="84"/>
      <c r="R7016" s="66"/>
      <c r="S7016" s="66"/>
      <c r="T7016" s="66"/>
      <c r="U7016" s="46"/>
    </row>
    <row r="7017" spans="2:21" ht="14.25">
      <c r="B7017" s="95"/>
      <c r="C7017" s="95"/>
      <c r="D7017" s="95"/>
      <c r="E7017" s="95"/>
      <c r="F7017" s="95"/>
      <c r="G7017" s="95"/>
      <c r="H7017" s="95"/>
      <c r="I7017" s="95"/>
      <c r="J7017" s="95"/>
      <c r="K7017" s="95"/>
      <c r="L7017" s="95"/>
      <c r="M7017" s="95"/>
      <c r="N7017" s="95"/>
      <c r="O7017" s="95"/>
      <c r="P7017" s="84"/>
      <c r="Q7017" s="84"/>
      <c r="R7017" s="66"/>
      <c r="S7017" s="66"/>
      <c r="T7017" s="66"/>
      <c r="U7017" s="46"/>
    </row>
    <row r="7018" spans="2:21" ht="14.25">
      <c r="B7018" s="95"/>
      <c r="C7018" s="95"/>
      <c r="D7018" s="95"/>
      <c r="E7018" s="95"/>
      <c r="F7018" s="95"/>
      <c r="G7018" s="95"/>
      <c r="H7018" s="95"/>
      <c r="I7018" s="95"/>
      <c r="J7018" s="95"/>
      <c r="K7018" s="95"/>
      <c r="L7018" s="95"/>
      <c r="M7018" s="95"/>
      <c r="N7018" s="95"/>
      <c r="O7018" s="95"/>
      <c r="P7018" s="84"/>
      <c r="Q7018" s="84"/>
      <c r="R7018" s="66"/>
      <c r="S7018" s="66"/>
      <c r="T7018" s="66"/>
      <c r="U7018" s="46"/>
    </row>
    <row r="7019" spans="2:21" ht="14.25">
      <c r="B7019" s="95"/>
      <c r="C7019" s="95"/>
      <c r="D7019" s="95"/>
      <c r="E7019" s="95"/>
      <c r="F7019" s="95"/>
      <c r="G7019" s="95"/>
      <c r="H7019" s="95"/>
      <c r="I7019" s="95"/>
      <c r="J7019" s="95"/>
      <c r="K7019" s="95"/>
      <c r="L7019" s="95"/>
      <c r="M7019" s="95"/>
      <c r="N7019" s="95"/>
      <c r="O7019" s="95"/>
      <c r="P7019" s="84"/>
      <c r="Q7019" s="84"/>
      <c r="R7019" s="66"/>
      <c r="S7019" s="66"/>
      <c r="T7019" s="66"/>
      <c r="U7019" s="46"/>
    </row>
    <row r="7020" spans="2:21" ht="14.25">
      <c r="B7020" s="95"/>
      <c r="C7020" s="95"/>
      <c r="D7020" s="95"/>
      <c r="E7020" s="95"/>
      <c r="F7020" s="95"/>
      <c r="G7020" s="95"/>
      <c r="H7020" s="95"/>
      <c r="I7020" s="95"/>
      <c r="J7020" s="95"/>
      <c r="K7020" s="95"/>
      <c r="L7020" s="95"/>
      <c r="M7020" s="95"/>
      <c r="N7020" s="95"/>
      <c r="O7020" s="95"/>
      <c r="P7020" s="84"/>
      <c r="Q7020" s="84"/>
      <c r="R7020" s="66"/>
      <c r="S7020" s="66"/>
      <c r="T7020" s="66"/>
      <c r="U7020" s="46"/>
    </row>
    <row r="7021" spans="2:21" ht="14.25">
      <c r="B7021" s="95"/>
      <c r="C7021" s="95"/>
      <c r="D7021" s="95"/>
      <c r="E7021" s="95"/>
      <c r="F7021" s="95"/>
      <c r="G7021" s="95"/>
      <c r="H7021" s="95"/>
      <c r="I7021" s="95"/>
      <c r="J7021" s="95"/>
      <c r="K7021" s="95"/>
      <c r="L7021" s="95"/>
      <c r="M7021" s="95"/>
      <c r="N7021" s="95"/>
      <c r="O7021" s="95"/>
      <c r="P7021" s="84"/>
      <c r="Q7021" s="84"/>
      <c r="R7021" s="66"/>
      <c r="S7021" s="66"/>
      <c r="T7021" s="66"/>
      <c r="U7021" s="46"/>
    </row>
    <row r="7022" spans="2:21" ht="14.25">
      <c r="B7022" s="95"/>
      <c r="C7022" s="95"/>
      <c r="D7022" s="95"/>
      <c r="E7022" s="95"/>
      <c r="F7022" s="95"/>
      <c r="G7022" s="95"/>
      <c r="H7022" s="95"/>
      <c r="I7022" s="95"/>
      <c r="J7022" s="95"/>
      <c r="K7022" s="95"/>
      <c r="L7022" s="95"/>
      <c r="M7022" s="95"/>
      <c r="N7022" s="95"/>
      <c r="O7022" s="95"/>
      <c r="P7022" s="84"/>
      <c r="Q7022" s="84"/>
      <c r="R7022" s="66"/>
      <c r="S7022" s="66"/>
      <c r="T7022" s="66"/>
      <c r="U7022" s="46"/>
    </row>
    <row r="7023" spans="2:21" ht="14.25">
      <c r="B7023" s="95"/>
      <c r="C7023" s="95"/>
      <c r="D7023" s="95"/>
      <c r="E7023" s="95"/>
      <c r="F7023" s="95"/>
      <c r="G7023" s="95"/>
      <c r="H7023" s="95"/>
      <c r="I7023" s="95"/>
      <c r="J7023" s="95"/>
      <c r="K7023" s="95"/>
      <c r="L7023" s="95"/>
      <c r="M7023" s="95"/>
      <c r="N7023" s="95"/>
      <c r="O7023" s="95"/>
      <c r="P7023" s="84"/>
      <c r="Q7023" s="84"/>
      <c r="R7023" s="66"/>
      <c r="S7023" s="66"/>
      <c r="T7023" s="66"/>
      <c r="U7023" s="46"/>
    </row>
    <row r="7024" spans="2:21" ht="14.25">
      <c r="B7024" s="95"/>
      <c r="C7024" s="95"/>
      <c r="D7024" s="95"/>
      <c r="E7024" s="95"/>
      <c r="F7024" s="95"/>
      <c r="G7024" s="95"/>
      <c r="H7024" s="95"/>
      <c r="I7024" s="95"/>
      <c r="J7024" s="95"/>
      <c r="K7024" s="95"/>
      <c r="L7024" s="95"/>
      <c r="M7024" s="95"/>
      <c r="N7024" s="95"/>
      <c r="O7024" s="95"/>
      <c r="P7024" s="84"/>
      <c r="Q7024" s="84"/>
      <c r="R7024" s="66"/>
      <c r="S7024" s="66"/>
      <c r="T7024" s="66"/>
      <c r="U7024" s="46"/>
    </row>
    <row r="7025" spans="2:21" ht="14.25">
      <c r="B7025" s="95"/>
      <c r="C7025" s="95"/>
      <c r="D7025" s="95"/>
      <c r="E7025" s="95"/>
      <c r="F7025" s="95"/>
      <c r="G7025" s="95"/>
      <c r="H7025" s="95"/>
      <c r="I7025" s="95"/>
      <c r="J7025" s="95"/>
      <c r="K7025" s="95"/>
      <c r="L7025" s="95"/>
      <c r="M7025" s="95"/>
      <c r="N7025" s="95"/>
      <c r="O7025" s="95"/>
      <c r="P7025" s="84"/>
      <c r="Q7025" s="84"/>
      <c r="R7025" s="66"/>
      <c r="S7025" s="66"/>
      <c r="T7025" s="66"/>
      <c r="U7025" s="46"/>
    </row>
    <row r="7026" spans="2:21" ht="14.25">
      <c r="B7026" s="95"/>
      <c r="C7026" s="95"/>
      <c r="D7026" s="95"/>
      <c r="E7026" s="95"/>
      <c r="F7026" s="95"/>
      <c r="G7026" s="95"/>
      <c r="H7026" s="95"/>
      <c r="I7026" s="95"/>
      <c r="J7026" s="95"/>
      <c r="K7026" s="95"/>
      <c r="L7026" s="95"/>
      <c r="M7026" s="95"/>
      <c r="N7026" s="95"/>
      <c r="O7026" s="95"/>
      <c r="P7026" s="84"/>
      <c r="Q7026" s="84"/>
      <c r="R7026" s="66"/>
      <c r="S7026" s="66"/>
      <c r="T7026" s="66"/>
      <c r="U7026" s="46"/>
    </row>
    <row r="7027" spans="2:21" ht="14.25">
      <c r="B7027" s="95"/>
      <c r="C7027" s="95"/>
      <c r="D7027" s="95"/>
      <c r="E7027" s="95"/>
      <c r="F7027" s="95"/>
      <c r="G7027" s="95"/>
      <c r="H7027" s="95"/>
      <c r="I7027" s="95"/>
      <c r="J7027" s="95"/>
      <c r="K7027" s="95"/>
      <c r="L7027" s="95"/>
      <c r="M7027" s="95"/>
      <c r="N7027" s="95"/>
      <c r="O7027" s="95"/>
      <c r="P7027" s="84"/>
      <c r="Q7027" s="84"/>
      <c r="R7027" s="66"/>
      <c r="S7027" s="66"/>
      <c r="T7027" s="66"/>
      <c r="U7027" s="46"/>
    </row>
    <row r="7028" spans="2:21" ht="14.25">
      <c r="B7028" s="95"/>
      <c r="C7028" s="95"/>
      <c r="D7028" s="95"/>
      <c r="E7028" s="95"/>
      <c r="F7028" s="95"/>
      <c r="G7028" s="95"/>
      <c r="H7028" s="95"/>
      <c r="I7028" s="95"/>
      <c r="J7028" s="95"/>
      <c r="K7028" s="95"/>
      <c r="L7028" s="95"/>
      <c r="M7028" s="95"/>
      <c r="N7028" s="95"/>
      <c r="O7028" s="95"/>
      <c r="P7028" s="84"/>
      <c r="Q7028" s="84"/>
      <c r="R7028" s="66"/>
      <c r="S7028" s="66"/>
      <c r="T7028" s="66"/>
      <c r="U7028" s="46"/>
    </row>
    <row r="7029" spans="2:21" ht="14.25">
      <c r="B7029" s="95"/>
      <c r="C7029" s="95"/>
      <c r="D7029" s="95"/>
      <c r="E7029" s="95"/>
      <c r="F7029" s="95"/>
      <c r="G7029" s="95"/>
      <c r="H7029" s="95"/>
      <c r="I7029" s="95"/>
      <c r="J7029" s="95"/>
      <c r="K7029" s="95"/>
      <c r="L7029" s="95"/>
      <c r="M7029" s="95"/>
      <c r="N7029" s="95"/>
      <c r="O7029" s="95"/>
      <c r="P7029" s="84"/>
      <c r="Q7029" s="84"/>
      <c r="R7029" s="66"/>
      <c r="S7029" s="66"/>
      <c r="T7029" s="66"/>
      <c r="U7029" s="46"/>
    </row>
    <row r="7030" spans="2:21" ht="14.25">
      <c r="B7030" s="95"/>
      <c r="C7030" s="95"/>
      <c r="D7030" s="95"/>
      <c r="E7030" s="95"/>
      <c r="F7030" s="95"/>
      <c r="G7030" s="95"/>
      <c r="H7030" s="95"/>
      <c r="I7030" s="95"/>
      <c r="J7030" s="95"/>
      <c r="K7030" s="95"/>
      <c r="L7030" s="95"/>
      <c r="M7030" s="95"/>
      <c r="N7030" s="95"/>
      <c r="O7030" s="95"/>
      <c r="P7030" s="84"/>
      <c r="Q7030" s="84"/>
      <c r="R7030" s="66"/>
      <c r="S7030" s="66"/>
      <c r="T7030" s="66"/>
      <c r="U7030" s="46"/>
    </row>
    <row r="7031" spans="2:21" ht="14.25">
      <c r="B7031" s="95"/>
      <c r="C7031" s="95"/>
      <c r="D7031" s="95"/>
      <c r="E7031" s="95"/>
      <c r="F7031" s="95"/>
      <c r="G7031" s="95"/>
      <c r="H7031" s="95"/>
      <c r="I7031" s="95"/>
      <c r="J7031" s="95"/>
      <c r="K7031" s="95"/>
      <c r="L7031" s="95"/>
      <c r="M7031" s="95"/>
      <c r="N7031" s="95"/>
      <c r="O7031" s="95"/>
      <c r="P7031" s="84"/>
      <c r="Q7031" s="84"/>
      <c r="R7031" s="66"/>
      <c r="S7031" s="66"/>
      <c r="T7031" s="66"/>
      <c r="U7031" s="46"/>
    </row>
    <row r="7032" spans="2:21" ht="14.25">
      <c r="B7032" s="95"/>
      <c r="C7032" s="95"/>
      <c r="D7032" s="95"/>
      <c r="E7032" s="95"/>
      <c r="F7032" s="95"/>
      <c r="G7032" s="95"/>
      <c r="H7032" s="95"/>
      <c r="I7032" s="95"/>
      <c r="J7032" s="95"/>
      <c r="K7032" s="95"/>
      <c r="L7032" s="95"/>
      <c r="M7032" s="95"/>
      <c r="N7032" s="95"/>
      <c r="O7032" s="95"/>
      <c r="P7032" s="84"/>
      <c r="Q7032" s="84"/>
      <c r="R7032" s="66"/>
      <c r="S7032" s="66"/>
      <c r="T7032" s="66"/>
      <c r="U7032" s="46"/>
    </row>
    <row r="7033" spans="2:21" ht="14.25">
      <c r="B7033" s="95"/>
      <c r="C7033" s="95"/>
      <c r="D7033" s="95"/>
      <c r="E7033" s="95"/>
      <c r="F7033" s="95"/>
      <c r="G7033" s="95"/>
      <c r="H7033" s="95"/>
      <c r="I7033" s="95"/>
      <c r="J7033" s="95"/>
      <c r="K7033" s="95"/>
      <c r="L7033" s="95"/>
      <c r="M7033" s="95"/>
      <c r="N7033" s="95"/>
      <c r="O7033" s="95"/>
      <c r="P7033" s="84"/>
      <c r="Q7033" s="84"/>
      <c r="R7033" s="66"/>
      <c r="S7033" s="66"/>
      <c r="T7033" s="66"/>
      <c r="U7033" s="46"/>
    </row>
    <row r="7034" spans="2:21" ht="14.25">
      <c r="B7034" s="95"/>
      <c r="C7034" s="95"/>
      <c r="D7034" s="95"/>
      <c r="E7034" s="95"/>
      <c r="F7034" s="95"/>
      <c r="G7034" s="95"/>
      <c r="H7034" s="95"/>
      <c r="I7034" s="95"/>
      <c r="J7034" s="95"/>
      <c r="K7034" s="95"/>
      <c r="L7034" s="95"/>
      <c r="M7034" s="95"/>
      <c r="N7034" s="95"/>
      <c r="O7034" s="95"/>
      <c r="P7034" s="84"/>
      <c r="Q7034" s="84"/>
      <c r="R7034" s="66"/>
      <c r="S7034" s="66"/>
      <c r="T7034" s="66"/>
      <c r="U7034" s="46"/>
    </row>
    <row r="7035" spans="2:21" ht="14.25">
      <c r="B7035" s="95"/>
      <c r="C7035" s="95"/>
      <c r="D7035" s="95"/>
      <c r="E7035" s="95"/>
      <c r="F7035" s="95"/>
      <c r="G7035" s="95"/>
      <c r="H7035" s="95"/>
      <c r="I7035" s="95"/>
      <c r="J7035" s="95"/>
      <c r="K7035" s="95"/>
      <c r="L7035" s="95"/>
      <c r="M7035" s="95"/>
      <c r="N7035" s="95"/>
      <c r="O7035" s="95"/>
      <c r="P7035" s="84"/>
      <c r="Q7035" s="84"/>
      <c r="R7035" s="66"/>
      <c r="S7035" s="66"/>
      <c r="T7035" s="66"/>
      <c r="U7035" s="46"/>
    </row>
    <row r="7036" spans="2:21" ht="14.25">
      <c r="B7036" s="95"/>
      <c r="C7036" s="95"/>
      <c r="D7036" s="95"/>
      <c r="E7036" s="95"/>
      <c r="F7036" s="95"/>
      <c r="G7036" s="95"/>
      <c r="H7036" s="95"/>
      <c r="I7036" s="95"/>
      <c r="J7036" s="95"/>
      <c r="K7036" s="95"/>
      <c r="L7036" s="95"/>
      <c r="M7036" s="95"/>
      <c r="N7036" s="95"/>
      <c r="O7036" s="95"/>
      <c r="P7036" s="84"/>
      <c r="Q7036" s="84"/>
      <c r="R7036" s="66"/>
      <c r="S7036" s="66"/>
      <c r="T7036" s="66"/>
      <c r="U7036" s="46"/>
    </row>
    <row r="7037" spans="2:21" ht="14.25">
      <c r="B7037" s="95"/>
      <c r="C7037" s="95"/>
      <c r="D7037" s="95"/>
      <c r="E7037" s="95"/>
      <c r="F7037" s="95"/>
      <c r="G7037" s="95"/>
      <c r="H7037" s="95"/>
      <c r="I7037" s="95"/>
      <c r="J7037" s="95"/>
      <c r="K7037" s="95"/>
      <c r="L7037" s="95"/>
      <c r="M7037" s="95"/>
      <c r="N7037" s="95"/>
      <c r="O7037" s="95"/>
      <c r="P7037" s="84"/>
      <c r="Q7037" s="84"/>
      <c r="R7037" s="66"/>
      <c r="S7037" s="66"/>
      <c r="T7037" s="66"/>
      <c r="U7037" s="46"/>
    </row>
    <row r="7038" spans="2:21" ht="14.25">
      <c r="B7038" s="95"/>
      <c r="C7038" s="95"/>
      <c r="D7038" s="95"/>
      <c r="E7038" s="95"/>
      <c r="F7038" s="95"/>
      <c r="G7038" s="95"/>
      <c r="H7038" s="95"/>
      <c r="I7038" s="95"/>
      <c r="J7038" s="95"/>
      <c r="K7038" s="95"/>
      <c r="L7038" s="95"/>
      <c r="M7038" s="95"/>
      <c r="N7038" s="95"/>
      <c r="O7038" s="95"/>
      <c r="P7038" s="84"/>
      <c r="Q7038" s="84"/>
      <c r="R7038" s="66"/>
      <c r="S7038" s="66"/>
      <c r="T7038" s="66"/>
      <c r="U7038" s="46"/>
    </row>
    <row r="7039" spans="2:21" ht="14.25">
      <c r="B7039" s="95"/>
      <c r="C7039" s="95"/>
      <c r="D7039" s="95"/>
      <c r="E7039" s="95"/>
      <c r="F7039" s="95"/>
      <c r="G7039" s="95"/>
      <c r="H7039" s="95"/>
      <c r="I7039" s="95"/>
      <c r="J7039" s="95"/>
      <c r="K7039" s="95"/>
      <c r="L7039" s="95"/>
      <c r="M7039" s="95"/>
      <c r="N7039" s="95"/>
      <c r="O7039" s="95"/>
      <c r="P7039" s="84"/>
      <c r="Q7039" s="84"/>
      <c r="R7039" s="66"/>
      <c r="S7039" s="66"/>
      <c r="T7039" s="66"/>
      <c r="U7039" s="46"/>
    </row>
    <row r="7040" spans="2:21" ht="14.25">
      <c r="B7040" s="95"/>
      <c r="C7040" s="95"/>
      <c r="D7040" s="95"/>
      <c r="E7040" s="95"/>
      <c r="F7040" s="95"/>
      <c r="G7040" s="95"/>
      <c r="H7040" s="95"/>
      <c r="I7040" s="95"/>
      <c r="J7040" s="95"/>
      <c r="K7040" s="95"/>
      <c r="L7040" s="95"/>
      <c r="M7040" s="95"/>
      <c r="N7040" s="95"/>
      <c r="O7040" s="95"/>
      <c r="P7040" s="84"/>
      <c r="Q7040" s="84"/>
      <c r="R7040" s="66"/>
      <c r="S7040" s="66"/>
      <c r="T7040" s="66"/>
      <c r="U7040" s="46"/>
    </row>
    <row r="7041" spans="2:21" ht="14.25">
      <c r="B7041" s="95"/>
      <c r="C7041" s="95"/>
      <c r="D7041" s="95"/>
      <c r="E7041" s="95"/>
      <c r="F7041" s="95"/>
      <c r="G7041" s="95"/>
      <c r="H7041" s="95"/>
      <c r="I7041" s="95"/>
      <c r="J7041" s="95"/>
      <c r="K7041" s="95"/>
      <c r="L7041" s="95"/>
      <c r="M7041" s="95"/>
      <c r="N7041" s="95"/>
      <c r="O7041" s="95"/>
      <c r="P7041" s="84"/>
      <c r="Q7041" s="84"/>
      <c r="R7041" s="66"/>
      <c r="S7041" s="66"/>
      <c r="T7041" s="66"/>
      <c r="U7041" s="46"/>
    </row>
    <row r="7042" spans="2:21" ht="14.25">
      <c r="B7042" s="95"/>
      <c r="C7042" s="95"/>
      <c r="D7042" s="95"/>
      <c r="E7042" s="95"/>
      <c r="F7042" s="95"/>
      <c r="G7042" s="95"/>
      <c r="H7042" s="95"/>
      <c r="I7042" s="95"/>
      <c r="J7042" s="95"/>
      <c r="K7042" s="95"/>
      <c r="L7042" s="95"/>
      <c r="M7042" s="95"/>
      <c r="N7042" s="95"/>
      <c r="O7042" s="95"/>
      <c r="P7042" s="84"/>
      <c r="Q7042" s="84"/>
      <c r="R7042" s="66"/>
      <c r="S7042" s="66"/>
      <c r="T7042" s="66"/>
      <c r="U7042" s="46"/>
    </row>
    <row r="7043" spans="2:21" ht="14.25">
      <c r="B7043" s="95"/>
      <c r="C7043" s="95"/>
      <c r="D7043" s="95"/>
      <c r="E7043" s="95"/>
      <c r="F7043" s="95"/>
      <c r="G7043" s="95"/>
      <c r="H7043" s="95"/>
      <c r="I7043" s="95"/>
      <c r="J7043" s="95"/>
      <c r="K7043" s="95"/>
      <c r="L7043" s="95"/>
      <c r="M7043" s="95"/>
      <c r="N7043" s="95"/>
      <c r="O7043" s="95"/>
      <c r="P7043" s="84"/>
      <c r="Q7043" s="84"/>
      <c r="R7043" s="66"/>
      <c r="S7043" s="66"/>
      <c r="T7043" s="66"/>
      <c r="U7043" s="46"/>
    </row>
    <row r="7044" spans="2:21" ht="14.25">
      <c r="B7044" s="95"/>
      <c r="C7044" s="95"/>
      <c r="D7044" s="95"/>
      <c r="E7044" s="95"/>
      <c r="F7044" s="95"/>
      <c r="G7044" s="95"/>
      <c r="H7044" s="95"/>
      <c r="I7044" s="95"/>
      <c r="J7044" s="95"/>
      <c r="K7044" s="95"/>
      <c r="L7044" s="95"/>
      <c r="M7044" s="95"/>
      <c r="N7044" s="95"/>
      <c r="O7044" s="95"/>
      <c r="P7044" s="84"/>
      <c r="Q7044" s="84"/>
      <c r="R7044" s="66"/>
      <c r="S7044" s="66"/>
      <c r="T7044" s="66"/>
      <c r="U7044" s="46"/>
    </row>
    <row r="7045" spans="2:21" ht="14.25">
      <c r="B7045" s="95"/>
      <c r="C7045" s="95"/>
      <c r="D7045" s="95"/>
      <c r="E7045" s="95"/>
      <c r="F7045" s="95"/>
      <c r="G7045" s="95"/>
      <c r="H7045" s="95"/>
      <c r="I7045" s="95"/>
      <c r="J7045" s="95"/>
      <c r="K7045" s="95"/>
      <c r="L7045" s="95"/>
      <c r="M7045" s="95"/>
      <c r="N7045" s="95"/>
      <c r="O7045" s="95"/>
      <c r="P7045" s="84"/>
      <c r="Q7045" s="84"/>
      <c r="R7045" s="66"/>
      <c r="S7045" s="66"/>
      <c r="T7045" s="66"/>
      <c r="U7045" s="46"/>
    </row>
    <row r="7046" spans="2:21" ht="14.25">
      <c r="B7046" s="95"/>
      <c r="C7046" s="95"/>
      <c r="D7046" s="95"/>
      <c r="E7046" s="95"/>
      <c r="F7046" s="95"/>
      <c r="G7046" s="95"/>
      <c r="H7046" s="95"/>
      <c r="I7046" s="95"/>
      <c r="J7046" s="95"/>
      <c r="K7046" s="95"/>
      <c r="L7046" s="95"/>
      <c r="M7046" s="95"/>
      <c r="N7046" s="95"/>
      <c r="O7046" s="95"/>
      <c r="P7046" s="84"/>
      <c r="Q7046" s="84"/>
      <c r="R7046" s="66"/>
      <c r="S7046" s="66"/>
      <c r="T7046" s="66"/>
      <c r="U7046" s="46"/>
    </row>
    <row r="7047" spans="2:21" ht="14.25">
      <c r="B7047" s="95"/>
      <c r="C7047" s="95"/>
      <c r="D7047" s="95"/>
      <c r="E7047" s="95"/>
      <c r="F7047" s="95"/>
      <c r="G7047" s="95"/>
      <c r="H7047" s="95"/>
      <c r="I7047" s="95"/>
      <c r="J7047" s="95"/>
      <c r="K7047" s="95"/>
      <c r="L7047" s="95"/>
      <c r="M7047" s="95"/>
      <c r="N7047" s="95"/>
      <c r="O7047" s="95"/>
      <c r="P7047" s="84"/>
      <c r="Q7047" s="84"/>
      <c r="R7047" s="66"/>
      <c r="S7047" s="66"/>
      <c r="T7047" s="66"/>
      <c r="U7047" s="46"/>
    </row>
    <row r="7048" spans="2:21" ht="14.25">
      <c r="B7048" s="95"/>
      <c r="C7048" s="95"/>
      <c r="D7048" s="95"/>
      <c r="E7048" s="95"/>
      <c r="F7048" s="95"/>
      <c r="G7048" s="95"/>
      <c r="H7048" s="95"/>
      <c r="I7048" s="95"/>
      <c r="J7048" s="95"/>
      <c r="K7048" s="95"/>
      <c r="L7048" s="95"/>
      <c r="M7048" s="95"/>
      <c r="N7048" s="95"/>
      <c r="O7048" s="95"/>
      <c r="P7048" s="84"/>
      <c r="Q7048" s="84"/>
      <c r="R7048" s="66"/>
      <c r="S7048" s="66"/>
      <c r="T7048" s="66"/>
      <c r="U7048" s="46"/>
    </row>
    <row r="7049" spans="2:21" ht="14.25">
      <c r="B7049" s="95"/>
      <c r="C7049" s="95"/>
      <c r="D7049" s="95"/>
      <c r="E7049" s="95"/>
      <c r="F7049" s="95"/>
      <c r="G7049" s="95"/>
      <c r="H7049" s="95"/>
      <c r="I7049" s="95"/>
      <c r="J7049" s="95"/>
      <c r="K7049" s="95"/>
      <c r="L7049" s="95"/>
      <c r="M7049" s="95"/>
      <c r="N7049" s="95"/>
      <c r="O7049" s="95"/>
      <c r="P7049" s="84"/>
      <c r="Q7049" s="84"/>
      <c r="R7049" s="66"/>
      <c r="S7049" s="66"/>
      <c r="T7049" s="66"/>
      <c r="U7049" s="46"/>
    </row>
    <row r="7050" spans="2:21" ht="14.25">
      <c r="B7050" s="95"/>
      <c r="C7050" s="95"/>
      <c r="D7050" s="95"/>
      <c r="E7050" s="95"/>
      <c r="F7050" s="95"/>
      <c r="G7050" s="95"/>
      <c r="H7050" s="95"/>
      <c r="I7050" s="95"/>
      <c r="J7050" s="95"/>
      <c r="K7050" s="95"/>
      <c r="L7050" s="95"/>
      <c r="M7050" s="95"/>
      <c r="N7050" s="95"/>
      <c r="O7050" s="95"/>
      <c r="P7050" s="84"/>
      <c r="Q7050" s="84"/>
      <c r="R7050" s="66"/>
      <c r="S7050" s="66"/>
      <c r="T7050" s="66"/>
      <c r="U7050" s="46"/>
    </row>
    <row r="7051" spans="2:21" ht="14.25">
      <c r="B7051" s="95"/>
      <c r="C7051" s="95"/>
      <c r="D7051" s="95"/>
      <c r="E7051" s="95"/>
      <c r="F7051" s="95"/>
      <c r="G7051" s="95"/>
      <c r="H7051" s="95"/>
      <c r="I7051" s="95"/>
      <c r="J7051" s="95"/>
      <c r="K7051" s="95"/>
      <c r="L7051" s="95"/>
      <c r="M7051" s="95"/>
      <c r="N7051" s="95"/>
      <c r="O7051" s="95"/>
      <c r="P7051" s="84"/>
      <c r="Q7051" s="84"/>
      <c r="R7051" s="66"/>
      <c r="S7051" s="66"/>
      <c r="T7051" s="66"/>
      <c r="U7051" s="46"/>
    </row>
    <row r="7052" spans="2:21" ht="14.25">
      <c r="B7052" s="95"/>
      <c r="C7052" s="95"/>
      <c r="D7052" s="95"/>
      <c r="E7052" s="95"/>
      <c r="F7052" s="95"/>
      <c r="G7052" s="95"/>
      <c r="H7052" s="95"/>
      <c r="I7052" s="95"/>
      <c r="J7052" s="95"/>
      <c r="K7052" s="95"/>
      <c r="L7052" s="95"/>
      <c r="M7052" s="95"/>
      <c r="N7052" s="95"/>
      <c r="O7052" s="95"/>
      <c r="P7052" s="84"/>
      <c r="Q7052" s="84"/>
      <c r="R7052" s="66"/>
      <c r="S7052" s="66"/>
      <c r="T7052" s="66"/>
      <c r="U7052" s="46"/>
    </row>
    <row r="7053" spans="2:21" ht="14.25">
      <c r="B7053" s="95"/>
      <c r="C7053" s="95"/>
      <c r="D7053" s="95"/>
      <c r="E7053" s="95"/>
      <c r="F7053" s="95"/>
      <c r="G7053" s="95"/>
      <c r="H7053" s="95"/>
      <c r="I7053" s="95"/>
      <c r="J7053" s="95"/>
      <c r="K7053" s="95"/>
      <c r="L7053" s="95"/>
      <c r="M7053" s="95"/>
      <c r="N7053" s="95"/>
      <c r="O7053" s="95"/>
      <c r="P7053" s="84"/>
      <c r="Q7053" s="84"/>
      <c r="R7053" s="66"/>
      <c r="S7053" s="66"/>
      <c r="T7053" s="66"/>
      <c r="U7053" s="46"/>
    </row>
    <row r="7054" spans="2:21" ht="14.25">
      <c r="B7054" s="95"/>
      <c r="C7054" s="95"/>
      <c r="D7054" s="95"/>
      <c r="E7054" s="95"/>
      <c r="F7054" s="95"/>
      <c r="G7054" s="95"/>
      <c r="H7054" s="95"/>
      <c r="I7054" s="95"/>
      <c r="J7054" s="95"/>
      <c r="K7054" s="95"/>
      <c r="L7054" s="95"/>
      <c r="M7054" s="95"/>
      <c r="N7054" s="95"/>
      <c r="O7054" s="95"/>
      <c r="P7054" s="84"/>
      <c r="Q7054" s="84"/>
      <c r="R7054" s="66"/>
      <c r="S7054" s="66"/>
      <c r="T7054" s="66"/>
      <c r="U7054" s="46"/>
    </row>
    <row r="7055" spans="2:21" ht="14.25">
      <c r="B7055" s="95"/>
      <c r="C7055" s="95"/>
      <c r="D7055" s="95"/>
      <c r="E7055" s="95"/>
      <c r="F7055" s="95"/>
      <c r="G7055" s="95"/>
      <c r="H7055" s="95"/>
      <c r="I7055" s="95"/>
      <c r="J7055" s="95"/>
      <c r="K7055" s="95"/>
      <c r="L7055" s="95"/>
      <c r="M7055" s="95"/>
      <c r="N7055" s="95"/>
      <c r="O7055" s="95"/>
      <c r="P7055" s="84"/>
      <c r="Q7055" s="84"/>
      <c r="R7055" s="66"/>
      <c r="S7055" s="66"/>
      <c r="T7055" s="66"/>
      <c r="U7055" s="46"/>
    </row>
    <row r="7056" spans="2:21" ht="14.25">
      <c r="B7056" s="95"/>
      <c r="C7056" s="95"/>
      <c r="D7056" s="95"/>
      <c r="E7056" s="95"/>
      <c r="F7056" s="95"/>
      <c r="G7056" s="95"/>
      <c r="H7056" s="95"/>
      <c r="I7056" s="95"/>
      <c r="J7056" s="95"/>
      <c r="K7056" s="95"/>
      <c r="L7056" s="95"/>
      <c r="M7056" s="95"/>
      <c r="N7056" s="95"/>
      <c r="O7056" s="95"/>
      <c r="P7056" s="84"/>
      <c r="Q7056" s="84"/>
      <c r="R7056" s="66"/>
      <c r="S7056" s="66"/>
      <c r="T7056" s="66"/>
      <c r="U7056" s="46"/>
    </row>
    <row r="7057" spans="2:21" ht="14.25">
      <c r="B7057" s="95"/>
      <c r="C7057" s="95"/>
      <c r="D7057" s="95"/>
      <c r="E7057" s="95"/>
      <c r="F7057" s="95"/>
      <c r="G7057" s="95"/>
      <c r="H7057" s="95"/>
      <c r="I7057" s="95"/>
      <c r="J7057" s="95"/>
      <c r="K7057" s="95"/>
      <c r="L7057" s="95"/>
      <c r="M7057" s="95"/>
      <c r="N7057" s="95"/>
      <c r="O7057" s="95"/>
      <c r="P7057" s="84"/>
      <c r="Q7057" s="84"/>
      <c r="R7057" s="66"/>
      <c r="S7057" s="66"/>
      <c r="T7057" s="66"/>
      <c r="U7057" s="46"/>
    </row>
    <row r="7058" spans="2:21" ht="14.25">
      <c r="B7058" s="95"/>
      <c r="C7058" s="95"/>
      <c r="D7058" s="95"/>
      <c r="E7058" s="95"/>
      <c r="F7058" s="95"/>
      <c r="G7058" s="95"/>
      <c r="H7058" s="95"/>
      <c r="I7058" s="95"/>
      <c r="J7058" s="95"/>
      <c r="K7058" s="95"/>
      <c r="L7058" s="95"/>
      <c r="M7058" s="95"/>
      <c r="N7058" s="95"/>
      <c r="O7058" s="95"/>
      <c r="P7058" s="84"/>
      <c r="Q7058" s="84"/>
      <c r="R7058" s="66"/>
      <c r="S7058" s="66"/>
      <c r="T7058" s="66"/>
      <c r="U7058" s="46"/>
    </row>
    <row r="7059" spans="2:21" ht="14.25">
      <c r="B7059" s="95"/>
      <c r="C7059" s="95"/>
      <c r="D7059" s="95"/>
      <c r="E7059" s="95"/>
      <c r="F7059" s="95"/>
      <c r="G7059" s="95"/>
      <c r="H7059" s="95"/>
      <c r="I7059" s="95"/>
      <c r="J7059" s="95"/>
      <c r="K7059" s="95"/>
      <c r="L7059" s="95"/>
      <c r="M7059" s="95"/>
      <c r="N7059" s="95"/>
      <c r="O7059" s="95"/>
      <c r="P7059" s="84"/>
      <c r="Q7059" s="84"/>
      <c r="R7059" s="66"/>
      <c r="S7059" s="66"/>
      <c r="T7059" s="66"/>
      <c r="U7059" s="46"/>
    </row>
    <row r="7060" spans="2:21" ht="14.25">
      <c r="B7060" s="95"/>
      <c r="C7060" s="95"/>
      <c r="D7060" s="95"/>
      <c r="E7060" s="95"/>
      <c r="F7060" s="95"/>
      <c r="G7060" s="95"/>
      <c r="H7060" s="95"/>
      <c r="I7060" s="95"/>
      <c r="J7060" s="95"/>
      <c r="K7060" s="95"/>
      <c r="L7060" s="95"/>
      <c r="M7060" s="95"/>
      <c r="N7060" s="95"/>
      <c r="O7060" s="95"/>
      <c r="P7060" s="84"/>
      <c r="Q7060" s="84"/>
      <c r="R7060" s="66"/>
      <c r="S7060" s="66"/>
      <c r="T7060" s="66"/>
      <c r="U7060" s="46"/>
    </row>
    <row r="7061" spans="2:21" ht="14.25">
      <c r="B7061" s="95"/>
      <c r="C7061" s="95"/>
      <c r="D7061" s="95"/>
      <c r="E7061" s="95"/>
      <c r="F7061" s="95"/>
      <c r="G7061" s="95"/>
      <c r="H7061" s="95"/>
      <c r="I7061" s="95"/>
      <c r="J7061" s="95"/>
      <c r="K7061" s="95"/>
      <c r="L7061" s="95"/>
      <c r="M7061" s="95"/>
      <c r="N7061" s="95"/>
      <c r="O7061" s="95"/>
      <c r="P7061" s="84"/>
      <c r="Q7061" s="84"/>
      <c r="R7061" s="66"/>
      <c r="S7061" s="66"/>
      <c r="T7061" s="66"/>
      <c r="U7061" s="46"/>
    </row>
    <row r="7062" spans="2:21" ht="14.25">
      <c r="B7062" s="95"/>
      <c r="C7062" s="95"/>
      <c r="D7062" s="95"/>
      <c r="E7062" s="95"/>
      <c r="F7062" s="95"/>
      <c r="G7062" s="95"/>
      <c r="H7062" s="95"/>
      <c r="I7062" s="95"/>
      <c r="J7062" s="95"/>
      <c r="K7062" s="95"/>
      <c r="L7062" s="95"/>
      <c r="M7062" s="95"/>
      <c r="N7062" s="95"/>
      <c r="O7062" s="95"/>
      <c r="P7062" s="84"/>
      <c r="Q7062" s="84"/>
      <c r="R7062" s="66"/>
      <c r="S7062" s="66"/>
      <c r="T7062" s="66"/>
      <c r="U7062" s="46"/>
    </row>
    <row r="7063" spans="2:21" ht="14.25">
      <c r="B7063" s="95"/>
      <c r="C7063" s="95"/>
      <c r="D7063" s="95"/>
      <c r="E7063" s="95"/>
      <c r="F7063" s="95"/>
      <c r="G7063" s="95"/>
      <c r="H7063" s="95"/>
      <c r="I7063" s="95"/>
      <c r="J7063" s="95"/>
      <c r="K7063" s="95"/>
      <c r="L7063" s="95"/>
      <c r="M7063" s="95"/>
      <c r="N7063" s="95"/>
      <c r="O7063" s="95"/>
      <c r="P7063" s="84"/>
      <c r="Q7063" s="84"/>
      <c r="R7063" s="66"/>
      <c r="S7063" s="66"/>
      <c r="T7063" s="66"/>
      <c r="U7063" s="46"/>
    </row>
    <row r="7064" spans="2:21" ht="14.25">
      <c r="B7064" s="95"/>
      <c r="C7064" s="95"/>
      <c r="D7064" s="95"/>
      <c r="E7064" s="95"/>
      <c r="F7064" s="95"/>
      <c r="G7064" s="95"/>
      <c r="H7064" s="95"/>
      <c r="I7064" s="95"/>
      <c r="J7064" s="95"/>
      <c r="K7064" s="95"/>
      <c r="L7064" s="95"/>
      <c r="M7064" s="95"/>
      <c r="N7064" s="95"/>
      <c r="O7064" s="95"/>
      <c r="P7064" s="84"/>
      <c r="Q7064" s="84"/>
      <c r="R7064" s="66"/>
      <c r="S7064" s="66"/>
      <c r="T7064" s="66"/>
      <c r="U7064" s="46"/>
    </row>
    <row r="7065" spans="2:21" ht="14.25">
      <c r="B7065" s="95"/>
      <c r="C7065" s="95"/>
      <c r="D7065" s="95"/>
      <c r="E7065" s="95"/>
      <c r="F7065" s="95"/>
      <c r="G7065" s="95"/>
      <c r="H7065" s="95"/>
      <c r="I7065" s="95"/>
      <c r="J7065" s="95"/>
      <c r="K7065" s="95"/>
      <c r="L7065" s="95"/>
      <c r="M7065" s="95"/>
      <c r="N7065" s="95"/>
      <c r="O7065" s="95"/>
      <c r="P7065" s="84"/>
      <c r="Q7065" s="84"/>
      <c r="R7065" s="66"/>
      <c r="S7065" s="66"/>
      <c r="T7065" s="66"/>
      <c r="U7065" s="46"/>
    </row>
    <row r="7066" spans="2:21" ht="14.25">
      <c r="B7066" s="95"/>
      <c r="C7066" s="95"/>
      <c r="D7066" s="95"/>
      <c r="E7066" s="95"/>
      <c r="F7066" s="95"/>
      <c r="G7066" s="95"/>
      <c r="H7066" s="95"/>
      <c r="I7066" s="95"/>
      <c r="J7066" s="95"/>
      <c r="K7066" s="95"/>
      <c r="L7066" s="95"/>
      <c r="M7066" s="95"/>
      <c r="N7066" s="95"/>
      <c r="O7066" s="95"/>
      <c r="P7066" s="84"/>
      <c r="Q7066" s="84"/>
      <c r="R7066" s="66"/>
      <c r="S7066" s="66"/>
      <c r="T7066" s="66"/>
      <c r="U7066" s="46"/>
    </row>
    <row r="7067" spans="2:21" ht="14.25">
      <c r="B7067" s="95"/>
      <c r="C7067" s="95"/>
      <c r="D7067" s="95"/>
      <c r="E7067" s="95"/>
      <c r="F7067" s="95"/>
      <c r="G7067" s="95"/>
      <c r="H7067" s="95"/>
      <c r="I7067" s="95"/>
      <c r="J7067" s="95"/>
      <c r="K7067" s="95"/>
      <c r="L7067" s="95"/>
      <c r="M7067" s="95"/>
      <c r="N7067" s="95"/>
      <c r="O7067" s="95"/>
      <c r="P7067" s="84"/>
      <c r="Q7067" s="84"/>
      <c r="R7067" s="66"/>
      <c r="S7067" s="66"/>
      <c r="T7067" s="66"/>
      <c r="U7067" s="46"/>
    </row>
    <row r="7068" spans="2:21" ht="14.25">
      <c r="B7068" s="95"/>
      <c r="C7068" s="95"/>
      <c r="D7068" s="95"/>
      <c r="E7068" s="95"/>
      <c r="F7068" s="95"/>
      <c r="G7068" s="95"/>
      <c r="H7068" s="95"/>
      <c r="I7068" s="95"/>
      <c r="J7068" s="95"/>
      <c r="K7068" s="95"/>
      <c r="L7068" s="95"/>
      <c r="M7068" s="95"/>
      <c r="N7068" s="95"/>
      <c r="O7068" s="95"/>
      <c r="P7068" s="84"/>
      <c r="Q7068" s="84"/>
      <c r="R7068" s="66"/>
      <c r="S7068" s="66"/>
      <c r="T7068" s="66"/>
      <c r="U7068" s="46"/>
    </row>
    <row r="7069" spans="2:21" ht="14.25">
      <c r="B7069" s="95"/>
      <c r="C7069" s="95"/>
      <c r="D7069" s="95"/>
      <c r="E7069" s="95"/>
      <c r="F7069" s="95"/>
      <c r="G7069" s="95"/>
      <c r="H7069" s="95"/>
      <c r="I7069" s="95"/>
      <c r="J7069" s="95"/>
      <c r="K7069" s="95"/>
      <c r="L7069" s="95"/>
      <c r="M7069" s="95"/>
      <c r="N7069" s="95"/>
      <c r="O7069" s="95"/>
      <c r="P7069" s="84"/>
      <c r="Q7069" s="84"/>
      <c r="R7069" s="66"/>
      <c r="S7069" s="66"/>
      <c r="T7069" s="66"/>
      <c r="U7069" s="46"/>
    </row>
    <row r="7070" spans="2:21" ht="14.25">
      <c r="B7070" s="95"/>
      <c r="C7070" s="95"/>
      <c r="D7070" s="95"/>
      <c r="E7070" s="95"/>
      <c r="F7070" s="95"/>
      <c r="G7070" s="95"/>
      <c r="H7070" s="95"/>
      <c r="I7070" s="95"/>
      <c r="J7070" s="95"/>
      <c r="K7070" s="95"/>
      <c r="L7070" s="95"/>
      <c r="M7070" s="95"/>
      <c r="N7070" s="95"/>
      <c r="O7070" s="95"/>
      <c r="P7070" s="84"/>
      <c r="Q7070" s="84"/>
      <c r="R7070" s="66"/>
      <c r="S7070" s="66"/>
      <c r="T7070" s="66"/>
      <c r="U7070" s="46"/>
    </row>
    <row r="7071" spans="2:21" ht="14.25">
      <c r="B7071" s="95"/>
      <c r="C7071" s="95"/>
      <c r="D7071" s="95"/>
      <c r="E7071" s="95"/>
      <c r="F7071" s="95"/>
      <c r="G7071" s="95"/>
      <c r="H7071" s="95"/>
      <c r="I7071" s="95"/>
      <c r="J7071" s="95"/>
      <c r="K7071" s="95"/>
      <c r="L7071" s="95"/>
      <c r="M7071" s="95"/>
      <c r="N7071" s="95"/>
      <c r="O7071" s="95"/>
      <c r="P7071" s="84"/>
      <c r="Q7071" s="84"/>
      <c r="R7071" s="66"/>
      <c r="S7071" s="66"/>
      <c r="T7071" s="66"/>
      <c r="U7071" s="46"/>
    </row>
    <row r="7072" spans="2:21" ht="14.25">
      <c r="B7072" s="95"/>
      <c r="C7072" s="95"/>
      <c r="D7072" s="95"/>
      <c r="E7072" s="95"/>
      <c r="F7072" s="95"/>
      <c r="G7072" s="95"/>
      <c r="H7072" s="95"/>
      <c r="I7072" s="95"/>
      <c r="J7072" s="95"/>
      <c r="K7072" s="95"/>
      <c r="L7072" s="95"/>
      <c r="M7072" s="95"/>
      <c r="N7072" s="95"/>
      <c r="O7072" s="95"/>
      <c r="P7072" s="84"/>
      <c r="Q7072" s="84"/>
      <c r="R7072" s="66"/>
      <c r="S7072" s="66"/>
      <c r="T7072" s="66"/>
      <c r="U7072" s="46"/>
    </row>
    <row r="7073" spans="2:21" ht="14.25">
      <c r="B7073" s="95"/>
      <c r="C7073" s="95"/>
      <c r="D7073" s="95"/>
      <c r="E7073" s="95"/>
      <c r="F7073" s="95"/>
      <c r="G7073" s="95"/>
      <c r="H7073" s="95"/>
      <c r="I7073" s="95"/>
      <c r="J7073" s="95"/>
      <c r="K7073" s="95"/>
      <c r="L7073" s="95"/>
      <c r="M7073" s="95"/>
      <c r="N7073" s="95"/>
      <c r="O7073" s="95"/>
      <c r="P7073" s="84"/>
      <c r="Q7073" s="84"/>
      <c r="R7073" s="66"/>
      <c r="S7073" s="66"/>
      <c r="T7073" s="66"/>
      <c r="U7073" s="46"/>
    </row>
    <row r="7074" spans="2:21" ht="14.25">
      <c r="B7074" s="95"/>
      <c r="C7074" s="95"/>
      <c r="D7074" s="95"/>
      <c r="E7074" s="95"/>
      <c r="F7074" s="95"/>
      <c r="G7074" s="95"/>
      <c r="H7074" s="95"/>
      <c r="I7074" s="95"/>
      <c r="J7074" s="95"/>
      <c r="K7074" s="95"/>
      <c r="L7074" s="95"/>
      <c r="M7074" s="95"/>
      <c r="N7074" s="95"/>
      <c r="O7074" s="95"/>
      <c r="P7074" s="84"/>
      <c r="Q7074" s="84"/>
      <c r="R7074" s="66"/>
      <c r="S7074" s="66"/>
      <c r="T7074" s="66"/>
      <c r="U7074" s="46"/>
    </row>
    <row r="7075" spans="2:21" ht="14.25">
      <c r="B7075" s="95"/>
      <c r="C7075" s="95"/>
      <c r="D7075" s="95"/>
      <c r="E7075" s="95"/>
      <c r="F7075" s="95"/>
      <c r="G7075" s="95"/>
      <c r="H7075" s="95"/>
      <c r="I7075" s="95"/>
      <c r="J7075" s="95"/>
      <c r="K7075" s="95"/>
      <c r="L7075" s="95"/>
      <c r="M7075" s="95"/>
      <c r="N7075" s="95"/>
      <c r="O7075" s="95"/>
      <c r="P7075" s="84"/>
      <c r="Q7075" s="84"/>
      <c r="R7075" s="66"/>
      <c r="S7075" s="66"/>
      <c r="T7075" s="66"/>
      <c r="U7075" s="46"/>
    </row>
    <row r="7076" spans="2:21" ht="14.25">
      <c r="B7076" s="95"/>
      <c r="C7076" s="95"/>
      <c r="D7076" s="95"/>
      <c r="E7076" s="95"/>
      <c r="F7076" s="95"/>
      <c r="G7076" s="95"/>
      <c r="H7076" s="95"/>
      <c r="I7076" s="95"/>
      <c r="J7076" s="95"/>
      <c r="K7076" s="95"/>
      <c r="L7076" s="95"/>
      <c r="M7076" s="95"/>
      <c r="N7076" s="95"/>
      <c r="O7076" s="95"/>
      <c r="P7076" s="84"/>
      <c r="Q7076" s="84"/>
      <c r="R7076" s="66"/>
      <c r="S7076" s="66"/>
      <c r="T7076" s="66"/>
      <c r="U7076" s="46"/>
    </row>
    <row r="7077" spans="2:21" ht="14.25">
      <c r="B7077" s="95"/>
      <c r="C7077" s="95"/>
      <c r="D7077" s="95"/>
      <c r="E7077" s="95"/>
      <c r="F7077" s="95"/>
      <c r="G7077" s="95"/>
      <c r="H7077" s="95"/>
      <c r="I7077" s="95"/>
      <c r="J7077" s="95"/>
      <c r="K7077" s="95"/>
      <c r="L7077" s="95"/>
      <c r="M7077" s="95"/>
      <c r="N7077" s="95"/>
      <c r="O7077" s="95"/>
      <c r="P7077" s="84"/>
      <c r="Q7077" s="84"/>
      <c r="R7077" s="66"/>
      <c r="S7077" s="66"/>
      <c r="T7077" s="66"/>
      <c r="U7077" s="46"/>
    </row>
    <row r="7078" spans="2:21" ht="14.25">
      <c r="B7078" s="95"/>
      <c r="C7078" s="95"/>
      <c r="D7078" s="95"/>
      <c r="E7078" s="95"/>
      <c r="F7078" s="95"/>
      <c r="G7078" s="95"/>
      <c r="H7078" s="95"/>
      <c r="I7078" s="95"/>
      <c r="J7078" s="95"/>
      <c r="K7078" s="95"/>
      <c r="L7078" s="95"/>
      <c r="M7078" s="95"/>
      <c r="N7078" s="95"/>
      <c r="O7078" s="95"/>
      <c r="P7078" s="84"/>
      <c r="Q7078" s="84"/>
      <c r="R7078" s="66"/>
      <c r="S7078" s="66"/>
      <c r="T7078" s="66"/>
      <c r="U7078" s="46"/>
    </row>
    <row r="7079" spans="2:21" ht="14.25">
      <c r="B7079" s="95"/>
      <c r="C7079" s="95"/>
      <c r="D7079" s="95"/>
      <c r="E7079" s="95"/>
      <c r="F7079" s="95"/>
      <c r="G7079" s="95"/>
      <c r="H7079" s="95"/>
      <c r="I7079" s="95"/>
      <c r="J7079" s="95"/>
      <c r="K7079" s="95"/>
      <c r="L7079" s="95"/>
      <c r="M7079" s="95"/>
      <c r="N7079" s="95"/>
      <c r="O7079" s="95"/>
      <c r="P7079" s="84"/>
      <c r="Q7079" s="84"/>
      <c r="R7079" s="66"/>
      <c r="S7079" s="66"/>
      <c r="T7079" s="66"/>
      <c r="U7079" s="46"/>
    </row>
    <row r="7080" spans="2:21" ht="14.25">
      <c r="B7080" s="95"/>
      <c r="C7080" s="95"/>
      <c r="D7080" s="95"/>
      <c r="E7080" s="95"/>
      <c r="F7080" s="95"/>
      <c r="G7080" s="95"/>
      <c r="H7080" s="95"/>
      <c r="I7080" s="95"/>
      <c r="J7080" s="95"/>
      <c r="K7080" s="95"/>
      <c r="L7080" s="95"/>
      <c r="M7080" s="95"/>
      <c r="N7080" s="95"/>
      <c r="O7080" s="95"/>
      <c r="P7080" s="84"/>
      <c r="Q7080" s="84"/>
      <c r="R7080" s="66"/>
      <c r="S7080" s="66"/>
      <c r="T7080" s="66"/>
      <c r="U7080" s="46"/>
    </row>
    <row r="7081" spans="2:21" ht="14.25">
      <c r="B7081" s="95"/>
      <c r="C7081" s="95"/>
      <c r="D7081" s="95"/>
      <c r="E7081" s="95"/>
      <c r="F7081" s="95"/>
      <c r="G7081" s="95"/>
      <c r="H7081" s="95"/>
      <c r="I7081" s="95"/>
      <c r="J7081" s="95"/>
      <c r="K7081" s="95"/>
      <c r="L7081" s="95"/>
      <c r="M7081" s="95"/>
      <c r="N7081" s="95"/>
      <c r="O7081" s="95"/>
      <c r="P7081" s="84"/>
      <c r="Q7081" s="84"/>
      <c r="R7081" s="66"/>
      <c r="S7081" s="66"/>
      <c r="T7081" s="66"/>
      <c r="U7081" s="46"/>
    </row>
    <row r="7082" spans="2:21" ht="14.25">
      <c r="B7082" s="95"/>
      <c r="C7082" s="95"/>
      <c r="D7082" s="95"/>
      <c r="E7082" s="95"/>
      <c r="F7082" s="95"/>
      <c r="G7082" s="95"/>
      <c r="H7082" s="95"/>
      <c r="I7082" s="95"/>
      <c r="J7082" s="95"/>
      <c r="K7082" s="95"/>
      <c r="L7082" s="95"/>
      <c r="M7082" s="95"/>
      <c r="N7082" s="95"/>
      <c r="O7082" s="95"/>
      <c r="P7082" s="84"/>
      <c r="Q7082" s="84"/>
      <c r="R7082" s="66"/>
      <c r="S7082" s="66"/>
      <c r="T7082" s="66"/>
      <c r="U7082" s="46"/>
    </row>
    <row r="7083" spans="2:21" ht="14.25">
      <c r="B7083" s="95"/>
      <c r="C7083" s="95"/>
      <c r="D7083" s="95"/>
      <c r="E7083" s="95"/>
      <c r="F7083" s="95"/>
      <c r="G7083" s="95"/>
      <c r="H7083" s="95"/>
      <c r="I7083" s="95"/>
      <c r="J7083" s="95"/>
      <c r="K7083" s="95"/>
      <c r="L7083" s="95"/>
      <c r="M7083" s="95"/>
      <c r="N7083" s="95"/>
      <c r="O7083" s="95"/>
      <c r="P7083" s="84"/>
      <c r="Q7083" s="84"/>
      <c r="R7083" s="66"/>
      <c r="S7083" s="66"/>
      <c r="T7083" s="66"/>
      <c r="U7083" s="46"/>
    </row>
    <row r="7084" spans="2:21" ht="14.25">
      <c r="B7084" s="95"/>
      <c r="C7084" s="95"/>
      <c r="D7084" s="95"/>
      <c r="E7084" s="95"/>
      <c r="F7084" s="95"/>
      <c r="G7084" s="95"/>
      <c r="H7084" s="95"/>
      <c r="I7084" s="95"/>
      <c r="J7084" s="95"/>
      <c r="K7084" s="95"/>
      <c r="L7084" s="95"/>
      <c r="M7084" s="95"/>
      <c r="N7084" s="95"/>
      <c r="O7084" s="95"/>
      <c r="P7084" s="84"/>
      <c r="Q7084" s="84"/>
      <c r="R7084" s="66"/>
      <c r="S7084" s="66"/>
      <c r="T7084" s="66"/>
      <c r="U7084" s="46"/>
    </row>
    <row r="7085" spans="2:21" ht="14.25">
      <c r="B7085" s="95"/>
      <c r="C7085" s="95"/>
      <c r="D7085" s="95"/>
      <c r="E7085" s="95"/>
      <c r="F7085" s="95"/>
      <c r="G7085" s="95"/>
      <c r="H7085" s="95"/>
      <c r="I7085" s="95"/>
      <c r="J7085" s="95"/>
      <c r="K7085" s="95"/>
      <c r="L7085" s="95"/>
      <c r="M7085" s="95"/>
      <c r="N7085" s="95"/>
      <c r="O7085" s="95"/>
      <c r="P7085" s="84"/>
      <c r="Q7085" s="84"/>
      <c r="R7085" s="66"/>
      <c r="S7085" s="66"/>
      <c r="T7085" s="66"/>
      <c r="U7085" s="46"/>
    </row>
    <row r="7086" spans="2:21" ht="14.25">
      <c r="B7086" s="95"/>
      <c r="C7086" s="95"/>
      <c r="D7086" s="95"/>
      <c r="E7086" s="95"/>
      <c r="F7086" s="95"/>
      <c r="G7086" s="95"/>
      <c r="H7086" s="95"/>
      <c r="I7086" s="95"/>
      <c r="J7086" s="95"/>
      <c r="K7086" s="95"/>
      <c r="L7086" s="95"/>
      <c r="M7086" s="95"/>
      <c r="N7086" s="95"/>
      <c r="O7086" s="95"/>
      <c r="P7086" s="84"/>
      <c r="Q7086" s="84"/>
      <c r="R7086" s="66"/>
      <c r="S7086" s="66"/>
      <c r="T7086" s="66"/>
      <c r="U7086" s="46"/>
    </row>
    <row r="7087" spans="2:21" ht="14.25">
      <c r="B7087" s="95"/>
      <c r="C7087" s="95"/>
      <c r="D7087" s="95"/>
      <c r="E7087" s="95"/>
      <c r="F7087" s="95"/>
      <c r="G7087" s="95"/>
      <c r="H7087" s="95"/>
      <c r="I7087" s="95"/>
      <c r="J7087" s="95"/>
      <c r="K7087" s="95"/>
      <c r="L7087" s="95"/>
      <c r="M7087" s="95"/>
      <c r="N7087" s="95"/>
      <c r="O7087" s="95"/>
      <c r="P7087" s="84"/>
      <c r="Q7087" s="84"/>
      <c r="R7087" s="66"/>
      <c r="S7087" s="66"/>
      <c r="T7087" s="66"/>
      <c r="U7087" s="46"/>
    </row>
    <row r="7088" spans="2:21" ht="14.25">
      <c r="B7088" s="95"/>
      <c r="C7088" s="95"/>
      <c r="D7088" s="95"/>
      <c r="E7088" s="95"/>
      <c r="F7088" s="95"/>
      <c r="G7088" s="95"/>
      <c r="H7088" s="95"/>
      <c r="I7088" s="95"/>
      <c r="J7088" s="95"/>
      <c r="K7088" s="95"/>
      <c r="L7088" s="95"/>
      <c r="M7088" s="95"/>
      <c r="N7088" s="95"/>
      <c r="O7088" s="95"/>
      <c r="P7088" s="84"/>
      <c r="Q7088" s="84"/>
      <c r="R7088" s="66"/>
      <c r="S7088" s="66"/>
      <c r="T7088" s="66"/>
      <c r="U7088" s="46"/>
    </row>
    <row r="7089" spans="2:21" ht="14.25">
      <c r="B7089" s="95"/>
      <c r="C7089" s="95"/>
      <c r="D7089" s="95"/>
      <c r="E7089" s="95"/>
      <c r="F7089" s="95"/>
      <c r="G7089" s="95"/>
      <c r="H7089" s="95"/>
      <c r="I7089" s="95"/>
      <c r="J7089" s="95"/>
      <c r="K7089" s="95"/>
      <c r="L7089" s="95"/>
      <c r="M7089" s="95"/>
      <c r="N7089" s="95"/>
      <c r="O7089" s="95"/>
      <c r="P7089" s="84"/>
      <c r="Q7089" s="84"/>
      <c r="R7089" s="66"/>
      <c r="S7089" s="66"/>
      <c r="T7089" s="66"/>
      <c r="U7089" s="46"/>
    </row>
    <row r="7090" spans="2:21" ht="14.25">
      <c r="B7090" s="95"/>
      <c r="C7090" s="95"/>
      <c r="D7090" s="95"/>
      <c r="E7090" s="95"/>
      <c r="F7090" s="95"/>
      <c r="G7090" s="95"/>
      <c r="H7090" s="95"/>
      <c r="I7090" s="95"/>
      <c r="J7090" s="95"/>
      <c r="K7090" s="95"/>
      <c r="L7090" s="95"/>
      <c r="M7090" s="95"/>
      <c r="N7090" s="95"/>
      <c r="O7090" s="95"/>
      <c r="P7090" s="84"/>
      <c r="Q7090" s="84"/>
      <c r="R7090" s="66"/>
      <c r="S7090" s="66"/>
      <c r="T7090" s="66"/>
      <c r="U7090" s="46"/>
    </row>
    <row r="7091" spans="2:21" ht="14.25">
      <c r="B7091" s="95"/>
      <c r="C7091" s="95"/>
      <c r="D7091" s="95"/>
      <c r="E7091" s="95"/>
      <c r="F7091" s="95"/>
      <c r="G7091" s="95"/>
      <c r="H7091" s="95"/>
      <c r="I7091" s="95"/>
      <c r="J7091" s="95"/>
      <c r="K7091" s="95"/>
      <c r="L7091" s="95"/>
      <c r="M7091" s="95"/>
      <c r="N7091" s="95"/>
      <c r="O7091" s="95"/>
      <c r="P7091" s="84"/>
      <c r="Q7091" s="84"/>
      <c r="R7091" s="66"/>
      <c r="S7091" s="66"/>
      <c r="T7091" s="66"/>
      <c r="U7091" s="46"/>
    </row>
    <row r="7092" spans="2:21" ht="14.25">
      <c r="B7092" s="95"/>
      <c r="C7092" s="95"/>
      <c r="D7092" s="95"/>
      <c r="E7092" s="95"/>
      <c r="F7092" s="95"/>
      <c r="G7092" s="95"/>
      <c r="H7092" s="95"/>
      <c r="I7092" s="95"/>
      <c r="J7092" s="95"/>
      <c r="K7092" s="95"/>
      <c r="L7092" s="95"/>
      <c r="M7092" s="95"/>
      <c r="N7092" s="95"/>
      <c r="O7092" s="95"/>
      <c r="P7092" s="84"/>
      <c r="Q7092" s="84"/>
      <c r="R7092" s="66"/>
      <c r="S7092" s="66"/>
      <c r="T7092" s="66"/>
      <c r="U7092" s="46"/>
    </row>
    <row r="7093" spans="2:21" ht="14.25">
      <c r="B7093" s="95"/>
      <c r="C7093" s="95"/>
      <c r="D7093" s="95"/>
      <c r="E7093" s="95"/>
      <c r="F7093" s="95"/>
      <c r="G7093" s="95"/>
      <c r="H7093" s="95"/>
      <c r="I7093" s="95"/>
      <c r="J7093" s="95"/>
      <c r="K7093" s="95"/>
      <c r="L7093" s="95"/>
      <c r="M7093" s="95"/>
      <c r="N7093" s="95"/>
      <c r="O7093" s="95"/>
      <c r="P7093" s="84"/>
      <c r="Q7093" s="84"/>
      <c r="R7093" s="66"/>
      <c r="S7093" s="66"/>
      <c r="T7093" s="66"/>
      <c r="U7093" s="46"/>
    </row>
    <row r="7094" spans="2:21" ht="14.25">
      <c r="B7094" s="95"/>
      <c r="C7094" s="95"/>
      <c r="D7094" s="95"/>
      <c r="E7094" s="95"/>
      <c r="F7094" s="95"/>
      <c r="G7094" s="95"/>
      <c r="H7094" s="95"/>
      <c r="I7094" s="95"/>
      <c r="J7094" s="95"/>
      <c r="K7094" s="95"/>
      <c r="L7094" s="95"/>
      <c r="M7094" s="95"/>
      <c r="N7094" s="95"/>
      <c r="O7094" s="95"/>
      <c r="P7094" s="84"/>
      <c r="Q7094" s="84"/>
      <c r="R7094" s="66"/>
      <c r="S7094" s="66"/>
      <c r="T7094" s="66"/>
      <c r="U7094" s="46"/>
    </row>
    <row r="7095" spans="2:21" ht="14.25">
      <c r="B7095" s="95"/>
      <c r="C7095" s="95"/>
      <c r="D7095" s="95"/>
      <c r="E7095" s="95"/>
      <c r="F7095" s="95"/>
      <c r="G7095" s="95"/>
      <c r="H7095" s="95"/>
      <c r="I7095" s="95"/>
      <c r="J7095" s="95"/>
      <c r="K7095" s="95"/>
      <c r="L7095" s="95"/>
      <c r="M7095" s="95"/>
      <c r="N7095" s="95"/>
      <c r="O7095" s="95"/>
      <c r="P7095" s="84"/>
      <c r="Q7095" s="84"/>
      <c r="R7095" s="66"/>
      <c r="S7095" s="66"/>
      <c r="T7095" s="66"/>
      <c r="U7095" s="46"/>
    </row>
    <row r="7096" spans="2:21" ht="14.25">
      <c r="B7096" s="95"/>
      <c r="C7096" s="95"/>
      <c r="D7096" s="95"/>
      <c r="E7096" s="95"/>
      <c r="F7096" s="95"/>
      <c r="G7096" s="95"/>
      <c r="H7096" s="95"/>
      <c r="I7096" s="95"/>
      <c r="J7096" s="95"/>
      <c r="K7096" s="95"/>
      <c r="L7096" s="95"/>
      <c r="M7096" s="95"/>
      <c r="N7096" s="95"/>
      <c r="O7096" s="95"/>
      <c r="P7096" s="84"/>
      <c r="Q7096" s="84"/>
      <c r="R7096" s="66"/>
      <c r="S7096" s="66"/>
      <c r="T7096" s="66"/>
      <c r="U7096" s="46"/>
    </row>
    <row r="7097" spans="2:21" ht="14.25">
      <c r="B7097" s="95"/>
      <c r="C7097" s="95"/>
      <c r="D7097" s="95"/>
      <c r="E7097" s="95"/>
      <c r="F7097" s="95"/>
      <c r="G7097" s="95"/>
      <c r="H7097" s="95"/>
      <c r="I7097" s="95"/>
      <c r="J7097" s="95"/>
      <c r="K7097" s="95"/>
      <c r="L7097" s="95"/>
      <c r="M7097" s="95"/>
      <c r="N7097" s="95"/>
      <c r="O7097" s="95"/>
      <c r="P7097" s="84"/>
      <c r="Q7097" s="84"/>
      <c r="R7097" s="66"/>
      <c r="S7097" s="66"/>
      <c r="T7097" s="66"/>
      <c r="U7097" s="46"/>
    </row>
    <row r="7098" spans="2:21" ht="14.25">
      <c r="B7098" s="95"/>
      <c r="C7098" s="95"/>
      <c r="D7098" s="95"/>
      <c r="E7098" s="95"/>
      <c r="F7098" s="95"/>
      <c r="G7098" s="95"/>
      <c r="H7098" s="95"/>
      <c r="I7098" s="95"/>
      <c r="J7098" s="95"/>
      <c r="K7098" s="95"/>
      <c r="L7098" s="95"/>
      <c r="M7098" s="95"/>
      <c r="N7098" s="95"/>
      <c r="O7098" s="95"/>
      <c r="P7098" s="84"/>
      <c r="Q7098" s="84"/>
      <c r="R7098" s="66"/>
      <c r="S7098" s="66"/>
      <c r="T7098" s="66"/>
      <c r="U7098" s="46"/>
    </row>
    <row r="7099" spans="2:21" ht="14.25">
      <c r="B7099" s="95"/>
      <c r="C7099" s="95"/>
      <c r="D7099" s="95"/>
      <c r="E7099" s="95"/>
      <c r="F7099" s="95"/>
      <c r="G7099" s="95"/>
      <c r="H7099" s="95"/>
      <c r="I7099" s="95"/>
      <c r="J7099" s="95"/>
      <c r="K7099" s="95"/>
      <c r="L7099" s="95"/>
      <c r="M7099" s="95"/>
      <c r="N7099" s="95"/>
      <c r="O7099" s="95"/>
      <c r="P7099" s="84"/>
      <c r="Q7099" s="84"/>
      <c r="R7099" s="66"/>
      <c r="S7099" s="66"/>
      <c r="T7099" s="66"/>
      <c r="U7099" s="46"/>
    </row>
    <row r="7100" spans="2:21" ht="14.25">
      <c r="B7100" s="95"/>
      <c r="C7100" s="95"/>
      <c r="D7100" s="95"/>
      <c r="E7100" s="95"/>
      <c r="F7100" s="95"/>
      <c r="G7100" s="95"/>
      <c r="H7100" s="95"/>
      <c r="I7100" s="95"/>
      <c r="J7100" s="95"/>
      <c r="K7100" s="95"/>
      <c r="L7100" s="95"/>
      <c r="M7100" s="95"/>
      <c r="N7100" s="95"/>
      <c r="O7100" s="95"/>
      <c r="P7100" s="84"/>
      <c r="Q7100" s="84"/>
      <c r="R7100" s="66"/>
      <c r="S7100" s="66"/>
      <c r="T7100" s="66"/>
      <c r="U7100" s="46"/>
    </row>
    <row r="7101" spans="2:21" ht="14.25">
      <c r="B7101" s="95"/>
      <c r="C7101" s="95"/>
      <c r="D7101" s="95"/>
      <c r="E7101" s="95"/>
      <c r="F7101" s="95"/>
      <c r="G7101" s="95"/>
      <c r="H7101" s="95"/>
      <c r="I7101" s="95"/>
      <c r="J7101" s="95"/>
      <c r="K7101" s="95"/>
      <c r="L7101" s="95"/>
      <c r="M7101" s="95"/>
      <c r="N7101" s="95"/>
      <c r="O7101" s="95"/>
      <c r="P7101" s="84"/>
      <c r="Q7101" s="84"/>
      <c r="R7101" s="66"/>
      <c r="S7101" s="66"/>
      <c r="T7101" s="66"/>
      <c r="U7101" s="46"/>
    </row>
    <row r="7102" spans="2:21" ht="14.25">
      <c r="B7102" s="95"/>
      <c r="C7102" s="95"/>
      <c r="D7102" s="95"/>
      <c r="E7102" s="95"/>
      <c r="F7102" s="95"/>
      <c r="G7102" s="95"/>
      <c r="H7102" s="95"/>
      <c r="I7102" s="95"/>
      <c r="J7102" s="95"/>
      <c r="K7102" s="95"/>
      <c r="L7102" s="95"/>
      <c r="M7102" s="95"/>
      <c r="N7102" s="95"/>
      <c r="O7102" s="95"/>
      <c r="P7102" s="84"/>
      <c r="Q7102" s="84"/>
      <c r="R7102" s="66"/>
      <c r="S7102" s="66"/>
      <c r="T7102" s="66"/>
      <c r="U7102" s="46"/>
    </row>
    <row r="7103" spans="2:21" ht="14.25">
      <c r="B7103" s="95"/>
      <c r="C7103" s="95"/>
      <c r="D7103" s="95"/>
      <c r="E7103" s="95"/>
      <c r="F7103" s="95"/>
      <c r="G7103" s="95"/>
      <c r="H7103" s="95"/>
      <c r="I7103" s="95"/>
      <c r="J7103" s="95"/>
      <c r="K7103" s="95"/>
      <c r="L7103" s="95"/>
      <c r="M7103" s="95"/>
      <c r="N7103" s="95"/>
      <c r="O7103" s="95"/>
      <c r="P7103" s="84"/>
      <c r="Q7103" s="84"/>
      <c r="R7103" s="66"/>
      <c r="S7103" s="66"/>
      <c r="T7103" s="66"/>
      <c r="U7103" s="46"/>
    </row>
    <row r="7104" spans="2:21" ht="14.25">
      <c r="B7104" s="95"/>
      <c r="C7104" s="95"/>
      <c r="D7104" s="95"/>
      <c r="E7104" s="95"/>
      <c r="F7104" s="95"/>
      <c r="G7104" s="95"/>
      <c r="H7104" s="95"/>
      <c r="I7104" s="95"/>
      <c r="J7104" s="95"/>
      <c r="K7104" s="95"/>
      <c r="L7104" s="95"/>
      <c r="M7104" s="95"/>
      <c r="N7104" s="95"/>
      <c r="O7104" s="95"/>
      <c r="P7104" s="84"/>
      <c r="Q7104" s="84"/>
      <c r="R7104" s="66"/>
      <c r="S7104" s="66"/>
      <c r="T7104" s="66"/>
      <c r="U7104" s="46"/>
    </row>
    <row r="7105" spans="2:21" ht="14.25">
      <c r="B7105" s="95"/>
      <c r="C7105" s="95"/>
      <c r="D7105" s="95"/>
      <c r="E7105" s="95"/>
      <c r="F7105" s="95"/>
      <c r="G7105" s="95"/>
      <c r="H7105" s="95"/>
      <c r="I7105" s="95"/>
      <c r="J7105" s="95"/>
      <c r="K7105" s="95"/>
      <c r="L7105" s="95"/>
      <c r="M7105" s="95"/>
      <c r="N7105" s="95"/>
      <c r="O7105" s="95"/>
      <c r="P7105" s="84"/>
      <c r="Q7105" s="84"/>
      <c r="R7105" s="66"/>
      <c r="S7105" s="66"/>
      <c r="T7105" s="66"/>
      <c r="U7105" s="46"/>
    </row>
    <row r="7106" spans="2:21" ht="14.25">
      <c r="B7106" s="95"/>
      <c r="C7106" s="95"/>
      <c r="D7106" s="95"/>
      <c r="E7106" s="95"/>
      <c r="F7106" s="95"/>
      <c r="G7106" s="95"/>
      <c r="H7106" s="95"/>
      <c r="I7106" s="95"/>
      <c r="J7106" s="95"/>
      <c r="K7106" s="95"/>
      <c r="L7106" s="95"/>
      <c r="M7106" s="95"/>
      <c r="N7106" s="95"/>
      <c r="O7106" s="95"/>
      <c r="P7106" s="84"/>
      <c r="Q7106" s="84"/>
      <c r="R7106" s="66"/>
      <c r="S7106" s="66"/>
      <c r="T7106" s="66"/>
      <c r="U7106" s="46"/>
    </row>
    <row r="7107" spans="2:21" ht="14.25">
      <c r="B7107" s="95"/>
      <c r="C7107" s="95"/>
      <c r="D7107" s="95"/>
      <c r="E7107" s="95"/>
      <c r="F7107" s="95"/>
      <c r="G7107" s="95"/>
      <c r="H7107" s="95"/>
      <c r="I7107" s="95"/>
      <c r="J7107" s="95"/>
      <c r="K7107" s="95"/>
      <c r="L7107" s="95"/>
      <c r="M7107" s="95"/>
      <c r="N7107" s="95"/>
      <c r="O7107" s="95"/>
      <c r="P7107" s="84"/>
      <c r="Q7107" s="84"/>
      <c r="R7107" s="66"/>
      <c r="S7107" s="66"/>
      <c r="T7107" s="66"/>
      <c r="U7107" s="46"/>
    </row>
    <row r="7108" spans="2:21" ht="14.25">
      <c r="B7108" s="95"/>
      <c r="C7108" s="95"/>
      <c r="D7108" s="95"/>
      <c r="E7108" s="95"/>
      <c r="F7108" s="95"/>
      <c r="G7108" s="95"/>
      <c r="H7108" s="95"/>
      <c r="I7108" s="95"/>
      <c r="J7108" s="95"/>
      <c r="K7108" s="95"/>
      <c r="L7108" s="95"/>
      <c r="M7108" s="95"/>
      <c r="N7108" s="95"/>
      <c r="O7108" s="95"/>
      <c r="P7108" s="84"/>
      <c r="Q7108" s="84"/>
      <c r="R7108" s="66"/>
      <c r="S7108" s="66"/>
      <c r="T7108" s="66"/>
      <c r="U7108" s="46"/>
    </row>
    <row r="7109" spans="2:21" ht="14.25">
      <c r="B7109" s="95"/>
      <c r="C7109" s="95"/>
      <c r="D7109" s="95"/>
      <c r="E7109" s="95"/>
      <c r="F7109" s="95"/>
      <c r="G7109" s="95"/>
      <c r="H7109" s="95"/>
      <c r="I7109" s="95"/>
      <c r="J7109" s="95"/>
      <c r="K7109" s="95"/>
      <c r="L7109" s="95"/>
      <c r="M7109" s="95"/>
      <c r="N7109" s="95"/>
      <c r="O7109" s="95"/>
      <c r="P7109" s="84"/>
      <c r="Q7109" s="84"/>
      <c r="R7109" s="66"/>
      <c r="S7109" s="66"/>
      <c r="T7109" s="66"/>
      <c r="U7109" s="46"/>
    </row>
    <row r="7110" spans="2:21" ht="14.25">
      <c r="B7110" s="95"/>
      <c r="C7110" s="95"/>
      <c r="D7110" s="95"/>
      <c r="E7110" s="95"/>
      <c r="F7110" s="95"/>
      <c r="G7110" s="95"/>
      <c r="H7110" s="95"/>
      <c r="I7110" s="95"/>
      <c r="J7110" s="95"/>
      <c r="K7110" s="95"/>
      <c r="L7110" s="95"/>
      <c r="M7110" s="95"/>
      <c r="N7110" s="95"/>
      <c r="O7110" s="95"/>
      <c r="P7110" s="84"/>
      <c r="Q7110" s="84"/>
      <c r="R7110" s="66"/>
      <c r="S7110" s="66"/>
      <c r="T7110" s="66"/>
      <c r="U7110" s="46"/>
    </row>
    <row r="7111" spans="2:21" ht="14.25">
      <c r="B7111" s="95"/>
      <c r="C7111" s="95"/>
      <c r="D7111" s="95"/>
      <c r="E7111" s="95"/>
      <c r="F7111" s="95"/>
      <c r="G7111" s="95"/>
      <c r="H7111" s="95"/>
      <c r="I7111" s="95"/>
      <c r="J7111" s="95"/>
      <c r="K7111" s="95"/>
      <c r="L7111" s="95"/>
      <c r="M7111" s="95"/>
      <c r="N7111" s="95"/>
      <c r="O7111" s="95"/>
      <c r="P7111" s="84"/>
      <c r="Q7111" s="84"/>
      <c r="R7111" s="66"/>
      <c r="S7111" s="66"/>
      <c r="T7111" s="66"/>
      <c r="U7111" s="46"/>
    </row>
    <row r="7112" spans="2:21" ht="14.25">
      <c r="B7112" s="95"/>
      <c r="C7112" s="95"/>
      <c r="D7112" s="95"/>
      <c r="E7112" s="95"/>
      <c r="F7112" s="95"/>
      <c r="G7112" s="95"/>
      <c r="H7112" s="95"/>
      <c r="I7112" s="95"/>
      <c r="J7112" s="95"/>
      <c r="K7112" s="95"/>
      <c r="L7112" s="95"/>
      <c r="M7112" s="95"/>
      <c r="N7112" s="95"/>
      <c r="O7112" s="95"/>
      <c r="P7112" s="84"/>
      <c r="Q7112" s="84"/>
      <c r="R7112" s="66"/>
      <c r="S7112" s="66"/>
      <c r="T7112" s="66"/>
      <c r="U7112" s="46"/>
    </row>
    <row r="7113" spans="2:21" ht="14.25">
      <c r="B7113" s="95"/>
      <c r="C7113" s="95"/>
      <c r="D7113" s="95"/>
      <c r="E7113" s="95"/>
      <c r="F7113" s="95"/>
      <c r="G7113" s="95"/>
      <c r="H7113" s="95"/>
      <c r="I7113" s="95"/>
      <c r="J7113" s="95"/>
      <c r="K7113" s="95"/>
      <c r="L7113" s="95"/>
      <c r="M7113" s="95"/>
      <c r="N7113" s="95"/>
      <c r="O7113" s="95"/>
      <c r="P7113" s="84"/>
      <c r="Q7113" s="84"/>
      <c r="R7113" s="66"/>
      <c r="S7113" s="66"/>
      <c r="T7113" s="66"/>
      <c r="U7113" s="46"/>
    </row>
    <row r="7114" spans="2:21" ht="14.25">
      <c r="B7114" s="95"/>
      <c r="C7114" s="95"/>
      <c r="D7114" s="95"/>
      <c r="E7114" s="95"/>
      <c r="F7114" s="95"/>
      <c r="G7114" s="95"/>
      <c r="H7114" s="95"/>
      <c r="I7114" s="95"/>
      <c r="J7114" s="95"/>
      <c r="K7114" s="95"/>
      <c r="L7114" s="95"/>
      <c r="M7114" s="95"/>
      <c r="N7114" s="95"/>
      <c r="O7114" s="95"/>
      <c r="P7114" s="84"/>
      <c r="Q7114" s="84"/>
      <c r="R7114" s="66"/>
      <c r="S7114" s="66"/>
      <c r="T7114" s="66"/>
      <c r="U7114" s="46"/>
    </row>
    <row r="7115" spans="2:21" ht="14.25">
      <c r="B7115" s="95"/>
      <c r="C7115" s="95"/>
      <c r="D7115" s="95"/>
      <c r="E7115" s="95"/>
      <c r="F7115" s="95"/>
      <c r="G7115" s="95"/>
      <c r="H7115" s="95"/>
      <c r="I7115" s="95"/>
      <c r="J7115" s="95"/>
      <c r="K7115" s="95"/>
      <c r="L7115" s="95"/>
      <c r="M7115" s="95"/>
      <c r="N7115" s="95"/>
      <c r="O7115" s="95"/>
      <c r="P7115" s="84"/>
      <c r="Q7115" s="84"/>
      <c r="R7115" s="66"/>
      <c r="S7115" s="66"/>
      <c r="T7115" s="66"/>
      <c r="U7115" s="46"/>
    </row>
    <row r="7116" spans="2:21" ht="14.25">
      <c r="B7116" s="95"/>
      <c r="C7116" s="95"/>
      <c r="D7116" s="95"/>
      <c r="E7116" s="95"/>
      <c r="F7116" s="95"/>
      <c r="G7116" s="95"/>
      <c r="H7116" s="95"/>
      <c r="I7116" s="95"/>
      <c r="J7116" s="95"/>
      <c r="K7116" s="95"/>
      <c r="L7116" s="95"/>
      <c r="M7116" s="95"/>
      <c r="N7116" s="95"/>
      <c r="O7116" s="95"/>
      <c r="P7116" s="84"/>
      <c r="Q7116" s="84"/>
      <c r="R7116" s="66"/>
      <c r="S7116" s="66"/>
      <c r="T7116" s="66"/>
      <c r="U7116" s="46"/>
    </row>
    <row r="7117" spans="2:21" ht="14.25">
      <c r="B7117" s="95"/>
      <c r="C7117" s="95"/>
      <c r="D7117" s="95"/>
      <c r="E7117" s="95"/>
      <c r="F7117" s="95"/>
      <c r="G7117" s="95"/>
      <c r="H7117" s="95"/>
      <c r="I7117" s="95"/>
      <c r="J7117" s="95"/>
      <c r="K7117" s="95"/>
      <c r="L7117" s="95"/>
      <c r="M7117" s="95"/>
      <c r="N7117" s="95"/>
      <c r="O7117" s="95"/>
      <c r="P7117" s="84"/>
      <c r="Q7117" s="84"/>
      <c r="R7117" s="66"/>
      <c r="S7117" s="66"/>
      <c r="T7117" s="66"/>
      <c r="U7117" s="46"/>
    </row>
    <row r="7118" spans="2:21" ht="14.25">
      <c r="B7118" s="95"/>
      <c r="C7118" s="95"/>
      <c r="D7118" s="95"/>
      <c r="E7118" s="95"/>
      <c r="F7118" s="95"/>
      <c r="G7118" s="95"/>
      <c r="H7118" s="95"/>
      <c r="I7118" s="95"/>
      <c r="J7118" s="95"/>
      <c r="K7118" s="95"/>
      <c r="L7118" s="95"/>
      <c r="M7118" s="95"/>
      <c r="N7118" s="95"/>
      <c r="O7118" s="95"/>
      <c r="P7118" s="84"/>
      <c r="Q7118" s="84"/>
      <c r="R7118" s="66"/>
      <c r="S7118" s="66"/>
      <c r="T7118" s="66"/>
      <c r="U7118" s="46"/>
    </row>
    <row r="7119" spans="2:21" ht="14.25">
      <c r="B7119" s="95"/>
      <c r="C7119" s="95"/>
      <c r="D7119" s="95"/>
      <c r="E7119" s="95"/>
      <c r="F7119" s="95"/>
      <c r="G7119" s="95"/>
      <c r="H7119" s="95"/>
      <c r="I7119" s="95"/>
      <c r="J7119" s="95"/>
      <c r="K7119" s="95"/>
      <c r="L7119" s="95"/>
      <c r="M7119" s="95"/>
      <c r="N7119" s="95"/>
      <c r="O7119" s="95"/>
      <c r="P7119" s="84"/>
      <c r="Q7119" s="84"/>
      <c r="R7119" s="66"/>
      <c r="S7119" s="66"/>
      <c r="T7119" s="66"/>
      <c r="U7119" s="46"/>
    </row>
    <row r="7120" spans="2:21" ht="14.25">
      <c r="B7120" s="95"/>
      <c r="C7120" s="95"/>
      <c r="D7120" s="95"/>
      <c r="E7120" s="95"/>
      <c r="F7120" s="95"/>
      <c r="G7120" s="95"/>
      <c r="H7120" s="95"/>
      <c r="I7120" s="95"/>
      <c r="J7120" s="95"/>
      <c r="K7120" s="95"/>
      <c r="L7120" s="95"/>
      <c r="M7120" s="95"/>
      <c r="N7120" s="95"/>
      <c r="O7120" s="95"/>
      <c r="P7120" s="84"/>
      <c r="Q7120" s="84"/>
      <c r="R7120" s="66"/>
      <c r="S7120" s="66"/>
      <c r="T7120" s="66"/>
      <c r="U7120" s="46"/>
    </row>
    <row r="7121" spans="2:21" ht="14.25">
      <c r="B7121" s="95"/>
      <c r="C7121" s="95"/>
      <c r="D7121" s="95"/>
      <c r="E7121" s="95"/>
      <c r="F7121" s="95"/>
      <c r="G7121" s="95"/>
      <c r="H7121" s="95"/>
      <c r="I7121" s="95"/>
      <c r="J7121" s="95"/>
      <c r="K7121" s="95"/>
      <c r="L7121" s="95"/>
      <c r="M7121" s="95"/>
      <c r="N7121" s="95"/>
      <c r="O7121" s="95"/>
      <c r="P7121" s="84"/>
      <c r="Q7121" s="84"/>
      <c r="R7121" s="66"/>
      <c r="S7121" s="66"/>
      <c r="T7121" s="66"/>
      <c r="U7121" s="46"/>
    </row>
    <row r="7122" spans="2:21" ht="14.25">
      <c r="B7122" s="95"/>
      <c r="C7122" s="95"/>
      <c r="D7122" s="95"/>
      <c r="E7122" s="95"/>
      <c r="F7122" s="95"/>
      <c r="G7122" s="95"/>
      <c r="H7122" s="95"/>
      <c r="I7122" s="95"/>
      <c r="J7122" s="95"/>
      <c r="K7122" s="95"/>
      <c r="L7122" s="95"/>
      <c r="M7122" s="95"/>
      <c r="N7122" s="95"/>
      <c r="O7122" s="95"/>
      <c r="P7122" s="84"/>
      <c r="Q7122" s="84"/>
      <c r="R7122" s="66"/>
      <c r="S7122" s="66"/>
      <c r="T7122" s="66"/>
      <c r="U7122" s="46"/>
    </row>
    <row r="7123" spans="2:21" ht="14.25">
      <c r="B7123" s="95"/>
      <c r="C7123" s="95"/>
      <c r="D7123" s="95"/>
      <c r="E7123" s="95"/>
      <c r="F7123" s="95"/>
      <c r="G7123" s="95"/>
      <c r="H7123" s="95"/>
      <c r="I7123" s="95"/>
      <c r="J7123" s="95"/>
      <c r="K7123" s="95"/>
      <c r="L7123" s="95"/>
      <c r="M7123" s="95"/>
      <c r="N7123" s="95"/>
      <c r="O7123" s="95"/>
      <c r="P7123" s="84"/>
      <c r="Q7123" s="84"/>
      <c r="R7123" s="66"/>
      <c r="S7123" s="66"/>
      <c r="T7123" s="66"/>
      <c r="U7123" s="46"/>
    </row>
    <row r="7124" spans="2:21" ht="14.25">
      <c r="B7124" s="95"/>
      <c r="C7124" s="95"/>
      <c r="D7124" s="95"/>
      <c r="E7124" s="95"/>
      <c r="F7124" s="95"/>
      <c r="G7124" s="95"/>
      <c r="H7124" s="95"/>
      <c r="I7124" s="95"/>
      <c r="J7124" s="95"/>
      <c r="K7124" s="95"/>
      <c r="L7124" s="95"/>
      <c r="M7124" s="95"/>
      <c r="N7124" s="95"/>
      <c r="O7124" s="95"/>
      <c r="P7124" s="84"/>
      <c r="Q7124" s="84"/>
      <c r="R7124" s="66"/>
      <c r="S7124" s="66"/>
      <c r="T7124" s="66"/>
      <c r="U7124" s="46"/>
    </row>
    <row r="7125" spans="2:21" ht="14.25">
      <c r="B7125" s="95"/>
      <c r="C7125" s="95"/>
      <c r="D7125" s="95"/>
      <c r="E7125" s="95"/>
      <c r="F7125" s="95"/>
      <c r="G7125" s="95"/>
      <c r="H7125" s="95"/>
      <c r="I7125" s="95"/>
      <c r="J7125" s="95"/>
      <c r="K7125" s="95"/>
      <c r="L7125" s="95"/>
      <c r="M7125" s="95"/>
      <c r="N7125" s="95"/>
      <c r="O7125" s="95"/>
      <c r="P7125" s="84"/>
      <c r="Q7125" s="84"/>
      <c r="R7125" s="66"/>
      <c r="S7125" s="66"/>
      <c r="T7125" s="66"/>
      <c r="U7125" s="46"/>
    </row>
    <row r="7126" spans="2:21" ht="14.25">
      <c r="B7126" s="95"/>
      <c r="C7126" s="95"/>
      <c r="D7126" s="95"/>
      <c r="E7126" s="95"/>
      <c r="F7126" s="95"/>
      <c r="G7126" s="95"/>
      <c r="H7126" s="95"/>
      <c r="I7126" s="95"/>
      <c r="J7126" s="95"/>
      <c r="K7126" s="95"/>
      <c r="L7126" s="95"/>
      <c r="M7126" s="95"/>
      <c r="N7126" s="95"/>
      <c r="O7126" s="95"/>
      <c r="P7126" s="84"/>
      <c r="Q7126" s="84"/>
      <c r="R7126" s="66"/>
      <c r="S7126" s="66"/>
      <c r="T7126" s="66"/>
      <c r="U7126" s="46"/>
    </row>
    <row r="7127" spans="2:21" ht="14.25">
      <c r="B7127" s="95"/>
      <c r="C7127" s="95"/>
      <c r="D7127" s="95"/>
      <c r="E7127" s="95"/>
      <c r="F7127" s="95"/>
      <c r="G7127" s="95"/>
      <c r="H7127" s="95"/>
      <c r="I7127" s="95"/>
      <c r="J7127" s="95"/>
      <c r="K7127" s="95"/>
      <c r="L7127" s="95"/>
      <c r="M7127" s="95"/>
      <c r="N7127" s="95"/>
      <c r="O7127" s="95"/>
      <c r="P7127" s="84"/>
      <c r="Q7127" s="84"/>
      <c r="R7127" s="66"/>
      <c r="S7127" s="66"/>
      <c r="T7127" s="66"/>
      <c r="U7127" s="46"/>
    </row>
    <row r="7128" spans="2:21" ht="14.25">
      <c r="B7128" s="95"/>
      <c r="C7128" s="95"/>
      <c r="D7128" s="95"/>
      <c r="E7128" s="95"/>
      <c r="F7128" s="95"/>
      <c r="G7128" s="95"/>
      <c r="H7128" s="95"/>
      <c r="I7128" s="95"/>
      <c r="J7128" s="95"/>
      <c r="K7128" s="95"/>
      <c r="L7128" s="95"/>
      <c r="M7128" s="95"/>
      <c r="N7128" s="95"/>
      <c r="O7128" s="95"/>
      <c r="P7128" s="84"/>
      <c r="Q7128" s="84"/>
      <c r="R7128" s="66"/>
      <c r="S7128" s="66"/>
      <c r="T7128" s="66"/>
      <c r="U7128" s="46"/>
    </row>
    <row r="7129" spans="2:21" ht="14.25">
      <c r="B7129" s="95"/>
      <c r="C7129" s="95"/>
      <c r="D7129" s="95"/>
      <c r="E7129" s="95"/>
      <c r="F7129" s="95"/>
      <c r="G7129" s="95"/>
      <c r="H7129" s="95"/>
      <c r="I7129" s="95"/>
      <c r="J7129" s="95"/>
      <c r="K7129" s="95"/>
      <c r="L7129" s="95"/>
      <c r="M7129" s="95"/>
      <c r="N7129" s="95"/>
      <c r="O7129" s="95"/>
      <c r="P7129" s="84"/>
      <c r="Q7129" s="84"/>
      <c r="R7129" s="66"/>
      <c r="S7129" s="66"/>
      <c r="T7129" s="66"/>
      <c r="U7129" s="46"/>
    </row>
    <row r="7130" spans="2:21" ht="14.25">
      <c r="B7130" s="95"/>
      <c r="C7130" s="95"/>
      <c r="D7130" s="95"/>
      <c r="E7130" s="95"/>
      <c r="F7130" s="95"/>
      <c r="G7130" s="95"/>
      <c r="H7130" s="95"/>
      <c r="I7130" s="95"/>
      <c r="J7130" s="95"/>
      <c r="K7130" s="95"/>
      <c r="L7130" s="95"/>
      <c r="M7130" s="95"/>
      <c r="N7130" s="95"/>
      <c r="O7130" s="95"/>
      <c r="P7130" s="84"/>
      <c r="Q7130" s="84"/>
      <c r="R7130" s="66"/>
      <c r="S7130" s="66"/>
      <c r="T7130" s="66"/>
      <c r="U7130" s="46"/>
    </row>
    <row r="7131" spans="2:21" ht="14.25">
      <c r="B7131" s="95"/>
      <c r="C7131" s="95"/>
      <c r="D7131" s="95"/>
      <c r="E7131" s="95"/>
      <c r="F7131" s="95"/>
      <c r="G7131" s="95"/>
      <c r="H7131" s="95"/>
      <c r="I7131" s="95"/>
      <c r="J7131" s="95"/>
      <c r="K7131" s="95"/>
      <c r="L7131" s="95"/>
      <c r="M7131" s="95"/>
      <c r="N7131" s="95"/>
      <c r="O7131" s="95"/>
      <c r="P7131" s="84"/>
      <c r="Q7131" s="84"/>
      <c r="R7131" s="66"/>
      <c r="S7131" s="66"/>
      <c r="T7131" s="66"/>
      <c r="U7131" s="46"/>
    </row>
    <row r="7132" spans="2:21" ht="14.25">
      <c r="B7132" s="95"/>
      <c r="C7132" s="95"/>
      <c r="D7132" s="95"/>
      <c r="E7132" s="95"/>
      <c r="F7132" s="95"/>
      <c r="G7132" s="95"/>
      <c r="H7132" s="95"/>
      <c r="I7132" s="95"/>
      <c r="J7132" s="95"/>
      <c r="K7132" s="95"/>
      <c r="L7132" s="95"/>
      <c r="M7132" s="95"/>
      <c r="N7132" s="95"/>
      <c r="O7132" s="95"/>
      <c r="P7132" s="84"/>
      <c r="Q7132" s="84"/>
      <c r="R7132" s="66"/>
      <c r="S7132" s="66"/>
      <c r="T7132" s="66"/>
      <c r="U7132" s="46"/>
    </row>
    <row r="7133" spans="2:21" ht="14.25">
      <c r="B7133" s="95"/>
      <c r="C7133" s="95"/>
      <c r="D7133" s="95"/>
      <c r="E7133" s="95"/>
      <c r="F7133" s="95"/>
      <c r="G7133" s="95"/>
      <c r="H7133" s="95"/>
      <c r="I7133" s="95"/>
      <c r="J7133" s="95"/>
      <c r="K7133" s="95"/>
      <c r="L7133" s="95"/>
      <c r="M7133" s="95"/>
      <c r="N7133" s="95"/>
      <c r="O7133" s="95"/>
      <c r="P7133" s="84"/>
      <c r="Q7133" s="84"/>
      <c r="R7133" s="66"/>
      <c r="S7133" s="66"/>
      <c r="T7133" s="66"/>
      <c r="U7133" s="46"/>
    </row>
    <row r="7134" spans="2:21" ht="14.25">
      <c r="B7134" s="95"/>
      <c r="C7134" s="95"/>
      <c r="D7134" s="95"/>
      <c r="E7134" s="95"/>
      <c r="F7134" s="95"/>
      <c r="G7134" s="95"/>
      <c r="H7134" s="95"/>
      <c r="I7134" s="95"/>
      <c r="J7134" s="95"/>
      <c r="K7134" s="95"/>
      <c r="L7134" s="95"/>
      <c r="M7134" s="95"/>
      <c r="N7134" s="95"/>
      <c r="O7134" s="95"/>
      <c r="P7134" s="84"/>
      <c r="Q7134" s="84"/>
      <c r="R7134" s="66"/>
      <c r="S7134" s="66"/>
      <c r="T7134" s="66"/>
      <c r="U7134" s="46"/>
    </row>
    <row r="7135" spans="2:21" ht="14.25">
      <c r="B7135" s="95"/>
      <c r="C7135" s="95"/>
      <c r="D7135" s="95"/>
      <c r="E7135" s="95"/>
      <c r="F7135" s="95"/>
      <c r="G7135" s="95"/>
      <c r="H7135" s="95"/>
      <c r="I7135" s="95"/>
      <c r="J7135" s="95"/>
      <c r="K7135" s="95"/>
      <c r="L7135" s="95"/>
      <c r="M7135" s="95"/>
      <c r="N7135" s="95"/>
      <c r="O7135" s="95"/>
      <c r="P7135" s="84"/>
      <c r="Q7135" s="84"/>
      <c r="R7135" s="66"/>
      <c r="S7135" s="66"/>
      <c r="T7135" s="66"/>
      <c r="U7135" s="46"/>
    </row>
    <row r="7136" spans="2:21" ht="14.25">
      <c r="B7136" s="95"/>
      <c r="C7136" s="95"/>
      <c r="D7136" s="95"/>
      <c r="E7136" s="95"/>
      <c r="F7136" s="95"/>
      <c r="G7136" s="95"/>
      <c r="H7136" s="95"/>
      <c r="I7136" s="95"/>
      <c r="J7136" s="95"/>
      <c r="K7136" s="95"/>
      <c r="L7136" s="95"/>
      <c r="M7136" s="95"/>
      <c r="N7136" s="95"/>
      <c r="O7136" s="95"/>
      <c r="P7136" s="84"/>
      <c r="Q7136" s="84"/>
      <c r="R7136" s="66"/>
      <c r="S7136" s="66"/>
      <c r="T7136" s="66"/>
      <c r="U7136" s="46"/>
    </row>
    <row r="7137" spans="2:21" ht="14.25">
      <c r="B7137" s="95"/>
      <c r="C7137" s="95"/>
      <c r="D7137" s="95"/>
      <c r="E7137" s="95"/>
      <c r="F7137" s="95"/>
      <c r="G7137" s="95"/>
      <c r="H7137" s="95"/>
      <c r="I7137" s="95"/>
      <c r="J7137" s="95"/>
      <c r="K7137" s="95"/>
      <c r="L7137" s="95"/>
      <c r="M7137" s="95"/>
      <c r="N7137" s="95"/>
      <c r="O7137" s="95"/>
      <c r="P7137" s="84"/>
      <c r="Q7137" s="84"/>
      <c r="R7137" s="66"/>
      <c r="S7137" s="66"/>
      <c r="T7137" s="66"/>
      <c r="U7137" s="46"/>
    </row>
    <row r="7138" spans="2:21" ht="14.25">
      <c r="B7138" s="95"/>
      <c r="C7138" s="95"/>
      <c r="D7138" s="95"/>
      <c r="E7138" s="95"/>
      <c r="F7138" s="95"/>
      <c r="G7138" s="95"/>
      <c r="H7138" s="95"/>
      <c r="I7138" s="95"/>
      <c r="J7138" s="95"/>
      <c r="K7138" s="95"/>
      <c r="L7138" s="95"/>
      <c r="M7138" s="95"/>
      <c r="N7138" s="95"/>
      <c r="O7138" s="95"/>
      <c r="P7138" s="84"/>
      <c r="Q7138" s="84"/>
      <c r="R7138" s="66"/>
      <c r="S7138" s="66"/>
      <c r="T7138" s="66"/>
      <c r="U7138" s="46"/>
    </row>
    <row r="7139" spans="2:21" ht="14.25">
      <c r="B7139" s="95"/>
      <c r="C7139" s="95"/>
      <c r="D7139" s="95"/>
      <c r="E7139" s="95"/>
      <c r="F7139" s="95"/>
      <c r="G7139" s="95"/>
      <c r="H7139" s="95"/>
      <c r="I7139" s="95"/>
      <c r="J7139" s="95"/>
      <c r="K7139" s="95"/>
      <c r="L7139" s="95"/>
      <c r="M7139" s="95"/>
      <c r="N7139" s="95"/>
      <c r="O7139" s="95"/>
      <c r="P7139" s="84"/>
      <c r="Q7139" s="84"/>
      <c r="R7139" s="66"/>
      <c r="S7139" s="66"/>
      <c r="T7139" s="66"/>
      <c r="U7139" s="46"/>
    </row>
    <row r="7140" spans="2:21" ht="14.25">
      <c r="B7140" s="95"/>
      <c r="C7140" s="95"/>
      <c r="D7140" s="95"/>
      <c r="E7140" s="95"/>
      <c r="F7140" s="95"/>
      <c r="G7140" s="95"/>
      <c r="H7140" s="95"/>
      <c r="I7140" s="95"/>
      <c r="J7140" s="95"/>
      <c r="K7140" s="95"/>
      <c r="L7140" s="95"/>
      <c r="M7140" s="95"/>
      <c r="N7140" s="95"/>
      <c r="O7140" s="95"/>
      <c r="P7140" s="84"/>
      <c r="Q7140" s="84"/>
      <c r="R7140" s="66"/>
      <c r="S7140" s="66"/>
      <c r="T7140" s="66"/>
      <c r="U7140" s="46"/>
    </row>
    <row r="7141" spans="2:21" ht="14.25">
      <c r="B7141" s="95"/>
      <c r="C7141" s="95"/>
      <c r="D7141" s="95"/>
      <c r="E7141" s="95"/>
      <c r="F7141" s="95"/>
      <c r="G7141" s="95"/>
      <c r="H7141" s="95"/>
      <c r="I7141" s="95"/>
      <c r="J7141" s="95"/>
      <c r="K7141" s="95"/>
      <c r="L7141" s="95"/>
      <c r="M7141" s="95"/>
      <c r="N7141" s="95"/>
      <c r="O7141" s="95"/>
      <c r="P7141" s="84"/>
      <c r="Q7141" s="84"/>
      <c r="R7141" s="66"/>
      <c r="S7141" s="66"/>
      <c r="T7141" s="66"/>
      <c r="U7141" s="46"/>
    </row>
    <row r="7142" spans="2:21" ht="14.25">
      <c r="B7142" s="95"/>
      <c r="C7142" s="95"/>
      <c r="D7142" s="95"/>
      <c r="E7142" s="95"/>
      <c r="F7142" s="95"/>
      <c r="G7142" s="95"/>
      <c r="H7142" s="95"/>
      <c r="I7142" s="95"/>
      <c r="J7142" s="95"/>
      <c r="K7142" s="95"/>
      <c r="L7142" s="95"/>
      <c r="M7142" s="95"/>
      <c r="N7142" s="95"/>
      <c r="O7142" s="95"/>
      <c r="P7142" s="84"/>
      <c r="Q7142" s="84"/>
      <c r="R7142" s="66"/>
      <c r="S7142" s="66"/>
      <c r="T7142" s="66"/>
      <c r="U7142" s="46"/>
    </row>
    <row r="7143" spans="2:21" ht="14.25">
      <c r="B7143" s="95"/>
      <c r="C7143" s="95"/>
      <c r="D7143" s="95"/>
      <c r="E7143" s="95"/>
      <c r="F7143" s="95"/>
      <c r="G7143" s="95"/>
      <c r="H7143" s="95"/>
      <c r="I7143" s="95"/>
      <c r="J7143" s="95"/>
      <c r="K7143" s="95"/>
      <c r="L7143" s="95"/>
      <c r="M7143" s="95"/>
      <c r="N7143" s="95"/>
      <c r="O7143" s="95"/>
      <c r="P7143" s="84"/>
      <c r="Q7143" s="84"/>
      <c r="R7143" s="66"/>
      <c r="S7143" s="66"/>
      <c r="T7143" s="66"/>
      <c r="U7143" s="46"/>
    </row>
    <row r="7144" spans="2:21" ht="14.25">
      <c r="B7144" s="95"/>
      <c r="C7144" s="95"/>
      <c r="D7144" s="95"/>
      <c r="E7144" s="95"/>
      <c r="F7144" s="95"/>
      <c r="G7144" s="95"/>
      <c r="H7144" s="95"/>
      <c r="I7144" s="95"/>
      <c r="J7144" s="95"/>
      <c r="K7144" s="95"/>
      <c r="L7144" s="95"/>
      <c r="M7144" s="95"/>
      <c r="N7144" s="95"/>
      <c r="O7144" s="95"/>
      <c r="P7144" s="84"/>
      <c r="Q7144" s="84"/>
      <c r="R7144" s="66"/>
      <c r="S7144" s="66"/>
      <c r="T7144" s="66"/>
      <c r="U7144" s="46"/>
    </row>
    <row r="7145" spans="2:21" ht="14.25">
      <c r="B7145" s="95"/>
      <c r="C7145" s="95"/>
      <c r="D7145" s="95"/>
      <c r="E7145" s="95"/>
      <c r="F7145" s="95"/>
      <c r="G7145" s="95"/>
      <c r="H7145" s="95"/>
      <c r="I7145" s="95"/>
      <c r="J7145" s="95"/>
      <c r="K7145" s="95"/>
      <c r="L7145" s="95"/>
      <c r="M7145" s="95"/>
      <c r="N7145" s="95"/>
      <c r="O7145" s="95"/>
      <c r="P7145" s="84"/>
      <c r="Q7145" s="84"/>
      <c r="R7145" s="66"/>
      <c r="S7145" s="66"/>
      <c r="T7145" s="66"/>
      <c r="U7145" s="46"/>
    </row>
    <row r="7146" spans="2:21" ht="14.25">
      <c r="B7146" s="95"/>
      <c r="C7146" s="95"/>
      <c r="D7146" s="95"/>
      <c r="E7146" s="95"/>
      <c r="F7146" s="95"/>
      <c r="G7146" s="95"/>
      <c r="H7146" s="95"/>
      <c r="I7146" s="95"/>
      <c r="J7146" s="95"/>
      <c r="K7146" s="95"/>
      <c r="L7146" s="95"/>
      <c r="M7146" s="95"/>
      <c r="N7146" s="95"/>
      <c r="O7146" s="95"/>
      <c r="P7146" s="84"/>
      <c r="Q7146" s="84"/>
      <c r="R7146" s="66"/>
      <c r="S7146" s="66"/>
      <c r="T7146" s="66"/>
      <c r="U7146" s="46"/>
    </row>
    <row r="7147" spans="2:21" ht="14.25">
      <c r="B7147" s="95"/>
      <c r="C7147" s="95"/>
      <c r="D7147" s="95"/>
      <c r="E7147" s="95"/>
      <c r="F7147" s="95"/>
      <c r="G7147" s="95"/>
      <c r="H7147" s="95"/>
      <c r="I7147" s="95"/>
      <c r="J7147" s="95"/>
      <c r="K7147" s="95"/>
      <c r="L7147" s="95"/>
      <c r="M7147" s="95"/>
      <c r="N7147" s="95"/>
      <c r="O7147" s="95"/>
      <c r="P7147" s="84"/>
      <c r="Q7147" s="84"/>
      <c r="R7147" s="66"/>
      <c r="S7147" s="66"/>
      <c r="T7147" s="66"/>
      <c r="U7147" s="46"/>
    </row>
    <row r="7148" spans="2:21" ht="14.25">
      <c r="B7148" s="95"/>
      <c r="C7148" s="95"/>
      <c r="D7148" s="95"/>
      <c r="E7148" s="95"/>
      <c r="F7148" s="95"/>
      <c r="G7148" s="95"/>
      <c r="H7148" s="95"/>
      <c r="I7148" s="95"/>
      <c r="J7148" s="95"/>
      <c r="K7148" s="95"/>
      <c r="L7148" s="95"/>
      <c r="M7148" s="95"/>
      <c r="N7148" s="95"/>
      <c r="O7148" s="95"/>
      <c r="P7148" s="84"/>
      <c r="Q7148" s="84"/>
      <c r="R7148" s="66"/>
      <c r="S7148" s="66"/>
      <c r="T7148" s="66"/>
      <c r="U7148" s="46"/>
    </row>
    <row r="7149" spans="2:21" ht="14.25">
      <c r="B7149" s="95"/>
      <c r="C7149" s="95"/>
      <c r="D7149" s="95"/>
      <c r="E7149" s="95"/>
      <c r="F7149" s="95"/>
      <c r="G7149" s="95"/>
      <c r="H7149" s="95"/>
      <c r="I7149" s="95"/>
      <c r="J7149" s="95"/>
      <c r="K7149" s="95"/>
      <c r="L7149" s="95"/>
      <c r="M7149" s="95"/>
      <c r="N7149" s="95"/>
      <c r="O7149" s="95"/>
      <c r="P7149" s="84"/>
      <c r="Q7149" s="84"/>
      <c r="R7149" s="66"/>
      <c r="S7149" s="66"/>
      <c r="T7149" s="66"/>
      <c r="U7149" s="46"/>
    </row>
    <row r="7150" spans="2:21" ht="14.25">
      <c r="B7150" s="95"/>
      <c r="C7150" s="95"/>
      <c r="D7150" s="95"/>
      <c r="E7150" s="95"/>
      <c r="F7150" s="95"/>
      <c r="G7150" s="95"/>
      <c r="H7150" s="95"/>
      <c r="I7150" s="95"/>
      <c r="J7150" s="95"/>
      <c r="K7150" s="95"/>
      <c r="L7150" s="95"/>
      <c r="M7150" s="95"/>
      <c r="N7150" s="95"/>
      <c r="O7150" s="95"/>
      <c r="P7150" s="84"/>
      <c r="Q7150" s="84"/>
      <c r="R7150" s="66"/>
      <c r="S7150" s="66"/>
      <c r="T7150" s="66"/>
      <c r="U7150" s="46"/>
    </row>
    <row r="7151" spans="2:21" ht="14.25">
      <c r="B7151" s="95"/>
      <c r="C7151" s="95"/>
      <c r="D7151" s="95"/>
      <c r="E7151" s="95"/>
      <c r="F7151" s="95"/>
      <c r="G7151" s="95"/>
      <c r="H7151" s="95"/>
      <c r="I7151" s="95"/>
      <c r="J7151" s="95"/>
      <c r="K7151" s="95"/>
      <c r="L7151" s="95"/>
      <c r="M7151" s="95"/>
      <c r="N7151" s="95"/>
      <c r="O7151" s="95"/>
      <c r="P7151" s="84"/>
      <c r="Q7151" s="84"/>
      <c r="R7151" s="66"/>
      <c r="S7151" s="66"/>
      <c r="T7151" s="66"/>
      <c r="U7151" s="46"/>
    </row>
    <row r="7152" spans="2:21" ht="14.25">
      <c r="B7152" s="95"/>
      <c r="C7152" s="95"/>
      <c r="D7152" s="95"/>
      <c r="E7152" s="95"/>
      <c r="F7152" s="95"/>
      <c r="G7152" s="95"/>
      <c r="H7152" s="95"/>
      <c r="I7152" s="95"/>
      <c r="J7152" s="95"/>
      <c r="K7152" s="95"/>
      <c r="L7152" s="95"/>
      <c r="M7152" s="95"/>
      <c r="N7152" s="95"/>
      <c r="O7152" s="95"/>
      <c r="P7152" s="84"/>
      <c r="Q7152" s="84"/>
      <c r="R7152" s="66"/>
      <c r="S7152" s="66"/>
      <c r="T7152" s="66"/>
      <c r="U7152" s="46"/>
    </row>
    <row r="7153" spans="2:21" ht="14.25">
      <c r="B7153" s="95"/>
      <c r="C7153" s="95"/>
      <c r="D7153" s="95"/>
      <c r="E7153" s="95"/>
      <c r="F7153" s="95"/>
      <c r="G7153" s="95"/>
      <c r="H7153" s="95"/>
      <c r="I7153" s="95"/>
      <c r="J7153" s="95"/>
      <c r="K7153" s="95"/>
      <c r="L7153" s="95"/>
      <c r="M7153" s="95"/>
      <c r="N7153" s="95"/>
      <c r="O7153" s="95"/>
      <c r="P7153" s="84"/>
      <c r="Q7153" s="84"/>
      <c r="R7153" s="66"/>
      <c r="S7153" s="66"/>
      <c r="T7153" s="66"/>
      <c r="U7153" s="46"/>
    </row>
    <row r="7154" spans="2:21" ht="14.25">
      <c r="B7154" s="95"/>
      <c r="C7154" s="95"/>
      <c r="D7154" s="95"/>
      <c r="E7154" s="95"/>
      <c r="F7154" s="95"/>
      <c r="G7154" s="95"/>
      <c r="H7154" s="95"/>
      <c r="I7154" s="95"/>
      <c r="J7154" s="95"/>
      <c r="K7154" s="95"/>
      <c r="L7154" s="95"/>
      <c r="M7154" s="95"/>
      <c r="N7154" s="95"/>
      <c r="O7154" s="95"/>
      <c r="P7154" s="84"/>
      <c r="Q7154" s="84"/>
      <c r="R7154" s="66"/>
      <c r="S7154" s="66"/>
      <c r="T7154" s="66"/>
      <c r="U7154" s="46"/>
    </row>
    <row r="7155" spans="2:21" ht="14.25">
      <c r="B7155" s="95"/>
      <c r="C7155" s="95"/>
      <c r="D7155" s="95"/>
      <c r="E7155" s="95"/>
      <c r="F7155" s="95"/>
      <c r="G7155" s="95"/>
      <c r="H7155" s="95"/>
      <c r="I7155" s="95"/>
      <c r="J7155" s="95"/>
      <c r="K7155" s="95"/>
      <c r="L7155" s="95"/>
      <c r="M7155" s="95"/>
      <c r="N7155" s="95"/>
      <c r="O7155" s="95"/>
      <c r="P7155" s="84"/>
      <c r="Q7155" s="84"/>
      <c r="R7155" s="66"/>
      <c r="S7155" s="66"/>
      <c r="T7155" s="66"/>
      <c r="U7155" s="46"/>
    </row>
    <row r="7156" spans="2:21" ht="14.25">
      <c r="B7156" s="95"/>
      <c r="C7156" s="95"/>
      <c r="D7156" s="95"/>
      <c r="E7156" s="95"/>
      <c r="F7156" s="95"/>
      <c r="G7156" s="95"/>
      <c r="H7156" s="95"/>
      <c r="I7156" s="95"/>
      <c r="J7156" s="95"/>
      <c r="K7156" s="95"/>
      <c r="L7156" s="95"/>
      <c r="M7156" s="95"/>
      <c r="N7156" s="95"/>
      <c r="O7156" s="95"/>
      <c r="P7156" s="84"/>
      <c r="Q7156" s="84"/>
      <c r="R7156" s="66"/>
      <c r="S7156" s="66"/>
      <c r="T7156" s="66"/>
      <c r="U7156" s="46"/>
    </row>
    <row r="7157" spans="2:21" ht="14.25">
      <c r="B7157" s="95"/>
      <c r="C7157" s="95"/>
      <c r="D7157" s="95"/>
      <c r="E7157" s="95"/>
      <c r="F7157" s="95"/>
      <c r="G7157" s="95"/>
      <c r="H7157" s="95"/>
      <c r="I7157" s="95"/>
      <c r="J7157" s="95"/>
      <c r="K7157" s="95"/>
      <c r="L7157" s="95"/>
      <c r="M7157" s="95"/>
      <c r="N7157" s="95"/>
      <c r="O7157" s="95"/>
      <c r="P7157" s="84"/>
      <c r="Q7157" s="84"/>
      <c r="R7157" s="66"/>
      <c r="S7157" s="66"/>
      <c r="T7157" s="66"/>
      <c r="U7157" s="46"/>
    </row>
    <row r="7158" spans="2:21" ht="14.25">
      <c r="B7158" s="95"/>
      <c r="C7158" s="95"/>
      <c r="D7158" s="95"/>
      <c r="E7158" s="95"/>
      <c r="F7158" s="95"/>
      <c r="G7158" s="95"/>
      <c r="H7158" s="95"/>
      <c r="I7158" s="95"/>
      <c r="J7158" s="95"/>
      <c r="K7158" s="95"/>
      <c r="L7158" s="95"/>
      <c r="M7158" s="95"/>
      <c r="N7158" s="95"/>
      <c r="O7158" s="95"/>
      <c r="P7158" s="84"/>
      <c r="Q7158" s="84"/>
      <c r="R7158" s="66"/>
      <c r="S7158" s="66"/>
      <c r="T7158" s="66"/>
      <c r="U7158" s="46"/>
    </row>
    <row r="7159" spans="2:21" ht="14.25">
      <c r="B7159" s="95"/>
      <c r="C7159" s="95"/>
      <c r="D7159" s="95"/>
      <c r="E7159" s="95"/>
      <c r="F7159" s="95"/>
      <c r="G7159" s="95"/>
      <c r="H7159" s="95"/>
      <c r="I7159" s="95"/>
      <c r="J7159" s="95"/>
      <c r="K7159" s="95"/>
      <c r="L7159" s="95"/>
      <c r="M7159" s="95"/>
      <c r="N7159" s="95"/>
      <c r="O7159" s="95"/>
      <c r="P7159" s="84"/>
      <c r="Q7159" s="84"/>
      <c r="R7159" s="66"/>
      <c r="S7159" s="66"/>
      <c r="T7159" s="66"/>
      <c r="U7159" s="46"/>
    </row>
    <row r="7160" spans="2:21" ht="14.25">
      <c r="B7160" s="95"/>
      <c r="C7160" s="95"/>
      <c r="D7160" s="95"/>
      <c r="E7160" s="95"/>
      <c r="F7160" s="95"/>
      <c r="G7160" s="95"/>
      <c r="H7160" s="95"/>
      <c r="I7160" s="95"/>
      <c r="J7160" s="95"/>
      <c r="K7160" s="95"/>
      <c r="L7160" s="95"/>
      <c r="M7160" s="95"/>
      <c r="N7160" s="95"/>
      <c r="O7160" s="95"/>
      <c r="P7160" s="84"/>
      <c r="Q7160" s="84"/>
      <c r="R7160" s="66"/>
      <c r="S7160" s="66"/>
      <c r="T7160" s="66"/>
      <c r="U7160" s="46"/>
    </row>
    <row r="7161" spans="2:21" ht="14.25">
      <c r="B7161" s="95"/>
      <c r="C7161" s="95"/>
      <c r="D7161" s="95"/>
      <c r="E7161" s="95"/>
      <c r="F7161" s="95"/>
      <c r="G7161" s="95"/>
      <c r="H7161" s="95"/>
      <c r="I7161" s="95"/>
      <c r="J7161" s="95"/>
      <c r="K7161" s="95"/>
      <c r="L7161" s="95"/>
      <c r="M7161" s="95"/>
      <c r="N7161" s="95"/>
      <c r="O7161" s="95"/>
      <c r="P7161" s="84"/>
      <c r="Q7161" s="84"/>
      <c r="R7161" s="66"/>
      <c r="S7161" s="66"/>
      <c r="T7161" s="66"/>
      <c r="U7161" s="46"/>
    </row>
    <row r="7162" spans="2:21" ht="14.25">
      <c r="B7162" s="95"/>
      <c r="C7162" s="95"/>
      <c r="D7162" s="95"/>
      <c r="E7162" s="95"/>
      <c r="F7162" s="95"/>
      <c r="G7162" s="95"/>
      <c r="H7162" s="95"/>
      <c r="I7162" s="95"/>
      <c r="J7162" s="95"/>
      <c r="K7162" s="95"/>
      <c r="L7162" s="95"/>
      <c r="M7162" s="95"/>
      <c r="N7162" s="95"/>
      <c r="O7162" s="95"/>
      <c r="P7162" s="84"/>
      <c r="Q7162" s="84"/>
      <c r="R7162" s="66"/>
      <c r="S7162" s="66"/>
      <c r="T7162" s="66"/>
      <c r="U7162" s="46"/>
    </row>
    <row r="7163" spans="2:21" ht="14.25">
      <c r="B7163" s="95"/>
      <c r="C7163" s="95"/>
      <c r="D7163" s="95"/>
      <c r="E7163" s="95"/>
      <c r="F7163" s="95"/>
      <c r="G7163" s="95"/>
      <c r="H7163" s="95"/>
      <c r="I7163" s="95"/>
      <c r="J7163" s="95"/>
      <c r="K7163" s="95"/>
      <c r="L7163" s="95"/>
      <c r="M7163" s="95"/>
      <c r="N7163" s="95"/>
      <c r="O7163" s="95"/>
      <c r="P7163" s="84"/>
      <c r="Q7163" s="84"/>
      <c r="R7163" s="66"/>
      <c r="S7163" s="66"/>
      <c r="T7163" s="66"/>
      <c r="U7163" s="46"/>
    </row>
    <row r="7164" spans="2:21" ht="14.25">
      <c r="B7164" s="95"/>
      <c r="C7164" s="95"/>
      <c r="D7164" s="95"/>
      <c r="E7164" s="95"/>
      <c r="F7164" s="95"/>
      <c r="G7164" s="95"/>
      <c r="H7164" s="95"/>
      <c r="I7164" s="95"/>
      <c r="J7164" s="95"/>
      <c r="K7164" s="95"/>
      <c r="L7164" s="95"/>
      <c r="M7164" s="95"/>
      <c r="N7164" s="95"/>
      <c r="O7164" s="95"/>
      <c r="P7164" s="84"/>
      <c r="Q7164" s="84"/>
      <c r="R7164" s="66"/>
      <c r="S7164" s="66"/>
      <c r="T7164" s="66"/>
      <c r="U7164" s="46"/>
    </row>
    <row r="7165" spans="2:21" ht="14.25">
      <c r="B7165" s="95"/>
      <c r="C7165" s="95"/>
      <c r="D7165" s="95"/>
      <c r="E7165" s="95"/>
      <c r="F7165" s="95"/>
      <c r="G7165" s="95"/>
      <c r="H7165" s="95"/>
      <c r="I7165" s="95"/>
      <c r="J7165" s="95"/>
      <c r="K7165" s="95"/>
      <c r="L7165" s="95"/>
      <c r="M7165" s="95"/>
      <c r="N7165" s="95"/>
      <c r="O7165" s="95"/>
      <c r="P7165" s="84"/>
      <c r="Q7165" s="84"/>
      <c r="R7165" s="66"/>
      <c r="S7165" s="66"/>
      <c r="T7165" s="66"/>
      <c r="U7165" s="46"/>
    </row>
    <row r="7166" spans="2:21" ht="14.25">
      <c r="B7166" s="95"/>
      <c r="C7166" s="95"/>
      <c r="D7166" s="95"/>
      <c r="E7166" s="95"/>
      <c r="F7166" s="95"/>
      <c r="G7166" s="95"/>
      <c r="H7166" s="95"/>
      <c r="I7166" s="95"/>
      <c r="J7166" s="95"/>
      <c r="K7166" s="95"/>
      <c r="L7166" s="95"/>
      <c r="M7166" s="95"/>
      <c r="N7166" s="95"/>
      <c r="O7166" s="95"/>
      <c r="P7166" s="84"/>
      <c r="Q7166" s="84"/>
      <c r="R7166" s="66"/>
      <c r="S7166" s="66"/>
      <c r="T7166" s="66"/>
      <c r="U7166" s="46"/>
    </row>
    <row r="7167" spans="2:21" ht="14.25">
      <c r="B7167" s="95"/>
      <c r="C7167" s="95"/>
      <c r="D7167" s="95"/>
      <c r="E7167" s="95"/>
      <c r="F7167" s="95"/>
      <c r="G7167" s="95"/>
      <c r="H7167" s="95"/>
      <c r="I7167" s="95"/>
      <c r="J7167" s="95"/>
      <c r="K7167" s="95"/>
      <c r="L7167" s="95"/>
      <c r="M7167" s="95"/>
      <c r="N7167" s="95"/>
      <c r="O7167" s="95"/>
      <c r="P7167" s="84"/>
      <c r="Q7167" s="84"/>
      <c r="R7167" s="66"/>
      <c r="S7167" s="66"/>
      <c r="T7167" s="66"/>
      <c r="U7167" s="46"/>
    </row>
    <row r="7168" spans="2:21" ht="14.25">
      <c r="B7168" s="95"/>
      <c r="C7168" s="95"/>
      <c r="D7168" s="95"/>
      <c r="E7168" s="95"/>
      <c r="F7168" s="95"/>
      <c r="G7168" s="95"/>
      <c r="H7168" s="95"/>
      <c r="I7168" s="95"/>
      <c r="J7168" s="95"/>
      <c r="K7168" s="95"/>
      <c r="L7168" s="95"/>
      <c r="M7168" s="95"/>
      <c r="N7168" s="95"/>
      <c r="O7168" s="95"/>
      <c r="P7168" s="84"/>
      <c r="Q7168" s="84"/>
      <c r="R7168" s="66"/>
      <c r="S7168" s="66"/>
      <c r="T7168" s="66"/>
      <c r="U7168" s="46"/>
    </row>
    <row r="7169" spans="2:21" ht="14.25">
      <c r="B7169" s="95"/>
      <c r="C7169" s="95"/>
      <c r="D7169" s="95"/>
      <c r="E7169" s="95"/>
      <c r="F7169" s="95"/>
      <c r="G7169" s="95"/>
      <c r="H7169" s="95"/>
      <c r="I7169" s="95"/>
      <c r="J7169" s="95"/>
      <c r="K7169" s="95"/>
      <c r="L7169" s="95"/>
      <c r="M7169" s="95"/>
      <c r="N7169" s="95"/>
      <c r="O7169" s="95"/>
      <c r="P7169" s="84"/>
      <c r="Q7169" s="84"/>
      <c r="R7169" s="66"/>
      <c r="S7169" s="66"/>
      <c r="T7169" s="66"/>
      <c r="U7169" s="46"/>
    </row>
    <row r="7170" spans="2:21" ht="14.25">
      <c r="B7170" s="95"/>
      <c r="C7170" s="95"/>
      <c r="D7170" s="95"/>
      <c r="E7170" s="95"/>
      <c r="F7170" s="95"/>
      <c r="G7170" s="95"/>
      <c r="H7170" s="95"/>
      <c r="I7170" s="95"/>
      <c r="J7170" s="95"/>
      <c r="K7170" s="95"/>
      <c r="L7170" s="95"/>
      <c r="M7170" s="95"/>
      <c r="N7170" s="95"/>
      <c r="O7170" s="95"/>
      <c r="P7170" s="84"/>
      <c r="Q7170" s="84"/>
      <c r="R7170" s="66"/>
      <c r="S7170" s="66"/>
      <c r="T7170" s="66"/>
      <c r="U7170" s="46"/>
    </row>
    <row r="7171" spans="2:21" ht="14.25">
      <c r="B7171" s="95"/>
      <c r="C7171" s="95"/>
      <c r="D7171" s="95"/>
      <c r="E7171" s="95"/>
      <c r="F7171" s="95"/>
      <c r="G7171" s="95"/>
      <c r="H7171" s="95"/>
      <c r="I7171" s="95"/>
      <c r="J7171" s="95"/>
      <c r="K7171" s="95"/>
      <c r="L7171" s="95"/>
      <c r="M7171" s="95"/>
      <c r="N7171" s="95"/>
      <c r="O7171" s="95"/>
      <c r="P7171" s="84"/>
      <c r="Q7171" s="84"/>
      <c r="R7171" s="66"/>
      <c r="S7171" s="66"/>
      <c r="T7171" s="66"/>
      <c r="U7171" s="46"/>
    </row>
    <row r="7172" spans="2:21" ht="14.25">
      <c r="B7172" s="95"/>
      <c r="C7172" s="95"/>
      <c r="D7172" s="95"/>
      <c r="E7172" s="95"/>
      <c r="F7172" s="95"/>
      <c r="G7172" s="95"/>
      <c r="H7172" s="95"/>
      <c r="I7172" s="95"/>
      <c r="J7172" s="95"/>
      <c r="K7172" s="95"/>
      <c r="L7172" s="95"/>
      <c r="M7172" s="95"/>
      <c r="N7172" s="95"/>
      <c r="O7172" s="95"/>
      <c r="P7172" s="84"/>
      <c r="Q7172" s="84"/>
      <c r="R7172" s="66"/>
      <c r="S7172" s="66"/>
      <c r="T7172" s="66"/>
      <c r="U7172" s="46"/>
    </row>
    <row r="7173" spans="2:21" ht="14.25">
      <c r="B7173" s="95"/>
      <c r="C7173" s="95"/>
      <c r="D7173" s="95"/>
      <c r="E7173" s="95"/>
      <c r="F7173" s="95"/>
      <c r="G7173" s="95"/>
      <c r="H7173" s="95"/>
      <c r="I7173" s="95"/>
      <c r="J7173" s="95"/>
      <c r="K7173" s="95"/>
      <c r="L7173" s="95"/>
      <c r="M7173" s="95"/>
      <c r="N7173" s="95"/>
      <c r="O7173" s="95"/>
      <c r="P7173" s="84"/>
      <c r="Q7173" s="84"/>
      <c r="R7173" s="66"/>
      <c r="S7173" s="66"/>
      <c r="T7173" s="66"/>
      <c r="U7173" s="46"/>
    </row>
    <row r="7174" spans="2:21" ht="14.25">
      <c r="B7174" s="95"/>
      <c r="C7174" s="95"/>
      <c r="D7174" s="95"/>
      <c r="E7174" s="95"/>
      <c r="F7174" s="95"/>
      <c r="G7174" s="95"/>
      <c r="H7174" s="95"/>
      <c r="I7174" s="95"/>
      <c r="J7174" s="95"/>
      <c r="K7174" s="95"/>
      <c r="L7174" s="95"/>
      <c r="M7174" s="95"/>
      <c r="N7174" s="95"/>
      <c r="O7174" s="95"/>
      <c r="P7174" s="84"/>
      <c r="Q7174" s="84"/>
      <c r="R7174" s="66"/>
      <c r="S7174" s="66"/>
      <c r="T7174" s="66"/>
      <c r="U7174" s="46"/>
    </row>
    <row r="7175" spans="2:21" ht="14.25">
      <c r="B7175" s="95"/>
      <c r="C7175" s="95"/>
      <c r="D7175" s="95"/>
      <c r="E7175" s="95"/>
      <c r="F7175" s="95"/>
      <c r="G7175" s="95"/>
      <c r="H7175" s="95"/>
      <c r="I7175" s="95"/>
      <c r="J7175" s="95"/>
      <c r="K7175" s="95"/>
      <c r="L7175" s="95"/>
      <c r="M7175" s="95"/>
      <c r="N7175" s="95"/>
      <c r="O7175" s="95"/>
      <c r="P7175" s="84"/>
      <c r="Q7175" s="84"/>
      <c r="R7175" s="66"/>
      <c r="S7175" s="66"/>
      <c r="T7175" s="66"/>
      <c r="U7175" s="46"/>
    </row>
    <row r="7176" spans="2:21" ht="14.25">
      <c r="B7176" s="95"/>
      <c r="C7176" s="95"/>
      <c r="D7176" s="95"/>
      <c r="E7176" s="95"/>
      <c r="F7176" s="95"/>
      <c r="G7176" s="95"/>
      <c r="H7176" s="95"/>
      <c r="I7176" s="95"/>
      <c r="J7176" s="95"/>
      <c r="K7176" s="95"/>
      <c r="L7176" s="95"/>
      <c r="M7176" s="95"/>
      <c r="N7176" s="95"/>
      <c r="O7176" s="95"/>
      <c r="P7176" s="84"/>
      <c r="Q7176" s="84"/>
      <c r="R7176" s="66"/>
      <c r="S7176" s="66"/>
      <c r="T7176" s="66"/>
      <c r="U7176" s="46"/>
    </row>
    <row r="7177" spans="2:21" ht="14.25">
      <c r="B7177" s="95"/>
      <c r="C7177" s="95"/>
      <c r="D7177" s="95"/>
      <c r="E7177" s="95"/>
      <c r="F7177" s="95"/>
      <c r="G7177" s="95"/>
      <c r="H7177" s="95"/>
      <c r="I7177" s="95"/>
      <c r="J7177" s="95"/>
      <c r="K7177" s="95"/>
      <c r="L7177" s="95"/>
      <c r="M7177" s="95"/>
      <c r="N7177" s="95"/>
      <c r="O7177" s="95"/>
      <c r="P7177" s="84"/>
      <c r="Q7177" s="84"/>
      <c r="R7177" s="66"/>
      <c r="S7177" s="66"/>
      <c r="T7177" s="66"/>
      <c r="U7177" s="46"/>
    </row>
    <row r="7178" spans="2:21">
      <c r="B7178" s="22"/>
      <c r="D7178" s="22"/>
      <c r="E7178" s="42"/>
      <c r="F7178" s="92"/>
      <c r="G7178" s="65"/>
      <c r="H7178" s="65"/>
      <c r="I7178" s="65"/>
      <c r="J7178" s="65"/>
      <c r="K7178" s="65"/>
      <c r="L7178" s="65"/>
      <c r="M7178" s="65"/>
      <c r="N7178" s="84"/>
      <c r="O7178" s="65"/>
      <c r="P7178" s="84"/>
      <c r="Q7178" s="84"/>
      <c r="R7178" s="66"/>
      <c r="S7178" s="66"/>
      <c r="T7178" s="66"/>
      <c r="U7178" s="46"/>
    </row>
    <row r="7179" spans="2:21">
      <c r="B7179" s="22"/>
      <c r="D7179" s="22"/>
      <c r="E7179" s="42"/>
      <c r="F7179" s="92"/>
      <c r="G7179" s="65"/>
      <c r="H7179" s="65"/>
      <c r="I7179" s="65"/>
      <c r="J7179" s="65"/>
      <c r="K7179" s="65"/>
      <c r="L7179" s="65"/>
      <c r="M7179" s="65"/>
      <c r="N7179" s="84"/>
      <c r="O7179" s="65"/>
      <c r="P7179" s="84"/>
      <c r="Q7179" s="84"/>
      <c r="R7179" s="66"/>
      <c r="S7179" s="66"/>
      <c r="T7179" s="66"/>
      <c r="U7179" s="46"/>
    </row>
    <row r="7180" spans="2:21">
      <c r="B7180" s="22"/>
      <c r="D7180" s="22"/>
      <c r="E7180" s="42"/>
      <c r="F7180" s="92"/>
      <c r="G7180" s="65"/>
      <c r="H7180" s="65"/>
      <c r="I7180" s="65"/>
      <c r="J7180" s="65"/>
      <c r="K7180" s="65"/>
      <c r="L7180" s="65"/>
      <c r="M7180" s="65"/>
      <c r="N7180" s="84"/>
      <c r="O7180" s="65"/>
      <c r="P7180" s="84"/>
      <c r="Q7180" s="84"/>
      <c r="R7180" s="66"/>
      <c r="S7180" s="66"/>
      <c r="T7180" s="66"/>
      <c r="U7180" s="46"/>
    </row>
    <row r="7181" spans="2:21">
      <c r="B7181" s="22"/>
      <c r="D7181" s="22"/>
      <c r="E7181" s="42"/>
      <c r="F7181" s="92"/>
      <c r="G7181" s="65"/>
      <c r="H7181" s="65"/>
      <c r="I7181" s="65"/>
      <c r="J7181" s="65"/>
      <c r="K7181" s="65"/>
      <c r="L7181" s="65"/>
      <c r="M7181" s="65"/>
      <c r="N7181" s="84"/>
      <c r="O7181" s="65"/>
      <c r="P7181" s="84"/>
      <c r="Q7181" s="84"/>
      <c r="R7181" s="66"/>
      <c r="S7181" s="66"/>
      <c r="T7181" s="66"/>
      <c r="U7181" s="46"/>
    </row>
    <row r="7182" spans="2:21">
      <c r="B7182" s="22"/>
      <c r="D7182" s="22"/>
      <c r="E7182" s="42"/>
      <c r="F7182" s="92"/>
      <c r="G7182" s="65"/>
      <c r="H7182" s="65"/>
      <c r="I7182" s="65"/>
      <c r="J7182" s="65"/>
      <c r="K7182" s="65"/>
      <c r="L7182" s="65"/>
      <c r="M7182" s="65"/>
      <c r="N7182" s="84"/>
      <c r="O7182" s="65"/>
      <c r="P7182" s="84"/>
      <c r="Q7182" s="84"/>
      <c r="R7182" s="66"/>
      <c r="S7182" s="66"/>
      <c r="T7182" s="66"/>
      <c r="U7182" s="46"/>
    </row>
    <row r="7183" spans="2:21">
      <c r="B7183" s="22"/>
      <c r="D7183" s="22"/>
      <c r="E7183" s="42"/>
      <c r="F7183" s="92"/>
      <c r="G7183" s="65"/>
      <c r="H7183" s="65"/>
      <c r="I7183" s="65"/>
      <c r="J7183" s="65"/>
      <c r="K7183" s="65"/>
      <c r="L7183" s="65"/>
      <c r="M7183" s="65"/>
      <c r="N7183" s="84"/>
      <c r="O7183" s="65"/>
      <c r="P7183" s="84"/>
      <c r="Q7183" s="84"/>
      <c r="R7183" s="66"/>
      <c r="S7183" s="66"/>
      <c r="T7183" s="66"/>
      <c r="U7183" s="46"/>
    </row>
    <row r="7184" spans="2:21">
      <c r="B7184" s="22"/>
      <c r="D7184" s="22"/>
      <c r="E7184" s="42"/>
      <c r="F7184" s="92"/>
      <c r="G7184" s="65"/>
      <c r="H7184" s="65"/>
      <c r="I7184" s="65"/>
      <c r="J7184" s="65"/>
      <c r="K7184" s="65"/>
      <c r="L7184" s="65"/>
      <c r="M7184" s="65"/>
      <c r="N7184" s="84"/>
      <c r="O7184" s="65"/>
      <c r="P7184" s="84"/>
      <c r="Q7184" s="84"/>
      <c r="R7184" s="66"/>
      <c r="S7184" s="66"/>
      <c r="T7184" s="66"/>
      <c r="U7184" s="46"/>
    </row>
    <row r="7185" spans="2:21">
      <c r="B7185" s="22"/>
      <c r="D7185" s="22"/>
      <c r="E7185" s="42"/>
      <c r="F7185" s="92"/>
      <c r="G7185" s="65"/>
      <c r="H7185" s="65"/>
      <c r="I7185" s="65"/>
      <c r="J7185" s="65"/>
      <c r="K7185" s="65"/>
      <c r="L7185" s="65"/>
      <c r="M7185" s="65"/>
      <c r="N7185" s="84"/>
      <c r="O7185" s="65"/>
      <c r="P7185" s="84"/>
      <c r="Q7185" s="84"/>
      <c r="R7185" s="66"/>
      <c r="S7185" s="66"/>
      <c r="T7185" s="66"/>
      <c r="U7185" s="46"/>
    </row>
    <row r="7186" spans="2:21">
      <c r="B7186" s="22"/>
      <c r="D7186" s="22"/>
      <c r="E7186" s="42"/>
      <c r="F7186" s="92"/>
      <c r="G7186" s="65"/>
      <c r="H7186" s="65"/>
      <c r="I7186" s="65"/>
      <c r="J7186" s="65"/>
      <c r="K7186" s="65"/>
      <c r="L7186" s="65"/>
      <c r="M7186" s="65"/>
      <c r="N7186" s="84"/>
      <c r="O7186" s="65"/>
      <c r="P7186" s="84"/>
      <c r="Q7186" s="84"/>
      <c r="R7186" s="66"/>
      <c r="S7186" s="66"/>
      <c r="T7186" s="66"/>
      <c r="U7186" s="46"/>
    </row>
    <row r="7187" spans="2:21">
      <c r="B7187" s="22"/>
      <c r="D7187" s="22"/>
      <c r="E7187" s="42"/>
      <c r="F7187" s="92"/>
      <c r="G7187" s="65"/>
      <c r="H7187" s="65"/>
      <c r="I7187" s="65"/>
      <c r="J7187" s="65"/>
      <c r="K7187" s="65"/>
      <c r="L7187" s="65"/>
      <c r="M7187" s="65"/>
      <c r="N7187" s="84"/>
      <c r="O7187" s="65"/>
      <c r="P7187" s="84"/>
      <c r="Q7187" s="84"/>
      <c r="R7187" s="66"/>
      <c r="S7187" s="66"/>
      <c r="T7187" s="66"/>
      <c r="U7187" s="46"/>
    </row>
    <row r="7188" spans="2:21">
      <c r="B7188" s="22"/>
      <c r="D7188" s="22"/>
      <c r="E7188" s="42"/>
      <c r="F7188" s="92"/>
      <c r="G7188" s="65"/>
      <c r="H7188" s="65"/>
      <c r="I7188" s="65"/>
      <c r="J7188" s="65"/>
      <c r="K7188" s="65"/>
      <c r="L7188" s="65"/>
      <c r="M7188" s="65"/>
      <c r="N7188" s="84"/>
      <c r="O7188" s="65"/>
      <c r="P7188" s="84"/>
      <c r="Q7188" s="84"/>
      <c r="R7188" s="66"/>
      <c r="S7188" s="66"/>
      <c r="T7188" s="66"/>
      <c r="U7188" s="46"/>
    </row>
    <row r="7189" spans="2:21">
      <c r="B7189" s="22"/>
      <c r="D7189" s="22"/>
      <c r="E7189" s="42"/>
      <c r="F7189" s="92"/>
      <c r="G7189" s="65"/>
      <c r="H7189" s="65"/>
      <c r="I7189" s="65"/>
      <c r="J7189" s="65"/>
      <c r="K7189" s="65"/>
      <c r="L7189" s="65"/>
      <c r="M7189" s="65"/>
      <c r="N7189" s="84"/>
      <c r="O7189" s="65"/>
      <c r="P7189" s="84"/>
      <c r="Q7189" s="84"/>
      <c r="R7189" s="66"/>
      <c r="S7189" s="66"/>
      <c r="T7189" s="66"/>
      <c r="U7189" s="46"/>
    </row>
    <row r="7190" spans="2:21">
      <c r="B7190" s="22"/>
      <c r="D7190" s="22"/>
      <c r="E7190" s="42"/>
      <c r="F7190" s="92"/>
      <c r="G7190" s="65"/>
      <c r="H7190" s="65"/>
      <c r="I7190" s="65"/>
      <c r="J7190" s="65"/>
      <c r="K7190" s="65"/>
      <c r="L7190" s="65"/>
      <c r="M7190" s="65"/>
      <c r="N7190" s="84"/>
      <c r="O7190" s="65"/>
      <c r="P7190" s="84"/>
      <c r="Q7190" s="84"/>
      <c r="R7190" s="66"/>
      <c r="S7190" s="66"/>
      <c r="T7190" s="66"/>
      <c r="U7190" s="46"/>
    </row>
    <row r="7191" spans="2:21">
      <c r="B7191" s="22"/>
      <c r="D7191" s="22"/>
      <c r="E7191" s="42"/>
      <c r="F7191" s="92"/>
      <c r="G7191" s="65"/>
      <c r="H7191" s="65"/>
      <c r="I7191" s="65"/>
      <c r="J7191" s="65"/>
      <c r="K7191" s="65"/>
      <c r="L7191" s="65"/>
      <c r="M7191" s="65"/>
      <c r="N7191" s="84"/>
      <c r="O7191" s="65"/>
      <c r="P7191" s="84"/>
      <c r="Q7191" s="84"/>
      <c r="R7191" s="66"/>
      <c r="S7191" s="66"/>
      <c r="T7191" s="66"/>
      <c r="U7191" s="46"/>
    </row>
    <row r="7192" spans="2:21">
      <c r="B7192" s="22"/>
      <c r="D7192" s="22"/>
      <c r="E7192" s="42"/>
      <c r="F7192" s="92"/>
      <c r="G7192" s="65"/>
      <c r="H7192" s="65"/>
      <c r="I7192" s="65"/>
      <c r="J7192" s="65"/>
      <c r="K7192" s="65"/>
      <c r="L7192" s="65"/>
      <c r="M7192" s="65"/>
      <c r="N7192" s="84"/>
      <c r="O7192" s="65"/>
      <c r="P7192" s="84"/>
      <c r="Q7192" s="84"/>
      <c r="R7192" s="66"/>
      <c r="S7192" s="66"/>
      <c r="T7192" s="66"/>
      <c r="U7192" s="46"/>
    </row>
    <row r="7193" spans="2:21">
      <c r="B7193" s="22"/>
      <c r="D7193" s="22"/>
      <c r="E7193" s="42"/>
      <c r="F7193" s="92"/>
      <c r="G7193" s="65"/>
      <c r="H7193" s="65"/>
      <c r="I7193" s="65"/>
      <c r="J7193" s="65"/>
      <c r="K7193" s="65"/>
      <c r="L7193" s="65"/>
      <c r="M7193" s="65"/>
      <c r="N7193" s="84"/>
      <c r="O7193" s="65"/>
      <c r="P7193" s="84"/>
      <c r="Q7193" s="84"/>
      <c r="R7193" s="66"/>
      <c r="S7193" s="66"/>
      <c r="T7193" s="66"/>
      <c r="U7193" s="46"/>
    </row>
    <row r="7194" spans="2:21">
      <c r="B7194" s="22"/>
      <c r="D7194" s="22"/>
      <c r="E7194" s="42"/>
      <c r="F7194" s="92"/>
      <c r="G7194" s="65"/>
      <c r="H7194" s="65"/>
      <c r="I7194" s="65"/>
      <c r="J7194" s="65"/>
      <c r="K7194" s="65"/>
      <c r="L7194" s="65"/>
      <c r="M7194" s="65"/>
      <c r="N7194" s="84"/>
      <c r="O7194" s="65"/>
      <c r="P7194" s="84"/>
      <c r="Q7194" s="84"/>
      <c r="R7194" s="66"/>
      <c r="S7194" s="66"/>
      <c r="T7194" s="66"/>
      <c r="U7194" s="46"/>
    </row>
    <row r="7195" spans="2:21">
      <c r="B7195" s="22"/>
      <c r="D7195" s="22"/>
      <c r="E7195" s="42"/>
      <c r="F7195" s="92"/>
      <c r="G7195" s="65"/>
      <c r="H7195" s="65"/>
      <c r="I7195" s="65"/>
      <c r="J7195" s="65"/>
      <c r="K7195" s="65"/>
      <c r="L7195" s="65"/>
      <c r="M7195" s="65"/>
      <c r="N7195" s="84"/>
      <c r="O7195" s="65"/>
      <c r="P7195" s="84"/>
      <c r="Q7195" s="84"/>
      <c r="R7195" s="66"/>
      <c r="S7195" s="66"/>
      <c r="T7195" s="66"/>
      <c r="U7195" s="46"/>
    </row>
    <row r="7196" spans="2:21">
      <c r="B7196" s="22"/>
      <c r="D7196" s="22"/>
      <c r="E7196" s="42"/>
      <c r="F7196" s="92"/>
      <c r="G7196" s="65"/>
      <c r="H7196" s="65"/>
      <c r="I7196" s="65"/>
      <c r="J7196" s="65"/>
      <c r="K7196" s="65"/>
      <c r="L7196" s="65"/>
      <c r="M7196" s="65"/>
      <c r="N7196" s="84"/>
      <c r="O7196" s="65"/>
      <c r="P7196" s="84"/>
      <c r="Q7196" s="84"/>
      <c r="R7196" s="66"/>
      <c r="S7196" s="66"/>
      <c r="T7196" s="66"/>
      <c r="U7196" s="46"/>
    </row>
    <row r="7197" spans="2:21">
      <c r="B7197" s="22"/>
      <c r="D7197" s="22"/>
      <c r="E7197" s="42"/>
      <c r="F7197" s="92"/>
      <c r="G7197" s="65"/>
      <c r="H7197" s="65"/>
      <c r="I7197" s="65"/>
      <c r="J7197" s="65"/>
      <c r="K7197" s="65"/>
      <c r="L7197" s="65"/>
      <c r="M7197" s="65"/>
      <c r="N7197" s="84"/>
      <c r="O7197" s="65"/>
      <c r="P7197" s="84"/>
      <c r="Q7197" s="84"/>
      <c r="R7197" s="66"/>
      <c r="S7197" s="66"/>
      <c r="T7197" s="66"/>
      <c r="U7197" s="46"/>
    </row>
    <row r="7198" spans="2:21">
      <c r="B7198" s="22"/>
      <c r="D7198" s="22"/>
      <c r="E7198" s="42"/>
      <c r="F7198" s="92"/>
      <c r="G7198" s="65"/>
      <c r="H7198" s="65"/>
      <c r="I7198" s="65"/>
      <c r="J7198" s="65"/>
      <c r="K7198" s="65"/>
      <c r="L7198" s="65"/>
      <c r="M7198" s="65"/>
      <c r="N7198" s="84"/>
      <c r="O7198" s="65"/>
      <c r="P7198" s="84"/>
      <c r="Q7198" s="84"/>
      <c r="R7198" s="66"/>
      <c r="S7198" s="66"/>
      <c r="T7198" s="66"/>
      <c r="U7198" s="46"/>
    </row>
    <row r="7199" spans="2:21">
      <c r="B7199" s="22"/>
      <c r="D7199" s="22"/>
      <c r="E7199" s="42"/>
      <c r="F7199" s="92"/>
      <c r="G7199" s="65"/>
      <c r="H7199" s="65"/>
      <c r="I7199" s="65"/>
      <c r="J7199" s="65"/>
      <c r="K7199" s="65"/>
      <c r="L7199" s="65"/>
      <c r="M7199" s="65"/>
      <c r="N7199" s="84"/>
      <c r="O7199" s="65"/>
      <c r="P7199" s="84"/>
      <c r="Q7199" s="84"/>
      <c r="R7199" s="66"/>
      <c r="S7199" s="66"/>
      <c r="T7199" s="66"/>
      <c r="U7199" s="46"/>
    </row>
    <row r="7200" spans="2:21">
      <c r="B7200" s="22"/>
      <c r="D7200" s="22"/>
      <c r="E7200" s="42"/>
      <c r="F7200" s="92"/>
      <c r="G7200" s="65"/>
      <c r="H7200" s="65"/>
      <c r="I7200" s="65"/>
      <c r="J7200" s="65"/>
      <c r="K7200" s="65"/>
      <c r="L7200" s="65"/>
      <c r="M7200" s="65"/>
      <c r="N7200" s="84"/>
      <c r="O7200" s="65"/>
      <c r="P7200" s="84"/>
      <c r="Q7200" s="84"/>
      <c r="R7200" s="66"/>
      <c r="S7200" s="66"/>
      <c r="T7200" s="66"/>
      <c r="U7200" s="46"/>
    </row>
    <row r="7201" spans="2:21">
      <c r="B7201" s="22"/>
      <c r="D7201" s="22"/>
      <c r="E7201" s="42"/>
      <c r="F7201" s="92"/>
      <c r="G7201" s="65"/>
      <c r="H7201" s="65"/>
      <c r="I7201" s="65"/>
      <c r="J7201" s="65"/>
      <c r="K7201" s="65"/>
      <c r="L7201" s="65"/>
      <c r="M7201" s="65"/>
      <c r="N7201" s="84"/>
      <c r="O7201" s="65"/>
      <c r="P7201" s="84"/>
      <c r="Q7201" s="84"/>
      <c r="R7201" s="66"/>
      <c r="S7201" s="66"/>
      <c r="T7201" s="66"/>
      <c r="U7201" s="46"/>
    </row>
    <row r="7202" spans="2:21">
      <c r="B7202" s="22"/>
      <c r="D7202" s="22"/>
      <c r="E7202" s="42"/>
      <c r="F7202" s="92"/>
      <c r="G7202" s="65"/>
      <c r="H7202" s="65"/>
      <c r="I7202" s="65"/>
      <c r="J7202" s="65"/>
      <c r="K7202" s="65"/>
      <c r="L7202" s="65"/>
      <c r="M7202" s="65"/>
      <c r="N7202" s="84"/>
      <c r="O7202" s="65"/>
      <c r="P7202" s="84"/>
      <c r="Q7202" s="84"/>
      <c r="R7202" s="66"/>
      <c r="S7202" s="66"/>
      <c r="T7202" s="66"/>
      <c r="U7202" s="46"/>
    </row>
    <row r="7203" spans="2:21">
      <c r="B7203" s="22"/>
      <c r="D7203" s="22"/>
      <c r="E7203" s="42"/>
      <c r="F7203" s="92"/>
      <c r="G7203" s="65"/>
      <c r="H7203" s="65"/>
      <c r="I7203" s="65"/>
      <c r="J7203" s="65"/>
      <c r="K7203" s="65"/>
      <c r="L7203" s="65"/>
      <c r="M7203" s="65"/>
      <c r="N7203" s="84"/>
      <c r="O7203" s="65"/>
      <c r="P7203" s="84"/>
      <c r="Q7203" s="84"/>
      <c r="R7203" s="66"/>
      <c r="S7203" s="66"/>
      <c r="T7203" s="66"/>
      <c r="U7203" s="46"/>
    </row>
    <row r="7204" spans="2:21">
      <c r="B7204" s="22"/>
      <c r="D7204" s="22"/>
      <c r="E7204" s="42"/>
      <c r="F7204" s="92"/>
      <c r="G7204" s="65"/>
      <c r="H7204" s="65"/>
      <c r="I7204" s="65"/>
      <c r="J7204" s="65"/>
      <c r="K7204" s="65"/>
      <c r="L7204" s="65"/>
      <c r="M7204" s="65"/>
      <c r="N7204" s="84"/>
      <c r="O7204" s="65"/>
      <c r="P7204" s="84"/>
      <c r="Q7204" s="84"/>
      <c r="R7204" s="66"/>
      <c r="S7204" s="66"/>
      <c r="T7204" s="66"/>
      <c r="U7204" s="46"/>
    </row>
    <row r="7205" spans="2:21">
      <c r="B7205" s="22"/>
      <c r="D7205" s="22"/>
      <c r="E7205" s="42"/>
      <c r="F7205" s="92"/>
      <c r="G7205" s="65"/>
      <c r="H7205" s="65"/>
      <c r="I7205" s="65"/>
      <c r="J7205" s="65"/>
      <c r="K7205" s="65"/>
      <c r="L7205" s="65"/>
      <c r="M7205" s="65"/>
      <c r="N7205" s="84"/>
      <c r="O7205" s="65"/>
      <c r="P7205" s="84"/>
      <c r="Q7205" s="84"/>
      <c r="R7205" s="66"/>
      <c r="S7205" s="66"/>
      <c r="T7205" s="66"/>
      <c r="U7205" s="46"/>
    </row>
    <row r="7206" spans="2:21">
      <c r="B7206" s="22"/>
      <c r="D7206" s="22"/>
      <c r="E7206" s="42"/>
      <c r="F7206" s="92"/>
      <c r="G7206" s="65"/>
      <c r="H7206" s="65"/>
      <c r="I7206" s="65"/>
      <c r="J7206" s="65"/>
      <c r="K7206" s="65"/>
      <c r="L7206" s="65"/>
      <c r="M7206" s="65"/>
      <c r="N7206" s="84"/>
      <c r="O7206" s="65"/>
      <c r="P7206" s="84"/>
      <c r="Q7206" s="84"/>
      <c r="R7206" s="66"/>
      <c r="S7206" s="66"/>
      <c r="T7206" s="66"/>
      <c r="U7206" s="46"/>
    </row>
    <row r="7207" spans="2:21">
      <c r="B7207" s="22"/>
      <c r="D7207" s="22"/>
      <c r="E7207" s="42"/>
      <c r="F7207" s="92"/>
      <c r="G7207" s="65"/>
      <c r="H7207" s="65"/>
      <c r="I7207" s="65"/>
      <c r="J7207" s="65"/>
      <c r="K7207" s="65"/>
      <c r="L7207" s="65"/>
      <c r="M7207" s="65"/>
      <c r="N7207" s="84"/>
      <c r="O7207" s="65"/>
      <c r="P7207" s="84"/>
      <c r="Q7207" s="84"/>
      <c r="R7207" s="66"/>
      <c r="S7207" s="66"/>
      <c r="T7207" s="66"/>
      <c r="U7207" s="46"/>
    </row>
    <row r="7208" spans="2:21">
      <c r="B7208" s="22"/>
      <c r="D7208" s="22"/>
      <c r="E7208" s="42"/>
      <c r="F7208" s="92"/>
      <c r="G7208" s="65"/>
      <c r="H7208" s="65"/>
      <c r="I7208" s="65"/>
      <c r="J7208" s="65"/>
      <c r="K7208" s="65"/>
      <c r="L7208" s="65"/>
      <c r="M7208" s="65"/>
      <c r="N7208" s="84"/>
      <c r="O7208" s="65"/>
      <c r="P7208" s="84"/>
      <c r="Q7208" s="84"/>
      <c r="R7208" s="66"/>
      <c r="S7208" s="66"/>
      <c r="T7208" s="66"/>
      <c r="U7208" s="46"/>
    </row>
    <row r="7209" spans="2:21">
      <c r="B7209" s="22"/>
      <c r="D7209" s="22"/>
      <c r="E7209" s="42"/>
      <c r="F7209" s="92"/>
      <c r="G7209" s="65"/>
      <c r="H7209" s="65"/>
      <c r="I7209" s="65"/>
      <c r="J7209" s="65"/>
      <c r="K7209" s="65"/>
      <c r="L7209" s="65"/>
      <c r="M7209" s="65"/>
      <c r="N7209" s="84"/>
      <c r="O7209" s="65"/>
      <c r="P7209" s="84"/>
      <c r="Q7209" s="84"/>
      <c r="R7209" s="66"/>
      <c r="S7209" s="66"/>
      <c r="T7209" s="66"/>
      <c r="U7209" s="46"/>
    </row>
    <row r="7210" spans="2:21">
      <c r="B7210" s="22"/>
      <c r="D7210" s="22"/>
      <c r="E7210" s="42"/>
      <c r="F7210" s="92"/>
      <c r="G7210" s="65"/>
      <c r="H7210" s="65"/>
      <c r="I7210" s="65"/>
      <c r="J7210" s="65"/>
      <c r="K7210" s="65"/>
      <c r="L7210" s="65"/>
      <c r="M7210" s="65"/>
      <c r="N7210" s="84"/>
      <c r="O7210" s="65"/>
      <c r="P7210" s="84"/>
      <c r="Q7210" s="84"/>
      <c r="R7210" s="66"/>
      <c r="S7210" s="66"/>
      <c r="T7210" s="66"/>
      <c r="U7210" s="46"/>
    </row>
    <row r="7211" spans="2:21">
      <c r="B7211" s="22"/>
      <c r="D7211" s="22"/>
      <c r="E7211" s="42"/>
      <c r="F7211" s="92"/>
      <c r="G7211" s="65"/>
      <c r="H7211" s="65"/>
      <c r="I7211" s="65"/>
      <c r="J7211" s="65"/>
      <c r="K7211" s="65"/>
      <c r="L7211" s="65"/>
      <c r="M7211" s="65"/>
      <c r="N7211" s="84"/>
      <c r="O7211" s="65"/>
      <c r="P7211" s="84"/>
      <c r="Q7211" s="84"/>
      <c r="R7211" s="66"/>
      <c r="S7211" s="66"/>
      <c r="T7211" s="66"/>
      <c r="U7211" s="46"/>
    </row>
    <row r="7212" spans="2:21">
      <c r="B7212" s="22"/>
      <c r="D7212" s="22"/>
      <c r="E7212" s="42"/>
      <c r="F7212" s="92"/>
      <c r="G7212" s="65"/>
      <c r="H7212" s="65"/>
      <c r="I7212" s="65"/>
      <c r="J7212" s="65"/>
      <c r="K7212" s="65"/>
      <c r="L7212" s="65"/>
      <c r="M7212" s="65"/>
      <c r="N7212" s="84"/>
      <c r="O7212" s="65"/>
      <c r="P7212" s="84"/>
      <c r="Q7212" s="84"/>
      <c r="R7212" s="66"/>
      <c r="S7212" s="66"/>
      <c r="T7212" s="66"/>
      <c r="U7212" s="46"/>
    </row>
    <row r="7213" spans="2:21">
      <c r="B7213" s="22"/>
      <c r="D7213" s="22"/>
      <c r="E7213" s="42"/>
      <c r="F7213" s="92"/>
      <c r="G7213" s="65"/>
      <c r="H7213" s="65"/>
      <c r="I7213" s="65"/>
      <c r="J7213" s="65"/>
      <c r="K7213" s="65"/>
      <c r="L7213" s="65"/>
      <c r="M7213" s="65"/>
      <c r="N7213" s="84"/>
      <c r="O7213" s="65"/>
      <c r="P7213" s="84"/>
      <c r="Q7213" s="84"/>
      <c r="R7213" s="66"/>
      <c r="S7213" s="66"/>
      <c r="T7213" s="66"/>
      <c r="U7213" s="46"/>
    </row>
    <row r="7214" spans="2:21">
      <c r="B7214" s="22"/>
      <c r="D7214" s="22"/>
      <c r="E7214" s="42"/>
      <c r="F7214" s="92"/>
      <c r="G7214" s="65"/>
      <c r="H7214" s="65"/>
      <c r="I7214" s="65"/>
      <c r="J7214" s="65"/>
      <c r="K7214" s="65"/>
      <c r="L7214" s="65"/>
      <c r="M7214" s="65"/>
      <c r="N7214" s="84"/>
      <c r="O7214" s="65"/>
      <c r="P7214" s="84"/>
      <c r="Q7214" s="84"/>
      <c r="R7214" s="66"/>
      <c r="S7214" s="66"/>
      <c r="T7214" s="66"/>
      <c r="U7214" s="46"/>
    </row>
    <row r="7215" spans="2:21">
      <c r="B7215" s="22"/>
      <c r="D7215" s="22"/>
      <c r="E7215" s="42"/>
      <c r="F7215" s="92"/>
      <c r="G7215" s="65"/>
      <c r="H7215" s="65"/>
      <c r="I7215" s="65"/>
      <c r="J7215" s="65"/>
      <c r="K7215" s="65"/>
      <c r="L7215" s="65"/>
      <c r="M7215" s="65"/>
      <c r="N7215" s="84"/>
      <c r="O7215" s="65"/>
      <c r="P7215" s="84"/>
      <c r="Q7215" s="84"/>
      <c r="R7215" s="66"/>
      <c r="S7215" s="66"/>
      <c r="T7215" s="66"/>
      <c r="U7215" s="46"/>
    </row>
    <row r="7216" spans="2:21">
      <c r="B7216" s="22"/>
      <c r="D7216" s="22"/>
      <c r="E7216" s="42"/>
      <c r="F7216" s="92"/>
      <c r="G7216" s="65"/>
      <c r="H7216" s="65"/>
      <c r="I7216" s="65"/>
      <c r="J7216" s="65"/>
      <c r="K7216" s="65"/>
      <c r="L7216" s="65"/>
      <c r="M7216" s="65"/>
      <c r="N7216" s="84"/>
      <c r="O7216" s="65"/>
      <c r="P7216" s="84"/>
      <c r="Q7216" s="84"/>
      <c r="R7216" s="66"/>
      <c r="S7216" s="66"/>
      <c r="T7216" s="66"/>
      <c r="U7216" s="46"/>
    </row>
    <row r="7217" spans="2:21">
      <c r="B7217" s="22"/>
      <c r="D7217" s="22"/>
      <c r="E7217" s="42"/>
      <c r="F7217" s="92"/>
      <c r="G7217" s="65"/>
      <c r="H7217" s="65"/>
      <c r="I7217" s="65"/>
      <c r="J7217" s="65"/>
      <c r="K7217" s="65"/>
      <c r="L7217" s="65"/>
      <c r="M7217" s="65"/>
      <c r="N7217" s="84"/>
      <c r="O7217" s="65"/>
      <c r="P7217" s="84"/>
      <c r="Q7217" s="84"/>
      <c r="R7217" s="66"/>
      <c r="S7217" s="66"/>
      <c r="T7217" s="66"/>
      <c r="U7217" s="46"/>
    </row>
    <row r="7218" spans="2:21">
      <c r="B7218" s="22"/>
      <c r="D7218" s="22"/>
      <c r="E7218" s="42"/>
      <c r="F7218" s="92"/>
      <c r="G7218" s="65"/>
      <c r="H7218" s="65"/>
      <c r="I7218" s="65"/>
      <c r="J7218" s="65"/>
      <c r="K7218" s="65"/>
      <c r="L7218" s="65"/>
      <c r="M7218" s="65"/>
      <c r="N7218" s="84"/>
      <c r="O7218" s="65"/>
      <c r="P7218" s="84"/>
      <c r="Q7218" s="84"/>
      <c r="R7218" s="66"/>
      <c r="S7218" s="66"/>
      <c r="T7218" s="66"/>
      <c r="U7218" s="46"/>
    </row>
    <row r="7219" spans="2:21">
      <c r="B7219" s="22"/>
      <c r="D7219" s="22"/>
      <c r="E7219" s="42"/>
      <c r="F7219" s="92"/>
      <c r="G7219" s="65"/>
      <c r="H7219" s="65"/>
      <c r="I7219" s="65"/>
      <c r="J7219" s="65"/>
      <c r="K7219" s="65"/>
      <c r="L7219" s="65"/>
      <c r="M7219" s="65"/>
      <c r="N7219" s="84"/>
      <c r="O7219" s="65"/>
      <c r="P7219" s="84"/>
      <c r="Q7219" s="84"/>
      <c r="R7219" s="66"/>
      <c r="S7219" s="66"/>
      <c r="T7219" s="66"/>
      <c r="U7219" s="46"/>
    </row>
    <row r="7220" spans="2:21">
      <c r="B7220" s="22"/>
      <c r="D7220" s="22"/>
      <c r="E7220" s="42"/>
      <c r="F7220" s="92"/>
      <c r="G7220" s="65"/>
      <c r="H7220" s="65"/>
      <c r="I7220" s="65"/>
      <c r="J7220" s="65"/>
      <c r="K7220" s="65"/>
      <c r="L7220" s="65"/>
      <c r="M7220" s="65"/>
      <c r="N7220" s="84"/>
      <c r="O7220" s="65"/>
      <c r="P7220" s="84"/>
      <c r="Q7220" s="84"/>
      <c r="R7220" s="66"/>
      <c r="S7220" s="66"/>
      <c r="T7220" s="66"/>
      <c r="U7220" s="46"/>
    </row>
    <row r="7221" spans="2:21">
      <c r="B7221" s="22"/>
      <c r="D7221" s="22"/>
      <c r="E7221" s="42"/>
      <c r="F7221" s="92"/>
      <c r="G7221" s="65"/>
      <c r="H7221" s="65"/>
      <c r="I7221" s="65"/>
      <c r="J7221" s="65"/>
      <c r="K7221" s="65"/>
      <c r="L7221" s="65"/>
      <c r="M7221" s="65"/>
      <c r="N7221" s="84"/>
      <c r="O7221" s="65"/>
      <c r="P7221" s="84"/>
      <c r="Q7221" s="84"/>
      <c r="R7221" s="66"/>
      <c r="S7221" s="66"/>
      <c r="T7221" s="66"/>
      <c r="U7221" s="46"/>
    </row>
    <row r="7222" spans="2:21">
      <c r="B7222" s="22"/>
      <c r="D7222" s="22"/>
      <c r="E7222" s="42"/>
      <c r="F7222" s="92"/>
      <c r="G7222" s="65"/>
      <c r="H7222" s="65"/>
      <c r="I7222" s="65"/>
      <c r="J7222" s="65"/>
      <c r="K7222" s="65"/>
      <c r="L7222" s="65"/>
      <c r="M7222" s="65"/>
      <c r="N7222" s="84"/>
      <c r="O7222" s="65"/>
      <c r="P7222" s="84"/>
      <c r="Q7222" s="84"/>
      <c r="R7222" s="66"/>
      <c r="S7222" s="66"/>
      <c r="T7222" s="66"/>
      <c r="U7222" s="46"/>
    </row>
    <row r="7223" spans="2:21">
      <c r="B7223" s="22"/>
      <c r="D7223" s="22"/>
      <c r="E7223" s="42"/>
      <c r="F7223" s="92"/>
      <c r="G7223" s="65"/>
      <c r="H7223" s="65"/>
      <c r="I7223" s="65"/>
      <c r="J7223" s="65"/>
      <c r="K7223" s="65"/>
      <c r="L7223" s="65"/>
      <c r="M7223" s="65"/>
      <c r="N7223" s="84"/>
      <c r="O7223" s="65"/>
      <c r="P7223" s="84"/>
      <c r="Q7223" s="84"/>
      <c r="R7223" s="66"/>
      <c r="S7223" s="66"/>
      <c r="T7223" s="66"/>
      <c r="U7223" s="46"/>
    </row>
    <row r="7224" spans="2:21">
      <c r="B7224" s="22"/>
      <c r="D7224" s="22"/>
      <c r="E7224" s="42"/>
      <c r="F7224" s="92"/>
      <c r="G7224" s="65"/>
      <c r="H7224" s="65"/>
      <c r="I7224" s="65"/>
      <c r="J7224" s="65"/>
      <c r="K7224" s="65"/>
      <c r="L7224" s="65"/>
      <c r="M7224" s="65"/>
      <c r="N7224" s="84"/>
      <c r="O7224" s="65"/>
      <c r="P7224" s="84"/>
      <c r="Q7224" s="84"/>
      <c r="R7224" s="66"/>
      <c r="S7224" s="66"/>
      <c r="T7224" s="66"/>
      <c r="U7224" s="46"/>
    </row>
    <row r="7225" spans="2:21">
      <c r="B7225" s="22"/>
      <c r="D7225" s="22"/>
      <c r="E7225" s="42"/>
      <c r="F7225" s="92"/>
      <c r="G7225" s="65"/>
      <c r="H7225" s="65"/>
      <c r="I7225" s="65"/>
      <c r="J7225" s="65"/>
      <c r="K7225" s="65"/>
      <c r="L7225" s="65"/>
      <c r="M7225" s="65"/>
      <c r="N7225" s="84"/>
      <c r="O7225" s="65"/>
      <c r="P7225" s="84"/>
      <c r="Q7225" s="84"/>
      <c r="R7225" s="66"/>
      <c r="S7225" s="66"/>
      <c r="T7225" s="66"/>
      <c r="U7225" s="46"/>
    </row>
    <row r="7226" spans="2:21">
      <c r="B7226" s="22"/>
      <c r="D7226" s="22"/>
      <c r="E7226" s="42"/>
      <c r="F7226" s="92"/>
      <c r="G7226" s="65"/>
      <c r="H7226" s="65"/>
      <c r="I7226" s="65"/>
      <c r="J7226" s="65"/>
      <c r="K7226" s="65"/>
      <c r="L7226" s="65"/>
      <c r="M7226" s="65"/>
      <c r="N7226" s="84"/>
      <c r="O7226" s="65"/>
      <c r="P7226" s="84"/>
      <c r="Q7226" s="84"/>
      <c r="R7226" s="66"/>
      <c r="S7226" s="66"/>
      <c r="T7226" s="66"/>
      <c r="U7226" s="46"/>
    </row>
    <row r="7227" spans="2:21">
      <c r="B7227" s="22"/>
      <c r="D7227" s="22"/>
      <c r="E7227" s="42"/>
      <c r="F7227" s="92"/>
      <c r="G7227" s="65"/>
      <c r="H7227" s="65"/>
      <c r="I7227" s="65"/>
      <c r="J7227" s="65"/>
      <c r="K7227" s="65"/>
      <c r="L7227" s="65"/>
      <c r="M7227" s="65"/>
      <c r="N7227" s="84"/>
      <c r="O7227" s="65"/>
      <c r="P7227" s="84"/>
      <c r="Q7227" s="84"/>
      <c r="R7227" s="66"/>
      <c r="S7227" s="66"/>
      <c r="T7227" s="66"/>
      <c r="U7227" s="46"/>
    </row>
    <row r="7228" spans="2:21">
      <c r="B7228" s="22"/>
      <c r="D7228" s="22"/>
      <c r="E7228" s="42"/>
      <c r="F7228" s="92"/>
      <c r="G7228" s="65"/>
      <c r="H7228" s="65"/>
      <c r="I7228" s="65"/>
      <c r="J7228" s="65"/>
      <c r="K7228" s="65"/>
      <c r="L7228" s="65"/>
      <c r="M7228" s="65"/>
      <c r="N7228" s="84"/>
      <c r="O7228" s="65"/>
      <c r="P7228" s="84"/>
      <c r="Q7228" s="84"/>
      <c r="R7228" s="66"/>
      <c r="S7228" s="66"/>
      <c r="T7228" s="66"/>
      <c r="U7228" s="46"/>
    </row>
    <row r="7229" spans="2:21">
      <c r="B7229" s="22"/>
      <c r="D7229" s="22"/>
      <c r="E7229" s="42"/>
      <c r="F7229" s="92"/>
      <c r="G7229" s="65"/>
      <c r="H7229" s="65"/>
      <c r="I7229" s="65"/>
      <c r="J7229" s="65"/>
      <c r="K7229" s="65"/>
      <c r="L7229" s="65"/>
      <c r="M7229" s="65"/>
      <c r="N7229" s="84"/>
      <c r="O7229" s="65"/>
      <c r="P7229" s="84"/>
      <c r="Q7229" s="84"/>
      <c r="R7229" s="66"/>
      <c r="S7229" s="66"/>
      <c r="T7229" s="66"/>
      <c r="U7229" s="46"/>
    </row>
    <row r="7230" spans="2:21">
      <c r="B7230" s="22"/>
      <c r="D7230" s="22"/>
      <c r="E7230" s="42"/>
      <c r="F7230" s="92"/>
      <c r="G7230" s="65"/>
      <c r="H7230" s="65"/>
      <c r="I7230" s="65"/>
      <c r="J7230" s="65"/>
      <c r="K7230" s="65"/>
      <c r="L7230" s="65"/>
      <c r="M7230" s="65"/>
      <c r="N7230" s="84"/>
      <c r="O7230" s="65"/>
      <c r="P7230" s="84"/>
      <c r="Q7230" s="84"/>
      <c r="R7230" s="66"/>
      <c r="S7230" s="66"/>
      <c r="T7230" s="66"/>
      <c r="U7230" s="46"/>
    </row>
    <row r="7231" spans="2:21">
      <c r="B7231" s="22"/>
      <c r="D7231" s="22"/>
      <c r="E7231" s="42"/>
      <c r="F7231" s="92"/>
      <c r="G7231" s="65"/>
      <c r="H7231" s="65"/>
      <c r="I7231" s="65"/>
      <c r="J7231" s="65"/>
      <c r="K7231" s="65"/>
      <c r="L7231" s="65"/>
      <c r="M7231" s="65"/>
      <c r="N7231" s="84"/>
      <c r="O7231" s="65"/>
      <c r="P7231" s="84"/>
      <c r="Q7231" s="84"/>
      <c r="R7231" s="66"/>
      <c r="S7231" s="66"/>
      <c r="T7231" s="66"/>
      <c r="U7231" s="46"/>
    </row>
    <row r="7232" spans="2:21">
      <c r="B7232" s="22"/>
      <c r="D7232" s="22"/>
      <c r="E7232" s="42"/>
      <c r="F7232" s="92"/>
      <c r="G7232" s="65"/>
      <c r="H7232" s="65"/>
      <c r="I7232" s="65"/>
      <c r="J7232" s="65"/>
      <c r="K7232" s="65"/>
      <c r="L7232" s="65"/>
      <c r="M7232" s="65"/>
      <c r="N7232" s="84"/>
      <c r="O7232" s="65"/>
      <c r="P7232" s="84"/>
      <c r="Q7232" s="84"/>
      <c r="R7232" s="66"/>
      <c r="S7232" s="66"/>
      <c r="T7232" s="66"/>
      <c r="U7232" s="46"/>
    </row>
    <row r="7233" spans="2:21">
      <c r="B7233" s="22"/>
      <c r="D7233" s="22"/>
      <c r="E7233" s="42"/>
      <c r="F7233" s="92"/>
      <c r="G7233" s="65"/>
      <c r="H7233" s="65"/>
      <c r="I7233" s="65"/>
      <c r="J7233" s="65"/>
      <c r="K7233" s="65"/>
      <c r="L7233" s="65"/>
      <c r="M7233" s="65"/>
      <c r="N7233" s="84"/>
      <c r="O7233" s="65"/>
      <c r="P7233" s="84"/>
      <c r="Q7233" s="84"/>
      <c r="R7233" s="66"/>
      <c r="S7233" s="66"/>
      <c r="T7233" s="66"/>
      <c r="U7233" s="46"/>
    </row>
    <row r="7234" spans="2:21">
      <c r="B7234" s="22"/>
      <c r="D7234" s="22"/>
      <c r="E7234" s="42"/>
      <c r="F7234" s="92"/>
      <c r="G7234" s="65"/>
      <c r="H7234" s="65"/>
      <c r="I7234" s="65"/>
      <c r="J7234" s="65"/>
      <c r="K7234" s="65"/>
      <c r="L7234" s="65"/>
      <c r="M7234" s="65"/>
      <c r="N7234" s="84"/>
      <c r="O7234" s="65"/>
      <c r="P7234" s="84"/>
      <c r="Q7234" s="84"/>
      <c r="R7234" s="66"/>
      <c r="S7234" s="66"/>
      <c r="T7234" s="66"/>
      <c r="U7234" s="46"/>
    </row>
    <row r="7235" spans="2:21">
      <c r="B7235" s="22"/>
      <c r="D7235" s="22"/>
      <c r="E7235" s="42"/>
      <c r="F7235" s="92"/>
      <c r="G7235" s="65"/>
      <c r="H7235" s="65"/>
      <c r="I7235" s="65"/>
      <c r="J7235" s="65"/>
      <c r="K7235" s="65"/>
      <c r="L7235" s="65"/>
      <c r="M7235" s="65"/>
      <c r="N7235" s="84"/>
      <c r="O7235" s="65"/>
      <c r="P7235" s="84"/>
      <c r="Q7235" s="84"/>
      <c r="R7235" s="66"/>
      <c r="S7235" s="66"/>
      <c r="T7235" s="66"/>
      <c r="U7235" s="46"/>
    </row>
    <row r="7236" spans="2:21">
      <c r="B7236" s="22"/>
      <c r="D7236" s="22"/>
      <c r="E7236" s="42"/>
      <c r="F7236" s="92"/>
      <c r="G7236" s="65"/>
      <c r="H7236" s="65"/>
      <c r="I7236" s="65"/>
      <c r="J7236" s="65"/>
      <c r="K7236" s="65"/>
      <c r="L7236" s="65"/>
      <c r="M7236" s="65"/>
      <c r="N7236" s="84"/>
      <c r="O7236" s="65"/>
      <c r="P7236" s="84"/>
      <c r="Q7236" s="84"/>
      <c r="R7236" s="66"/>
      <c r="S7236" s="66"/>
      <c r="T7236" s="66"/>
      <c r="U7236" s="46"/>
    </row>
    <row r="7237" spans="2:21">
      <c r="B7237" s="22"/>
      <c r="D7237" s="22"/>
      <c r="E7237" s="42"/>
      <c r="F7237" s="92"/>
      <c r="G7237" s="65"/>
      <c r="H7237" s="65"/>
      <c r="I7237" s="65"/>
      <c r="J7237" s="65"/>
      <c r="K7237" s="65"/>
      <c r="L7237" s="65"/>
      <c r="M7237" s="65"/>
      <c r="N7237" s="84"/>
      <c r="O7237" s="65"/>
      <c r="P7237" s="84"/>
      <c r="Q7237" s="84"/>
      <c r="R7237" s="66"/>
      <c r="S7237" s="66"/>
      <c r="T7237" s="66"/>
      <c r="U7237" s="46"/>
    </row>
    <row r="7238" spans="2:21">
      <c r="B7238" s="22"/>
      <c r="D7238" s="22"/>
      <c r="E7238" s="42"/>
      <c r="F7238" s="92"/>
      <c r="G7238" s="65"/>
      <c r="H7238" s="65"/>
      <c r="I7238" s="65"/>
      <c r="J7238" s="65"/>
      <c r="K7238" s="65"/>
      <c r="L7238" s="65"/>
      <c r="M7238" s="65"/>
      <c r="N7238" s="84"/>
      <c r="O7238" s="65"/>
      <c r="P7238" s="84"/>
      <c r="Q7238" s="84"/>
      <c r="R7238" s="66"/>
      <c r="S7238" s="66"/>
      <c r="T7238" s="66"/>
      <c r="U7238" s="46"/>
    </row>
    <row r="7239" spans="2:21">
      <c r="B7239" s="22"/>
      <c r="D7239" s="22"/>
      <c r="E7239" s="42"/>
      <c r="F7239" s="92"/>
      <c r="G7239" s="65"/>
      <c r="H7239" s="65"/>
      <c r="I7239" s="65"/>
      <c r="J7239" s="65"/>
      <c r="K7239" s="65"/>
      <c r="L7239" s="65"/>
      <c r="M7239" s="65"/>
      <c r="N7239" s="84"/>
      <c r="O7239" s="65"/>
      <c r="P7239" s="84"/>
      <c r="Q7239" s="84"/>
      <c r="R7239" s="66"/>
      <c r="S7239" s="66"/>
      <c r="T7239" s="66"/>
      <c r="U7239" s="46"/>
    </row>
    <row r="7240" spans="2:21">
      <c r="B7240" s="22"/>
      <c r="D7240" s="22"/>
      <c r="E7240" s="42"/>
      <c r="F7240" s="92"/>
      <c r="G7240" s="65"/>
      <c r="H7240" s="65"/>
      <c r="I7240" s="65"/>
      <c r="J7240" s="65"/>
      <c r="K7240" s="65"/>
      <c r="L7240" s="65"/>
      <c r="M7240" s="65"/>
      <c r="N7240" s="84"/>
      <c r="O7240" s="65"/>
      <c r="P7240" s="84"/>
      <c r="Q7240" s="84"/>
      <c r="R7240" s="66"/>
      <c r="S7240" s="66"/>
      <c r="T7240" s="66"/>
      <c r="U7240" s="46"/>
    </row>
    <row r="7241" spans="2:21">
      <c r="B7241" s="22"/>
      <c r="D7241" s="22"/>
      <c r="E7241" s="42"/>
      <c r="F7241" s="92"/>
      <c r="G7241" s="65"/>
      <c r="H7241" s="65"/>
      <c r="I7241" s="65"/>
      <c r="J7241" s="65"/>
      <c r="K7241" s="65"/>
      <c r="L7241" s="65"/>
      <c r="M7241" s="65"/>
      <c r="N7241" s="84"/>
      <c r="O7241" s="65"/>
      <c r="P7241" s="84"/>
      <c r="Q7241" s="84"/>
      <c r="R7241" s="66"/>
      <c r="S7241" s="66"/>
      <c r="T7241" s="66"/>
      <c r="U7241" s="46"/>
    </row>
    <row r="7242" spans="2:21">
      <c r="B7242" s="22"/>
      <c r="D7242" s="22"/>
      <c r="E7242" s="42"/>
      <c r="F7242" s="92"/>
      <c r="G7242" s="65"/>
      <c r="H7242" s="65"/>
      <c r="I7242" s="65"/>
      <c r="J7242" s="65"/>
      <c r="K7242" s="65"/>
      <c r="L7242" s="65"/>
      <c r="M7242" s="65"/>
      <c r="N7242" s="84"/>
      <c r="O7242" s="65"/>
      <c r="P7242" s="84"/>
      <c r="Q7242" s="84"/>
      <c r="R7242" s="66"/>
      <c r="S7242" s="66"/>
      <c r="T7242" s="66"/>
      <c r="U7242" s="46"/>
    </row>
    <row r="7243" spans="2:21">
      <c r="B7243" s="22"/>
      <c r="D7243" s="22"/>
      <c r="E7243" s="42"/>
      <c r="F7243" s="92"/>
      <c r="G7243" s="65"/>
      <c r="H7243" s="65"/>
      <c r="I7243" s="65"/>
      <c r="J7243" s="65"/>
      <c r="K7243" s="65"/>
      <c r="L7243" s="65"/>
      <c r="M7243" s="65"/>
      <c r="N7243" s="84"/>
      <c r="O7243" s="65"/>
      <c r="P7243" s="84"/>
      <c r="Q7243" s="84"/>
      <c r="R7243" s="66"/>
      <c r="S7243" s="66"/>
      <c r="T7243" s="66"/>
      <c r="U7243" s="46"/>
    </row>
    <row r="7244" spans="2:21">
      <c r="B7244" s="22"/>
      <c r="D7244" s="22"/>
      <c r="E7244" s="42"/>
      <c r="F7244" s="92"/>
      <c r="G7244" s="65"/>
      <c r="H7244" s="65"/>
      <c r="I7244" s="65"/>
      <c r="J7244" s="65"/>
      <c r="K7244" s="65"/>
      <c r="L7244" s="65"/>
      <c r="M7244" s="65"/>
      <c r="N7244" s="84"/>
      <c r="O7244" s="65"/>
      <c r="P7244" s="84"/>
      <c r="Q7244" s="84"/>
      <c r="R7244" s="66"/>
      <c r="S7244" s="66"/>
      <c r="T7244" s="66"/>
      <c r="U7244" s="46"/>
    </row>
    <row r="7245" spans="2:21">
      <c r="B7245" s="22"/>
      <c r="D7245" s="22"/>
      <c r="E7245" s="42"/>
      <c r="F7245" s="92"/>
      <c r="G7245" s="65"/>
      <c r="H7245" s="65"/>
      <c r="I7245" s="65"/>
      <c r="J7245" s="65"/>
      <c r="K7245" s="65"/>
      <c r="L7245" s="65"/>
      <c r="M7245" s="65"/>
      <c r="N7245" s="84"/>
      <c r="O7245" s="65"/>
      <c r="P7245" s="84"/>
      <c r="Q7245" s="84"/>
      <c r="R7245" s="66"/>
      <c r="S7245" s="66"/>
      <c r="T7245" s="66"/>
      <c r="U7245" s="46"/>
    </row>
    <row r="7246" spans="2:21">
      <c r="B7246" s="22"/>
      <c r="D7246" s="22"/>
      <c r="E7246" s="42"/>
      <c r="F7246" s="92"/>
      <c r="G7246" s="65"/>
      <c r="H7246" s="65"/>
      <c r="I7246" s="65"/>
      <c r="J7246" s="65"/>
      <c r="K7246" s="65"/>
      <c r="L7246" s="65"/>
      <c r="M7246" s="65"/>
      <c r="N7246" s="84"/>
      <c r="O7246" s="65"/>
      <c r="P7246" s="84"/>
      <c r="Q7246" s="84"/>
      <c r="R7246" s="66"/>
      <c r="S7246" s="66"/>
      <c r="T7246" s="66"/>
      <c r="U7246" s="46"/>
    </row>
    <row r="7247" spans="2:21">
      <c r="B7247" s="22"/>
      <c r="D7247" s="22"/>
      <c r="E7247" s="42"/>
      <c r="F7247" s="92"/>
      <c r="G7247" s="65"/>
      <c r="H7247" s="65"/>
      <c r="I7247" s="65"/>
      <c r="J7247" s="65"/>
      <c r="K7247" s="65"/>
      <c r="L7247" s="65"/>
      <c r="M7247" s="65"/>
      <c r="N7247" s="84"/>
      <c r="O7247" s="65"/>
      <c r="P7247" s="84"/>
      <c r="Q7247" s="84"/>
      <c r="R7247" s="66"/>
      <c r="S7247" s="66"/>
      <c r="T7247" s="66"/>
      <c r="U7247" s="46"/>
    </row>
    <row r="7248" spans="2:21">
      <c r="B7248" s="22"/>
      <c r="D7248" s="22"/>
      <c r="E7248" s="42"/>
      <c r="F7248" s="92"/>
      <c r="G7248" s="65"/>
      <c r="H7248" s="65"/>
      <c r="I7248" s="65"/>
      <c r="J7248" s="65"/>
      <c r="K7248" s="65"/>
      <c r="L7248" s="65"/>
      <c r="M7248" s="65"/>
      <c r="N7248" s="84"/>
      <c r="O7248" s="65"/>
      <c r="P7248" s="84"/>
      <c r="Q7248" s="84"/>
      <c r="R7248" s="66"/>
      <c r="S7248" s="66"/>
      <c r="T7248" s="66"/>
      <c r="U7248" s="46"/>
    </row>
    <row r="7249" spans="2:21">
      <c r="B7249" s="22"/>
      <c r="D7249" s="22"/>
      <c r="E7249" s="42"/>
      <c r="F7249" s="92"/>
      <c r="G7249" s="65"/>
      <c r="H7249" s="65"/>
      <c r="I7249" s="65"/>
      <c r="J7249" s="65"/>
      <c r="K7249" s="65"/>
      <c r="L7249" s="65"/>
      <c r="M7249" s="65"/>
      <c r="N7249" s="84"/>
      <c r="O7249" s="65"/>
      <c r="P7249" s="84"/>
      <c r="Q7249" s="84"/>
      <c r="R7249" s="66"/>
      <c r="S7249" s="66"/>
      <c r="T7249" s="66"/>
      <c r="U7249" s="46"/>
    </row>
    <row r="7250" spans="2:21">
      <c r="B7250" s="22"/>
      <c r="D7250" s="22"/>
      <c r="E7250" s="42"/>
      <c r="F7250" s="92"/>
      <c r="G7250" s="65"/>
      <c r="H7250" s="65"/>
      <c r="I7250" s="65"/>
      <c r="J7250" s="65"/>
      <c r="K7250" s="65"/>
      <c r="L7250" s="65"/>
      <c r="M7250" s="65"/>
      <c r="N7250" s="84"/>
      <c r="O7250" s="65"/>
      <c r="P7250" s="84"/>
      <c r="Q7250" s="84"/>
      <c r="R7250" s="66"/>
      <c r="S7250" s="66"/>
      <c r="T7250" s="66"/>
      <c r="U7250" s="46"/>
    </row>
    <row r="7251" spans="2:21">
      <c r="B7251" s="22"/>
      <c r="D7251" s="22"/>
      <c r="E7251" s="42"/>
      <c r="F7251" s="92"/>
      <c r="G7251" s="65"/>
      <c r="H7251" s="65"/>
      <c r="I7251" s="65"/>
      <c r="J7251" s="65"/>
      <c r="K7251" s="65"/>
      <c r="L7251" s="65"/>
      <c r="M7251" s="65"/>
      <c r="N7251" s="84"/>
      <c r="O7251" s="65"/>
      <c r="P7251" s="84"/>
      <c r="Q7251" s="84"/>
      <c r="R7251" s="66"/>
      <c r="S7251" s="66"/>
      <c r="T7251" s="66"/>
      <c r="U7251" s="46"/>
    </row>
    <row r="7252" spans="2:21">
      <c r="B7252" s="22"/>
      <c r="D7252" s="22"/>
      <c r="E7252" s="42"/>
      <c r="F7252" s="92"/>
      <c r="G7252" s="65"/>
      <c r="H7252" s="65"/>
      <c r="I7252" s="65"/>
      <c r="J7252" s="65"/>
      <c r="K7252" s="65"/>
      <c r="L7252" s="65"/>
      <c r="M7252" s="65"/>
      <c r="N7252" s="84"/>
      <c r="O7252" s="65"/>
      <c r="P7252" s="84"/>
      <c r="Q7252" s="84"/>
      <c r="R7252" s="66"/>
      <c r="S7252" s="66"/>
      <c r="T7252" s="66"/>
      <c r="U7252" s="46"/>
    </row>
    <row r="7253" spans="2:21">
      <c r="B7253" s="22"/>
      <c r="D7253" s="22"/>
      <c r="E7253" s="42"/>
      <c r="F7253" s="92"/>
      <c r="G7253" s="65"/>
      <c r="H7253" s="65"/>
      <c r="I7253" s="65"/>
      <c r="J7253" s="65"/>
      <c r="K7253" s="65"/>
      <c r="L7253" s="65"/>
      <c r="M7253" s="65"/>
      <c r="N7253" s="84"/>
      <c r="O7253" s="65"/>
      <c r="P7253" s="84"/>
      <c r="Q7253" s="84"/>
      <c r="R7253" s="66"/>
      <c r="S7253" s="66"/>
      <c r="T7253" s="66"/>
      <c r="U7253" s="46"/>
    </row>
    <row r="7254" spans="2:21">
      <c r="B7254" s="22"/>
      <c r="D7254" s="22"/>
      <c r="E7254" s="42"/>
      <c r="F7254" s="92"/>
      <c r="G7254" s="65"/>
      <c r="H7254" s="65"/>
      <c r="I7254" s="65"/>
      <c r="J7254" s="65"/>
      <c r="K7254" s="65"/>
      <c r="L7254" s="65"/>
      <c r="M7254" s="65"/>
      <c r="N7254" s="84"/>
      <c r="O7254" s="65"/>
      <c r="P7254" s="84"/>
      <c r="Q7254" s="84"/>
      <c r="R7254" s="66"/>
      <c r="S7254" s="66"/>
      <c r="T7254" s="66"/>
      <c r="U7254" s="46"/>
    </row>
    <row r="7255" spans="2:21">
      <c r="B7255" s="22"/>
      <c r="D7255" s="22"/>
      <c r="E7255" s="42"/>
      <c r="F7255" s="92"/>
      <c r="G7255" s="65"/>
      <c r="H7255" s="65"/>
      <c r="I7255" s="65"/>
      <c r="J7255" s="65"/>
      <c r="K7255" s="65"/>
      <c r="L7255" s="65"/>
      <c r="M7255" s="65"/>
      <c r="N7255" s="84"/>
      <c r="O7255" s="65"/>
      <c r="P7255" s="84"/>
      <c r="Q7255" s="84"/>
      <c r="R7255" s="66"/>
      <c r="S7255" s="66"/>
      <c r="T7255" s="66"/>
      <c r="U7255" s="46"/>
    </row>
    <row r="7256" spans="2:21">
      <c r="B7256" s="22"/>
      <c r="D7256" s="22"/>
      <c r="E7256" s="42"/>
      <c r="F7256" s="92"/>
      <c r="G7256" s="65"/>
      <c r="H7256" s="65"/>
      <c r="I7256" s="65"/>
      <c r="J7256" s="65"/>
      <c r="K7256" s="65"/>
      <c r="L7256" s="65"/>
      <c r="M7256" s="65"/>
      <c r="N7256" s="84"/>
      <c r="O7256" s="65"/>
      <c r="P7256" s="84"/>
      <c r="Q7256" s="84"/>
      <c r="R7256" s="66"/>
      <c r="S7256" s="66"/>
      <c r="T7256" s="66"/>
      <c r="U7256" s="46"/>
    </row>
    <row r="7257" spans="2:21">
      <c r="B7257" s="22"/>
      <c r="D7257" s="22"/>
      <c r="E7257" s="42"/>
      <c r="F7257" s="92"/>
      <c r="G7257" s="65"/>
      <c r="H7257" s="65"/>
      <c r="I7257" s="65"/>
      <c r="J7257" s="65"/>
      <c r="K7257" s="65"/>
      <c r="L7257" s="65"/>
      <c r="M7257" s="65"/>
      <c r="N7257" s="84"/>
      <c r="O7257" s="65"/>
      <c r="P7257" s="84"/>
      <c r="Q7257" s="84"/>
      <c r="R7257" s="66"/>
      <c r="S7257" s="66"/>
      <c r="T7257" s="66"/>
      <c r="U7257" s="46"/>
    </row>
    <row r="7258" spans="2:21">
      <c r="B7258" s="22"/>
      <c r="D7258" s="22"/>
      <c r="E7258" s="42"/>
      <c r="F7258" s="92"/>
      <c r="G7258" s="65"/>
      <c r="H7258" s="65"/>
      <c r="I7258" s="65"/>
      <c r="J7258" s="65"/>
      <c r="K7258" s="65"/>
      <c r="L7258" s="65"/>
      <c r="M7258" s="65"/>
      <c r="N7258" s="84"/>
      <c r="O7258" s="65"/>
      <c r="P7258" s="84"/>
      <c r="Q7258" s="84"/>
      <c r="R7258" s="66"/>
      <c r="S7258" s="66"/>
      <c r="T7258" s="66"/>
      <c r="U7258" s="46"/>
    </row>
    <row r="7259" spans="2:21">
      <c r="B7259" s="22"/>
      <c r="D7259" s="22"/>
      <c r="E7259" s="42"/>
      <c r="F7259" s="92"/>
      <c r="G7259" s="65"/>
      <c r="H7259" s="65"/>
      <c r="I7259" s="65"/>
      <c r="J7259" s="65"/>
      <c r="K7259" s="65"/>
      <c r="L7259" s="65"/>
      <c r="M7259" s="65"/>
      <c r="N7259" s="84"/>
      <c r="O7259" s="65"/>
      <c r="P7259" s="84"/>
      <c r="Q7259" s="84"/>
      <c r="R7259" s="66"/>
      <c r="S7259" s="66"/>
      <c r="T7259" s="66"/>
      <c r="U7259" s="46"/>
    </row>
    <row r="7260" spans="2:21">
      <c r="B7260" s="22"/>
      <c r="D7260" s="22"/>
      <c r="E7260" s="42"/>
      <c r="F7260" s="92"/>
      <c r="G7260" s="65"/>
      <c r="H7260" s="65"/>
      <c r="I7260" s="65"/>
      <c r="J7260" s="65"/>
      <c r="K7260" s="65"/>
      <c r="L7260" s="65"/>
      <c r="M7260" s="65"/>
      <c r="N7260" s="84"/>
      <c r="O7260" s="65"/>
      <c r="P7260" s="84"/>
      <c r="Q7260" s="84"/>
      <c r="R7260" s="66"/>
      <c r="S7260" s="66"/>
      <c r="T7260" s="66"/>
      <c r="U7260" s="46"/>
    </row>
    <row r="7261" spans="2:21">
      <c r="B7261" s="22"/>
      <c r="D7261" s="22"/>
      <c r="E7261" s="42"/>
      <c r="F7261" s="92"/>
      <c r="G7261" s="65"/>
      <c r="H7261" s="65"/>
      <c r="I7261" s="65"/>
      <c r="J7261" s="65"/>
      <c r="K7261" s="65"/>
      <c r="L7261" s="65"/>
      <c r="M7261" s="65"/>
      <c r="N7261" s="84"/>
      <c r="O7261" s="65"/>
      <c r="P7261" s="84"/>
      <c r="Q7261" s="84"/>
      <c r="R7261" s="66"/>
      <c r="S7261" s="66"/>
      <c r="T7261" s="66"/>
      <c r="U7261" s="46"/>
    </row>
    <row r="7262" spans="2:21">
      <c r="B7262" s="22"/>
      <c r="D7262" s="22"/>
      <c r="E7262" s="42"/>
      <c r="F7262" s="92"/>
      <c r="G7262" s="65"/>
      <c r="H7262" s="65"/>
      <c r="I7262" s="65"/>
      <c r="J7262" s="65"/>
      <c r="K7262" s="65"/>
      <c r="L7262" s="65"/>
      <c r="M7262" s="65"/>
      <c r="N7262" s="84"/>
      <c r="O7262" s="65"/>
      <c r="P7262" s="84"/>
      <c r="Q7262" s="84"/>
      <c r="R7262" s="66"/>
      <c r="S7262" s="66"/>
      <c r="T7262" s="66"/>
      <c r="U7262" s="46"/>
    </row>
    <row r="7263" spans="2:21">
      <c r="B7263" s="22"/>
      <c r="D7263" s="22"/>
      <c r="E7263" s="42"/>
      <c r="F7263" s="92"/>
      <c r="G7263" s="65"/>
      <c r="H7263" s="65"/>
      <c r="I7263" s="65"/>
      <c r="J7263" s="65"/>
      <c r="K7263" s="65"/>
      <c r="L7263" s="65"/>
      <c r="M7263" s="65"/>
      <c r="N7263" s="84"/>
      <c r="O7263" s="65"/>
      <c r="P7263" s="84"/>
      <c r="Q7263" s="84"/>
      <c r="R7263" s="66"/>
      <c r="S7263" s="66"/>
      <c r="T7263" s="66"/>
      <c r="U7263" s="46"/>
    </row>
    <row r="7264" spans="2:21">
      <c r="B7264" s="22"/>
      <c r="D7264" s="22"/>
      <c r="E7264" s="42"/>
      <c r="F7264" s="92"/>
      <c r="G7264" s="65"/>
      <c r="H7264" s="65"/>
      <c r="I7264" s="65"/>
      <c r="J7264" s="65"/>
      <c r="K7264" s="65"/>
      <c r="L7264" s="65"/>
      <c r="M7264" s="65"/>
      <c r="N7264" s="84"/>
      <c r="O7264" s="65"/>
      <c r="P7264" s="84"/>
      <c r="Q7264" s="84"/>
      <c r="R7264" s="66"/>
      <c r="S7264" s="66"/>
      <c r="T7264" s="66"/>
      <c r="U7264" s="46"/>
    </row>
    <row r="7265" spans="2:21">
      <c r="B7265" s="22"/>
      <c r="D7265" s="22"/>
      <c r="E7265" s="42"/>
      <c r="F7265" s="92"/>
      <c r="G7265" s="65"/>
      <c r="H7265" s="65"/>
      <c r="I7265" s="65"/>
      <c r="J7265" s="65"/>
      <c r="K7265" s="65"/>
      <c r="L7265" s="65"/>
      <c r="M7265" s="65"/>
      <c r="N7265" s="84"/>
      <c r="O7265" s="65"/>
      <c r="P7265" s="84"/>
      <c r="Q7265" s="84"/>
      <c r="R7265" s="66"/>
      <c r="S7265" s="66"/>
      <c r="T7265" s="66"/>
      <c r="U7265" s="46"/>
    </row>
    <row r="7266" spans="2:21">
      <c r="B7266" s="22"/>
      <c r="D7266" s="22"/>
      <c r="E7266" s="42"/>
      <c r="F7266" s="92"/>
      <c r="G7266" s="65"/>
      <c r="H7266" s="65"/>
      <c r="I7266" s="65"/>
      <c r="J7266" s="65"/>
      <c r="K7266" s="65"/>
      <c r="L7266" s="65"/>
      <c r="M7266" s="65"/>
      <c r="N7266" s="84"/>
      <c r="O7266" s="65"/>
      <c r="P7266" s="84"/>
      <c r="Q7266" s="84"/>
      <c r="R7266" s="66"/>
      <c r="S7266" s="66"/>
      <c r="T7266" s="66"/>
      <c r="U7266" s="46"/>
    </row>
    <row r="7267" spans="2:21">
      <c r="B7267" s="22"/>
      <c r="D7267" s="22"/>
      <c r="E7267" s="42"/>
      <c r="F7267" s="92"/>
      <c r="G7267" s="65"/>
      <c r="H7267" s="65"/>
      <c r="I7267" s="65"/>
      <c r="J7267" s="65"/>
      <c r="K7267" s="65"/>
      <c r="L7267" s="65"/>
      <c r="M7267" s="65"/>
      <c r="N7267" s="84"/>
      <c r="O7267" s="65"/>
      <c r="P7267" s="84"/>
      <c r="Q7267" s="84"/>
      <c r="R7267" s="66"/>
      <c r="S7267" s="66"/>
      <c r="T7267" s="66"/>
      <c r="U7267" s="46"/>
    </row>
    <row r="7268" spans="2:21">
      <c r="B7268" s="22"/>
      <c r="D7268" s="22"/>
      <c r="E7268" s="42"/>
      <c r="F7268" s="92"/>
      <c r="G7268" s="65"/>
      <c r="H7268" s="65"/>
      <c r="I7268" s="65"/>
      <c r="J7268" s="65"/>
      <c r="K7268" s="65"/>
      <c r="L7268" s="65"/>
      <c r="M7268" s="65"/>
      <c r="N7268" s="84"/>
      <c r="O7268" s="65"/>
      <c r="P7268" s="84"/>
      <c r="Q7268" s="84"/>
      <c r="R7268" s="66"/>
      <c r="S7268" s="66"/>
      <c r="T7268" s="66"/>
      <c r="U7268" s="46"/>
    </row>
    <row r="7269" spans="2:21">
      <c r="B7269" s="22"/>
      <c r="D7269" s="22"/>
      <c r="E7269" s="42"/>
      <c r="F7269" s="92"/>
      <c r="G7269" s="65"/>
      <c r="H7269" s="65"/>
      <c r="I7269" s="65"/>
      <c r="J7269" s="65"/>
      <c r="K7269" s="65"/>
      <c r="L7269" s="65"/>
      <c r="M7269" s="65"/>
      <c r="N7269" s="84"/>
      <c r="O7269" s="65"/>
      <c r="P7269" s="84"/>
      <c r="Q7269" s="84"/>
      <c r="R7269" s="66"/>
      <c r="S7269" s="66"/>
      <c r="T7269" s="66"/>
      <c r="U7269" s="46"/>
    </row>
    <row r="7270" spans="2:21">
      <c r="B7270" s="22"/>
      <c r="D7270" s="22"/>
      <c r="E7270" s="42"/>
      <c r="F7270" s="92"/>
      <c r="G7270" s="65"/>
      <c r="H7270" s="65"/>
      <c r="I7270" s="65"/>
      <c r="J7270" s="65"/>
      <c r="K7270" s="65"/>
      <c r="L7270" s="65"/>
      <c r="M7270" s="65"/>
      <c r="N7270" s="84"/>
      <c r="O7270" s="65"/>
      <c r="P7270" s="84"/>
      <c r="Q7270" s="84"/>
      <c r="R7270" s="66"/>
      <c r="S7270" s="66"/>
      <c r="T7270" s="66"/>
      <c r="U7270" s="46"/>
    </row>
    <row r="7271" spans="2:21">
      <c r="B7271" s="22"/>
      <c r="D7271" s="22"/>
      <c r="E7271" s="42"/>
      <c r="F7271" s="92"/>
      <c r="G7271" s="65"/>
      <c r="H7271" s="65"/>
      <c r="I7271" s="65"/>
      <c r="J7271" s="65"/>
      <c r="K7271" s="65"/>
      <c r="L7271" s="65"/>
      <c r="M7271" s="65"/>
      <c r="N7271" s="84"/>
      <c r="O7271" s="65"/>
      <c r="P7271" s="84"/>
      <c r="Q7271" s="84"/>
      <c r="R7271" s="66"/>
      <c r="S7271" s="66"/>
      <c r="T7271" s="66"/>
      <c r="U7271" s="46"/>
    </row>
    <row r="7272" spans="2:21">
      <c r="B7272" s="22"/>
      <c r="D7272" s="22"/>
      <c r="E7272" s="42"/>
      <c r="F7272" s="92"/>
      <c r="G7272" s="65"/>
      <c r="H7272" s="65"/>
      <c r="I7272" s="65"/>
      <c r="J7272" s="65"/>
      <c r="K7272" s="65"/>
      <c r="L7272" s="65"/>
      <c r="M7272" s="65"/>
      <c r="N7272" s="84"/>
      <c r="O7272" s="65"/>
      <c r="P7272" s="84"/>
      <c r="Q7272" s="84"/>
      <c r="R7272" s="66"/>
      <c r="S7272" s="66"/>
      <c r="T7272" s="66"/>
      <c r="U7272" s="46"/>
    </row>
    <row r="7273" spans="2:21">
      <c r="B7273" s="22"/>
      <c r="D7273" s="22"/>
      <c r="E7273" s="42"/>
      <c r="F7273" s="92"/>
      <c r="G7273" s="65"/>
      <c r="H7273" s="65"/>
      <c r="I7273" s="65"/>
      <c r="J7273" s="65"/>
      <c r="K7273" s="65"/>
      <c r="L7273" s="65"/>
      <c r="M7273" s="65"/>
      <c r="N7273" s="84"/>
      <c r="O7273" s="65"/>
      <c r="P7273" s="84"/>
      <c r="Q7273" s="84"/>
      <c r="R7273" s="66"/>
      <c r="S7273" s="66"/>
      <c r="T7273" s="66"/>
      <c r="U7273" s="46"/>
    </row>
    <row r="7274" spans="2:21">
      <c r="B7274" s="22"/>
      <c r="D7274" s="22"/>
      <c r="E7274" s="42"/>
      <c r="F7274" s="92"/>
      <c r="G7274" s="65"/>
      <c r="H7274" s="65"/>
      <c r="I7274" s="65"/>
      <c r="J7274" s="65"/>
      <c r="K7274" s="65"/>
      <c r="L7274" s="65"/>
      <c r="M7274" s="65"/>
      <c r="N7274" s="84"/>
      <c r="O7274" s="65"/>
      <c r="P7274" s="84"/>
      <c r="Q7274" s="84"/>
      <c r="R7274" s="66"/>
      <c r="S7274" s="66"/>
      <c r="T7274" s="66"/>
      <c r="U7274" s="46"/>
    </row>
    <row r="7275" spans="2:21">
      <c r="B7275" s="22"/>
      <c r="D7275" s="22"/>
      <c r="E7275" s="42"/>
      <c r="F7275" s="92"/>
      <c r="G7275" s="65"/>
      <c r="H7275" s="65"/>
      <c r="I7275" s="65"/>
      <c r="J7275" s="65"/>
      <c r="K7275" s="65"/>
      <c r="L7275" s="65"/>
      <c r="M7275" s="65"/>
      <c r="N7275" s="84"/>
      <c r="O7275" s="65"/>
      <c r="P7275" s="84"/>
      <c r="Q7275" s="84"/>
      <c r="R7275" s="66"/>
      <c r="S7275" s="66"/>
      <c r="T7275" s="66"/>
      <c r="U7275" s="46"/>
    </row>
    <row r="7276" spans="2:21">
      <c r="B7276" s="22"/>
      <c r="D7276" s="22"/>
      <c r="E7276" s="42"/>
      <c r="F7276" s="92"/>
      <c r="G7276" s="65"/>
      <c r="H7276" s="65"/>
      <c r="I7276" s="65"/>
      <c r="J7276" s="65"/>
      <c r="K7276" s="65"/>
      <c r="L7276" s="65"/>
      <c r="M7276" s="65"/>
      <c r="N7276" s="84"/>
      <c r="O7276" s="65"/>
      <c r="P7276" s="84"/>
      <c r="Q7276" s="84"/>
      <c r="R7276" s="66"/>
      <c r="S7276" s="66"/>
      <c r="T7276" s="66"/>
      <c r="U7276" s="46"/>
    </row>
    <row r="7277" spans="2:21">
      <c r="B7277" s="22"/>
      <c r="D7277" s="22"/>
      <c r="E7277" s="42"/>
      <c r="F7277" s="92"/>
      <c r="G7277" s="65"/>
      <c r="H7277" s="65"/>
      <c r="I7277" s="65"/>
      <c r="J7277" s="65"/>
      <c r="K7277" s="65"/>
      <c r="L7277" s="65"/>
      <c r="M7277" s="65"/>
      <c r="N7277" s="84"/>
      <c r="O7277" s="65"/>
      <c r="P7277" s="84"/>
      <c r="Q7277" s="84"/>
      <c r="R7277" s="66"/>
      <c r="S7277" s="66"/>
      <c r="T7277" s="66"/>
      <c r="U7277" s="46"/>
    </row>
    <row r="7278" spans="2:21">
      <c r="B7278" s="22"/>
      <c r="D7278" s="22"/>
      <c r="E7278" s="42"/>
      <c r="F7278" s="92"/>
      <c r="G7278" s="65"/>
      <c r="H7278" s="65"/>
      <c r="I7278" s="65"/>
      <c r="J7278" s="65"/>
      <c r="K7278" s="65"/>
      <c r="L7278" s="65"/>
      <c r="M7278" s="65"/>
      <c r="N7278" s="84"/>
      <c r="O7278" s="65"/>
      <c r="P7278" s="84"/>
      <c r="Q7278" s="84"/>
      <c r="R7278" s="66"/>
      <c r="S7278" s="66"/>
      <c r="T7278" s="66"/>
      <c r="U7278" s="46"/>
    </row>
    <row r="7279" spans="2:21">
      <c r="B7279" s="22"/>
      <c r="D7279" s="22"/>
      <c r="E7279" s="42"/>
      <c r="F7279" s="92"/>
      <c r="G7279" s="65"/>
      <c r="H7279" s="65"/>
      <c r="I7279" s="65"/>
      <c r="J7279" s="65"/>
      <c r="K7279" s="65"/>
      <c r="L7279" s="65"/>
      <c r="M7279" s="65"/>
      <c r="N7279" s="84"/>
      <c r="O7279" s="65"/>
      <c r="P7279" s="84"/>
      <c r="Q7279" s="84"/>
      <c r="R7279" s="66"/>
      <c r="S7279" s="66"/>
      <c r="T7279" s="66"/>
      <c r="U7279" s="46"/>
    </row>
    <row r="7280" spans="2:21">
      <c r="B7280" s="22"/>
      <c r="D7280" s="22"/>
      <c r="E7280" s="42"/>
      <c r="F7280" s="92"/>
      <c r="G7280" s="65"/>
      <c r="H7280" s="65"/>
      <c r="I7280" s="65"/>
      <c r="J7280" s="65"/>
      <c r="K7280" s="65"/>
      <c r="L7280" s="65"/>
      <c r="M7280" s="65"/>
      <c r="N7280" s="84"/>
      <c r="O7280" s="65"/>
      <c r="P7280" s="84"/>
      <c r="Q7280" s="84"/>
      <c r="R7280" s="66"/>
      <c r="S7280" s="66"/>
      <c r="T7280" s="66"/>
      <c r="U7280" s="46"/>
    </row>
    <row r="7281" spans="2:21">
      <c r="B7281" s="22"/>
      <c r="D7281" s="22"/>
      <c r="E7281" s="42"/>
      <c r="F7281" s="92"/>
      <c r="G7281" s="65"/>
      <c r="H7281" s="65"/>
      <c r="I7281" s="65"/>
      <c r="J7281" s="65"/>
      <c r="K7281" s="65"/>
      <c r="L7281" s="65"/>
      <c r="M7281" s="65"/>
      <c r="N7281" s="84"/>
      <c r="O7281" s="65"/>
      <c r="P7281" s="84"/>
      <c r="Q7281" s="84"/>
      <c r="R7281" s="66"/>
      <c r="S7281" s="66"/>
      <c r="T7281" s="66"/>
      <c r="U7281" s="46"/>
    </row>
    <row r="7282" spans="2:21">
      <c r="B7282" s="22"/>
      <c r="D7282" s="22"/>
      <c r="E7282" s="42"/>
      <c r="F7282" s="92"/>
      <c r="G7282" s="65"/>
      <c r="H7282" s="65"/>
      <c r="I7282" s="65"/>
      <c r="J7282" s="65"/>
      <c r="K7282" s="65"/>
      <c r="L7282" s="65"/>
      <c r="M7282" s="65"/>
      <c r="N7282" s="84"/>
      <c r="O7282" s="65"/>
      <c r="P7282" s="84"/>
      <c r="Q7282" s="84"/>
      <c r="R7282" s="66"/>
      <c r="S7282" s="66"/>
      <c r="T7282" s="66"/>
      <c r="U7282" s="46"/>
    </row>
    <row r="7283" spans="2:21">
      <c r="B7283" s="22"/>
      <c r="D7283" s="22"/>
      <c r="E7283" s="42"/>
      <c r="F7283" s="92"/>
      <c r="G7283" s="65"/>
      <c r="H7283" s="65"/>
      <c r="I7283" s="65"/>
      <c r="J7283" s="65"/>
      <c r="K7283" s="65"/>
      <c r="L7283" s="65"/>
      <c r="M7283" s="65"/>
      <c r="N7283" s="84"/>
      <c r="O7283" s="65"/>
      <c r="P7283" s="84"/>
      <c r="Q7283" s="84"/>
      <c r="R7283" s="66"/>
      <c r="S7283" s="66"/>
      <c r="T7283" s="66"/>
      <c r="U7283" s="46"/>
    </row>
    <row r="7284" spans="2:21">
      <c r="B7284" s="22"/>
      <c r="D7284" s="22"/>
      <c r="E7284" s="42"/>
      <c r="F7284" s="92"/>
      <c r="G7284" s="65"/>
      <c r="H7284" s="65"/>
      <c r="I7284" s="65"/>
      <c r="J7284" s="65"/>
      <c r="K7284" s="65"/>
      <c r="L7284" s="65"/>
      <c r="M7284" s="65"/>
      <c r="N7284" s="84"/>
      <c r="O7284" s="65"/>
      <c r="P7284" s="84"/>
      <c r="Q7284" s="84"/>
      <c r="R7284" s="66"/>
      <c r="S7284" s="66"/>
      <c r="T7284" s="66"/>
      <c r="U7284" s="46"/>
    </row>
    <row r="7285" spans="2:21">
      <c r="B7285" s="22"/>
      <c r="D7285" s="22"/>
      <c r="E7285" s="42"/>
      <c r="F7285" s="92"/>
      <c r="G7285" s="65"/>
      <c r="H7285" s="65"/>
      <c r="I7285" s="65"/>
      <c r="J7285" s="65"/>
      <c r="K7285" s="65"/>
      <c r="L7285" s="65"/>
      <c r="M7285" s="65"/>
      <c r="N7285" s="84"/>
      <c r="O7285" s="65"/>
      <c r="P7285" s="84"/>
      <c r="Q7285" s="84"/>
      <c r="R7285" s="66"/>
      <c r="S7285" s="66"/>
      <c r="T7285" s="66"/>
      <c r="U7285" s="46"/>
    </row>
    <row r="7286" spans="2:21">
      <c r="B7286" s="22"/>
      <c r="D7286" s="22"/>
      <c r="E7286" s="42"/>
      <c r="F7286" s="92"/>
      <c r="G7286" s="65"/>
      <c r="H7286" s="65"/>
      <c r="I7286" s="65"/>
      <c r="J7286" s="65"/>
      <c r="K7286" s="65"/>
      <c r="L7286" s="65"/>
      <c r="M7286" s="65"/>
      <c r="N7286" s="84"/>
      <c r="O7286" s="65"/>
      <c r="P7286" s="84"/>
      <c r="Q7286" s="84"/>
      <c r="R7286" s="66"/>
      <c r="S7286" s="66"/>
      <c r="T7286" s="66"/>
      <c r="U7286" s="46"/>
    </row>
    <row r="7287" spans="2:21">
      <c r="B7287" s="22"/>
      <c r="D7287" s="22"/>
      <c r="E7287" s="42"/>
      <c r="F7287" s="92"/>
      <c r="G7287" s="65"/>
      <c r="H7287" s="65"/>
      <c r="I7287" s="65"/>
      <c r="J7287" s="65"/>
      <c r="K7287" s="65"/>
      <c r="L7287" s="65"/>
      <c r="M7287" s="65"/>
      <c r="N7287" s="84"/>
      <c r="O7287" s="65"/>
      <c r="P7287" s="84"/>
      <c r="Q7287" s="84"/>
      <c r="R7287" s="66"/>
      <c r="S7287" s="66"/>
      <c r="T7287" s="66"/>
      <c r="U7287" s="46"/>
    </row>
    <row r="7288" spans="2:21">
      <c r="B7288" s="22"/>
      <c r="D7288" s="22"/>
      <c r="E7288" s="42"/>
      <c r="F7288" s="92"/>
      <c r="G7288" s="65"/>
      <c r="H7288" s="65"/>
      <c r="I7288" s="65"/>
      <c r="J7288" s="65"/>
      <c r="K7288" s="65"/>
      <c r="L7288" s="65"/>
      <c r="M7288" s="65"/>
      <c r="N7288" s="84"/>
      <c r="O7288" s="65"/>
      <c r="P7288" s="84"/>
      <c r="Q7288" s="84"/>
      <c r="R7288" s="66"/>
      <c r="S7288" s="66"/>
      <c r="T7288" s="66"/>
      <c r="U7288" s="46"/>
    </row>
    <row r="7289" spans="2:21">
      <c r="B7289" s="22"/>
      <c r="D7289" s="22"/>
      <c r="E7289" s="42"/>
      <c r="F7289" s="92"/>
      <c r="G7289" s="65"/>
      <c r="H7289" s="65"/>
      <c r="I7289" s="65"/>
      <c r="J7289" s="65"/>
      <c r="K7289" s="65"/>
      <c r="L7289" s="65"/>
      <c r="M7289" s="65"/>
      <c r="N7289" s="84"/>
      <c r="O7289" s="65"/>
      <c r="P7289" s="84"/>
      <c r="Q7289" s="84"/>
      <c r="R7289" s="66"/>
      <c r="S7289" s="66"/>
      <c r="T7289" s="66"/>
      <c r="U7289" s="46"/>
    </row>
    <row r="7290" spans="2:21">
      <c r="B7290" s="22"/>
      <c r="D7290" s="22"/>
      <c r="E7290" s="42"/>
      <c r="F7290" s="92"/>
      <c r="G7290" s="65"/>
      <c r="H7290" s="65"/>
      <c r="I7290" s="65"/>
      <c r="J7290" s="65"/>
      <c r="K7290" s="65"/>
      <c r="L7290" s="65"/>
      <c r="M7290" s="65"/>
      <c r="N7290" s="84"/>
      <c r="O7290" s="65"/>
      <c r="P7290" s="84"/>
      <c r="Q7290" s="84"/>
      <c r="R7290" s="66"/>
      <c r="S7290" s="66"/>
      <c r="T7290" s="66"/>
      <c r="U7290" s="46"/>
    </row>
    <row r="7291" spans="2:21">
      <c r="B7291" s="22"/>
      <c r="D7291" s="22"/>
      <c r="E7291" s="42"/>
      <c r="F7291" s="92"/>
      <c r="G7291" s="65"/>
      <c r="H7291" s="65"/>
      <c r="I7291" s="65"/>
      <c r="J7291" s="65"/>
      <c r="K7291" s="65"/>
      <c r="L7291" s="65"/>
      <c r="M7291" s="65"/>
      <c r="N7291" s="84"/>
      <c r="O7291" s="65"/>
      <c r="P7291" s="84"/>
      <c r="Q7291" s="84"/>
      <c r="R7291" s="66"/>
      <c r="S7291" s="66"/>
      <c r="T7291" s="66"/>
      <c r="U7291" s="46"/>
    </row>
    <row r="7292" spans="2:21">
      <c r="B7292" s="22"/>
      <c r="D7292" s="22"/>
      <c r="E7292" s="42"/>
      <c r="F7292" s="92"/>
      <c r="G7292" s="65"/>
      <c r="H7292" s="65"/>
      <c r="I7292" s="65"/>
      <c r="J7292" s="65"/>
      <c r="K7292" s="65"/>
      <c r="L7292" s="65"/>
      <c r="M7292" s="65"/>
      <c r="N7292" s="84"/>
      <c r="O7292" s="65"/>
      <c r="P7292" s="84"/>
      <c r="Q7292" s="84"/>
      <c r="R7292" s="66"/>
      <c r="S7292" s="66"/>
      <c r="T7292" s="66"/>
      <c r="U7292" s="46"/>
    </row>
    <row r="7293" spans="2:21">
      <c r="B7293" s="22"/>
      <c r="D7293" s="22"/>
      <c r="E7293" s="42"/>
      <c r="F7293" s="92"/>
      <c r="G7293" s="65"/>
      <c r="H7293" s="65"/>
      <c r="I7293" s="65"/>
      <c r="J7293" s="65"/>
      <c r="K7293" s="65"/>
      <c r="L7293" s="65"/>
      <c r="M7293" s="65"/>
      <c r="N7293" s="84"/>
      <c r="O7293" s="65"/>
      <c r="P7293" s="84"/>
      <c r="Q7293" s="84"/>
      <c r="R7293" s="66"/>
      <c r="S7293" s="66"/>
      <c r="T7293" s="66"/>
      <c r="U7293" s="46"/>
    </row>
    <row r="7294" spans="2:21">
      <c r="B7294" s="22"/>
      <c r="D7294" s="22"/>
      <c r="E7294" s="42"/>
      <c r="F7294" s="92"/>
      <c r="G7294" s="65"/>
      <c r="H7294" s="65"/>
      <c r="I7294" s="65"/>
      <c r="J7294" s="65"/>
      <c r="K7294" s="65"/>
      <c r="L7294" s="65"/>
      <c r="M7294" s="65"/>
      <c r="N7294" s="84"/>
      <c r="O7294" s="65"/>
      <c r="P7294" s="84"/>
      <c r="Q7294" s="84"/>
      <c r="R7294" s="66"/>
      <c r="S7294" s="66"/>
      <c r="T7294" s="66"/>
      <c r="U7294" s="46"/>
    </row>
    <row r="7295" spans="2:21">
      <c r="B7295" s="22"/>
      <c r="D7295" s="22"/>
      <c r="E7295" s="42"/>
      <c r="F7295" s="92"/>
      <c r="G7295" s="65"/>
      <c r="H7295" s="65"/>
      <c r="I7295" s="65"/>
      <c r="J7295" s="65"/>
      <c r="K7295" s="65"/>
      <c r="L7295" s="65"/>
      <c r="M7295" s="65"/>
      <c r="N7295" s="84"/>
      <c r="O7295" s="65"/>
      <c r="P7295" s="84"/>
      <c r="Q7295" s="84"/>
      <c r="R7295" s="66"/>
      <c r="S7295" s="66"/>
      <c r="T7295" s="66"/>
      <c r="U7295" s="46"/>
    </row>
    <row r="7296" spans="2:21">
      <c r="B7296" s="22"/>
      <c r="D7296" s="22"/>
      <c r="E7296" s="42"/>
      <c r="F7296" s="92"/>
      <c r="G7296" s="65"/>
      <c r="H7296" s="65"/>
      <c r="I7296" s="65"/>
      <c r="J7296" s="65"/>
      <c r="K7296" s="65"/>
      <c r="L7296" s="65"/>
      <c r="M7296" s="65"/>
      <c r="N7296" s="84"/>
      <c r="O7296" s="65"/>
      <c r="P7296" s="84"/>
      <c r="Q7296" s="84"/>
      <c r="R7296" s="66"/>
      <c r="S7296" s="66"/>
      <c r="T7296" s="66"/>
      <c r="U7296" s="46"/>
    </row>
    <row r="7297" spans="2:21">
      <c r="B7297" s="22"/>
      <c r="D7297" s="22"/>
      <c r="E7297" s="42"/>
      <c r="F7297" s="92"/>
      <c r="G7297" s="65"/>
      <c r="H7297" s="65"/>
      <c r="I7297" s="65"/>
      <c r="J7297" s="65"/>
      <c r="K7297" s="65"/>
      <c r="L7297" s="65"/>
      <c r="M7297" s="65"/>
      <c r="N7297" s="84"/>
      <c r="O7297" s="65"/>
      <c r="P7297" s="84"/>
      <c r="Q7297" s="84"/>
      <c r="R7297" s="66"/>
      <c r="S7297" s="66"/>
      <c r="T7297" s="66"/>
      <c r="U7297" s="46"/>
    </row>
    <row r="7298" spans="2:21">
      <c r="B7298" s="22"/>
      <c r="D7298" s="22"/>
      <c r="E7298" s="42"/>
      <c r="F7298" s="92"/>
      <c r="G7298" s="65"/>
      <c r="H7298" s="65"/>
      <c r="I7298" s="65"/>
      <c r="J7298" s="65"/>
      <c r="K7298" s="65"/>
      <c r="L7298" s="65"/>
      <c r="M7298" s="65"/>
      <c r="N7298" s="84"/>
      <c r="O7298" s="65"/>
      <c r="P7298" s="84"/>
      <c r="Q7298" s="84"/>
      <c r="R7298" s="66"/>
      <c r="S7298" s="66"/>
      <c r="T7298" s="66"/>
      <c r="U7298" s="46"/>
    </row>
    <row r="7299" spans="2:21">
      <c r="B7299" s="22"/>
      <c r="D7299" s="22"/>
      <c r="E7299" s="42"/>
      <c r="F7299" s="92"/>
      <c r="G7299" s="65"/>
      <c r="H7299" s="65"/>
      <c r="I7299" s="65"/>
      <c r="J7299" s="65"/>
      <c r="K7299" s="65"/>
      <c r="L7299" s="65"/>
      <c r="M7299" s="65"/>
      <c r="N7299" s="84"/>
      <c r="O7299" s="65"/>
      <c r="P7299" s="84"/>
      <c r="Q7299" s="84"/>
      <c r="R7299" s="66"/>
      <c r="S7299" s="66"/>
      <c r="T7299" s="66"/>
      <c r="U7299" s="46"/>
    </row>
    <row r="7300" spans="2:21">
      <c r="B7300" s="22"/>
      <c r="D7300" s="22"/>
      <c r="E7300" s="42"/>
      <c r="F7300" s="92"/>
      <c r="G7300" s="65"/>
      <c r="H7300" s="65"/>
      <c r="I7300" s="65"/>
      <c r="J7300" s="65"/>
      <c r="K7300" s="65"/>
      <c r="L7300" s="65"/>
      <c r="M7300" s="65"/>
      <c r="N7300" s="84"/>
      <c r="O7300" s="65"/>
      <c r="P7300" s="84"/>
      <c r="Q7300" s="84"/>
      <c r="R7300" s="66"/>
      <c r="S7300" s="66"/>
      <c r="T7300" s="66"/>
      <c r="U7300" s="46"/>
    </row>
    <row r="7301" spans="2:21">
      <c r="B7301" s="22"/>
      <c r="D7301" s="22"/>
      <c r="E7301" s="42"/>
      <c r="F7301" s="92"/>
      <c r="G7301" s="65"/>
      <c r="H7301" s="65"/>
      <c r="I7301" s="65"/>
      <c r="J7301" s="65"/>
      <c r="K7301" s="65"/>
      <c r="L7301" s="65"/>
      <c r="M7301" s="65"/>
      <c r="N7301" s="84"/>
      <c r="O7301" s="65"/>
      <c r="P7301" s="84"/>
      <c r="Q7301" s="84"/>
      <c r="R7301" s="66"/>
      <c r="S7301" s="66"/>
      <c r="T7301" s="66"/>
      <c r="U7301" s="46"/>
    </row>
    <row r="7302" spans="2:21">
      <c r="B7302" s="22"/>
      <c r="D7302" s="22"/>
      <c r="E7302" s="42"/>
      <c r="F7302" s="92"/>
      <c r="G7302" s="65"/>
      <c r="H7302" s="65"/>
      <c r="I7302" s="65"/>
      <c r="J7302" s="65"/>
      <c r="K7302" s="65"/>
      <c r="L7302" s="65"/>
      <c r="M7302" s="65"/>
      <c r="N7302" s="84"/>
      <c r="O7302" s="65"/>
      <c r="P7302" s="84"/>
      <c r="Q7302" s="84"/>
      <c r="R7302" s="66"/>
      <c r="S7302" s="66"/>
      <c r="T7302" s="66"/>
      <c r="U7302" s="46"/>
    </row>
    <row r="7303" spans="2:21">
      <c r="B7303" s="22"/>
      <c r="D7303" s="22"/>
      <c r="E7303" s="42"/>
      <c r="F7303" s="92"/>
      <c r="G7303" s="65"/>
      <c r="H7303" s="65"/>
      <c r="I7303" s="65"/>
      <c r="J7303" s="65"/>
      <c r="K7303" s="65"/>
      <c r="L7303" s="65"/>
      <c r="M7303" s="65"/>
      <c r="N7303" s="84"/>
      <c r="O7303" s="65"/>
      <c r="P7303" s="84"/>
      <c r="Q7303" s="84"/>
      <c r="R7303" s="66"/>
      <c r="S7303" s="66"/>
      <c r="T7303" s="66"/>
      <c r="U7303" s="46"/>
    </row>
    <row r="7304" spans="2:21">
      <c r="B7304" s="22"/>
      <c r="D7304" s="22"/>
      <c r="E7304" s="42"/>
      <c r="F7304" s="92"/>
      <c r="G7304" s="65"/>
      <c r="H7304" s="65"/>
      <c r="I7304" s="65"/>
      <c r="J7304" s="65"/>
      <c r="K7304" s="65"/>
      <c r="L7304" s="65"/>
      <c r="M7304" s="65"/>
      <c r="N7304" s="84"/>
      <c r="O7304" s="65"/>
      <c r="P7304" s="84"/>
      <c r="Q7304" s="84"/>
      <c r="R7304" s="66"/>
      <c r="S7304" s="66"/>
      <c r="T7304" s="66"/>
      <c r="U7304" s="46"/>
    </row>
    <row r="7305" spans="2:21">
      <c r="B7305" s="22"/>
      <c r="D7305" s="22"/>
      <c r="E7305" s="42"/>
      <c r="F7305" s="92"/>
      <c r="G7305" s="65"/>
      <c r="H7305" s="65"/>
      <c r="I7305" s="65"/>
      <c r="J7305" s="65"/>
      <c r="K7305" s="65"/>
      <c r="L7305" s="65"/>
      <c r="M7305" s="65"/>
      <c r="N7305" s="84"/>
      <c r="O7305" s="65"/>
      <c r="P7305" s="84"/>
      <c r="Q7305" s="84"/>
      <c r="R7305" s="66"/>
      <c r="S7305" s="66"/>
      <c r="T7305" s="66"/>
      <c r="U7305" s="46"/>
    </row>
    <row r="7306" spans="2:21">
      <c r="B7306" s="22"/>
      <c r="D7306" s="22"/>
      <c r="E7306" s="42"/>
      <c r="F7306" s="92"/>
      <c r="G7306" s="65"/>
      <c r="H7306" s="65"/>
      <c r="I7306" s="65"/>
      <c r="J7306" s="65"/>
      <c r="K7306" s="65"/>
      <c r="L7306" s="65"/>
      <c r="M7306" s="65"/>
      <c r="N7306" s="84"/>
      <c r="O7306" s="65"/>
      <c r="P7306" s="84"/>
      <c r="Q7306" s="84"/>
      <c r="R7306" s="66"/>
      <c r="S7306" s="66"/>
      <c r="T7306" s="66"/>
      <c r="U7306" s="46"/>
    </row>
    <row r="7307" spans="2:21">
      <c r="B7307" s="22"/>
      <c r="D7307" s="22"/>
      <c r="E7307" s="42"/>
      <c r="F7307" s="92"/>
      <c r="G7307" s="65"/>
      <c r="H7307" s="65"/>
      <c r="I7307" s="65"/>
      <c r="J7307" s="65"/>
      <c r="K7307" s="65"/>
      <c r="L7307" s="65"/>
      <c r="M7307" s="65"/>
      <c r="N7307" s="84"/>
      <c r="O7307" s="65"/>
      <c r="P7307" s="84"/>
      <c r="Q7307" s="84"/>
      <c r="R7307" s="66"/>
      <c r="S7307" s="66"/>
      <c r="T7307" s="66"/>
      <c r="U7307" s="46"/>
    </row>
    <row r="7308" spans="2:21">
      <c r="B7308" s="22"/>
      <c r="D7308" s="22"/>
      <c r="E7308" s="42"/>
      <c r="F7308" s="92"/>
      <c r="G7308" s="65"/>
      <c r="H7308" s="65"/>
      <c r="I7308" s="65"/>
      <c r="J7308" s="65"/>
      <c r="K7308" s="65"/>
      <c r="L7308" s="65"/>
      <c r="M7308" s="65"/>
      <c r="N7308" s="84"/>
      <c r="O7308" s="65"/>
      <c r="P7308" s="84"/>
      <c r="Q7308" s="84"/>
      <c r="R7308" s="66"/>
      <c r="S7308" s="66"/>
      <c r="T7308" s="66"/>
      <c r="U7308" s="46"/>
    </row>
    <row r="7309" spans="2:21">
      <c r="B7309" s="22"/>
      <c r="D7309" s="22"/>
      <c r="E7309" s="42"/>
      <c r="F7309" s="92"/>
      <c r="G7309" s="65"/>
      <c r="H7309" s="65"/>
      <c r="I7309" s="65"/>
      <c r="J7309" s="65"/>
      <c r="K7309" s="65"/>
      <c r="L7309" s="65"/>
      <c r="M7309" s="65"/>
      <c r="N7309" s="84"/>
      <c r="O7309" s="65"/>
      <c r="P7309" s="84"/>
      <c r="Q7309" s="84"/>
      <c r="R7309" s="66"/>
      <c r="S7309" s="66"/>
      <c r="T7309" s="66"/>
      <c r="U7309" s="46"/>
    </row>
    <row r="7310" spans="2:21">
      <c r="B7310" s="22"/>
      <c r="D7310" s="22"/>
      <c r="E7310" s="42"/>
      <c r="F7310" s="92"/>
      <c r="G7310" s="65"/>
      <c r="H7310" s="65"/>
      <c r="I7310" s="65"/>
      <c r="J7310" s="65"/>
      <c r="K7310" s="65"/>
      <c r="L7310" s="65"/>
      <c r="M7310" s="65"/>
      <c r="N7310" s="84"/>
      <c r="O7310" s="65"/>
      <c r="P7310" s="84"/>
      <c r="Q7310" s="84"/>
      <c r="R7310" s="66"/>
      <c r="S7310" s="66"/>
      <c r="T7310" s="66"/>
      <c r="U7310" s="46"/>
    </row>
    <row r="7311" spans="2:21">
      <c r="B7311" s="22"/>
      <c r="D7311" s="22"/>
      <c r="E7311" s="42"/>
      <c r="F7311" s="92"/>
      <c r="G7311" s="65"/>
      <c r="H7311" s="65"/>
      <c r="I7311" s="65"/>
      <c r="J7311" s="65"/>
      <c r="K7311" s="65"/>
      <c r="L7311" s="65"/>
      <c r="M7311" s="65"/>
      <c r="N7311" s="84"/>
      <c r="O7311" s="65"/>
      <c r="P7311" s="84"/>
      <c r="Q7311" s="84"/>
      <c r="R7311" s="66"/>
      <c r="S7311" s="66"/>
      <c r="T7311" s="66"/>
      <c r="U7311" s="46"/>
    </row>
    <row r="7312" spans="2:21">
      <c r="B7312" s="22"/>
      <c r="D7312" s="22"/>
      <c r="E7312" s="42"/>
      <c r="F7312" s="92"/>
      <c r="G7312" s="65"/>
      <c r="H7312" s="65"/>
      <c r="I7312" s="65"/>
      <c r="J7312" s="65"/>
      <c r="K7312" s="65"/>
      <c r="L7312" s="65"/>
      <c r="M7312" s="65"/>
      <c r="N7312" s="84"/>
      <c r="O7312" s="65"/>
      <c r="P7312" s="84"/>
      <c r="Q7312" s="84"/>
      <c r="R7312" s="66"/>
      <c r="S7312" s="66"/>
      <c r="T7312" s="66"/>
      <c r="U7312" s="46"/>
    </row>
    <row r="7313" spans="2:21">
      <c r="B7313" s="22"/>
      <c r="D7313" s="22"/>
      <c r="E7313" s="42"/>
      <c r="F7313" s="92"/>
      <c r="G7313" s="65"/>
      <c r="H7313" s="65"/>
      <c r="I7313" s="65"/>
      <c r="J7313" s="65"/>
      <c r="K7313" s="65"/>
      <c r="L7313" s="65"/>
      <c r="M7313" s="65"/>
      <c r="N7313" s="84"/>
      <c r="O7313" s="65"/>
      <c r="P7313" s="84"/>
      <c r="Q7313" s="84"/>
      <c r="R7313" s="66"/>
      <c r="S7313" s="66"/>
      <c r="T7313" s="66"/>
      <c r="U7313" s="46"/>
    </row>
    <row r="7314" spans="2:21">
      <c r="B7314" s="22"/>
      <c r="D7314" s="22"/>
      <c r="E7314" s="42"/>
      <c r="F7314" s="92"/>
      <c r="G7314" s="65"/>
      <c r="H7314" s="65"/>
      <c r="I7314" s="65"/>
      <c r="J7314" s="65"/>
      <c r="K7314" s="65"/>
      <c r="L7314" s="65"/>
      <c r="M7314" s="65"/>
      <c r="N7314" s="84"/>
      <c r="O7314" s="65"/>
      <c r="P7314" s="84"/>
      <c r="Q7314" s="84"/>
      <c r="R7314" s="66"/>
      <c r="S7314" s="66"/>
      <c r="T7314" s="66"/>
      <c r="U7314" s="46"/>
    </row>
    <row r="7315" spans="2:21">
      <c r="B7315" s="22"/>
      <c r="D7315" s="22"/>
      <c r="E7315" s="42"/>
      <c r="F7315" s="92"/>
      <c r="G7315" s="65"/>
      <c r="H7315" s="65"/>
      <c r="I7315" s="65"/>
      <c r="J7315" s="65"/>
      <c r="K7315" s="65"/>
      <c r="L7315" s="65"/>
      <c r="M7315" s="65"/>
      <c r="N7315" s="84"/>
      <c r="O7315" s="65"/>
      <c r="P7315" s="84"/>
      <c r="Q7315" s="84"/>
      <c r="R7315" s="66"/>
      <c r="S7315" s="66"/>
      <c r="T7315" s="66"/>
      <c r="U7315" s="46"/>
    </row>
    <row r="7316" spans="2:21">
      <c r="B7316" s="22"/>
      <c r="D7316" s="22"/>
      <c r="E7316" s="42"/>
      <c r="F7316" s="92"/>
      <c r="G7316" s="65"/>
      <c r="H7316" s="65"/>
      <c r="I7316" s="65"/>
      <c r="J7316" s="65"/>
      <c r="K7316" s="65"/>
      <c r="L7316" s="65"/>
      <c r="M7316" s="65"/>
      <c r="N7316" s="84"/>
      <c r="O7316" s="65"/>
      <c r="P7316" s="84"/>
      <c r="Q7316" s="84"/>
      <c r="R7316" s="66"/>
      <c r="S7316" s="66"/>
      <c r="T7316" s="66"/>
      <c r="U7316" s="46"/>
    </row>
    <row r="7317" spans="2:21">
      <c r="B7317" s="22"/>
      <c r="D7317" s="22"/>
      <c r="E7317" s="42"/>
      <c r="F7317" s="92"/>
      <c r="G7317" s="65"/>
      <c r="H7317" s="65"/>
      <c r="I7317" s="65"/>
      <c r="J7317" s="65"/>
      <c r="K7317" s="65"/>
      <c r="L7317" s="65"/>
      <c r="M7317" s="65"/>
      <c r="N7317" s="84"/>
      <c r="O7317" s="65"/>
      <c r="P7317" s="84"/>
      <c r="Q7317" s="84"/>
      <c r="R7317" s="66"/>
      <c r="S7317" s="66"/>
      <c r="T7317" s="66"/>
      <c r="U7317" s="46"/>
    </row>
    <row r="7318" spans="2:21">
      <c r="B7318" s="22"/>
      <c r="D7318" s="22"/>
      <c r="E7318" s="42"/>
      <c r="F7318" s="92"/>
      <c r="G7318" s="65"/>
      <c r="H7318" s="65"/>
      <c r="I7318" s="65"/>
      <c r="J7318" s="65"/>
      <c r="K7318" s="65"/>
      <c r="L7318" s="65"/>
      <c r="M7318" s="65"/>
      <c r="N7318" s="84"/>
      <c r="O7318" s="65"/>
      <c r="P7318" s="84"/>
      <c r="Q7318" s="84"/>
      <c r="R7318" s="66"/>
      <c r="S7318" s="66"/>
      <c r="T7318" s="66"/>
      <c r="U7318" s="46"/>
    </row>
    <row r="7319" spans="2:21">
      <c r="B7319" s="22"/>
      <c r="D7319" s="22"/>
      <c r="E7319" s="42"/>
      <c r="F7319" s="92"/>
      <c r="G7319" s="65"/>
      <c r="H7319" s="65"/>
      <c r="I7319" s="65"/>
      <c r="J7319" s="65"/>
      <c r="K7319" s="65"/>
      <c r="L7319" s="65"/>
      <c r="M7319" s="65"/>
      <c r="N7319" s="84"/>
      <c r="O7319" s="65"/>
      <c r="P7319" s="84"/>
      <c r="Q7319" s="84"/>
      <c r="R7319" s="66"/>
      <c r="S7319" s="66"/>
      <c r="T7319" s="66"/>
      <c r="U7319" s="46"/>
    </row>
    <row r="7320" spans="2:21">
      <c r="B7320" s="22"/>
      <c r="D7320" s="22"/>
      <c r="E7320" s="42"/>
      <c r="F7320" s="92"/>
      <c r="G7320" s="65"/>
      <c r="H7320" s="65"/>
      <c r="I7320" s="65"/>
      <c r="J7320" s="65"/>
      <c r="K7320" s="65"/>
      <c r="L7320" s="65"/>
      <c r="M7320" s="65"/>
      <c r="N7320" s="84"/>
      <c r="O7320" s="65"/>
      <c r="P7320" s="84"/>
      <c r="Q7320" s="84"/>
      <c r="R7320" s="66"/>
      <c r="S7320" s="66"/>
      <c r="T7320" s="66"/>
      <c r="U7320" s="46"/>
    </row>
    <row r="7321" spans="2:21">
      <c r="B7321" s="22"/>
      <c r="D7321" s="22"/>
      <c r="E7321" s="42"/>
      <c r="F7321" s="92"/>
      <c r="G7321" s="65"/>
      <c r="H7321" s="65"/>
      <c r="I7321" s="65"/>
      <c r="J7321" s="65"/>
      <c r="K7321" s="65"/>
      <c r="L7321" s="65"/>
      <c r="M7321" s="65"/>
      <c r="N7321" s="84"/>
      <c r="O7321" s="65"/>
      <c r="P7321" s="84"/>
      <c r="Q7321" s="84"/>
      <c r="R7321" s="66"/>
      <c r="S7321" s="66"/>
      <c r="T7321" s="66"/>
      <c r="U7321" s="46"/>
    </row>
    <row r="7322" spans="2:21">
      <c r="B7322" s="22"/>
      <c r="D7322" s="22"/>
      <c r="E7322" s="42"/>
      <c r="F7322" s="92"/>
      <c r="G7322" s="65"/>
      <c r="H7322" s="65"/>
      <c r="I7322" s="65"/>
      <c r="J7322" s="65"/>
      <c r="K7322" s="65"/>
      <c r="L7322" s="65"/>
      <c r="M7322" s="65"/>
      <c r="N7322" s="84"/>
      <c r="O7322" s="65"/>
      <c r="P7322" s="84"/>
      <c r="Q7322" s="84"/>
      <c r="R7322" s="66"/>
      <c r="S7322" s="66"/>
      <c r="T7322" s="66"/>
      <c r="U7322" s="46"/>
    </row>
    <row r="7323" spans="2:21">
      <c r="B7323" s="22"/>
      <c r="D7323" s="22"/>
      <c r="E7323" s="42"/>
      <c r="F7323" s="92"/>
      <c r="G7323" s="65"/>
      <c r="H7323" s="65"/>
      <c r="I7323" s="65"/>
      <c r="J7323" s="65"/>
      <c r="K7323" s="65"/>
      <c r="L7323" s="65"/>
      <c r="M7323" s="65"/>
      <c r="N7323" s="84"/>
      <c r="O7323" s="65"/>
      <c r="P7323" s="84"/>
      <c r="Q7323" s="84"/>
      <c r="R7323" s="66"/>
      <c r="S7323" s="66"/>
      <c r="T7323" s="66"/>
      <c r="U7323" s="46"/>
    </row>
    <row r="7324" spans="2:21">
      <c r="B7324" s="22"/>
      <c r="D7324" s="22"/>
      <c r="E7324" s="42"/>
      <c r="F7324" s="92"/>
      <c r="G7324" s="65"/>
      <c r="H7324" s="65"/>
      <c r="I7324" s="65"/>
      <c r="J7324" s="65"/>
      <c r="K7324" s="65"/>
      <c r="L7324" s="65"/>
      <c r="M7324" s="65"/>
      <c r="N7324" s="84"/>
      <c r="O7324" s="65"/>
      <c r="P7324" s="84"/>
      <c r="Q7324" s="84"/>
      <c r="R7324" s="66"/>
      <c r="S7324" s="66"/>
      <c r="T7324" s="66"/>
      <c r="U7324" s="46"/>
    </row>
    <row r="7325" spans="2:21">
      <c r="B7325" s="22"/>
      <c r="D7325" s="22"/>
      <c r="E7325" s="42"/>
      <c r="F7325" s="92"/>
      <c r="G7325" s="65"/>
      <c r="H7325" s="65"/>
      <c r="I7325" s="65"/>
      <c r="J7325" s="65"/>
      <c r="K7325" s="65"/>
      <c r="L7325" s="65"/>
      <c r="M7325" s="65"/>
      <c r="N7325" s="84"/>
      <c r="O7325" s="65"/>
      <c r="P7325" s="84"/>
      <c r="Q7325" s="84"/>
      <c r="R7325" s="66"/>
      <c r="S7325" s="66"/>
      <c r="T7325" s="66"/>
      <c r="U7325" s="46"/>
    </row>
    <row r="7326" spans="2:21">
      <c r="B7326" s="22"/>
      <c r="D7326" s="22"/>
      <c r="E7326" s="42"/>
      <c r="F7326" s="92"/>
      <c r="G7326" s="65"/>
      <c r="H7326" s="65"/>
      <c r="I7326" s="65"/>
      <c r="J7326" s="65"/>
      <c r="K7326" s="65"/>
      <c r="L7326" s="65"/>
      <c r="M7326" s="65"/>
      <c r="N7326" s="84"/>
      <c r="O7326" s="65"/>
      <c r="P7326" s="84"/>
      <c r="Q7326" s="84"/>
      <c r="R7326" s="66"/>
      <c r="S7326" s="66"/>
      <c r="T7326" s="66"/>
      <c r="U7326" s="46"/>
    </row>
    <row r="7327" spans="2:21">
      <c r="B7327" s="22"/>
      <c r="D7327" s="22"/>
      <c r="E7327" s="42"/>
      <c r="F7327" s="92"/>
      <c r="G7327" s="65"/>
      <c r="H7327" s="65"/>
      <c r="I7327" s="65"/>
      <c r="J7327" s="65"/>
      <c r="K7327" s="65"/>
      <c r="L7327" s="65"/>
      <c r="M7327" s="65"/>
      <c r="N7327" s="84"/>
      <c r="O7327" s="65"/>
      <c r="P7327" s="84"/>
      <c r="Q7327" s="84"/>
      <c r="R7327" s="66"/>
      <c r="S7327" s="66"/>
      <c r="T7327" s="66"/>
      <c r="U7327" s="46"/>
    </row>
    <row r="7328" spans="2:21">
      <c r="B7328" s="22"/>
      <c r="D7328" s="22"/>
      <c r="E7328" s="42"/>
      <c r="F7328" s="92"/>
      <c r="G7328" s="65"/>
      <c r="H7328" s="65"/>
      <c r="I7328" s="65"/>
      <c r="J7328" s="65"/>
      <c r="K7328" s="65"/>
      <c r="L7328" s="65"/>
      <c r="M7328" s="65"/>
      <c r="N7328" s="84"/>
      <c r="O7328" s="65"/>
      <c r="P7328" s="84"/>
      <c r="Q7328" s="84"/>
      <c r="R7328" s="66"/>
      <c r="S7328" s="66"/>
      <c r="T7328" s="66"/>
      <c r="U7328" s="46"/>
    </row>
    <row r="7329" spans="2:21">
      <c r="B7329" s="22"/>
      <c r="D7329" s="22"/>
      <c r="E7329" s="42"/>
      <c r="F7329" s="92"/>
      <c r="G7329" s="65"/>
      <c r="H7329" s="65"/>
      <c r="I7329" s="65"/>
      <c r="J7329" s="65"/>
      <c r="K7329" s="65"/>
      <c r="L7329" s="65"/>
      <c r="M7329" s="65"/>
      <c r="N7329" s="84"/>
      <c r="O7329" s="65"/>
      <c r="P7329" s="84"/>
      <c r="Q7329" s="84"/>
      <c r="R7329" s="66"/>
      <c r="S7329" s="66"/>
      <c r="T7329" s="66"/>
      <c r="U7329" s="46"/>
    </row>
    <row r="7330" spans="2:21">
      <c r="B7330" s="22"/>
      <c r="D7330" s="22"/>
      <c r="E7330" s="42"/>
      <c r="F7330" s="92"/>
      <c r="G7330" s="65"/>
      <c r="H7330" s="65"/>
      <c r="I7330" s="65"/>
      <c r="J7330" s="65"/>
      <c r="K7330" s="65"/>
      <c r="L7330" s="65"/>
      <c r="M7330" s="65"/>
      <c r="N7330" s="84"/>
      <c r="O7330" s="65"/>
      <c r="P7330" s="84"/>
      <c r="Q7330" s="84"/>
      <c r="R7330" s="66"/>
      <c r="S7330" s="66"/>
      <c r="T7330" s="66"/>
      <c r="U7330" s="46"/>
    </row>
    <row r="7331" spans="2:21">
      <c r="B7331" s="22"/>
      <c r="D7331" s="22"/>
      <c r="E7331" s="42"/>
      <c r="F7331" s="92"/>
      <c r="G7331" s="65"/>
      <c r="H7331" s="65"/>
      <c r="I7331" s="65"/>
      <c r="J7331" s="65"/>
      <c r="K7331" s="65"/>
      <c r="L7331" s="65"/>
      <c r="M7331" s="65"/>
      <c r="N7331" s="84"/>
      <c r="O7331" s="65"/>
      <c r="P7331" s="84"/>
      <c r="Q7331" s="84"/>
      <c r="R7331" s="66"/>
      <c r="S7331" s="66"/>
      <c r="T7331" s="66"/>
      <c r="U7331" s="46"/>
    </row>
    <row r="7332" spans="2:21">
      <c r="B7332" s="22"/>
      <c r="D7332" s="22"/>
      <c r="E7332" s="42"/>
      <c r="F7332" s="92"/>
      <c r="G7332" s="65"/>
      <c r="H7332" s="65"/>
      <c r="I7332" s="65"/>
      <c r="J7332" s="65"/>
      <c r="K7332" s="65"/>
      <c r="L7332" s="65"/>
      <c r="M7332" s="65"/>
      <c r="N7332" s="84"/>
      <c r="O7332" s="65"/>
      <c r="P7332" s="84"/>
      <c r="Q7332" s="84"/>
      <c r="R7332" s="66"/>
      <c r="S7332" s="66"/>
      <c r="T7332" s="66"/>
      <c r="U7332" s="46"/>
    </row>
    <row r="7333" spans="2:21">
      <c r="B7333" s="22"/>
      <c r="D7333" s="22"/>
      <c r="E7333" s="42"/>
      <c r="F7333" s="92"/>
      <c r="G7333" s="65"/>
      <c r="H7333" s="65"/>
      <c r="I7333" s="65"/>
      <c r="J7333" s="65"/>
      <c r="K7333" s="65"/>
      <c r="L7333" s="65"/>
      <c r="M7333" s="65"/>
      <c r="N7333" s="84"/>
      <c r="O7333" s="65"/>
      <c r="P7333" s="84"/>
      <c r="Q7333" s="84"/>
      <c r="R7333" s="66"/>
      <c r="S7333" s="66"/>
      <c r="T7333" s="66"/>
      <c r="U7333" s="46"/>
    </row>
    <row r="7334" spans="2:21">
      <c r="B7334" s="22"/>
      <c r="D7334" s="22"/>
      <c r="E7334" s="42"/>
      <c r="F7334" s="92"/>
      <c r="G7334" s="65"/>
      <c r="H7334" s="65"/>
      <c r="I7334" s="65"/>
      <c r="J7334" s="65"/>
      <c r="K7334" s="65"/>
      <c r="L7334" s="65"/>
      <c r="M7334" s="65"/>
      <c r="N7334" s="84"/>
      <c r="O7334" s="65"/>
      <c r="P7334" s="84"/>
      <c r="Q7334" s="84"/>
      <c r="R7334" s="66"/>
      <c r="S7334" s="66"/>
      <c r="T7334" s="66"/>
      <c r="U7334" s="46"/>
    </row>
    <row r="7335" spans="2:21">
      <c r="B7335" s="22"/>
      <c r="D7335" s="22"/>
      <c r="E7335" s="42"/>
      <c r="F7335" s="92"/>
      <c r="G7335" s="65"/>
      <c r="H7335" s="65"/>
      <c r="I7335" s="65"/>
      <c r="J7335" s="65"/>
      <c r="K7335" s="65"/>
      <c r="L7335" s="65"/>
      <c r="M7335" s="65"/>
      <c r="N7335" s="84"/>
      <c r="O7335" s="65"/>
      <c r="P7335" s="84"/>
      <c r="Q7335" s="84"/>
      <c r="R7335" s="66"/>
      <c r="S7335" s="66"/>
      <c r="T7335" s="66"/>
      <c r="U7335" s="46"/>
    </row>
    <row r="7336" spans="2:21">
      <c r="B7336" s="22"/>
      <c r="D7336" s="22"/>
      <c r="E7336" s="42"/>
      <c r="F7336" s="92"/>
      <c r="G7336" s="65"/>
      <c r="H7336" s="65"/>
      <c r="I7336" s="65"/>
      <c r="J7336" s="65"/>
      <c r="K7336" s="65"/>
      <c r="L7336" s="65"/>
      <c r="M7336" s="65"/>
      <c r="N7336" s="84"/>
      <c r="O7336" s="65"/>
      <c r="P7336" s="84"/>
      <c r="Q7336" s="84"/>
      <c r="R7336" s="66"/>
      <c r="S7336" s="66"/>
      <c r="T7336" s="66"/>
      <c r="U7336" s="46"/>
    </row>
    <row r="7337" spans="2:21">
      <c r="B7337" s="22"/>
      <c r="D7337" s="22"/>
      <c r="E7337" s="42"/>
      <c r="F7337" s="92"/>
      <c r="G7337" s="65"/>
      <c r="H7337" s="65"/>
      <c r="I7337" s="65"/>
      <c r="J7337" s="65"/>
      <c r="K7337" s="65"/>
      <c r="L7337" s="65"/>
      <c r="M7337" s="65"/>
      <c r="N7337" s="84"/>
      <c r="O7337" s="65"/>
      <c r="P7337" s="84"/>
      <c r="Q7337" s="84"/>
      <c r="R7337" s="66"/>
      <c r="S7337" s="66"/>
      <c r="T7337" s="66"/>
      <c r="U7337" s="46"/>
    </row>
    <row r="7338" spans="2:21">
      <c r="B7338" s="22"/>
      <c r="D7338" s="22"/>
      <c r="E7338" s="42"/>
      <c r="F7338" s="92"/>
      <c r="G7338" s="65"/>
      <c r="H7338" s="65"/>
      <c r="I7338" s="65"/>
      <c r="J7338" s="65"/>
      <c r="K7338" s="65"/>
      <c r="L7338" s="65"/>
      <c r="M7338" s="65"/>
      <c r="N7338" s="84"/>
      <c r="O7338" s="65"/>
      <c r="P7338" s="84"/>
      <c r="Q7338" s="84"/>
      <c r="R7338" s="66"/>
      <c r="S7338" s="66"/>
      <c r="T7338" s="66"/>
      <c r="U7338" s="46"/>
    </row>
    <row r="7339" spans="2:21">
      <c r="B7339" s="22"/>
      <c r="D7339" s="22"/>
      <c r="E7339" s="42"/>
      <c r="F7339" s="92"/>
      <c r="G7339" s="65"/>
      <c r="H7339" s="65"/>
      <c r="I7339" s="65"/>
      <c r="J7339" s="65"/>
      <c r="K7339" s="65"/>
      <c r="L7339" s="65"/>
      <c r="M7339" s="65"/>
      <c r="N7339" s="84"/>
      <c r="O7339" s="65"/>
      <c r="P7339" s="84"/>
      <c r="Q7339" s="84"/>
      <c r="R7339" s="66"/>
      <c r="S7339" s="66"/>
      <c r="T7339" s="66"/>
      <c r="U7339" s="46"/>
    </row>
    <row r="7340" spans="2:21">
      <c r="B7340" s="22"/>
      <c r="D7340" s="22"/>
      <c r="E7340" s="42"/>
      <c r="F7340" s="92"/>
      <c r="G7340" s="65"/>
      <c r="H7340" s="65"/>
      <c r="I7340" s="65"/>
      <c r="J7340" s="65"/>
      <c r="K7340" s="65"/>
      <c r="L7340" s="65"/>
      <c r="M7340" s="65"/>
      <c r="N7340" s="84"/>
      <c r="O7340" s="65"/>
      <c r="P7340" s="84"/>
      <c r="Q7340" s="84"/>
      <c r="R7340" s="66"/>
      <c r="S7340" s="66"/>
      <c r="T7340" s="66"/>
      <c r="U7340" s="46"/>
    </row>
    <row r="7341" spans="2:21">
      <c r="B7341" s="22"/>
      <c r="D7341" s="22"/>
      <c r="E7341" s="42"/>
      <c r="F7341" s="92"/>
      <c r="G7341" s="65"/>
      <c r="H7341" s="65"/>
      <c r="I7341" s="65"/>
      <c r="J7341" s="65"/>
      <c r="K7341" s="65"/>
      <c r="L7341" s="65"/>
      <c r="M7341" s="65"/>
      <c r="N7341" s="84"/>
      <c r="O7341" s="65"/>
      <c r="P7341" s="84"/>
      <c r="Q7341" s="84"/>
      <c r="R7341" s="66"/>
      <c r="S7341" s="66"/>
      <c r="T7341" s="66"/>
      <c r="U7341" s="46"/>
    </row>
    <row r="7342" spans="2:21">
      <c r="B7342" s="22"/>
      <c r="D7342" s="22"/>
      <c r="E7342" s="42"/>
      <c r="F7342" s="92"/>
      <c r="G7342" s="65"/>
      <c r="H7342" s="65"/>
      <c r="I7342" s="65"/>
      <c r="J7342" s="65"/>
      <c r="K7342" s="65"/>
      <c r="L7342" s="65"/>
      <c r="M7342" s="65"/>
      <c r="N7342" s="84"/>
      <c r="O7342" s="65"/>
      <c r="P7342" s="84"/>
      <c r="Q7342" s="84"/>
      <c r="R7342" s="66"/>
      <c r="S7342" s="66"/>
      <c r="T7342" s="66"/>
      <c r="U7342" s="46"/>
    </row>
    <row r="7343" spans="2:21">
      <c r="B7343" s="22"/>
      <c r="D7343" s="22"/>
      <c r="E7343" s="42"/>
      <c r="F7343" s="92"/>
      <c r="G7343" s="65"/>
      <c r="H7343" s="65"/>
      <c r="I7343" s="65"/>
      <c r="J7343" s="65"/>
      <c r="K7343" s="65"/>
      <c r="L7343" s="65"/>
      <c r="M7343" s="65"/>
      <c r="N7343" s="84"/>
      <c r="O7343" s="65"/>
      <c r="P7343" s="84"/>
      <c r="Q7343" s="84"/>
      <c r="R7343" s="66"/>
      <c r="S7343" s="66"/>
      <c r="T7343" s="66"/>
      <c r="U7343" s="46"/>
    </row>
    <row r="7344" spans="2:21">
      <c r="B7344" s="22"/>
      <c r="D7344" s="22"/>
      <c r="E7344" s="42"/>
      <c r="F7344" s="92"/>
      <c r="G7344" s="65"/>
      <c r="H7344" s="65"/>
      <c r="I7344" s="65"/>
      <c r="J7344" s="65"/>
      <c r="K7344" s="65"/>
      <c r="L7344" s="65"/>
      <c r="M7344" s="65"/>
      <c r="N7344" s="84"/>
      <c r="O7344" s="65"/>
      <c r="P7344" s="84"/>
      <c r="Q7344" s="84"/>
      <c r="R7344" s="66"/>
      <c r="S7344" s="66"/>
      <c r="T7344" s="66"/>
      <c r="U7344" s="46"/>
    </row>
    <row r="7345" spans="2:21">
      <c r="B7345" s="22"/>
      <c r="D7345" s="22"/>
      <c r="E7345" s="42"/>
      <c r="F7345" s="92"/>
      <c r="G7345" s="65"/>
      <c r="H7345" s="65"/>
      <c r="I7345" s="65"/>
      <c r="J7345" s="65"/>
      <c r="K7345" s="65"/>
      <c r="L7345" s="65"/>
      <c r="M7345" s="65"/>
      <c r="N7345" s="84"/>
      <c r="O7345" s="65"/>
      <c r="P7345" s="84"/>
      <c r="Q7345" s="84"/>
      <c r="R7345" s="66"/>
      <c r="S7345" s="66"/>
      <c r="T7345" s="66"/>
      <c r="U7345" s="46"/>
    </row>
    <row r="7346" spans="2:21">
      <c r="B7346" s="22"/>
      <c r="D7346" s="22"/>
      <c r="E7346" s="42"/>
      <c r="F7346" s="92"/>
      <c r="G7346" s="65"/>
      <c r="H7346" s="65"/>
      <c r="I7346" s="65"/>
      <c r="J7346" s="65"/>
      <c r="K7346" s="65"/>
      <c r="L7346" s="65"/>
      <c r="M7346" s="65"/>
      <c r="N7346" s="84"/>
      <c r="O7346" s="65"/>
      <c r="P7346" s="84"/>
      <c r="Q7346" s="84"/>
      <c r="R7346" s="66"/>
      <c r="S7346" s="66"/>
      <c r="T7346" s="66"/>
      <c r="U7346" s="46"/>
    </row>
    <row r="7347" spans="2:21">
      <c r="B7347" s="22"/>
      <c r="D7347" s="22"/>
      <c r="E7347" s="42"/>
      <c r="F7347" s="92"/>
      <c r="G7347" s="65"/>
      <c r="H7347" s="65"/>
      <c r="I7347" s="65"/>
      <c r="J7347" s="65"/>
      <c r="K7347" s="65"/>
      <c r="L7347" s="65"/>
      <c r="M7347" s="65"/>
      <c r="N7347" s="84"/>
      <c r="O7347" s="65"/>
      <c r="P7347" s="84"/>
      <c r="Q7347" s="84"/>
      <c r="R7347" s="66"/>
      <c r="S7347" s="66"/>
      <c r="T7347" s="66"/>
      <c r="U7347" s="46"/>
    </row>
    <row r="7348" spans="2:21">
      <c r="B7348" s="22"/>
      <c r="D7348" s="22"/>
      <c r="E7348" s="42"/>
      <c r="F7348" s="92"/>
      <c r="G7348" s="65"/>
      <c r="H7348" s="65"/>
      <c r="I7348" s="65"/>
      <c r="J7348" s="65"/>
      <c r="K7348" s="65"/>
      <c r="L7348" s="65"/>
      <c r="M7348" s="65"/>
      <c r="N7348" s="84"/>
      <c r="O7348" s="65"/>
      <c r="P7348" s="84"/>
      <c r="Q7348" s="84"/>
      <c r="R7348" s="66"/>
      <c r="S7348" s="66"/>
      <c r="T7348" s="66"/>
      <c r="U7348" s="46"/>
    </row>
    <row r="7349" spans="2:21">
      <c r="B7349" s="22"/>
      <c r="D7349" s="22"/>
      <c r="E7349" s="42"/>
      <c r="F7349" s="92"/>
      <c r="G7349" s="65"/>
      <c r="H7349" s="65"/>
      <c r="I7349" s="65"/>
      <c r="J7349" s="65"/>
      <c r="K7349" s="65"/>
      <c r="L7349" s="65"/>
      <c r="M7349" s="65"/>
      <c r="N7349" s="84"/>
      <c r="O7349" s="65"/>
      <c r="P7349" s="84"/>
      <c r="Q7349" s="84"/>
      <c r="R7349" s="66"/>
      <c r="S7349" s="66"/>
      <c r="T7349" s="66"/>
      <c r="U7349" s="46"/>
    </row>
    <row r="7350" spans="2:21">
      <c r="B7350" s="22"/>
      <c r="D7350" s="22"/>
      <c r="E7350" s="42"/>
      <c r="F7350" s="92"/>
      <c r="G7350" s="65"/>
      <c r="H7350" s="65"/>
      <c r="I7350" s="65"/>
      <c r="J7350" s="65"/>
      <c r="K7350" s="65"/>
      <c r="L7350" s="65"/>
      <c r="M7350" s="65"/>
      <c r="N7350" s="84"/>
      <c r="O7350" s="65"/>
      <c r="P7350" s="84"/>
      <c r="Q7350" s="84"/>
      <c r="R7350" s="66"/>
      <c r="S7350" s="66"/>
      <c r="T7350" s="66"/>
      <c r="U7350" s="46"/>
    </row>
    <row r="7351" spans="2:21">
      <c r="B7351" s="22"/>
      <c r="D7351" s="22"/>
      <c r="E7351" s="42"/>
      <c r="F7351" s="92"/>
      <c r="G7351" s="65"/>
      <c r="H7351" s="65"/>
      <c r="I7351" s="65"/>
      <c r="J7351" s="65"/>
      <c r="K7351" s="65"/>
      <c r="L7351" s="65"/>
      <c r="M7351" s="65"/>
      <c r="N7351" s="84"/>
      <c r="O7351" s="65"/>
      <c r="P7351" s="84"/>
      <c r="Q7351" s="84"/>
      <c r="R7351" s="66"/>
      <c r="S7351" s="66"/>
      <c r="T7351" s="66"/>
      <c r="U7351" s="46"/>
    </row>
    <row r="7352" spans="2:21">
      <c r="B7352" s="22"/>
      <c r="D7352" s="22"/>
      <c r="E7352" s="42"/>
      <c r="F7352" s="92"/>
      <c r="G7352" s="65"/>
      <c r="H7352" s="65"/>
      <c r="I7352" s="65"/>
      <c r="J7352" s="65"/>
      <c r="K7352" s="65"/>
      <c r="L7352" s="65"/>
      <c r="M7352" s="65"/>
      <c r="N7352" s="84"/>
      <c r="O7352" s="65"/>
      <c r="P7352" s="84"/>
      <c r="Q7352" s="84"/>
      <c r="R7352" s="66"/>
      <c r="S7352" s="66"/>
      <c r="T7352" s="66"/>
      <c r="U7352" s="46"/>
    </row>
    <row r="7353" spans="2:21">
      <c r="B7353" s="22"/>
      <c r="D7353" s="22"/>
      <c r="E7353" s="42"/>
      <c r="F7353" s="92"/>
      <c r="G7353" s="65"/>
      <c r="H7353" s="65"/>
      <c r="I7353" s="65"/>
      <c r="J7353" s="65"/>
      <c r="K7353" s="65"/>
      <c r="L7353" s="65"/>
      <c r="M7353" s="65"/>
      <c r="N7353" s="84"/>
      <c r="O7353" s="65"/>
      <c r="P7353" s="84"/>
      <c r="Q7353" s="84"/>
      <c r="R7353" s="66"/>
      <c r="S7353" s="66"/>
      <c r="T7353" s="66"/>
      <c r="U7353" s="46"/>
    </row>
    <row r="7354" spans="2:21">
      <c r="B7354" s="22"/>
      <c r="D7354" s="22"/>
      <c r="E7354" s="42"/>
      <c r="F7354" s="92"/>
      <c r="G7354" s="65"/>
      <c r="H7354" s="65"/>
      <c r="I7354" s="65"/>
      <c r="J7354" s="65"/>
      <c r="K7354" s="65"/>
      <c r="L7354" s="65"/>
      <c r="M7354" s="65"/>
      <c r="N7354" s="84"/>
      <c r="O7354" s="65"/>
      <c r="P7354" s="84"/>
      <c r="Q7354" s="84"/>
      <c r="R7354" s="66"/>
      <c r="S7354" s="66"/>
      <c r="T7354" s="66"/>
      <c r="U7354" s="46"/>
    </row>
    <row r="7355" spans="2:21">
      <c r="B7355" s="22"/>
      <c r="D7355" s="22"/>
      <c r="E7355" s="42"/>
      <c r="F7355" s="92"/>
      <c r="G7355" s="65"/>
      <c r="H7355" s="65"/>
      <c r="I7355" s="65"/>
      <c r="J7355" s="65"/>
      <c r="K7355" s="65"/>
      <c r="L7355" s="65"/>
      <c r="M7355" s="65"/>
      <c r="N7355" s="84"/>
      <c r="O7355" s="65"/>
      <c r="P7355" s="84"/>
      <c r="Q7355" s="84"/>
      <c r="R7355" s="66"/>
      <c r="S7355" s="66"/>
      <c r="T7355" s="66"/>
      <c r="U7355" s="46"/>
    </row>
    <row r="7356" spans="2:21">
      <c r="B7356" s="22"/>
      <c r="D7356" s="22"/>
      <c r="E7356" s="42"/>
      <c r="F7356" s="92"/>
      <c r="G7356" s="65"/>
      <c r="H7356" s="65"/>
      <c r="I7356" s="65"/>
      <c r="J7356" s="65"/>
      <c r="K7356" s="65"/>
      <c r="L7356" s="65"/>
      <c r="M7356" s="65"/>
      <c r="N7356" s="84"/>
      <c r="O7356" s="65"/>
      <c r="P7356" s="84"/>
      <c r="Q7356" s="84"/>
      <c r="R7356" s="66"/>
      <c r="S7356" s="66"/>
      <c r="T7356" s="66"/>
      <c r="U7356" s="46"/>
    </row>
    <row r="7357" spans="2:21">
      <c r="B7357" s="22"/>
      <c r="D7357" s="22"/>
      <c r="E7357" s="42"/>
      <c r="F7357" s="92"/>
      <c r="G7357" s="65"/>
      <c r="H7357" s="65"/>
      <c r="I7357" s="65"/>
      <c r="J7357" s="65"/>
      <c r="K7357" s="65"/>
      <c r="L7357" s="65"/>
      <c r="M7357" s="65"/>
      <c r="N7357" s="84"/>
      <c r="O7357" s="65"/>
      <c r="P7357" s="84"/>
      <c r="Q7357" s="84"/>
      <c r="R7357" s="66"/>
      <c r="S7357" s="66"/>
      <c r="T7357" s="66"/>
      <c r="U7357" s="46"/>
    </row>
    <row r="7358" spans="2:21">
      <c r="B7358" s="22"/>
      <c r="D7358" s="22"/>
      <c r="E7358" s="42"/>
      <c r="F7358" s="92"/>
      <c r="G7358" s="65"/>
      <c r="H7358" s="65"/>
      <c r="I7358" s="65"/>
      <c r="J7358" s="65"/>
      <c r="K7358" s="65"/>
      <c r="L7358" s="65"/>
      <c r="M7358" s="65"/>
      <c r="N7358" s="84"/>
      <c r="O7358" s="65"/>
      <c r="P7358" s="84"/>
      <c r="Q7358" s="84"/>
      <c r="R7358" s="66"/>
      <c r="S7358" s="66"/>
      <c r="T7358" s="66"/>
      <c r="U7358" s="46"/>
    </row>
    <row r="7359" spans="2:21">
      <c r="B7359" s="22"/>
      <c r="D7359" s="22"/>
      <c r="E7359" s="42"/>
      <c r="F7359" s="92"/>
      <c r="G7359" s="65"/>
      <c r="H7359" s="65"/>
      <c r="I7359" s="65"/>
      <c r="J7359" s="65"/>
      <c r="K7359" s="65"/>
      <c r="L7359" s="65"/>
      <c r="M7359" s="65"/>
      <c r="N7359" s="84"/>
      <c r="O7359" s="65"/>
      <c r="P7359" s="84"/>
      <c r="Q7359" s="84"/>
      <c r="R7359" s="66"/>
      <c r="S7359" s="66"/>
      <c r="T7359" s="66"/>
      <c r="U7359" s="46"/>
    </row>
    <row r="7360" spans="2:21">
      <c r="B7360" s="22"/>
      <c r="D7360" s="22"/>
      <c r="E7360" s="42"/>
      <c r="F7360" s="92"/>
      <c r="G7360" s="65"/>
      <c r="H7360" s="65"/>
      <c r="I7360" s="65"/>
      <c r="J7360" s="65"/>
      <c r="K7360" s="65"/>
      <c r="L7360" s="65"/>
      <c r="M7360" s="65"/>
      <c r="N7360" s="84"/>
      <c r="O7360" s="65"/>
      <c r="P7360" s="84"/>
      <c r="Q7360" s="84"/>
      <c r="R7360" s="66"/>
      <c r="S7360" s="66"/>
      <c r="T7360" s="66"/>
      <c r="U7360" s="46"/>
    </row>
    <row r="7361" spans="2:21">
      <c r="B7361" s="22"/>
      <c r="D7361" s="22"/>
      <c r="E7361" s="42"/>
      <c r="F7361" s="92"/>
      <c r="G7361" s="65"/>
      <c r="H7361" s="65"/>
      <c r="I7361" s="65"/>
      <c r="J7361" s="65"/>
      <c r="K7361" s="65"/>
      <c r="L7361" s="65"/>
      <c r="M7361" s="65"/>
      <c r="N7361" s="84"/>
      <c r="O7361" s="65"/>
      <c r="P7361" s="84"/>
      <c r="Q7361" s="84"/>
      <c r="R7361" s="66"/>
      <c r="S7361" s="66"/>
      <c r="T7361" s="66"/>
      <c r="U7361" s="46"/>
    </row>
    <row r="7362" spans="2:21">
      <c r="B7362" s="22"/>
      <c r="D7362" s="22"/>
      <c r="E7362" s="42"/>
      <c r="F7362" s="92"/>
      <c r="G7362" s="65"/>
      <c r="H7362" s="65"/>
      <c r="I7362" s="65"/>
      <c r="J7362" s="65"/>
      <c r="K7362" s="65"/>
      <c r="L7362" s="65"/>
      <c r="M7362" s="65"/>
      <c r="N7362" s="84"/>
      <c r="O7362" s="65"/>
      <c r="P7362" s="84"/>
      <c r="Q7362" s="84"/>
      <c r="R7362" s="66"/>
      <c r="S7362" s="66"/>
      <c r="T7362" s="66"/>
      <c r="U7362" s="46"/>
    </row>
    <row r="7363" spans="2:21">
      <c r="B7363" s="22"/>
      <c r="D7363" s="22"/>
      <c r="E7363" s="42"/>
      <c r="F7363" s="92"/>
      <c r="G7363" s="65"/>
      <c r="H7363" s="65"/>
      <c r="I7363" s="65"/>
      <c r="J7363" s="65"/>
      <c r="K7363" s="65"/>
      <c r="L7363" s="65"/>
      <c r="M7363" s="65"/>
      <c r="N7363" s="84"/>
      <c r="O7363" s="65"/>
      <c r="P7363" s="84"/>
      <c r="Q7363" s="84"/>
      <c r="R7363" s="66"/>
      <c r="S7363" s="66"/>
      <c r="T7363" s="66"/>
      <c r="U7363" s="46"/>
    </row>
    <row r="7364" spans="2:21">
      <c r="B7364" s="22"/>
      <c r="D7364" s="22"/>
      <c r="E7364" s="42"/>
      <c r="F7364" s="92"/>
      <c r="G7364" s="65"/>
      <c r="H7364" s="65"/>
      <c r="I7364" s="65"/>
      <c r="J7364" s="65"/>
      <c r="K7364" s="65"/>
      <c r="L7364" s="65"/>
      <c r="M7364" s="65"/>
      <c r="N7364" s="84"/>
      <c r="O7364" s="65"/>
      <c r="P7364" s="84"/>
      <c r="Q7364" s="84"/>
      <c r="R7364" s="66"/>
      <c r="S7364" s="66"/>
      <c r="T7364" s="66"/>
      <c r="U7364" s="46"/>
    </row>
    <row r="7365" spans="2:21">
      <c r="B7365" s="22"/>
      <c r="D7365" s="22"/>
      <c r="E7365" s="42"/>
      <c r="F7365" s="92"/>
      <c r="G7365" s="65"/>
      <c r="H7365" s="65"/>
      <c r="I7365" s="65"/>
      <c r="J7365" s="65"/>
      <c r="K7365" s="65"/>
      <c r="L7365" s="65"/>
      <c r="M7365" s="65"/>
      <c r="N7365" s="84"/>
      <c r="O7365" s="65"/>
      <c r="P7365" s="84"/>
      <c r="Q7365" s="84"/>
      <c r="R7365" s="66"/>
      <c r="S7365" s="66"/>
      <c r="T7365" s="66"/>
      <c r="U7365" s="46"/>
    </row>
    <row r="7366" spans="2:21">
      <c r="B7366" s="22"/>
      <c r="D7366" s="22"/>
      <c r="E7366" s="42"/>
      <c r="F7366" s="92"/>
      <c r="G7366" s="65"/>
      <c r="H7366" s="65"/>
      <c r="I7366" s="65"/>
      <c r="J7366" s="65"/>
      <c r="K7366" s="65"/>
      <c r="L7366" s="65"/>
      <c r="M7366" s="65"/>
      <c r="N7366" s="84"/>
      <c r="O7366" s="65"/>
      <c r="P7366" s="84"/>
      <c r="Q7366" s="84"/>
      <c r="R7366" s="66"/>
      <c r="S7366" s="66"/>
      <c r="T7366" s="66"/>
      <c r="U7366" s="46"/>
    </row>
    <row r="7367" spans="2:21">
      <c r="B7367" s="22"/>
      <c r="D7367" s="22"/>
      <c r="E7367" s="42"/>
      <c r="F7367" s="92"/>
      <c r="G7367" s="65"/>
      <c r="H7367" s="65"/>
      <c r="I7367" s="65"/>
      <c r="J7367" s="65"/>
      <c r="K7367" s="65"/>
      <c r="L7367" s="65"/>
      <c r="M7367" s="65"/>
      <c r="N7367" s="84"/>
      <c r="O7367" s="65"/>
      <c r="P7367" s="84"/>
      <c r="Q7367" s="84"/>
      <c r="R7367" s="66"/>
      <c r="S7367" s="66"/>
      <c r="T7367" s="66"/>
      <c r="U7367" s="46"/>
    </row>
    <row r="7368" spans="2:21">
      <c r="B7368" s="22"/>
      <c r="D7368" s="22"/>
      <c r="E7368" s="42"/>
      <c r="F7368" s="92"/>
      <c r="G7368" s="65"/>
      <c r="H7368" s="65"/>
      <c r="I7368" s="65"/>
      <c r="J7368" s="65"/>
      <c r="K7368" s="65"/>
      <c r="L7368" s="65"/>
      <c r="M7368" s="65"/>
      <c r="N7368" s="84"/>
      <c r="O7368" s="65"/>
      <c r="P7368" s="84"/>
      <c r="Q7368" s="84"/>
      <c r="R7368" s="66"/>
      <c r="S7368" s="66"/>
      <c r="T7368" s="66"/>
      <c r="U7368" s="46"/>
    </row>
    <row r="7369" spans="2:21">
      <c r="B7369" s="22"/>
      <c r="D7369" s="22"/>
      <c r="E7369" s="42"/>
      <c r="F7369" s="92"/>
      <c r="G7369" s="65"/>
      <c r="H7369" s="65"/>
      <c r="I7369" s="65"/>
      <c r="J7369" s="65"/>
      <c r="K7369" s="65"/>
      <c r="L7369" s="65"/>
      <c r="M7369" s="65"/>
      <c r="N7369" s="84"/>
      <c r="O7369" s="65"/>
      <c r="P7369" s="84"/>
      <c r="Q7369" s="84"/>
      <c r="R7369" s="66"/>
      <c r="S7369" s="66"/>
      <c r="T7369" s="66"/>
      <c r="U7369" s="46"/>
    </row>
    <row r="7370" spans="2:21">
      <c r="B7370" s="22"/>
      <c r="D7370" s="22"/>
      <c r="E7370" s="42"/>
      <c r="F7370" s="92"/>
      <c r="G7370" s="65"/>
      <c r="H7370" s="65"/>
      <c r="I7370" s="65"/>
      <c r="J7370" s="65"/>
      <c r="K7370" s="65"/>
      <c r="L7370" s="65"/>
      <c r="M7370" s="65"/>
      <c r="N7370" s="84"/>
      <c r="O7370" s="65"/>
      <c r="P7370" s="84"/>
      <c r="Q7370" s="84"/>
      <c r="R7370" s="66"/>
      <c r="S7370" s="66"/>
      <c r="T7370" s="66"/>
      <c r="U7370" s="46"/>
    </row>
    <row r="7371" spans="2:21">
      <c r="B7371" s="22"/>
      <c r="D7371" s="22"/>
      <c r="E7371" s="42"/>
      <c r="F7371" s="92"/>
      <c r="G7371" s="65"/>
      <c r="H7371" s="65"/>
      <c r="I7371" s="65"/>
      <c r="J7371" s="65"/>
      <c r="K7371" s="65"/>
      <c r="L7371" s="65"/>
      <c r="M7371" s="65"/>
      <c r="N7371" s="84"/>
      <c r="O7371" s="65"/>
      <c r="P7371" s="84"/>
      <c r="Q7371" s="84"/>
      <c r="R7371" s="66"/>
      <c r="S7371" s="66"/>
      <c r="T7371" s="66"/>
      <c r="U7371" s="46"/>
    </row>
    <row r="7372" spans="2:21">
      <c r="B7372" s="22"/>
      <c r="D7372" s="22"/>
      <c r="E7372" s="42"/>
      <c r="F7372" s="92"/>
      <c r="G7372" s="65"/>
      <c r="H7372" s="65"/>
      <c r="I7372" s="65"/>
      <c r="J7372" s="65"/>
      <c r="K7372" s="65"/>
      <c r="L7372" s="65"/>
      <c r="M7372" s="65"/>
      <c r="N7372" s="84"/>
      <c r="O7372" s="65"/>
      <c r="P7372" s="84"/>
      <c r="Q7372" s="84"/>
      <c r="R7372" s="66"/>
      <c r="S7372" s="66"/>
      <c r="T7372" s="66"/>
      <c r="U7372" s="46"/>
    </row>
    <row r="7373" spans="2:21">
      <c r="B7373" s="22"/>
      <c r="D7373" s="22"/>
      <c r="E7373" s="42"/>
      <c r="F7373" s="92"/>
      <c r="G7373" s="65"/>
      <c r="H7373" s="65"/>
      <c r="I7373" s="65"/>
      <c r="J7373" s="65"/>
      <c r="K7373" s="65"/>
      <c r="L7373" s="65"/>
      <c r="M7373" s="65"/>
      <c r="N7373" s="84"/>
      <c r="O7373" s="65"/>
      <c r="P7373" s="84"/>
      <c r="Q7373" s="84"/>
      <c r="R7373" s="66"/>
      <c r="S7373" s="66"/>
      <c r="T7373" s="66"/>
      <c r="U7373" s="46"/>
    </row>
    <row r="7374" spans="2:21">
      <c r="B7374" s="22"/>
      <c r="D7374" s="22"/>
      <c r="E7374" s="42"/>
      <c r="F7374" s="92"/>
      <c r="G7374" s="65"/>
      <c r="H7374" s="65"/>
      <c r="I7374" s="65"/>
      <c r="J7374" s="65"/>
      <c r="K7374" s="65"/>
      <c r="L7374" s="65"/>
      <c r="M7374" s="65"/>
      <c r="N7374" s="84"/>
      <c r="O7374" s="65"/>
      <c r="P7374" s="84"/>
      <c r="Q7374" s="84"/>
      <c r="R7374" s="66"/>
      <c r="S7374" s="66"/>
      <c r="T7374" s="66"/>
      <c r="U7374" s="46"/>
    </row>
    <row r="7375" spans="2:21">
      <c r="B7375" s="22"/>
      <c r="D7375" s="22"/>
      <c r="E7375" s="42"/>
      <c r="F7375" s="92"/>
      <c r="G7375" s="65"/>
      <c r="H7375" s="65"/>
      <c r="I7375" s="65"/>
      <c r="J7375" s="65"/>
      <c r="K7375" s="65"/>
      <c r="L7375" s="65"/>
      <c r="M7375" s="65"/>
      <c r="N7375" s="84"/>
      <c r="O7375" s="65"/>
      <c r="P7375" s="84"/>
      <c r="Q7375" s="84"/>
      <c r="R7375" s="66"/>
      <c r="S7375" s="66"/>
      <c r="T7375" s="66"/>
      <c r="U7375" s="46"/>
    </row>
    <row r="7376" spans="2:21">
      <c r="B7376" s="22"/>
      <c r="D7376" s="22"/>
      <c r="E7376" s="42"/>
      <c r="F7376" s="92"/>
      <c r="G7376" s="65"/>
      <c r="H7376" s="65"/>
      <c r="I7376" s="65"/>
      <c r="J7376" s="65"/>
      <c r="K7376" s="65"/>
      <c r="L7376" s="65"/>
      <c r="M7376" s="65"/>
      <c r="N7376" s="84"/>
      <c r="O7376" s="65"/>
      <c r="P7376" s="84"/>
      <c r="Q7376" s="84"/>
      <c r="R7376" s="66"/>
      <c r="S7376" s="66"/>
      <c r="T7376" s="66"/>
      <c r="U7376" s="46"/>
    </row>
    <row r="7377" spans="2:21">
      <c r="B7377" s="22"/>
      <c r="D7377" s="22"/>
      <c r="E7377" s="42"/>
      <c r="F7377" s="92"/>
      <c r="G7377" s="65"/>
      <c r="H7377" s="65"/>
      <c r="I7377" s="65"/>
      <c r="J7377" s="65"/>
      <c r="K7377" s="65"/>
      <c r="L7377" s="65"/>
      <c r="M7377" s="65"/>
      <c r="N7377" s="84"/>
      <c r="O7377" s="65"/>
      <c r="P7377" s="84"/>
      <c r="Q7377" s="84"/>
      <c r="R7377" s="66"/>
      <c r="S7377" s="66"/>
      <c r="T7377" s="66"/>
      <c r="U7377" s="46"/>
    </row>
    <row r="7378" spans="2:21">
      <c r="B7378" s="22"/>
      <c r="D7378" s="22"/>
      <c r="E7378" s="42"/>
      <c r="F7378" s="92"/>
      <c r="G7378" s="65"/>
      <c r="H7378" s="65"/>
      <c r="I7378" s="65"/>
      <c r="J7378" s="65"/>
      <c r="K7378" s="65"/>
      <c r="L7378" s="65"/>
      <c r="M7378" s="65"/>
      <c r="N7378" s="84"/>
      <c r="O7378" s="65"/>
      <c r="P7378" s="84"/>
      <c r="Q7378" s="84"/>
      <c r="R7378" s="66"/>
      <c r="S7378" s="66"/>
      <c r="T7378" s="66"/>
      <c r="U7378" s="46"/>
    </row>
    <row r="7379" spans="2:21">
      <c r="B7379" s="22"/>
      <c r="D7379" s="22"/>
      <c r="E7379" s="42"/>
      <c r="F7379" s="92"/>
      <c r="G7379" s="65"/>
      <c r="H7379" s="65"/>
      <c r="I7379" s="65"/>
      <c r="J7379" s="65"/>
      <c r="K7379" s="65"/>
      <c r="L7379" s="65"/>
      <c r="M7379" s="65"/>
      <c r="N7379" s="84"/>
      <c r="O7379" s="65"/>
      <c r="P7379" s="84"/>
      <c r="Q7379" s="84"/>
      <c r="R7379" s="66"/>
      <c r="S7379" s="66"/>
      <c r="T7379" s="66"/>
      <c r="U7379" s="46"/>
    </row>
    <row r="7380" spans="2:21">
      <c r="B7380" s="22"/>
      <c r="D7380" s="22"/>
      <c r="E7380" s="42"/>
      <c r="F7380" s="92"/>
      <c r="G7380" s="65"/>
      <c r="H7380" s="65"/>
      <c r="I7380" s="65"/>
      <c r="J7380" s="65"/>
      <c r="K7380" s="65"/>
      <c r="L7380" s="65"/>
      <c r="M7380" s="65"/>
      <c r="N7380" s="84"/>
      <c r="O7380" s="65"/>
      <c r="P7380" s="84"/>
      <c r="Q7380" s="84"/>
      <c r="R7380" s="66"/>
      <c r="S7380" s="66"/>
      <c r="T7380" s="66"/>
      <c r="U7380" s="46"/>
    </row>
    <row r="7381" spans="2:21">
      <c r="B7381" s="22"/>
      <c r="D7381" s="22"/>
      <c r="E7381" s="42"/>
      <c r="F7381" s="92"/>
      <c r="G7381" s="65"/>
      <c r="H7381" s="65"/>
      <c r="I7381" s="65"/>
      <c r="J7381" s="65"/>
      <c r="K7381" s="65"/>
      <c r="L7381" s="65"/>
      <c r="M7381" s="65"/>
      <c r="N7381" s="84"/>
      <c r="O7381" s="65"/>
      <c r="P7381" s="84"/>
      <c r="Q7381" s="84"/>
      <c r="R7381" s="66"/>
      <c r="S7381" s="66"/>
      <c r="T7381" s="66"/>
      <c r="U7381" s="46"/>
    </row>
    <row r="7382" spans="2:21">
      <c r="B7382" s="22"/>
      <c r="D7382" s="22"/>
      <c r="E7382" s="42"/>
      <c r="F7382" s="92"/>
      <c r="G7382" s="65"/>
      <c r="H7382" s="65"/>
      <c r="I7382" s="65"/>
      <c r="J7382" s="65"/>
      <c r="K7382" s="65"/>
      <c r="L7382" s="65"/>
      <c r="M7382" s="65"/>
      <c r="N7382" s="84"/>
      <c r="O7382" s="65"/>
      <c r="P7382" s="84"/>
      <c r="Q7382" s="84"/>
      <c r="R7382" s="66"/>
      <c r="S7382" s="66"/>
      <c r="T7382" s="66"/>
      <c r="U7382" s="46"/>
    </row>
    <row r="7383" spans="2:21">
      <c r="B7383" s="22"/>
      <c r="D7383" s="22"/>
      <c r="E7383" s="42"/>
      <c r="F7383" s="92"/>
      <c r="G7383" s="65"/>
      <c r="H7383" s="65"/>
      <c r="I7383" s="65"/>
      <c r="J7383" s="65"/>
      <c r="K7383" s="65"/>
      <c r="L7383" s="65"/>
      <c r="M7383" s="65"/>
      <c r="N7383" s="84"/>
      <c r="O7383" s="65"/>
      <c r="P7383" s="84"/>
      <c r="Q7383" s="84"/>
      <c r="R7383" s="66"/>
      <c r="S7383" s="66"/>
      <c r="T7383" s="66"/>
      <c r="U7383" s="46"/>
    </row>
    <row r="7384" spans="2:21">
      <c r="B7384" s="22"/>
      <c r="D7384" s="22"/>
      <c r="E7384" s="42"/>
      <c r="F7384" s="92"/>
      <c r="G7384" s="65"/>
      <c r="H7384" s="65"/>
      <c r="I7384" s="65"/>
      <c r="J7384" s="65"/>
      <c r="K7384" s="65"/>
      <c r="L7384" s="65"/>
      <c r="M7384" s="65"/>
      <c r="N7384" s="84"/>
      <c r="O7384" s="65"/>
      <c r="P7384" s="84"/>
      <c r="Q7384" s="84"/>
      <c r="R7384" s="66"/>
      <c r="S7384" s="66"/>
      <c r="T7384" s="66"/>
      <c r="U7384" s="46"/>
    </row>
    <row r="7385" spans="2:21">
      <c r="B7385" s="22"/>
      <c r="D7385" s="22"/>
      <c r="E7385" s="42"/>
      <c r="F7385" s="92"/>
      <c r="G7385" s="65"/>
      <c r="H7385" s="65"/>
      <c r="I7385" s="65"/>
      <c r="J7385" s="65"/>
      <c r="K7385" s="65"/>
      <c r="L7385" s="65"/>
      <c r="M7385" s="65"/>
      <c r="N7385" s="84"/>
      <c r="O7385" s="65"/>
      <c r="P7385" s="84"/>
      <c r="Q7385" s="84"/>
      <c r="R7385" s="66"/>
      <c r="S7385" s="66"/>
      <c r="T7385" s="66"/>
      <c r="U7385" s="46"/>
    </row>
    <row r="7386" spans="2:21">
      <c r="B7386" s="22"/>
      <c r="D7386" s="22"/>
      <c r="E7386" s="42"/>
      <c r="F7386" s="92"/>
      <c r="G7386" s="65"/>
      <c r="H7386" s="65"/>
      <c r="I7386" s="65"/>
      <c r="J7386" s="65"/>
      <c r="K7386" s="65"/>
      <c r="L7386" s="65"/>
      <c r="M7386" s="65"/>
      <c r="N7386" s="84"/>
      <c r="O7386" s="65"/>
      <c r="P7386" s="84"/>
      <c r="Q7386" s="84"/>
      <c r="R7386" s="66"/>
      <c r="S7386" s="66"/>
      <c r="T7386" s="66"/>
      <c r="U7386" s="46"/>
    </row>
    <row r="7387" spans="2:21">
      <c r="B7387" s="22"/>
      <c r="D7387" s="22"/>
      <c r="E7387" s="42"/>
      <c r="F7387" s="92"/>
      <c r="G7387" s="65"/>
      <c r="H7387" s="65"/>
      <c r="I7387" s="65"/>
      <c r="J7387" s="65"/>
      <c r="K7387" s="65"/>
      <c r="L7387" s="65"/>
      <c r="M7387" s="65"/>
      <c r="N7387" s="84"/>
      <c r="O7387" s="65"/>
      <c r="P7387" s="84"/>
      <c r="Q7387" s="84"/>
      <c r="R7387" s="66"/>
      <c r="S7387" s="66"/>
      <c r="T7387" s="66"/>
      <c r="U7387" s="46"/>
    </row>
    <row r="7388" spans="2:21">
      <c r="B7388" s="22"/>
      <c r="D7388" s="22"/>
      <c r="E7388" s="42"/>
      <c r="F7388" s="92"/>
      <c r="G7388" s="65"/>
      <c r="H7388" s="65"/>
      <c r="I7388" s="65"/>
      <c r="J7388" s="65"/>
      <c r="K7388" s="65"/>
      <c r="L7388" s="65"/>
      <c r="M7388" s="65"/>
      <c r="N7388" s="84"/>
      <c r="O7388" s="65"/>
      <c r="P7388" s="84"/>
      <c r="Q7388" s="84"/>
      <c r="R7388" s="66"/>
      <c r="S7388" s="66"/>
      <c r="T7388" s="66"/>
      <c r="U7388" s="46"/>
    </row>
    <row r="7389" spans="2:21">
      <c r="B7389" s="22"/>
      <c r="D7389" s="22"/>
      <c r="E7389" s="42"/>
      <c r="F7389" s="92"/>
      <c r="G7389" s="65"/>
      <c r="H7389" s="65"/>
      <c r="I7389" s="65"/>
      <c r="J7389" s="65"/>
      <c r="K7389" s="65"/>
      <c r="L7389" s="65"/>
      <c r="M7389" s="65"/>
      <c r="N7389" s="84"/>
      <c r="O7389" s="65"/>
      <c r="P7389" s="84"/>
      <c r="Q7389" s="84"/>
      <c r="R7389" s="66"/>
      <c r="S7389" s="66"/>
      <c r="T7389" s="66"/>
      <c r="U7389" s="46"/>
    </row>
    <row r="7390" spans="2:21">
      <c r="B7390" s="22"/>
      <c r="D7390" s="22"/>
      <c r="E7390" s="42"/>
      <c r="F7390" s="92"/>
      <c r="G7390" s="65"/>
      <c r="H7390" s="65"/>
      <c r="I7390" s="65"/>
      <c r="J7390" s="65"/>
      <c r="K7390" s="65"/>
      <c r="L7390" s="65"/>
      <c r="M7390" s="65"/>
      <c r="N7390" s="84"/>
      <c r="O7390" s="65"/>
      <c r="P7390" s="84"/>
      <c r="Q7390" s="84"/>
      <c r="R7390" s="66"/>
      <c r="S7390" s="66"/>
      <c r="T7390" s="66"/>
      <c r="U7390" s="46"/>
    </row>
    <row r="7391" spans="2:21">
      <c r="B7391" s="22"/>
      <c r="D7391" s="22"/>
      <c r="E7391" s="42"/>
      <c r="F7391" s="92"/>
      <c r="G7391" s="65"/>
      <c r="H7391" s="65"/>
      <c r="I7391" s="65"/>
      <c r="J7391" s="65"/>
      <c r="K7391" s="65"/>
      <c r="L7391" s="65"/>
      <c r="M7391" s="65"/>
      <c r="N7391" s="84"/>
      <c r="O7391" s="65"/>
      <c r="P7391" s="84"/>
      <c r="Q7391" s="84"/>
      <c r="R7391" s="66"/>
      <c r="S7391" s="66"/>
      <c r="T7391" s="66"/>
      <c r="U7391" s="46"/>
    </row>
    <row r="7392" spans="2:21">
      <c r="B7392" s="22"/>
      <c r="D7392" s="22"/>
      <c r="E7392" s="42"/>
      <c r="F7392" s="92"/>
      <c r="G7392" s="65"/>
      <c r="H7392" s="65"/>
      <c r="I7392" s="65"/>
      <c r="J7392" s="65"/>
      <c r="K7392" s="65"/>
      <c r="L7392" s="65"/>
      <c r="M7392" s="65"/>
      <c r="N7392" s="84"/>
      <c r="O7392" s="65"/>
      <c r="P7392" s="84"/>
      <c r="Q7392" s="84"/>
      <c r="R7392" s="66"/>
      <c r="S7392" s="66"/>
      <c r="T7392" s="66"/>
      <c r="U7392" s="46"/>
    </row>
    <row r="7393" spans="2:21">
      <c r="B7393" s="22"/>
      <c r="D7393" s="22"/>
      <c r="E7393" s="42"/>
      <c r="F7393" s="92"/>
      <c r="G7393" s="65"/>
      <c r="H7393" s="65"/>
      <c r="I7393" s="65"/>
      <c r="J7393" s="65"/>
      <c r="K7393" s="65"/>
      <c r="L7393" s="65"/>
      <c r="M7393" s="65"/>
      <c r="N7393" s="84"/>
      <c r="O7393" s="65"/>
      <c r="P7393" s="84"/>
      <c r="Q7393" s="84"/>
      <c r="R7393" s="66"/>
      <c r="S7393" s="66"/>
      <c r="T7393" s="66"/>
      <c r="U7393" s="46"/>
    </row>
    <row r="7394" spans="2:21">
      <c r="B7394" s="22"/>
      <c r="D7394" s="22"/>
      <c r="E7394" s="42"/>
      <c r="F7394" s="92"/>
      <c r="G7394" s="65"/>
      <c r="H7394" s="65"/>
      <c r="I7394" s="65"/>
      <c r="J7394" s="65"/>
      <c r="K7394" s="65"/>
      <c r="L7394" s="65"/>
      <c r="M7394" s="65"/>
      <c r="N7394" s="84"/>
      <c r="O7394" s="65"/>
      <c r="P7394" s="84"/>
      <c r="Q7394" s="84"/>
      <c r="R7394" s="66"/>
      <c r="S7394" s="66"/>
      <c r="T7394" s="66"/>
      <c r="U7394" s="46"/>
    </row>
    <row r="7395" spans="2:21">
      <c r="B7395" s="22"/>
      <c r="D7395" s="22"/>
      <c r="E7395" s="42"/>
      <c r="F7395" s="92"/>
      <c r="G7395" s="65"/>
      <c r="H7395" s="65"/>
      <c r="I7395" s="65"/>
      <c r="J7395" s="65"/>
      <c r="K7395" s="65"/>
      <c r="L7395" s="65"/>
      <c r="M7395" s="65"/>
      <c r="N7395" s="84"/>
      <c r="O7395" s="65"/>
      <c r="P7395" s="84"/>
      <c r="Q7395" s="84"/>
      <c r="R7395" s="66"/>
      <c r="S7395" s="66"/>
      <c r="T7395" s="66"/>
      <c r="U7395" s="46"/>
    </row>
    <row r="7396" spans="2:21">
      <c r="B7396" s="22"/>
      <c r="D7396" s="22"/>
      <c r="E7396" s="42"/>
      <c r="F7396" s="92"/>
      <c r="G7396" s="65"/>
      <c r="H7396" s="65"/>
      <c r="I7396" s="65"/>
      <c r="J7396" s="65"/>
      <c r="K7396" s="65"/>
      <c r="L7396" s="65"/>
      <c r="M7396" s="65"/>
      <c r="N7396" s="84"/>
      <c r="O7396" s="65"/>
      <c r="P7396" s="84"/>
      <c r="Q7396" s="84"/>
      <c r="R7396" s="66"/>
      <c r="S7396" s="66"/>
      <c r="T7396" s="66"/>
      <c r="U7396" s="46"/>
    </row>
    <row r="7397" spans="2:21">
      <c r="B7397" s="22"/>
      <c r="D7397" s="22"/>
      <c r="E7397" s="42"/>
      <c r="F7397" s="92"/>
      <c r="G7397" s="65"/>
      <c r="H7397" s="65"/>
      <c r="I7397" s="65"/>
      <c r="J7397" s="65"/>
      <c r="K7397" s="65"/>
      <c r="L7397" s="65"/>
      <c r="M7397" s="65"/>
      <c r="N7397" s="84"/>
      <c r="O7397" s="65"/>
      <c r="P7397" s="84"/>
      <c r="Q7397" s="84"/>
      <c r="R7397" s="66"/>
      <c r="S7397" s="66"/>
      <c r="T7397" s="66"/>
      <c r="U7397" s="46"/>
    </row>
    <row r="7398" spans="2:21">
      <c r="B7398" s="22"/>
      <c r="D7398" s="22"/>
      <c r="E7398" s="42"/>
      <c r="F7398" s="92"/>
      <c r="G7398" s="65"/>
      <c r="H7398" s="65"/>
      <c r="I7398" s="65"/>
      <c r="J7398" s="65"/>
      <c r="K7398" s="65"/>
      <c r="L7398" s="65"/>
      <c r="M7398" s="65"/>
      <c r="N7398" s="84"/>
      <c r="O7398" s="65"/>
      <c r="P7398" s="84"/>
      <c r="Q7398" s="84"/>
      <c r="R7398" s="66"/>
      <c r="S7398" s="66"/>
      <c r="T7398" s="66"/>
      <c r="U7398" s="46"/>
    </row>
    <row r="7399" spans="2:21">
      <c r="B7399" s="22"/>
      <c r="D7399" s="22"/>
      <c r="E7399" s="42"/>
      <c r="F7399" s="92"/>
      <c r="G7399" s="65"/>
      <c r="H7399" s="65"/>
      <c r="I7399" s="65"/>
      <c r="J7399" s="65"/>
      <c r="K7399" s="65"/>
      <c r="L7399" s="65"/>
      <c r="M7399" s="65"/>
      <c r="N7399" s="84"/>
      <c r="O7399" s="65"/>
      <c r="P7399" s="84"/>
      <c r="Q7399" s="84"/>
      <c r="R7399" s="66"/>
      <c r="S7399" s="66"/>
      <c r="T7399" s="66"/>
      <c r="U7399" s="46"/>
    </row>
    <row r="7400" spans="2:21">
      <c r="B7400" s="22"/>
      <c r="D7400" s="22"/>
      <c r="E7400" s="42"/>
      <c r="F7400" s="92"/>
      <c r="G7400" s="65"/>
      <c r="H7400" s="65"/>
      <c r="I7400" s="65"/>
      <c r="J7400" s="65"/>
      <c r="K7400" s="65"/>
      <c r="L7400" s="65"/>
      <c r="M7400" s="65"/>
      <c r="N7400" s="84"/>
      <c r="O7400" s="65"/>
      <c r="P7400" s="84"/>
      <c r="Q7400" s="84"/>
      <c r="R7400" s="66"/>
      <c r="S7400" s="66"/>
      <c r="T7400" s="66"/>
      <c r="U7400" s="46"/>
    </row>
    <row r="7401" spans="2:21">
      <c r="B7401" s="22"/>
      <c r="D7401" s="22"/>
      <c r="E7401" s="42"/>
      <c r="F7401" s="92"/>
      <c r="G7401" s="65"/>
      <c r="H7401" s="65"/>
      <c r="I7401" s="65"/>
      <c r="J7401" s="65"/>
      <c r="K7401" s="65"/>
      <c r="L7401" s="65"/>
      <c r="M7401" s="65"/>
      <c r="N7401" s="84"/>
      <c r="O7401" s="65"/>
      <c r="P7401" s="84"/>
      <c r="Q7401" s="84"/>
      <c r="R7401" s="66"/>
      <c r="S7401" s="66"/>
      <c r="T7401" s="66"/>
      <c r="U7401" s="46"/>
    </row>
    <row r="7402" spans="2:21">
      <c r="B7402" s="22"/>
      <c r="D7402" s="22"/>
      <c r="E7402" s="42"/>
      <c r="F7402" s="92"/>
      <c r="G7402" s="65"/>
      <c r="H7402" s="65"/>
      <c r="I7402" s="65"/>
      <c r="J7402" s="65"/>
      <c r="K7402" s="65"/>
      <c r="L7402" s="65"/>
      <c r="M7402" s="65"/>
      <c r="N7402" s="84"/>
      <c r="O7402" s="65"/>
      <c r="P7402" s="84"/>
      <c r="Q7402" s="84"/>
      <c r="R7402" s="66"/>
      <c r="S7402" s="66"/>
      <c r="T7402" s="66"/>
      <c r="U7402" s="46"/>
    </row>
    <row r="7403" spans="2:21">
      <c r="B7403" s="22"/>
      <c r="D7403" s="22"/>
      <c r="E7403" s="42"/>
      <c r="F7403" s="92"/>
      <c r="G7403" s="65"/>
      <c r="H7403" s="65"/>
      <c r="I7403" s="65"/>
      <c r="J7403" s="65"/>
      <c r="K7403" s="65"/>
      <c r="L7403" s="65"/>
      <c r="M7403" s="65"/>
      <c r="N7403" s="84"/>
      <c r="O7403" s="65"/>
      <c r="P7403" s="84"/>
      <c r="Q7403" s="84"/>
      <c r="R7403" s="66"/>
      <c r="S7403" s="66"/>
      <c r="T7403" s="66"/>
      <c r="U7403" s="46"/>
    </row>
    <row r="7404" spans="2:21">
      <c r="B7404" s="22"/>
      <c r="D7404" s="22"/>
      <c r="E7404" s="42"/>
      <c r="F7404" s="92"/>
      <c r="G7404" s="65"/>
      <c r="H7404" s="65"/>
      <c r="I7404" s="65"/>
      <c r="J7404" s="65"/>
      <c r="K7404" s="65"/>
      <c r="L7404" s="65"/>
      <c r="M7404" s="65"/>
      <c r="N7404" s="84"/>
      <c r="O7404" s="65"/>
      <c r="P7404" s="84"/>
      <c r="Q7404" s="84"/>
      <c r="R7404" s="66"/>
      <c r="S7404" s="66"/>
      <c r="T7404" s="66"/>
      <c r="U7404" s="46"/>
    </row>
    <row r="7405" spans="2:21">
      <c r="B7405" s="22"/>
      <c r="D7405" s="22"/>
      <c r="E7405" s="42"/>
      <c r="F7405" s="92"/>
      <c r="G7405" s="65"/>
      <c r="H7405" s="65"/>
      <c r="I7405" s="65"/>
      <c r="J7405" s="65"/>
      <c r="K7405" s="65"/>
      <c r="L7405" s="65"/>
      <c r="M7405" s="65"/>
      <c r="N7405" s="84"/>
      <c r="O7405" s="65"/>
      <c r="P7405" s="84"/>
      <c r="Q7405" s="84"/>
      <c r="R7405" s="66"/>
      <c r="S7405" s="66"/>
      <c r="T7405" s="66"/>
      <c r="U7405" s="46"/>
    </row>
    <row r="7406" spans="2:21">
      <c r="B7406" s="22"/>
      <c r="D7406" s="22"/>
      <c r="E7406" s="42"/>
      <c r="F7406" s="92"/>
      <c r="G7406" s="65"/>
      <c r="H7406" s="65"/>
      <c r="I7406" s="65"/>
      <c r="J7406" s="65"/>
      <c r="K7406" s="65"/>
      <c r="L7406" s="65"/>
      <c r="M7406" s="65"/>
      <c r="N7406" s="84"/>
      <c r="O7406" s="65"/>
      <c r="P7406" s="84"/>
      <c r="Q7406" s="84"/>
      <c r="R7406" s="66"/>
      <c r="S7406" s="66"/>
      <c r="T7406" s="66"/>
      <c r="U7406" s="46"/>
    </row>
    <row r="7407" spans="2:21">
      <c r="B7407" s="22"/>
      <c r="D7407" s="22"/>
      <c r="E7407" s="42"/>
      <c r="F7407" s="92"/>
      <c r="G7407" s="65"/>
      <c r="H7407" s="65"/>
      <c r="I7407" s="65"/>
      <c r="J7407" s="65"/>
      <c r="K7407" s="65"/>
      <c r="L7407" s="65"/>
      <c r="M7407" s="65"/>
      <c r="N7407" s="84"/>
      <c r="O7407" s="65"/>
      <c r="P7407" s="84"/>
      <c r="Q7407" s="84"/>
      <c r="R7407" s="66"/>
      <c r="S7407" s="66"/>
      <c r="T7407" s="66"/>
      <c r="U7407" s="46"/>
    </row>
    <row r="7408" spans="2:21">
      <c r="B7408" s="22"/>
      <c r="D7408" s="22"/>
      <c r="E7408" s="42"/>
      <c r="F7408" s="92"/>
      <c r="G7408" s="65"/>
      <c r="H7408" s="65"/>
      <c r="I7408" s="65"/>
      <c r="J7408" s="65"/>
      <c r="K7408" s="65"/>
      <c r="L7408" s="65"/>
      <c r="M7408" s="65"/>
      <c r="N7408" s="84"/>
      <c r="O7408" s="65"/>
      <c r="P7408" s="84"/>
      <c r="Q7408" s="84"/>
      <c r="R7408" s="66"/>
      <c r="S7408" s="66"/>
      <c r="T7408" s="66"/>
      <c r="U7408" s="46"/>
    </row>
    <row r="7409" spans="2:21">
      <c r="B7409" s="22"/>
      <c r="D7409" s="22"/>
      <c r="E7409" s="42"/>
      <c r="F7409" s="92"/>
      <c r="G7409" s="65"/>
      <c r="H7409" s="65"/>
      <c r="I7409" s="65"/>
      <c r="J7409" s="65"/>
      <c r="K7409" s="65"/>
      <c r="L7409" s="65"/>
      <c r="M7409" s="65"/>
      <c r="N7409" s="84"/>
      <c r="O7409" s="65"/>
      <c r="P7409" s="84"/>
      <c r="Q7409" s="84"/>
      <c r="R7409" s="66"/>
      <c r="S7409" s="66"/>
      <c r="T7409" s="66"/>
      <c r="U7409" s="46"/>
    </row>
    <row r="7410" spans="2:21">
      <c r="B7410" s="22"/>
      <c r="D7410" s="22"/>
      <c r="E7410" s="42"/>
      <c r="F7410" s="92"/>
      <c r="G7410" s="65"/>
      <c r="H7410" s="65"/>
      <c r="I7410" s="65"/>
      <c r="J7410" s="65"/>
      <c r="K7410" s="65"/>
      <c r="L7410" s="65"/>
      <c r="M7410" s="65"/>
      <c r="N7410" s="84"/>
      <c r="O7410" s="65"/>
      <c r="P7410" s="84"/>
      <c r="Q7410" s="84"/>
      <c r="R7410" s="66"/>
      <c r="S7410" s="66"/>
      <c r="T7410" s="66"/>
      <c r="U7410" s="46"/>
    </row>
    <row r="7411" spans="2:21">
      <c r="B7411" s="22"/>
      <c r="D7411" s="22"/>
      <c r="E7411" s="42"/>
      <c r="F7411" s="92"/>
      <c r="G7411" s="65"/>
      <c r="H7411" s="65"/>
      <c r="I7411" s="65"/>
      <c r="J7411" s="65"/>
      <c r="K7411" s="65"/>
      <c r="L7411" s="65"/>
      <c r="M7411" s="65"/>
      <c r="N7411" s="84"/>
      <c r="O7411" s="65"/>
      <c r="P7411" s="84"/>
      <c r="Q7411" s="84"/>
      <c r="R7411" s="66"/>
      <c r="S7411" s="66"/>
      <c r="T7411" s="66"/>
      <c r="U7411" s="46"/>
    </row>
    <row r="7412" spans="2:21">
      <c r="B7412" s="22"/>
      <c r="D7412" s="22"/>
      <c r="E7412" s="42"/>
      <c r="F7412" s="92"/>
      <c r="G7412" s="65"/>
      <c r="H7412" s="65"/>
      <c r="I7412" s="65"/>
      <c r="J7412" s="65"/>
      <c r="K7412" s="65"/>
      <c r="L7412" s="65"/>
      <c r="M7412" s="65"/>
      <c r="N7412" s="84"/>
      <c r="O7412" s="65"/>
      <c r="P7412" s="84"/>
      <c r="Q7412" s="84"/>
      <c r="R7412" s="66"/>
      <c r="S7412" s="66"/>
      <c r="T7412" s="66"/>
      <c r="U7412" s="46"/>
    </row>
    <row r="7413" spans="2:21">
      <c r="B7413" s="22"/>
      <c r="D7413" s="22"/>
      <c r="E7413" s="42"/>
      <c r="F7413" s="92"/>
      <c r="G7413" s="65"/>
      <c r="H7413" s="65"/>
      <c r="I7413" s="65"/>
      <c r="J7413" s="65"/>
      <c r="K7413" s="65"/>
      <c r="L7413" s="65"/>
      <c r="M7413" s="65"/>
      <c r="N7413" s="84"/>
      <c r="O7413" s="65"/>
      <c r="P7413" s="84"/>
      <c r="Q7413" s="84"/>
      <c r="R7413" s="66"/>
      <c r="S7413" s="66"/>
      <c r="T7413" s="66"/>
      <c r="U7413" s="46"/>
    </row>
    <row r="7414" spans="2:21">
      <c r="B7414" s="22"/>
      <c r="D7414" s="22"/>
      <c r="E7414" s="42"/>
      <c r="F7414" s="92"/>
      <c r="G7414" s="65"/>
      <c r="H7414" s="65"/>
      <c r="I7414" s="65"/>
      <c r="J7414" s="65"/>
      <c r="K7414" s="65"/>
      <c r="L7414" s="65"/>
      <c r="M7414" s="65"/>
      <c r="N7414" s="84"/>
      <c r="O7414" s="65"/>
      <c r="P7414" s="84"/>
      <c r="Q7414" s="84"/>
      <c r="R7414" s="66"/>
      <c r="S7414" s="66"/>
      <c r="T7414" s="66"/>
      <c r="U7414" s="46"/>
    </row>
    <row r="7415" spans="2:21">
      <c r="B7415" s="22"/>
      <c r="D7415" s="22"/>
      <c r="E7415" s="42"/>
      <c r="F7415" s="92"/>
      <c r="G7415" s="65"/>
      <c r="H7415" s="65"/>
      <c r="I7415" s="65"/>
      <c r="J7415" s="65"/>
      <c r="K7415" s="65"/>
      <c r="L7415" s="65"/>
      <c r="M7415" s="65"/>
      <c r="N7415" s="84"/>
      <c r="O7415" s="65"/>
      <c r="P7415" s="84"/>
      <c r="Q7415" s="84"/>
      <c r="R7415" s="66"/>
      <c r="S7415" s="66"/>
      <c r="T7415" s="66"/>
      <c r="U7415" s="46"/>
    </row>
    <row r="7416" spans="2:21">
      <c r="B7416" s="22"/>
      <c r="D7416" s="22"/>
      <c r="E7416" s="42"/>
      <c r="F7416" s="92"/>
      <c r="G7416" s="65"/>
      <c r="H7416" s="65"/>
      <c r="I7416" s="65"/>
      <c r="J7416" s="65"/>
      <c r="K7416" s="65"/>
      <c r="L7416" s="65"/>
      <c r="M7416" s="65"/>
      <c r="N7416" s="84"/>
      <c r="O7416" s="65"/>
      <c r="P7416" s="84"/>
      <c r="Q7416" s="84"/>
      <c r="R7416" s="66"/>
      <c r="S7416" s="66"/>
      <c r="T7416" s="66"/>
      <c r="U7416" s="46"/>
    </row>
    <row r="7417" spans="2:21">
      <c r="B7417" s="22"/>
      <c r="D7417" s="22"/>
      <c r="E7417" s="42"/>
      <c r="F7417" s="92"/>
      <c r="G7417" s="65"/>
      <c r="H7417" s="65"/>
      <c r="I7417" s="65"/>
      <c r="J7417" s="65"/>
      <c r="K7417" s="65"/>
      <c r="L7417" s="65"/>
      <c r="M7417" s="65"/>
      <c r="N7417" s="84"/>
      <c r="O7417" s="65"/>
      <c r="P7417" s="84"/>
      <c r="Q7417" s="84"/>
      <c r="R7417" s="66"/>
      <c r="S7417" s="66"/>
      <c r="T7417" s="66"/>
      <c r="U7417" s="46"/>
    </row>
    <row r="7418" spans="2:21">
      <c r="B7418" s="22"/>
      <c r="D7418" s="22"/>
      <c r="E7418" s="42"/>
      <c r="F7418" s="92"/>
      <c r="G7418" s="65"/>
      <c r="H7418" s="65"/>
      <c r="I7418" s="65"/>
      <c r="J7418" s="65"/>
      <c r="K7418" s="65"/>
      <c r="L7418" s="65"/>
      <c r="M7418" s="65"/>
      <c r="N7418" s="84"/>
      <c r="O7418" s="65"/>
      <c r="P7418" s="84"/>
      <c r="Q7418" s="84"/>
      <c r="R7418" s="66"/>
      <c r="S7418" s="66"/>
      <c r="T7418" s="66"/>
      <c r="U7418" s="46"/>
    </row>
    <row r="7419" spans="2:21">
      <c r="B7419" s="22"/>
      <c r="D7419" s="22"/>
      <c r="E7419" s="42"/>
      <c r="F7419" s="92"/>
      <c r="G7419" s="65"/>
      <c r="H7419" s="65"/>
      <c r="I7419" s="65"/>
      <c r="J7419" s="65"/>
      <c r="K7419" s="65"/>
      <c r="L7419" s="65"/>
      <c r="M7419" s="65"/>
      <c r="N7419" s="84"/>
      <c r="O7419" s="65"/>
      <c r="P7419" s="84"/>
      <c r="Q7419" s="84"/>
      <c r="R7419" s="66"/>
      <c r="S7419" s="66"/>
      <c r="T7419" s="66"/>
      <c r="U7419" s="46"/>
    </row>
    <row r="7420" spans="2:21">
      <c r="B7420" s="22"/>
      <c r="D7420" s="22"/>
      <c r="E7420" s="42"/>
      <c r="F7420" s="92"/>
      <c r="G7420" s="65"/>
      <c r="H7420" s="65"/>
      <c r="I7420" s="65"/>
      <c r="J7420" s="65"/>
      <c r="K7420" s="65"/>
      <c r="L7420" s="65"/>
      <c r="M7420" s="65"/>
      <c r="N7420" s="84"/>
      <c r="O7420" s="65"/>
      <c r="P7420" s="84"/>
      <c r="Q7420" s="84"/>
      <c r="R7420" s="66"/>
      <c r="S7420" s="66"/>
      <c r="T7420" s="66"/>
      <c r="U7420" s="46"/>
    </row>
    <row r="7421" spans="2:21">
      <c r="B7421" s="22"/>
      <c r="D7421" s="22"/>
      <c r="E7421" s="42"/>
      <c r="F7421" s="92"/>
      <c r="G7421" s="65"/>
      <c r="H7421" s="65"/>
      <c r="I7421" s="65"/>
      <c r="J7421" s="65"/>
      <c r="K7421" s="65"/>
      <c r="L7421" s="65"/>
      <c r="M7421" s="65"/>
      <c r="N7421" s="84"/>
      <c r="O7421" s="65"/>
      <c r="P7421" s="84"/>
      <c r="Q7421" s="84"/>
      <c r="R7421" s="66"/>
      <c r="S7421" s="66"/>
      <c r="T7421" s="66"/>
      <c r="U7421" s="46"/>
    </row>
    <row r="7422" spans="2:21">
      <c r="B7422" s="22"/>
      <c r="D7422" s="22"/>
      <c r="E7422" s="42"/>
      <c r="F7422" s="92"/>
      <c r="G7422" s="65"/>
      <c r="H7422" s="65"/>
      <c r="I7422" s="65"/>
      <c r="J7422" s="65"/>
      <c r="K7422" s="65"/>
      <c r="L7422" s="65"/>
      <c r="M7422" s="65"/>
      <c r="N7422" s="84"/>
      <c r="O7422" s="65"/>
      <c r="P7422" s="84"/>
      <c r="Q7422" s="84"/>
      <c r="R7422" s="66"/>
      <c r="S7422" s="66"/>
      <c r="T7422" s="66"/>
      <c r="U7422" s="46"/>
    </row>
    <row r="7423" spans="2:21">
      <c r="B7423" s="22"/>
      <c r="D7423" s="22"/>
      <c r="E7423" s="42"/>
      <c r="F7423" s="92"/>
      <c r="G7423" s="65"/>
      <c r="H7423" s="65"/>
      <c r="I7423" s="65"/>
      <c r="J7423" s="65"/>
      <c r="K7423" s="65"/>
      <c r="L7423" s="65"/>
      <c r="M7423" s="65"/>
      <c r="N7423" s="84"/>
      <c r="O7423" s="65"/>
      <c r="P7423" s="84"/>
      <c r="Q7423" s="84"/>
      <c r="R7423" s="66"/>
      <c r="S7423" s="66"/>
      <c r="T7423" s="66"/>
      <c r="U7423" s="46"/>
    </row>
    <row r="7424" spans="2:21">
      <c r="B7424" s="22"/>
      <c r="D7424" s="22"/>
      <c r="E7424" s="42"/>
      <c r="F7424" s="92"/>
      <c r="G7424" s="65"/>
      <c r="H7424" s="65"/>
      <c r="I7424" s="65"/>
      <c r="J7424" s="65"/>
      <c r="K7424" s="65"/>
      <c r="L7424" s="65"/>
      <c r="M7424" s="65"/>
      <c r="N7424" s="84"/>
      <c r="O7424" s="65"/>
      <c r="P7424" s="84"/>
      <c r="Q7424" s="84"/>
      <c r="R7424" s="66"/>
      <c r="S7424" s="66"/>
      <c r="T7424" s="66"/>
      <c r="U7424" s="46"/>
    </row>
    <row r="7425" spans="2:21">
      <c r="B7425" s="22"/>
      <c r="D7425" s="22"/>
      <c r="E7425" s="42"/>
      <c r="F7425" s="92"/>
      <c r="G7425" s="65"/>
      <c r="H7425" s="65"/>
      <c r="I7425" s="65"/>
      <c r="J7425" s="65"/>
      <c r="K7425" s="65"/>
      <c r="L7425" s="65"/>
      <c r="M7425" s="65"/>
      <c r="N7425" s="84"/>
      <c r="O7425" s="65"/>
      <c r="P7425" s="84"/>
      <c r="Q7425" s="84"/>
      <c r="R7425" s="66"/>
      <c r="S7425" s="66"/>
      <c r="T7425" s="66"/>
      <c r="U7425" s="46"/>
    </row>
    <row r="7426" spans="2:21">
      <c r="B7426" s="22"/>
      <c r="D7426" s="22"/>
      <c r="E7426" s="42"/>
      <c r="F7426" s="92"/>
      <c r="G7426" s="65"/>
      <c r="H7426" s="65"/>
      <c r="I7426" s="65"/>
      <c r="J7426" s="65"/>
      <c r="K7426" s="65"/>
      <c r="L7426" s="65"/>
      <c r="M7426" s="65"/>
      <c r="N7426" s="84"/>
      <c r="O7426" s="65"/>
      <c r="P7426" s="84"/>
      <c r="Q7426" s="84"/>
      <c r="R7426" s="66"/>
      <c r="S7426" s="66"/>
      <c r="T7426" s="66"/>
      <c r="U7426" s="46"/>
    </row>
    <row r="7427" spans="2:21">
      <c r="B7427" s="22"/>
      <c r="D7427" s="22"/>
      <c r="E7427" s="42"/>
      <c r="F7427" s="92"/>
      <c r="G7427" s="65"/>
      <c r="H7427" s="65"/>
      <c r="I7427" s="65"/>
      <c r="J7427" s="65"/>
      <c r="K7427" s="65"/>
      <c r="L7427" s="65"/>
      <c r="M7427" s="65"/>
      <c r="N7427" s="84"/>
      <c r="O7427" s="65"/>
      <c r="P7427" s="84"/>
      <c r="Q7427" s="84"/>
      <c r="R7427" s="66"/>
      <c r="S7427" s="66"/>
      <c r="T7427" s="66"/>
      <c r="U7427" s="46"/>
    </row>
    <row r="7428" spans="2:21">
      <c r="B7428" s="22"/>
      <c r="D7428" s="22"/>
      <c r="E7428" s="42"/>
      <c r="F7428" s="92"/>
      <c r="G7428" s="65"/>
      <c r="H7428" s="65"/>
      <c r="I7428" s="65"/>
      <c r="J7428" s="65"/>
      <c r="K7428" s="65"/>
      <c r="L7428" s="65"/>
      <c r="M7428" s="65"/>
      <c r="N7428" s="84"/>
      <c r="O7428" s="65"/>
      <c r="P7428" s="84"/>
      <c r="Q7428" s="84"/>
      <c r="R7428" s="66"/>
      <c r="S7428" s="66"/>
      <c r="T7428" s="66"/>
      <c r="U7428" s="46"/>
    </row>
    <row r="7429" spans="2:21">
      <c r="B7429" s="22"/>
      <c r="D7429" s="22"/>
      <c r="E7429" s="42"/>
      <c r="F7429" s="92"/>
      <c r="G7429" s="65"/>
      <c r="H7429" s="65"/>
      <c r="I7429" s="65"/>
      <c r="J7429" s="65"/>
      <c r="K7429" s="65"/>
      <c r="L7429" s="65"/>
      <c r="M7429" s="65"/>
      <c r="N7429" s="84"/>
      <c r="O7429" s="65"/>
      <c r="P7429" s="84"/>
      <c r="Q7429" s="84"/>
      <c r="R7429" s="66"/>
      <c r="S7429" s="66"/>
      <c r="T7429" s="66"/>
      <c r="U7429" s="46"/>
    </row>
    <row r="7430" spans="2:21">
      <c r="B7430" s="22"/>
      <c r="D7430" s="22"/>
      <c r="E7430" s="42"/>
      <c r="F7430" s="92"/>
      <c r="G7430" s="65"/>
      <c r="H7430" s="65"/>
      <c r="I7430" s="65"/>
      <c r="J7430" s="65"/>
      <c r="K7430" s="65"/>
      <c r="L7430" s="65"/>
      <c r="M7430" s="65"/>
      <c r="N7430" s="84"/>
      <c r="O7430" s="65"/>
      <c r="P7430" s="84"/>
      <c r="Q7430" s="84"/>
      <c r="R7430" s="66"/>
      <c r="S7430" s="66"/>
      <c r="T7430" s="66"/>
      <c r="U7430" s="46"/>
    </row>
    <row r="7431" spans="2:21">
      <c r="B7431" s="22"/>
      <c r="D7431" s="22"/>
      <c r="E7431" s="42"/>
      <c r="F7431" s="92"/>
      <c r="G7431" s="65"/>
      <c r="H7431" s="65"/>
      <c r="I7431" s="65"/>
      <c r="J7431" s="65"/>
      <c r="K7431" s="65"/>
      <c r="L7431" s="65"/>
      <c r="M7431" s="65"/>
      <c r="N7431" s="84"/>
      <c r="O7431" s="65"/>
      <c r="P7431" s="84"/>
      <c r="Q7431" s="84"/>
      <c r="R7431" s="66"/>
      <c r="S7431" s="66"/>
      <c r="T7431" s="66"/>
      <c r="U7431" s="46"/>
    </row>
    <row r="7432" spans="2:21">
      <c r="B7432" s="22"/>
      <c r="D7432" s="22"/>
      <c r="E7432" s="42"/>
      <c r="F7432" s="92"/>
      <c r="G7432" s="65"/>
      <c r="H7432" s="65"/>
      <c r="I7432" s="65"/>
      <c r="J7432" s="65"/>
      <c r="K7432" s="65"/>
      <c r="L7432" s="65"/>
      <c r="M7432" s="65"/>
      <c r="N7432" s="84"/>
      <c r="O7432" s="65"/>
      <c r="P7432" s="84"/>
      <c r="Q7432" s="84"/>
      <c r="R7432" s="66"/>
      <c r="S7432" s="66"/>
      <c r="T7432" s="66"/>
      <c r="U7432" s="46"/>
    </row>
    <row r="7433" spans="2:21">
      <c r="B7433" s="22"/>
      <c r="D7433" s="22"/>
      <c r="E7433" s="42"/>
      <c r="F7433" s="92"/>
      <c r="G7433" s="65"/>
      <c r="H7433" s="65"/>
      <c r="I7433" s="65"/>
      <c r="J7433" s="65"/>
      <c r="K7433" s="65"/>
      <c r="L7433" s="65"/>
      <c r="M7433" s="65"/>
      <c r="N7433" s="84"/>
      <c r="O7433" s="65"/>
      <c r="P7433" s="84"/>
      <c r="Q7433" s="84"/>
      <c r="R7433" s="66"/>
      <c r="S7433" s="66"/>
      <c r="T7433" s="66"/>
      <c r="U7433" s="46"/>
    </row>
    <row r="7434" spans="2:21">
      <c r="B7434" s="22"/>
      <c r="D7434" s="22"/>
      <c r="E7434" s="42"/>
      <c r="F7434" s="92"/>
      <c r="G7434" s="65"/>
      <c r="H7434" s="65"/>
      <c r="I7434" s="65"/>
      <c r="J7434" s="65"/>
      <c r="K7434" s="65"/>
      <c r="L7434" s="65"/>
      <c r="M7434" s="65"/>
      <c r="N7434" s="84"/>
      <c r="O7434" s="65"/>
      <c r="P7434" s="84"/>
      <c r="Q7434" s="84"/>
      <c r="R7434" s="66"/>
      <c r="S7434" s="66"/>
      <c r="T7434" s="66"/>
      <c r="U7434" s="46"/>
    </row>
    <row r="7435" spans="2:21">
      <c r="B7435" s="22"/>
      <c r="D7435" s="22"/>
      <c r="E7435" s="42"/>
      <c r="F7435" s="92"/>
      <c r="G7435" s="65"/>
      <c r="H7435" s="65"/>
      <c r="I7435" s="65"/>
      <c r="J7435" s="65"/>
      <c r="K7435" s="65"/>
      <c r="L7435" s="65"/>
      <c r="M7435" s="65"/>
      <c r="N7435" s="84"/>
      <c r="O7435" s="65"/>
      <c r="P7435" s="84"/>
      <c r="Q7435" s="84"/>
      <c r="R7435" s="66"/>
      <c r="S7435" s="66"/>
      <c r="T7435" s="66"/>
      <c r="U7435" s="46"/>
    </row>
    <row r="7436" spans="2:21">
      <c r="B7436" s="22"/>
      <c r="D7436" s="22"/>
      <c r="E7436" s="42"/>
      <c r="F7436" s="92"/>
      <c r="G7436" s="65"/>
      <c r="H7436" s="65"/>
      <c r="I7436" s="65"/>
      <c r="J7436" s="65"/>
      <c r="K7436" s="65"/>
      <c r="L7436" s="65"/>
      <c r="M7436" s="65"/>
      <c r="N7436" s="84"/>
      <c r="O7436" s="65"/>
      <c r="P7436" s="84"/>
      <c r="Q7436" s="84"/>
      <c r="R7436" s="66"/>
      <c r="S7436" s="66"/>
      <c r="T7436" s="66"/>
      <c r="U7436" s="46"/>
    </row>
    <row r="7437" spans="2:21">
      <c r="B7437" s="22"/>
      <c r="D7437" s="22"/>
      <c r="E7437" s="42"/>
      <c r="F7437" s="92"/>
      <c r="G7437" s="65"/>
      <c r="H7437" s="65"/>
      <c r="I7437" s="65"/>
      <c r="J7437" s="65"/>
      <c r="K7437" s="65"/>
      <c r="L7437" s="65"/>
      <c r="M7437" s="65"/>
      <c r="N7437" s="84"/>
      <c r="O7437" s="65"/>
      <c r="P7437" s="84"/>
      <c r="Q7437" s="84"/>
      <c r="R7437" s="66"/>
      <c r="S7437" s="66"/>
      <c r="T7437" s="66"/>
      <c r="U7437" s="46"/>
    </row>
    <row r="7438" spans="2:21">
      <c r="B7438" s="22"/>
      <c r="D7438" s="22"/>
      <c r="E7438" s="42"/>
      <c r="F7438" s="92"/>
      <c r="G7438" s="65"/>
      <c r="H7438" s="65"/>
      <c r="I7438" s="65"/>
      <c r="J7438" s="65"/>
      <c r="K7438" s="65"/>
      <c r="L7438" s="65"/>
      <c r="M7438" s="65"/>
      <c r="N7438" s="84"/>
      <c r="O7438" s="65"/>
      <c r="P7438" s="84"/>
      <c r="Q7438" s="84"/>
      <c r="R7438" s="66"/>
      <c r="S7438" s="66"/>
      <c r="T7438" s="66"/>
      <c r="U7438" s="46"/>
    </row>
    <row r="7439" spans="2:21">
      <c r="B7439" s="22"/>
      <c r="D7439" s="22"/>
      <c r="E7439" s="42"/>
      <c r="F7439" s="92"/>
      <c r="G7439" s="65"/>
      <c r="H7439" s="65"/>
      <c r="I7439" s="65"/>
      <c r="J7439" s="65"/>
      <c r="K7439" s="65"/>
      <c r="L7439" s="65"/>
      <c r="M7439" s="65"/>
      <c r="N7439" s="84"/>
      <c r="O7439" s="65"/>
      <c r="P7439" s="84"/>
      <c r="Q7439" s="84"/>
      <c r="R7439" s="66"/>
      <c r="S7439" s="66"/>
      <c r="T7439" s="66"/>
      <c r="U7439" s="46"/>
    </row>
    <row r="7440" spans="2:21">
      <c r="B7440" s="22"/>
      <c r="D7440" s="22"/>
      <c r="E7440" s="42"/>
      <c r="F7440" s="92"/>
      <c r="G7440" s="65"/>
      <c r="H7440" s="65"/>
      <c r="I7440" s="65"/>
      <c r="J7440" s="65"/>
      <c r="K7440" s="65"/>
      <c r="L7440" s="65"/>
      <c r="M7440" s="65"/>
      <c r="N7440" s="84"/>
      <c r="O7440" s="65"/>
      <c r="P7440" s="84"/>
      <c r="Q7440" s="84"/>
      <c r="R7440" s="66"/>
      <c r="S7440" s="66"/>
      <c r="T7440" s="66"/>
      <c r="U7440" s="46"/>
    </row>
    <row r="7441" spans="2:21">
      <c r="B7441" s="22"/>
      <c r="D7441" s="22"/>
      <c r="E7441" s="42"/>
      <c r="F7441" s="92"/>
      <c r="G7441" s="65"/>
      <c r="H7441" s="65"/>
      <c r="I7441" s="65"/>
      <c r="J7441" s="65"/>
      <c r="K7441" s="65"/>
      <c r="L7441" s="65"/>
      <c r="M7441" s="65"/>
      <c r="N7441" s="84"/>
      <c r="O7441" s="65"/>
      <c r="P7441" s="84"/>
      <c r="Q7441" s="84"/>
      <c r="R7441" s="66"/>
      <c r="S7441" s="66"/>
      <c r="T7441" s="66"/>
      <c r="U7441" s="46"/>
    </row>
    <row r="7442" spans="2:21">
      <c r="B7442" s="22"/>
      <c r="D7442" s="22"/>
      <c r="E7442" s="42"/>
      <c r="F7442" s="92"/>
      <c r="G7442" s="65"/>
      <c r="H7442" s="65"/>
      <c r="I7442" s="65"/>
      <c r="J7442" s="65"/>
      <c r="K7442" s="65"/>
      <c r="L7442" s="65"/>
      <c r="M7442" s="65"/>
      <c r="N7442" s="84"/>
      <c r="O7442" s="65"/>
      <c r="P7442" s="84"/>
      <c r="Q7442" s="84"/>
      <c r="R7442" s="66"/>
      <c r="S7442" s="66"/>
      <c r="T7442" s="66"/>
      <c r="U7442" s="46"/>
    </row>
    <row r="7443" spans="2:21">
      <c r="B7443" s="22"/>
      <c r="D7443" s="22"/>
      <c r="E7443" s="42"/>
      <c r="F7443" s="92"/>
      <c r="G7443" s="65"/>
      <c r="H7443" s="65"/>
      <c r="I7443" s="65"/>
      <c r="J7443" s="65"/>
      <c r="K7443" s="65"/>
      <c r="L7443" s="65"/>
      <c r="M7443" s="65"/>
      <c r="N7443" s="84"/>
      <c r="O7443" s="65"/>
      <c r="P7443" s="84"/>
      <c r="Q7443" s="84"/>
      <c r="R7443" s="66"/>
      <c r="S7443" s="66"/>
      <c r="T7443" s="66"/>
      <c r="U7443" s="46"/>
    </row>
    <row r="7444" spans="2:21">
      <c r="B7444" s="22"/>
      <c r="D7444" s="22"/>
      <c r="E7444" s="42"/>
      <c r="F7444" s="92"/>
      <c r="G7444" s="65"/>
      <c r="H7444" s="65"/>
      <c r="I7444" s="65"/>
      <c r="J7444" s="65"/>
      <c r="K7444" s="65"/>
      <c r="L7444" s="65"/>
      <c r="M7444" s="65"/>
      <c r="N7444" s="84"/>
      <c r="O7444" s="65"/>
      <c r="P7444" s="84"/>
      <c r="Q7444" s="84"/>
      <c r="R7444" s="66"/>
      <c r="S7444" s="66"/>
      <c r="T7444" s="66"/>
      <c r="U7444" s="46"/>
    </row>
    <row r="7445" spans="2:21">
      <c r="B7445" s="22"/>
      <c r="D7445" s="22"/>
      <c r="E7445" s="42"/>
      <c r="F7445" s="92"/>
      <c r="G7445" s="65"/>
      <c r="H7445" s="65"/>
      <c r="I7445" s="65"/>
      <c r="J7445" s="65"/>
      <c r="K7445" s="65"/>
      <c r="L7445" s="65"/>
      <c r="M7445" s="65"/>
      <c r="N7445" s="84"/>
      <c r="O7445" s="65"/>
      <c r="P7445" s="84"/>
      <c r="Q7445" s="84"/>
      <c r="R7445" s="66"/>
      <c r="S7445" s="66"/>
      <c r="T7445" s="66"/>
      <c r="U7445" s="46"/>
    </row>
    <row r="7446" spans="2:21">
      <c r="B7446" s="22"/>
      <c r="D7446" s="22"/>
      <c r="E7446" s="42"/>
      <c r="F7446" s="92"/>
      <c r="G7446" s="65"/>
      <c r="H7446" s="65"/>
      <c r="I7446" s="65"/>
      <c r="J7446" s="65"/>
      <c r="K7446" s="65"/>
      <c r="L7446" s="65"/>
      <c r="M7446" s="65"/>
      <c r="N7446" s="84"/>
      <c r="O7446" s="65"/>
      <c r="P7446" s="84"/>
      <c r="Q7446" s="84"/>
      <c r="R7446" s="66"/>
      <c r="S7446" s="66"/>
      <c r="T7446" s="66"/>
      <c r="U7446" s="46"/>
    </row>
    <row r="7447" spans="2:21">
      <c r="B7447" s="22"/>
      <c r="D7447" s="22"/>
      <c r="E7447" s="42"/>
      <c r="F7447" s="92"/>
      <c r="G7447" s="65"/>
      <c r="H7447" s="65"/>
      <c r="I7447" s="65"/>
      <c r="J7447" s="65"/>
      <c r="K7447" s="65"/>
      <c r="L7447" s="65"/>
      <c r="M7447" s="65"/>
      <c r="N7447" s="84"/>
      <c r="O7447" s="65"/>
      <c r="P7447" s="84"/>
      <c r="Q7447" s="84"/>
      <c r="R7447" s="66"/>
      <c r="S7447" s="66"/>
      <c r="T7447" s="66"/>
      <c r="U7447" s="46"/>
    </row>
    <row r="7448" spans="2:21">
      <c r="B7448" s="22"/>
      <c r="D7448" s="22"/>
      <c r="E7448" s="42"/>
      <c r="F7448" s="92"/>
      <c r="G7448" s="65"/>
      <c r="H7448" s="65"/>
      <c r="I7448" s="65"/>
      <c r="J7448" s="65"/>
      <c r="K7448" s="65"/>
      <c r="L7448" s="65"/>
      <c r="M7448" s="65"/>
      <c r="N7448" s="84"/>
      <c r="O7448" s="65"/>
      <c r="P7448" s="84"/>
      <c r="Q7448" s="84"/>
      <c r="R7448" s="66"/>
      <c r="S7448" s="66"/>
      <c r="T7448" s="66"/>
      <c r="U7448" s="46"/>
    </row>
    <row r="7449" spans="2:21">
      <c r="B7449" s="22"/>
      <c r="D7449" s="22"/>
      <c r="E7449" s="42"/>
      <c r="F7449" s="92"/>
      <c r="G7449" s="65"/>
      <c r="H7449" s="65"/>
      <c r="I7449" s="65"/>
      <c r="J7449" s="65"/>
      <c r="K7449" s="65"/>
      <c r="L7449" s="65"/>
      <c r="M7449" s="65"/>
      <c r="N7449" s="84"/>
      <c r="O7449" s="65"/>
      <c r="P7449" s="84"/>
      <c r="Q7449" s="84"/>
      <c r="R7449" s="66"/>
      <c r="S7449" s="66"/>
      <c r="T7449" s="66"/>
      <c r="U7449" s="46"/>
    </row>
    <row r="7450" spans="2:21">
      <c r="B7450" s="22"/>
      <c r="D7450" s="22"/>
      <c r="E7450" s="42"/>
      <c r="F7450" s="92"/>
      <c r="G7450" s="65"/>
      <c r="H7450" s="65"/>
      <c r="I7450" s="65"/>
      <c r="J7450" s="65"/>
      <c r="K7450" s="65"/>
      <c r="L7450" s="65"/>
      <c r="M7450" s="65"/>
      <c r="N7450" s="84"/>
      <c r="O7450" s="65"/>
      <c r="P7450" s="84"/>
      <c r="Q7450" s="84"/>
      <c r="R7450" s="66"/>
      <c r="S7450" s="66"/>
      <c r="T7450" s="66"/>
      <c r="U7450" s="46"/>
    </row>
    <row r="7451" spans="2:21">
      <c r="B7451" s="22"/>
      <c r="D7451" s="22"/>
      <c r="E7451" s="42"/>
      <c r="F7451" s="92"/>
      <c r="G7451" s="65"/>
      <c r="H7451" s="65"/>
      <c r="I7451" s="65"/>
      <c r="J7451" s="65"/>
      <c r="K7451" s="65"/>
      <c r="L7451" s="65"/>
      <c r="M7451" s="65"/>
      <c r="N7451" s="84"/>
      <c r="O7451" s="65"/>
      <c r="P7451" s="84"/>
      <c r="Q7451" s="84"/>
      <c r="R7451" s="66"/>
      <c r="S7451" s="66"/>
      <c r="T7451" s="66"/>
      <c r="U7451" s="46"/>
    </row>
    <row r="7452" spans="2:21">
      <c r="B7452" s="22"/>
      <c r="D7452" s="22"/>
      <c r="E7452" s="42"/>
      <c r="F7452" s="92"/>
      <c r="G7452" s="65"/>
      <c r="H7452" s="65"/>
      <c r="I7452" s="65"/>
      <c r="J7452" s="65"/>
      <c r="K7452" s="65"/>
      <c r="L7452" s="65"/>
      <c r="M7452" s="65"/>
      <c r="N7452" s="84"/>
      <c r="O7452" s="65"/>
      <c r="P7452" s="84"/>
      <c r="Q7452" s="84"/>
      <c r="R7452" s="66"/>
      <c r="S7452" s="66"/>
      <c r="T7452" s="66"/>
      <c r="U7452" s="46"/>
    </row>
    <row r="7453" spans="2:21">
      <c r="B7453" s="22"/>
      <c r="D7453" s="22"/>
      <c r="E7453" s="42"/>
      <c r="F7453" s="92"/>
      <c r="G7453" s="65"/>
      <c r="H7453" s="65"/>
      <c r="I7453" s="65"/>
      <c r="J7453" s="65"/>
      <c r="K7453" s="65"/>
      <c r="L7453" s="65"/>
      <c r="M7453" s="65"/>
      <c r="N7453" s="84"/>
      <c r="O7453" s="65"/>
      <c r="P7453" s="84"/>
      <c r="Q7453" s="84"/>
      <c r="R7453" s="66"/>
      <c r="S7453" s="66"/>
      <c r="T7453" s="66"/>
      <c r="U7453" s="46"/>
    </row>
    <row r="7454" spans="2:21">
      <c r="B7454" s="22"/>
      <c r="D7454" s="22"/>
      <c r="E7454" s="42"/>
      <c r="F7454" s="92"/>
      <c r="G7454" s="65"/>
      <c r="H7454" s="65"/>
      <c r="I7454" s="65"/>
      <c r="J7454" s="65"/>
      <c r="K7454" s="65"/>
      <c r="L7454" s="65"/>
      <c r="M7454" s="65"/>
      <c r="N7454" s="84"/>
      <c r="O7454" s="65"/>
      <c r="P7454" s="84"/>
      <c r="Q7454" s="84"/>
      <c r="R7454" s="66"/>
      <c r="S7454" s="66"/>
      <c r="T7454" s="66"/>
      <c r="U7454" s="46"/>
    </row>
    <row r="7455" spans="2:21">
      <c r="B7455" s="22"/>
      <c r="D7455" s="22"/>
      <c r="E7455" s="42"/>
      <c r="F7455" s="92"/>
      <c r="G7455" s="65"/>
      <c r="H7455" s="65"/>
      <c r="I7455" s="65"/>
      <c r="J7455" s="65"/>
      <c r="K7455" s="65"/>
      <c r="L7455" s="65"/>
      <c r="M7455" s="65"/>
      <c r="N7455" s="84"/>
      <c r="O7455" s="65"/>
      <c r="P7455" s="84"/>
      <c r="Q7455" s="84"/>
      <c r="R7455" s="66"/>
      <c r="S7455" s="66"/>
      <c r="T7455" s="66"/>
      <c r="U7455" s="46"/>
    </row>
    <row r="7456" spans="2:21">
      <c r="B7456" s="22"/>
      <c r="D7456" s="22"/>
      <c r="E7456" s="42"/>
      <c r="F7456" s="92"/>
      <c r="G7456" s="65"/>
      <c r="H7456" s="65"/>
      <c r="I7456" s="65"/>
      <c r="J7456" s="65"/>
      <c r="K7456" s="65"/>
      <c r="L7456" s="65"/>
      <c r="M7456" s="65"/>
      <c r="N7456" s="84"/>
      <c r="O7456" s="65"/>
      <c r="P7456" s="84"/>
      <c r="Q7456" s="84"/>
      <c r="R7456" s="66"/>
      <c r="S7456" s="66"/>
      <c r="T7456" s="66"/>
      <c r="U7456" s="46"/>
    </row>
    <row r="7457" spans="2:21">
      <c r="B7457" s="22"/>
      <c r="D7457" s="22"/>
      <c r="E7457" s="42"/>
      <c r="F7457" s="92"/>
      <c r="G7457" s="65"/>
      <c r="H7457" s="65"/>
      <c r="I7457" s="65"/>
      <c r="J7457" s="65"/>
      <c r="K7457" s="65"/>
      <c r="L7457" s="65"/>
      <c r="M7457" s="65"/>
      <c r="N7457" s="84"/>
      <c r="O7457" s="65"/>
      <c r="P7457" s="84"/>
      <c r="Q7457" s="84"/>
      <c r="R7457" s="66"/>
      <c r="S7457" s="66"/>
      <c r="T7457" s="66"/>
      <c r="U7457" s="46"/>
    </row>
    <row r="7458" spans="2:21">
      <c r="B7458" s="22"/>
      <c r="D7458" s="22"/>
      <c r="E7458" s="42"/>
      <c r="F7458" s="92"/>
      <c r="G7458" s="65"/>
      <c r="H7458" s="65"/>
      <c r="I7458" s="65"/>
      <c r="J7458" s="65"/>
      <c r="K7458" s="65"/>
      <c r="L7458" s="65"/>
      <c r="M7458" s="65"/>
      <c r="N7458" s="84"/>
      <c r="O7458" s="65"/>
      <c r="P7458" s="84"/>
      <c r="Q7458" s="84"/>
      <c r="R7458" s="66"/>
      <c r="S7458" s="66"/>
      <c r="T7458" s="66"/>
      <c r="U7458" s="46"/>
    </row>
    <row r="7459" spans="2:21">
      <c r="B7459" s="22"/>
      <c r="D7459" s="22"/>
      <c r="E7459" s="42"/>
      <c r="F7459" s="92"/>
      <c r="G7459" s="65"/>
      <c r="H7459" s="65"/>
      <c r="I7459" s="65"/>
      <c r="J7459" s="65"/>
      <c r="K7459" s="65"/>
      <c r="L7459" s="65"/>
      <c r="M7459" s="65"/>
      <c r="N7459" s="84"/>
      <c r="O7459" s="65"/>
      <c r="P7459" s="84"/>
      <c r="Q7459" s="84"/>
      <c r="R7459" s="66"/>
      <c r="S7459" s="66"/>
      <c r="T7459" s="66"/>
      <c r="U7459" s="46"/>
    </row>
    <row r="7460" spans="2:21">
      <c r="B7460" s="22"/>
      <c r="D7460" s="22"/>
      <c r="E7460" s="42"/>
      <c r="F7460" s="92"/>
      <c r="G7460" s="65"/>
      <c r="H7460" s="65"/>
      <c r="I7460" s="65"/>
      <c r="J7460" s="65"/>
      <c r="K7460" s="65"/>
      <c r="L7460" s="65"/>
      <c r="M7460" s="65"/>
      <c r="N7460" s="84"/>
      <c r="O7460" s="65"/>
      <c r="P7460" s="84"/>
      <c r="Q7460" s="84"/>
      <c r="R7460" s="66"/>
      <c r="S7460" s="66"/>
      <c r="T7460" s="66"/>
      <c r="U7460" s="46"/>
    </row>
    <row r="7461" spans="2:21">
      <c r="B7461" s="22"/>
      <c r="D7461" s="22"/>
      <c r="E7461" s="42"/>
      <c r="F7461" s="92"/>
      <c r="G7461" s="65"/>
      <c r="H7461" s="65"/>
      <c r="I7461" s="65"/>
      <c r="J7461" s="65"/>
      <c r="K7461" s="65"/>
      <c r="L7461" s="65"/>
      <c r="M7461" s="65"/>
      <c r="N7461" s="84"/>
      <c r="O7461" s="65"/>
      <c r="P7461" s="84"/>
      <c r="Q7461" s="84"/>
      <c r="R7461" s="66"/>
      <c r="S7461" s="66"/>
      <c r="T7461" s="66"/>
      <c r="U7461" s="46"/>
    </row>
    <row r="7462" spans="2:21">
      <c r="B7462" s="22"/>
      <c r="D7462" s="22"/>
      <c r="E7462" s="42"/>
      <c r="F7462" s="92"/>
      <c r="G7462" s="65"/>
      <c r="H7462" s="65"/>
      <c r="I7462" s="65"/>
      <c r="J7462" s="65"/>
      <c r="K7462" s="65"/>
      <c r="L7462" s="65"/>
      <c r="M7462" s="65"/>
      <c r="N7462" s="84"/>
      <c r="O7462" s="65"/>
      <c r="P7462" s="84"/>
      <c r="Q7462" s="84"/>
      <c r="R7462" s="66"/>
      <c r="S7462" s="66"/>
      <c r="T7462" s="66"/>
      <c r="U7462" s="46"/>
    </row>
    <row r="7463" spans="2:21">
      <c r="B7463" s="22"/>
      <c r="D7463" s="22"/>
      <c r="E7463" s="42"/>
      <c r="F7463" s="92"/>
      <c r="G7463" s="65"/>
      <c r="H7463" s="65"/>
      <c r="I7463" s="65"/>
      <c r="J7463" s="65"/>
      <c r="K7463" s="65"/>
      <c r="L7463" s="65"/>
      <c r="M7463" s="65"/>
      <c r="N7463" s="84"/>
      <c r="O7463" s="65"/>
      <c r="P7463" s="84"/>
      <c r="Q7463" s="84"/>
      <c r="R7463" s="66"/>
      <c r="S7463" s="66"/>
      <c r="T7463" s="66"/>
      <c r="U7463" s="46"/>
    </row>
    <row r="7464" spans="2:21">
      <c r="B7464" s="22"/>
      <c r="D7464" s="22"/>
      <c r="E7464" s="42"/>
      <c r="F7464" s="92"/>
      <c r="G7464" s="65"/>
      <c r="H7464" s="65"/>
      <c r="I7464" s="65"/>
      <c r="J7464" s="65"/>
      <c r="K7464" s="65"/>
      <c r="L7464" s="65"/>
      <c r="M7464" s="65"/>
      <c r="N7464" s="84"/>
      <c r="O7464" s="65"/>
      <c r="P7464" s="84"/>
      <c r="Q7464" s="84"/>
      <c r="R7464" s="66"/>
      <c r="S7464" s="66"/>
      <c r="T7464" s="66"/>
      <c r="U7464" s="46"/>
    </row>
    <row r="7465" spans="2:21">
      <c r="B7465" s="22"/>
      <c r="D7465" s="22"/>
      <c r="E7465" s="42"/>
      <c r="F7465" s="92"/>
      <c r="G7465" s="65"/>
      <c r="H7465" s="65"/>
      <c r="I7465" s="65"/>
      <c r="J7465" s="65"/>
      <c r="K7465" s="65"/>
      <c r="L7465" s="65"/>
      <c r="M7465" s="65"/>
      <c r="N7465" s="84"/>
      <c r="O7465" s="65"/>
      <c r="P7465" s="84"/>
      <c r="Q7465" s="84"/>
      <c r="R7465" s="66"/>
      <c r="S7465" s="66"/>
      <c r="T7465" s="66"/>
      <c r="U7465" s="46"/>
    </row>
    <row r="7466" spans="2:21">
      <c r="B7466" s="22"/>
      <c r="D7466" s="22"/>
      <c r="E7466" s="42"/>
      <c r="F7466" s="92"/>
      <c r="G7466" s="65"/>
      <c r="H7466" s="65"/>
      <c r="I7466" s="65"/>
      <c r="J7466" s="65"/>
      <c r="K7466" s="65"/>
      <c r="L7466" s="65"/>
      <c r="M7466" s="65"/>
      <c r="N7466" s="84"/>
      <c r="O7466" s="65"/>
      <c r="P7466" s="84"/>
      <c r="Q7466" s="84"/>
      <c r="R7466" s="66"/>
      <c r="S7466" s="66"/>
      <c r="T7466" s="66"/>
      <c r="U7466" s="46"/>
    </row>
    <row r="7467" spans="2:21">
      <c r="B7467" s="22"/>
      <c r="D7467" s="22"/>
      <c r="E7467" s="42"/>
      <c r="F7467" s="92"/>
      <c r="G7467" s="65"/>
      <c r="H7467" s="65"/>
      <c r="I7467" s="65"/>
      <c r="J7467" s="65"/>
      <c r="K7467" s="65"/>
      <c r="L7467" s="65"/>
      <c r="M7467" s="65"/>
      <c r="N7467" s="84"/>
      <c r="O7467" s="65"/>
      <c r="P7467" s="84"/>
      <c r="Q7467" s="84"/>
      <c r="R7467" s="66"/>
      <c r="S7467" s="66"/>
      <c r="T7467" s="66"/>
      <c r="U7467" s="46"/>
    </row>
    <row r="7468" spans="2:21">
      <c r="B7468" s="22"/>
      <c r="D7468" s="22"/>
      <c r="E7468" s="42"/>
      <c r="F7468" s="92"/>
      <c r="G7468" s="65"/>
      <c r="H7468" s="65"/>
      <c r="I7468" s="65"/>
      <c r="J7468" s="65"/>
      <c r="K7468" s="65"/>
      <c r="L7468" s="65"/>
      <c r="M7468" s="65"/>
      <c r="N7468" s="84"/>
      <c r="O7468" s="65"/>
      <c r="P7468" s="84"/>
      <c r="Q7468" s="84"/>
      <c r="R7468" s="66"/>
      <c r="S7468" s="66"/>
      <c r="T7468" s="66"/>
      <c r="U7468" s="46"/>
    </row>
    <row r="7469" spans="2:21">
      <c r="B7469" s="22"/>
      <c r="D7469" s="22"/>
      <c r="E7469" s="42"/>
      <c r="F7469" s="92"/>
      <c r="G7469" s="65"/>
      <c r="H7469" s="65"/>
      <c r="I7469" s="65"/>
      <c r="J7469" s="65"/>
      <c r="K7469" s="65"/>
      <c r="L7469" s="65"/>
      <c r="M7469" s="65"/>
      <c r="N7469" s="84"/>
      <c r="O7469" s="65"/>
      <c r="P7469" s="84"/>
      <c r="Q7469" s="84"/>
      <c r="R7469" s="66"/>
      <c r="S7469" s="66"/>
      <c r="T7469" s="66"/>
      <c r="U7469" s="46"/>
    </row>
    <row r="7470" spans="2:21">
      <c r="B7470" s="22"/>
      <c r="D7470" s="22"/>
      <c r="E7470" s="42"/>
      <c r="F7470" s="92"/>
      <c r="G7470" s="65"/>
      <c r="H7470" s="65"/>
      <c r="I7470" s="65"/>
      <c r="J7470" s="65"/>
      <c r="K7470" s="65"/>
      <c r="L7470" s="65"/>
      <c r="M7470" s="65"/>
      <c r="N7470" s="84"/>
      <c r="O7470" s="65"/>
      <c r="P7470" s="84"/>
      <c r="Q7470" s="84"/>
      <c r="R7470" s="66"/>
      <c r="S7470" s="66"/>
      <c r="T7470" s="66"/>
      <c r="U7470" s="46"/>
    </row>
    <row r="7471" spans="2:21">
      <c r="B7471" s="22"/>
      <c r="D7471" s="22"/>
      <c r="E7471" s="42"/>
      <c r="F7471" s="92"/>
      <c r="G7471" s="65"/>
      <c r="H7471" s="65"/>
      <c r="I7471" s="65"/>
      <c r="J7471" s="65"/>
      <c r="K7471" s="65"/>
      <c r="L7471" s="65"/>
      <c r="M7471" s="65"/>
      <c r="N7471" s="84"/>
      <c r="O7471" s="65"/>
      <c r="P7471" s="84"/>
      <c r="Q7471" s="84"/>
      <c r="R7471" s="66"/>
      <c r="S7471" s="66"/>
      <c r="T7471" s="66"/>
      <c r="U7471" s="46"/>
    </row>
    <row r="7472" spans="2:21">
      <c r="B7472" s="22"/>
      <c r="D7472" s="22"/>
      <c r="E7472" s="42"/>
      <c r="F7472" s="92"/>
      <c r="G7472" s="65"/>
      <c r="H7472" s="65"/>
      <c r="I7472" s="65"/>
      <c r="J7472" s="65"/>
      <c r="K7472" s="65"/>
      <c r="L7472" s="65"/>
      <c r="M7472" s="65"/>
      <c r="N7472" s="84"/>
      <c r="O7472" s="65"/>
      <c r="P7472" s="84"/>
      <c r="Q7472" s="84"/>
      <c r="R7472" s="66"/>
      <c r="S7472" s="66"/>
      <c r="T7472" s="66"/>
      <c r="U7472" s="46"/>
    </row>
    <row r="7473" spans="2:21">
      <c r="B7473" s="22"/>
      <c r="D7473" s="22"/>
      <c r="E7473" s="42"/>
      <c r="F7473" s="92"/>
      <c r="G7473" s="65"/>
      <c r="H7473" s="65"/>
      <c r="I7473" s="65"/>
      <c r="J7473" s="65"/>
      <c r="K7473" s="65"/>
      <c r="L7473" s="65"/>
      <c r="M7473" s="65"/>
      <c r="N7473" s="84"/>
      <c r="O7473" s="65"/>
      <c r="P7473" s="84"/>
      <c r="Q7473" s="84"/>
      <c r="R7473" s="66"/>
      <c r="S7473" s="66"/>
      <c r="T7473" s="66"/>
      <c r="U7473" s="46"/>
    </row>
    <row r="7474" spans="2:21">
      <c r="B7474" s="22"/>
      <c r="D7474" s="22"/>
      <c r="E7474" s="42"/>
      <c r="F7474" s="92"/>
      <c r="G7474" s="65"/>
      <c r="H7474" s="65"/>
      <c r="I7474" s="65"/>
      <c r="J7474" s="65"/>
      <c r="K7474" s="65"/>
      <c r="L7474" s="65"/>
      <c r="M7474" s="65"/>
      <c r="N7474" s="84"/>
      <c r="O7474" s="65"/>
      <c r="P7474" s="84"/>
      <c r="Q7474" s="84"/>
      <c r="R7474" s="66"/>
      <c r="S7474" s="66"/>
      <c r="T7474" s="66"/>
      <c r="U7474" s="46"/>
    </row>
    <row r="7475" spans="2:21">
      <c r="B7475" s="22"/>
      <c r="D7475" s="22"/>
      <c r="E7475" s="42"/>
      <c r="F7475" s="92"/>
      <c r="G7475" s="65"/>
      <c r="H7475" s="65"/>
      <c r="I7475" s="65"/>
      <c r="J7475" s="65"/>
      <c r="K7475" s="65"/>
      <c r="L7475" s="65"/>
      <c r="M7475" s="65"/>
      <c r="N7475" s="84"/>
      <c r="O7475" s="65"/>
      <c r="P7475" s="84"/>
      <c r="Q7475" s="84"/>
      <c r="R7475" s="66"/>
      <c r="S7475" s="66"/>
      <c r="T7475" s="66"/>
      <c r="U7475" s="46"/>
    </row>
    <row r="7476" spans="2:21">
      <c r="B7476" s="22"/>
      <c r="D7476" s="22"/>
      <c r="E7476" s="42"/>
      <c r="F7476" s="92"/>
      <c r="G7476" s="65"/>
      <c r="H7476" s="65"/>
      <c r="I7476" s="65"/>
      <c r="J7476" s="65"/>
      <c r="K7476" s="65"/>
      <c r="L7476" s="65"/>
      <c r="M7476" s="65"/>
      <c r="N7476" s="84"/>
      <c r="O7476" s="65"/>
      <c r="P7476" s="84"/>
      <c r="Q7476" s="84"/>
      <c r="R7476" s="66"/>
      <c r="S7476" s="66"/>
      <c r="T7476" s="66"/>
      <c r="U7476" s="46"/>
    </row>
    <row r="7477" spans="2:21">
      <c r="B7477" s="22"/>
      <c r="D7477" s="22"/>
      <c r="E7477" s="42"/>
      <c r="F7477" s="92"/>
      <c r="G7477" s="65"/>
      <c r="H7477" s="65"/>
      <c r="I7477" s="65"/>
      <c r="J7477" s="65"/>
      <c r="K7477" s="65"/>
      <c r="L7477" s="65"/>
      <c r="M7477" s="65"/>
      <c r="N7477" s="84"/>
      <c r="O7477" s="65"/>
      <c r="P7477" s="84"/>
      <c r="Q7477" s="84"/>
      <c r="R7477" s="66"/>
      <c r="S7477" s="66"/>
      <c r="T7477" s="66"/>
      <c r="U7477" s="46"/>
    </row>
    <row r="7478" spans="2:21">
      <c r="B7478" s="22"/>
      <c r="D7478" s="22"/>
      <c r="E7478" s="42"/>
      <c r="F7478" s="92"/>
      <c r="G7478" s="65"/>
      <c r="H7478" s="65"/>
      <c r="I7478" s="65"/>
      <c r="J7478" s="65"/>
      <c r="K7478" s="65"/>
      <c r="L7478" s="65"/>
      <c r="M7478" s="65"/>
      <c r="N7478" s="84"/>
      <c r="O7478" s="65"/>
      <c r="P7478" s="84"/>
      <c r="Q7478" s="84"/>
      <c r="R7478" s="66"/>
      <c r="S7478" s="66"/>
      <c r="T7478" s="66"/>
      <c r="U7478" s="46"/>
    </row>
    <row r="7479" spans="2:21">
      <c r="B7479" s="22"/>
      <c r="D7479" s="22"/>
      <c r="E7479" s="42"/>
      <c r="F7479" s="92"/>
      <c r="G7479" s="65"/>
      <c r="H7479" s="65"/>
      <c r="I7479" s="65"/>
      <c r="J7479" s="65"/>
      <c r="K7479" s="65"/>
      <c r="L7479" s="65"/>
      <c r="M7479" s="65"/>
      <c r="N7479" s="84"/>
      <c r="O7479" s="65"/>
      <c r="P7479" s="84"/>
      <c r="Q7479" s="84"/>
      <c r="R7479" s="66"/>
      <c r="S7479" s="66"/>
      <c r="T7479" s="66"/>
      <c r="U7479" s="46"/>
    </row>
    <row r="7480" spans="2:21">
      <c r="B7480" s="22"/>
      <c r="D7480" s="22"/>
      <c r="E7480" s="42"/>
      <c r="F7480" s="92"/>
      <c r="G7480" s="65"/>
      <c r="H7480" s="65"/>
      <c r="I7480" s="65"/>
      <c r="J7480" s="65"/>
      <c r="K7480" s="65"/>
      <c r="L7480" s="65"/>
      <c r="M7480" s="65"/>
      <c r="N7480" s="84"/>
      <c r="O7480" s="65"/>
      <c r="P7480" s="84"/>
      <c r="Q7480" s="84"/>
      <c r="R7480" s="66"/>
      <c r="S7480" s="66"/>
      <c r="T7480" s="66"/>
      <c r="U7480" s="46"/>
    </row>
    <row r="7481" spans="2:21">
      <c r="B7481" s="22"/>
      <c r="D7481" s="22"/>
      <c r="E7481" s="42"/>
      <c r="F7481" s="92"/>
      <c r="G7481" s="65"/>
      <c r="H7481" s="65"/>
      <c r="I7481" s="65"/>
      <c r="J7481" s="65"/>
      <c r="K7481" s="65"/>
      <c r="L7481" s="65"/>
      <c r="M7481" s="65"/>
      <c r="N7481" s="84"/>
      <c r="O7481" s="65"/>
      <c r="P7481" s="84"/>
      <c r="Q7481" s="84"/>
      <c r="R7481" s="66"/>
      <c r="S7481" s="66"/>
      <c r="T7481" s="66"/>
      <c r="U7481" s="46"/>
    </row>
    <row r="7482" spans="2:21">
      <c r="B7482" s="22"/>
      <c r="D7482" s="22"/>
      <c r="E7482" s="42"/>
      <c r="F7482" s="92"/>
      <c r="G7482" s="65"/>
      <c r="H7482" s="65"/>
      <c r="I7482" s="65"/>
      <c r="J7482" s="65"/>
      <c r="K7482" s="65"/>
      <c r="L7482" s="65"/>
      <c r="M7482" s="65"/>
      <c r="N7482" s="84"/>
      <c r="O7482" s="65"/>
      <c r="P7482" s="84"/>
      <c r="Q7482" s="84"/>
      <c r="R7482" s="66"/>
      <c r="S7482" s="66"/>
      <c r="T7482" s="66"/>
      <c r="U7482" s="46"/>
    </row>
    <row r="7483" spans="2:21">
      <c r="B7483" s="22"/>
      <c r="D7483" s="22"/>
      <c r="E7483" s="42"/>
      <c r="F7483" s="92"/>
      <c r="G7483" s="65"/>
      <c r="H7483" s="65"/>
      <c r="I7483" s="65"/>
      <c r="J7483" s="65"/>
      <c r="K7483" s="65"/>
      <c r="L7483" s="65"/>
      <c r="M7483" s="65"/>
      <c r="N7483" s="84"/>
      <c r="O7483" s="65"/>
      <c r="P7483" s="84"/>
      <c r="Q7483" s="84"/>
      <c r="R7483" s="66"/>
      <c r="S7483" s="66"/>
      <c r="T7483" s="66"/>
      <c r="U7483" s="46"/>
    </row>
    <row r="7484" spans="2:21">
      <c r="B7484" s="22"/>
      <c r="D7484" s="22"/>
      <c r="E7484" s="42"/>
      <c r="F7484" s="92"/>
      <c r="G7484" s="65"/>
      <c r="H7484" s="65"/>
      <c r="I7484" s="65"/>
      <c r="J7484" s="65"/>
      <c r="K7484" s="65"/>
      <c r="L7484" s="65"/>
      <c r="M7484" s="65"/>
      <c r="N7484" s="84"/>
      <c r="O7484" s="65"/>
      <c r="P7484" s="84"/>
      <c r="Q7484" s="84"/>
      <c r="R7484" s="66"/>
      <c r="S7484" s="66"/>
      <c r="T7484" s="66"/>
      <c r="U7484" s="46"/>
    </row>
    <row r="7485" spans="2:21">
      <c r="B7485" s="22"/>
      <c r="D7485" s="22"/>
      <c r="E7485" s="42"/>
      <c r="F7485" s="92"/>
      <c r="G7485" s="65"/>
      <c r="H7485" s="65"/>
      <c r="I7485" s="65"/>
      <c r="J7485" s="65"/>
      <c r="K7485" s="65"/>
      <c r="L7485" s="65"/>
      <c r="M7485" s="65"/>
      <c r="N7485" s="84"/>
      <c r="O7485" s="65"/>
      <c r="P7485" s="84"/>
      <c r="Q7485" s="84"/>
      <c r="R7485" s="66"/>
      <c r="S7485" s="66"/>
      <c r="T7485" s="66"/>
      <c r="U7485" s="46"/>
    </row>
    <row r="7486" spans="2:21">
      <c r="B7486" s="22"/>
      <c r="D7486" s="22"/>
      <c r="E7486" s="42"/>
      <c r="F7486" s="92"/>
      <c r="G7486" s="65"/>
      <c r="H7486" s="65"/>
      <c r="I7486" s="65"/>
      <c r="J7486" s="65"/>
      <c r="K7486" s="65"/>
      <c r="L7486" s="65"/>
      <c r="M7486" s="65"/>
      <c r="N7486" s="84"/>
      <c r="O7486" s="65"/>
      <c r="P7486" s="84"/>
      <c r="Q7486" s="84"/>
      <c r="R7486" s="66"/>
      <c r="S7486" s="66"/>
      <c r="T7486" s="66"/>
      <c r="U7486" s="46"/>
    </row>
    <row r="7487" spans="2:21">
      <c r="B7487" s="22"/>
      <c r="D7487" s="22"/>
      <c r="E7487" s="42"/>
      <c r="F7487" s="92"/>
      <c r="G7487" s="65"/>
      <c r="H7487" s="65"/>
      <c r="I7487" s="65"/>
      <c r="J7487" s="65"/>
      <c r="K7487" s="65"/>
      <c r="L7487" s="65"/>
      <c r="M7487" s="65"/>
      <c r="N7487" s="84"/>
      <c r="O7487" s="65"/>
      <c r="P7487" s="84"/>
      <c r="Q7487" s="84"/>
      <c r="R7487" s="66"/>
      <c r="S7487" s="66"/>
      <c r="T7487" s="66"/>
      <c r="U7487" s="46"/>
    </row>
    <row r="7488" spans="2:21">
      <c r="B7488" s="22"/>
      <c r="D7488" s="22"/>
      <c r="E7488" s="42"/>
      <c r="F7488" s="92"/>
      <c r="G7488" s="65"/>
      <c r="H7488" s="65"/>
      <c r="I7488" s="65"/>
      <c r="J7488" s="65"/>
      <c r="K7488" s="65"/>
      <c r="L7488" s="65"/>
      <c r="M7488" s="65"/>
      <c r="N7488" s="84"/>
      <c r="O7488" s="65"/>
      <c r="P7488" s="84"/>
      <c r="Q7488" s="84"/>
      <c r="R7488" s="66"/>
      <c r="S7488" s="66"/>
      <c r="T7488" s="66"/>
      <c r="U7488" s="46"/>
    </row>
    <row r="7489" spans="2:21">
      <c r="B7489" s="22"/>
      <c r="D7489" s="22"/>
      <c r="E7489" s="42"/>
      <c r="F7489" s="92"/>
      <c r="G7489" s="65"/>
      <c r="H7489" s="65"/>
      <c r="I7489" s="65"/>
      <c r="J7489" s="65"/>
      <c r="K7489" s="65"/>
      <c r="L7489" s="65"/>
      <c r="M7489" s="65"/>
      <c r="N7489" s="84"/>
      <c r="O7489" s="65"/>
      <c r="P7489" s="84"/>
      <c r="Q7489" s="84"/>
      <c r="R7489" s="66"/>
      <c r="S7489" s="66"/>
      <c r="T7489" s="66"/>
      <c r="U7489" s="46"/>
    </row>
    <row r="7490" spans="2:21">
      <c r="B7490" s="22"/>
      <c r="D7490" s="22"/>
      <c r="E7490" s="42"/>
      <c r="F7490" s="92"/>
      <c r="G7490" s="65"/>
      <c r="H7490" s="65"/>
      <c r="I7490" s="65"/>
      <c r="J7490" s="65"/>
      <c r="K7490" s="65"/>
      <c r="L7490" s="65"/>
      <c r="M7490" s="65"/>
      <c r="N7490" s="84"/>
      <c r="O7490" s="65"/>
      <c r="P7490" s="84"/>
      <c r="Q7490" s="84"/>
      <c r="R7490" s="66"/>
      <c r="S7490" s="66"/>
      <c r="T7490" s="66"/>
      <c r="U7490" s="46"/>
    </row>
    <row r="7491" spans="2:21">
      <c r="B7491" s="22"/>
      <c r="D7491" s="22"/>
      <c r="E7491" s="42"/>
      <c r="F7491" s="92"/>
      <c r="G7491" s="65"/>
      <c r="H7491" s="65"/>
      <c r="I7491" s="65"/>
      <c r="J7491" s="65"/>
      <c r="K7491" s="65"/>
      <c r="L7491" s="65"/>
      <c r="M7491" s="65"/>
      <c r="N7491" s="84"/>
      <c r="O7491" s="65"/>
      <c r="P7491" s="84"/>
      <c r="Q7491" s="84"/>
      <c r="R7491" s="66"/>
      <c r="S7491" s="66"/>
      <c r="T7491" s="66"/>
      <c r="U7491" s="46"/>
    </row>
    <row r="7492" spans="2:21">
      <c r="B7492" s="22"/>
      <c r="D7492" s="22"/>
      <c r="E7492" s="42"/>
      <c r="F7492" s="92"/>
      <c r="G7492" s="65"/>
      <c r="H7492" s="65"/>
      <c r="I7492" s="65"/>
      <c r="J7492" s="65"/>
      <c r="K7492" s="65"/>
      <c r="L7492" s="65"/>
      <c r="M7492" s="65"/>
      <c r="N7492" s="84"/>
      <c r="O7492" s="65"/>
      <c r="P7492" s="84"/>
      <c r="Q7492" s="84"/>
      <c r="R7492" s="66"/>
      <c r="S7492" s="66"/>
      <c r="T7492" s="66"/>
      <c r="U7492" s="46"/>
    </row>
    <row r="7493" spans="2:21">
      <c r="B7493" s="22"/>
      <c r="D7493" s="22"/>
      <c r="E7493" s="42"/>
      <c r="F7493" s="92"/>
      <c r="G7493" s="65"/>
      <c r="H7493" s="65"/>
      <c r="I7493" s="65"/>
      <c r="J7493" s="65"/>
      <c r="K7493" s="65"/>
      <c r="L7493" s="65"/>
      <c r="M7493" s="65"/>
      <c r="N7493" s="84"/>
      <c r="O7493" s="65"/>
      <c r="P7493" s="84"/>
      <c r="Q7493" s="84"/>
      <c r="R7493" s="66"/>
      <c r="S7493" s="66"/>
      <c r="T7493" s="66"/>
      <c r="U7493" s="46"/>
    </row>
    <row r="7494" spans="2:21">
      <c r="B7494" s="22"/>
      <c r="D7494" s="22"/>
      <c r="E7494" s="42"/>
      <c r="F7494" s="92"/>
      <c r="G7494" s="65"/>
      <c r="H7494" s="65"/>
      <c r="I7494" s="65"/>
      <c r="J7494" s="65"/>
      <c r="K7494" s="65"/>
      <c r="L7494" s="65"/>
      <c r="M7494" s="65"/>
      <c r="N7494" s="84"/>
      <c r="O7494" s="65"/>
      <c r="P7494" s="84"/>
      <c r="Q7494" s="84"/>
      <c r="R7494" s="66"/>
      <c r="S7494" s="66"/>
      <c r="T7494" s="66"/>
      <c r="U7494" s="46"/>
    </row>
    <row r="7495" spans="2:21">
      <c r="B7495" s="22"/>
      <c r="D7495" s="22"/>
      <c r="E7495" s="42"/>
      <c r="F7495" s="92"/>
      <c r="G7495" s="65"/>
      <c r="H7495" s="65"/>
      <c r="I7495" s="65"/>
      <c r="J7495" s="65"/>
      <c r="K7495" s="65"/>
      <c r="L7495" s="65"/>
      <c r="M7495" s="65"/>
      <c r="N7495" s="84"/>
      <c r="O7495" s="65"/>
      <c r="P7495" s="84"/>
      <c r="Q7495" s="84"/>
      <c r="R7495" s="66"/>
      <c r="S7495" s="66"/>
      <c r="T7495" s="66"/>
      <c r="U7495" s="46"/>
    </row>
    <row r="7496" spans="2:21">
      <c r="B7496" s="22"/>
      <c r="D7496" s="22"/>
      <c r="E7496" s="42"/>
      <c r="F7496" s="92"/>
      <c r="G7496" s="65"/>
      <c r="H7496" s="65"/>
      <c r="I7496" s="65"/>
      <c r="J7496" s="65"/>
      <c r="K7496" s="65"/>
      <c r="L7496" s="65"/>
      <c r="M7496" s="65"/>
      <c r="N7496" s="84"/>
      <c r="O7496" s="65"/>
      <c r="P7496" s="84"/>
      <c r="Q7496" s="84"/>
      <c r="R7496" s="66"/>
      <c r="S7496" s="66"/>
      <c r="T7496" s="66"/>
      <c r="U7496" s="46"/>
    </row>
    <row r="7497" spans="2:21">
      <c r="B7497" s="22"/>
      <c r="D7497" s="22"/>
      <c r="E7497" s="42"/>
      <c r="F7497" s="92"/>
      <c r="G7497" s="65"/>
      <c r="H7497" s="65"/>
      <c r="I7497" s="65"/>
      <c r="J7497" s="65"/>
      <c r="K7497" s="65"/>
      <c r="L7497" s="65"/>
      <c r="M7497" s="65"/>
      <c r="N7497" s="84"/>
      <c r="O7497" s="65"/>
      <c r="P7497" s="84"/>
      <c r="Q7497" s="84"/>
      <c r="R7497" s="66"/>
      <c r="S7497" s="66"/>
      <c r="T7497" s="66"/>
      <c r="U7497" s="46"/>
    </row>
    <row r="7498" spans="2:21">
      <c r="B7498" s="22"/>
      <c r="D7498" s="22"/>
      <c r="E7498" s="42"/>
      <c r="F7498" s="92"/>
      <c r="G7498" s="65"/>
      <c r="H7498" s="65"/>
      <c r="I7498" s="65"/>
      <c r="J7498" s="65"/>
      <c r="K7498" s="65"/>
      <c r="L7498" s="65"/>
      <c r="M7498" s="65"/>
      <c r="N7498" s="84"/>
      <c r="O7498" s="65"/>
      <c r="P7498" s="84"/>
      <c r="Q7498" s="84"/>
      <c r="R7498" s="66"/>
      <c r="S7498" s="66"/>
      <c r="T7498" s="66"/>
      <c r="U7498" s="46"/>
    </row>
    <row r="7499" spans="2:21">
      <c r="B7499" s="22"/>
      <c r="D7499" s="22"/>
      <c r="E7499" s="42"/>
      <c r="F7499" s="92"/>
      <c r="G7499" s="65"/>
      <c r="H7499" s="65"/>
      <c r="I7499" s="65"/>
      <c r="J7499" s="65"/>
      <c r="K7499" s="65"/>
      <c r="L7499" s="65"/>
      <c r="M7499" s="65"/>
      <c r="N7499" s="84"/>
      <c r="O7499" s="65"/>
      <c r="P7499" s="84"/>
      <c r="Q7499" s="84"/>
      <c r="R7499" s="66"/>
      <c r="S7499" s="66"/>
      <c r="T7499" s="66"/>
      <c r="U7499" s="46"/>
    </row>
    <row r="7500" spans="2:21">
      <c r="B7500" s="22"/>
      <c r="D7500" s="22"/>
      <c r="E7500" s="42"/>
      <c r="F7500" s="92"/>
      <c r="G7500" s="65"/>
      <c r="H7500" s="65"/>
      <c r="I7500" s="65"/>
      <c r="J7500" s="65"/>
      <c r="K7500" s="65"/>
      <c r="L7500" s="65"/>
      <c r="M7500" s="65"/>
      <c r="N7500" s="84"/>
      <c r="O7500" s="65"/>
      <c r="P7500" s="84"/>
      <c r="Q7500" s="84"/>
      <c r="R7500" s="66"/>
      <c r="S7500" s="66"/>
      <c r="T7500" s="66"/>
      <c r="U7500" s="46"/>
    </row>
    <row r="7501" spans="2:21">
      <c r="B7501" s="22"/>
      <c r="D7501" s="22"/>
      <c r="E7501" s="42"/>
      <c r="F7501" s="92"/>
      <c r="G7501" s="65"/>
      <c r="H7501" s="65"/>
      <c r="I7501" s="65"/>
      <c r="J7501" s="65"/>
      <c r="K7501" s="65"/>
      <c r="L7501" s="65"/>
      <c r="M7501" s="65"/>
      <c r="N7501" s="84"/>
      <c r="O7501" s="65"/>
      <c r="P7501" s="84"/>
      <c r="Q7501" s="84"/>
      <c r="R7501" s="66"/>
      <c r="S7501" s="66"/>
      <c r="T7501" s="66"/>
      <c r="U7501" s="46"/>
    </row>
    <row r="7502" spans="2:21">
      <c r="B7502" s="22"/>
      <c r="D7502" s="22"/>
      <c r="E7502" s="42"/>
      <c r="F7502" s="92"/>
      <c r="G7502" s="65"/>
      <c r="H7502" s="65"/>
      <c r="I7502" s="65"/>
      <c r="J7502" s="65"/>
      <c r="K7502" s="65"/>
      <c r="L7502" s="65"/>
      <c r="M7502" s="65"/>
      <c r="N7502" s="84"/>
      <c r="O7502" s="65"/>
      <c r="P7502" s="84"/>
      <c r="Q7502" s="84"/>
      <c r="R7502" s="66"/>
      <c r="S7502" s="66"/>
      <c r="T7502" s="66"/>
      <c r="U7502" s="46"/>
    </row>
    <row r="7503" spans="2:21">
      <c r="B7503" s="22"/>
      <c r="D7503" s="22"/>
      <c r="E7503" s="42"/>
      <c r="F7503" s="92"/>
      <c r="G7503" s="65"/>
      <c r="H7503" s="65"/>
      <c r="I7503" s="65"/>
      <c r="J7503" s="65"/>
      <c r="K7503" s="65"/>
      <c r="L7503" s="65"/>
      <c r="M7503" s="65"/>
      <c r="N7503" s="84"/>
      <c r="O7503" s="65"/>
      <c r="P7503" s="84"/>
      <c r="Q7503" s="84"/>
      <c r="R7503" s="66"/>
      <c r="S7503" s="66"/>
      <c r="T7503" s="66"/>
      <c r="U7503" s="46"/>
    </row>
    <row r="7504" spans="2:21">
      <c r="B7504" s="22"/>
      <c r="D7504" s="22"/>
      <c r="E7504" s="42"/>
      <c r="F7504" s="92"/>
      <c r="G7504" s="65"/>
      <c r="H7504" s="65"/>
      <c r="I7504" s="65"/>
      <c r="J7504" s="65"/>
      <c r="K7504" s="65"/>
      <c r="L7504" s="65"/>
      <c r="M7504" s="65"/>
      <c r="N7504" s="84"/>
      <c r="O7504" s="65"/>
      <c r="P7504" s="84"/>
      <c r="Q7504" s="84"/>
      <c r="R7504" s="66"/>
      <c r="S7504" s="66"/>
      <c r="T7504" s="66"/>
      <c r="U7504" s="46"/>
    </row>
    <row r="7505" spans="2:21">
      <c r="B7505" s="22"/>
      <c r="D7505" s="22"/>
      <c r="E7505" s="42"/>
      <c r="F7505" s="92"/>
      <c r="G7505" s="65"/>
      <c r="H7505" s="65"/>
      <c r="I7505" s="65"/>
      <c r="J7505" s="65"/>
      <c r="K7505" s="65"/>
      <c r="L7505" s="65"/>
      <c r="M7505" s="65"/>
      <c r="N7505" s="84"/>
      <c r="O7505" s="65"/>
      <c r="P7505" s="84"/>
      <c r="Q7505" s="84"/>
      <c r="R7505" s="66"/>
      <c r="S7505" s="66"/>
      <c r="T7505" s="66"/>
      <c r="U7505" s="46"/>
    </row>
    <row r="7506" spans="2:21">
      <c r="B7506" s="22"/>
      <c r="D7506" s="22"/>
      <c r="E7506" s="42"/>
      <c r="F7506" s="92"/>
      <c r="G7506" s="65"/>
      <c r="H7506" s="65"/>
      <c r="I7506" s="65"/>
      <c r="J7506" s="65"/>
      <c r="K7506" s="65"/>
      <c r="L7506" s="65"/>
      <c r="M7506" s="65"/>
      <c r="N7506" s="84"/>
      <c r="O7506" s="65"/>
      <c r="P7506" s="84"/>
      <c r="Q7506" s="84"/>
      <c r="R7506" s="66"/>
      <c r="S7506" s="66"/>
      <c r="T7506" s="66"/>
      <c r="U7506" s="46"/>
    </row>
    <row r="7507" spans="2:21">
      <c r="B7507" s="22"/>
      <c r="D7507" s="22"/>
      <c r="E7507" s="42"/>
      <c r="F7507" s="92"/>
      <c r="G7507" s="65"/>
      <c r="H7507" s="65"/>
      <c r="I7507" s="65"/>
      <c r="J7507" s="65"/>
      <c r="K7507" s="65"/>
      <c r="L7507" s="65"/>
      <c r="M7507" s="65"/>
      <c r="N7507" s="84"/>
      <c r="O7507" s="65"/>
      <c r="P7507" s="84"/>
      <c r="Q7507" s="84"/>
      <c r="R7507" s="66"/>
      <c r="S7507" s="66"/>
      <c r="T7507" s="66"/>
      <c r="U7507" s="46"/>
    </row>
    <row r="7508" spans="2:21">
      <c r="B7508" s="22"/>
      <c r="D7508" s="22"/>
      <c r="E7508" s="42"/>
      <c r="F7508" s="92"/>
      <c r="G7508" s="65"/>
      <c r="H7508" s="65"/>
      <c r="I7508" s="65"/>
      <c r="J7508" s="65"/>
      <c r="K7508" s="65"/>
      <c r="L7508" s="65"/>
      <c r="M7508" s="65"/>
      <c r="N7508" s="84"/>
      <c r="O7508" s="65"/>
      <c r="P7508" s="84"/>
      <c r="Q7508" s="84"/>
      <c r="R7508" s="66"/>
      <c r="S7508" s="66"/>
      <c r="T7508" s="66"/>
      <c r="U7508" s="46"/>
    </row>
    <row r="7509" spans="2:21">
      <c r="B7509" s="22"/>
      <c r="D7509" s="22"/>
      <c r="E7509" s="42"/>
      <c r="F7509" s="92"/>
      <c r="G7509" s="65"/>
      <c r="H7509" s="65"/>
      <c r="I7509" s="65"/>
      <c r="J7509" s="65"/>
      <c r="K7509" s="65"/>
      <c r="L7509" s="65"/>
      <c r="M7509" s="65"/>
      <c r="N7509" s="84"/>
      <c r="O7509" s="65"/>
      <c r="P7509" s="84"/>
      <c r="Q7509" s="84"/>
      <c r="R7509" s="66"/>
      <c r="S7509" s="66"/>
      <c r="T7509" s="66"/>
      <c r="U7509" s="46"/>
    </row>
    <row r="7510" spans="2:21">
      <c r="B7510" s="22"/>
      <c r="D7510" s="22"/>
      <c r="E7510" s="42"/>
      <c r="F7510" s="92"/>
      <c r="G7510" s="65"/>
      <c r="H7510" s="65"/>
      <c r="I7510" s="65"/>
      <c r="J7510" s="65"/>
      <c r="K7510" s="65"/>
      <c r="L7510" s="65"/>
      <c r="M7510" s="65"/>
      <c r="N7510" s="84"/>
      <c r="O7510" s="65"/>
      <c r="P7510" s="84"/>
      <c r="Q7510" s="84"/>
      <c r="R7510" s="66"/>
      <c r="S7510" s="66"/>
      <c r="T7510" s="66"/>
      <c r="U7510" s="46"/>
    </row>
    <row r="7511" spans="2:21">
      <c r="B7511" s="22"/>
      <c r="D7511" s="22"/>
      <c r="E7511" s="42"/>
      <c r="F7511" s="92"/>
      <c r="G7511" s="65"/>
      <c r="H7511" s="65"/>
      <c r="I7511" s="65"/>
      <c r="J7511" s="65"/>
      <c r="K7511" s="65"/>
      <c r="L7511" s="65"/>
      <c r="M7511" s="65"/>
      <c r="N7511" s="84"/>
      <c r="O7511" s="65"/>
      <c r="P7511" s="84"/>
      <c r="Q7511" s="84"/>
      <c r="R7511" s="66"/>
      <c r="S7511" s="66"/>
      <c r="T7511" s="66"/>
      <c r="U7511" s="46"/>
    </row>
    <row r="7512" spans="2:21">
      <c r="B7512" s="22"/>
      <c r="D7512" s="22"/>
      <c r="E7512" s="42"/>
      <c r="F7512" s="92"/>
      <c r="G7512" s="65"/>
      <c r="H7512" s="65"/>
      <c r="I7512" s="65"/>
      <c r="J7512" s="65"/>
      <c r="K7512" s="65"/>
      <c r="L7512" s="65"/>
      <c r="M7512" s="65"/>
      <c r="N7512" s="84"/>
      <c r="O7512" s="65"/>
      <c r="P7512" s="84"/>
      <c r="Q7512" s="84"/>
      <c r="R7512" s="66"/>
      <c r="S7512" s="66"/>
      <c r="T7512" s="66"/>
      <c r="U7512" s="46"/>
    </row>
    <row r="7513" spans="2:21">
      <c r="B7513" s="22"/>
      <c r="D7513" s="22"/>
      <c r="E7513" s="42"/>
      <c r="F7513" s="92"/>
      <c r="G7513" s="65"/>
      <c r="H7513" s="65"/>
      <c r="I7513" s="65"/>
      <c r="J7513" s="65"/>
      <c r="K7513" s="65"/>
      <c r="L7513" s="65"/>
      <c r="M7513" s="65"/>
      <c r="N7513" s="84"/>
      <c r="O7513" s="65"/>
      <c r="P7513" s="84"/>
      <c r="Q7513" s="84"/>
      <c r="R7513" s="66"/>
      <c r="S7513" s="66"/>
      <c r="T7513" s="66"/>
      <c r="U7513" s="46"/>
    </row>
    <row r="7514" spans="2:21">
      <c r="B7514" s="22"/>
      <c r="D7514" s="22"/>
      <c r="E7514" s="42"/>
      <c r="F7514" s="92"/>
      <c r="G7514" s="65"/>
      <c r="H7514" s="65"/>
      <c r="I7514" s="65"/>
      <c r="J7514" s="65"/>
      <c r="K7514" s="65"/>
      <c r="L7514" s="65"/>
      <c r="M7514" s="65"/>
      <c r="N7514" s="84"/>
      <c r="O7514" s="65"/>
      <c r="P7514" s="84"/>
      <c r="Q7514" s="84"/>
      <c r="R7514" s="66"/>
      <c r="S7514" s="66"/>
      <c r="T7514" s="66"/>
      <c r="U7514" s="46"/>
    </row>
    <row r="7515" spans="2:21">
      <c r="B7515" s="22"/>
      <c r="D7515" s="22"/>
      <c r="E7515" s="42"/>
      <c r="F7515" s="92"/>
      <c r="G7515" s="65"/>
      <c r="H7515" s="65"/>
      <c r="I7515" s="65"/>
      <c r="J7515" s="65"/>
      <c r="K7515" s="65"/>
      <c r="L7515" s="65"/>
      <c r="M7515" s="65"/>
      <c r="N7515" s="84"/>
      <c r="O7515" s="65"/>
      <c r="P7515" s="84"/>
      <c r="Q7515" s="84"/>
      <c r="R7515" s="66"/>
      <c r="S7515" s="66"/>
      <c r="T7515" s="66"/>
      <c r="U7515" s="46"/>
    </row>
    <row r="7516" spans="2:21">
      <c r="B7516" s="22"/>
      <c r="D7516" s="22"/>
      <c r="E7516" s="42"/>
      <c r="F7516" s="92"/>
      <c r="G7516" s="65"/>
      <c r="H7516" s="65"/>
      <c r="I7516" s="65"/>
      <c r="J7516" s="65"/>
      <c r="K7516" s="65"/>
      <c r="L7516" s="65"/>
      <c r="M7516" s="65"/>
      <c r="N7516" s="84"/>
      <c r="O7516" s="65"/>
      <c r="P7516" s="84"/>
      <c r="Q7516" s="84"/>
      <c r="R7516" s="66"/>
      <c r="S7516" s="66"/>
      <c r="T7516" s="66"/>
      <c r="U7516" s="46"/>
    </row>
    <row r="7517" spans="2:21">
      <c r="B7517" s="22"/>
      <c r="D7517" s="22"/>
      <c r="E7517" s="42"/>
      <c r="F7517" s="92"/>
      <c r="G7517" s="65"/>
      <c r="H7517" s="65"/>
      <c r="I7517" s="65"/>
      <c r="J7517" s="65"/>
      <c r="K7517" s="65"/>
      <c r="L7517" s="65"/>
      <c r="M7517" s="65"/>
      <c r="N7517" s="84"/>
      <c r="O7517" s="65"/>
      <c r="P7517" s="84"/>
      <c r="Q7517" s="84"/>
      <c r="R7517" s="66"/>
      <c r="S7517" s="66"/>
      <c r="T7517" s="66"/>
      <c r="U7517" s="46"/>
    </row>
    <row r="7518" spans="2:21">
      <c r="B7518" s="22"/>
      <c r="D7518" s="22"/>
      <c r="E7518" s="42"/>
      <c r="F7518" s="92"/>
      <c r="G7518" s="65"/>
      <c r="H7518" s="65"/>
      <c r="I7518" s="65"/>
      <c r="J7518" s="65"/>
      <c r="K7518" s="65"/>
      <c r="L7518" s="65"/>
      <c r="M7518" s="65"/>
      <c r="N7518" s="84"/>
      <c r="O7518" s="65"/>
      <c r="P7518" s="84"/>
      <c r="Q7518" s="84"/>
      <c r="R7518" s="66"/>
      <c r="S7518" s="66"/>
      <c r="T7518" s="66"/>
      <c r="U7518" s="46"/>
    </row>
    <row r="7519" spans="2:21">
      <c r="B7519" s="22"/>
      <c r="D7519" s="22"/>
      <c r="E7519" s="42"/>
      <c r="F7519" s="92"/>
      <c r="G7519" s="65"/>
      <c r="H7519" s="65"/>
      <c r="I7519" s="65"/>
      <c r="J7519" s="65"/>
      <c r="K7519" s="65"/>
      <c r="L7519" s="65"/>
      <c r="M7519" s="65"/>
      <c r="N7519" s="84"/>
      <c r="O7519" s="65"/>
      <c r="P7519" s="84"/>
      <c r="Q7519" s="84"/>
      <c r="R7519" s="66"/>
      <c r="S7519" s="66"/>
      <c r="T7519" s="66"/>
      <c r="U7519" s="46"/>
    </row>
    <row r="7520" spans="2:21">
      <c r="B7520" s="22"/>
      <c r="D7520" s="22"/>
      <c r="E7520" s="42"/>
      <c r="F7520" s="92"/>
      <c r="G7520" s="65"/>
      <c r="H7520" s="65"/>
      <c r="I7520" s="65"/>
      <c r="J7520" s="65"/>
      <c r="K7520" s="65"/>
      <c r="L7520" s="65"/>
      <c r="M7520" s="65"/>
      <c r="N7520" s="84"/>
      <c r="O7520" s="65"/>
      <c r="P7520" s="84"/>
      <c r="Q7520" s="84"/>
      <c r="R7520" s="66"/>
      <c r="S7520" s="66"/>
      <c r="T7520" s="66"/>
      <c r="U7520" s="46"/>
    </row>
    <row r="7521" spans="2:21">
      <c r="B7521" s="22"/>
      <c r="D7521" s="22"/>
      <c r="E7521" s="42"/>
      <c r="F7521" s="92"/>
      <c r="G7521" s="65"/>
      <c r="H7521" s="65"/>
      <c r="I7521" s="65"/>
      <c r="J7521" s="65"/>
      <c r="K7521" s="65"/>
      <c r="L7521" s="65"/>
      <c r="M7521" s="65"/>
      <c r="N7521" s="84"/>
      <c r="O7521" s="65"/>
      <c r="P7521" s="84"/>
      <c r="Q7521" s="84"/>
      <c r="R7521" s="66"/>
      <c r="S7521" s="66"/>
      <c r="T7521" s="66"/>
      <c r="U7521" s="46"/>
    </row>
    <row r="7522" spans="2:21">
      <c r="B7522" s="22"/>
      <c r="D7522" s="22"/>
      <c r="E7522" s="42"/>
      <c r="F7522" s="92"/>
      <c r="G7522" s="65"/>
      <c r="H7522" s="65"/>
      <c r="I7522" s="65"/>
      <c r="J7522" s="65"/>
      <c r="K7522" s="65"/>
      <c r="L7522" s="65"/>
      <c r="M7522" s="65"/>
      <c r="N7522" s="84"/>
      <c r="O7522" s="65"/>
      <c r="P7522" s="84"/>
      <c r="Q7522" s="84"/>
      <c r="R7522" s="66"/>
      <c r="S7522" s="66"/>
      <c r="T7522" s="66"/>
      <c r="U7522" s="46"/>
    </row>
    <row r="7523" spans="2:21">
      <c r="B7523" s="22"/>
      <c r="D7523" s="22"/>
      <c r="E7523" s="42"/>
      <c r="F7523" s="92"/>
      <c r="G7523" s="65"/>
      <c r="H7523" s="65"/>
      <c r="I7523" s="65"/>
      <c r="J7523" s="65"/>
      <c r="K7523" s="65"/>
      <c r="L7523" s="65"/>
      <c r="M7523" s="65"/>
      <c r="N7523" s="84"/>
      <c r="O7523" s="65"/>
      <c r="P7523" s="84"/>
      <c r="Q7523" s="84"/>
      <c r="R7523" s="66"/>
      <c r="S7523" s="66"/>
      <c r="T7523" s="66"/>
      <c r="U7523" s="46"/>
    </row>
    <row r="7524" spans="2:21">
      <c r="B7524" s="22"/>
      <c r="D7524" s="22"/>
      <c r="E7524" s="42"/>
      <c r="F7524" s="92"/>
      <c r="G7524" s="65"/>
      <c r="H7524" s="65"/>
      <c r="I7524" s="65"/>
      <c r="J7524" s="65"/>
      <c r="K7524" s="65"/>
      <c r="L7524" s="65"/>
      <c r="M7524" s="65"/>
      <c r="N7524" s="84"/>
      <c r="O7524" s="65"/>
      <c r="P7524" s="84"/>
      <c r="Q7524" s="84"/>
      <c r="R7524" s="66"/>
      <c r="S7524" s="66"/>
      <c r="T7524" s="66"/>
      <c r="U7524" s="46"/>
    </row>
    <row r="7525" spans="2:21">
      <c r="B7525" s="22"/>
      <c r="D7525" s="22"/>
      <c r="E7525" s="42"/>
      <c r="F7525" s="92"/>
      <c r="G7525" s="65"/>
      <c r="H7525" s="65"/>
      <c r="I7525" s="65"/>
      <c r="J7525" s="65"/>
      <c r="K7525" s="65"/>
      <c r="L7525" s="65"/>
      <c r="M7525" s="65"/>
      <c r="N7525" s="84"/>
      <c r="O7525" s="65"/>
      <c r="P7525" s="84"/>
      <c r="Q7525" s="84"/>
      <c r="R7525" s="66"/>
      <c r="S7525" s="66"/>
      <c r="T7525" s="66"/>
      <c r="U7525" s="46"/>
    </row>
    <row r="7526" spans="2:21">
      <c r="B7526" s="22"/>
      <c r="D7526" s="22"/>
      <c r="E7526" s="42"/>
      <c r="F7526" s="92"/>
      <c r="G7526" s="65"/>
      <c r="H7526" s="65"/>
      <c r="I7526" s="65"/>
      <c r="J7526" s="65"/>
      <c r="K7526" s="65"/>
      <c r="L7526" s="65"/>
      <c r="M7526" s="65"/>
      <c r="N7526" s="84"/>
      <c r="O7526" s="65"/>
      <c r="P7526" s="84"/>
      <c r="Q7526" s="84"/>
      <c r="R7526" s="66"/>
      <c r="S7526" s="66"/>
      <c r="T7526" s="66"/>
      <c r="U7526" s="46"/>
    </row>
    <row r="7527" spans="2:21">
      <c r="B7527" s="22"/>
      <c r="D7527" s="22"/>
      <c r="E7527" s="42"/>
      <c r="F7527" s="92"/>
      <c r="G7527" s="65"/>
      <c r="H7527" s="65"/>
      <c r="I7527" s="65"/>
      <c r="J7527" s="65"/>
      <c r="K7527" s="65"/>
      <c r="L7527" s="65"/>
      <c r="M7527" s="65"/>
      <c r="N7527" s="84"/>
      <c r="O7527" s="65"/>
      <c r="P7527" s="84"/>
      <c r="Q7527" s="84"/>
      <c r="R7527" s="66"/>
      <c r="S7527" s="66"/>
      <c r="T7527" s="66"/>
      <c r="U7527" s="46"/>
    </row>
    <row r="7528" spans="2:21">
      <c r="B7528" s="22"/>
      <c r="D7528" s="22"/>
      <c r="E7528" s="42"/>
      <c r="F7528" s="92"/>
      <c r="G7528" s="65"/>
      <c r="H7528" s="65"/>
      <c r="I7528" s="65"/>
      <c r="J7528" s="65"/>
      <c r="K7528" s="65"/>
      <c r="L7528" s="65"/>
      <c r="M7528" s="65"/>
      <c r="N7528" s="84"/>
      <c r="O7528" s="65"/>
      <c r="P7528" s="84"/>
      <c r="Q7528" s="84"/>
      <c r="R7528" s="66"/>
      <c r="S7528" s="66"/>
      <c r="T7528" s="66"/>
      <c r="U7528" s="46"/>
    </row>
    <row r="7529" spans="2:21">
      <c r="B7529" s="22"/>
      <c r="D7529" s="22"/>
      <c r="E7529" s="42"/>
      <c r="F7529" s="92"/>
      <c r="G7529" s="65"/>
      <c r="H7529" s="65"/>
      <c r="I7529" s="65"/>
      <c r="J7529" s="65"/>
      <c r="K7529" s="65"/>
      <c r="L7529" s="65"/>
      <c r="M7529" s="65"/>
      <c r="N7529" s="84"/>
      <c r="O7529" s="65"/>
      <c r="P7529" s="84"/>
      <c r="Q7529" s="84"/>
      <c r="R7529" s="66"/>
      <c r="S7529" s="66"/>
      <c r="T7529" s="66"/>
      <c r="U7529" s="46"/>
    </row>
    <row r="7530" spans="2:21">
      <c r="B7530" s="22"/>
      <c r="D7530" s="22"/>
      <c r="E7530" s="42"/>
      <c r="F7530" s="92"/>
      <c r="G7530" s="65"/>
      <c r="H7530" s="65"/>
      <c r="I7530" s="65"/>
      <c r="J7530" s="65"/>
      <c r="K7530" s="65"/>
      <c r="L7530" s="65"/>
      <c r="M7530" s="65"/>
      <c r="N7530" s="84"/>
      <c r="O7530" s="65"/>
      <c r="P7530" s="84"/>
      <c r="Q7530" s="84"/>
      <c r="R7530" s="66"/>
      <c r="S7530" s="66"/>
      <c r="T7530" s="66"/>
      <c r="U7530" s="46"/>
    </row>
    <row r="7531" spans="2:21">
      <c r="B7531" s="22"/>
      <c r="D7531" s="22"/>
      <c r="E7531" s="42"/>
      <c r="F7531" s="92"/>
      <c r="G7531" s="65"/>
      <c r="H7531" s="65"/>
      <c r="I7531" s="65"/>
      <c r="J7531" s="65"/>
      <c r="K7531" s="65"/>
      <c r="L7531" s="65"/>
      <c r="M7531" s="65"/>
      <c r="N7531" s="84"/>
      <c r="O7531" s="65"/>
      <c r="P7531" s="84"/>
      <c r="Q7531" s="84"/>
      <c r="R7531" s="66"/>
      <c r="S7531" s="66"/>
      <c r="T7531" s="66"/>
      <c r="U7531" s="46"/>
    </row>
    <row r="7532" spans="2:21">
      <c r="B7532" s="22"/>
      <c r="D7532" s="22"/>
      <c r="E7532" s="42"/>
      <c r="F7532" s="92"/>
      <c r="G7532" s="65"/>
      <c r="H7532" s="65"/>
      <c r="I7532" s="65"/>
      <c r="J7532" s="65"/>
      <c r="K7532" s="65"/>
      <c r="L7532" s="65"/>
      <c r="M7532" s="65"/>
      <c r="N7532" s="84"/>
      <c r="O7532" s="65"/>
      <c r="P7532" s="84"/>
      <c r="Q7532" s="84"/>
      <c r="R7532" s="66"/>
      <c r="S7532" s="66"/>
      <c r="T7532" s="66"/>
      <c r="U7532" s="46"/>
    </row>
    <row r="7533" spans="2:21">
      <c r="B7533" s="22"/>
      <c r="D7533" s="22"/>
      <c r="E7533" s="42"/>
      <c r="F7533" s="92"/>
      <c r="G7533" s="65"/>
      <c r="H7533" s="65"/>
      <c r="I7533" s="65"/>
      <c r="J7533" s="65"/>
      <c r="K7533" s="65"/>
      <c r="L7533" s="65"/>
      <c r="M7533" s="65"/>
      <c r="N7533" s="84"/>
      <c r="O7533" s="65"/>
      <c r="P7533" s="84"/>
      <c r="Q7533" s="84"/>
      <c r="R7533" s="66"/>
      <c r="S7533" s="66"/>
      <c r="T7533" s="66"/>
      <c r="U7533" s="46"/>
    </row>
    <row r="7534" spans="2:21">
      <c r="B7534" s="22"/>
      <c r="D7534" s="22"/>
      <c r="E7534" s="42"/>
      <c r="F7534" s="92"/>
      <c r="G7534" s="65"/>
      <c r="H7534" s="65"/>
      <c r="I7534" s="65"/>
      <c r="J7534" s="65"/>
      <c r="K7534" s="65"/>
      <c r="L7534" s="65"/>
      <c r="M7534" s="65"/>
      <c r="N7534" s="84"/>
      <c r="O7534" s="65"/>
      <c r="P7534" s="84"/>
      <c r="Q7534" s="84"/>
      <c r="R7534" s="66"/>
      <c r="S7534" s="66"/>
      <c r="T7534" s="66"/>
      <c r="U7534" s="46"/>
    </row>
    <row r="7535" spans="2:21">
      <c r="B7535" s="22"/>
      <c r="D7535" s="22"/>
      <c r="E7535" s="42"/>
      <c r="F7535" s="92"/>
      <c r="G7535" s="65"/>
      <c r="H7535" s="65"/>
      <c r="I7535" s="65"/>
      <c r="J7535" s="65"/>
      <c r="K7535" s="65"/>
      <c r="L7535" s="65"/>
      <c r="M7535" s="65"/>
      <c r="N7535" s="84"/>
      <c r="O7535" s="65"/>
      <c r="P7535" s="84"/>
      <c r="Q7535" s="84"/>
      <c r="R7535" s="66"/>
      <c r="S7535" s="66"/>
      <c r="T7535" s="66"/>
      <c r="U7535" s="46"/>
    </row>
    <row r="7536" spans="2:21">
      <c r="B7536" s="22"/>
      <c r="D7536" s="22"/>
      <c r="E7536" s="42"/>
      <c r="F7536" s="92"/>
      <c r="G7536" s="65"/>
      <c r="H7536" s="65"/>
      <c r="I7536" s="65"/>
      <c r="J7536" s="65"/>
      <c r="K7536" s="65"/>
      <c r="L7536" s="65"/>
      <c r="M7536" s="65"/>
      <c r="N7536" s="84"/>
      <c r="O7536" s="65"/>
      <c r="P7536" s="84"/>
      <c r="Q7536" s="84"/>
      <c r="R7536" s="66"/>
      <c r="S7536" s="66"/>
      <c r="T7536" s="66"/>
      <c r="U7536" s="46"/>
    </row>
    <row r="7537" spans="2:21">
      <c r="B7537" s="22"/>
      <c r="D7537" s="22"/>
      <c r="E7537" s="42"/>
      <c r="F7537" s="92"/>
      <c r="G7537" s="65"/>
      <c r="H7537" s="65"/>
      <c r="I7537" s="65"/>
      <c r="J7537" s="65"/>
      <c r="K7537" s="65"/>
      <c r="L7537" s="65"/>
      <c r="M7537" s="65"/>
      <c r="N7537" s="84"/>
      <c r="O7537" s="65"/>
      <c r="P7537" s="84"/>
      <c r="Q7537" s="84"/>
      <c r="R7537" s="66"/>
      <c r="S7537" s="66"/>
      <c r="T7537" s="66"/>
      <c r="U7537" s="46"/>
    </row>
    <row r="7538" spans="2:21">
      <c r="B7538" s="22"/>
      <c r="D7538" s="22"/>
      <c r="E7538" s="42"/>
      <c r="F7538" s="92"/>
      <c r="G7538" s="65"/>
      <c r="H7538" s="65"/>
      <c r="I7538" s="65"/>
      <c r="J7538" s="65"/>
      <c r="K7538" s="65"/>
      <c r="L7538" s="65"/>
      <c r="M7538" s="65"/>
      <c r="N7538" s="84"/>
      <c r="O7538" s="65"/>
      <c r="P7538" s="84"/>
      <c r="Q7538" s="84"/>
      <c r="R7538" s="66"/>
      <c r="S7538" s="66"/>
      <c r="T7538" s="66"/>
      <c r="U7538" s="46"/>
    </row>
    <row r="7539" spans="2:21">
      <c r="B7539" s="22"/>
      <c r="D7539" s="22"/>
      <c r="E7539" s="42"/>
      <c r="F7539" s="92"/>
      <c r="G7539" s="65"/>
      <c r="H7539" s="65"/>
      <c r="I7539" s="65"/>
      <c r="J7539" s="65"/>
      <c r="K7539" s="65"/>
      <c r="L7539" s="65"/>
      <c r="M7539" s="65"/>
      <c r="N7539" s="84"/>
      <c r="O7539" s="65"/>
      <c r="P7539" s="84"/>
      <c r="Q7539" s="84"/>
      <c r="R7539" s="66"/>
      <c r="S7539" s="66"/>
      <c r="T7539" s="66"/>
      <c r="U7539" s="46"/>
    </row>
    <row r="7540" spans="2:21">
      <c r="B7540" s="22"/>
      <c r="D7540" s="22"/>
      <c r="E7540" s="42"/>
      <c r="F7540" s="92"/>
      <c r="G7540" s="65"/>
      <c r="H7540" s="65"/>
      <c r="I7540" s="65"/>
      <c r="J7540" s="65"/>
      <c r="K7540" s="65"/>
      <c r="L7540" s="65"/>
      <c r="M7540" s="65"/>
      <c r="N7540" s="84"/>
      <c r="O7540" s="65"/>
      <c r="P7540" s="84"/>
      <c r="Q7540" s="84"/>
      <c r="R7540" s="66"/>
      <c r="S7540" s="66"/>
      <c r="T7540" s="66"/>
      <c r="U7540" s="46"/>
    </row>
    <row r="7541" spans="2:21">
      <c r="B7541" s="22"/>
      <c r="D7541" s="22"/>
      <c r="E7541" s="42"/>
      <c r="F7541" s="92"/>
      <c r="G7541" s="65"/>
      <c r="H7541" s="65"/>
      <c r="I7541" s="65"/>
      <c r="J7541" s="65"/>
      <c r="K7541" s="65"/>
      <c r="L7541" s="65"/>
      <c r="M7541" s="65"/>
      <c r="N7541" s="84"/>
      <c r="O7541" s="65"/>
      <c r="P7541" s="84"/>
      <c r="Q7541" s="84"/>
      <c r="R7541" s="66"/>
      <c r="S7541" s="66"/>
      <c r="T7541" s="66"/>
      <c r="U7541" s="46"/>
    </row>
    <row r="7542" spans="2:21">
      <c r="B7542" s="22"/>
      <c r="D7542" s="22"/>
      <c r="E7542" s="42"/>
      <c r="F7542" s="92"/>
      <c r="G7542" s="65"/>
      <c r="H7542" s="65"/>
      <c r="I7542" s="65"/>
      <c r="J7542" s="65"/>
      <c r="K7542" s="65"/>
      <c r="L7542" s="65"/>
      <c r="M7542" s="65"/>
      <c r="N7542" s="84"/>
      <c r="O7542" s="65"/>
      <c r="P7542" s="84"/>
      <c r="Q7542" s="84"/>
      <c r="R7542" s="66"/>
      <c r="S7542" s="66"/>
      <c r="T7542" s="66"/>
      <c r="U7542" s="46"/>
    </row>
    <row r="7543" spans="2:21">
      <c r="B7543" s="22"/>
      <c r="D7543" s="22"/>
      <c r="E7543" s="42"/>
      <c r="F7543" s="92"/>
      <c r="G7543" s="65"/>
      <c r="H7543" s="65"/>
      <c r="I7543" s="65"/>
      <c r="J7543" s="65"/>
      <c r="K7543" s="65"/>
      <c r="L7543" s="65"/>
      <c r="M7543" s="65"/>
      <c r="N7543" s="84"/>
      <c r="O7543" s="65"/>
      <c r="P7543" s="84"/>
      <c r="Q7543" s="84"/>
      <c r="R7543" s="66"/>
      <c r="S7543" s="66"/>
      <c r="T7543" s="66"/>
      <c r="U7543" s="46"/>
    </row>
    <row r="7544" spans="2:21">
      <c r="B7544" s="22"/>
      <c r="D7544" s="22"/>
      <c r="E7544" s="42"/>
      <c r="F7544" s="92"/>
      <c r="G7544" s="65"/>
      <c r="H7544" s="65"/>
      <c r="I7544" s="65"/>
      <c r="J7544" s="65"/>
      <c r="K7544" s="65"/>
      <c r="L7544" s="65"/>
      <c r="M7544" s="65"/>
      <c r="N7544" s="84"/>
      <c r="O7544" s="65"/>
      <c r="P7544" s="84"/>
      <c r="Q7544" s="84"/>
      <c r="R7544" s="66"/>
      <c r="S7544" s="66"/>
      <c r="T7544" s="66"/>
      <c r="U7544" s="46"/>
    </row>
    <row r="7545" spans="2:21">
      <c r="B7545" s="22"/>
      <c r="D7545" s="22"/>
      <c r="E7545" s="42"/>
      <c r="F7545" s="92"/>
      <c r="G7545" s="65"/>
      <c r="H7545" s="65"/>
      <c r="I7545" s="65"/>
      <c r="J7545" s="65"/>
      <c r="K7545" s="65"/>
      <c r="L7545" s="65"/>
      <c r="M7545" s="65"/>
      <c r="N7545" s="84"/>
      <c r="O7545" s="65"/>
      <c r="P7545" s="84"/>
      <c r="Q7545" s="84"/>
      <c r="R7545" s="66"/>
      <c r="S7545" s="66"/>
      <c r="T7545" s="66"/>
      <c r="U7545" s="46"/>
    </row>
    <row r="7546" spans="2:21">
      <c r="B7546" s="22"/>
      <c r="D7546" s="22"/>
      <c r="E7546" s="42"/>
      <c r="F7546" s="92"/>
      <c r="G7546" s="65"/>
      <c r="H7546" s="65"/>
      <c r="I7546" s="65"/>
      <c r="J7546" s="65"/>
      <c r="K7546" s="65"/>
      <c r="L7546" s="65"/>
      <c r="M7546" s="65"/>
      <c r="N7546" s="84"/>
      <c r="O7546" s="65"/>
      <c r="P7546" s="84"/>
      <c r="Q7546" s="84"/>
      <c r="R7546" s="66"/>
      <c r="S7546" s="66"/>
      <c r="T7546" s="66"/>
      <c r="U7546" s="46"/>
    </row>
    <row r="7547" spans="2:21">
      <c r="B7547" s="22"/>
      <c r="D7547" s="22"/>
      <c r="E7547" s="42"/>
      <c r="F7547" s="92"/>
      <c r="G7547" s="65"/>
      <c r="H7547" s="65"/>
      <c r="I7547" s="65"/>
      <c r="J7547" s="65"/>
      <c r="K7547" s="65"/>
      <c r="L7547" s="65"/>
      <c r="M7547" s="65"/>
      <c r="N7547" s="84"/>
      <c r="O7547" s="65"/>
      <c r="P7547" s="84"/>
      <c r="Q7547" s="84"/>
      <c r="R7547" s="66"/>
      <c r="S7547" s="66"/>
      <c r="T7547" s="66"/>
      <c r="U7547" s="46"/>
    </row>
    <row r="7548" spans="2:21">
      <c r="B7548" s="22"/>
      <c r="D7548" s="22"/>
      <c r="E7548" s="42"/>
      <c r="F7548" s="92"/>
      <c r="G7548" s="65"/>
      <c r="H7548" s="65"/>
      <c r="I7548" s="65"/>
      <c r="J7548" s="65"/>
      <c r="K7548" s="65"/>
      <c r="L7548" s="65"/>
      <c r="M7548" s="65"/>
      <c r="N7548" s="84"/>
      <c r="O7548" s="65"/>
      <c r="P7548" s="84"/>
      <c r="Q7548" s="84"/>
      <c r="R7548" s="66"/>
      <c r="S7548" s="66"/>
      <c r="T7548" s="66"/>
      <c r="U7548" s="46"/>
    </row>
    <row r="7549" spans="2:21">
      <c r="B7549" s="22"/>
      <c r="D7549" s="22"/>
      <c r="E7549" s="42"/>
      <c r="F7549" s="92"/>
      <c r="G7549" s="65"/>
      <c r="H7549" s="65"/>
      <c r="I7549" s="65"/>
      <c r="J7549" s="65"/>
      <c r="K7549" s="65"/>
      <c r="L7549" s="65"/>
      <c r="M7549" s="65"/>
      <c r="N7549" s="84"/>
      <c r="O7549" s="65"/>
      <c r="P7549" s="84"/>
      <c r="Q7549" s="84"/>
      <c r="R7549" s="66"/>
      <c r="S7549" s="66"/>
      <c r="T7549" s="66"/>
      <c r="U7549" s="46"/>
    </row>
    <row r="7550" spans="2:21">
      <c r="B7550" s="22"/>
      <c r="D7550" s="22"/>
      <c r="E7550" s="42"/>
      <c r="F7550" s="92"/>
      <c r="G7550" s="65"/>
      <c r="H7550" s="65"/>
      <c r="I7550" s="65"/>
      <c r="J7550" s="65"/>
      <c r="K7550" s="65"/>
      <c r="L7550" s="65"/>
      <c r="M7550" s="65"/>
      <c r="N7550" s="84"/>
      <c r="O7550" s="65"/>
      <c r="P7550" s="84"/>
      <c r="Q7550" s="84"/>
      <c r="R7550" s="66"/>
      <c r="S7550" s="66"/>
      <c r="T7550" s="66"/>
      <c r="U7550" s="46"/>
    </row>
    <row r="7551" spans="2:21">
      <c r="B7551" s="22"/>
      <c r="D7551" s="22"/>
      <c r="E7551" s="42"/>
      <c r="F7551" s="92"/>
      <c r="G7551" s="65"/>
      <c r="H7551" s="65"/>
      <c r="I7551" s="65"/>
      <c r="J7551" s="65"/>
      <c r="K7551" s="65"/>
      <c r="L7551" s="65"/>
      <c r="M7551" s="65"/>
      <c r="N7551" s="84"/>
      <c r="O7551" s="65"/>
      <c r="P7551" s="84"/>
      <c r="Q7551" s="84"/>
      <c r="R7551" s="66"/>
      <c r="S7551" s="66"/>
      <c r="T7551" s="66"/>
      <c r="U7551" s="46"/>
    </row>
    <row r="7552" spans="2:21">
      <c r="B7552" s="22"/>
      <c r="D7552" s="22"/>
      <c r="E7552" s="42"/>
      <c r="F7552" s="92"/>
      <c r="G7552" s="65"/>
      <c r="H7552" s="65"/>
      <c r="I7552" s="65"/>
      <c r="J7552" s="65"/>
      <c r="K7552" s="65"/>
      <c r="L7552" s="65"/>
      <c r="M7552" s="65"/>
      <c r="N7552" s="84"/>
      <c r="O7552" s="65"/>
      <c r="P7552" s="84"/>
      <c r="Q7552" s="84"/>
      <c r="R7552" s="66"/>
      <c r="S7552" s="66"/>
      <c r="T7552" s="66"/>
      <c r="U7552" s="46"/>
    </row>
    <row r="7553" spans="2:21">
      <c r="B7553" s="22"/>
      <c r="D7553" s="22"/>
      <c r="E7553" s="42"/>
      <c r="F7553" s="92"/>
      <c r="G7553" s="65"/>
      <c r="H7553" s="65"/>
      <c r="I7553" s="65"/>
      <c r="J7553" s="65"/>
      <c r="K7553" s="65"/>
      <c r="L7553" s="65"/>
      <c r="M7553" s="65"/>
      <c r="N7553" s="84"/>
      <c r="O7553" s="65"/>
      <c r="P7553" s="84"/>
      <c r="Q7553" s="84"/>
      <c r="R7553" s="66"/>
      <c r="S7553" s="66"/>
      <c r="T7553" s="66"/>
      <c r="U7553" s="46"/>
    </row>
    <row r="7554" spans="2:21">
      <c r="B7554" s="22"/>
      <c r="D7554" s="22"/>
      <c r="E7554" s="42"/>
      <c r="F7554" s="92"/>
      <c r="G7554" s="65"/>
      <c r="H7554" s="65"/>
      <c r="I7554" s="65"/>
      <c r="J7554" s="65"/>
      <c r="K7554" s="65"/>
      <c r="L7554" s="65"/>
      <c r="M7554" s="65"/>
      <c r="N7554" s="84"/>
      <c r="O7554" s="65"/>
      <c r="P7554" s="84"/>
      <c r="Q7554" s="84"/>
      <c r="R7554" s="66"/>
      <c r="S7554" s="66"/>
      <c r="T7554" s="66"/>
      <c r="U7554" s="46"/>
    </row>
    <row r="7555" spans="2:21">
      <c r="B7555" s="22"/>
      <c r="D7555" s="22"/>
      <c r="E7555" s="42"/>
      <c r="F7555" s="92"/>
      <c r="G7555" s="65"/>
      <c r="H7555" s="65"/>
      <c r="I7555" s="65"/>
      <c r="J7555" s="65"/>
      <c r="K7555" s="65"/>
      <c r="L7555" s="65"/>
      <c r="M7555" s="65"/>
      <c r="N7555" s="84"/>
      <c r="O7555" s="65"/>
      <c r="P7555" s="84"/>
      <c r="Q7555" s="84"/>
      <c r="R7555" s="66"/>
      <c r="S7555" s="66"/>
      <c r="T7555" s="66"/>
      <c r="U7555" s="46"/>
    </row>
    <row r="7556" spans="2:21">
      <c r="B7556" s="22"/>
      <c r="D7556" s="22"/>
      <c r="E7556" s="42"/>
      <c r="F7556" s="92"/>
      <c r="G7556" s="65"/>
      <c r="H7556" s="65"/>
      <c r="I7556" s="65"/>
      <c r="J7556" s="65"/>
      <c r="K7556" s="65"/>
      <c r="L7556" s="65"/>
      <c r="M7556" s="65"/>
      <c r="N7556" s="84"/>
      <c r="O7556" s="65"/>
      <c r="P7556" s="84"/>
      <c r="Q7556" s="84"/>
      <c r="R7556" s="66"/>
      <c r="S7556" s="66"/>
      <c r="T7556" s="66"/>
      <c r="U7556" s="46"/>
    </row>
    <row r="7557" spans="2:21">
      <c r="B7557" s="22"/>
      <c r="D7557" s="22"/>
      <c r="E7557" s="42"/>
      <c r="F7557" s="92"/>
      <c r="G7557" s="65"/>
      <c r="H7557" s="65"/>
      <c r="I7557" s="65"/>
      <c r="J7557" s="65"/>
      <c r="K7557" s="65"/>
      <c r="L7557" s="65"/>
      <c r="M7557" s="65"/>
      <c r="N7557" s="84"/>
      <c r="O7557" s="65"/>
      <c r="P7557" s="84"/>
      <c r="Q7557" s="84"/>
      <c r="R7557" s="66"/>
      <c r="S7557" s="66"/>
      <c r="T7557" s="66"/>
      <c r="U7557" s="46"/>
    </row>
    <row r="7558" spans="2:21">
      <c r="B7558" s="22"/>
      <c r="D7558" s="22"/>
      <c r="E7558" s="42"/>
      <c r="F7558" s="92"/>
      <c r="G7558" s="65"/>
      <c r="H7558" s="65"/>
      <c r="I7558" s="65"/>
      <c r="J7558" s="65"/>
      <c r="K7558" s="65"/>
      <c r="L7558" s="65"/>
      <c r="M7558" s="65"/>
      <c r="N7558" s="84"/>
      <c r="O7558" s="65"/>
      <c r="P7558" s="84"/>
      <c r="Q7558" s="84"/>
      <c r="R7558" s="66"/>
      <c r="S7558" s="66"/>
      <c r="T7558" s="66"/>
      <c r="U7558" s="46"/>
    </row>
    <row r="7559" spans="2:21">
      <c r="B7559" s="22"/>
      <c r="D7559" s="22"/>
      <c r="E7559" s="42"/>
      <c r="F7559" s="92"/>
      <c r="G7559" s="65"/>
      <c r="H7559" s="65"/>
      <c r="I7559" s="65"/>
      <c r="J7559" s="65"/>
      <c r="K7559" s="65"/>
      <c r="L7559" s="65"/>
      <c r="M7559" s="65"/>
      <c r="N7559" s="84"/>
      <c r="O7559" s="65"/>
      <c r="P7559" s="84"/>
      <c r="Q7559" s="84"/>
      <c r="R7559" s="66"/>
      <c r="S7559" s="66"/>
      <c r="T7559" s="66"/>
      <c r="U7559" s="46"/>
    </row>
    <row r="7560" spans="2:21">
      <c r="B7560" s="22"/>
      <c r="D7560" s="22"/>
      <c r="E7560" s="42"/>
      <c r="F7560" s="92"/>
      <c r="G7560" s="65"/>
      <c r="H7560" s="65"/>
      <c r="I7560" s="65"/>
      <c r="J7560" s="65"/>
      <c r="K7560" s="65"/>
      <c r="L7560" s="65"/>
      <c r="M7560" s="65"/>
      <c r="N7560" s="84"/>
      <c r="O7560" s="65"/>
      <c r="P7560" s="84"/>
      <c r="Q7560" s="84"/>
      <c r="R7560" s="66"/>
      <c r="S7560" s="66"/>
      <c r="T7560" s="66"/>
      <c r="U7560" s="46"/>
    </row>
    <row r="7561" spans="2:21">
      <c r="B7561" s="22"/>
      <c r="D7561" s="22"/>
      <c r="E7561" s="42"/>
      <c r="F7561" s="92"/>
      <c r="G7561" s="65"/>
      <c r="H7561" s="65"/>
      <c r="I7561" s="65"/>
      <c r="J7561" s="65"/>
      <c r="K7561" s="65"/>
      <c r="L7561" s="65"/>
      <c r="M7561" s="65"/>
      <c r="N7561" s="84"/>
      <c r="O7561" s="65"/>
      <c r="P7561" s="84"/>
      <c r="Q7561" s="84"/>
      <c r="R7561" s="66"/>
      <c r="S7561" s="66"/>
      <c r="T7561" s="66"/>
      <c r="U7561" s="46"/>
    </row>
    <row r="7562" spans="2:21">
      <c r="B7562" s="22"/>
      <c r="D7562" s="22"/>
      <c r="E7562" s="42"/>
      <c r="F7562" s="92"/>
      <c r="G7562" s="65"/>
      <c r="H7562" s="65"/>
      <c r="I7562" s="65"/>
      <c r="J7562" s="65"/>
      <c r="K7562" s="65"/>
      <c r="L7562" s="65"/>
      <c r="M7562" s="65"/>
      <c r="N7562" s="84"/>
      <c r="O7562" s="65"/>
      <c r="P7562" s="84"/>
      <c r="Q7562" s="84"/>
      <c r="R7562" s="66"/>
      <c r="S7562" s="66"/>
      <c r="T7562" s="66"/>
      <c r="U7562" s="46"/>
    </row>
    <row r="7563" spans="2:21">
      <c r="B7563" s="22"/>
      <c r="D7563" s="22"/>
      <c r="E7563" s="42"/>
      <c r="F7563" s="92"/>
      <c r="G7563" s="65"/>
      <c r="H7563" s="65"/>
      <c r="I7563" s="65"/>
      <c r="J7563" s="65"/>
      <c r="K7563" s="65"/>
      <c r="L7563" s="65"/>
      <c r="M7563" s="65"/>
      <c r="N7563" s="84"/>
      <c r="O7563" s="65"/>
      <c r="P7563" s="84"/>
      <c r="Q7563" s="84"/>
      <c r="R7563" s="66"/>
      <c r="S7563" s="66"/>
      <c r="T7563" s="66"/>
      <c r="U7563" s="46"/>
    </row>
    <row r="7564" spans="2:21">
      <c r="B7564" s="22"/>
      <c r="D7564" s="22"/>
      <c r="E7564" s="42"/>
      <c r="F7564" s="92"/>
      <c r="G7564" s="65"/>
      <c r="H7564" s="65"/>
      <c r="I7564" s="65"/>
      <c r="J7564" s="65"/>
      <c r="K7564" s="65"/>
      <c r="L7564" s="65"/>
      <c r="M7564" s="65"/>
      <c r="N7564" s="84"/>
      <c r="O7564" s="65"/>
      <c r="P7564" s="84"/>
      <c r="Q7564" s="84"/>
      <c r="R7564" s="66"/>
      <c r="S7564" s="66"/>
      <c r="T7564" s="66"/>
      <c r="U7564" s="46"/>
    </row>
    <row r="7565" spans="2:21">
      <c r="B7565" s="22"/>
      <c r="D7565" s="22"/>
      <c r="E7565" s="42"/>
      <c r="F7565" s="92"/>
      <c r="G7565" s="65"/>
      <c r="H7565" s="65"/>
      <c r="I7565" s="65"/>
      <c r="J7565" s="65"/>
      <c r="K7565" s="65"/>
      <c r="L7565" s="65"/>
      <c r="M7565" s="65"/>
      <c r="N7565" s="84"/>
      <c r="O7565" s="65"/>
      <c r="P7565" s="84"/>
      <c r="Q7565" s="84"/>
      <c r="R7565" s="66"/>
      <c r="S7565" s="66"/>
      <c r="T7565" s="66"/>
      <c r="U7565" s="46"/>
    </row>
    <row r="7566" spans="2:21">
      <c r="B7566" s="22"/>
      <c r="D7566" s="22"/>
      <c r="E7566" s="42"/>
      <c r="F7566" s="92"/>
      <c r="G7566" s="65"/>
      <c r="H7566" s="65"/>
      <c r="I7566" s="65"/>
      <c r="J7566" s="65"/>
      <c r="K7566" s="65"/>
      <c r="L7566" s="65"/>
      <c r="M7566" s="65"/>
      <c r="N7566" s="84"/>
      <c r="O7566" s="65"/>
      <c r="P7566" s="84"/>
      <c r="Q7566" s="84"/>
      <c r="R7566" s="66"/>
      <c r="S7566" s="66"/>
      <c r="T7566" s="66"/>
      <c r="U7566" s="46"/>
    </row>
    <row r="7567" spans="2:21">
      <c r="B7567" s="22"/>
      <c r="D7567" s="22"/>
      <c r="E7567" s="42"/>
      <c r="F7567" s="92"/>
      <c r="G7567" s="65"/>
      <c r="H7567" s="65"/>
      <c r="I7567" s="65"/>
      <c r="J7567" s="65"/>
      <c r="K7567" s="65"/>
      <c r="L7567" s="65"/>
      <c r="M7567" s="65"/>
      <c r="N7567" s="84"/>
      <c r="O7567" s="65"/>
      <c r="P7567" s="84"/>
      <c r="Q7567" s="84"/>
      <c r="R7567" s="66"/>
      <c r="S7567" s="66"/>
      <c r="T7567" s="66"/>
      <c r="U7567" s="46"/>
    </row>
    <row r="7568" spans="2:21">
      <c r="B7568" s="22"/>
      <c r="D7568" s="22"/>
      <c r="E7568" s="42"/>
      <c r="F7568" s="92"/>
      <c r="G7568" s="65"/>
      <c r="H7568" s="65"/>
      <c r="I7568" s="65"/>
      <c r="J7568" s="65"/>
      <c r="K7568" s="65"/>
      <c r="L7568" s="65"/>
      <c r="M7568" s="65"/>
      <c r="N7568" s="84"/>
      <c r="O7568" s="65"/>
      <c r="P7568" s="84"/>
      <c r="Q7568" s="84"/>
      <c r="R7568" s="66"/>
      <c r="S7568" s="66"/>
      <c r="T7568" s="66"/>
      <c r="U7568" s="46"/>
    </row>
    <row r="7569" spans="2:21">
      <c r="B7569" s="22"/>
      <c r="D7569" s="22"/>
      <c r="E7569" s="42"/>
      <c r="F7569" s="92"/>
      <c r="G7569" s="65"/>
      <c r="H7569" s="65"/>
      <c r="I7569" s="65"/>
      <c r="J7569" s="65"/>
      <c r="K7569" s="65"/>
      <c r="L7569" s="65"/>
      <c r="M7569" s="65"/>
      <c r="N7569" s="84"/>
      <c r="O7569" s="65"/>
      <c r="P7569" s="84"/>
      <c r="Q7569" s="84"/>
      <c r="R7569" s="66"/>
      <c r="S7569" s="66"/>
      <c r="T7569" s="66"/>
      <c r="U7569" s="46"/>
    </row>
    <row r="7570" spans="2:21">
      <c r="B7570" s="22"/>
      <c r="D7570" s="22"/>
      <c r="E7570" s="42"/>
      <c r="F7570" s="92"/>
      <c r="G7570" s="65"/>
      <c r="H7570" s="65"/>
      <c r="I7570" s="65"/>
      <c r="J7570" s="65"/>
      <c r="K7570" s="65"/>
      <c r="L7570" s="65"/>
      <c r="M7570" s="65"/>
      <c r="N7570" s="84"/>
      <c r="O7570" s="65"/>
      <c r="P7570" s="84"/>
      <c r="Q7570" s="84"/>
      <c r="R7570" s="66"/>
      <c r="S7570" s="66"/>
      <c r="T7570" s="66"/>
      <c r="U7570" s="46"/>
    </row>
    <row r="7571" spans="2:21">
      <c r="B7571" s="22"/>
      <c r="D7571" s="22"/>
      <c r="E7571" s="42"/>
      <c r="F7571" s="92"/>
      <c r="G7571" s="65"/>
      <c r="H7571" s="65"/>
      <c r="I7571" s="65"/>
      <c r="J7571" s="65"/>
      <c r="K7571" s="65"/>
      <c r="L7571" s="65"/>
      <c r="M7571" s="65"/>
      <c r="N7571" s="84"/>
      <c r="O7571" s="65"/>
      <c r="P7571" s="84"/>
      <c r="Q7571" s="84"/>
      <c r="R7571" s="66"/>
      <c r="S7571" s="66"/>
      <c r="T7571" s="66"/>
      <c r="U7571" s="46"/>
    </row>
    <row r="7572" spans="2:21">
      <c r="B7572" s="22"/>
      <c r="D7572" s="22"/>
      <c r="E7572" s="42"/>
      <c r="F7572" s="92"/>
      <c r="G7572" s="65"/>
      <c r="H7572" s="65"/>
      <c r="I7572" s="65"/>
      <c r="J7572" s="65"/>
      <c r="K7572" s="65"/>
      <c r="L7572" s="65"/>
      <c r="M7572" s="65"/>
      <c r="N7572" s="84"/>
      <c r="O7572" s="65"/>
      <c r="P7572" s="84"/>
      <c r="Q7572" s="84"/>
      <c r="R7572" s="66"/>
      <c r="S7572" s="66"/>
      <c r="T7572" s="66"/>
      <c r="U7572" s="46"/>
    </row>
    <row r="7573" spans="2:21">
      <c r="B7573" s="22"/>
      <c r="D7573" s="22"/>
      <c r="E7573" s="42"/>
      <c r="F7573" s="92"/>
      <c r="G7573" s="65"/>
      <c r="H7573" s="65"/>
      <c r="I7573" s="65"/>
      <c r="J7573" s="65"/>
      <c r="K7573" s="65"/>
      <c r="L7573" s="65"/>
      <c r="M7573" s="65"/>
      <c r="N7573" s="84"/>
      <c r="O7573" s="65"/>
      <c r="P7573" s="84"/>
      <c r="Q7573" s="84"/>
      <c r="R7573" s="66"/>
      <c r="S7573" s="66"/>
      <c r="T7573" s="66"/>
      <c r="U7573" s="46"/>
    </row>
    <row r="7574" spans="2:21">
      <c r="B7574" s="22"/>
      <c r="D7574" s="22"/>
      <c r="E7574" s="42"/>
      <c r="F7574" s="92"/>
      <c r="G7574" s="65"/>
      <c r="H7574" s="65"/>
      <c r="I7574" s="65"/>
      <c r="J7574" s="65"/>
      <c r="K7574" s="65"/>
      <c r="L7574" s="65"/>
      <c r="M7574" s="65"/>
      <c r="N7574" s="84"/>
      <c r="O7574" s="65"/>
      <c r="P7574" s="84"/>
      <c r="Q7574" s="84"/>
      <c r="R7574" s="66"/>
      <c r="S7574" s="66"/>
      <c r="T7574" s="66"/>
      <c r="U7574" s="46"/>
    </row>
    <row r="7575" spans="2:21">
      <c r="B7575" s="22"/>
      <c r="D7575" s="22"/>
      <c r="E7575" s="42"/>
      <c r="F7575" s="92"/>
      <c r="G7575" s="65"/>
      <c r="H7575" s="65"/>
      <c r="I7575" s="65"/>
      <c r="J7575" s="65"/>
      <c r="K7575" s="65"/>
      <c r="L7575" s="65"/>
      <c r="M7575" s="65"/>
      <c r="N7575" s="84"/>
      <c r="O7575" s="65"/>
      <c r="P7575" s="84"/>
      <c r="Q7575" s="84"/>
      <c r="R7575" s="66"/>
      <c r="S7575" s="66"/>
      <c r="T7575" s="66"/>
      <c r="U7575" s="46"/>
    </row>
    <row r="7576" spans="2:21">
      <c r="B7576" s="22"/>
      <c r="D7576" s="22"/>
      <c r="E7576" s="42"/>
      <c r="F7576" s="92"/>
      <c r="G7576" s="65"/>
      <c r="H7576" s="65"/>
      <c r="I7576" s="65"/>
      <c r="J7576" s="65"/>
      <c r="K7576" s="65"/>
      <c r="L7576" s="65"/>
      <c r="M7576" s="65"/>
      <c r="N7576" s="84"/>
      <c r="O7576" s="65"/>
      <c r="P7576" s="84"/>
      <c r="Q7576" s="84"/>
      <c r="R7576" s="66"/>
      <c r="S7576" s="66"/>
      <c r="T7576" s="66"/>
      <c r="U7576" s="46"/>
    </row>
    <row r="7577" spans="2:21">
      <c r="B7577" s="22"/>
      <c r="D7577" s="22"/>
      <c r="E7577" s="42"/>
      <c r="F7577" s="92"/>
      <c r="G7577" s="65"/>
      <c r="H7577" s="65"/>
      <c r="I7577" s="65"/>
      <c r="J7577" s="65"/>
      <c r="K7577" s="65"/>
      <c r="L7577" s="65"/>
      <c r="M7577" s="65"/>
      <c r="N7577" s="84"/>
      <c r="O7577" s="65"/>
      <c r="P7577" s="84"/>
      <c r="Q7577" s="84"/>
      <c r="R7577" s="66"/>
      <c r="S7577" s="66"/>
      <c r="T7577" s="66"/>
      <c r="U7577" s="46"/>
    </row>
    <row r="7578" spans="2:21">
      <c r="B7578" s="22"/>
      <c r="D7578" s="22"/>
      <c r="E7578" s="42"/>
      <c r="F7578" s="92"/>
      <c r="G7578" s="65"/>
      <c r="H7578" s="65"/>
      <c r="I7578" s="65"/>
      <c r="J7578" s="65"/>
      <c r="K7578" s="65"/>
      <c r="L7578" s="65"/>
      <c r="M7578" s="65"/>
      <c r="N7578" s="84"/>
      <c r="O7578" s="65"/>
      <c r="P7578" s="84"/>
      <c r="Q7578" s="84"/>
      <c r="R7578" s="66"/>
      <c r="S7578" s="66"/>
      <c r="T7578" s="66"/>
      <c r="U7578" s="46"/>
    </row>
    <row r="7579" spans="2:21">
      <c r="B7579" s="22"/>
      <c r="D7579" s="22"/>
      <c r="E7579" s="42"/>
      <c r="F7579" s="92"/>
      <c r="G7579" s="65"/>
      <c r="H7579" s="65"/>
      <c r="I7579" s="65"/>
      <c r="J7579" s="65"/>
      <c r="K7579" s="65"/>
      <c r="L7579" s="65"/>
      <c r="M7579" s="65"/>
      <c r="N7579" s="84"/>
      <c r="O7579" s="65"/>
      <c r="P7579" s="84"/>
      <c r="Q7579" s="84"/>
      <c r="R7579" s="66"/>
      <c r="S7579" s="66"/>
      <c r="T7579" s="66"/>
      <c r="U7579" s="46"/>
    </row>
    <row r="7580" spans="2:21">
      <c r="B7580" s="22"/>
      <c r="D7580" s="22"/>
      <c r="E7580" s="42"/>
      <c r="F7580" s="92"/>
      <c r="G7580" s="65"/>
      <c r="H7580" s="65"/>
      <c r="I7580" s="65"/>
      <c r="J7580" s="65"/>
      <c r="K7580" s="65"/>
      <c r="L7580" s="65"/>
      <c r="M7580" s="65"/>
      <c r="N7580" s="84"/>
      <c r="O7580" s="65"/>
      <c r="P7580" s="84"/>
      <c r="Q7580" s="84"/>
      <c r="R7580" s="66"/>
      <c r="S7580" s="66"/>
      <c r="T7580" s="66"/>
      <c r="U7580" s="46"/>
    </row>
    <row r="7581" spans="2:21">
      <c r="B7581" s="22"/>
      <c r="D7581" s="22"/>
      <c r="E7581" s="42"/>
      <c r="F7581" s="92"/>
      <c r="G7581" s="65"/>
      <c r="H7581" s="65"/>
      <c r="I7581" s="65"/>
      <c r="J7581" s="65"/>
      <c r="K7581" s="65"/>
      <c r="L7581" s="65"/>
      <c r="M7581" s="65"/>
      <c r="N7581" s="84"/>
      <c r="O7581" s="65"/>
      <c r="P7581" s="84"/>
      <c r="Q7581" s="84"/>
      <c r="R7581" s="66"/>
      <c r="S7581" s="66"/>
      <c r="T7581" s="66"/>
      <c r="U7581" s="46"/>
    </row>
    <row r="7582" spans="2:21">
      <c r="B7582" s="22"/>
      <c r="D7582" s="22"/>
      <c r="E7582" s="42"/>
      <c r="F7582" s="92"/>
      <c r="G7582" s="65"/>
      <c r="H7582" s="65"/>
      <c r="I7582" s="65"/>
      <c r="J7582" s="65"/>
      <c r="K7582" s="65"/>
      <c r="L7582" s="65"/>
      <c r="M7582" s="65"/>
      <c r="N7582" s="84"/>
      <c r="O7582" s="65"/>
      <c r="P7582" s="84"/>
      <c r="Q7582" s="84"/>
      <c r="R7582" s="66"/>
      <c r="S7582" s="66"/>
      <c r="T7582" s="66"/>
      <c r="U7582" s="46"/>
    </row>
    <row r="7583" spans="2:21">
      <c r="B7583" s="22"/>
      <c r="D7583" s="22"/>
      <c r="E7583" s="42"/>
      <c r="F7583" s="92"/>
      <c r="G7583" s="65"/>
      <c r="H7583" s="65"/>
      <c r="I7583" s="65"/>
      <c r="J7583" s="65"/>
      <c r="K7583" s="65"/>
      <c r="L7583" s="65"/>
      <c r="M7583" s="65"/>
      <c r="N7583" s="84"/>
      <c r="O7583" s="65"/>
      <c r="P7583" s="84"/>
      <c r="Q7583" s="84"/>
      <c r="R7583" s="66"/>
      <c r="S7583" s="66"/>
      <c r="T7583" s="66"/>
      <c r="U7583" s="46"/>
    </row>
    <row r="7584" spans="2:21">
      <c r="B7584" s="22"/>
      <c r="D7584" s="22"/>
      <c r="E7584" s="42"/>
      <c r="F7584" s="92"/>
      <c r="G7584" s="65"/>
      <c r="H7584" s="65"/>
      <c r="I7584" s="65"/>
      <c r="J7584" s="65"/>
      <c r="K7584" s="65"/>
      <c r="L7584" s="65"/>
      <c r="M7584" s="65"/>
      <c r="N7584" s="84"/>
      <c r="O7584" s="65"/>
      <c r="P7584" s="84"/>
      <c r="Q7584" s="84"/>
      <c r="R7584" s="66"/>
      <c r="S7584" s="66"/>
      <c r="T7584" s="66"/>
      <c r="U7584" s="46"/>
    </row>
    <row r="7585" spans="2:21">
      <c r="B7585" s="22"/>
      <c r="D7585" s="22"/>
      <c r="E7585" s="42"/>
      <c r="F7585" s="92"/>
      <c r="G7585" s="65"/>
      <c r="H7585" s="65"/>
      <c r="I7585" s="65"/>
      <c r="J7585" s="65"/>
      <c r="K7585" s="65"/>
      <c r="L7585" s="65"/>
      <c r="M7585" s="65"/>
      <c r="N7585" s="84"/>
      <c r="O7585" s="65"/>
      <c r="P7585" s="84"/>
      <c r="Q7585" s="84"/>
      <c r="R7585" s="66"/>
      <c r="S7585" s="66"/>
      <c r="T7585" s="66"/>
      <c r="U7585" s="46"/>
    </row>
    <row r="7586" spans="2:21">
      <c r="B7586" s="22"/>
      <c r="D7586" s="22"/>
      <c r="E7586" s="42"/>
      <c r="F7586" s="92"/>
      <c r="G7586" s="65"/>
      <c r="H7586" s="65"/>
      <c r="I7586" s="65"/>
      <c r="J7586" s="65"/>
      <c r="K7586" s="65"/>
      <c r="L7586" s="65"/>
      <c r="M7586" s="65"/>
      <c r="N7586" s="84"/>
      <c r="O7586" s="65"/>
      <c r="P7586" s="84"/>
      <c r="Q7586" s="84"/>
      <c r="R7586" s="66"/>
      <c r="S7586" s="66"/>
      <c r="T7586" s="66"/>
      <c r="U7586" s="46"/>
    </row>
    <row r="7587" spans="2:21">
      <c r="B7587" s="22"/>
      <c r="D7587" s="22"/>
      <c r="E7587" s="42"/>
      <c r="F7587" s="92"/>
      <c r="G7587" s="65"/>
      <c r="H7587" s="65"/>
      <c r="I7587" s="65"/>
      <c r="J7587" s="65"/>
      <c r="K7587" s="65"/>
      <c r="L7587" s="65"/>
      <c r="M7587" s="65"/>
      <c r="N7587" s="84"/>
      <c r="O7587" s="65"/>
      <c r="P7587" s="84"/>
      <c r="Q7587" s="84"/>
      <c r="R7587" s="66"/>
      <c r="S7587" s="66"/>
      <c r="T7587" s="66"/>
      <c r="U7587" s="46"/>
    </row>
    <row r="7588" spans="2:21">
      <c r="B7588" s="22"/>
      <c r="D7588" s="22"/>
      <c r="E7588" s="42"/>
      <c r="F7588" s="92"/>
      <c r="G7588" s="65"/>
      <c r="H7588" s="65"/>
      <c r="I7588" s="65"/>
      <c r="J7588" s="65"/>
      <c r="K7588" s="65"/>
      <c r="L7588" s="65"/>
      <c r="M7588" s="65"/>
      <c r="N7588" s="84"/>
      <c r="O7588" s="65"/>
      <c r="P7588" s="84"/>
      <c r="Q7588" s="84"/>
      <c r="R7588" s="66"/>
      <c r="S7588" s="66"/>
      <c r="T7588" s="66"/>
      <c r="U7588" s="46"/>
    </row>
    <row r="7589" spans="2:21">
      <c r="B7589" s="22"/>
      <c r="D7589" s="22"/>
      <c r="E7589" s="42"/>
      <c r="F7589" s="92"/>
      <c r="G7589" s="65"/>
      <c r="H7589" s="65"/>
      <c r="I7589" s="65"/>
      <c r="J7589" s="65"/>
      <c r="K7589" s="65"/>
      <c r="L7589" s="65"/>
      <c r="M7589" s="65"/>
      <c r="N7589" s="84"/>
      <c r="O7589" s="65"/>
      <c r="P7589" s="84"/>
      <c r="Q7589" s="84"/>
      <c r="R7589" s="66"/>
      <c r="S7589" s="66"/>
      <c r="T7589" s="66"/>
      <c r="U7589" s="46"/>
    </row>
    <row r="7590" spans="2:21">
      <c r="B7590" s="22"/>
      <c r="D7590" s="22"/>
      <c r="E7590" s="42"/>
      <c r="F7590" s="92"/>
      <c r="G7590" s="65"/>
      <c r="H7590" s="65"/>
      <c r="I7590" s="65"/>
      <c r="J7590" s="65"/>
      <c r="K7590" s="65"/>
      <c r="L7590" s="65"/>
      <c r="M7590" s="65"/>
      <c r="N7590" s="84"/>
      <c r="O7590" s="65"/>
      <c r="P7590" s="84"/>
      <c r="Q7590" s="84"/>
      <c r="R7590" s="66"/>
      <c r="S7590" s="66"/>
      <c r="T7590" s="66"/>
      <c r="U7590" s="46"/>
    </row>
    <row r="7591" spans="2:21">
      <c r="B7591" s="22"/>
      <c r="D7591" s="22"/>
      <c r="E7591" s="42"/>
      <c r="F7591" s="92"/>
      <c r="G7591" s="65"/>
      <c r="H7591" s="65"/>
      <c r="I7591" s="65"/>
      <c r="J7591" s="65"/>
      <c r="K7591" s="65"/>
      <c r="L7591" s="65"/>
      <c r="M7591" s="65"/>
      <c r="N7591" s="84"/>
      <c r="O7591" s="65"/>
      <c r="P7591" s="84"/>
      <c r="Q7591" s="84"/>
      <c r="R7591" s="66"/>
      <c r="S7591" s="66"/>
      <c r="T7591" s="66"/>
      <c r="U7591" s="46"/>
    </row>
    <row r="7592" spans="2:21">
      <c r="B7592" s="22"/>
      <c r="D7592" s="22"/>
      <c r="E7592" s="42"/>
      <c r="F7592" s="92"/>
      <c r="G7592" s="65"/>
      <c r="H7592" s="65"/>
      <c r="I7592" s="65"/>
      <c r="J7592" s="65"/>
      <c r="K7592" s="65"/>
      <c r="L7592" s="65"/>
      <c r="M7592" s="65"/>
      <c r="N7592" s="84"/>
      <c r="O7592" s="65"/>
      <c r="P7592" s="84"/>
      <c r="Q7592" s="84"/>
      <c r="R7592" s="66"/>
      <c r="S7592" s="66"/>
      <c r="T7592" s="66"/>
      <c r="U7592" s="46"/>
    </row>
    <row r="7593" spans="2:21">
      <c r="B7593" s="22"/>
      <c r="D7593" s="22"/>
      <c r="E7593" s="42"/>
      <c r="F7593" s="92"/>
      <c r="G7593" s="65"/>
      <c r="H7593" s="65"/>
      <c r="I7593" s="65"/>
      <c r="J7593" s="65"/>
      <c r="K7593" s="65"/>
      <c r="L7593" s="65"/>
      <c r="M7593" s="65"/>
      <c r="N7593" s="84"/>
      <c r="O7593" s="65"/>
      <c r="P7593" s="84"/>
      <c r="Q7593" s="84"/>
      <c r="R7593" s="66"/>
      <c r="S7593" s="66"/>
      <c r="T7593" s="66"/>
      <c r="U7593" s="46"/>
    </row>
    <row r="7594" spans="2:21">
      <c r="B7594" s="22"/>
      <c r="D7594" s="22"/>
      <c r="E7594" s="42"/>
      <c r="F7594" s="92"/>
      <c r="G7594" s="65"/>
      <c r="H7594" s="65"/>
      <c r="I7594" s="65"/>
      <c r="J7594" s="65"/>
      <c r="K7594" s="65"/>
      <c r="L7594" s="65"/>
      <c r="M7594" s="65"/>
      <c r="N7594" s="84"/>
      <c r="O7594" s="65"/>
      <c r="P7594" s="84"/>
      <c r="Q7594" s="84"/>
      <c r="R7594" s="66"/>
      <c r="S7594" s="66"/>
      <c r="T7594" s="66"/>
      <c r="U7594" s="46"/>
    </row>
    <row r="7595" spans="2:21">
      <c r="B7595" s="22"/>
      <c r="D7595" s="22"/>
      <c r="E7595" s="42"/>
      <c r="F7595" s="92"/>
      <c r="G7595" s="65"/>
      <c r="H7595" s="65"/>
      <c r="I7595" s="65"/>
      <c r="J7595" s="65"/>
      <c r="K7595" s="65"/>
      <c r="L7595" s="65"/>
      <c r="M7595" s="65"/>
      <c r="N7595" s="84"/>
      <c r="O7595" s="65"/>
      <c r="P7595" s="84"/>
      <c r="Q7595" s="84"/>
      <c r="R7595" s="66"/>
      <c r="S7595" s="66"/>
      <c r="T7595" s="66"/>
      <c r="U7595" s="46"/>
    </row>
    <row r="7596" spans="2:21">
      <c r="B7596" s="22"/>
      <c r="D7596" s="22"/>
      <c r="E7596" s="42"/>
      <c r="F7596" s="92"/>
      <c r="G7596" s="65"/>
      <c r="H7596" s="65"/>
      <c r="I7596" s="65"/>
      <c r="J7596" s="65"/>
      <c r="K7596" s="65"/>
      <c r="L7596" s="65"/>
      <c r="M7596" s="65"/>
      <c r="N7596" s="84"/>
      <c r="O7596" s="65"/>
      <c r="P7596" s="84"/>
      <c r="Q7596" s="84"/>
      <c r="R7596" s="66"/>
      <c r="S7596" s="66"/>
      <c r="T7596" s="66"/>
      <c r="U7596" s="46"/>
    </row>
    <row r="7597" spans="2:21">
      <c r="B7597" s="22"/>
      <c r="D7597" s="22"/>
      <c r="E7597" s="42"/>
      <c r="F7597" s="92"/>
      <c r="G7597" s="65"/>
      <c r="H7597" s="65"/>
      <c r="I7597" s="65"/>
      <c r="J7597" s="65"/>
      <c r="K7597" s="65"/>
      <c r="L7597" s="65"/>
      <c r="M7597" s="65"/>
      <c r="N7597" s="84"/>
      <c r="O7597" s="65"/>
      <c r="P7597" s="84"/>
      <c r="Q7597" s="84"/>
      <c r="R7597" s="66"/>
      <c r="S7597" s="66"/>
      <c r="T7597" s="66"/>
      <c r="U7597" s="46"/>
    </row>
    <row r="7598" spans="2:21">
      <c r="B7598" s="22"/>
      <c r="D7598" s="22"/>
      <c r="E7598" s="42"/>
      <c r="F7598" s="92"/>
      <c r="G7598" s="65"/>
      <c r="H7598" s="65"/>
      <c r="I7598" s="65"/>
      <c r="J7598" s="65"/>
      <c r="K7598" s="65"/>
      <c r="L7598" s="65"/>
      <c r="M7598" s="65"/>
      <c r="N7598" s="84"/>
      <c r="O7598" s="65"/>
      <c r="P7598" s="84"/>
      <c r="Q7598" s="84"/>
      <c r="R7598" s="66"/>
      <c r="S7598" s="66"/>
      <c r="T7598" s="66"/>
      <c r="U7598" s="46"/>
    </row>
    <row r="7599" spans="2:21">
      <c r="B7599" s="22"/>
      <c r="D7599" s="22"/>
      <c r="E7599" s="42"/>
      <c r="F7599" s="92"/>
      <c r="G7599" s="65"/>
      <c r="H7599" s="65"/>
      <c r="I7599" s="65"/>
      <c r="J7599" s="65"/>
      <c r="K7599" s="65"/>
      <c r="L7599" s="65"/>
      <c r="M7599" s="65"/>
      <c r="N7599" s="84"/>
      <c r="O7599" s="65"/>
      <c r="P7599" s="84"/>
      <c r="Q7599" s="84"/>
      <c r="R7599" s="66"/>
      <c r="S7599" s="66"/>
      <c r="T7599" s="66"/>
      <c r="U7599" s="46"/>
    </row>
    <row r="7600" spans="2:21">
      <c r="B7600" s="22"/>
      <c r="D7600" s="22"/>
      <c r="E7600" s="42"/>
      <c r="F7600" s="92"/>
      <c r="G7600" s="65"/>
      <c r="H7600" s="65"/>
      <c r="I7600" s="65"/>
      <c r="J7600" s="65"/>
      <c r="K7600" s="65"/>
      <c r="L7600" s="65"/>
      <c r="M7600" s="65"/>
      <c r="N7600" s="84"/>
      <c r="O7600" s="65"/>
      <c r="P7600" s="84"/>
      <c r="Q7600" s="84"/>
      <c r="R7600" s="66"/>
      <c r="S7600" s="66"/>
      <c r="T7600" s="66"/>
      <c r="U7600" s="46"/>
    </row>
    <row r="7601" spans="2:21">
      <c r="B7601" s="22"/>
      <c r="D7601" s="22"/>
      <c r="E7601" s="42"/>
      <c r="F7601" s="92"/>
      <c r="G7601" s="65"/>
      <c r="H7601" s="65"/>
      <c r="I7601" s="65"/>
      <c r="J7601" s="65"/>
      <c r="K7601" s="65"/>
      <c r="L7601" s="65"/>
      <c r="M7601" s="65"/>
      <c r="N7601" s="84"/>
      <c r="O7601" s="65"/>
      <c r="P7601" s="84"/>
      <c r="Q7601" s="84"/>
      <c r="R7601" s="66"/>
      <c r="S7601" s="66"/>
      <c r="T7601" s="66"/>
      <c r="U7601" s="46"/>
    </row>
    <row r="7602" spans="2:21">
      <c r="B7602" s="22"/>
      <c r="D7602" s="22"/>
      <c r="E7602" s="42"/>
      <c r="F7602" s="92"/>
      <c r="G7602" s="65"/>
      <c r="H7602" s="65"/>
      <c r="I7602" s="65"/>
      <c r="J7602" s="65"/>
      <c r="K7602" s="65"/>
      <c r="L7602" s="65"/>
      <c r="M7602" s="65"/>
      <c r="N7602" s="84"/>
      <c r="O7602" s="65"/>
      <c r="P7602" s="84"/>
      <c r="Q7602" s="84"/>
      <c r="R7602" s="66"/>
      <c r="S7602" s="66"/>
      <c r="T7602" s="66"/>
      <c r="U7602" s="46"/>
    </row>
    <row r="7603" spans="2:21">
      <c r="B7603" s="22"/>
      <c r="D7603" s="22"/>
      <c r="E7603" s="42"/>
      <c r="F7603" s="92"/>
      <c r="G7603" s="65"/>
      <c r="H7603" s="65"/>
      <c r="I7603" s="65"/>
      <c r="J7603" s="65"/>
      <c r="K7603" s="65"/>
      <c r="L7603" s="65"/>
      <c r="M7603" s="65"/>
      <c r="N7603" s="84"/>
      <c r="O7603" s="65"/>
      <c r="P7603" s="84"/>
      <c r="Q7603" s="84"/>
      <c r="R7603" s="66"/>
      <c r="S7603" s="66"/>
      <c r="T7603" s="66"/>
      <c r="U7603" s="46"/>
    </row>
    <row r="7604" spans="2:21">
      <c r="B7604" s="22"/>
      <c r="D7604" s="22"/>
      <c r="E7604" s="42"/>
      <c r="F7604" s="92"/>
      <c r="G7604" s="65"/>
      <c r="H7604" s="65"/>
      <c r="I7604" s="65"/>
      <c r="J7604" s="65"/>
      <c r="K7604" s="65"/>
      <c r="L7604" s="65"/>
      <c r="M7604" s="65"/>
      <c r="N7604" s="84"/>
      <c r="O7604" s="65"/>
      <c r="P7604" s="84"/>
      <c r="Q7604" s="84"/>
      <c r="R7604" s="66"/>
      <c r="S7604" s="66"/>
      <c r="T7604" s="66"/>
      <c r="U7604" s="46"/>
    </row>
    <row r="7605" spans="2:21">
      <c r="B7605" s="22"/>
      <c r="D7605" s="22"/>
      <c r="E7605" s="42"/>
      <c r="F7605" s="92"/>
      <c r="G7605" s="65"/>
      <c r="H7605" s="65"/>
      <c r="I7605" s="65"/>
      <c r="J7605" s="65"/>
      <c r="K7605" s="65"/>
      <c r="L7605" s="65"/>
      <c r="M7605" s="65"/>
      <c r="N7605" s="84"/>
      <c r="O7605" s="65"/>
      <c r="P7605" s="84"/>
      <c r="Q7605" s="84"/>
      <c r="R7605" s="66"/>
      <c r="S7605" s="66"/>
      <c r="T7605" s="66"/>
      <c r="U7605" s="46"/>
    </row>
    <row r="7606" spans="2:21">
      <c r="B7606" s="22"/>
      <c r="D7606" s="22"/>
      <c r="E7606" s="42"/>
      <c r="F7606" s="92"/>
      <c r="G7606" s="65"/>
      <c r="H7606" s="65"/>
      <c r="I7606" s="65"/>
      <c r="J7606" s="65"/>
      <c r="K7606" s="65"/>
      <c r="L7606" s="65"/>
      <c r="M7606" s="65"/>
      <c r="N7606" s="84"/>
      <c r="O7606" s="65"/>
      <c r="P7606" s="84"/>
      <c r="Q7606" s="84"/>
      <c r="R7606" s="66"/>
      <c r="S7606" s="66"/>
      <c r="T7606" s="66"/>
      <c r="U7606" s="46"/>
    </row>
    <row r="7607" spans="2:21">
      <c r="B7607" s="22"/>
      <c r="D7607" s="22"/>
      <c r="E7607" s="42"/>
      <c r="F7607" s="92"/>
      <c r="G7607" s="65"/>
      <c r="H7607" s="65"/>
      <c r="I7607" s="65"/>
      <c r="J7607" s="65"/>
      <c r="K7607" s="65"/>
      <c r="L7607" s="65"/>
      <c r="M7607" s="65"/>
      <c r="N7607" s="84"/>
      <c r="O7607" s="65"/>
      <c r="P7607" s="84"/>
      <c r="Q7607" s="84"/>
      <c r="R7607" s="66"/>
      <c r="S7607" s="66"/>
      <c r="T7607" s="66"/>
      <c r="U7607" s="46"/>
    </row>
    <row r="7608" spans="2:21">
      <c r="B7608" s="22"/>
      <c r="D7608" s="22"/>
      <c r="E7608" s="42"/>
      <c r="F7608" s="92"/>
      <c r="G7608" s="65"/>
      <c r="H7608" s="65"/>
      <c r="I7608" s="65"/>
      <c r="J7608" s="65"/>
      <c r="K7608" s="65"/>
      <c r="L7608" s="65"/>
      <c r="M7608" s="65"/>
      <c r="N7608" s="84"/>
      <c r="O7608" s="65"/>
      <c r="P7608" s="84"/>
      <c r="Q7608" s="84"/>
      <c r="R7608" s="66"/>
      <c r="S7608" s="66"/>
      <c r="T7608" s="66"/>
      <c r="U7608" s="46"/>
    </row>
    <row r="7609" spans="2:21">
      <c r="B7609" s="22"/>
      <c r="D7609" s="22"/>
      <c r="E7609" s="42"/>
      <c r="F7609" s="92"/>
      <c r="G7609" s="65"/>
      <c r="H7609" s="65"/>
      <c r="I7609" s="65"/>
      <c r="J7609" s="65"/>
      <c r="K7609" s="65"/>
      <c r="L7609" s="65"/>
      <c r="M7609" s="65"/>
      <c r="N7609" s="84"/>
      <c r="O7609" s="65"/>
      <c r="P7609" s="84"/>
      <c r="Q7609" s="84"/>
      <c r="R7609" s="66"/>
      <c r="S7609" s="66"/>
      <c r="T7609" s="66"/>
      <c r="U7609" s="46"/>
    </row>
    <row r="7610" spans="2:21">
      <c r="B7610" s="22"/>
      <c r="D7610" s="22"/>
      <c r="E7610" s="42"/>
      <c r="F7610" s="92"/>
      <c r="G7610" s="65"/>
      <c r="H7610" s="65"/>
      <c r="I7610" s="65"/>
      <c r="J7610" s="65"/>
      <c r="K7610" s="65"/>
      <c r="L7610" s="65"/>
      <c r="M7610" s="65"/>
      <c r="N7610" s="84"/>
      <c r="O7610" s="65"/>
      <c r="P7610" s="84"/>
      <c r="Q7610" s="84"/>
      <c r="R7610" s="66"/>
      <c r="S7610" s="66"/>
      <c r="T7610" s="66"/>
      <c r="U7610" s="46"/>
    </row>
    <row r="7611" spans="2:21">
      <c r="B7611" s="22"/>
      <c r="D7611" s="22"/>
      <c r="E7611" s="42"/>
      <c r="F7611" s="92"/>
      <c r="G7611" s="65"/>
      <c r="H7611" s="65"/>
      <c r="I7611" s="65"/>
      <c r="J7611" s="65"/>
      <c r="K7611" s="65"/>
      <c r="L7611" s="65"/>
      <c r="M7611" s="65"/>
      <c r="N7611" s="84"/>
      <c r="O7611" s="65"/>
      <c r="P7611" s="84"/>
      <c r="Q7611" s="84"/>
      <c r="R7611" s="66"/>
      <c r="S7611" s="66"/>
      <c r="T7611" s="66"/>
      <c r="U7611" s="46"/>
    </row>
    <row r="7612" spans="2:21">
      <c r="B7612" s="22"/>
      <c r="D7612" s="22"/>
      <c r="E7612" s="42"/>
      <c r="F7612" s="92"/>
      <c r="G7612" s="65"/>
      <c r="H7612" s="65"/>
      <c r="I7612" s="65"/>
      <c r="J7612" s="65"/>
      <c r="K7612" s="65"/>
      <c r="L7612" s="65"/>
      <c r="M7612" s="65"/>
      <c r="N7612" s="84"/>
      <c r="O7612" s="65"/>
      <c r="P7612" s="84"/>
      <c r="Q7612" s="84"/>
      <c r="R7612" s="66"/>
      <c r="S7612" s="66"/>
      <c r="T7612" s="66"/>
      <c r="U7612" s="46"/>
    </row>
    <row r="7613" spans="2:21">
      <c r="B7613" s="22"/>
      <c r="D7613" s="22"/>
      <c r="E7613" s="42"/>
      <c r="F7613" s="92"/>
      <c r="G7613" s="65"/>
      <c r="H7613" s="65"/>
      <c r="I7613" s="65"/>
      <c r="J7613" s="65"/>
      <c r="K7613" s="65"/>
      <c r="L7613" s="65"/>
      <c r="M7613" s="65"/>
      <c r="N7613" s="84"/>
      <c r="O7613" s="65"/>
      <c r="P7613" s="84"/>
      <c r="Q7613" s="84"/>
      <c r="R7613" s="66"/>
      <c r="S7613" s="66"/>
      <c r="T7613" s="66"/>
      <c r="U7613" s="46"/>
    </row>
    <row r="7614" spans="2:21">
      <c r="B7614" s="22"/>
      <c r="D7614" s="22"/>
      <c r="E7614" s="42"/>
      <c r="F7614" s="92"/>
      <c r="G7614" s="65"/>
      <c r="H7614" s="65"/>
      <c r="I7614" s="65"/>
      <c r="J7614" s="65"/>
      <c r="K7614" s="65"/>
      <c r="L7614" s="65"/>
      <c r="M7614" s="65"/>
      <c r="N7614" s="84"/>
      <c r="O7614" s="65"/>
      <c r="P7614" s="84"/>
      <c r="Q7614" s="84"/>
      <c r="R7614" s="66"/>
      <c r="S7614" s="66"/>
      <c r="T7614" s="66"/>
      <c r="U7614" s="46"/>
    </row>
    <row r="7615" spans="2:21">
      <c r="B7615" s="22"/>
      <c r="D7615" s="22"/>
      <c r="E7615" s="42"/>
      <c r="F7615" s="92"/>
      <c r="G7615" s="65"/>
      <c r="H7615" s="65"/>
      <c r="I7615" s="65"/>
      <c r="J7615" s="65"/>
      <c r="K7615" s="65"/>
      <c r="L7615" s="65"/>
      <c r="M7615" s="65"/>
      <c r="N7615" s="84"/>
      <c r="O7615" s="65"/>
      <c r="P7615" s="84"/>
      <c r="Q7615" s="84"/>
      <c r="R7615" s="66"/>
      <c r="S7615" s="66"/>
      <c r="T7615" s="66"/>
      <c r="U7615" s="46"/>
    </row>
    <row r="7616" spans="2:21">
      <c r="B7616" s="22"/>
      <c r="D7616" s="22"/>
      <c r="E7616" s="42"/>
      <c r="F7616" s="92"/>
      <c r="G7616" s="65"/>
      <c r="H7616" s="65"/>
      <c r="I7616" s="65"/>
      <c r="J7616" s="65"/>
      <c r="K7616" s="65"/>
      <c r="L7616" s="65"/>
      <c r="M7616" s="65"/>
      <c r="N7616" s="84"/>
      <c r="O7616" s="65"/>
      <c r="P7616" s="84"/>
      <c r="Q7616" s="84"/>
      <c r="R7616" s="66"/>
      <c r="S7616" s="66"/>
      <c r="T7616" s="66"/>
      <c r="U7616" s="46"/>
    </row>
    <row r="7617" spans="2:21">
      <c r="B7617" s="22"/>
      <c r="D7617" s="22"/>
      <c r="E7617" s="42"/>
      <c r="F7617" s="92"/>
      <c r="G7617" s="65"/>
      <c r="H7617" s="65"/>
      <c r="I7617" s="65"/>
      <c r="J7617" s="65"/>
      <c r="K7617" s="65"/>
      <c r="L7617" s="65"/>
      <c r="M7617" s="65"/>
      <c r="N7617" s="84"/>
      <c r="O7617" s="65"/>
      <c r="P7617" s="84"/>
      <c r="Q7617" s="84"/>
      <c r="R7617" s="66"/>
      <c r="S7617" s="66"/>
      <c r="T7617" s="66"/>
      <c r="U7617" s="46"/>
    </row>
    <row r="7618" spans="2:21">
      <c r="B7618" s="22"/>
      <c r="D7618" s="22"/>
      <c r="E7618" s="42"/>
      <c r="F7618" s="92"/>
      <c r="G7618" s="65"/>
      <c r="H7618" s="65"/>
      <c r="I7618" s="65"/>
      <c r="J7618" s="65"/>
      <c r="K7618" s="65"/>
      <c r="L7618" s="65"/>
      <c r="M7618" s="65"/>
      <c r="N7618" s="84"/>
      <c r="O7618" s="65"/>
      <c r="P7618" s="84"/>
      <c r="Q7618" s="84"/>
      <c r="R7618" s="66"/>
      <c r="S7618" s="66"/>
      <c r="T7618" s="66"/>
      <c r="U7618" s="46"/>
    </row>
    <row r="7619" spans="2:21">
      <c r="B7619" s="22"/>
      <c r="D7619" s="22"/>
      <c r="E7619" s="42"/>
      <c r="F7619" s="92"/>
      <c r="G7619" s="65"/>
      <c r="H7619" s="65"/>
      <c r="I7619" s="65"/>
      <c r="J7619" s="65"/>
      <c r="K7619" s="65"/>
      <c r="L7619" s="65"/>
      <c r="M7619" s="65"/>
      <c r="N7619" s="84"/>
      <c r="O7619" s="65"/>
      <c r="P7619" s="84"/>
      <c r="Q7619" s="84"/>
      <c r="R7619" s="66"/>
      <c r="S7619" s="66"/>
      <c r="T7619" s="66"/>
      <c r="U7619" s="46"/>
    </row>
    <row r="7620" spans="2:21">
      <c r="B7620" s="22"/>
      <c r="D7620" s="22"/>
      <c r="E7620" s="42"/>
      <c r="F7620" s="92"/>
      <c r="G7620" s="65"/>
      <c r="H7620" s="65"/>
      <c r="I7620" s="65"/>
      <c r="J7620" s="65"/>
      <c r="K7620" s="65"/>
      <c r="L7620" s="65"/>
      <c r="M7620" s="65"/>
      <c r="N7620" s="84"/>
      <c r="O7620" s="65"/>
      <c r="P7620" s="84"/>
      <c r="Q7620" s="84"/>
      <c r="R7620" s="66"/>
      <c r="S7620" s="66"/>
      <c r="T7620" s="66"/>
      <c r="U7620" s="46"/>
    </row>
    <row r="7621" spans="2:21">
      <c r="B7621" s="22"/>
      <c r="D7621" s="22"/>
      <c r="E7621" s="42"/>
      <c r="F7621" s="92"/>
      <c r="G7621" s="65"/>
      <c r="H7621" s="65"/>
      <c r="I7621" s="65"/>
      <c r="J7621" s="65"/>
      <c r="K7621" s="65"/>
      <c r="L7621" s="65"/>
      <c r="M7621" s="65"/>
      <c r="N7621" s="84"/>
      <c r="O7621" s="65"/>
      <c r="P7621" s="84"/>
      <c r="Q7621" s="84"/>
      <c r="R7621" s="66"/>
      <c r="S7621" s="66"/>
      <c r="T7621" s="66"/>
      <c r="U7621" s="46"/>
    </row>
    <row r="7622" spans="2:21">
      <c r="B7622" s="22"/>
      <c r="D7622" s="22"/>
      <c r="E7622" s="42"/>
      <c r="F7622" s="92"/>
      <c r="G7622" s="65"/>
      <c r="H7622" s="65"/>
      <c r="I7622" s="65"/>
      <c r="J7622" s="65"/>
      <c r="K7622" s="65"/>
      <c r="L7622" s="65"/>
      <c r="M7622" s="65"/>
      <c r="N7622" s="84"/>
      <c r="O7622" s="65"/>
      <c r="P7622" s="84"/>
      <c r="Q7622" s="84"/>
      <c r="R7622" s="66"/>
      <c r="S7622" s="66"/>
      <c r="T7622" s="66"/>
      <c r="U7622" s="46"/>
    </row>
    <row r="7623" spans="2:21">
      <c r="B7623" s="22"/>
      <c r="D7623" s="22"/>
      <c r="E7623" s="42"/>
      <c r="F7623" s="92"/>
      <c r="G7623" s="65"/>
      <c r="H7623" s="65"/>
      <c r="I7623" s="65"/>
      <c r="J7623" s="65"/>
      <c r="K7623" s="65"/>
      <c r="L7623" s="65"/>
      <c r="M7623" s="65"/>
      <c r="N7623" s="84"/>
      <c r="O7623" s="65"/>
      <c r="P7623" s="84"/>
      <c r="Q7623" s="84"/>
      <c r="R7623" s="66"/>
      <c r="S7623" s="66"/>
      <c r="T7623" s="66"/>
      <c r="U7623" s="46"/>
    </row>
    <row r="7624" spans="2:21">
      <c r="B7624" s="22"/>
      <c r="D7624" s="22"/>
      <c r="E7624" s="42"/>
      <c r="F7624" s="92"/>
      <c r="G7624" s="65"/>
      <c r="H7624" s="65"/>
      <c r="I7624" s="65"/>
      <c r="J7624" s="65"/>
      <c r="K7624" s="65"/>
      <c r="L7624" s="65"/>
      <c r="M7624" s="65"/>
      <c r="N7624" s="84"/>
      <c r="O7624" s="65"/>
      <c r="P7624" s="84"/>
      <c r="Q7624" s="84"/>
      <c r="R7624" s="66"/>
      <c r="S7624" s="66"/>
      <c r="T7624" s="66"/>
      <c r="U7624" s="46"/>
    </row>
    <row r="7625" spans="2:21">
      <c r="B7625" s="22"/>
      <c r="D7625" s="22"/>
      <c r="E7625" s="42"/>
      <c r="F7625" s="92"/>
      <c r="G7625" s="65"/>
      <c r="H7625" s="65"/>
      <c r="I7625" s="65"/>
      <c r="J7625" s="65"/>
      <c r="K7625" s="65"/>
      <c r="L7625" s="65"/>
      <c r="M7625" s="65"/>
      <c r="N7625" s="84"/>
      <c r="O7625" s="65"/>
      <c r="P7625" s="84"/>
      <c r="Q7625" s="84"/>
      <c r="R7625" s="66"/>
      <c r="S7625" s="66"/>
      <c r="T7625" s="66"/>
      <c r="U7625" s="46"/>
    </row>
    <row r="7626" spans="2:21">
      <c r="B7626" s="22"/>
      <c r="D7626" s="22"/>
      <c r="E7626" s="42"/>
      <c r="F7626" s="92"/>
      <c r="G7626" s="65"/>
      <c r="H7626" s="65"/>
      <c r="I7626" s="65"/>
      <c r="J7626" s="65"/>
      <c r="K7626" s="65"/>
      <c r="L7626" s="65"/>
      <c r="M7626" s="65"/>
      <c r="N7626" s="84"/>
      <c r="O7626" s="65"/>
      <c r="P7626" s="84"/>
      <c r="Q7626" s="84"/>
      <c r="R7626" s="66"/>
      <c r="S7626" s="66"/>
      <c r="T7626" s="66"/>
      <c r="U7626" s="46"/>
    </row>
    <row r="7627" spans="2:21">
      <c r="B7627" s="22"/>
      <c r="D7627" s="22"/>
      <c r="E7627" s="42"/>
      <c r="F7627" s="92"/>
      <c r="G7627" s="65"/>
      <c r="H7627" s="65"/>
      <c r="I7627" s="65"/>
      <c r="J7627" s="65"/>
      <c r="K7627" s="65"/>
      <c r="L7627" s="65"/>
      <c r="M7627" s="65"/>
      <c r="N7627" s="84"/>
      <c r="O7627" s="65"/>
      <c r="P7627" s="84"/>
      <c r="Q7627" s="84"/>
      <c r="R7627" s="66"/>
      <c r="S7627" s="66"/>
      <c r="T7627" s="66"/>
      <c r="U7627" s="46"/>
    </row>
    <row r="7628" spans="2:21">
      <c r="B7628" s="22"/>
      <c r="D7628" s="22"/>
      <c r="E7628" s="42"/>
      <c r="F7628" s="92"/>
      <c r="G7628" s="65"/>
      <c r="H7628" s="65"/>
      <c r="I7628" s="65"/>
      <c r="J7628" s="65"/>
      <c r="K7628" s="65"/>
      <c r="L7628" s="65"/>
      <c r="M7628" s="65"/>
      <c r="N7628" s="84"/>
      <c r="O7628" s="65"/>
      <c r="P7628" s="84"/>
      <c r="Q7628" s="84"/>
      <c r="R7628" s="66"/>
      <c r="S7628" s="66"/>
      <c r="T7628" s="66"/>
      <c r="U7628" s="46"/>
    </row>
    <row r="7629" spans="2:21">
      <c r="B7629" s="22"/>
      <c r="D7629" s="22"/>
      <c r="E7629" s="42"/>
      <c r="F7629" s="92"/>
      <c r="G7629" s="65"/>
      <c r="H7629" s="65"/>
      <c r="I7629" s="65"/>
      <c r="J7629" s="65"/>
      <c r="K7629" s="65"/>
      <c r="L7629" s="65"/>
      <c r="M7629" s="65"/>
      <c r="N7629" s="84"/>
      <c r="O7629" s="65"/>
      <c r="P7629" s="84"/>
      <c r="Q7629" s="84"/>
      <c r="R7629" s="66"/>
      <c r="S7629" s="66"/>
      <c r="T7629" s="66"/>
      <c r="U7629" s="46"/>
    </row>
    <row r="7630" spans="2:21">
      <c r="B7630" s="22"/>
      <c r="D7630" s="22"/>
      <c r="E7630" s="42"/>
      <c r="F7630" s="92"/>
      <c r="G7630" s="65"/>
      <c r="H7630" s="65"/>
      <c r="I7630" s="65"/>
      <c r="J7630" s="65"/>
      <c r="K7630" s="65"/>
      <c r="L7630" s="65"/>
      <c r="M7630" s="65"/>
      <c r="N7630" s="84"/>
      <c r="O7630" s="65"/>
      <c r="P7630" s="84"/>
      <c r="Q7630" s="84"/>
      <c r="R7630" s="66"/>
      <c r="S7630" s="66"/>
      <c r="T7630" s="66"/>
      <c r="U7630" s="46"/>
    </row>
    <row r="7631" spans="2:21">
      <c r="B7631" s="22"/>
      <c r="D7631" s="22"/>
      <c r="E7631" s="42"/>
      <c r="F7631" s="92"/>
      <c r="G7631" s="65"/>
      <c r="H7631" s="65"/>
      <c r="I7631" s="65"/>
      <c r="J7631" s="65"/>
      <c r="K7631" s="65"/>
      <c r="L7631" s="65"/>
      <c r="M7631" s="65"/>
      <c r="N7631" s="84"/>
      <c r="O7631" s="65"/>
      <c r="P7631" s="84"/>
      <c r="Q7631" s="84"/>
      <c r="R7631" s="66"/>
      <c r="S7631" s="66"/>
      <c r="T7631" s="66"/>
      <c r="U7631" s="46"/>
    </row>
    <row r="7632" spans="2:21">
      <c r="B7632" s="22"/>
      <c r="D7632" s="22"/>
      <c r="E7632" s="42"/>
      <c r="F7632" s="92"/>
      <c r="G7632" s="65"/>
      <c r="H7632" s="65"/>
      <c r="I7632" s="65"/>
      <c r="J7632" s="65"/>
      <c r="K7632" s="65"/>
      <c r="L7632" s="65"/>
      <c r="M7632" s="65"/>
      <c r="N7632" s="84"/>
      <c r="O7632" s="65"/>
      <c r="P7632" s="84"/>
      <c r="Q7632" s="84"/>
      <c r="R7632" s="66"/>
      <c r="S7632" s="66"/>
      <c r="T7632" s="66"/>
      <c r="U7632" s="46"/>
    </row>
    <row r="7633" spans="2:21">
      <c r="B7633" s="22"/>
      <c r="D7633" s="22"/>
      <c r="E7633" s="42"/>
      <c r="F7633" s="92"/>
      <c r="G7633" s="65"/>
      <c r="H7633" s="65"/>
      <c r="I7633" s="65"/>
      <c r="J7633" s="65"/>
      <c r="K7633" s="65"/>
      <c r="L7633" s="65"/>
      <c r="M7633" s="65"/>
      <c r="N7633" s="84"/>
      <c r="O7633" s="65"/>
      <c r="P7633" s="84"/>
      <c r="Q7633" s="84"/>
      <c r="R7633" s="66"/>
      <c r="S7633" s="66"/>
      <c r="T7633" s="66"/>
      <c r="U7633" s="46"/>
    </row>
    <row r="7634" spans="2:21">
      <c r="B7634" s="22"/>
      <c r="D7634" s="22"/>
      <c r="E7634" s="42"/>
      <c r="F7634" s="92"/>
      <c r="G7634" s="65"/>
      <c r="H7634" s="65"/>
      <c r="I7634" s="65"/>
      <c r="J7634" s="65"/>
      <c r="K7634" s="65"/>
      <c r="L7634" s="65"/>
      <c r="M7634" s="65"/>
      <c r="N7634" s="84"/>
      <c r="O7634" s="65"/>
      <c r="P7634" s="84"/>
      <c r="Q7634" s="84"/>
      <c r="R7634" s="66"/>
      <c r="S7634" s="66"/>
      <c r="T7634" s="66"/>
      <c r="U7634" s="46"/>
    </row>
    <row r="7635" spans="2:21">
      <c r="B7635" s="22"/>
      <c r="D7635" s="22"/>
      <c r="E7635" s="42"/>
      <c r="F7635" s="92"/>
      <c r="G7635" s="65"/>
      <c r="H7635" s="65"/>
      <c r="I7635" s="65"/>
      <c r="J7635" s="65"/>
      <c r="K7635" s="65"/>
      <c r="L7635" s="65"/>
      <c r="M7635" s="65"/>
      <c r="N7635" s="84"/>
      <c r="O7635" s="65"/>
      <c r="P7635" s="84"/>
      <c r="Q7635" s="84"/>
      <c r="R7635" s="66"/>
      <c r="S7635" s="66"/>
      <c r="T7635" s="66"/>
      <c r="U7635" s="46"/>
    </row>
    <row r="7636" spans="2:21">
      <c r="B7636" s="22"/>
      <c r="D7636" s="22"/>
      <c r="E7636" s="42"/>
      <c r="F7636" s="92"/>
      <c r="G7636" s="65"/>
      <c r="H7636" s="65"/>
      <c r="I7636" s="65"/>
      <c r="J7636" s="65"/>
      <c r="K7636" s="65"/>
      <c r="L7636" s="65"/>
      <c r="M7636" s="65"/>
      <c r="N7636" s="84"/>
      <c r="O7636" s="65"/>
      <c r="P7636" s="84"/>
      <c r="Q7636" s="84"/>
      <c r="R7636" s="66"/>
      <c r="S7636" s="66"/>
      <c r="T7636" s="66"/>
      <c r="U7636" s="46"/>
    </row>
    <row r="7637" spans="2:21">
      <c r="B7637" s="22"/>
      <c r="D7637" s="22"/>
      <c r="E7637" s="42"/>
      <c r="F7637" s="92"/>
      <c r="G7637" s="65"/>
      <c r="H7637" s="65"/>
      <c r="I7637" s="65"/>
      <c r="J7637" s="65"/>
      <c r="K7637" s="65"/>
      <c r="L7637" s="65"/>
      <c r="M7637" s="65"/>
      <c r="N7637" s="84"/>
      <c r="O7637" s="65"/>
      <c r="P7637" s="84"/>
      <c r="Q7637" s="84"/>
      <c r="R7637" s="66"/>
      <c r="S7637" s="66"/>
      <c r="T7637" s="66"/>
      <c r="U7637" s="46"/>
    </row>
    <row r="7638" spans="2:21">
      <c r="B7638" s="22"/>
      <c r="D7638" s="22"/>
      <c r="E7638" s="42"/>
      <c r="F7638" s="92"/>
      <c r="G7638" s="65"/>
      <c r="H7638" s="65"/>
      <c r="I7638" s="65"/>
      <c r="J7638" s="65"/>
      <c r="K7638" s="65"/>
      <c r="L7638" s="65"/>
      <c r="M7638" s="65"/>
      <c r="N7638" s="84"/>
      <c r="O7638" s="65"/>
      <c r="P7638" s="84"/>
      <c r="Q7638" s="84"/>
      <c r="R7638" s="66"/>
      <c r="S7638" s="66"/>
      <c r="T7638" s="66"/>
      <c r="U7638" s="46"/>
    </row>
    <row r="7639" spans="2:21">
      <c r="B7639" s="22"/>
      <c r="D7639" s="22"/>
      <c r="E7639" s="42"/>
      <c r="F7639" s="92"/>
      <c r="G7639" s="65"/>
      <c r="H7639" s="65"/>
      <c r="I7639" s="65"/>
      <c r="J7639" s="65"/>
      <c r="K7639" s="65"/>
      <c r="L7639" s="65"/>
      <c r="M7639" s="65"/>
      <c r="N7639" s="84"/>
      <c r="O7639" s="65"/>
      <c r="P7639" s="84"/>
      <c r="Q7639" s="84"/>
      <c r="R7639" s="66"/>
      <c r="S7639" s="66"/>
      <c r="T7639" s="66"/>
      <c r="U7639" s="46"/>
    </row>
    <row r="7640" spans="2:21">
      <c r="B7640" s="22"/>
      <c r="D7640" s="22"/>
      <c r="E7640" s="42"/>
      <c r="F7640" s="92"/>
      <c r="G7640" s="65"/>
      <c r="H7640" s="65"/>
      <c r="I7640" s="65"/>
      <c r="J7640" s="65"/>
      <c r="K7640" s="65"/>
      <c r="L7640" s="65"/>
      <c r="M7640" s="65"/>
      <c r="N7640" s="84"/>
      <c r="O7640" s="65"/>
      <c r="P7640" s="84"/>
      <c r="Q7640" s="84"/>
      <c r="R7640" s="66"/>
      <c r="S7640" s="66"/>
      <c r="T7640" s="66"/>
      <c r="U7640" s="46"/>
    </row>
    <row r="7641" spans="2:21">
      <c r="B7641" s="22"/>
      <c r="D7641" s="22"/>
      <c r="E7641" s="42"/>
      <c r="F7641" s="92"/>
      <c r="G7641" s="65"/>
      <c r="H7641" s="65"/>
      <c r="I7641" s="65"/>
      <c r="J7641" s="65"/>
      <c r="K7641" s="65"/>
      <c r="L7641" s="65"/>
      <c r="M7641" s="65"/>
      <c r="N7641" s="84"/>
      <c r="O7641" s="65"/>
      <c r="P7641" s="84"/>
      <c r="Q7641" s="84"/>
      <c r="R7641" s="66"/>
      <c r="S7641" s="66"/>
      <c r="T7641" s="66"/>
      <c r="U7641" s="46"/>
    </row>
    <row r="7642" spans="2:21">
      <c r="B7642" s="22"/>
      <c r="D7642" s="22"/>
      <c r="E7642" s="42"/>
      <c r="F7642" s="92"/>
      <c r="G7642" s="65"/>
      <c r="H7642" s="65"/>
      <c r="I7642" s="65"/>
      <c r="J7642" s="65"/>
      <c r="K7642" s="65"/>
      <c r="L7642" s="65"/>
      <c r="M7642" s="65"/>
      <c r="N7642" s="84"/>
      <c r="O7642" s="65"/>
      <c r="P7642" s="84"/>
      <c r="Q7642" s="84"/>
      <c r="R7642" s="66"/>
      <c r="S7642" s="66"/>
      <c r="T7642" s="66"/>
      <c r="U7642" s="46"/>
    </row>
    <row r="7643" spans="2:21">
      <c r="B7643" s="22"/>
      <c r="D7643" s="22"/>
      <c r="E7643" s="42"/>
      <c r="F7643" s="92"/>
      <c r="G7643" s="65"/>
      <c r="H7643" s="65"/>
      <c r="I7643" s="65"/>
      <c r="J7643" s="65"/>
      <c r="K7643" s="65"/>
      <c r="L7643" s="65"/>
      <c r="M7643" s="65"/>
      <c r="N7643" s="84"/>
      <c r="O7643" s="65"/>
      <c r="P7643" s="84"/>
      <c r="Q7643" s="84"/>
      <c r="R7643" s="66"/>
      <c r="S7643" s="66"/>
      <c r="T7643" s="66"/>
      <c r="U7643" s="46"/>
    </row>
    <row r="7644" spans="2:21">
      <c r="B7644" s="22"/>
      <c r="D7644" s="22"/>
      <c r="E7644" s="42"/>
      <c r="F7644" s="92"/>
      <c r="G7644" s="65"/>
      <c r="H7644" s="65"/>
      <c r="I7644" s="65"/>
      <c r="J7644" s="65"/>
      <c r="K7644" s="65"/>
      <c r="L7644" s="65"/>
      <c r="M7644" s="65"/>
      <c r="N7644" s="84"/>
      <c r="O7644" s="65"/>
      <c r="P7644" s="84"/>
      <c r="Q7644" s="84"/>
      <c r="R7644" s="66"/>
      <c r="S7644" s="66"/>
      <c r="T7644" s="66"/>
      <c r="U7644" s="46"/>
    </row>
    <row r="7645" spans="2:21">
      <c r="B7645" s="22"/>
      <c r="D7645" s="22"/>
      <c r="E7645" s="42"/>
      <c r="F7645" s="92"/>
      <c r="G7645" s="65"/>
      <c r="H7645" s="65"/>
      <c r="I7645" s="65"/>
      <c r="J7645" s="65"/>
      <c r="K7645" s="65"/>
      <c r="L7645" s="65"/>
      <c r="M7645" s="65"/>
      <c r="N7645" s="84"/>
      <c r="O7645" s="65"/>
      <c r="P7645" s="84"/>
      <c r="Q7645" s="84"/>
      <c r="R7645" s="66"/>
      <c r="S7645" s="66"/>
      <c r="T7645" s="66"/>
      <c r="U7645" s="46"/>
    </row>
    <row r="7646" spans="2:21">
      <c r="B7646" s="22"/>
      <c r="D7646" s="22"/>
      <c r="E7646" s="42"/>
      <c r="F7646" s="92"/>
      <c r="G7646" s="65"/>
      <c r="H7646" s="65"/>
      <c r="I7646" s="65"/>
      <c r="J7646" s="65"/>
      <c r="K7646" s="65"/>
      <c r="L7646" s="65"/>
      <c r="M7646" s="65"/>
      <c r="N7646" s="84"/>
      <c r="O7646" s="65"/>
      <c r="P7646" s="84"/>
      <c r="Q7646" s="84"/>
      <c r="R7646" s="66"/>
      <c r="S7646" s="66"/>
      <c r="T7646" s="66"/>
      <c r="U7646" s="46"/>
    </row>
    <row r="7647" spans="2:21">
      <c r="B7647" s="22"/>
      <c r="D7647" s="22"/>
      <c r="E7647" s="42"/>
      <c r="F7647" s="92"/>
      <c r="G7647" s="65"/>
      <c r="H7647" s="65"/>
      <c r="I7647" s="65"/>
      <c r="J7647" s="65"/>
      <c r="K7647" s="65"/>
      <c r="L7647" s="65"/>
      <c r="M7647" s="65"/>
      <c r="N7647" s="84"/>
      <c r="O7647" s="65"/>
      <c r="P7647" s="84"/>
      <c r="Q7647" s="84"/>
      <c r="R7647" s="66"/>
      <c r="S7647" s="66"/>
      <c r="T7647" s="66"/>
      <c r="U7647" s="46"/>
    </row>
    <row r="7648" spans="2:21">
      <c r="B7648" s="22"/>
      <c r="D7648" s="22"/>
      <c r="E7648" s="42"/>
      <c r="F7648" s="92"/>
      <c r="G7648" s="65"/>
      <c r="H7648" s="65"/>
      <c r="I7648" s="65"/>
      <c r="J7648" s="65"/>
      <c r="K7648" s="65"/>
      <c r="L7648" s="65"/>
      <c r="M7648" s="65"/>
      <c r="N7648" s="84"/>
      <c r="O7648" s="65"/>
      <c r="P7648" s="84"/>
      <c r="Q7648" s="84"/>
      <c r="R7648" s="66"/>
      <c r="S7648" s="66"/>
      <c r="T7648" s="66"/>
      <c r="U7648" s="46"/>
    </row>
    <row r="7649" spans="2:21">
      <c r="B7649" s="22"/>
      <c r="D7649" s="22"/>
      <c r="E7649" s="42"/>
      <c r="F7649" s="92"/>
      <c r="G7649" s="65"/>
      <c r="H7649" s="65"/>
      <c r="I7649" s="65"/>
      <c r="J7649" s="65"/>
      <c r="K7649" s="65"/>
      <c r="L7649" s="65"/>
      <c r="M7649" s="65"/>
      <c r="N7649" s="84"/>
      <c r="O7649" s="65"/>
      <c r="P7649" s="84"/>
      <c r="Q7649" s="84"/>
      <c r="R7649" s="66"/>
      <c r="S7649" s="66"/>
      <c r="T7649" s="66"/>
      <c r="U7649" s="46"/>
    </row>
    <row r="7650" spans="2:21">
      <c r="B7650" s="22"/>
      <c r="D7650" s="22"/>
      <c r="E7650" s="42"/>
      <c r="F7650" s="92"/>
      <c r="G7650" s="65"/>
      <c r="H7650" s="65"/>
      <c r="I7650" s="65"/>
      <c r="J7650" s="65"/>
      <c r="K7650" s="65"/>
      <c r="L7650" s="65"/>
      <c r="M7650" s="65"/>
      <c r="N7650" s="84"/>
      <c r="O7650" s="65"/>
      <c r="P7650" s="84"/>
      <c r="Q7650" s="84"/>
      <c r="R7650" s="66"/>
      <c r="S7650" s="66"/>
      <c r="T7650" s="66"/>
      <c r="U7650" s="46"/>
    </row>
    <row r="7651" spans="2:21">
      <c r="B7651" s="22"/>
      <c r="D7651" s="22"/>
      <c r="E7651" s="42"/>
      <c r="F7651" s="92"/>
      <c r="G7651" s="65"/>
      <c r="H7651" s="65"/>
      <c r="I7651" s="65"/>
      <c r="J7651" s="65"/>
      <c r="K7651" s="65"/>
      <c r="L7651" s="65"/>
      <c r="M7651" s="65"/>
      <c r="N7651" s="84"/>
      <c r="O7651" s="65"/>
      <c r="P7651" s="84"/>
      <c r="Q7651" s="84"/>
      <c r="R7651" s="66"/>
      <c r="S7651" s="66"/>
      <c r="T7651" s="66"/>
      <c r="U7651" s="46"/>
    </row>
    <row r="7652" spans="2:21">
      <c r="B7652" s="22"/>
      <c r="D7652" s="22"/>
      <c r="E7652" s="42"/>
      <c r="F7652" s="92"/>
      <c r="G7652" s="65"/>
      <c r="H7652" s="65"/>
      <c r="I7652" s="65"/>
      <c r="J7652" s="65"/>
      <c r="K7652" s="65"/>
      <c r="L7652" s="65"/>
      <c r="M7652" s="65"/>
      <c r="N7652" s="84"/>
      <c r="O7652" s="65"/>
      <c r="P7652" s="84"/>
      <c r="Q7652" s="84"/>
      <c r="R7652" s="66"/>
      <c r="S7652" s="66"/>
      <c r="T7652" s="66"/>
      <c r="U7652" s="46"/>
    </row>
    <row r="7653" spans="2:21">
      <c r="B7653" s="22"/>
      <c r="D7653" s="22"/>
      <c r="E7653" s="42"/>
      <c r="F7653" s="92"/>
      <c r="G7653" s="65"/>
      <c r="H7653" s="65"/>
      <c r="I7653" s="65"/>
      <c r="J7653" s="65"/>
      <c r="K7653" s="65"/>
      <c r="L7653" s="65"/>
      <c r="M7653" s="65"/>
      <c r="N7653" s="84"/>
      <c r="O7653" s="65"/>
      <c r="P7653" s="84"/>
      <c r="Q7653" s="84"/>
      <c r="R7653" s="66"/>
      <c r="S7653" s="66"/>
      <c r="T7653" s="66"/>
      <c r="U7653" s="46"/>
    </row>
    <row r="7654" spans="2:21">
      <c r="B7654" s="22"/>
      <c r="D7654" s="22"/>
      <c r="E7654" s="42"/>
      <c r="F7654" s="92"/>
      <c r="G7654" s="65"/>
      <c r="H7654" s="65"/>
      <c r="I7654" s="65"/>
      <c r="J7654" s="65"/>
      <c r="K7654" s="65"/>
      <c r="L7654" s="65"/>
      <c r="M7654" s="65"/>
      <c r="N7654" s="84"/>
      <c r="O7654" s="65"/>
      <c r="P7654" s="84"/>
      <c r="Q7654" s="84"/>
      <c r="R7654" s="66"/>
      <c r="S7654" s="66"/>
      <c r="T7654" s="66"/>
      <c r="U7654" s="46"/>
    </row>
    <row r="7655" spans="2:21">
      <c r="B7655" s="22"/>
      <c r="D7655" s="22"/>
      <c r="E7655" s="42"/>
      <c r="F7655" s="92"/>
      <c r="G7655" s="65"/>
      <c r="H7655" s="65"/>
      <c r="I7655" s="65"/>
      <c r="J7655" s="65"/>
      <c r="K7655" s="65"/>
      <c r="L7655" s="65"/>
      <c r="M7655" s="65"/>
      <c r="N7655" s="84"/>
      <c r="O7655" s="65"/>
      <c r="P7655" s="84"/>
      <c r="Q7655" s="84"/>
      <c r="R7655" s="66"/>
      <c r="S7655" s="66"/>
      <c r="T7655" s="66"/>
      <c r="U7655" s="46"/>
    </row>
    <row r="7656" spans="2:21">
      <c r="B7656" s="22"/>
      <c r="D7656" s="22"/>
      <c r="E7656" s="42"/>
      <c r="F7656" s="92"/>
      <c r="G7656" s="65"/>
      <c r="H7656" s="65"/>
      <c r="I7656" s="65"/>
      <c r="J7656" s="65"/>
      <c r="K7656" s="65"/>
      <c r="L7656" s="65"/>
      <c r="M7656" s="65"/>
      <c r="N7656" s="84"/>
      <c r="O7656" s="65"/>
      <c r="P7656" s="84"/>
      <c r="Q7656" s="84"/>
      <c r="R7656" s="66"/>
      <c r="S7656" s="66"/>
      <c r="T7656" s="66"/>
      <c r="U7656" s="46"/>
    </row>
    <row r="7657" spans="2:21">
      <c r="B7657" s="22"/>
      <c r="D7657" s="22"/>
      <c r="E7657" s="42"/>
      <c r="F7657" s="92"/>
      <c r="G7657" s="65"/>
      <c r="H7657" s="65"/>
      <c r="I7657" s="65"/>
      <c r="J7657" s="65"/>
      <c r="K7657" s="65"/>
      <c r="L7657" s="65"/>
      <c r="M7657" s="65"/>
      <c r="N7657" s="84"/>
      <c r="O7657" s="65"/>
      <c r="P7657" s="84"/>
      <c r="Q7657" s="84"/>
      <c r="R7657" s="66"/>
      <c r="S7657" s="66"/>
      <c r="T7657" s="66"/>
      <c r="U7657" s="46"/>
    </row>
    <row r="7658" spans="2:21">
      <c r="B7658" s="22"/>
      <c r="D7658" s="22"/>
      <c r="E7658" s="42"/>
      <c r="F7658" s="92"/>
      <c r="G7658" s="65"/>
      <c r="H7658" s="65"/>
      <c r="I7658" s="65"/>
      <c r="J7658" s="65"/>
      <c r="K7658" s="65"/>
      <c r="L7658" s="65"/>
      <c r="M7658" s="65"/>
      <c r="N7658" s="84"/>
      <c r="O7658" s="65"/>
      <c r="P7658" s="84"/>
      <c r="Q7658" s="84"/>
      <c r="R7658" s="66"/>
      <c r="S7658" s="66"/>
      <c r="T7658" s="66"/>
      <c r="U7658" s="46"/>
    </row>
    <row r="7659" spans="2:21">
      <c r="B7659" s="22"/>
      <c r="D7659" s="22"/>
      <c r="E7659" s="42"/>
      <c r="F7659" s="92"/>
      <c r="G7659" s="65"/>
      <c r="H7659" s="65"/>
      <c r="I7659" s="65"/>
      <c r="J7659" s="65"/>
      <c r="K7659" s="65"/>
      <c r="L7659" s="65"/>
      <c r="M7659" s="65"/>
      <c r="N7659" s="84"/>
      <c r="O7659" s="65"/>
      <c r="P7659" s="84"/>
      <c r="Q7659" s="84"/>
      <c r="R7659" s="66"/>
      <c r="S7659" s="66"/>
      <c r="T7659" s="66"/>
      <c r="U7659" s="46"/>
    </row>
    <row r="7660" spans="2:21">
      <c r="B7660" s="22"/>
      <c r="D7660" s="22"/>
      <c r="E7660" s="42"/>
      <c r="F7660" s="92"/>
      <c r="G7660" s="65"/>
      <c r="H7660" s="65"/>
      <c r="I7660" s="65"/>
      <c r="J7660" s="65"/>
      <c r="K7660" s="65"/>
      <c r="L7660" s="65"/>
      <c r="M7660" s="65"/>
      <c r="N7660" s="84"/>
      <c r="O7660" s="65"/>
      <c r="P7660" s="84"/>
      <c r="Q7660" s="84"/>
      <c r="R7660" s="66"/>
      <c r="S7660" s="66"/>
      <c r="T7660" s="66"/>
      <c r="U7660" s="46"/>
    </row>
    <row r="7661" spans="2:21">
      <c r="B7661" s="22"/>
      <c r="D7661" s="22"/>
      <c r="E7661" s="42"/>
      <c r="F7661" s="92"/>
      <c r="G7661" s="65"/>
      <c r="H7661" s="65"/>
      <c r="I7661" s="65"/>
      <c r="J7661" s="65"/>
      <c r="K7661" s="65"/>
      <c r="L7661" s="65"/>
      <c r="M7661" s="65"/>
      <c r="N7661" s="84"/>
      <c r="O7661" s="65"/>
      <c r="P7661" s="84"/>
      <c r="Q7661" s="84"/>
      <c r="R7661" s="66"/>
      <c r="S7661" s="66"/>
      <c r="T7661" s="66"/>
      <c r="U7661" s="46"/>
    </row>
    <row r="7662" spans="2:21">
      <c r="B7662" s="22"/>
      <c r="D7662" s="22"/>
      <c r="E7662" s="42"/>
      <c r="F7662" s="92"/>
      <c r="G7662" s="65"/>
      <c r="H7662" s="65"/>
      <c r="I7662" s="65"/>
      <c r="J7662" s="65"/>
      <c r="K7662" s="65"/>
      <c r="L7662" s="65"/>
      <c r="M7662" s="65"/>
      <c r="N7662" s="84"/>
      <c r="O7662" s="65"/>
      <c r="P7662" s="84"/>
      <c r="Q7662" s="84"/>
      <c r="R7662" s="66"/>
      <c r="S7662" s="66"/>
      <c r="T7662" s="66"/>
      <c r="U7662" s="46"/>
    </row>
    <row r="7663" spans="2:21">
      <c r="B7663" s="22"/>
      <c r="D7663" s="22"/>
      <c r="E7663" s="42"/>
      <c r="F7663" s="92"/>
      <c r="G7663" s="65"/>
      <c r="H7663" s="65"/>
      <c r="I7663" s="65"/>
      <c r="J7663" s="65"/>
      <c r="K7663" s="65"/>
      <c r="L7663" s="65"/>
      <c r="M7663" s="65"/>
      <c r="N7663" s="84"/>
      <c r="O7663" s="65"/>
      <c r="P7663" s="84"/>
      <c r="Q7663" s="84"/>
      <c r="R7663" s="66"/>
      <c r="S7663" s="66"/>
      <c r="T7663" s="66"/>
      <c r="U7663" s="46"/>
    </row>
    <row r="7664" spans="2:21">
      <c r="B7664" s="22"/>
      <c r="D7664" s="22"/>
      <c r="E7664" s="42"/>
      <c r="F7664" s="92"/>
      <c r="G7664" s="65"/>
      <c r="H7664" s="65"/>
      <c r="I7664" s="65"/>
      <c r="J7664" s="65"/>
      <c r="K7664" s="65"/>
      <c r="L7664" s="65"/>
      <c r="M7664" s="65"/>
      <c r="N7664" s="84"/>
      <c r="O7664" s="65"/>
      <c r="P7664" s="84"/>
      <c r="Q7664" s="84"/>
      <c r="R7664" s="66"/>
      <c r="S7664" s="66"/>
      <c r="T7664" s="66"/>
      <c r="U7664" s="46"/>
    </row>
    <row r="7665" spans="2:21">
      <c r="B7665" s="22"/>
      <c r="D7665" s="22"/>
      <c r="E7665" s="42"/>
      <c r="F7665" s="92"/>
      <c r="G7665" s="65"/>
      <c r="H7665" s="65"/>
      <c r="I7665" s="65"/>
      <c r="J7665" s="65"/>
      <c r="K7665" s="65"/>
      <c r="L7665" s="65"/>
      <c r="M7665" s="65"/>
      <c r="N7665" s="84"/>
      <c r="O7665" s="65"/>
      <c r="P7665" s="84"/>
      <c r="Q7665" s="84"/>
      <c r="R7665" s="66"/>
      <c r="S7665" s="66"/>
      <c r="T7665" s="66"/>
      <c r="U7665" s="46"/>
    </row>
    <row r="7666" spans="2:21">
      <c r="B7666" s="22"/>
      <c r="D7666" s="22"/>
      <c r="E7666" s="42"/>
      <c r="F7666" s="92"/>
      <c r="G7666" s="65"/>
      <c r="H7666" s="65"/>
      <c r="I7666" s="65"/>
      <c r="J7666" s="65"/>
      <c r="K7666" s="65"/>
      <c r="L7666" s="65"/>
      <c r="M7666" s="65"/>
      <c r="N7666" s="84"/>
      <c r="O7666" s="65"/>
      <c r="P7666" s="84"/>
      <c r="Q7666" s="84"/>
      <c r="R7666" s="66"/>
      <c r="S7666" s="66"/>
      <c r="T7666" s="66"/>
      <c r="U7666" s="46"/>
    </row>
    <row r="7667" spans="2:21">
      <c r="B7667" s="22"/>
      <c r="D7667" s="22"/>
      <c r="E7667" s="42"/>
      <c r="F7667" s="92"/>
      <c r="G7667" s="65"/>
      <c r="H7667" s="65"/>
      <c r="I7667" s="65"/>
      <c r="J7667" s="65"/>
      <c r="K7667" s="65"/>
      <c r="L7667" s="65"/>
      <c r="M7667" s="65"/>
      <c r="N7667" s="84"/>
      <c r="O7667" s="65"/>
      <c r="P7667" s="84"/>
      <c r="Q7667" s="84"/>
      <c r="R7667" s="66"/>
      <c r="S7667" s="66"/>
      <c r="T7667" s="66"/>
      <c r="U7667" s="46"/>
    </row>
    <row r="7668" spans="2:21">
      <c r="B7668" s="22"/>
      <c r="D7668" s="22"/>
      <c r="E7668" s="42"/>
      <c r="F7668" s="92"/>
      <c r="G7668" s="65"/>
      <c r="H7668" s="65"/>
      <c r="I7668" s="65"/>
      <c r="J7668" s="65"/>
      <c r="K7668" s="65"/>
      <c r="L7668" s="65"/>
      <c r="M7668" s="65"/>
      <c r="N7668" s="84"/>
      <c r="O7668" s="65"/>
      <c r="P7668" s="84"/>
      <c r="Q7668" s="84"/>
      <c r="R7668" s="66"/>
      <c r="S7668" s="66"/>
      <c r="T7668" s="66"/>
      <c r="U7668" s="46"/>
    </row>
    <row r="7669" spans="2:21">
      <c r="B7669" s="22"/>
      <c r="D7669" s="22"/>
      <c r="E7669" s="42"/>
      <c r="F7669" s="92"/>
      <c r="G7669" s="65"/>
      <c r="H7669" s="65"/>
      <c r="I7669" s="65"/>
      <c r="J7669" s="65"/>
      <c r="K7669" s="65"/>
      <c r="L7669" s="65"/>
      <c r="M7669" s="65"/>
      <c r="N7669" s="84"/>
      <c r="O7669" s="65"/>
      <c r="P7669" s="84"/>
      <c r="Q7669" s="84"/>
      <c r="R7669" s="66"/>
      <c r="S7669" s="66"/>
      <c r="T7669" s="66"/>
      <c r="U7669" s="46"/>
    </row>
    <row r="7670" spans="2:21">
      <c r="B7670" s="22"/>
      <c r="D7670" s="22"/>
      <c r="E7670" s="42"/>
      <c r="F7670" s="92"/>
      <c r="G7670" s="65"/>
      <c r="H7670" s="65"/>
      <c r="I7670" s="65"/>
      <c r="J7670" s="65"/>
      <c r="K7670" s="65"/>
      <c r="L7670" s="65"/>
      <c r="M7670" s="65"/>
      <c r="N7670" s="84"/>
      <c r="O7670" s="65"/>
      <c r="P7670" s="84"/>
      <c r="Q7670" s="84"/>
      <c r="R7670" s="66"/>
      <c r="S7670" s="66"/>
      <c r="T7670" s="66"/>
      <c r="U7670" s="46"/>
    </row>
    <row r="7671" spans="2:21">
      <c r="B7671" s="22"/>
      <c r="D7671" s="22"/>
      <c r="E7671" s="42"/>
      <c r="F7671" s="92"/>
      <c r="G7671" s="65"/>
      <c r="H7671" s="65"/>
      <c r="I7671" s="65"/>
      <c r="J7671" s="65"/>
      <c r="K7671" s="65"/>
      <c r="L7671" s="65"/>
      <c r="M7671" s="65"/>
      <c r="N7671" s="84"/>
      <c r="O7671" s="65"/>
      <c r="P7671" s="84"/>
      <c r="Q7671" s="84"/>
      <c r="R7671" s="66"/>
      <c r="S7671" s="66"/>
      <c r="T7671" s="66"/>
      <c r="U7671" s="46"/>
    </row>
    <row r="7672" spans="2:21">
      <c r="B7672" s="22"/>
      <c r="D7672" s="22"/>
      <c r="E7672" s="42"/>
      <c r="F7672" s="92"/>
      <c r="G7672" s="65"/>
      <c r="H7672" s="65"/>
      <c r="I7672" s="65"/>
      <c r="J7672" s="65"/>
      <c r="K7672" s="65"/>
      <c r="L7672" s="65"/>
      <c r="M7672" s="65"/>
      <c r="N7672" s="84"/>
      <c r="O7672" s="65"/>
      <c r="P7672" s="84"/>
      <c r="Q7672" s="84"/>
      <c r="R7672" s="66"/>
      <c r="S7672" s="66"/>
      <c r="T7672" s="66"/>
      <c r="U7672" s="46"/>
    </row>
    <row r="7673" spans="2:21">
      <c r="B7673" s="22"/>
      <c r="D7673" s="22"/>
      <c r="E7673" s="42"/>
      <c r="F7673" s="92"/>
      <c r="G7673" s="65"/>
      <c r="H7673" s="65"/>
      <c r="I7673" s="65"/>
      <c r="J7673" s="65"/>
      <c r="K7673" s="65"/>
      <c r="L7673" s="65"/>
      <c r="M7673" s="65"/>
      <c r="N7673" s="84"/>
      <c r="O7673" s="65"/>
      <c r="P7673" s="84"/>
      <c r="Q7673" s="84"/>
      <c r="R7673" s="66"/>
      <c r="S7673" s="66"/>
      <c r="T7673" s="66"/>
      <c r="U7673" s="46"/>
    </row>
    <row r="7674" spans="2:21">
      <c r="B7674" s="22"/>
      <c r="D7674" s="22"/>
      <c r="E7674" s="42"/>
      <c r="F7674" s="92"/>
      <c r="G7674" s="65"/>
      <c r="H7674" s="65"/>
      <c r="I7674" s="65"/>
      <c r="J7674" s="65"/>
      <c r="K7674" s="65"/>
      <c r="L7674" s="65"/>
      <c r="M7674" s="65"/>
      <c r="N7674" s="84"/>
      <c r="O7674" s="65"/>
      <c r="P7674" s="84"/>
      <c r="Q7674" s="84"/>
      <c r="R7674" s="66"/>
      <c r="S7674" s="66"/>
      <c r="T7674" s="66"/>
      <c r="U7674" s="46"/>
    </row>
    <row r="7675" spans="2:21">
      <c r="B7675" s="22"/>
      <c r="D7675" s="22"/>
      <c r="E7675" s="42"/>
      <c r="F7675" s="92"/>
      <c r="G7675" s="65"/>
      <c r="H7675" s="65"/>
      <c r="I7675" s="65"/>
      <c r="J7675" s="65"/>
      <c r="K7675" s="65"/>
      <c r="L7675" s="65"/>
      <c r="M7675" s="65"/>
      <c r="N7675" s="84"/>
      <c r="O7675" s="65"/>
      <c r="P7675" s="84"/>
      <c r="Q7675" s="84"/>
      <c r="R7675" s="66"/>
      <c r="S7675" s="66"/>
      <c r="T7675" s="66"/>
      <c r="U7675" s="46"/>
    </row>
    <row r="7676" spans="2:21">
      <c r="B7676" s="22"/>
      <c r="D7676" s="22"/>
      <c r="E7676" s="42"/>
      <c r="F7676" s="92"/>
      <c r="G7676" s="65"/>
      <c r="H7676" s="65"/>
      <c r="I7676" s="65"/>
      <c r="J7676" s="65"/>
      <c r="K7676" s="65"/>
      <c r="L7676" s="65"/>
      <c r="M7676" s="65"/>
      <c r="N7676" s="84"/>
      <c r="O7676" s="65"/>
      <c r="P7676" s="84"/>
      <c r="Q7676" s="84"/>
      <c r="R7676" s="66"/>
      <c r="S7676" s="66"/>
      <c r="T7676" s="66"/>
      <c r="U7676" s="46"/>
    </row>
    <row r="7677" spans="2:21">
      <c r="B7677" s="22"/>
      <c r="D7677" s="22"/>
      <c r="E7677" s="42"/>
      <c r="F7677" s="92"/>
      <c r="G7677" s="65"/>
      <c r="H7677" s="65"/>
      <c r="I7677" s="65"/>
      <c r="J7677" s="65"/>
      <c r="K7677" s="65"/>
      <c r="L7677" s="65"/>
      <c r="M7677" s="65"/>
      <c r="N7677" s="84"/>
      <c r="O7677" s="65"/>
      <c r="P7677" s="84"/>
      <c r="Q7677" s="84"/>
      <c r="R7677" s="66"/>
      <c r="S7677" s="66"/>
      <c r="T7677" s="66"/>
      <c r="U7677" s="46"/>
    </row>
    <row r="7678" spans="2:21">
      <c r="B7678" s="22"/>
      <c r="D7678" s="22"/>
      <c r="E7678" s="42"/>
      <c r="F7678" s="92"/>
      <c r="G7678" s="65"/>
      <c r="H7678" s="65"/>
      <c r="I7678" s="65"/>
      <c r="J7678" s="65"/>
      <c r="K7678" s="65"/>
      <c r="L7678" s="65"/>
      <c r="M7678" s="65"/>
      <c r="N7678" s="84"/>
      <c r="O7678" s="65"/>
      <c r="P7678" s="84"/>
      <c r="Q7678" s="84"/>
      <c r="R7678" s="66"/>
      <c r="S7678" s="66"/>
      <c r="T7678" s="66"/>
      <c r="U7678" s="46"/>
    </row>
    <row r="7679" spans="2:21">
      <c r="B7679" s="22"/>
      <c r="D7679" s="22"/>
      <c r="E7679" s="42"/>
      <c r="F7679" s="92"/>
      <c r="G7679" s="65"/>
      <c r="H7679" s="65"/>
      <c r="I7679" s="65"/>
      <c r="J7679" s="65"/>
      <c r="K7679" s="65"/>
      <c r="L7679" s="65"/>
      <c r="M7679" s="65"/>
      <c r="N7679" s="84"/>
      <c r="O7679" s="65"/>
      <c r="P7679" s="84"/>
      <c r="Q7679" s="84"/>
      <c r="R7679" s="66"/>
      <c r="S7679" s="66"/>
      <c r="T7679" s="66"/>
      <c r="U7679" s="46"/>
    </row>
    <row r="7680" spans="2:21">
      <c r="B7680" s="22"/>
      <c r="D7680" s="22"/>
      <c r="E7680" s="42"/>
      <c r="F7680" s="92"/>
      <c r="G7680" s="65"/>
      <c r="H7680" s="65"/>
      <c r="I7680" s="65"/>
      <c r="J7680" s="65"/>
      <c r="K7680" s="65"/>
      <c r="L7680" s="65"/>
      <c r="M7680" s="65"/>
      <c r="N7680" s="84"/>
      <c r="O7680" s="65"/>
      <c r="P7680" s="84"/>
      <c r="Q7680" s="84"/>
      <c r="R7680" s="66"/>
      <c r="S7680" s="66"/>
      <c r="T7680" s="66"/>
      <c r="U7680" s="46"/>
    </row>
    <row r="7681" spans="2:21">
      <c r="B7681" s="22"/>
      <c r="D7681" s="22"/>
      <c r="E7681" s="42"/>
      <c r="F7681" s="92"/>
      <c r="G7681" s="65"/>
      <c r="H7681" s="65"/>
      <c r="I7681" s="65"/>
      <c r="J7681" s="65"/>
      <c r="K7681" s="65"/>
      <c r="L7681" s="65"/>
      <c r="M7681" s="65"/>
      <c r="N7681" s="84"/>
      <c r="O7681" s="65"/>
      <c r="P7681" s="84"/>
      <c r="Q7681" s="84"/>
      <c r="R7681" s="66"/>
      <c r="S7681" s="66"/>
      <c r="T7681" s="66"/>
      <c r="U7681" s="46"/>
    </row>
    <row r="7682" spans="2:21">
      <c r="B7682" s="22"/>
      <c r="D7682" s="22"/>
      <c r="E7682" s="42"/>
      <c r="F7682" s="92"/>
      <c r="G7682" s="65"/>
      <c r="H7682" s="65"/>
      <c r="I7682" s="65"/>
      <c r="J7682" s="65"/>
      <c r="K7682" s="65"/>
      <c r="L7682" s="65"/>
      <c r="M7682" s="65"/>
      <c r="N7682" s="84"/>
      <c r="O7682" s="65"/>
      <c r="P7682" s="84"/>
      <c r="Q7682" s="84"/>
      <c r="R7682" s="66"/>
      <c r="S7682" s="66"/>
      <c r="T7682" s="66"/>
      <c r="U7682" s="46"/>
    </row>
    <row r="7683" spans="2:21">
      <c r="B7683" s="22"/>
      <c r="D7683" s="22"/>
      <c r="E7683" s="42"/>
      <c r="F7683" s="92"/>
      <c r="G7683" s="65"/>
      <c r="H7683" s="65"/>
      <c r="I7683" s="65"/>
      <c r="J7683" s="65"/>
      <c r="K7683" s="65"/>
      <c r="L7683" s="65"/>
      <c r="M7683" s="65"/>
      <c r="N7683" s="84"/>
      <c r="O7683" s="65"/>
      <c r="P7683" s="84"/>
      <c r="Q7683" s="84"/>
      <c r="R7683" s="66"/>
      <c r="S7683" s="66"/>
      <c r="T7683" s="66"/>
      <c r="U7683" s="46"/>
    </row>
    <row r="7684" spans="2:21">
      <c r="B7684" s="22"/>
      <c r="D7684" s="22"/>
      <c r="E7684" s="42"/>
      <c r="F7684" s="92"/>
      <c r="G7684" s="65"/>
      <c r="H7684" s="65"/>
      <c r="I7684" s="65"/>
      <c r="J7684" s="65"/>
      <c r="K7684" s="65"/>
      <c r="L7684" s="65"/>
      <c r="M7684" s="65"/>
      <c r="N7684" s="84"/>
      <c r="O7684" s="65"/>
      <c r="P7684" s="84"/>
      <c r="Q7684" s="84"/>
      <c r="R7684" s="66"/>
      <c r="S7684" s="66"/>
      <c r="T7684" s="66"/>
      <c r="U7684" s="46"/>
    </row>
    <row r="7685" spans="2:21">
      <c r="B7685" s="22"/>
      <c r="D7685" s="22"/>
      <c r="E7685" s="42"/>
      <c r="F7685" s="92"/>
      <c r="G7685" s="65"/>
      <c r="H7685" s="65"/>
      <c r="I7685" s="65"/>
      <c r="J7685" s="65"/>
      <c r="K7685" s="65"/>
      <c r="L7685" s="65"/>
      <c r="M7685" s="65"/>
      <c r="N7685" s="84"/>
      <c r="O7685" s="65"/>
      <c r="P7685" s="84"/>
      <c r="Q7685" s="84"/>
      <c r="R7685" s="66"/>
      <c r="S7685" s="66"/>
      <c r="T7685" s="66"/>
      <c r="U7685" s="46"/>
    </row>
    <row r="7686" spans="2:21">
      <c r="B7686" s="22"/>
      <c r="D7686" s="22"/>
      <c r="E7686" s="42"/>
      <c r="F7686" s="92"/>
      <c r="G7686" s="65"/>
      <c r="H7686" s="65"/>
      <c r="I7686" s="65"/>
      <c r="J7686" s="65"/>
      <c r="K7686" s="65"/>
      <c r="L7686" s="65"/>
      <c r="M7686" s="65"/>
      <c r="N7686" s="84"/>
      <c r="O7686" s="65"/>
      <c r="P7686" s="84"/>
      <c r="Q7686" s="84"/>
      <c r="R7686" s="66"/>
      <c r="S7686" s="66"/>
      <c r="T7686" s="66"/>
      <c r="U7686" s="46"/>
    </row>
    <row r="7687" spans="2:21">
      <c r="B7687" s="22"/>
      <c r="D7687" s="22"/>
      <c r="E7687" s="42"/>
      <c r="F7687" s="92"/>
      <c r="G7687" s="65"/>
      <c r="H7687" s="65"/>
      <c r="I7687" s="65"/>
      <c r="J7687" s="65"/>
      <c r="K7687" s="65"/>
      <c r="L7687" s="65"/>
      <c r="M7687" s="65"/>
      <c r="N7687" s="84"/>
      <c r="O7687" s="65"/>
      <c r="P7687" s="84"/>
      <c r="Q7687" s="84"/>
      <c r="R7687" s="66"/>
      <c r="S7687" s="66"/>
      <c r="T7687" s="66"/>
      <c r="U7687" s="46"/>
    </row>
    <row r="7688" spans="2:21">
      <c r="B7688" s="22"/>
      <c r="D7688" s="22"/>
      <c r="E7688" s="42"/>
      <c r="F7688" s="92"/>
      <c r="G7688" s="65"/>
      <c r="H7688" s="65"/>
      <c r="I7688" s="65"/>
      <c r="J7688" s="65"/>
      <c r="K7688" s="65"/>
      <c r="L7688" s="65"/>
      <c r="M7688" s="65"/>
      <c r="N7688" s="84"/>
      <c r="O7688" s="65"/>
      <c r="P7688" s="84"/>
      <c r="Q7688" s="84"/>
      <c r="R7688" s="66"/>
      <c r="S7688" s="66"/>
      <c r="T7688" s="66"/>
      <c r="U7688" s="46"/>
    </row>
    <row r="7689" spans="2:21">
      <c r="B7689" s="22"/>
      <c r="D7689" s="22"/>
      <c r="E7689" s="42"/>
      <c r="F7689" s="92"/>
      <c r="G7689" s="65"/>
      <c r="H7689" s="65"/>
      <c r="I7689" s="65"/>
      <c r="J7689" s="65"/>
      <c r="K7689" s="65"/>
      <c r="L7689" s="65"/>
      <c r="M7689" s="65"/>
      <c r="N7689" s="84"/>
      <c r="O7689" s="65"/>
      <c r="P7689" s="84"/>
      <c r="Q7689" s="84"/>
      <c r="R7689" s="66"/>
      <c r="S7689" s="66"/>
      <c r="T7689" s="66"/>
      <c r="U7689" s="46"/>
    </row>
    <row r="7690" spans="2:21">
      <c r="B7690" s="22"/>
      <c r="D7690" s="22"/>
      <c r="E7690" s="42"/>
      <c r="F7690" s="92"/>
      <c r="G7690" s="65"/>
      <c r="H7690" s="65"/>
      <c r="I7690" s="65"/>
      <c r="J7690" s="65"/>
      <c r="K7690" s="65"/>
      <c r="L7690" s="65"/>
      <c r="M7690" s="65"/>
      <c r="N7690" s="84"/>
      <c r="O7690" s="65"/>
      <c r="P7690" s="84"/>
      <c r="Q7690" s="84"/>
      <c r="R7690" s="66"/>
      <c r="S7690" s="66"/>
      <c r="T7690" s="66"/>
      <c r="U7690" s="46"/>
    </row>
    <row r="7691" spans="2:21">
      <c r="B7691" s="22"/>
      <c r="D7691" s="22"/>
      <c r="E7691" s="42"/>
      <c r="F7691" s="92"/>
      <c r="G7691" s="65"/>
      <c r="H7691" s="65"/>
      <c r="I7691" s="65"/>
      <c r="J7691" s="65"/>
      <c r="K7691" s="65"/>
      <c r="L7691" s="65"/>
      <c r="M7691" s="65"/>
      <c r="N7691" s="84"/>
      <c r="O7691" s="65"/>
      <c r="P7691" s="84"/>
      <c r="Q7691" s="84"/>
      <c r="R7691" s="66"/>
      <c r="S7691" s="66"/>
      <c r="T7691" s="66"/>
      <c r="U7691" s="46"/>
    </row>
    <row r="7692" spans="2:21">
      <c r="B7692" s="22"/>
      <c r="D7692" s="22"/>
      <c r="E7692" s="42"/>
      <c r="F7692" s="92"/>
      <c r="G7692" s="65"/>
      <c r="H7692" s="65"/>
      <c r="I7692" s="65"/>
      <c r="J7692" s="65"/>
      <c r="K7692" s="65"/>
      <c r="L7692" s="65"/>
      <c r="M7692" s="65"/>
      <c r="N7692" s="84"/>
      <c r="O7692" s="65"/>
      <c r="P7692" s="84"/>
      <c r="Q7692" s="84"/>
      <c r="R7692" s="66"/>
      <c r="S7692" s="66"/>
      <c r="T7692" s="66"/>
      <c r="U7692" s="46"/>
    </row>
    <row r="7693" spans="2:21">
      <c r="B7693" s="22"/>
      <c r="D7693" s="22"/>
      <c r="E7693" s="42"/>
      <c r="F7693" s="92"/>
      <c r="G7693" s="65"/>
      <c r="H7693" s="65"/>
      <c r="I7693" s="65"/>
      <c r="J7693" s="65"/>
      <c r="K7693" s="65"/>
      <c r="L7693" s="65"/>
      <c r="M7693" s="65"/>
      <c r="N7693" s="84"/>
      <c r="O7693" s="65"/>
      <c r="P7693" s="84"/>
      <c r="Q7693" s="84"/>
      <c r="R7693" s="66"/>
      <c r="S7693" s="66"/>
      <c r="T7693" s="66"/>
      <c r="U7693" s="46"/>
    </row>
    <row r="7694" spans="2:21">
      <c r="B7694" s="22"/>
      <c r="D7694" s="22"/>
      <c r="E7694" s="42"/>
      <c r="F7694" s="92"/>
      <c r="G7694" s="65"/>
      <c r="H7694" s="65"/>
      <c r="I7694" s="65"/>
      <c r="J7694" s="65"/>
      <c r="K7694" s="65"/>
      <c r="L7694" s="65"/>
      <c r="M7694" s="65"/>
      <c r="N7694" s="84"/>
      <c r="O7694" s="65"/>
      <c r="P7694" s="84"/>
      <c r="Q7694" s="84"/>
      <c r="R7694" s="66"/>
      <c r="S7694" s="66"/>
      <c r="T7694" s="66"/>
      <c r="U7694" s="46"/>
    </row>
    <row r="7695" spans="2:21">
      <c r="B7695" s="22"/>
      <c r="D7695" s="22"/>
      <c r="E7695" s="42"/>
      <c r="F7695" s="92"/>
      <c r="G7695" s="65"/>
      <c r="H7695" s="65"/>
      <c r="I7695" s="65"/>
      <c r="J7695" s="65"/>
      <c r="K7695" s="65"/>
      <c r="L7695" s="65"/>
      <c r="M7695" s="65"/>
      <c r="N7695" s="84"/>
      <c r="O7695" s="65"/>
      <c r="P7695" s="84"/>
      <c r="Q7695" s="84"/>
      <c r="R7695" s="66"/>
      <c r="S7695" s="66"/>
      <c r="T7695" s="66"/>
      <c r="U7695" s="46"/>
    </row>
    <row r="7696" spans="2:21">
      <c r="B7696" s="22"/>
      <c r="D7696" s="22"/>
      <c r="E7696" s="42"/>
      <c r="F7696" s="92"/>
      <c r="G7696" s="65"/>
      <c r="H7696" s="65"/>
      <c r="I7696" s="65"/>
      <c r="J7696" s="65"/>
      <c r="K7696" s="65"/>
      <c r="L7696" s="65"/>
      <c r="M7696" s="65"/>
      <c r="N7696" s="84"/>
      <c r="O7696" s="65"/>
      <c r="P7696" s="84"/>
      <c r="Q7696" s="84"/>
      <c r="R7696" s="66"/>
      <c r="S7696" s="66"/>
      <c r="T7696" s="66"/>
      <c r="U7696" s="46"/>
    </row>
    <row r="7697" spans="2:21">
      <c r="B7697" s="22"/>
      <c r="D7697" s="22"/>
      <c r="E7697" s="42"/>
      <c r="F7697" s="92"/>
      <c r="G7697" s="65"/>
      <c r="H7697" s="65"/>
      <c r="I7697" s="65"/>
      <c r="J7697" s="65"/>
      <c r="K7697" s="65"/>
      <c r="L7697" s="65"/>
      <c r="M7697" s="65"/>
      <c r="N7697" s="84"/>
      <c r="O7697" s="65"/>
      <c r="P7697" s="84"/>
      <c r="Q7697" s="84"/>
      <c r="R7697" s="66"/>
      <c r="S7697" s="66"/>
      <c r="T7697" s="66"/>
      <c r="U7697" s="46"/>
    </row>
    <row r="7698" spans="2:21">
      <c r="B7698" s="22"/>
      <c r="D7698" s="22"/>
      <c r="E7698" s="42"/>
      <c r="F7698" s="92"/>
      <c r="G7698" s="65"/>
      <c r="H7698" s="65"/>
      <c r="I7698" s="65"/>
      <c r="J7698" s="65"/>
      <c r="K7698" s="65"/>
      <c r="L7698" s="65"/>
      <c r="M7698" s="65"/>
      <c r="N7698" s="84"/>
      <c r="O7698" s="65"/>
      <c r="P7698" s="84"/>
      <c r="Q7698" s="84"/>
      <c r="R7698" s="66"/>
      <c r="S7698" s="66"/>
      <c r="T7698" s="66"/>
      <c r="U7698" s="46"/>
    </row>
    <row r="7699" spans="2:21">
      <c r="B7699" s="22"/>
      <c r="D7699" s="22"/>
      <c r="E7699" s="42"/>
      <c r="F7699" s="92"/>
      <c r="G7699" s="65"/>
      <c r="H7699" s="65"/>
      <c r="I7699" s="65"/>
      <c r="J7699" s="65"/>
      <c r="K7699" s="65"/>
      <c r="L7699" s="65"/>
      <c r="M7699" s="65"/>
      <c r="N7699" s="84"/>
      <c r="O7699" s="65"/>
      <c r="P7699" s="84"/>
      <c r="Q7699" s="84"/>
      <c r="R7699" s="66"/>
      <c r="S7699" s="66"/>
      <c r="T7699" s="66"/>
      <c r="U7699" s="46"/>
    </row>
    <row r="7700" spans="2:21">
      <c r="B7700" s="22"/>
      <c r="D7700" s="22"/>
      <c r="E7700" s="42"/>
      <c r="F7700" s="92"/>
      <c r="G7700" s="65"/>
      <c r="H7700" s="65"/>
      <c r="I7700" s="65"/>
      <c r="J7700" s="65"/>
      <c r="K7700" s="65"/>
      <c r="L7700" s="65"/>
      <c r="M7700" s="65"/>
      <c r="N7700" s="84"/>
      <c r="O7700" s="65"/>
      <c r="P7700" s="84"/>
      <c r="Q7700" s="84"/>
      <c r="R7700" s="66"/>
      <c r="S7700" s="66"/>
      <c r="T7700" s="66"/>
      <c r="U7700" s="46"/>
    </row>
    <row r="7701" spans="2:21">
      <c r="B7701" s="22"/>
      <c r="D7701" s="22"/>
      <c r="E7701" s="42"/>
      <c r="F7701" s="92"/>
      <c r="G7701" s="65"/>
      <c r="H7701" s="65"/>
      <c r="I7701" s="65"/>
      <c r="J7701" s="65"/>
      <c r="K7701" s="65"/>
      <c r="L7701" s="65"/>
      <c r="M7701" s="65"/>
      <c r="N7701" s="84"/>
      <c r="O7701" s="65"/>
      <c r="P7701" s="84"/>
      <c r="Q7701" s="84"/>
      <c r="R7701" s="66"/>
      <c r="S7701" s="66"/>
      <c r="T7701" s="66"/>
      <c r="U7701" s="46"/>
    </row>
    <row r="7702" spans="2:21">
      <c r="B7702" s="22"/>
      <c r="D7702" s="22"/>
      <c r="E7702" s="42"/>
      <c r="F7702" s="92"/>
      <c r="G7702" s="65"/>
      <c r="H7702" s="65"/>
      <c r="I7702" s="65"/>
      <c r="J7702" s="65"/>
      <c r="K7702" s="65"/>
      <c r="L7702" s="65"/>
      <c r="M7702" s="65"/>
      <c r="N7702" s="84"/>
      <c r="O7702" s="65"/>
      <c r="P7702" s="84"/>
      <c r="Q7702" s="84"/>
      <c r="R7702" s="66"/>
      <c r="S7702" s="66"/>
      <c r="T7702" s="66"/>
      <c r="U7702" s="46"/>
    </row>
    <row r="7703" spans="2:21">
      <c r="B7703" s="22"/>
      <c r="D7703" s="22"/>
      <c r="E7703" s="42"/>
      <c r="F7703" s="92"/>
      <c r="G7703" s="65"/>
      <c r="H7703" s="65"/>
      <c r="I7703" s="65"/>
      <c r="J7703" s="65"/>
      <c r="K7703" s="65"/>
      <c r="L7703" s="65"/>
      <c r="M7703" s="65"/>
      <c r="N7703" s="84"/>
      <c r="O7703" s="65"/>
      <c r="P7703" s="84"/>
      <c r="Q7703" s="84"/>
      <c r="R7703" s="66"/>
      <c r="S7703" s="66"/>
      <c r="T7703" s="66"/>
      <c r="U7703" s="46"/>
    </row>
    <row r="7704" spans="2:21">
      <c r="B7704" s="22"/>
      <c r="D7704" s="22"/>
      <c r="E7704" s="42"/>
      <c r="F7704" s="92"/>
      <c r="G7704" s="65"/>
      <c r="H7704" s="65"/>
      <c r="I7704" s="65"/>
      <c r="J7704" s="65"/>
      <c r="K7704" s="65"/>
      <c r="L7704" s="65"/>
      <c r="M7704" s="65"/>
      <c r="N7704" s="84"/>
      <c r="O7704" s="65"/>
      <c r="P7704" s="84"/>
      <c r="Q7704" s="84"/>
      <c r="R7704" s="66"/>
      <c r="S7704" s="66"/>
      <c r="T7704" s="66"/>
      <c r="U7704" s="46"/>
    </row>
    <row r="7705" spans="2:21">
      <c r="B7705" s="22"/>
      <c r="D7705" s="22"/>
      <c r="E7705" s="42"/>
      <c r="F7705" s="92"/>
      <c r="G7705" s="65"/>
      <c r="H7705" s="65"/>
      <c r="I7705" s="65"/>
      <c r="J7705" s="65"/>
      <c r="K7705" s="65"/>
      <c r="L7705" s="65"/>
      <c r="M7705" s="65"/>
      <c r="N7705" s="84"/>
      <c r="O7705" s="65"/>
      <c r="P7705" s="84"/>
      <c r="Q7705" s="84"/>
      <c r="R7705" s="66"/>
      <c r="S7705" s="66"/>
      <c r="T7705" s="66"/>
      <c r="U7705" s="46"/>
    </row>
    <row r="7706" spans="2:21">
      <c r="B7706" s="22"/>
      <c r="D7706" s="22"/>
      <c r="E7706" s="42"/>
      <c r="F7706" s="92"/>
      <c r="G7706" s="65"/>
      <c r="H7706" s="65"/>
      <c r="I7706" s="65"/>
      <c r="J7706" s="65"/>
      <c r="K7706" s="65"/>
      <c r="L7706" s="65"/>
      <c r="M7706" s="65"/>
      <c r="N7706" s="84"/>
      <c r="O7706" s="65"/>
      <c r="P7706" s="84"/>
      <c r="Q7706" s="84"/>
      <c r="R7706" s="66"/>
      <c r="S7706" s="66"/>
      <c r="T7706" s="66"/>
      <c r="U7706" s="46"/>
    </row>
    <row r="7707" spans="2:21">
      <c r="B7707" s="22"/>
      <c r="D7707" s="22"/>
      <c r="E7707" s="42"/>
      <c r="F7707" s="92"/>
      <c r="G7707" s="65"/>
      <c r="H7707" s="65"/>
      <c r="I7707" s="65"/>
      <c r="J7707" s="65"/>
      <c r="K7707" s="65"/>
      <c r="L7707" s="65"/>
      <c r="M7707" s="65"/>
      <c r="N7707" s="84"/>
      <c r="O7707" s="65"/>
      <c r="P7707" s="84"/>
      <c r="Q7707" s="84"/>
      <c r="R7707" s="66"/>
      <c r="S7707" s="66"/>
      <c r="T7707" s="66"/>
      <c r="U7707" s="46"/>
    </row>
    <row r="7708" spans="2:21">
      <c r="B7708" s="22"/>
      <c r="D7708" s="22"/>
      <c r="E7708" s="42"/>
      <c r="F7708" s="92"/>
      <c r="G7708" s="65"/>
      <c r="H7708" s="65"/>
      <c r="I7708" s="65"/>
      <c r="J7708" s="65"/>
      <c r="K7708" s="65"/>
      <c r="L7708" s="65"/>
      <c r="M7708" s="65"/>
      <c r="N7708" s="84"/>
      <c r="O7708" s="65"/>
      <c r="P7708" s="84"/>
      <c r="Q7708" s="84"/>
      <c r="R7708" s="66"/>
      <c r="S7708" s="66"/>
      <c r="T7708" s="66"/>
      <c r="U7708" s="46"/>
    </row>
    <row r="7709" spans="2:21">
      <c r="B7709" s="22"/>
      <c r="D7709" s="22"/>
      <c r="E7709" s="42"/>
      <c r="F7709" s="92"/>
      <c r="G7709" s="65"/>
      <c r="H7709" s="65"/>
      <c r="I7709" s="65"/>
      <c r="J7709" s="65"/>
      <c r="K7709" s="65"/>
      <c r="L7709" s="65"/>
      <c r="M7709" s="65"/>
      <c r="N7709" s="84"/>
      <c r="O7709" s="65"/>
      <c r="P7709" s="84"/>
      <c r="Q7709" s="84"/>
      <c r="R7709" s="66"/>
      <c r="S7709" s="66"/>
      <c r="T7709" s="66"/>
      <c r="U7709" s="46"/>
    </row>
    <row r="7710" spans="2:21">
      <c r="B7710" s="22"/>
      <c r="D7710" s="22"/>
      <c r="E7710" s="42"/>
      <c r="F7710" s="92"/>
      <c r="G7710" s="65"/>
      <c r="H7710" s="65"/>
      <c r="I7710" s="65"/>
      <c r="J7710" s="65"/>
      <c r="K7710" s="65"/>
      <c r="L7710" s="65"/>
      <c r="M7710" s="65"/>
      <c r="N7710" s="84"/>
      <c r="O7710" s="65"/>
      <c r="P7710" s="84"/>
      <c r="Q7710" s="84"/>
      <c r="R7710" s="66"/>
      <c r="S7710" s="66"/>
      <c r="T7710" s="66"/>
      <c r="U7710" s="46"/>
    </row>
    <row r="7711" spans="2:21">
      <c r="B7711" s="22"/>
      <c r="D7711" s="22"/>
      <c r="E7711" s="42"/>
      <c r="F7711" s="92"/>
      <c r="G7711" s="65"/>
      <c r="H7711" s="65"/>
      <c r="I7711" s="65"/>
      <c r="J7711" s="65"/>
      <c r="K7711" s="65"/>
      <c r="L7711" s="65"/>
      <c r="M7711" s="65"/>
      <c r="N7711" s="84"/>
      <c r="O7711" s="65"/>
      <c r="P7711" s="84"/>
      <c r="Q7711" s="84"/>
      <c r="R7711" s="66"/>
      <c r="S7711" s="66"/>
      <c r="T7711" s="66"/>
      <c r="U7711" s="46"/>
    </row>
    <row r="7712" spans="2:21">
      <c r="B7712" s="22"/>
      <c r="D7712" s="22"/>
      <c r="E7712" s="42"/>
      <c r="F7712" s="92"/>
      <c r="G7712" s="65"/>
      <c r="H7712" s="65"/>
      <c r="I7712" s="65"/>
      <c r="J7712" s="65"/>
      <c r="K7712" s="65"/>
      <c r="L7712" s="65"/>
      <c r="M7712" s="65"/>
      <c r="N7712" s="84"/>
      <c r="O7712" s="65"/>
      <c r="P7712" s="84"/>
      <c r="Q7712" s="84"/>
      <c r="R7712" s="66"/>
      <c r="S7712" s="66"/>
      <c r="T7712" s="66"/>
      <c r="U7712" s="46"/>
    </row>
    <row r="7713" spans="2:21">
      <c r="B7713" s="22"/>
      <c r="D7713" s="22"/>
      <c r="E7713" s="42"/>
      <c r="F7713" s="92"/>
      <c r="G7713" s="65"/>
      <c r="H7713" s="65"/>
      <c r="I7713" s="65"/>
      <c r="J7713" s="65"/>
      <c r="K7713" s="65"/>
      <c r="L7713" s="65"/>
      <c r="M7713" s="65"/>
      <c r="N7713" s="84"/>
      <c r="O7713" s="65"/>
      <c r="P7713" s="84"/>
      <c r="Q7713" s="84"/>
      <c r="R7713" s="66"/>
      <c r="S7713" s="66"/>
      <c r="T7713" s="66"/>
      <c r="U7713" s="46"/>
    </row>
    <row r="7714" spans="2:21">
      <c r="B7714" s="22"/>
      <c r="D7714" s="22"/>
      <c r="E7714" s="42"/>
      <c r="F7714" s="92"/>
      <c r="G7714" s="65"/>
      <c r="H7714" s="65"/>
      <c r="I7714" s="65"/>
      <c r="J7714" s="65"/>
      <c r="K7714" s="65"/>
      <c r="L7714" s="65"/>
      <c r="M7714" s="65"/>
      <c r="N7714" s="84"/>
      <c r="O7714" s="65"/>
      <c r="P7714" s="84"/>
      <c r="Q7714" s="84"/>
      <c r="R7714" s="66"/>
      <c r="S7714" s="66"/>
      <c r="T7714" s="66"/>
      <c r="U7714" s="46"/>
    </row>
    <row r="7715" spans="2:21">
      <c r="B7715" s="22"/>
      <c r="D7715" s="22"/>
      <c r="E7715" s="42"/>
      <c r="F7715" s="92"/>
      <c r="G7715" s="65"/>
      <c r="H7715" s="65"/>
      <c r="I7715" s="65"/>
      <c r="J7715" s="65"/>
      <c r="K7715" s="65"/>
      <c r="L7715" s="65"/>
      <c r="M7715" s="65"/>
      <c r="N7715" s="84"/>
      <c r="O7715" s="65"/>
      <c r="P7715" s="84"/>
      <c r="Q7715" s="84"/>
      <c r="R7715" s="66"/>
      <c r="S7715" s="66"/>
      <c r="T7715" s="66"/>
      <c r="U7715" s="46"/>
    </row>
    <row r="7716" spans="2:21">
      <c r="B7716" s="22"/>
      <c r="D7716" s="22"/>
      <c r="E7716" s="42"/>
      <c r="F7716" s="92"/>
      <c r="G7716" s="65"/>
      <c r="H7716" s="65"/>
      <c r="I7716" s="65"/>
      <c r="J7716" s="65"/>
      <c r="K7716" s="65"/>
      <c r="L7716" s="65"/>
      <c r="M7716" s="65"/>
      <c r="N7716" s="84"/>
      <c r="O7716" s="65"/>
      <c r="P7716" s="84"/>
      <c r="Q7716" s="84"/>
      <c r="R7716" s="66"/>
      <c r="S7716" s="66"/>
      <c r="T7716" s="66"/>
      <c r="U7716" s="46"/>
    </row>
    <row r="7717" spans="2:21">
      <c r="B7717" s="22"/>
      <c r="D7717" s="22"/>
      <c r="E7717" s="42"/>
      <c r="F7717" s="92"/>
      <c r="G7717" s="65"/>
      <c r="H7717" s="65"/>
      <c r="I7717" s="65"/>
      <c r="J7717" s="65"/>
      <c r="K7717" s="65"/>
      <c r="L7717" s="65"/>
      <c r="M7717" s="65"/>
      <c r="N7717" s="84"/>
      <c r="O7717" s="65"/>
      <c r="P7717" s="84"/>
      <c r="Q7717" s="84"/>
      <c r="R7717" s="66"/>
      <c r="S7717" s="66"/>
      <c r="T7717" s="66"/>
      <c r="U7717" s="46"/>
    </row>
    <row r="7718" spans="2:21">
      <c r="B7718" s="22"/>
      <c r="D7718" s="22"/>
      <c r="E7718" s="42"/>
      <c r="F7718" s="92"/>
      <c r="G7718" s="65"/>
      <c r="H7718" s="65"/>
      <c r="I7718" s="65"/>
      <c r="J7718" s="65"/>
      <c r="K7718" s="65"/>
      <c r="L7718" s="65"/>
      <c r="M7718" s="65"/>
      <c r="N7718" s="84"/>
      <c r="O7718" s="65"/>
      <c r="P7718" s="84"/>
      <c r="Q7718" s="84"/>
      <c r="R7718" s="66"/>
      <c r="S7718" s="66"/>
      <c r="T7718" s="66"/>
      <c r="U7718" s="46"/>
    </row>
    <row r="7719" spans="2:21">
      <c r="B7719" s="22"/>
      <c r="D7719" s="22"/>
      <c r="E7719" s="42"/>
      <c r="F7719" s="92"/>
      <c r="G7719" s="65"/>
      <c r="H7719" s="65"/>
      <c r="I7719" s="65"/>
      <c r="J7719" s="65"/>
      <c r="K7719" s="65"/>
      <c r="L7719" s="65"/>
      <c r="M7719" s="65"/>
      <c r="N7719" s="84"/>
      <c r="O7719" s="65"/>
      <c r="P7719" s="84"/>
      <c r="Q7719" s="84"/>
      <c r="R7719" s="66"/>
      <c r="S7719" s="66"/>
      <c r="T7719" s="66"/>
      <c r="U7719" s="46"/>
    </row>
    <row r="7720" spans="2:21">
      <c r="B7720" s="22"/>
      <c r="D7720" s="22"/>
      <c r="E7720" s="42"/>
      <c r="F7720" s="92"/>
      <c r="G7720" s="65"/>
      <c r="H7720" s="65"/>
      <c r="I7720" s="65"/>
      <c r="J7720" s="65"/>
      <c r="K7720" s="65"/>
      <c r="L7720" s="65"/>
      <c r="M7720" s="65"/>
      <c r="N7720" s="84"/>
      <c r="O7720" s="65"/>
      <c r="P7720" s="84"/>
      <c r="Q7720" s="84"/>
      <c r="R7720" s="66"/>
      <c r="S7720" s="66"/>
      <c r="T7720" s="66"/>
      <c r="U7720" s="46"/>
    </row>
    <row r="7721" spans="2:21">
      <c r="B7721" s="22"/>
      <c r="D7721" s="22"/>
      <c r="E7721" s="42"/>
      <c r="F7721" s="92"/>
      <c r="G7721" s="65"/>
      <c r="H7721" s="65"/>
      <c r="I7721" s="65"/>
      <c r="J7721" s="65"/>
      <c r="K7721" s="65"/>
      <c r="L7721" s="65"/>
      <c r="M7721" s="65"/>
      <c r="N7721" s="84"/>
      <c r="O7721" s="65"/>
      <c r="P7721" s="84"/>
      <c r="Q7721" s="84"/>
      <c r="R7721" s="66"/>
      <c r="S7721" s="66"/>
      <c r="T7721" s="66"/>
      <c r="U7721" s="46"/>
    </row>
    <row r="7722" spans="2:21">
      <c r="B7722" s="22"/>
      <c r="D7722" s="22"/>
      <c r="E7722" s="42"/>
      <c r="F7722" s="92"/>
      <c r="G7722" s="65"/>
      <c r="H7722" s="65"/>
      <c r="I7722" s="65"/>
      <c r="J7722" s="65"/>
      <c r="K7722" s="65"/>
      <c r="L7722" s="65"/>
      <c r="M7722" s="65"/>
      <c r="N7722" s="84"/>
      <c r="O7722" s="65"/>
      <c r="P7722" s="84"/>
      <c r="Q7722" s="84"/>
      <c r="R7722" s="66"/>
      <c r="S7722" s="66"/>
      <c r="T7722" s="66"/>
      <c r="U7722" s="46"/>
    </row>
    <row r="7723" spans="2:21">
      <c r="B7723" s="22"/>
      <c r="D7723" s="22"/>
      <c r="E7723" s="42"/>
      <c r="F7723" s="92"/>
      <c r="G7723" s="65"/>
      <c r="H7723" s="65"/>
      <c r="I7723" s="65"/>
      <c r="J7723" s="65"/>
      <c r="K7723" s="65"/>
      <c r="L7723" s="65"/>
      <c r="M7723" s="65"/>
      <c r="N7723" s="84"/>
      <c r="O7723" s="65"/>
      <c r="P7723" s="84"/>
      <c r="Q7723" s="84"/>
      <c r="R7723" s="66"/>
      <c r="S7723" s="66"/>
      <c r="T7723" s="66"/>
      <c r="U7723" s="46"/>
    </row>
    <row r="7724" spans="2:21">
      <c r="B7724" s="22"/>
      <c r="D7724" s="22"/>
      <c r="E7724" s="42"/>
      <c r="F7724" s="92"/>
      <c r="G7724" s="65"/>
      <c r="H7724" s="65"/>
      <c r="I7724" s="65"/>
      <c r="J7724" s="65"/>
      <c r="K7724" s="65"/>
      <c r="L7724" s="65"/>
      <c r="M7724" s="65"/>
      <c r="N7724" s="84"/>
      <c r="O7724" s="65"/>
      <c r="P7724" s="84"/>
      <c r="Q7724" s="84"/>
      <c r="R7724" s="66"/>
      <c r="S7724" s="66"/>
      <c r="T7724" s="66"/>
      <c r="U7724" s="46"/>
    </row>
    <row r="7725" spans="2:21">
      <c r="B7725" s="22"/>
      <c r="D7725" s="22"/>
      <c r="E7725" s="42"/>
      <c r="F7725" s="92"/>
      <c r="G7725" s="65"/>
      <c r="H7725" s="65"/>
      <c r="I7725" s="65"/>
      <c r="J7725" s="65"/>
      <c r="K7725" s="65"/>
      <c r="L7725" s="65"/>
      <c r="M7725" s="65"/>
      <c r="N7725" s="84"/>
      <c r="O7725" s="65"/>
      <c r="P7725" s="84"/>
      <c r="Q7725" s="84"/>
      <c r="R7725" s="66"/>
      <c r="S7725" s="66"/>
      <c r="T7725" s="66"/>
      <c r="U7725" s="46"/>
    </row>
    <row r="7726" spans="2:21">
      <c r="B7726" s="22"/>
      <c r="D7726" s="22"/>
      <c r="E7726" s="42"/>
      <c r="F7726" s="92"/>
      <c r="G7726" s="65"/>
      <c r="H7726" s="65"/>
      <c r="I7726" s="65"/>
      <c r="J7726" s="65"/>
      <c r="K7726" s="65"/>
      <c r="L7726" s="65"/>
      <c r="M7726" s="65"/>
      <c r="N7726" s="84"/>
      <c r="O7726" s="65"/>
      <c r="P7726" s="84"/>
      <c r="Q7726" s="84"/>
      <c r="R7726" s="66"/>
      <c r="S7726" s="66"/>
      <c r="T7726" s="66"/>
      <c r="U7726" s="46"/>
    </row>
    <row r="7727" spans="2:21">
      <c r="B7727" s="22"/>
      <c r="D7727" s="22"/>
      <c r="E7727" s="42"/>
      <c r="F7727" s="92"/>
      <c r="G7727" s="65"/>
      <c r="H7727" s="65"/>
      <c r="I7727" s="65"/>
      <c r="J7727" s="65"/>
      <c r="K7727" s="65"/>
      <c r="L7727" s="65"/>
      <c r="M7727" s="65"/>
      <c r="N7727" s="84"/>
      <c r="O7727" s="65"/>
      <c r="P7727" s="84"/>
      <c r="Q7727" s="84"/>
      <c r="R7727" s="66"/>
      <c r="S7727" s="66"/>
      <c r="T7727" s="66"/>
      <c r="U7727" s="46"/>
    </row>
    <row r="7728" spans="2:21">
      <c r="B7728" s="22"/>
      <c r="D7728" s="22"/>
      <c r="E7728" s="42"/>
      <c r="F7728" s="92"/>
      <c r="G7728" s="65"/>
      <c r="H7728" s="65"/>
      <c r="I7728" s="65"/>
      <c r="J7728" s="65"/>
      <c r="K7728" s="65"/>
      <c r="L7728" s="65"/>
      <c r="M7728" s="65"/>
      <c r="N7728" s="84"/>
      <c r="O7728" s="65"/>
      <c r="P7728" s="84"/>
      <c r="Q7728" s="84"/>
      <c r="R7728" s="66"/>
      <c r="S7728" s="66"/>
      <c r="T7728" s="66"/>
      <c r="U7728" s="46"/>
    </row>
    <row r="7729" spans="2:21">
      <c r="B7729" s="22"/>
      <c r="D7729" s="22"/>
      <c r="E7729" s="42"/>
      <c r="F7729" s="92"/>
      <c r="G7729" s="65"/>
      <c r="H7729" s="65"/>
      <c r="I7729" s="65"/>
      <c r="J7729" s="65"/>
      <c r="K7729" s="65"/>
      <c r="L7729" s="65"/>
      <c r="M7729" s="65"/>
      <c r="N7729" s="84"/>
      <c r="O7729" s="65"/>
      <c r="P7729" s="84"/>
      <c r="Q7729" s="84"/>
      <c r="R7729" s="66"/>
      <c r="S7729" s="66"/>
      <c r="T7729" s="66"/>
      <c r="U7729" s="46"/>
    </row>
    <row r="7730" spans="2:21">
      <c r="B7730" s="22"/>
      <c r="D7730" s="22"/>
      <c r="E7730" s="42"/>
      <c r="F7730" s="92"/>
      <c r="G7730" s="65"/>
      <c r="H7730" s="65"/>
      <c r="I7730" s="65"/>
      <c r="J7730" s="65"/>
      <c r="K7730" s="65"/>
      <c r="L7730" s="65"/>
      <c r="M7730" s="65"/>
      <c r="N7730" s="84"/>
      <c r="O7730" s="65"/>
      <c r="P7730" s="84"/>
      <c r="Q7730" s="84"/>
      <c r="R7730" s="66"/>
      <c r="S7730" s="66"/>
      <c r="T7730" s="66"/>
      <c r="U7730" s="46"/>
    </row>
    <row r="7731" spans="2:21">
      <c r="B7731" s="22"/>
      <c r="D7731" s="22"/>
      <c r="E7731" s="42"/>
      <c r="F7731" s="92"/>
      <c r="G7731" s="65"/>
      <c r="H7731" s="65"/>
      <c r="I7731" s="65"/>
      <c r="J7731" s="65"/>
      <c r="K7731" s="65"/>
      <c r="L7731" s="65"/>
      <c r="M7731" s="65"/>
      <c r="N7731" s="84"/>
      <c r="O7731" s="65"/>
      <c r="P7731" s="84"/>
      <c r="Q7731" s="84"/>
      <c r="R7731" s="66"/>
      <c r="S7731" s="66"/>
      <c r="T7731" s="66"/>
      <c r="U7731" s="46"/>
    </row>
    <row r="7732" spans="2:21">
      <c r="B7732" s="22"/>
      <c r="D7732" s="22"/>
      <c r="E7732" s="42"/>
      <c r="F7732" s="92"/>
      <c r="G7732" s="65"/>
      <c r="H7732" s="65"/>
      <c r="I7732" s="65"/>
      <c r="J7732" s="65"/>
      <c r="K7732" s="65"/>
      <c r="L7732" s="65"/>
      <c r="M7732" s="65"/>
      <c r="N7732" s="84"/>
      <c r="O7732" s="65"/>
      <c r="P7732" s="84"/>
      <c r="Q7732" s="84"/>
      <c r="R7732" s="66"/>
      <c r="S7732" s="66"/>
      <c r="T7732" s="66"/>
      <c r="U7732" s="46"/>
    </row>
    <row r="7733" spans="2:21">
      <c r="B7733" s="22"/>
      <c r="D7733" s="22"/>
      <c r="E7733" s="42"/>
      <c r="F7733" s="92"/>
      <c r="G7733" s="65"/>
      <c r="H7733" s="65"/>
      <c r="I7733" s="65"/>
      <c r="J7733" s="65"/>
      <c r="K7733" s="65"/>
      <c r="L7733" s="65"/>
      <c r="M7733" s="65"/>
      <c r="N7733" s="84"/>
      <c r="O7733" s="65"/>
      <c r="P7733" s="84"/>
      <c r="Q7733" s="84"/>
      <c r="R7733" s="66"/>
      <c r="S7733" s="66"/>
      <c r="T7733" s="66"/>
      <c r="U7733" s="46"/>
    </row>
    <row r="7734" spans="2:21">
      <c r="B7734" s="22"/>
      <c r="D7734" s="22"/>
      <c r="E7734" s="42"/>
      <c r="F7734" s="92"/>
      <c r="G7734" s="65"/>
      <c r="H7734" s="65"/>
      <c r="I7734" s="65"/>
      <c r="J7734" s="65"/>
      <c r="K7734" s="65"/>
      <c r="L7734" s="65"/>
      <c r="M7734" s="65"/>
      <c r="N7734" s="84"/>
      <c r="O7734" s="65"/>
      <c r="P7734" s="84"/>
      <c r="Q7734" s="84"/>
      <c r="R7734" s="66"/>
      <c r="S7734" s="66"/>
      <c r="T7734" s="66"/>
      <c r="U7734" s="46"/>
    </row>
    <row r="7735" spans="2:21">
      <c r="B7735" s="22"/>
      <c r="D7735" s="22"/>
      <c r="E7735" s="42"/>
      <c r="F7735" s="92"/>
      <c r="G7735" s="65"/>
      <c r="H7735" s="65"/>
      <c r="I7735" s="65"/>
      <c r="J7735" s="65"/>
      <c r="K7735" s="65"/>
      <c r="L7735" s="65"/>
      <c r="M7735" s="65"/>
      <c r="N7735" s="84"/>
      <c r="O7735" s="65"/>
      <c r="P7735" s="84"/>
      <c r="Q7735" s="84"/>
      <c r="R7735" s="66"/>
      <c r="S7735" s="66"/>
      <c r="T7735" s="66"/>
      <c r="U7735" s="46"/>
    </row>
    <row r="7736" spans="2:21">
      <c r="B7736" s="22"/>
      <c r="D7736" s="22"/>
      <c r="E7736" s="42"/>
      <c r="F7736" s="92"/>
      <c r="G7736" s="65"/>
      <c r="H7736" s="65"/>
      <c r="I7736" s="65"/>
      <c r="J7736" s="65"/>
      <c r="K7736" s="65"/>
      <c r="L7736" s="65"/>
      <c r="M7736" s="65"/>
      <c r="N7736" s="84"/>
      <c r="O7736" s="65"/>
      <c r="P7736" s="84"/>
      <c r="Q7736" s="84"/>
      <c r="R7736" s="66"/>
      <c r="S7736" s="66"/>
      <c r="T7736" s="66"/>
      <c r="U7736" s="46"/>
    </row>
    <row r="7737" spans="2:21">
      <c r="B7737" s="22"/>
      <c r="D7737" s="22"/>
      <c r="E7737" s="42"/>
      <c r="F7737" s="92"/>
      <c r="G7737" s="65"/>
      <c r="H7737" s="65"/>
      <c r="I7737" s="65"/>
      <c r="J7737" s="65"/>
      <c r="K7737" s="65"/>
      <c r="L7737" s="65"/>
      <c r="M7737" s="65"/>
      <c r="N7737" s="84"/>
      <c r="O7737" s="65"/>
      <c r="P7737" s="84"/>
      <c r="Q7737" s="84"/>
      <c r="R7737" s="66"/>
      <c r="S7737" s="66"/>
      <c r="T7737" s="66"/>
      <c r="U7737" s="46"/>
    </row>
    <row r="7738" spans="2:21">
      <c r="B7738" s="22"/>
      <c r="D7738" s="22"/>
      <c r="E7738" s="42"/>
      <c r="F7738" s="92"/>
      <c r="G7738" s="65"/>
      <c r="H7738" s="65"/>
      <c r="I7738" s="65"/>
      <c r="J7738" s="65"/>
      <c r="K7738" s="65"/>
      <c r="L7738" s="65"/>
      <c r="M7738" s="65"/>
      <c r="N7738" s="84"/>
      <c r="O7738" s="65"/>
      <c r="P7738" s="84"/>
      <c r="Q7738" s="84"/>
      <c r="R7738" s="66"/>
      <c r="S7738" s="66"/>
      <c r="T7738" s="66"/>
      <c r="U7738" s="46"/>
    </row>
    <row r="7739" spans="2:21">
      <c r="B7739" s="22"/>
      <c r="D7739" s="22"/>
      <c r="E7739" s="42"/>
      <c r="F7739" s="92"/>
      <c r="G7739" s="65"/>
      <c r="H7739" s="65"/>
      <c r="I7739" s="65"/>
      <c r="J7739" s="65"/>
      <c r="K7739" s="65"/>
      <c r="L7739" s="65"/>
      <c r="M7739" s="65"/>
      <c r="N7739" s="84"/>
      <c r="O7739" s="65"/>
      <c r="P7739" s="84"/>
      <c r="Q7739" s="84"/>
      <c r="R7739" s="66"/>
      <c r="S7739" s="66"/>
      <c r="T7739" s="66"/>
      <c r="U7739" s="46"/>
    </row>
    <row r="7740" spans="2:21">
      <c r="B7740" s="22"/>
      <c r="D7740" s="22"/>
      <c r="E7740" s="42"/>
      <c r="F7740" s="92"/>
      <c r="G7740" s="65"/>
      <c r="H7740" s="65"/>
      <c r="I7740" s="65"/>
      <c r="J7740" s="65"/>
      <c r="K7740" s="65"/>
      <c r="L7740" s="65"/>
      <c r="M7740" s="65"/>
      <c r="N7740" s="84"/>
      <c r="O7740" s="65"/>
      <c r="P7740" s="84"/>
      <c r="Q7740" s="84"/>
      <c r="R7740" s="66"/>
      <c r="S7740" s="66"/>
      <c r="T7740" s="66"/>
      <c r="U7740" s="46"/>
    </row>
    <row r="7741" spans="2:21">
      <c r="B7741" s="22"/>
      <c r="D7741" s="22"/>
      <c r="E7741" s="42"/>
      <c r="F7741" s="92"/>
      <c r="G7741" s="65"/>
      <c r="H7741" s="65"/>
      <c r="I7741" s="65"/>
      <c r="J7741" s="65"/>
      <c r="K7741" s="65"/>
      <c r="L7741" s="65"/>
      <c r="M7741" s="65"/>
      <c r="N7741" s="84"/>
      <c r="O7741" s="65"/>
      <c r="P7741" s="84"/>
      <c r="Q7741" s="84"/>
      <c r="R7741" s="66"/>
      <c r="S7741" s="66"/>
      <c r="T7741" s="66"/>
      <c r="U7741" s="46"/>
    </row>
    <row r="7742" spans="2:21">
      <c r="B7742" s="22"/>
      <c r="D7742" s="22"/>
      <c r="E7742" s="42"/>
      <c r="F7742" s="92"/>
      <c r="G7742" s="65"/>
      <c r="H7742" s="65"/>
      <c r="I7742" s="65"/>
      <c r="J7742" s="65"/>
      <c r="K7742" s="65"/>
      <c r="L7742" s="65"/>
      <c r="M7742" s="65"/>
      <c r="N7742" s="84"/>
      <c r="O7742" s="65"/>
      <c r="P7742" s="84"/>
      <c r="Q7742" s="84"/>
      <c r="R7742" s="66"/>
      <c r="S7742" s="66"/>
      <c r="T7742" s="66"/>
      <c r="U7742" s="46"/>
    </row>
    <row r="7743" spans="2:21">
      <c r="B7743" s="22"/>
      <c r="D7743" s="22"/>
      <c r="E7743" s="42"/>
      <c r="F7743" s="92"/>
      <c r="G7743" s="65"/>
      <c r="H7743" s="65"/>
      <c r="I7743" s="65"/>
      <c r="J7743" s="65"/>
      <c r="K7743" s="65"/>
      <c r="L7743" s="65"/>
      <c r="M7743" s="65"/>
      <c r="N7743" s="84"/>
      <c r="O7743" s="65"/>
      <c r="P7743" s="84"/>
      <c r="Q7743" s="84"/>
      <c r="R7743" s="66"/>
      <c r="S7743" s="66"/>
      <c r="T7743" s="66"/>
      <c r="U7743" s="46"/>
    </row>
    <row r="7744" spans="2:21">
      <c r="B7744" s="22"/>
      <c r="D7744" s="22"/>
      <c r="E7744" s="42"/>
      <c r="F7744" s="92"/>
      <c r="G7744" s="65"/>
      <c r="H7744" s="65"/>
      <c r="I7744" s="65"/>
      <c r="J7744" s="65"/>
      <c r="K7744" s="65"/>
      <c r="L7744" s="65"/>
      <c r="M7744" s="65"/>
      <c r="N7744" s="84"/>
      <c r="O7744" s="65"/>
      <c r="P7744" s="84"/>
      <c r="Q7744" s="84"/>
      <c r="R7744" s="66"/>
      <c r="S7744" s="66"/>
      <c r="T7744" s="66"/>
      <c r="U7744" s="46"/>
    </row>
    <row r="7745" spans="2:21">
      <c r="B7745" s="22"/>
      <c r="D7745" s="22"/>
      <c r="E7745" s="42"/>
      <c r="F7745" s="92"/>
      <c r="G7745" s="65"/>
      <c r="H7745" s="65"/>
      <c r="I7745" s="65"/>
      <c r="J7745" s="65"/>
      <c r="K7745" s="65"/>
      <c r="L7745" s="65"/>
      <c r="M7745" s="65"/>
      <c r="N7745" s="84"/>
      <c r="O7745" s="65"/>
      <c r="P7745" s="84"/>
      <c r="Q7745" s="84"/>
      <c r="R7745" s="66"/>
      <c r="S7745" s="66"/>
      <c r="T7745" s="66"/>
      <c r="U7745" s="46"/>
    </row>
    <row r="7746" spans="2:21">
      <c r="B7746" s="22"/>
      <c r="D7746" s="22"/>
      <c r="E7746" s="42"/>
      <c r="F7746" s="92"/>
      <c r="G7746" s="65"/>
      <c r="H7746" s="65"/>
      <c r="I7746" s="65"/>
      <c r="J7746" s="65"/>
      <c r="K7746" s="65"/>
      <c r="L7746" s="65"/>
      <c r="M7746" s="65"/>
      <c r="N7746" s="84"/>
      <c r="O7746" s="65"/>
      <c r="P7746" s="84"/>
      <c r="Q7746" s="84"/>
      <c r="R7746" s="66"/>
      <c r="S7746" s="66"/>
      <c r="T7746" s="66"/>
      <c r="U7746" s="46"/>
    </row>
    <row r="7747" spans="2:21">
      <c r="B7747" s="22"/>
      <c r="D7747" s="22"/>
      <c r="E7747" s="42"/>
      <c r="F7747" s="92"/>
      <c r="G7747" s="65"/>
      <c r="H7747" s="65"/>
      <c r="I7747" s="65"/>
      <c r="J7747" s="65"/>
      <c r="K7747" s="65"/>
      <c r="L7747" s="65"/>
      <c r="M7747" s="65"/>
      <c r="N7747" s="84"/>
      <c r="O7747" s="65"/>
      <c r="P7747" s="84"/>
      <c r="Q7747" s="84"/>
      <c r="R7747" s="66"/>
      <c r="S7747" s="66"/>
      <c r="T7747" s="66"/>
      <c r="U7747" s="46"/>
    </row>
    <row r="7748" spans="2:21">
      <c r="B7748" s="22"/>
      <c r="D7748" s="22"/>
      <c r="E7748" s="42"/>
      <c r="F7748" s="92"/>
      <c r="G7748" s="65"/>
      <c r="H7748" s="65"/>
      <c r="I7748" s="65"/>
      <c r="J7748" s="65"/>
      <c r="K7748" s="65"/>
      <c r="L7748" s="65"/>
      <c r="M7748" s="65"/>
      <c r="N7748" s="84"/>
      <c r="O7748" s="65"/>
      <c r="P7748" s="84"/>
      <c r="Q7748" s="84"/>
      <c r="R7748" s="66"/>
      <c r="S7748" s="66"/>
      <c r="T7748" s="66"/>
      <c r="U7748" s="46"/>
    </row>
    <row r="7749" spans="2:21">
      <c r="B7749" s="22"/>
      <c r="D7749" s="22"/>
      <c r="E7749" s="42"/>
      <c r="F7749" s="92"/>
      <c r="G7749" s="65"/>
      <c r="H7749" s="65"/>
      <c r="I7749" s="65"/>
      <c r="J7749" s="65"/>
      <c r="K7749" s="65"/>
      <c r="L7749" s="65"/>
      <c r="M7749" s="65"/>
      <c r="N7749" s="84"/>
      <c r="O7749" s="65"/>
      <c r="P7749" s="84"/>
      <c r="Q7749" s="84"/>
      <c r="R7749" s="66"/>
      <c r="S7749" s="66"/>
      <c r="T7749" s="66"/>
      <c r="U7749" s="46"/>
    </row>
    <row r="7750" spans="2:21">
      <c r="B7750" s="22"/>
      <c r="D7750" s="22"/>
      <c r="E7750" s="42"/>
      <c r="F7750" s="92"/>
      <c r="G7750" s="65"/>
      <c r="H7750" s="65"/>
      <c r="I7750" s="65"/>
      <c r="J7750" s="65"/>
      <c r="K7750" s="65"/>
      <c r="L7750" s="65"/>
      <c r="M7750" s="65"/>
      <c r="N7750" s="84"/>
      <c r="O7750" s="65"/>
      <c r="P7750" s="84"/>
      <c r="Q7750" s="84"/>
      <c r="R7750" s="66"/>
      <c r="S7750" s="66"/>
      <c r="T7750" s="66"/>
      <c r="U7750" s="46"/>
    </row>
    <row r="7751" spans="2:21">
      <c r="B7751" s="22"/>
      <c r="D7751" s="22"/>
      <c r="E7751" s="42"/>
      <c r="F7751" s="92"/>
      <c r="G7751" s="65"/>
      <c r="H7751" s="65"/>
      <c r="I7751" s="65"/>
      <c r="J7751" s="65"/>
      <c r="K7751" s="65"/>
      <c r="L7751" s="65"/>
      <c r="M7751" s="65"/>
      <c r="N7751" s="84"/>
      <c r="O7751" s="65"/>
      <c r="P7751" s="84"/>
      <c r="Q7751" s="84"/>
      <c r="R7751" s="66"/>
      <c r="S7751" s="66"/>
      <c r="T7751" s="66"/>
      <c r="U7751" s="46"/>
    </row>
    <row r="7752" spans="2:21">
      <c r="B7752" s="22"/>
      <c r="D7752" s="22"/>
      <c r="E7752" s="42"/>
      <c r="F7752" s="92"/>
      <c r="G7752" s="65"/>
      <c r="H7752" s="65"/>
      <c r="I7752" s="65"/>
      <c r="J7752" s="65"/>
      <c r="K7752" s="65"/>
      <c r="L7752" s="65"/>
      <c r="M7752" s="65"/>
      <c r="N7752" s="84"/>
      <c r="O7752" s="65"/>
      <c r="P7752" s="84"/>
      <c r="Q7752" s="84"/>
      <c r="R7752" s="66"/>
      <c r="S7752" s="66"/>
      <c r="T7752" s="66"/>
      <c r="U7752" s="46"/>
    </row>
    <row r="7753" spans="2:21">
      <c r="B7753" s="22"/>
      <c r="D7753" s="22"/>
      <c r="E7753" s="42"/>
      <c r="F7753" s="92"/>
      <c r="G7753" s="65"/>
      <c r="H7753" s="65"/>
      <c r="I7753" s="65"/>
      <c r="J7753" s="65"/>
      <c r="K7753" s="65"/>
      <c r="L7753" s="65"/>
      <c r="M7753" s="65"/>
      <c r="N7753" s="84"/>
      <c r="O7753" s="65"/>
      <c r="P7753" s="84"/>
      <c r="Q7753" s="84"/>
      <c r="R7753" s="66"/>
      <c r="S7753" s="66"/>
      <c r="T7753" s="66"/>
      <c r="U7753" s="46"/>
    </row>
    <row r="7754" spans="2:21">
      <c r="B7754" s="22"/>
      <c r="D7754" s="22"/>
      <c r="E7754" s="42"/>
      <c r="F7754" s="92"/>
      <c r="G7754" s="65"/>
      <c r="H7754" s="65"/>
      <c r="I7754" s="65"/>
      <c r="J7754" s="65"/>
      <c r="K7754" s="65"/>
      <c r="L7754" s="65"/>
      <c r="M7754" s="65"/>
      <c r="N7754" s="84"/>
      <c r="O7754" s="65"/>
      <c r="P7754" s="84"/>
      <c r="Q7754" s="84"/>
      <c r="R7754" s="66"/>
      <c r="S7754" s="66"/>
      <c r="T7754" s="66"/>
      <c r="U7754" s="46"/>
    </row>
    <row r="7755" spans="2:21">
      <c r="B7755" s="22"/>
      <c r="D7755" s="22"/>
      <c r="E7755" s="42"/>
      <c r="F7755" s="92"/>
      <c r="G7755" s="65"/>
      <c r="H7755" s="65"/>
      <c r="I7755" s="65"/>
      <c r="J7755" s="65"/>
      <c r="K7755" s="65"/>
      <c r="L7755" s="65"/>
      <c r="M7755" s="65"/>
      <c r="N7755" s="84"/>
      <c r="O7755" s="65"/>
      <c r="P7755" s="84"/>
      <c r="Q7755" s="84"/>
      <c r="R7755" s="66"/>
      <c r="S7755" s="66"/>
      <c r="T7755" s="66"/>
      <c r="U7755" s="46"/>
    </row>
    <row r="7756" spans="2:21">
      <c r="B7756" s="22"/>
      <c r="D7756" s="22"/>
      <c r="E7756" s="42"/>
      <c r="F7756" s="92"/>
      <c r="G7756" s="65"/>
      <c r="H7756" s="65"/>
      <c r="I7756" s="65"/>
      <c r="J7756" s="65"/>
      <c r="K7756" s="65"/>
      <c r="L7756" s="65"/>
      <c r="M7756" s="65"/>
      <c r="N7756" s="84"/>
      <c r="O7756" s="65"/>
      <c r="P7756" s="84"/>
      <c r="Q7756" s="84"/>
      <c r="R7756" s="66"/>
      <c r="S7756" s="66"/>
      <c r="T7756" s="66"/>
      <c r="U7756" s="46"/>
    </row>
    <row r="7757" spans="2:21">
      <c r="B7757" s="22"/>
      <c r="D7757" s="22"/>
      <c r="E7757" s="42"/>
      <c r="F7757" s="92"/>
      <c r="G7757" s="65"/>
      <c r="H7757" s="65"/>
      <c r="I7757" s="65"/>
      <c r="J7757" s="65"/>
      <c r="K7757" s="65"/>
      <c r="L7757" s="65"/>
      <c r="M7757" s="65"/>
      <c r="N7757" s="84"/>
      <c r="O7757" s="65"/>
      <c r="P7757" s="84"/>
      <c r="Q7757" s="84"/>
      <c r="R7757" s="66"/>
      <c r="S7757" s="66"/>
      <c r="T7757" s="66"/>
      <c r="U7757" s="46"/>
    </row>
    <row r="7758" spans="2:21">
      <c r="B7758" s="22"/>
      <c r="D7758" s="22"/>
      <c r="E7758" s="42"/>
      <c r="F7758" s="92"/>
      <c r="G7758" s="65"/>
      <c r="H7758" s="65"/>
      <c r="I7758" s="65"/>
      <c r="J7758" s="65"/>
      <c r="K7758" s="65"/>
      <c r="L7758" s="65"/>
      <c r="M7758" s="65"/>
      <c r="N7758" s="84"/>
      <c r="O7758" s="65"/>
      <c r="P7758" s="84"/>
      <c r="Q7758" s="84"/>
      <c r="R7758" s="66"/>
      <c r="S7758" s="66"/>
      <c r="T7758" s="66"/>
      <c r="U7758" s="46"/>
    </row>
    <row r="7759" spans="2:21">
      <c r="B7759" s="22"/>
      <c r="D7759" s="22"/>
      <c r="E7759" s="42"/>
      <c r="F7759" s="92"/>
      <c r="G7759" s="65"/>
      <c r="H7759" s="65"/>
      <c r="I7759" s="65"/>
      <c r="J7759" s="65"/>
      <c r="K7759" s="65"/>
      <c r="L7759" s="65"/>
      <c r="M7759" s="65"/>
      <c r="N7759" s="84"/>
      <c r="O7759" s="65"/>
      <c r="P7759" s="84"/>
      <c r="Q7759" s="84"/>
      <c r="R7759" s="66"/>
      <c r="S7759" s="66"/>
      <c r="T7759" s="66"/>
      <c r="U7759" s="46"/>
    </row>
    <row r="7760" spans="2:21">
      <c r="B7760" s="22"/>
      <c r="D7760" s="22"/>
      <c r="E7760" s="42"/>
      <c r="F7760" s="92"/>
      <c r="G7760" s="65"/>
      <c r="H7760" s="65"/>
      <c r="I7760" s="65"/>
      <c r="J7760" s="65"/>
      <c r="K7760" s="65"/>
      <c r="L7760" s="65"/>
      <c r="M7760" s="65"/>
      <c r="N7760" s="84"/>
      <c r="O7760" s="65"/>
      <c r="P7760" s="84"/>
      <c r="Q7760" s="84"/>
      <c r="R7760" s="66"/>
      <c r="S7760" s="66"/>
      <c r="T7760" s="66"/>
      <c r="U7760" s="46"/>
    </row>
    <row r="7761" spans="2:21">
      <c r="B7761" s="22"/>
      <c r="D7761" s="22"/>
      <c r="E7761" s="42"/>
      <c r="F7761" s="92"/>
      <c r="G7761" s="65"/>
      <c r="H7761" s="65"/>
      <c r="I7761" s="65"/>
      <c r="J7761" s="65"/>
      <c r="K7761" s="65"/>
      <c r="L7761" s="65"/>
      <c r="M7761" s="65"/>
      <c r="N7761" s="84"/>
      <c r="O7761" s="65"/>
      <c r="P7761" s="84"/>
      <c r="Q7761" s="84"/>
      <c r="R7761" s="66"/>
      <c r="S7761" s="66"/>
      <c r="T7761" s="66"/>
      <c r="U7761" s="46"/>
    </row>
    <row r="7762" spans="2:21">
      <c r="B7762" s="22"/>
      <c r="D7762" s="22"/>
      <c r="E7762" s="42"/>
      <c r="F7762" s="92"/>
      <c r="G7762" s="65"/>
      <c r="H7762" s="65"/>
      <c r="I7762" s="65"/>
      <c r="J7762" s="65"/>
      <c r="K7762" s="65"/>
      <c r="L7762" s="65"/>
      <c r="M7762" s="65"/>
      <c r="N7762" s="84"/>
      <c r="O7762" s="65"/>
      <c r="P7762" s="84"/>
      <c r="Q7762" s="84"/>
      <c r="R7762" s="66"/>
      <c r="S7762" s="66"/>
      <c r="T7762" s="66"/>
      <c r="U7762" s="46"/>
    </row>
    <row r="7763" spans="2:21">
      <c r="B7763" s="22"/>
      <c r="D7763" s="22"/>
      <c r="E7763" s="42"/>
      <c r="F7763" s="92"/>
      <c r="G7763" s="65"/>
      <c r="H7763" s="65"/>
      <c r="I7763" s="65"/>
      <c r="J7763" s="65"/>
      <c r="K7763" s="65"/>
      <c r="L7763" s="65"/>
      <c r="M7763" s="65"/>
      <c r="N7763" s="84"/>
      <c r="O7763" s="65"/>
      <c r="P7763" s="84"/>
      <c r="Q7763" s="84"/>
      <c r="R7763" s="66"/>
      <c r="S7763" s="66"/>
      <c r="T7763" s="66"/>
      <c r="U7763" s="46"/>
    </row>
    <row r="7764" spans="2:21">
      <c r="B7764" s="22"/>
      <c r="D7764" s="22"/>
      <c r="E7764" s="42"/>
      <c r="F7764" s="92"/>
      <c r="G7764" s="65"/>
      <c r="H7764" s="65"/>
      <c r="I7764" s="65"/>
      <c r="J7764" s="65"/>
      <c r="K7764" s="65"/>
      <c r="L7764" s="65"/>
      <c r="M7764" s="65"/>
      <c r="N7764" s="84"/>
      <c r="O7764" s="65"/>
      <c r="P7764" s="84"/>
      <c r="Q7764" s="84"/>
      <c r="R7764" s="66"/>
      <c r="S7764" s="66"/>
      <c r="T7764" s="66"/>
      <c r="U7764" s="46"/>
    </row>
    <row r="7765" spans="2:21">
      <c r="B7765" s="22"/>
      <c r="D7765" s="22"/>
      <c r="E7765" s="42"/>
      <c r="F7765" s="92"/>
      <c r="G7765" s="65"/>
      <c r="H7765" s="65"/>
      <c r="I7765" s="65"/>
      <c r="J7765" s="65"/>
      <c r="K7765" s="65"/>
      <c r="L7765" s="65"/>
      <c r="M7765" s="65"/>
      <c r="N7765" s="84"/>
      <c r="O7765" s="65"/>
      <c r="P7765" s="84"/>
      <c r="Q7765" s="84"/>
      <c r="R7765" s="66"/>
      <c r="S7765" s="66"/>
      <c r="T7765" s="66"/>
      <c r="U7765" s="46"/>
    </row>
    <row r="7766" spans="2:21">
      <c r="B7766" s="22"/>
      <c r="D7766" s="22"/>
      <c r="E7766" s="42"/>
      <c r="F7766" s="92"/>
      <c r="G7766" s="65"/>
      <c r="H7766" s="65"/>
      <c r="I7766" s="65"/>
      <c r="J7766" s="65"/>
      <c r="K7766" s="65"/>
      <c r="L7766" s="65"/>
      <c r="M7766" s="65"/>
      <c r="N7766" s="84"/>
      <c r="O7766" s="65"/>
      <c r="P7766" s="84"/>
      <c r="Q7766" s="84"/>
      <c r="R7766" s="66"/>
      <c r="S7766" s="66"/>
      <c r="T7766" s="66"/>
      <c r="U7766" s="46"/>
    </row>
    <row r="7767" spans="2:21">
      <c r="B7767" s="22"/>
      <c r="D7767" s="22"/>
      <c r="E7767" s="42"/>
      <c r="F7767" s="92"/>
      <c r="G7767" s="65"/>
      <c r="H7767" s="65"/>
      <c r="I7767" s="65"/>
      <c r="J7767" s="65"/>
      <c r="K7767" s="65"/>
      <c r="L7767" s="65"/>
      <c r="M7767" s="65"/>
      <c r="N7767" s="84"/>
      <c r="O7767" s="65"/>
      <c r="P7767" s="84"/>
      <c r="Q7767" s="84"/>
      <c r="R7767" s="66"/>
      <c r="S7767" s="66"/>
      <c r="T7767" s="66"/>
      <c r="U7767" s="46"/>
    </row>
    <row r="7768" spans="2:21">
      <c r="B7768" s="22"/>
      <c r="D7768" s="22"/>
      <c r="E7768" s="42"/>
      <c r="F7768" s="92"/>
      <c r="G7768" s="65"/>
      <c r="H7768" s="65"/>
      <c r="I7768" s="65"/>
      <c r="J7768" s="65"/>
      <c r="K7768" s="65"/>
      <c r="L7768" s="65"/>
      <c r="M7768" s="65"/>
      <c r="N7768" s="84"/>
      <c r="O7768" s="65"/>
      <c r="P7768" s="84"/>
      <c r="Q7768" s="84"/>
      <c r="R7768" s="66"/>
      <c r="S7768" s="66"/>
      <c r="T7768" s="66"/>
      <c r="U7768" s="46"/>
    </row>
    <row r="7769" spans="2:21">
      <c r="B7769" s="22"/>
      <c r="D7769" s="22"/>
      <c r="E7769" s="42"/>
      <c r="F7769" s="92"/>
      <c r="G7769" s="65"/>
      <c r="H7769" s="65"/>
      <c r="I7769" s="65"/>
      <c r="J7769" s="65"/>
      <c r="K7769" s="65"/>
      <c r="L7769" s="65"/>
      <c r="M7769" s="65"/>
      <c r="N7769" s="84"/>
      <c r="O7769" s="65"/>
      <c r="P7769" s="84"/>
      <c r="Q7769" s="84"/>
      <c r="R7769" s="66"/>
      <c r="S7769" s="66"/>
      <c r="T7769" s="66"/>
      <c r="U7769" s="46"/>
    </row>
    <row r="7770" spans="2:21">
      <c r="B7770" s="22"/>
      <c r="D7770" s="22"/>
      <c r="E7770" s="42"/>
      <c r="F7770" s="92"/>
      <c r="G7770" s="65"/>
      <c r="H7770" s="65"/>
      <c r="I7770" s="65"/>
      <c r="J7770" s="65"/>
      <c r="K7770" s="65"/>
      <c r="L7770" s="65"/>
      <c r="M7770" s="65"/>
      <c r="N7770" s="84"/>
      <c r="O7770" s="65"/>
      <c r="P7770" s="84"/>
      <c r="Q7770" s="84"/>
      <c r="R7770" s="66"/>
      <c r="S7770" s="66"/>
      <c r="T7770" s="66"/>
      <c r="U7770" s="46"/>
    </row>
    <row r="7771" spans="2:21">
      <c r="B7771" s="22"/>
      <c r="D7771" s="22"/>
      <c r="E7771" s="42"/>
      <c r="F7771" s="92"/>
      <c r="G7771" s="65"/>
      <c r="H7771" s="65"/>
      <c r="I7771" s="65"/>
      <c r="J7771" s="65"/>
      <c r="K7771" s="65"/>
      <c r="L7771" s="65"/>
      <c r="M7771" s="65"/>
      <c r="N7771" s="84"/>
      <c r="O7771" s="65"/>
      <c r="P7771" s="84"/>
      <c r="Q7771" s="84"/>
      <c r="R7771" s="66"/>
      <c r="S7771" s="66"/>
      <c r="T7771" s="66"/>
      <c r="U7771" s="46"/>
    </row>
    <row r="7772" spans="2:21">
      <c r="B7772" s="22"/>
      <c r="D7772" s="22"/>
      <c r="E7772" s="42"/>
      <c r="F7772" s="92"/>
      <c r="G7772" s="65"/>
      <c r="H7772" s="65"/>
      <c r="I7772" s="65"/>
      <c r="J7772" s="65"/>
      <c r="K7772" s="65"/>
      <c r="L7772" s="65"/>
      <c r="M7772" s="65"/>
      <c r="N7772" s="84"/>
      <c r="O7772" s="65"/>
      <c r="P7772" s="84"/>
      <c r="Q7772" s="84"/>
      <c r="R7772" s="66"/>
      <c r="S7772" s="66"/>
      <c r="T7772" s="66"/>
      <c r="U7772" s="46"/>
    </row>
    <row r="7773" spans="2:21">
      <c r="B7773" s="22"/>
      <c r="D7773" s="22"/>
      <c r="E7773" s="42"/>
      <c r="F7773" s="92"/>
      <c r="G7773" s="65"/>
      <c r="H7773" s="65"/>
      <c r="I7773" s="65"/>
      <c r="J7773" s="65"/>
      <c r="K7773" s="65"/>
      <c r="L7773" s="65"/>
      <c r="M7773" s="65"/>
      <c r="N7773" s="84"/>
      <c r="O7773" s="65"/>
      <c r="P7773" s="84"/>
      <c r="Q7773" s="84"/>
      <c r="R7773" s="66"/>
      <c r="S7773" s="66"/>
      <c r="T7773" s="66"/>
      <c r="U7773" s="46"/>
    </row>
    <row r="7774" spans="2:21">
      <c r="B7774" s="22"/>
      <c r="D7774" s="22"/>
      <c r="E7774" s="42"/>
      <c r="F7774" s="92"/>
      <c r="G7774" s="65"/>
      <c r="H7774" s="65"/>
      <c r="I7774" s="65"/>
      <c r="J7774" s="65"/>
      <c r="K7774" s="65"/>
      <c r="L7774" s="65"/>
      <c r="M7774" s="65"/>
      <c r="N7774" s="84"/>
      <c r="O7774" s="65"/>
      <c r="P7774" s="84"/>
      <c r="Q7774" s="84"/>
      <c r="R7774" s="66"/>
      <c r="S7774" s="66"/>
      <c r="T7774" s="66"/>
      <c r="U7774" s="46"/>
    </row>
    <row r="7775" spans="2:21">
      <c r="B7775" s="22"/>
      <c r="D7775" s="22"/>
      <c r="E7775" s="42"/>
      <c r="F7775" s="92"/>
      <c r="G7775" s="65"/>
      <c r="H7775" s="65"/>
      <c r="I7775" s="65"/>
      <c r="J7775" s="65"/>
      <c r="K7775" s="65"/>
      <c r="L7775" s="65"/>
      <c r="M7775" s="65"/>
      <c r="N7775" s="84"/>
      <c r="O7775" s="65"/>
      <c r="P7775" s="84"/>
      <c r="Q7775" s="84"/>
      <c r="R7775" s="66"/>
      <c r="S7775" s="66"/>
      <c r="T7775" s="66"/>
      <c r="U7775" s="46"/>
    </row>
    <row r="7776" spans="2:21">
      <c r="B7776" s="22"/>
      <c r="D7776" s="22"/>
      <c r="E7776" s="42"/>
      <c r="F7776" s="92"/>
      <c r="G7776" s="65"/>
      <c r="H7776" s="65"/>
      <c r="I7776" s="65"/>
      <c r="J7776" s="65"/>
      <c r="K7776" s="65"/>
      <c r="L7776" s="65"/>
      <c r="M7776" s="65"/>
      <c r="N7776" s="84"/>
      <c r="O7776" s="65"/>
      <c r="P7776" s="84"/>
      <c r="Q7776" s="84"/>
      <c r="R7776" s="66"/>
      <c r="S7776" s="66"/>
      <c r="T7776" s="66"/>
      <c r="U7776" s="46"/>
    </row>
    <row r="7777" spans="2:21">
      <c r="B7777" s="22"/>
      <c r="D7777" s="22"/>
      <c r="E7777" s="42"/>
      <c r="F7777" s="92"/>
      <c r="G7777" s="65"/>
      <c r="H7777" s="65"/>
      <c r="I7777" s="65"/>
      <c r="J7777" s="65"/>
      <c r="K7777" s="65"/>
      <c r="L7777" s="65"/>
      <c r="M7777" s="65"/>
      <c r="N7777" s="84"/>
      <c r="O7777" s="65"/>
      <c r="P7777" s="84"/>
      <c r="Q7777" s="84"/>
      <c r="R7777" s="66"/>
      <c r="S7777" s="66"/>
      <c r="T7777" s="66"/>
      <c r="U7777" s="46"/>
    </row>
    <row r="7778" spans="2:21">
      <c r="B7778" s="22"/>
      <c r="D7778" s="22"/>
      <c r="E7778" s="42"/>
      <c r="F7778" s="92"/>
      <c r="G7778" s="65"/>
      <c r="H7778" s="65"/>
      <c r="I7778" s="65"/>
      <c r="J7778" s="65"/>
      <c r="K7778" s="65"/>
      <c r="L7778" s="65"/>
      <c r="M7778" s="65"/>
      <c r="N7778" s="84"/>
      <c r="O7778" s="65"/>
      <c r="P7778" s="84"/>
      <c r="Q7778" s="84"/>
      <c r="R7778" s="66"/>
      <c r="S7778" s="66"/>
      <c r="T7778" s="66"/>
      <c r="U7778" s="46"/>
    </row>
    <row r="7779" spans="2:21">
      <c r="B7779" s="22"/>
      <c r="D7779" s="22"/>
      <c r="E7779" s="42"/>
      <c r="F7779" s="92"/>
      <c r="G7779" s="65"/>
      <c r="H7779" s="65"/>
      <c r="I7779" s="65"/>
      <c r="J7779" s="65"/>
      <c r="K7779" s="65"/>
      <c r="L7779" s="65"/>
      <c r="M7779" s="65"/>
      <c r="N7779" s="84"/>
      <c r="O7779" s="65"/>
      <c r="P7779" s="84"/>
      <c r="Q7779" s="84"/>
      <c r="R7779" s="66"/>
      <c r="S7779" s="66"/>
      <c r="T7779" s="66"/>
      <c r="U7779" s="46"/>
    </row>
    <row r="7780" spans="2:21">
      <c r="B7780" s="22"/>
      <c r="D7780" s="22"/>
      <c r="E7780" s="42"/>
      <c r="F7780" s="92"/>
      <c r="G7780" s="65"/>
      <c r="H7780" s="65"/>
      <c r="I7780" s="65"/>
      <c r="J7780" s="65"/>
      <c r="K7780" s="65"/>
      <c r="L7780" s="65"/>
      <c r="M7780" s="65"/>
      <c r="N7780" s="84"/>
      <c r="O7780" s="65"/>
      <c r="P7780" s="84"/>
      <c r="Q7780" s="84"/>
      <c r="R7780" s="66"/>
      <c r="S7780" s="66"/>
      <c r="T7780" s="66"/>
      <c r="U7780" s="46"/>
    </row>
    <row r="7781" spans="2:21">
      <c r="B7781" s="22"/>
      <c r="D7781" s="22"/>
      <c r="E7781" s="42"/>
      <c r="F7781" s="92"/>
      <c r="G7781" s="65"/>
      <c r="H7781" s="65"/>
      <c r="I7781" s="65"/>
      <c r="J7781" s="65"/>
      <c r="K7781" s="65"/>
      <c r="L7781" s="65"/>
      <c r="M7781" s="65"/>
      <c r="N7781" s="84"/>
      <c r="O7781" s="65"/>
      <c r="P7781" s="84"/>
      <c r="Q7781" s="84"/>
      <c r="R7781" s="66"/>
      <c r="S7781" s="66"/>
      <c r="T7781" s="66"/>
      <c r="U7781" s="46"/>
    </row>
    <row r="7782" spans="2:21">
      <c r="B7782" s="22"/>
      <c r="D7782" s="22"/>
      <c r="E7782" s="42"/>
      <c r="F7782" s="92"/>
      <c r="G7782" s="65"/>
      <c r="H7782" s="65"/>
      <c r="I7782" s="65"/>
      <c r="J7782" s="65"/>
      <c r="K7782" s="65"/>
      <c r="L7782" s="65"/>
      <c r="M7782" s="65"/>
      <c r="N7782" s="84"/>
      <c r="O7782" s="65"/>
      <c r="P7782" s="84"/>
      <c r="Q7782" s="84"/>
      <c r="R7782" s="66"/>
      <c r="S7782" s="66"/>
      <c r="T7782" s="66"/>
      <c r="U7782" s="46"/>
    </row>
    <row r="7783" spans="2:21">
      <c r="B7783" s="22"/>
      <c r="D7783" s="22"/>
      <c r="E7783" s="42"/>
      <c r="F7783" s="92"/>
      <c r="G7783" s="65"/>
      <c r="H7783" s="65"/>
      <c r="I7783" s="65"/>
      <c r="J7783" s="65"/>
      <c r="K7783" s="65"/>
      <c r="L7783" s="65"/>
      <c r="M7783" s="65"/>
      <c r="N7783" s="84"/>
      <c r="O7783" s="65"/>
      <c r="P7783" s="84"/>
      <c r="Q7783" s="84"/>
      <c r="R7783" s="66"/>
      <c r="S7783" s="66"/>
      <c r="T7783" s="66"/>
      <c r="U7783" s="46"/>
    </row>
    <row r="7784" spans="2:21">
      <c r="B7784" s="22"/>
      <c r="D7784" s="22"/>
      <c r="E7784" s="42"/>
      <c r="F7784" s="92"/>
      <c r="G7784" s="65"/>
      <c r="H7784" s="65"/>
      <c r="I7784" s="65"/>
      <c r="J7784" s="65"/>
      <c r="K7784" s="65"/>
      <c r="L7784" s="65"/>
      <c r="M7784" s="65"/>
      <c r="N7784" s="84"/>
      <c r="O7784" s="65"/>
      <c r="P7784" s="84"/>
      <c r="Q7784" s="84"/>
      <c r="R7784" s="66"/>
      <c r="S7784" s="66"/>
      <c r="T7784" s="66"/>
      <c r="U7784" s="46"/>
    </row>
    <row r="7785" spans="2:21">
      <c r="B7785" s="22"/>
      <c r="D7785" s="22"/>
      <c r="E7785" s="42"/>
      <c r="F7785" s="92"/>
      <c r="G7785" s="65"/>
      <c r="H7785" s="65"/>
      <c r="I7785" s="65"/>
      <c r="J7785" s="65"/>
      <c r="K7785" s="65"/>
      <c r="L7785" s="65"/>
      <c r="M7785" s="65"/>
      <c r="N7785" s="84"/>
      <c r="O7785" s="65"/>
      <c r="P7785" s="84"/>
      <c r="Q7785" s="84"/>
      <c r="R7785" s="66"/>
      <c r="S7785" s="66"/>
      <c r="T7785" s="66"/>
      <c r="U7785" s="46"/>
    </row>
    <row r="7786" spans="2:21">
      <c r="B7786" s="22"/>
      <c r="D7786" s="22"/>
      <c r="E7786" s="42"/>
      <c r="F7786" s="92"/>
      <c r="G7786" s="65"/>
      <c r="H7786" s="65"/>
      <c r="I7786" s="65"/>
      <c r="J7786" s="65"/>
      <c r="K7786" s="65"/>
      <c r="L7786" s="65"/>
      <c r="M7786" s="65"/>
      <c r="N7786" s="84"/>
      <c r="O7786" s="65"/>
      <c r="P7786" s="84"/>
      <c r="Q7786" s="84"/>
      <c r="R7786" s="66"/>
      <c r="S7786" s="66"/>
      <c r="T7786" s="66"/>
      <c r="U7786" s="46"/>
    </row>
    <row r="7787" spans="2:21">
      <c r="B7787" s="22"/>
      <c r="D7787" s="22"/>
      <c r="E7787" s="42"/>
      <c r="F7787" s="92"/>
      <c r="G7787" s="65"/>
      <c r="H7787" s="65"/>
      <c r="I7787" s="65"/>
      <c r="J7787" s="65"/>
      <c r="K7787" s="65"/>
      <c r="L7787" s="65"/>
      <c r="M7787" s="65"/>
      <c r="N7787" s="84"/>
      <c r="O7787" s="65"/>
      <c r="P7787" s="84"/>
      <c r="Q7787" s="84"/>
      <c r="R7787" s="66"/>
      <c r="S7787" s="66"/>
      <c r="T7787" s="66"/>
      <c r="U7787" s="46"/>
    </row>
    <row r="7788" spans="2:21">
      <c r="B7788" s="22"/>
      <c r="D7788" s="22"/>
      <c r="E7788" s="42"/>
      <c r="F7788" s="92"/>
      <c r="G7788" s="65"/>
      <c r="H7788" s="65"/>
      <c r="I7788" s="65"/>
      <c r="J7788" s="65"/>
      <c r="K7788" s="65"/>
      <c r="L7788" s="65"/>
      <c r="M7788" s="65"/>
      <c r="N7788" s="84"/>
      <c r="O7788" s="65"/>
      <c r="P7788" s="84"/>
      <c r="Q7788" s="84"/>
      <c r="R7788" s="66"/>
      <c r="S7788" s="66"/>
      <c r="T7788" s="66"/>
      <c r="U7788" s="46"/>
    </row>
    <row r="7789" spans="2:21">
      <c r="B7789" s="22"/>
      <c r="D7789" s="22"/>
      <c r="E7789" s="42"/>
      <c r="F7789" s="92"/>
      <c r="G7789" s="65"/>
      <c r="H7789" s="65"/>
      <c r="I7789" s="65"/>
      <c r="J7789" s="65"/>
      <c r="K7789" s="65"/>
      <c r="L7789" s="65"/>
      <c r="M7789" s="65"/>
      <c r="N7789" s="84"/>
      <c r="O7789" s="65"/>
      <c r="P7789" s="84"/>
      <c r="Q7789" s="84"/>
      <c r="R7789" s="66"/>
      <c r="S7789" s="66"/>
      <c r="T7789" s="66"/>
      <c r="U7789" s="46"/>
    </row>
    <row r="7790" spans="2:21">
      <c r="B7790" s="22"/>
      <c r="D7790" s="22"/>
      <c r="E7790" s="42"/>
      <c r="F7790" s="92"/>
      <c r="G7790" s="65"/>
      <c r="H7790" s="65"/>
      <c r="I7790" s="65"/>
      <c r="J7790" s="65"/>
      <c r="K7790" s="65"/>
      <c r="L7790" s="65"/>
      <c r="M7790" s="65"/>
      <c r="N7790" s="84"/>
      <c r="O7790" s="65"/>
      <c r="P7790" s="84"/>
      <c r="Q7790" s="84"/>
      <c r="R7790" s="66"/>
      <c r="S7790" s="66"/>
      <c r="T7790" s="66"/>
      <c r="U7790" s="46"/>
    </row>
    <row r="7791" spans="2:21">
      <c r="B7791" s="22"/>
      <c r="D7791" s="22"/>
      <c r="E7791" s="42"/>
      <c r="F7791" s="92"/>
      <c r="G7791" s="65"/>
      <c r="H7791" s="65"/>
      <c r="I7791" s="65"/>
      <c r="J7791" s="65"/>
      <c r="K7791" s="65"/>
      <c r="L7791" s="65"/>
      <c r="M7791" s="65"/>
      <c r="N7791" s="84"/>
      <c r="O7791" s="65"/>
      <c r="P7791" s="84"/>
      <c r="Q7791" s="84"/>
      <c r="R7791" s="66"/>
      <c r="S7791" s="66"/>
      <c r="T7791" s="66"/>
      <c r="U7791" s="46"/>
    </row>
    <row r="7792" spans="2:21">
      <c r="B7792" s="22"/>
      <c r="D7792" s="22"/>
      <c r="E7792" s="42"/>
      <c r="F7792" s="92"/>
      <c r="G7792" s="65"/>
      <c r="H7792" s="65"/>
      <c r="I7792" s="65"/>
      <c r="J7792" s="65"/>
      <c r="K7792" s="65"/>
      <c r="L7792" s="65"/>
      <c r="M7792" s="65"/>
      <c r="N7792" s="84"/>
      <c r="O7792" s="65"/>
      <c r="P7792" s="84"/>
      <c r="Q7792" s="84"/>
      <c r="R7792" s="66"/>
      <c r="S7792" s="66"/>
      <c r="T7792" s="66"/>
      <c r="U7792" s="46"/>
    </row>
    <row r="7793" spans="2:21">
      <c r="B7793" s="22"/>
      <c r="D7793" s="22"/>
      <c r="E7793" s="42"/>
      <c r="F7793" s="92"/>
      <c r="G7793" s="65"/>
      <c r="H7793" s="65"/>
      <c r="I7793" s="65"/>
      <c r="J7793" s="65"/>
      <c r="K7793" s="65"/>
      <c r="L7793" s="65"/>
      <c r="M7793" s="65"/>
      <c r="N7793" s="84"/>
      <c r="O7793" s="65"/>
      <c r="P7793" s="84"/>
      <c r="Q7793" s="84"/>
      <c r="R7793" s="66"/>
      <c r="S7793" s="66"/>
      <c r="T7793" s="66"/>
      <c r="U7793" s="46"/>
    </row>
    <row r="7794" spans="2:21">
      <c r="B7794" s="22"/>
      <c r="D7794" s="22"/>
      <c r="E7794" s="42"/>
      <c r="F7794" s="92"/>
      <c r="G7794" s="65"/>
      <c r="H7794" s="65"/>
      <c r="I7794" s="65"/>
      <c r="J7794" s="65"/>
      <c r="K7794" s="65"/>
      <c r="L7794" s="65"/>
      <c r="M7794" s="65"/>
      <c r="N7794" s="84"/>
      <c r="O7794" s="65"/>
      <c r="P7794" s="84"/>
      <c r="Q7794" s="84"/>
      <c r="R7794" s="66"/>
      <c r="S7794" s="66"/>
      <c r="T7794" s="66"/>
      <c r="U7794" s="46"/>
    </row>
    <row r="7795" spans="2:21">
      <c r="B7795" s="22"/>
      <c r="D7795" s="22"/>
      <c r="E7795" s="42"/>
      <c r="F7795" s="92"/>
      <c r="G7795" s="65"/>
      <c r="H7795" s="65"/>
      <c r="I7795" s="65"/>
      <c r="J7795" s="65"/>
      <c r="K7795" s="65"/>
      <c r="L7795" s="65"/>
      <c r="M7795" s="65"/>
      <c r="N7795" s="84"/>
      <c r="O7795" s="65"/>
      <c r="P7795" s="84"/>
      <c r="Q7795" s="84"/>
      <c r="R7795" s="66"/>
      <c r="S7795" s="66"/>
      <c r="T7795" s="66"/>
      <c r="U7795" s="46"/>
    </row>
    <row r="7796" spans="2:21">
      <c r="B7796" s="22"/>
      <c r="D7796" s="22"/>
      <c r="E7796" s="42"/>
      <c r="F7796" s="92"/>
      <c r="G7796" s="65"/>
      <c r="H7796" s="65"/>
      <c r="I7796" s="65"/>
      <c r="J7796" s="65"/>
      <c r="K7796" s="65"/>
      <c r="L7796" s="65"/>
      <c r="M7796" s="65"/>
      <c r="N7796" s="84"/>
      <c r="O7796" s="65"/>
      <c r="P7796" s="84"/>
      <c r="Q7796" s="84"/>
      <c r="R7796" s="66"/>
      <c r="S7796" s="66"/>
      <c r="T7796" s="66"/>
      <c r="U7796" s="46"/>
    </row>
    <row r="7797" spans="2:21">
      <c r="B7797" s="22"/>
      <c r="D7797" s="22"/>
      <c r="E7797" s="42"/>
      <c r="F7797" s="92"/>
      <c r="G7797" s="65"/>
      <c r="H7797" s="65"/>
      <c r="I7797" s="65"/>
      <c r="J7797" s="65"/>
      <c r="K7797" s="65"/>
      <c r="L7797" s="65"/>
      <c r="M7797" s="65"/>
      <c r="N7797" s="84"/>
      <c r="O7797" s="65"/>
      <c r="P7797" s="84"/>
      <c r="Q7797" s="84"/>
      <c r="R7797" s="66"/>
      <c r="S7797" s="66"/>
      <c r="T7797" s="66"/>
      <c r="U7797" s="46"/>
    </row>
    <row r="7798" spans="2:21">
      <c r="B7798" s="22"/>
      <c r="D7798" s="22"/>
      <c r="E7798" s="42"/>
      <c r="F7798" s="92"/>
      <c r="G7798" s="65"/>
      <c r="H7798" s="65"/>
      <c r="I7798" s="65"/>
      <c r="J7798" s="65"/>
      <c r="K7798" s="65"/>
      <c r="L7798" s="65"/>
      <c r="M7798" s="65"/>
      <c r="N7798" s="84"/>
      <c r="O7798" s="65"/>
      <c r="P7798" s="84"/>
      <c r="Q7798" s="84"/>
      <c r="R7798" s="66"/>
      <c r="S7798" s="66"/>
      <c r="T7798" s="66"/>
      <c r="U7798" s="46"/>
    </row>
    <row r="7799" spans="2:21">
      <c r="B7799" s="22"/>
      <c r="D7799" s="22"/>
      <c r="E7799" s="42"/>
      <c r="F7799" s="92"/>
      <c r="G7799" s="65"/>
      <c r="H7799" s="65"/>
      <c r="I7799" s="65"/>
      <c r="J7799" s="65"/>
      <c r="K7799" s="65"/>
      <c r="L7799" s="65"/>
      <c r="M7799" s="65"/>
      <c r="N7799" s="84"/>
      <c r="O7799" s="65"/>
      <c r="P7799" s="84"/>
      <c r="Q7799" s="84"/>
      <c r="R7799" s="66"/>
      <c r="S7799" s="66"/>
      <c r="T7799" s="66"/>
      <c r="U7799" s="46"/>
    </row>
    <row r="7800" spans="2:21">
      <c r="B7800" s="22"/>
      <c r="D7800" s="22"/>
      <c r="E7800" s="42"/>
      <c r="F7800" s="92"/>
      <c r="G7800" s="65"/>
      <c r="H7800" s="65"/>
      <c r="I7800" s="65"/>
      <c r="J7800" s="65"/>
      <c r="K7800" s="65"/>
      <c r="L7800" s="65"/>
      <c r="M7800" s="65"/>
      <c r="N7800" s="84"/>
      <c r="O7800" s="65"/>
      <c r="P7800" s="84"/>
      <c r="Q7800" s="84"/>
      <c r="R7800" s="66"/>
      <c r="S7800" s="66"/>
      <c r="T7800" s="66"/>
      <c r="U7800" s="46"/>
    </row>
    <row r="7801" spans="2:21">
      <c r="B7801" s="22"/>
      <c r="D7801" s="22"/>
      <c r="E7801" s="42"/>
      <c r="F7801" s="92"/>
      <c r="G7801" s="65"/>
      <c r="H7801" s="65"/>
      <c r="I7801" s="65"/>
      <c r="J7801" s="65"/>
      <c r="K7801" s="65"/>
      <c r="L7801" s="65"/>
      <c r="M7801" s="65"/>
      <c r="N7801" s="84"/>
      <c r="O7801" s="65"/>
      <c r="P7801" s="84"/>
      <c r="Q7801" s="84"/>
      <c r="R7801" s="66"/>
      <c r="S7801" s="66"/>
      <c r="T7801" s="66"/>
      <c r="U7801" s="46"/>
    </row>
    <row r="7802" spans="2:21">
      <c r="B7802" s="22"/>
      <c r="D7802" s="22"/>
      <c r="E7802" s="42"/>
      <c r="F7802" s="92"/>
      <c r="G7802" s="65"/>
      <c r="H7802" s="65"/>
      <c r="I7802" s="65"/>
      <c r="J7802" s="65"/>
      <c r="K7802" s="65"/>
      <c r="L7802" s="65"/>
      <c r="M7802" s="65"/>
      <c r="N7802" s="84"/>
      <c r="O7802" s="65"/>
      <c r="P7802" s="84"/>
      <c r="Q7802" s="84"/>
      <c r="R7802" s="66"/>
      <c r="S7802" s="66"/>
      <c r="T7802" s="66"/>
      <c r="U7802" s="46"/>
    </row>
    <row r="7803" spans="2:21">
      <c r="B7803" s="22"/>
      <c r="D7803" s="22"/>
      <c r="E7803" s="42"/>
      <c r="F7803" s="92"/>
      <c r="G7803" s="65"/>
      <c r="H7803" s="65"/>
      <c r="I7803" s="65"/>
      <c r="J7803" s="65"/>
      <c r="K7803" s="65"/>
      <c r="L7803" s="65"/>
      <c r="M7803" s="65"/>
      <c r="N7803" s="84"/>
      <c r="O7803" s="65"/>
      <c r="P7803" s="84"/>
      <c r="Q7803" s="84"/>
      <c r="R7803" s="66"/>
      <c r="S7803" s="66"/>
      <c r="T7803" s="66"/>
      <c r="U7803" s="46"/>
    </row>
    <row r="7804" spans="2:21">
      <c r="B7804" s="22"/>
      <c r="D7804" s="22"/>
      <c r="E7804" s="42"/>
      <c r="F7804" s="92"/>
      <c r="G7804" s="65"/>
      <c r="H7804" s="65"/>
      <c r="I7804" s="65"/>
      <c r="J7804" s="65"/>
      <c r="K7804" s="65"/>
      <c r="L7804" s="65"/>
      <c r="M7804" s="65"/>
      <c r="N7804" s="84"/>
      <c r="O7804" s="65"/>
      <c r="P7804" s="84"/>
      <c r="Q7804" s="84"/>
      <c r="R7804" s="66"/>
      <c r="S7804" s="66"/>
      <c r="T7804" s="66"/>
      <c r="U7804" s="46"/>
    </row>
    <row r="7805" spans="2:21">
      <c r="B7805" s="22"/>
      <c r="D7805" s="22"/>
      <c r="E7805" s="42"/>
      <c r="F7805" s="92"/>
      <c r="G7805" s="65"/>
      <c r="H7805" s="65"/>
      <c r="I7805" s="65"/>
      <c r="J7805" s="65"/>
      <c r="K7805" s="65"/>
      <c r="L7805" s="65"/>
      <c r="M7805" s="65"/>
      <c r="N7805" s="84"/>
      <c r="O7805" s="65"/>
      <c r="P7805" s="84"/>
      <c r="Q7805" s="84"/>
      <c r="R7805" s="66"/>
      <c r="S7805" s="66"/>
      <c r="T7805" s="66"/>
      <c r="U7805" s="46"/>
    </row>
    <row r="7806" spans="2:21">
      <c r="B7806" s="22"/>
      <c r="D7806" s="22"/>
      <c r="E7806" s="42"/>
      <c r="F7806" s="92"/>
      <c r="G7806" s="65"/>
      <c r="H7806" s="65"/>
      <c r="I7806" s="65"/>
      <c r="J7806" s="65"/>
      <c r="K7806" s="65"/>
      <c r="L7806" s="65"/>
      <c r="M7806" s="65"/>
      <c r="N7806" s="84"/>
      <c r="O7806" s="65"/>
      <c r="P7806" s="84"/>
      <c r="Q7806" s="84"/>
      <c r="R7806" s="66"/>
      <c r="S7806" s="66"/>
      <c r="T7806" s="66"/>
      <c r="U7806" s="46"/>
    </row>
    <row r="7807" spans="2:21">
      <c r="B7807" s="22"/>
      <c r="D7807" s="22"/>
      <c r="E7807" s="42"/>
      <c r="F7807" s="92"/>
      <c r="G7807" s="65"/>
      <c r="H7807" s="65"/>
      <c r="I7807" s="65"/>
      <c r="J7807" s="65"/>
      <c r="K7807" s="65"/>
      <c r="L7807" s="65"/>
      <c r="M7807" s="65"/>
      <c r="N7807" s="84"/>
      <c r="O7807" s="65"/>
      <c r="P7807" s="84"/>
      <c r="Q7807" s="84"/>
      <c r="R7807" s="66"/>
      <c r="S7807" s="66"/>
      <c r="T7807" s="66"/>
      <c r="U7807" s="46"/>
    </row>
    <row r="7808" spans="2:21">
      <c r="B7808" s="22"/>
      <c r="D7808" s="22"/>
      <c r="E7808" s="42"/>
      <c r="F7808" s="92"/>
      <c r="G7808" s="65"/>
      <c r="H7808" s="65"/>
      <c r="I7808" s="65"/>
      <c r="J7808" s="65"/>
      <c r="K7808" s="65"/>
      <c r="L7808" s="65"/>
      <c r="M7808" s="65"/>
      <c r="N7808" s="84"/>
      <c r="O7808" s="65"/>
      <c r="P7808" s="84"/>
      <c r="Q7808" s="84"/>
      <c r="R7808" s="66"/>
      <c r="S7808" s="66"/>
      <c r="T7808" s="66"/>
      <c r="U7808" s="46"/>
    </row>
    <row r="7809" spans="2:21">
      <c r="B7809" s="22"/>
      <c r="D7809" s="22"/>
      <c r="E7809" s="42"/>
      <c r="F7809" s="92"/>
      <c r="G7809" s="65"/>
      <c r="H7809" s="65"/>
      <c r="I7809" s="65"/>
      <c r="J7809" s="65"/>
      <c r="K7809" s="65"/>
      <c r="L7809" s="65"/>
      <c r="M7809" s="65"/>
      <c r="N7809" s="84"/>
      <c r="O7809" s="65"/>
      <c r="P7809" s="84"/>
      <c r="Q7809" s="84"/>
      <c r="R7809" s="66"/>
      <c r="S7809" s="66"/>
      <c r="T7809" s="66"/>
      <c r="U7809" s="46"/>
    </row>
    <row r="7810" spans="2:21">
      <c r="B7810" s="22"/>
      <c r="D7810" s="22"/>
      <c r="E7810" s="42"/>
      <c r="F7810" s="92"/>
      <c r="G7810" s="65"/>
      <c r="H7810" s="65"/>
      <c r="I7810" s="65"/>
      <c r="J7810" s="65"/>
      <c r="K7810" s="65"/>
      <c r="L7810" s="65"/>
      <c r="M7810" s="65"/>
      <c r="N7810" s="84"/>
      <c r="O7810" s="65"/>
      <c r="P7810" s="84"/>
      <c r="Q7810" s="84"/>
      <c r="R7810" s="66"/>
      <c r="S7810" s="66"/>
      <c r="T7810" s="66"/>
      <c r="U7810" s="46"/>
    </row>
    <row r="7811" spans="2:21">
      <c r="B7811" s="22"/>
      <c r="D7811" s="22"/>
      <c r="E7811" s="42"/>
      <c r="F7811" s="92"/>
      <c r="G7811" s="65"/>
      <c r="H7811" s="65"/>
      <c r="I7811" s="65"/>
      <c r="J7811" s="65"/>
      <c r="K7811" s="65"/>
      <c r="L7811" s="65"/>
      <c r="M7811" s="65"/>
      <c r="N7811" s="84"/>
      <c r="O7811" s="65"/>
      <c r="P7811" s="84"/>
      <c r="Q7811" s="84"/>
      <c r="R7811" s="66"/>
      <c r="S7811" s="66"/>
      <c r="T7811" s="66"/>
      <c r="U7811" s="46"/>
    </row>
    <row r="7812" spans="2:21">
      <c r="B7812" s="22"/>
      <c r="D7812" s="22"/>
      <c r="E7812" s="42"/>
      <c r="F7812" s="92"/>
      <c r="G7812" s="65"/>
      <c r="H7812" s="65"/>
      <c r="I7812" s="65"/>
      <c r="J7812" s="65"/>
      <c r="K7812" s="65"/>
      <c r="L7812" s="65"/>
      <c r="M7812" s="65"/>
      <c r="N7812" s="84"/>
      <c r="O7812" s="65"/>
      <c r="P7812" s="84"/>
      <c r="Q7812" s="84"/>
      <c r="R7812" s="66"/>
      <c r="S7812" s="66"/>
      <c r="T7812" s="66"/>
      <c r="U7812" s="46"/>
    </row>
    <row r="7813" spans="2:21">
      <c r="B7813" s="22"/>
      <c r="D7813" s="22"/>
      <c r="E7813" s="42"/>
      <c r="F7813" s="92"/>
      <c r="G7813" s="65"/>
      <c r="H7813" s="65"/>
      <c r="I7813" s="65"/>
      <c r="J7813" s="65"/>
      <c r="K7813" s="65"/>
      <c r="L7813" s="65"/>
      <c r="M7813" s="65"/>
      <c r="N7813" s="84"/>
      <c r="O7813" s="65"/>
      <c r="P7813" s="84"/>
      <c r="Q7813" s="84"/>
      <c r="R7813" s="66"/>
      <c r="S7813" s="66"/>
      <c r="T7813" s="66"/>
      <c r="U7813" s="46"/>
    </row>
    <row r="7814" spans="2:21">
      <c r="B7814" s="22"/>
      <c r="D7814" s="22"/>
      <c r="E7814" s="42"/>
      <c r="F7814" s="92"/>
      <c r="G7814" s="65"/>
      <c r="H7814" s="65"/>
      <c r="I7814" s="65"/>
      <c r="J7814" s="65"/>
      <c r="K7814" s="65"/>
      <c r="L7814" s="65"/>
      <c r="M7814" s="65"/>
      <c r="N7814" s="84"/>
      <c r="O7814" s="65"/>
      <c r="P7814" s="84"/>
      <c r="Q7814" s="84"/>
      <c r="R7814" s="66"/>
      <c r="S7814" s="66"/>
      <c r="T7814" s="66"/>
      <c r="U7814" s="46"/>
    </row>
    <row r="7815" spans="2:21">
      <c r="B7815" s="22"/>
      <c r="D7815" s="22"/>
      <c r="E7815" s="42"/>
      <c r="F7815" s="92"/>
      <c r="G7815" s="65"/>
      <c r="H7815" s="65"/>
      <c r="I7815" s="65"/>
      <c r="J7815" s="65"/>
      <c r="K7815" s="65"/>
      <c r="L7815" s="65"/>
      <c r="M7815" s="65"/>
      <c r="N7815" s="84"/>
      <c r="O7815" s="65"/>
      <c r="P7815" s="84"/>
      <c r="Q7815" s="84"/>
      <c r="R7815" s="66"/>
      <c r="S7815" s="66"/>
      <c r="T7815" s="66"/>
      <c r="U7815" s="46"/>
    </row>
    <row r="7816" spans="2:21">
      <c r="B7816" s="22"/>
      <c r="D7816" s="22"/>
      <c r="E7816" s="42"/>
      <c r="F7816" s="92"/>
      <c r="G7816" s="65"/>
      <c r="H7816" s="65"/>
      <c r="I7816" s="65"/>
      <c r="J7816" s="65"/>
      <c r="K7816" s="65"/>
      <c r="L7816" s="65"/>
      <c r="M7816" s="65"/>
      <c r="N7816" s="84"/>
      <c r="O7816" s="65"/>
      <c r="P7816" s="84"/>
      <c r="Q7816" s="84"/>
      <c r="R7816" s="66"/>
      <c r="S7816" s="66"/>
      <c r="T7816" s="66"/>
      <c r="U7816" s="46"/>
    </row>
    <row r="7817" spans="2:21">
      <c r="B7817" s="22"/>
      <c r="D7817" s="22"/>
      <c r="E7817" s="42"/>
      <c r="F7817" s="92"/>
      <c r="G7817" s="65"/>
      <c r="H7817" s="65"/>
      <c r="I7817" s="65"/>
      <c r="J7817" s="65"/>
      <c r="K7817" s="65"/>
      <c r="L7817" s="65"/>
      <c r="M7817" s="65"/>
      <c r="N7817" s="84"/>
      <c r="O7817" s="65"/>
      <c r="P7817" s="84"/>
      <c r="Q7817" s="84"/>
      <c r="R7817" s="66"/>
      <c r="S7817" s="66"/>
      <c r="T7817" s="66"/>
      <c r="U7817" s="46"/>
    </row>
    <row r="7818" spans="2:21">
      <c r="B7818" s="22"/>
      <c r="D7818" s="22"/>
      <c r="E7818" s="42"/>
      <c r="F7818" s="92"/>
      <c r="G7818" s="65"/>
      <c r="H7818" s="65"/>
      <c r="I7818" s="65"/>
      <c r="J7818" s="65"/>
      <c r="K7818" s="65"/>
      <c r="L7818" s="65"/>
      <c r="M7818" s="65"/>
      <c r="N7818" s="84"/>
      <c r="O7818" s="65"/>
      <c r="P7818" s="84"/>
      <c r="Q7818" s="84"/>
      <c r="R7818" s="66"/>
      <c r="S7818" s="66"/>
      <c r="T7818" s="66"/>
      <c r="U7818" s="46"/>
    </row>
    <row r="7819" spans="2:21">
      <c r="B7819" s="22"/>
      <c r="D7819" s="22"/>
      <c r="E7819" s="42"/>
      <c r="F7819" s="92"/>
      <c r="G7819" s="65"/>
      <c r="H7819" s="65"/>
      <c r="I7819" s="65"/>
      <c r="J7819" s="65"/>
      <c r="K7819" s="65"/>
      <c r="L7819" s="65"/>
      <c r="M7819" s="65"/>
      <c r="N7819" s="84"/>
      <c r="O7819" s="65"/>
      <c r="P7819" s="84"/>
      <c r="Q7819" s="84"/>
      <c r="R7819" s="66"/>
      <c r="S7819" s="66"/>
      <c r="T7819" s="66"/>
      <c r="U7819" s="46"/>
    </row>
    <row r="7820" spans="2:21">
      <c r="B7820" s="22"/>
      <c r="D7820" s="22"/>
      <c r="E7820" s="42"/>
      <c r="F7820" s="92"/>
      <c r="G7820" s="65"/>
      <c r="H7820" s="65"/>
      <c r="I7820" s="65"/>
      <c r="J7820" s="65"/>
      <c r="K7820" s="65"/>
      <c r="L7820" s="65"/>
      <c r="M7820" s="65"/>
      <c r="N7820" s="84"/>
      <c r="O7820" s="65"/>
      <c r="P7820" s="84"/>
      <c r="Q7820" s="84"/>
      <c r="R7820" s="66"/>
      <c r="S7820" s="66"/>
      <c r="T7820" s="66"/>
      <c r="U7820" s="46"/>
    </row>
    <row r="7821" spans="2:21">
      <c r="B7821" s="22"/>
      <c r="D7821" s="22"/>
      <c r="E7821" s="42"/>
      <c r="F7821" s="92"/>
      <c r="G7821" s="65"/>
      <c r="H7821" s="65"/>
      <c r="I7821" s="65"/>
      <c r="J7821" s="65"/>
      <c r="K7821" s="65"/>
      <c r="L7821" s="65"/>
      <c r="M7821" s="65"/>
      <c r="N7821" s="84"/>
      <c r="O7821" s="65"/>
      <c r="P7821" s="84"/>
      <c r="Q7821" s="84"/>
      <c r="R7821" s="66"/>
      <c r="S7821" s="66"/>
      <c r="T7821" s="66"/>
      <c r="U7821" s="46"/>
    </row>
    <row r="7822" spans="2:21">
      <c r="B7822" s="22"/>
      <c r="D7822" s="22"/>
      <c r="E7822" s="42"/>
      <c r="F7822" s="92"/>
      <c r="G7822" s="65"/>
      <c r="H7822" s="65"/>
      <c r="I7822" s="65"/>
      <c r="J7822" s="65"/>
      <c r="K7822" s="65"/>
      <c r="L7822" s="65"/>
      <c r="M7822" s="65"/>
      <c r="N7822" s="84"/>
      <c r="O7822" s="65"/>
      <c r="P7822" s="84"/>
      <c r="Q7822" s="84"/>
      <c r="R7822" s="66"/>
      <c r="S7822" s="66"/>
      <c r="T7822" s="66"/>
      <c r="U7822" s="46"/>
    </row>
    <row r="7823" spans="2:21">
      <c r="B7823" s="22"/>
      <c r="D7823" s="22"/>
      <c r="E7823" s="42"/>
      <c r="F7823" s="92"/>
      <c r="G7823" s="65"/>
      <c r="H7823" s="65"/>
      <c r="I7823" s="65"/>
      <c r="J7823" s="65"/>
      <c r="K7823" s="65"/>
      <c r="L7823" s="65"/>
      <c r="M7823" s="65"/>
      <c r="N7823" s="84"/>
      <c r="O7823" s="65"/>
      <c r="P7823" s="84"/>
      <c r="Q7823" s="84"/>
      <c r="R7823" s="66"/>
      <c r="S7823" s="66"/>
      <c r="T7823" s="66"/>
      <c r="U7823" s="46"/>
    </row>
    <row r="7824" spans="2:21">
      <c r="B7824" s="22"/>
      <c r="D7824" s="22"/>
      <c r="E7824" s="42"/>
      <c r="F7824" s="92"/>
      <c r="G7824" s="65"/>
      <c r="H7824" s="65"/>
      <c r="I7824" s="65"/>
      <c r="J7824" s="65"/>
      <c r="K7824" s="65"/>
      <c r="L7824" s="65"/>
      <c r="M7824" s="65"/>
      <c r="N7824" s="84"/>
      <c r="O7824" s="65"/>
      <c r="P7824" s="84"/>
      <c r="Q7824" s="84"/>
      <c r="R7824" s="66"/>
      <c r="S7824" s="66"/>
      <c r="T7824" s="66"/>
      <c r="U7824" s="46"/>
    </row>
    <row r="7825" spans="2:21">
      <c r="B7825" s="22"/>
      <c r="D7825" s="22"/>
      <c r="E7825" s="42"/>
      <c r="F7825" s="92"/>
      <c r="G7825" s="65"/>
      <c r="H7825" s="65"/>
      <c r="I7825" s="65"/>
      <c r="J7825" s="65"/>
      <c r="K7825" s="65"/>
      <c r="L7825" s="65"/>
      <c r="M7825" s="65"/>
      <c r="N7825" s="84"/>
      <c r="O7825" s="65"/>
      <c r="P7825" s="84"/>
      <c r="Q7825" s="84"/>
      <c r="R7825" s="66"/>
      <c r="S7825" s="66"/>
      <c r="T7825" s="66"/>
      <c r="U7825" s="46"/>
    </row>
    <row r="7826" spans="2:21">
      <c r="B7826" s="22"/>
      <c r="D7826" s="22"/>
      <c r="E7826" s="42"/>
      <c r="F7826" s="92"/>
      <c r="G7826" s="65"/>
      <c r="H7826" s="65"/>
      <c r="I7826" s="65"/>
      <c r="J7826" s="65"/>
      <c r="K7826" s="65"/>
      <c r="L7826" s="65"/>
      <c r="M7826" s="65"/>
      <c r="N7826" s="84"/>
      <c r="O7826" s="65"/>
      <c r="P7826" s="84"/>
      <c r="Q7826" s="84"/>
      <c r="R7826" s="66"/>
      <c r="S7826" s="66"/>
      <c r="T7826" s="66"/>
      <c r="U7826" s="46"/>
    </row>
    <row r="7827" spans="2:21">
      <c r="B7827" s="22"/>
      <c r="D7827" s="22"/>
      <c r="E7827" s="42"/>
      <c r="F7827" s="92"/>
      <c r="G7827" s="65"/>
      <c r="H7827" s="65"/>
      <c r="I7827" s="65"/>
      <c r="J7827" s="65"/>
      <c r="K7827" s="65"/>
      <c r="L7827" s="65"/>
      <c r="M7827" s="65"/>
      <c r="N7827" s="84"/>
      <c r="O7827" s="65"/>
      <c r="P7827" s="84"/>
      <c r="Q7827" s="84"/>
      <c r="R7827" s="66"/>
      <c r="S7827" s="66"/>
      <c r="T7827" s="66"/>
      <c r="U7827" s="46"/>
    </row>
    <row r="7828" spans="2:21">
      <c r="B7828" s="22"/>
      <c r="D7828" s="22"/>
      <c r="E7828" s="42"/>
      <c r="F7828" s="92"/>
      <c r="G7828" s="65"/>
      <c r="H7828" s="65"/>
      <c r="I7828" s="65"/>
      <c r="J7828" s="65"/>
      <c r="K7828" s="65"/>
      <c r="L7828" s="65"/>
      <c r="M7828" s="65"/>
      <c r="N7828" s="84"/>
      <c r="O7828" s="65"/>
      <c r="P7828" s="84"/>
      <c r="Q7828" s="84"/>
      <c r="R7828" s="66"/>
      <c r="S7828" s="66"/>
      <c r="T7828" s="66"/>
      <c r="U7828" s="46"/>
    </row>
    <row r="7829" spans="2:21">
      <c r="B7829" s="22"/>
      <c r="D7829" s="22"/>
      <c r="E7829" s="42"/>
      <c r="F7829" s="92"/>
      <c r="G7829" s="65"/>
      <c r="H7829" s="65"/>
      <c r="I7829" s="65"/>
      <c r="J7829" s="65"/>
      <c r="K7829" s="65"/>
      <c r="L7829" s="65"/>
      <c r="M7829" s="65"/>
      <c r="N7829" s="84"/>
      <c r="O7829" s="65"/>
      <c r="P7829" s="84"/>
      <c r="Q7829" s="84"/>
      <c r="R7829" s="66"/>
      <c r="S7829" s="66"/>
      <c r="T7829" s="66"/>
      <c r="U7829" s="46"/>
    </row>
    <row r="7830" spans="2:21">
      <c r="B7830" s="22"/>
      <c r="D7830" s="22"/>
      <c r="E7830" s="42"/>
      <c r="F7830" s="92"/>
      <c r="G7830" s="65"/>
      <c r="H7830" s="65"/>
      <c r="I7830" s="65"/>
      <c r="J7830" s="65"/>
      <c r="K7830" s="65"/>
      <c r="L7830" s="65"/>
      <c r="M7830" s="65"/>
      <c r="N7830" s="84"/>
      <c r="O7830" s="65"/>
      <c r="P7830" s="84"/>
      <c r="Q7830" s="84"/>
      <c r="R7830" s="66"/>
      <c r="S7830" s="66"/>
      <c r="T7830" s="66"/>
      <c r="U7830" s="46"/>
    </row>
    <row r="7831" spans="2:21">
      <c r="B7831" s="22"/>
      <c r="D7831" s="22"/>
      <c r="E7831" s="42"/>
      <c r="F7831" s="92"/>
      <c r="G7831" s="65"/>
      <c r="H7831" s="65"/>
      <c r="I7831" s="65"/>
      <c r="J7831" s="65"/>
      <c r="K7831" s="65"/>
      <c r="L7831" s="65"/>
      <c r="M7831" s="65"/>
      <c r="N7831" s="84"/>
      <c r="O7831" s="65"/>
      <c r="P7831" s="84"/>
      <c r="Q7831" s="84"/>
      <c r="R7831" s="66"/>
      <c r="S7831" s="66"/>
      <c r="T7831" s="66"/>
      <c r="U7831" s="46"/>
    </row>
    <row r="7832" spans="2:21">
      <c r="B7832" s="22"/>
      <c r="D7832" s="22"/>
      <c r="E7832" s="42"/>
      <c r="F7832" s="92"/>
      <c r="G7832" s="65"/>
      <c r="H7832" s="65"/>
      <c r="I7832" s="65"/>
      <c r="J7832" s="65"/>
      <c r="K7832" s="65"/>
      <c r="L7832" s="65"/>
      <c r="M7832" s="65"/>
      <c r="N7832" s="84"/>
      <c r="O7832" s="65"/>
      <c r="P7832" s="84"/>
      <c r="Q7832" s="84"/>
      <c r="R7832" s="66"/>
      <c r="S7832" s="66"/>
      <c r="T7832" s="66"/>
      <c r="U7832" s="46"/>
    </row>
    <row r="7833" spans="2:21">
      <c r="B7833" s="22"/>
      <c r="D7833" s="22"/>
      <c r="E7833" s="42"/>
      <c r="F7833" s="92"/>
      <c r="G7833" s="65"/>
      <c r="H7833" s="65"/>
      <c r="I7833" s="65"/>
      <c r="J7833" s="65"/>
      <c r="K7833" s="65"/>
      <c r="L7833" s="65"/>
      <c r="M7833" s="65"/>
      <c r="N7833" s="84"/>
      <c r="O7833" s="65"/>
      <c r="P7833" s="84"/>
      <c r="Q7833" s="84"/>
      <c r="R7833" s="66"/>
      <c r="S7833" s="66"/>
      <c r="T7833" s="66"/>
      <c r="U7833" s="46"/>
    </row>
    <row r="7834" spans="2:21">
      <c r="B7834" s="22"/>
      <c r="D7834" s="22"/>
      <c r="E7834" s="42"/>
      <c r="F7834" s="92"/>
      <c r="G7834" s="65"/>
      <c r="H7834" s="65"/>
      <c r="I7834" s="65"/>
      <c r="J7834" s="65"/>
      <c r="K7834" s="65"/>
      <c r="L7834" s="65"/>
      <c r="M7834" s="65"/>
      <c r="N7834" s="84"/>
      <c r="O7834" s="65"/>
      <c r="P7834" s="84"/>
      <c r="Q7834" s="84"/>
      <c r="R7834" s="66"/>
      <c r="S7834" s="66"/>
      <c r="T7834" s="66"/>
      <c r="U7834" s="46"/>
    </row>
    <row r="7835" spans="2:21">
      <c r="B7835" s="22"/>
      <c r="D7835" s="22"/>
      <c r="E7835" s="42"/>
      <c r="F7835" s="92"/>
      <c r="G7835" s="65"/>
      <c r="H7835" s="65"/>
      <c r="I7835" s="65"/>
      <c r="J7835" s="65"/>
      <c r="K7835" s="65"/>
      <c r="L7835" s="65"/>
      <c r="M7835" s="65"/>
      <c r="N7835" s="84"/>
      <c r="O7835" s="65"/>
      <c r="P7835" s="84"/>
      <c r="Q7835" s="84"/>
      <c r="R7835" s="66"/>
      <c r="S7835" s="66"/>
      <c r="T7835" s="66"/>
      <c r="U7835" s="46"/>
    </row>
    <row r="7836" spans="2:21">
      <c r="B7836" s="22"/>
      <c r="D7836" s="22"/>
      <c r="E7836" s="42"/>
      <c r="F7836" s="92"/>
      <c r="G7836" s="65"/>
      <c r="H7836" s="65"/>
      <c r="I7836" s="65"/>
      <c r="J7836" s="65"/>
      <c r="K7836" s="65"/>
      <c r="L7836" s="65"/>
      <c r="M7836" s="65"/>
      <c r="N7836" s="84"/>
      <c r="O7836" s="65"/>
      <c r="P7836" s="84"/>
      <c r="Q7836" s="84"/>
      <c r="R7836" s="66"/>
      <c r="S7836" s="66"/>
      <c r="T7836" s="66"/>
      <c r="U7836" s="46"/>
    </row>
    <row r="7837" spans="2:21">
      <c r="B7837" s="22"/>
      <c r="D7837" s="22"/>
      <c r="E7837" s="42"/>
      <c r="F7837" s="92"/>
      <c r="G7837" s="65"/>
      <c r="H7837" s="65"/>
      <c r="I7837" s="65"/>
      <c r="J7837" s="65"/>
      <c r="K7837" s="65"/>
      <c r="L7837" s="65"/>
      <c r="M7837" s="65"/>
      <c r="N7837" s="84"/>
      <c r="O7837" s="65"/>
      <c r="P7837" s="84"/>
      <c r="Q7837" s="84"/>
      <c r="R7837" s="66"/>
      <c r="S7837" s="66"/>
      <c r="T7837" s="66"/>
      <c r="U7837" s="46"/>
    </row>
    <row r="7838" spans="2:21">
      <c r="B7838" s="22"/>
      <c r="D7838" s="22"/>
      <c r="E7838" s="42"/>
      <c r="F7838" s="92"/>
      <c r="G7838" s="65"/>
      <c r="H7838" s="65"/>
      <c r="I7838" s="65"/>
      <c r="J7838" s="65"/>
      <c r="K7838" s="65"/>
      <c r="L7838" s="65"/>
      <c r="M7838" s="65"/>
      <c r="N7838" s="84"/>
      <c r="O7838" s="65"/>
      <c r="P7838" s="84"/>
      <c r="Q7838" s="84"/>
      <c r="R7838" s="66"/>
      <c r="S7838" s="66"/>
      <c r="T7838" s="66"/>
      <c r="U7838" s="46"/>
    </row>
    <row r="7839" spans="2:21">
      <c r="B7839" s="22"/>
      <c r="D7839" s="22"/>
      <c r="E7839" s="42"/>
      <c r="F7839" s="92"/>
      <c r="G7839" s="65"/>
      <c r="H7839" s="65"/>
      <c r="I7839" s="65"/>
      <c r="J7839" s="65"/>
      <c r="K7839" s="65"/>
      <c r="L7839" s="65"/>
      <c r="M7839" s="65"/>
      <c r="N7839" s="84"/>
      <c r="O7839" s="65"/>
      <c r="P7839" s="84"/>
      <c r="Q7839" s="84"/>
      <c r="R7839" s="66"/>
      <c r="S7839" s="66"/>
      <c r="T7839" s="66"/>
      <c r="U7839" s="46"/>
    </row>
    <row r="7840" spans="2:21">
      <c r="B7840" s="22"/>
      <c r="D7840" s="22"/>
      <c r="E7840" s="42"/>
      <c r="F7840" s="92"/>
      <c r="G7840" s="65"/>
      <c r="H7840" s="65"/>
      <c r="I7840" s="65"/>
      <c r="J7840" s="65"/>
      <c r="K7840" s="65"/>
      <c r="L7840" s="65"/>
      <c r="M7840" s="65"/>
      <c r="N7840" s="84"/>
      <c r="O7840" s="65"/>
      <c r="P7840" s="84"/>
      <c r="Q7840" s="84"/>
      <c r="R7840" s="66"/>
      <c r="S7840" s="66"/>
      <c r="T7840" s="66"/>
      <c r="U7840" s="46"/>
    </row>
    <row r="7841" spans="2:21">
      <c r="B7841" s="22"/>
      <c r="D7841" s="22"/>
      <c r="E7841" s="42"/>
      <c r="F7841" s="92"/>
      <c r="G7841" s="65"/>
      <c r="H7841" s="65"/>
      <c r="I7841" s="65"/>
      <c r="J7841" s="65"/>
      <c r="K7841" s="65"/>
      <c r="L7841" s="65"/>
      <c r="M7841" s="65"/>
      <c r="N7841" s="84"/>
      <c r="O7841" s="65"/>
      <c r="P7841" s="84"/>
      <c r="Q7841" s="84"/>
      <c r="R7841" s="66"/>
      <c r="S7841" s="66"/>
      <c r="T7841" s="66"/>
      <c r="U7841" s="46"/>
    </row>
    <row r="7842" spans="2:21">
      <c r="B7842" s="22"/>
      <c r="D7842" s="22"/>
      <c r="E7842" s="42"/>
      <c r="F7842" s="92"/>
      <c r="G7842" s="65"/>
      <c r="H7842" s="65"/>
      <c r="I7842" s="65"/>
      <c r="J7842" s="65"/>
      <c r="K7842" s="65"/>
      <c r="L7842" s="65"/>
      <c r="M7842" s="65"/>
      <c r="N7842" s="84"/>
      <c r="O7842" s="65"/>
      <c r="P7842" s="84"/>
      <c r="Q7842" s="84"/>
      <c r="R7842" s="66"/>
      <c r="S7842" s="66"/>
      <c r="T7842" s="66"/>
      <c r="U7842" s="46"/>
    </row>
    <row r="7843" spans="2:21">
      <c r="B7843" s="22"/>
      <c r="D7843" s="22"/>
      <c r="E7843" s="42"/>
      <c r="F7843" s="92"/>
      <c r="G7843" s="65"/>
      <c r="H7843" s="65"/>
      <c r="I7843" s="65"/>
      <c r="J7843" s="65"/>
      <c r="K7843" s="65"/>
      <c r="L7843" s="65"/>
      <c r="M7843" s="65"/>
      <c r="N7843" s="84"/>
      <c r="O7843" s="65"/>
      <c r="P7843" s="84"/>
      <c r="Q7843" s="84"/>
      <c r="R7843" s="66"/>
      <c r="S7843" s="66"/>
      <c r="T7843" s="66"/>
      <c r="U7843" s="46"/>
    </row>
    <row r="7844" spans="2:21">
      <c r="B7844" s="22"/>
      <c r="D7844" s="22"/>
      <c r="E7844" s="42"/>
      <c r="F7844" s="92"/>
      <c r="G7844" s="65"/>
      <c r="H7844" s="65"/>
      <c r="I7844" s="65"/>
      <c r="J7844" s="65"/>
      <c r="K7844" s="65"/>
      <c r="L7844" s="65"/>
      <c r="M7844" s="65"/>
      <c r="N7844" s="84"/>
      <c r="O7844" s="65"/>
      <c r="P7844" s="84"/>
      <c r="Q7844" s="84"/>
      <c r="R7844" s="66"/>
      <c r="S7844" s="66"/>
      <c r="T7844" s="66"/>
      <c r="U7844" s="46"/>
    </row>
    <row r="7845" spans="2:21">
      <c r="B7845" s="22"/>
      <c r="D7845" s="22"/>
      <c r="E7845" s="42"/>
      <c r="F7845" s="92"/>
      <c r="G7845" s="65"/>
      <c r="H7845" s="65"/>
      <c r="I7845" s="65"/>
      <c r="J7845" s="65"/>
      <c r="K7845" s="65"/>
      <c r="L7845" s="65"/>
      <c r="M7845" s="65"/>
      <c r="N7845" s="84"/>
      <c r="O7845" s="65"/>
      <c r="P7845" s="84"/>
      <c r="Q7845" s="84"/>
      <c r="R7845" s="66"/>
      <c r="S7845" s="66"/>
      <c r="T7845" s="66"/>
      <c r="U7845" s="46"/>
    </row>
    <row r="7846" spans="2:21">
      <c r="B7846" s="22"/>
      <c r="D7846" s="22"/>
      <c r="E7846" s="42"/>
      <c r="F7846" s="92"/>
      <c r="G7846" s="65"/>
      <c r="H7846" s="65"/>
      <c r="I7846" s="65"/>
      <c r="J7846" s="65"/>
      <c r="K7846" s="65"/>
      <c r="L7846" s="65"/>
      <c r="M7846" s="65"/>
      <c r="N7846" s="84"/>
      <c r="O7846" s="65"/>
      <c r="P7846" s="84"/>
      <c r="Q7846" s="84"/>
      <c r="R7846" s="66"/>
      <c r="S7846" s="66"/>
      <c r="T7846" s="66"/>
      <c r="U7846" s="46"/>
    </row>
    <row r="7847" spans="2:21">
      <c r="B7847" s="22"/>
      <c r="D7847" s="22"/>
      <c r="E7847" s="42"/>
      <c r="F7847" s="92"/>
      <c r="G7847" s="65"/>
      <c r="H7847" s="65"/>
      <c r="I7847" s="65"/>
      <c r="J7847" s="65"/>
      <c r="K7847" s="65"/>
      <c r="L7847" s="65"/>
      <c r="M7847" s="65"/>
      <c r="N7847" s="84"/>
      <c r="O7847" s="65"/>
      <c r="P7847" s="84"/>
      <c r="Q7847" s="84"/>
      <c r="R7847" s="66"/>
      <c r="S7847" s="66"/>
      <c r="T7847" s="66"/>
      <c r="U7847" s="46"/>
    </row>
    <row r="7848" spans="2:21">
      <c r="B7848" s="22"/>
      <c r="D7848" s="22"/>
      <c r="E7848" s="42"/>
      <c r="F7848" s="92"/>
      <c r="G7848" s="65"/>
      <c r="H7848" s="65"/>
      <c r="I7848" s="65"/>
      <c r="J7848" s="65"/>
      <c r="K7848" s="65"/>
      <c r="L7848" s="65"/>
      <c r="M7848" s="65"/>
      <c r="N7848" s="84"/>
      <c r="O7848" s="65"/>
      <c r="P7848" s="84"/>
      <c r="Q7848" s="84"/>
      <c r="R7848" s="66"/>
      <c r="S7848" s="66"/>
      <c r="T7848" s="66"/>
      <c r="U7848" s="46"/>
    </row>
    <row r="7849" spans="2:21">
      <c r="B7849" s="22"/>
      <c r="D7849" s="22"/>
      <c r="E7849" s="42"/>
      <c r="F7849" s="92"/>
      <c r="G7849" s="65"/>
      <c r="H7849" s="65"/>
      <c r="I7849" s="65"/>
      <c r="J7849" s="65"/>
      <c r="K7849" s="65"/>
      <c r="L7849" s="65"/>
      <c r="M7849" s="65"/>
      <c r="N7849" s="84"/>
      <c r="O7849" s="65"/>
      <c r="P7849" s="84"/>
      <c r="Q7849" s="84"/>
      <c r="R7849" s="66"/>
      <c r="S7849" s="66"/>
      <c r="T7849" s="66"/>
      <c r="U7849" s="46"/>
    </row>
    <row r="7850" spans="2:21">
      <c r="B7850" s="22"/>
      <c r="D7850" s="22"/>
      <c r="E7850" s="42"/>
      <c r="F7850" s="92"/>
      <c r="G7850" s="65"/>
      <c r="H7850" s="65"/>
      <c r="I7850" s="65"/>
      <c r="J7850" s="65"/>
      <c r="K7850" s="65"/>
      <c r="L7850" s="65"/>
      <c r="M7850" s="65"/>
      <c r="N7850" s="84"/>
      <c r="O7850" s="65"/>
      <c r="P7850" s="84"/>
      <c r="Q7850" s="84"/>
      <c r="R7850" s="66"/>
      <c r="S7850" s="66"/>
      <c r="T7850" s="66"/>
      <c r="U7850" s="46"/>
    </row>
    <row r="7851" spans="2:21">
      <c r="B7851" s="22"/>
      <c r="D7851" s="22"/>
      <c r="E7851" s="42"/>
      <c r="F7851" s="92"/>
      <c r="G7851" s="65"/>
      <c r="H7851" s="65"/>
      <c r="I7851" s="65"/>
      <c r="J7851" s="65"/>
      <c r="K7851" s="65"/>
      <c r="L7851" s="65"/>
      <c r="M7851" s="65"/>
      <c r="N7851" s="84"/>
      <c r="O7851" s="65"/>
      <c r="P7851" s="84"/>
      <c r="Q7851" s="84"/>
      <c r="R7851" s="66"/>
      <c r="S7851" s="66"/>
      <c r="T7851" s="66"/>
      <c r="U7851" s="46"/>
    </row>
    <row r="7852" spans="2:21">
      <c r="B7852" s="22"/>
      <c r="D7852" s="22"/>
      <c r="E7852" s="42"/>
      <c r="F7852" s="92"/>
      <c r="G7852" s="65"/>
      <c r="H7852" s="65"/>
      <c r="I7852" s="65"/>
      <c r="J7852" s="65"/>
      <c r="K7852" s="65"/>
      <c r="L7852" s="65"/>
      <c r="M7852" s="65"/>
      <c r="N7852" s="84"/>
      <c r="O7852" s="65"/>
      <c r="P7852" s="84"/>
      <c r="Q7852" s="84"/>
      <c r="R7852" s="66"/>
      <c r="S7852" s="66"/>
      <c r="T7852" s="66"/>
      <c r="U7852" s="46"/>
    </row>
    <row r="7853" spans="2:21">
      <c r="B7853" s="22"/>
      <c r="D7853" s="22"/>
      <c r="E7853" s="42"/>
      <c r="F7853" s="92"/>
      <c r="G7853" s="65"/>
      <c r="H7853" s="65"/>
      <c r="I7853" s="65"/>
      <c r="J7853" s="65"/>
      <c r="K7853" s="65"/>
      <c r="L7853" s="65"/>
      <c r="M7853" s="65"/>
      <c r="N7853" s="84"/>
      <c r="O7853" s="65"/>
      <c r="P7853" s="84"/>
      <c r="Q7853" s="84"/>
      <c r="R7853" s="66"/>
      <c r="S7853" s="66"/>
      <c r="T7853" s="66"/>
      <c r="U7853" s="46"/>
    </row>
    <row r="7854" spans="2:21">
      <c r="B7854" s="22"/>
      <c r="D7854" s="22"/>
      <c r="E7854" s="42"/>
      <c r="F7854" s="92"/>
      <c r="G7854" s="65"/>
      <c r="H7854" s="65"/>
      <c r="I7854" s="65"/>
      <c r="J7854" s="65"/>
      <c r="K7854" s="65"/>
      <c r="L7854" s="65"/>
      <c r="M7854" s="65"/>
      <c r="N7854" s="84"/>
      <c r="O7854" s="65"/>
      <c r="P7854" s="84"/>
      <c r="Q7854" s="84"/>
      <c r="R7854" s="66"/>
      <c r="S7854" s="66"/>
      <c r="T7854" s="66"/>
      <c r="U7854" s="46"/>
    </row>
    <row r="7855" spans="2:21">
      <c r="B7855" s="22"/>
      <c r="D7855" s="22"/>
      <c r="E7855" s="42"/>
      <c r="F7855" s="92"/>
      <c r="G7855" s="65"/>
      <c r="H7855" s="65"/>
      <c r="I7855" s="65"/>
      <c r="J7855" s="65"/>
      <c r="K7855" s="65"/>
      <c r="L7855" s="65"/>
      <c r="M7855" s="65"/>
      <c r="N7855" s="84"/>
      <c r="O7855" s="65"/>
      <c r="P7855" s="84"/>
      <c r="Q7855" s="84"/>
      <c r="R7855" s="66"/>
      <c r="S7855" s="66"/>
      <c r="T7855" s="66"/>
      <c r="U7855" s="46"/>
    </row>
    <row r="7856" spans="2:21">
      <c r="B7856" s="22"/>
      <c r="D7856" s="22"/>
      <c r="E7856" s="42"/>
      <c r="F7856" s="92"/>
      <c r="G7856" s="65"/>
      <c r="H7856" s="65"/>
      <c r="I7856" s="65"/>
      <c r="J7856" s="65"/>
      <c r="K7856" s="65"/>
      <c r="L7856" s="65"/>
      <c r="M7856" s="65"/>
      <c r="N7856" s="84"/>
      <c r="O7856" s="65"/>
      <c r="P7856" s="84"/>
      <c r="Q7856" s="84"/>
      <c r="R7856" s="66"/>
      <c r="S7856" s="66"/>
      <c r="T7856" s="66"/>
      <c r="U7856" s="46"/>
    </row>
    <row r="7857" spans="2:21">
      <c r="B7857" s="22"/>
      <c r="D7857" s="22"/>
      <c r="E7857" s="42"/>
      <c r="F7857" s="92"/>
      <c r="G7857" s="65"/>
      <c r="H7857" s="65"/>
      <c r="I7857" s="65"/>
      <c r="J7857" s="65"/>
      <c r="K7857" s="65"/>
      <c r="L7857" s="65"/>
      <c r="M7857" s="65"/>
      <c r="N7857" s="84"/>
      <c r="O7857" s="65"/>
      <c r="P7857" s="84"/>
      <c r="Q7857" s="84"/>
      <c r="R7857" s="66"/>
      <c r="S7857" s="66"/>
      <c r="T7857" s="66"/>
      <c r="U7857" s="46"/>
    </row>
    <row r="7858" spans="2:21">
      <c r="B7858" s="22"/>
      <c r="D7858" s="22"/>
      <c r="E7858" s="42"/>
      <c r="F7858" s="92"/>
      <c r="G7858" s="65"/>
      <c r="H7858" s="65"/>
      <c r="I7858" s="65"/>
      <c r="J7858" s="65"/>
      <c r="K7858" s="65"/>
      <c r="L7858" s="65"/>
      <c r="M7858" s="65"/>
      <c r="N7858" s="84"/>
      <c r="O7858" s="65"/>
      <c r="P7858" s="84"/>
      <c r="Q7858" s="84"/>
      <c r="R7858" s="66"/>
      <c r="S7858" s="66"/>
      <c r="T7858" s="66"/>
      <c r="U7858" s="46"/>
    </row>
    <row r="7859" spans="2:21">
      <c r="B7859" s="22"/>
      <c r="D7859" s="22"/>
      <c r="E7859" s="42"/>
      <c r="F7859" s="92"/>
      <c r="G7859" s="65"/>
      <c r="H7859" s="65"/>
      <c r="I7859" s="65"/>
      <c r="J7859" s="65"/>
      <c r="K7859" s="65"/>
      <c r="L7859" s="65"/>
      <c r="M7859" s="65"/>
      <c r="N7859" s="84"/>
      <c r="O7859" s="65"/>
      <c r="P7859" s="84"/>
      <c r="Q7859" s="84"/>
      <c r="R7859" s="66"/>
      <c r="S7859" s="66"/>
      <c r="T7859" s="66"/>
      <c r="U7859" s="46"/>
    </row>
    <row r="7860" spans="2:21">
      <c r="B7860" s="22"/>
      <c r="D7860" s="22"/>
      <c r="E7860" s="42"/>
      <c r="F7860" s="92"/>
      <c r="G7860" s="65"/>
      <c r="H7860" s="65"/>
      <c r="I7860" s="65"/>
      <c r="J7860" s="65"/>
      <c r="K7860" s="65"/>
      <c r="L7860" s="65"/>
      <c r="M7860" s="65"/>
      <c r="N7860" s="84"/>
      <c r="O7860" s="65"/>
      <c r="P7860" s="84"/>
      <c r="Q7860" s="84"/>
      <c r="R7860" s="66"/>
      <c r="S7860" s="66"/>
      <c r="T7860" s="66"/>
      <c r="U7860" s="46"/>
    </row>
    <row r="7861" spans="2:21">
      <c r="B7861" s="22"/>
      <c r="D7861" s="22"/>
      <c r="E7861" s="42"/>
      <c r="F7861" s="92"/>
      <c r="G7861" s="65"/>
      <c r="H7861" s="65"/>
      <c r="I7861" s="65"/>
      <c r="J7861" s="65"/>
      <c r="K7861" s="65"/>
      <c r="L7861" s="65"/>
      <c r="M7861" s="65"/>
      <c r="N7861" s="84"/>
      <c r="O7861" s="65"/>
      <c r="P7861" s="84"/>
      <c r="Q7861" s="84"/>
      <c r="R7861" s="66"/>
      <c r="S7861" s="66"/>
      <c r="T7861" s="66"/>
      <c r="U7861" s="46"/>
    </row>
    <row r="7862" spans="2:21">
      <c r="B7862" s="22"/>
      <c r="D7862" s="22"/>
      <c r="E7862" s="42"/>
      <c r="F7862" s="92"/>
      <c r="G7862" s="65"/>
      <c r="H7862" s="65"/>
      <c r="I7862" s="65"/>
      <c r="J7862" s="65"/>
      <c r="K7862" s="65"/>
      <c r="L7862" s="65"/>
      <c r="M7862" s="65"/>
      <c r="N7862" s="84"/>
      <c r="O7862" s="65"/>
      <c r="P7862" s="84"/>
      <c r="Q7862" s="84"/>
      <c r="R7862" s="66"/>
      <c r="S7862" s="66"/>
      <c r="T7862" s="66"/>
      <c r="U7862" s="46"/>
    </row>
    <row r="7863" spans="2:21">
      <c r="B7863" s="22"/>
      <c r="D7863" s="22"/>
      <c r="E7863" s="42"/>
      <c r="F7863" s="92"/>
      <c r="G7863" s="65"/>
      <c r="H7863" s="65"/>
      <c r="I7863" s="65"/>
      <c r="J7863" s="65"/>
      <c r="K7863" s="65"/>
      <c r="L7863" s="65"/>
      <c r="M7863" s="65"/>
      <c r="N7863" s="84"/>
      <c r="O7863" s="65"/>
      <c r="P7863" s="84"/>
      <c r="Q7863" s="84"/>
      <c r="R7863" s="66"/>
      <c r="S7863" s="66"/>
      <c r="T7863" s="66"/>
      <c r="U7863" s="46"/>
    </row>
    <row r="7864" spans="2:21">
      <c r="B7864" s="22"/>
      <c r="D7864" s="22"/>
      <c r="E7864" s="42"/>
      <c r="F7864" s="92"/>
      <c r="G7864" s="65"/>
      <c r="H7864" s="65"/>
      <c r="I7864" s="65"/>
      <c r="J7864" s="65"/>
      <c r="K7864" s="65"/>
      <c r="L7864" s="65"/>
      <c r="M7864" s="65"/>
      <c r="N7864" s="84"/>
      <c r="O7864" s="65"/>
      <c r="P7864" s="84"/>
      <c r="Q7864" s="84"/>
      <c r="R7864" s="66"/>
      <c r="S7864" s="66"/>
      <c r="T7864" s="66"/>
      <c r="U7864" s="46"/>
    </row>
    <row r="7865" spans="2:21">
      <c r="B7865" s="22"/>
      <c r="D7865" s="22"/>
      <c r="E7865" s="42"/>
      <c r="F7865" s="92"/>
      <c r="G7865" s="65"/>
      <c r="H7865" s="65"/>
      <c r="I7865" s="65"/>
      <c r="J7865" s="65"/>
      <c r="K7865" s="65"/>
      <c r="L7865" s="65"/>
      <c r="M7865" s="65"/>
      <c r="N7865" s="84"/>
      <c r="O7865" s="65"/>
      <c r="P7865" s="84"/>
      <c r="Q7865" s="84"/>
      <c r="R7865" s="66"/>
      <c r="S7865" s="66"/>
      <c r="T7865" s="66"/>
      <c r="U7865" s="46"/>
    </row>
    <row r="7866" spans="2:21">
      <c r="B7866" s="22"/>
      <c r="D7866" s="22"/>
      <c r="E7866" s="42"/>
      <c r="F7866" s="92"/>
      <c r="G7866" s="65"/>
      <c r="H7866" s="65"/>
      <c r="I7866" s="65"/>
      <c r="J7866" s="65"/>
      <c r="K7866" s="65"/>
      <c r="L7866" s="65"/>
      <c r="M7866" s="65"/>
      <c r="N7866" s="84"/>
      <c r="O7866" s="65"/>
      <c r="P7866" s="84"/>
      <c r="Q7866" s="84"/>
      <c r="R7866" s="66"/>
      <c r="S7866" s="66"/>
      <c r="T7866" s="66"/>
      <c r="U7866" s="46"/>
    </row>
    <row r="7867" spans="2:21">
      <c r="B7867" s="22"/>
      <c r="D7867" s="22"/>
      <c r="E7867" s="42"/>
      <c r="F7867" s="92"/>
      <c r="G7867" s="65"/>
      <c r="H7867" s="65"/>
      <c r="I7867" s="65"/>
      <c r="J7867" s="65"/>
      <c r="K7867" s="65"/>
      <c r="L7867" s="65"/>
      <c r="M7867" s="65"/>
      <c r="N7867" s="84"/>
      <c r="O7867" s="65"/>
      <c r="P7867" s="84"/>
      <c r="Q7867" s="84"/>
      <c r="R7867" s="66"/>
      <c r="S7867" s="66"/>
      <c r="T7867" s="66"/>
      <c r="U7867" s="46"/>
    </row>
    <row r="7868" spans="2:21">
      <c r="B7868" s="22"/>
      <c r="D7868" s="22"/>
      <c r="E7868" s="42"/>
      <c r="F7868" s="92"/>
      <c r="G7868" s="65"/>
      <c r="H7868" s="65"/>
      <c r="I7868" s="65"/>
      <c r="J7868" s="65"/>
      <c r="K7868" s="65"/>
      <c r="L7868" s="65"/>
      <c r="M7868" s="65"/>
      <c r="N7868" s="84"/>
      <c r="O7868" s="65"/>
      <c r="P7868" s="84"/>
      <c r="Q7868" s="84"/>
      <c r="R7868" s="66"/>
      <c r="S7868" s="66"/>
      <c r="T7868" s="66"/>
      <c r="U7868" s="46"/>
    </row>
    <row r="7869" spans="2:21">
      <c r="B7869" s="22"/>
      <c r="D7869" s="22"/>
      <c r="E7869" s="42"/>
      <c r="F7869" s="92"/>
      <c r="G7869" s="65"/>
      <c r="H7869" s="65"/>
      <c r="I7869" s="65"/>
      <c r="J7869" s="65"/>
      <c r="K7869" s="65"/>
      <c r="L7869" s="65"/>
      <c r="M7869" s="65"/>
      <c r="N7869" s="84"/>
      <c r="O7869" s="65"/>
      <c r="P7869" s="84"/>
      <c r="Q7869" s="84"/>
      <c r="R7869" s="66"/>
      <c r="S7869" s="66"/>
      <c r="T7869" s="66"/>
      <c r="U7869" s="46"/>
    </row>
    <row r="7870" spans="2:21">
      <c r="B7870" s="22"/>
      <c r="D7870" s="22"/>
      <c r="E7870" s="42"/>
      <c r="F7870" s="92"/>
      <c r="G7870" s="65"/>
      <c r="H7870" s="65"/>
      <c r="I7870" s="65"/>
      <c r="J7870" s="65"/>
      <c r="K7870" s="65"/>
      <c r="L7870" s="65"/>
      <c r="M7870" s="65"/>
      <c r="N7870" s="84"/>
      <c r="O7870" s="65"/>
      <c r="P7870" s="84"/>
      <c r="Q7870" s="84"/>
      <c r="R7870" s="66"/>
      <c r="S7870" s="66"/>
      <c r="T7870" s="66"/>
      <c r="U7870" s="46"/>
    </row>
    <row r="7871" spans="2:21">
      <c r="B7871" s="22"/>
      <c r="D7871" s="22"/>
      <c r="E7871" s="42"/>
      <c r="F7871" s="92"/>
      <c r="G7871" s="65"/>
      <c r="H7871" s="65"/>
      <c r="I7871" s="65"/>
      <c r="J7871" s="65"/>
      <c r="K7871" s="65"/>
      <c r="L7871" s="65"/>
      <c r="M7871" s="65"/>
      <c r="N7871" s="84"/>
      <c r="O7871" s="65"/>
      <c r="P7871" s="84"/>
      <c r="Q7871" s="84"/>
      <c r="R7871" s="66"/>
      <c r="S7871" s="66"/>
      <c r="T7871" s="66"/>
      <c r="U7871" s="46"/>
    </row>
    <row r="7872" spans="2:21">
      <c r="B7872" s="22"/>
      <c r="D7872" s="22"/>
      <c r="E7872" s="42"/>
      <c r="F7872" s="92"/>
      <c r="G7872" s="65"/>
      <c r="H7872" s="65"/>
      <c r="I7872" s="65"/>
      <c r="J7872" s="65"/>
      <c r="K7872" s="65"/>
      <c r="L7872" s="65"/>
      <c r="M7872" s="65"/>
      <c r="N7872" s="84"/>
      <c r="O7872" s="65"/>
      <c r="P7872" s="84"/>
      <c r="Q7872" s="84"/>
      <c r="R7872" s="66"/>
      <c r="S7872" s="66"/>
      <c r="T7872" s="66"/>
      <c r="U7872" s="46"/>
    </row>
    <row r="7873" spans="2:21">
      <c r="B7873" s="22"/>
      <c r="D7873" s="22"/>
      <c r="E7873" s="42"/>
      <c r="F7873" s="92"/>
      <c r="G7873" s="65"/>
      <c r="H7873" s="65"/>
      <c r="I7873" s="65"/>
      <c r="J7873" s="65"/>
      <c r="K7873" s="65"/>
      <c r="L7873" s="65"/>
      <c r="M7873" s="65"/>
      <c r="N7873" s="84"/>
      <c r="O7873" s="65"/>
      <c r="P7873" s="84"/>
      <c r="Q7873" s="84"/>
      <c r="R7873" s="66"/>
      <c r="S7873" s="66"/>
      <c r="T7873" s="66"/>
      <c r="U7873" s="46"/>
    </row>
    <row r="7874" spans="2:21">
      <c r="B7874" s="22"/>
      <c r="D7874" s="22"/>
      <c r="E7874" s="42"/>
      <c r="F7874" s="92"/>
      <c r="G7874" s="65"/>
      <c r="H7874" s="65"/>
      <c r="I7874" s="65"/>
      <c r="J7874" s="65"/>
      <c r="K7874" s="65"/>
      <c r="L7874" s="65"/>
      <c r="M7874" s="65"/>
      <c r="N7874" s="84"/>
      <c r="O7874" s="65"/>
      <c r="P7874" s="84"/>
      <c r="Q7874" s="84"/>
      <c r="R7874" s="66"/>
      <c r="S7874" s="66"/>
      <c r="T7874" s="66"/>
      <c r="U7874" s="46"/>
    </row>
    <row r="7875" spans="2:21">
      <c r="B7875" s="22"/>
      <c r="D7875" s="22"/>
      <c r="E7875" s="42"/>
      <c r="F7875" s="92"/>
      <c r="G7875" s="65"/>
      <c r="H7875" s="65"/>
      <c r="I7875" s="65"/>
      <c r="J7875" s="65"/>
      <c r="K7875" s="65"/>
      <c r="L7875" s="65"/>
      <c r="M7875" s="65"/>
      <c r="N7875" s="84"/>
      <c r="O7875" s="65"/>
      <c r="P7875" s="84"/>
      <c r="Q7875" s="84"/>
      <c r="R7875" s="66"/>
      <c r="S7875" s="66"/>
      <c r="T7875" s="66"/>
      <c r="U7875" s="46"/>
    </row>
    <row r="7876" spans="2:21">
      <c r="B7876" s="22"/>
      <c r="D7876" s="22"/>
      <c r="E7876" s="42"/>
      <c r="F7876" s="92"/>
      <c r="G7876" s="65"/>
      <c r="H7876" s="65"/>
      <c r="I7876" s="65"/>
      <c r="J7876" s="65"/>
      <c r="K7876" s="65"/>
      <c r="L7876" s="65"/>
      <c r="M7876" s="65"/>
      <c r="N7876" s="84"/>
      <c r="O7876" s="65"/>
      <c r="P7876" s="84"/>
      <c r="Q7876" s="84"/>
      <c r="R7876" s="66"/>
      <c r="S7876" s="66"/>
      <c r="T7876" s="66"/>
      <c r="U7876" s="46"/>
    </row>
    <row r="7877" spans="2:21">
      <c r="B7877" s="22"/>
      <c r="D7877" s="22"/>
      <c r="E7877" s="42"/>
      <c r="F7877" s="92"/>
      <c r="G7877" s="65"/>
      <c r="H7877" s="65"/>
      <c r="I7877" s="65"/>
      <c r="J7877" s="65"/>
      <c r="K7877" s="65"/>
      <c r="L7877" s="65"/>
      <c r="M7877" s="65"/>
      <c r="N7877" s="84"/>
      <c r="O7877" s="65"/>
      <c r="P7877" s="84"/>
      <c r="Q7877" s="84"/>
      <c r="R7877" s="66"/>
      <c r="S7877" s="66"/>
      <c r="T7877" s="66"/>
      <c r="U7877" s="46"/>
    </row>
    <row r="7878" spans="2:21">
      <c r="B7878" s="22"/>
      <c r="D7878" s="22"/>
      <c r="E7878" s="42"/>
      <c r="F7878" s="92"/>
      <c r="G7878" s="65"/>
      <c r="H7878" s="65"/>
      <c r="I7878" s="65"/>
      <c r="J7878" s="65"/>
      <c r="K7878" s="65"/>
      <c r="L7878" s="65"/>
      <c r="M7878" s="65"/>
      <c r="N7878" s="84"/>
      <c r="O7878" s="65"/>
      <c r="P7878" s="84"/>
      <c r="Q7878" s="84"/>
      <c r="R7878" s="66"/>
      <c r="S7878" s="66"/>
      <c r="T7878" s="66"/>
      <c r="U7878" s="46"/>
    </row>
    <row r="7879" spans="2:21">
      <c r="B7879" s="22"/>
      <c r="D7879" s="22"/>
      <c r="E7879" s="42"/>
      <c r="F7879" s="92"/>
      <c r="G7879" s="65"/>
      <c r="H7879" s="65"/>
      <c r="I7879" s="65"/>
      <c r="J7879" s="65"/>
      <c r="K7879" s="65"/>
      <c r="L7879" s="65"/>
      <c r="M7879" s="65"/>
      <c r="N7879" s="84"/>
      <c r="O7879" s="65"/>
      <c r="P7879" s="84"/>
      <c r="Q7879" s="84"/>
      <c r="R7879" s="66"/>
      <c r="S7879" s="66"/>
      <c r="T7879" s="66"/>
      <c r="U7879" s="46"/>
    </row>
    <row r="7880" spans="2:21">
      <c r="B7880" s="22"/>
      <c r="D7880" s="22"/>
      <c r="E7880" s="42"/>
      <c r="F7880" s="92"/>
      <c r="G7880" s="65"/>
      <c r="H7880" s="65"/>
      <c r="I7880" s="65"/>
      <c r="J7880" s="65"/>
      <c r="K7880" s="65"/>
      <c r="L7880" s="65"/>
      <c r="M7880" s="65"/>
      <c r="N7880" s="84"/>
      <c r="O7880" s="65"/>
      <c r="P7880" s="84"/>
      <c r="Q7880" s="84"/>
      <c r="R7880" s="66"/>
      <c r="S7880" s="66"/>
      <c r="T7880" s="66"/>
      <c r="U7880" s="46"/>
    </row>
    <row r="7881" spans="2:21">
      <c r="B7881" s="22"/>
      <c r="D7881" s="22"/>
      <c r="E7881" s="42"/>
      <c r="F7881" s="92"/>
      <c r="G7881" s="65"/>
      <c r="H7881" s="65"/>
      <c r="I7881" s="65"/>
      <c r="J7881" s="65"/>
      <c r="K7881" s="65"/>
      <c r="L7881" s="65"/>
      <c r="M7881" s="65"/>
      <c r="N7881" s="84"/>
      <c r="O7881" s="65"/>
      <c r="P7881" s="84"/>
      <c r="Q7881" s="84"/>
      <c r="R7881" s="66"/>
      <c r="S7881" s="66"/>
      <c r="T7881" s="66"/>
      <c r="U7881" s="46"/>
    </row>
    <row r="7882" spans="2:21">
      <c r="B7882" s="22"/>
      <c r="D7882" s="22"/>
      <c r="E7882" s="42"/>
      <c r="F7882" s="92"/>
      <c r="G7882" s="65"/>
      <c r="H7882" s="65"/>
      <c r="I7882" s="65"/>
      <c r="J7882" s="65"/>
      <c r="K7882" s="65"/>
      <c r="L7882" s="65"/>
      <c r="M7882" s="65"/>
      <c r="N7882" s="84"/>
      <c r="O7882" s="65"/>
      <c r="P7882" s="84"/>
      <c r="Q7882" s="84"/>
      <c r="R7882" s="66"/>
      <c r="S7882" s="66"/>
      <c r="T7882" s="66"/>
      <c r="U7882" s="46"/>
    </row>
    <row r="7883" spans="2:21">
      <c r="B7883" s="22"/>
      <c r="D7883" s="22"/>
      <c r="E7883" s="42"/>
      <c r="F7883" s="92"/>
      <c r="G7883" s="65"/>
      <c r="H7883" s="65"/>
      <c r="I7883" s="65"/>
      <c r="J7883" s="65"/>
      <c r="K7883" s="65"/>
      <c r="L7883" s="65"/>
      <c r="M7883" s="65"/>
      <c r="N7883" s="84"/>
      <c r="O7883" s="65"/>
      <c r="P7883" s="84"/>
      <c r="Q7883" s="84"/>
      <c r="R7883" s="66"/>
      <c r="S7883" s="66"/>
      <c r="T7883" s="66"/>
      <c r="U7883" s="46"/>
    </row>
    <row r="7884" spans="2:21">
      <c r="B7884" s="22"/>
      <c r="D7884" s="22"/>
      <c r="E7884" s="42"/>
      <c r="F7884" s="92"/>
      <c r="G7884" s="65"/>
      <c r="H7884" s="65"/>
      <c r="I7884" s="65"/>
      <c r="J7884" s="65"/>
      <c r="K7884" s="65"/>
      <c r="L7884" s="65"/>
      <c r="M7884" s="65"/>
      <c r="N7884" s="84"/>
      <c r="O7884" s="65"/>
      <c r="P7884" s="84"/>
      <c r="Q7884" s="84"/>
      <c r="R7884" s="66"/>
      <c r="S7884" s="66"/>
      <c r="T7884" s="66"/>
      <c r="U7884" s="46"/>
    </row>
    <row r="7885" spans="2:21">
      <c r="B7885" s="22"/>
      <c r="D7885" s="22"/>
      <c r="E7885" s="42"/>
      <c r="F7885" s="92"/>
      <c r="G7885" s="65"/>
      <c r="H7885" s="65"/>
      <c r="I7885" s="65"/>
      <c r="J7885" s="65"/>
      <c r="K7885" s="65"/>
      <c r="L7885" s="65"/>
      <c r="M7885" s="65"/>
      <c r="N7885" s="84"/>
      <c r="O7885" s="65"/>
      <c r="P7885" s="84"/>
      <c r="Q7885" s="84"/>
      <c r="R7885" s="66"/>
      <c r="S7885" s="66"/>
      <c r="T7885" s="66"/>
      <c r="U7885" s="46"/>
    </row>
    <row r="7886" spans="2:21">
      <c r="B7886" s="22"/>
      <c r="D7886" s="22"/>
      <c r="E7886" s="42"/>
      <c r="F7886" s="92"/>
      <c r="G7886" s="65"/>
      <c r="H7886" s="65"/>
      <c r="I7886" s="65"/>
      <c r="J7886" s="65"/>
      <c r="K7886" s="65"/>
      <c r="L7886" s="65"/>
      <c r="M7886" s="65"/>
      <c r="N7886" s="84"/>
      <c r="O7886" s="65"/>
      <c r="P7886" s="84"/>
      <c r="Q7886" s="84"/>
      <c r="R7886" s="66"/>
      <c r="S7886" s="66"/>
      <c r="T7886" s="66"/>
      <c r="U7886" s="46"/>
    </row>
    <row r="7887" spans="2:21">
      <c r="B7887" s="22"/>
      <c r="D7887" s="22"/>
      <c r="E7887" s="42"/>
      <c r="F7887" s="92"/>
      <c r="G7887" s="65"/>
      <c r="H7887" s="65"/>
      <c r="I7887" s="65"/>
      <c r="J7887" s="65"/>
      <c r="K7887" s="65"/>
      <c r="L7887" s="65"/>
      <c r="M7887" s="65"/>
      <c r="N7887" s="84"/>
      <c r="O7887" s="65"/>
      <c r="P7887" s="84"/>
      <c r="Q7887" s="84"/>
      <c r="R7887" s="66"/>
      <c r="S7887" s="66"/>
      <c r="T7887" s="66"/>
      <c r="U7887" s="46"/>
    </row>
    <row r="7888" spans="2:21">
      <c r="B7888" s="22"/>
      <c r="D7888" s="22"/>
      <c r="E7888" s="42"/>
      <c r="F7888" s="92"/>
      <c r="G7888" s="65"/>
      <c r="H7888" s="65"/>
      <c r="I7888" s="65"/>
      <c r="J7888" s="65"/>
      <c r="K7888" s="65"/>
      <c r="L7888" s="65"/>
      <c r="M7888" s="65"/>
      <c r="N7888" s="84"/>
      <c r="O7888" s="65"/>
      <c r="P7888" s="84"/>
      <c r="Q7888" s="84"/>
      <c r="R7888" s="66"/>
      <c r="S7888" s="66"/>
      <c r="T7888" s="66"/>
      <c r="U7888" s="46"/>
    </row>
    <row r="7889" spans="2:21">
      <c r="B7889" s="22"/>
      <c r="D7889" s="22"/>
      <c r="E7889" s="42"/>
      <c r="F7889" s="92"/>
      <c r="G7889" s="65"/>
      <c r="H7889" s="65"/>
      <c r="I7889" s="65"/>
      <c r="J7889" s="65"/>
      <c r="K7889" s="65"/>
      <c r="L7889" s="65"/>
      <c r="M7889" s="65"/>
      <c r="N7889" s="84"/>
      <c r="O7889" s="65"/>
      <c r="P7889" s="84"/>
      <c r="Q7889" s="84"/>
      <c r="R7889" s="66"/>
      <c r="S7889" s="66"/>
      <c r="T7889" s="66"/>
      <c r="U7889" s="46"/>
    </row>
    <row r="7890" spans="2:21">
      <c r="B7890" s="22"/>
      <c r="D7890" s="22"/>
      <c r="E7890" s="42"/>
      <c r="F7890" s="92"/>
      <c r="G7890" s="65"/>
      <c r="H7890" s="65"/>
      <c r="I7890" s="65"/>
      <c r="J7890" s="65"/>
      <c r="K7890" s="65"/>
      <c r="L7890" s="65"/>
      <c r="M7890" s="65"/>
      <c r="N7890" s="84"/>
      <c r="O7890" s="65"/>
      <c r="P7890" s="84"/>
      <c r="Q7890" s="84"/>
      <c r="R7890" s="66"/>
      <c r="S7890" s="66"/>
      <c r="T7890" s="66"/>
      <c r="U7890" s="46"/>
    </row>
    <row r="7891" spans="2:21">
      <c r="B7891" s="22"/>
      <c r="D7891" s="22"/>
      <c r="E7891" s="42"/>
      <c r="F7891" s="92"/>
      <c r="G7891" s="65"/>
      <c r="H7891" s="65"/>
      <c r="I7891" s="65"/>
      <c r="J7891" s="65"/>
      <c r="K7891" s="65"/>
      <c r="L7891" s="65"/>
      <c r="M7891" s="65"/>
      <c r="N7891" s="84"/>
      <c r="O7891" s="65"/>
      <c r="P7891" s="84"/>
      <c r="Q7891" s="84"/>
      <c r="R7891" s="66"/>
      <c r="S7891" s="66"/>
      <c r="T7891" s="66"/>
      <c r="U7891" s="46"/>
    </row>
    <row r="7892" spans="2:21">
      <c r="B7892" s="22"/>
      <c r="D7892" s="22"/>
      <c r="E7892" s="42"/>
      <c r="F7892" s="92"/>
      <c r="G7892" s="65"/>
      <c r="H7892" s="65"/>
      <c r="I7892" s="65"/>
      <c r="J7892" s="65"/>
      <c r="K7892" s="65"/>
      <c r="L7892" s="65"/>
      <c r="M7892" s="65"/>
      <c r="N7892" s="84"/>
      <c r="O7892" s="65"/>
      <c r="P7892" s="84"/>
      <c r="Q7892" s="84"/>
      <c r="R7892" s="66"/>
      <c r="S7892" s="66"/>
      <c r="T7892" s="66"/>
      <c r="U7892" s="46"/>
    </row>
    <row r="7893" spans="2:21">
      <c r="B7893" s="22"/>
      <c r="D7893" s="22"/>
      <c r="E7893" s="42"/>
      <c r="F7893" s="92"/>
      <c r="G7893" s="65"/>
      <c r="H7893" s="65"/>
      <c r="I7893" s="65"/>
      <c r="J7893" s="65"/>
      <c r="K7893" s="65"/>
      <c r="L7893" s="65"/>
      <c r="M7893" s="65"/>
      <c r="N7893" s="84"/>
      <c r="O7893" s="65"/>
      <c r="P7893" s="84"/>
      <c r="Q7893" s="84"/>
      <c r="R7893" s="66"/>
      <c r="S7893" s="66"/>
      <c r="T7893" s="66"/>
      <c r="U7893" s="46"/>
    </row>
    <row r="7894" spans="2:21">
      <c r="B7894" s="22"/>
      <c r="D7894" s="22"/>
      <c r="E7894" s="42"/>
      <c r="F7894" s="92"/>
      <c r="G7894" s="65"/>
      <c r="H7894" s="65"/>
      <c r="I7894" s="65"/>
      <c r="J7894" s="65"/>
      <c r="K7894" s="65"/>
      <c r="L7894" s="65"/>
      <c r="M7894" s="65"/>
      <c r="N7894" s="84"/>
      <c r="O7894" s="65"/>
      <c r="P7894" s="84"/>
      <c r="Q7894" s="84"/>
      <c r="R7894" s="66"/>
      <c r="S7894" s="66"/>
      <c r="T7894" s="66"/>
      <c r="U7894" s="46"/>
    </row>
    <row r="7895" spans="2:21">
      <c r="B7895" s="22"/>
      <c r="D7895" s="22"/>
      <c r="E7895" s="42"/>
      <c r="F7895" s="92"/>
      <c r="G7895" s="65"/>
      <c r="H7895" s="65"/>
      <c r="I7895" s="65"/>
      <c r="J7895" s="65"/>
      <c r="K7895" s="65"/>
      <c r="L7895" s="65"/>
      <c r="M7895" s="65"/>
      <c r="N7895" s="84"/>
      <c r="O7895" s="65"/>
      <c r="P7895" s="84"/>
      <c r="Q7895" s="84"/>
      <c r="R7895" s="66"/>
      <c r="S7895" s="66"/>
      <c r="T7895" s="66"/>
      <c r="U7895" s="46"/>
    </row>
    <row r="7896" spans="2:21">
      <c r="B7896" s="22"/>
      <c r="D7896" s="22"/>
      <c r="E7896" s="42"/>
      <c r="F7896" s="92"/>
      <c r="G7896" s="65"/>
      <c r="H7896" s="65"/>
      <c r="I7896" s="65"/>
      <c r="J7896" s="65"/>
      <c r="K7896" s="65"/>
      <c r="L7896" s="65"/>
      <c r="M7896" s="65"/>
      <c r="N7896" s="84"/>
      <c r="O7896" s="65"/>
      <c r="P7896" s="84"/>
      <c r="Q7896" s="84"/>
      <c r="R7896" s="66"/>
      <c r="S7896" s="66"/>
      <c r="T7896" s="66"/>
      <c r="U7896" s="46"/>
    </row>
    <row r="7897" spans="2:21">
      <c r="B7897" s="22"/>
      <c r="D7897" s="22"/>
      <c r="E7897" s="42"/>
      <c r="F7897" s="92"/>
      <c r="G7897" s="65"/>
      <c r="H7897" s="65"/>
      <c r="I7897" s="65"/>
      <c r="J7897" s="65"/>
      <c r="K7897" s="65"/>
      <c r="L7897" s="65"/>
      <c r="M7897" s="65"/>
      <c r="N7897" s="84"/>
      <c r="O7897" s="65"/>
      <c r="P7897" s="84"/>
      <c r="Q7897" s="84"/>
      <c r="R7897" s="66"/>
      <c r="S7897" s="66"/>
      <c r="T7897" s="66"/>
      <c r="U7897" s="46"/>
    </row>
    <row r="7898" spans="2:21">
      <c r="B7898" s="22"/>
      <c r="D7898" s="22"/>
      <c r="E7898" s="42"/>
      <c r="F7898" s="92"/>
      <c r="G7898" s="65"/>
      <c r="H7898" s="65"/>
      <c r="I7898" s="65"/>
      <c r="J7898" s="65"/>
      <c r="K7898" s="65"/>
      <c r="L7898" s="65"/>
      <c r="M7898" s="65"/>
      <c r="N7898" s="84"/>
      <c r="O7898" s="65"/>
      <c r="P7898" s="84"/>
      <c r="Q7898" s="84"/>
      <c r="R7898" s="66"/>
      <c r="S7898" s="66"/>
      <c r="T7898" s="66"/>
      <c r="U7898" s="46"/>
    </row>
    <row r="7899" spans="2:21">
      <c r="B7899" s="22"/>
      <c r="D7899" s="22"/>
      <c r="E7899" s="42"/>
      <c r="F7899" s="92"/>
      <c r="G7899" s="65"/>
      <c r="H7899" s="65"/>
      <c r="I7899" s="65"/>
      <c r="J7899" s="65"/>
      <c r="K7899" s="65"/>
      <c r="L7899" s="65"/>
      <c r="M7899" s="65"/>
      <c r="N7899" s="84"/>
      <c r="O7899" s="65"/>
      <c r="P7899" s="84"/>
      <c r="Q7899" s="84"/>
      <c r="R7899" s="66"/>
      <c r="S7899" s="66"/>
      <c r="T7899" s="66"/>
      <c r="U7899" s="46"/>
    </row>
    <row r="7900" spans="2:21">
      <c r="B7900" s="22"/>
      <c r="D7900" s="22"/>
      <c r="E7900" s="42"/>
      <c r="F7900" s="92"/>
      <c r="G7900" s="65"/>
      <c r="H7900" s="65"/>
      <c r="I7900" s="65"/>
      <c r="J7900" s="65"/>
      <c r="K7900" s="65"/>
      <c r="L7900" s="65"/>
      <c r="M7900" s="65"/>
      <c r="N7900" s="84"/>
      <c r="O7900" s="65"/>
      <c r="P7900" s="84"/>
      <c r="Q7900" s="84"/>
      <c r="R7900" s="66"/>
      <c r="S7900" s="66"/>
      <c r="T7900" s="66"/>
      <c r="U7900" s="46"/>
    </row>
    <row r="7901" spans="2:21">
      <c r="B7901" s="22"/>
      <c r="D7901" s="22"/>
      <c r="E7901" s="42"/>
      <c r="F7901" s="92"/>
      <c r="G7901" s="65"/>
      <c r="H7901" s="65"/>
      <c r="I7901" s="65"/>
      <c r="J7901" s="65"/>
      <c r="K7901" s="65"/>
      <c r="L7901" s="65"/>
      <c r="M7901" s="65"/>
      <c r="N7901" s="84"/>
      <c r="O7901" s="65"/>
      <c r="P7901" s="84"/>
      <c r="Q7901" s="84"/>
      <c r="R7901" s="66"/>
      <c r="S7901" s="66"/>
      <c r="T7901" s="66"/>
      <c r="U7901" s="46"/>
    </row>
    <row r="7902" spans="2:21">
      <c r="B7902" s="22"/>
      <c r="D7902" s="22"/>
      <c r="E7902" s="42"/>
      <c r="F7902" s="92"/>
      <c r="G7902" s="65"/>
      <c r="H7902" s="65"/>
      <c r="I7902" s="65"/>
      <c r="J7902" s="65"/>
      <c r="K7902" s="65"/>
      <c r="L7902" s="65"/>
      <c r="M7902" s="65"/>
      <c r="N7902" s="84"/>
      <c r="O7902" s="65"/>
      <c r="P7902" s="84"/>
      <c r="Q7902" s="84"/>
      <c r="R7902" s="66"/>
      <c r="S7902" s="66"/>
      <c r="T7902" s="66"/>
      <c r="U7902" s="46"/>
    </row>
    <row r="7903" spans="2:21">
      <c r="B7903" s="22"/>
      <c r="D7903" s="22"/>
      <c r="E7903" s="42"/>
      <c r="F7903" s="92"/>
      <c r="G7903" s="65"/>
      <c r="H7903" s="65"/>
      <c r="I7903" s="65"/>
      <c r="J7903" s="65"/>
      <c r="K7903" s="65"/>
      <c r="L7903" s="65"/>
      <c r="M7903" s="65"/>
      <c r="N7903" s="84"/>
      <c r="O7903" s="65"/>
      <c r="P7903" s="84"/>
      <c r="Q7903" s="84"/>
      <c r="R7903" s="66"/>
      <c r="S7903" s="66"/>
      <c r="T7903" s="66"/>
      <c r="U7903" s="46"/>
    </row>
    <row r="7904" spans="2:21">
      <c r="B7904" s="22"/>
      <c r="D7904" s="22"/>
      <c r="E7904" s="42"/>
      <c r="F7904" s="92"/>
      <c r="G7904" s="65"/>
      <c r="H7904" s="65"/>
      <c r="I7904" s="65"/>
      <c r="J7904" s="65"/>
      <c r="K7904" s="65"/>
      <c r="L7904" s="65"/>
      <c r="M7904" s="65"/>
      <c r="N7904" s="84"/>
      <c r="O7904" s="65"/>
      <c r="P7904" s="84"/>
      <c r="Q7904" s="84"/>
      <c r="R7904" s="66"/>
      <c r="S7904" s="66"/>
      <c r="T7904" s="66"/>
      <c r="U7904" s="46"/>
    </row>
    <row r="7905" spans="2:21">
      <c r="B7905" s="22"/>
      <c r="D7905" s="22"/>
      <c r="E7905" s="42"/>
      <c r="F7905" s="92"/>
      <c r="G7905" s="65"/>
      <c r="H7905" s="65"/>
      <c r="I7905" s="65"/>
      <c r="J7905" s="65"/>
      <c r="K7905" s="65"/>
      <c r="L7905" s="65"/>
      <c r="M7905" s="65"/>
      <c r="N7905" s="84"/>
      <c r="O7905" s="65"/>
      <c r="P7905" s="84"/>
      <c r="Q7905" s="84"/>
      <c r="R7905" s="66"/>
      <c r="S7905" s="66"/>
      <c r="T7905" s="66"/>
      <c r="U7905" s="46"/>
    </row>
    <row r="7906" spans="2:21">
      <c r="B7906" s="22"/>
      <c r="D7906" s="22"/>
      <c r="E7906" s="42"/>
      <c r="F7906" s="92"/>
      <c r="G7906" s="65"/>
      <c r="H7906" s="65"/>
      <c r="I7906" s="65"/>
      <c r="J7906" s="65"/>
      <c r="K7906" s="65"/>
      <c r="L7906" s="65"/>
      <c r="M7906" s="65"/>
      <c r="N7906" s="84"/>
      <c r="O7906" s="65"/>
      <c r="P7906" s="84"/>
      <c r="Q7906" s="84"/>
      <c r="R7906" s="66"/>
      <c r="S7906" s="66"/>
      <c r="T7906" s="66"/>
      <c r="U7906" s="46"/>
    </row>
    <row r="7907" spans="2:21">
      <c r="B7907" s="22"/>
      <c r="D7907" s="22"/>
      <c r="E7907" s="42"/>
      <c r="F7907" s="92"/>
      <c r="G7907" s="65"/>
      <c r="H7907" s="65"/>
      <c r="I7907" s="65"/>
      <c r="J7907" s="65"/>
      <c r="K7907" s="65"/>
      <c r="L7907" s="65"/>
      <c r="M7907" s="65"/>
      <c r="N7907" s="84"/>
      <c r="O7907" s="65"/>
      <c r="P7907" s="84"/>
      <c r="Q7907" s="84"/>
      <c r="R7907" s="66"/>
      <c r="S7907" s="66"/>
      <c r="T7907" s="66"/>
      <c r="U7907" s="46"/>
    </row>
    <row r="7908" spans="2:21">
      <c r="B7908" s="22"/>
      <c r="D7908" s="22"/>
      <c r="E7908" s="42"/>
      <c r="F7908" s="92"/>
      <c r="G7908" s="65"/>
      <c r="H7908" s="65"/>
      <c r="I7908" s="65"/>
      <c r="J7908" s="65"/>
      <c r="K7908" s="65"/>
      <c r="L7908" s="65"/>
      <c r="M7908" s="65"/>
      <c r="N7908" s="84"/>
      <c r="O7908" s="65"/>
      <c r="P7908" s="84"/>
      <c r="Q7908" s="84"/>
      <c r="R7908" s="66"/>
      <c r="S7908" s="66"/>
      <c r="T7908" s="66"/>
      <c r="U7908" s="46"/>
    </row>
    <row r="7909" spans="2:21">
      <c r="B7909" s="22"/>
      <c r="D7909" s="22"/>
      <c r="E7909" s="42"/>
      <c r="F7909" s="92"/>
      <c r="G7909" s="65"/>
      <c r="H7909" s="65"/>
      <c r="I7909" s="65"/>
      <c r="J7909" s="65"/>
      <c r="K7909" s="65"/>
      <c r="L7909" s="65"/>
      <c r="M7909" s="65"/>
      <c r="N7909" s="84"/>
      <c r="O7909" s="65"/>
      <c r="P7909" s="84"/>
      <c r="Q7909" s="84"/>
      <c r="R7909" s="66"/>
      <c r="S7909" s="66"/>
      <c r="T7909" s="66"/>
      <c r="U7909" s="46"/>
    </row>
    <row r="7910" spans="2:21">
      <c r="B7910" s="22"/>
      <c r="D7910" s="22"/>
      <c r="E7910" s="42"/>
      <c r="F7910" s="92"/>
      <c r="G7910" s="65"/>
      <c r="H7910" s="65"/>
      <c r="I7910" s="65"/>
      <c r="J7910" s="65"/>
      <c r="K7910" s="65"/>
      <c r="L7910" s="65"/>
      <c r="M7910" s="65"/>
      <c r="N7910" s="84"/>
      <c r="O7910" s="65"/>
      <c r="P7910" s="84"/>
      <c r="Q7910" s="84"/>
      <c r="R7910" s="66"/>
      <c r="S7910" s="66"/>
      <c r="T7910" s="66"/>
      <c r="U7910" s="46"/>
    </row>
    <row r="7911" spans="2:21">
      <c r="B7911" s="22"/>
      <c r="D7911" s="22"/>
      <c r="E7911" s="42"/>
      <c r="F7911" s="92"/>
      <c r="G7911" s="65"/>
      <c r="H7911" s="65"/>
      <c r="I7911" s="65"/>
      <c r="J7911" s="65"/>
      <c r="K7911" s="65"/>
      <c r="L7911" s="65"/>
      <c r="M7911" s="65"/>
      <c r="N7911" s="84"/>
      <c r="O7911" s="65"/>
      <c r="P7911" s="84"/>
      <c r="Q7911" s="84"/>
      <c r="R7911" s="66"/>
      <c r="S7911" s="66"/>
      <c r="T7911" s="66"/>
      <c r="U7911" s="46"/>
    </row>
    <row r="7912" spans="2:21">
      <c r="B7912" s="22"/>
      <c r="D7912" s="22"/>
      <c r="E7912" s="42"/>
      <c r="F7912" s="92"/>
      <c r="G7912" s="65"/>
      <c r="H7912" s="65"/>
      <c r="I7912" s="65"/>
      <c r="J7912" s="65"/>
      <c r="K7912" s="65"/>
      <c r="L7912" s="65"/>
      <c r="M7912" s="65"/>
      <c r="N7912" s="84"/>
      <c r="O7912" s="65"/>
      <c r="P7912" s="84"/>
      <c r="Q7912" s="84"/>
      <c r="R7912" s="66"/>
      <c r="S7912" s="66"/>
      <c r="T7912" s="66"/>
      <c r="U7912" s="46"/>
    </row>
    <row r="7913" spans="2:21">
      <c r="B7913" s="22"/>
      <c r="D7913" s="22"/>
      <c r="E7913" s="42"/>
      <c r="F7913" s="92"/>
      <c r="G7913" s="65"/>
      <c r="H7913" s="65"/>
      <c r="I7913" s="65"/>
      <c r="J7913" s="65"/>
      <c r="K7913" s="65"/>
      <c r="L7913" s="65"/>
      <c r="M7913" s="65"/>
      <c r="N7913" s="84"/>
      <c r="O7913" s="65"/>
      <c r="P7913" s="84"/>
      <c r="Q7913" s="84"/>
      <c r="R7913" s="66"/>
      <c r="S7913" s="66"/>
      <c r="T7913" s="66"/>
      <c r="U7913" s="46"/>
    </row>
    <row r="7914" spans="2:21">
      <c r="B7914" s="22"/>
      <c r="D7914" s="22"/>
      <c r="E7914" s="42"/>
      <c r="F7914" s="92"/>
      <c r="G7914" s="65"/>
      <c r="H7914" s="65"/>
      <c r="I7914" s="65"/>
      <c r="J7914" s="65"/>
      <c r="K7914" s="65"/>
      <c r="L7914" s="65"/>
      <c r="M7914" s="65"/>
      <c r="N7914" s="84"/>
      <c r="O7914" s="65"/>
      <c r="P7914" s="84"/>
      <c r="Q7914" s="84"/>
      <c r="R7914" s="66"/>
      <c r="S7914" s="66"/>
      <c r="T7914" s="66"/>
      <c r="U7914" s="46"/>
    </row>
    <row r="7915" spans="2:21">
      <c r="B7915" s="22"/>
      <c r="D7915" s="22"/>
      <c r="E7915" s="42"/>
      <c r="F7915" s="92"/>
      <c r="G7915" s="65"/>
      <c r="H7915" s="65"/>
      <c r="I7915" s="65"/>
      <c r="J7915" s="65"/>
      <c r="K7915" s="65"/>
      <c r="L7915" s="65"/>
      <c r="M7915" s="65"/>
      <c r="N7915" s="84"/>
      <c r="O7915" s="65"/>
      <c r="P7915" s="84"/>
      <c r="Q7915" s="84"/>
      <c r="R7915" s="66"/>
      <c r="S7915" s="66"/>
      <c r="T7915" s="66"/>
      <c r="U7915" s="46"/>
    </row>
    <row r="7916" spans="2:21">
      <c r="B7916" s="22"/>
      <c r="D7916" s="22"/>
      <c r="E7916" s="42"/>
      <c r="F7916" s="92"/>
      <c r="G7916" s="65"/>
      <c r="H7916" s="65"/>
      <c r="I7916" s="65"/>
      <c r="J7916" s="65"/>
      <c r="K7916" s="65"/>
      <c r="L7916" s="65"/>
      <c r="M7916" s="65"/>
      <c r="N7916" s="84"/>
      <c r="O7916" s="65"/>
      <c r="P7916" s="84"/>
      <c r="Q7916" s="84"/>
      <c r="R7916" s="66"/>
      <c r="S7916" s="66"/>
      <c r="T7916" s="66"/>
      <c r="U7916" s="46"/>
    </row>
    <row r="7917" spans="2:21">
      <c r="B7917" s="22"/>
      <c r="D7917" s="22"/>
      <c r="E7917" s="42"/>
      <c r="F7917" s="92"/>
      <c r="G7917" s="65"/>
      <c r="H7917" s="65"/>
      <c r="I7917" s="65"/>
      <c r="J7917" s="65"/>
      <c r="K7917" s="65"/>
      <c r="L7917" s="65"/>
      <c r="M7917" s="65"/>
      <c r="N7917" s="84"/>
      <c r="O7917" s="65"/>
      <c r="P7917" s="84"/>
      <c r="Q7917" s="84"/>
      <c r="R7917" s="66"/>
      <c r="S7917" s="66"/>
      <c r="T7917" s="66"/>
      <c r="U7917" s="46"/>
    </row>
    <row r="7918" spans="2:21">
      <c r="B7918" s="22"/>
      <c r="D7918" s="22"/>
      <c r="E7918" s="42"/>
      <c r="F7918" s="92"/>
      <c r="G7918" s="65"/>
      <c r="H7918" s="65"/>
      <c r="I7918" s="65"/>
      <c r="J7918" s="65"/>
      <c r="K7918" s="65"/>
      <c r="L7918" s="65"/>
      <c r="M7918" s="65"/>
      <c r="N7918" s="84"/>
      <c r="O7918" s="65"/>
      <c r="P7918" s="84"/>
      <c r="Q7918" s="84"/>
      <c r="R7918" s="66"/>
      <c r="S7918" s="66"/>
      <c r="T7918" s="66"/>
      <c r="U7918" s="46"/>
    </row>
    <row r="7919" spans="2:21">
      <c r="B7919" s="22"/>
      <c r="D7919" s="22"/>
      <c r="E7919" s="42"/>
      <c r="F7919" s="92"/>
      <c r="G7919" s="65"/>
      <c r="H7919" s="65"/>
      <c r="I7919" s="65"/>
      <c r="J7919" s="65"/>
      <c r="K7919" s="65"/>
      <c r="L7919" s="65"/>
      <c r="M7919" s="65"/>
      <c r="N7919" s="84"/>
      <c r="O7919" s="65"/>
      <c r="P7919" s="84"/>
      <c r="Q7919" s="84"/>
      <c r="R7919" s="66"/>
      <c r="S7919" s="66"/>
      <c r="T7919" s="66"/>
      <c r="U7919" s="46"/>
    </row>
    <row r="7920" spans="2:21">
      <c r="B7920" s="22"/>
      <c r="D7920" s="22"/>
      <c r="E7920" s="42"/>
      <c r="F7920" s="92"/>
      <c r="G7920" s="65"/>
      <c r="H7920" s="65"/>
      <c r="I7920" s="65"/>
      <c r="J7920" s="65"/>
      <c r="K7920" s="65"/>
      <c r="L7920" s="65"/>
      <c r="M7920" s="65"/>
      <c r="N7920" s="84"/>
      <c r="O7920" s="65"/>
      <c r="P7920" s="84"/>
      <c r="Q7920" s="84"/>
      <c r="R7920" s="66"/>
      <c r="S7920" s="66"/>
      <c r="T7920" s="66"/>
      <c r="U7920" s="46"/>
    </row>
    <row r="7921" spans="2:21">
      <c r="B7921" s="22"/>
      <c r="D7921" s="22"/>
      <c r="E7921" s="42"/>
      <c r="F7921" s="92"/>
      <c r="G7921" s="65"/>
      <c r="H7921" s="65"/>
      <c r="I7921" s="65"/>
      <c r="J7921" s="65"/>
      <c r="K7921" s="65"/>
      <c r="L7921" s="65"/>
      <c r="M7921" s="65"/>
      <c r="N7921" s="84"/>
      <c r="O7921" s="65"/>
      <c r="P7921" s="84"/>
      <c r="Q7921" s="84"/>
      <c r="R7921" s="66"/>
      <c r="S7921" s="66"/>
      <c r="T7921" s="66"/>
      <c r="U7921" s="46"/>
    </row>
    <row r="7922" spans="2:21">
      <c r="B7922" s="22"/>
      <c r="D7922" s="22"/>
      <c r="E7922" s="42"/>
      <c r="F7922" s="92"/>
      <c r="G7922" s="65"/>
      <c r="H7922" s="65"/>
      <c r="I7922" s="65"/>
      <c r="J7922" s="65"/>
      <c r="K7922" s="65"/>
      <c r="L7922" s="65"/>
      <c r="M7922" s="65"/>
      <c r="N7922" s="84"/>
      <c r="O7922" s="65"/>
      <c r="P7922" s="84"/>
      <c r="Q7922" s="84"/>
      <c r="R7922" s="66"/>
      <c r="S7922" s="66"/>
      <c r="T7922" s="66"/>
      <c r="U7922" s="46"/>
    </row>
    <row r="7923" spans="2:21">
      <c r="B7923" s="22"/>
      <c r="D7923" s="22"/>
      <c r="E7923" s="42"/>
      <c r="F7923" s="92"/>
      <c r="G7923" s="65"/>
      <c r="H7923" s="65"/>
      <c r="I7923" s="65"/>
      <c r="J7923" s="65"/>
      <c r="K7923" s="65"/>
      <c r="L7923" s="65"/>
      <c r="M7923" s="65"/>
      <c r="N7923" s="84"/>
      <c r="O7923" s="65"/>
      <c r="P7923" s="84"/>
      <c r="Q7923" s="84"/>
      <c r="R7923" s="66"/>
      <c r="S7923" s="66"/>
      <c r="T7923" s="66"/>
      <c r="U7923" s="46"/>
    </row>
    <row r="7924" spans="2:21">
      <c r="B7924" s="22"/>
      <c r="D7924" s="22"/>
      <c r="E7924" s="42"/>
      <c r="F7924" s="92"/>
      <c r="G7924" s="65"/>
      <c r="H7924" s="65"/>
      <c r="I7924" s="65"/>
      <c r="J7924" s="65"/>
      <c r="K7924" s="65"/>
      <c r="L7924" s="65"/>
      <c r="M7924" s="65"/>
      <c r="N7924" s="84"/>
      <c r="O7924" s="65"/>
      <c r="P7924" s="84"/>
      <c r="Q7924" s="84"/>
      <c r="R7924" s="66"/>
      <c r="S7924" s="66"/>
      <c r="T7924" s="66"/>
      <c r="U7924" s="46"/>
    </row>
    <row r="7925" spans="2:21">
      <c r="B7925" s="22"/>
      <c r="D7925" s="22"/>
      <c r="E7925" s="42"/>
      <c r="F7925" s="92"/>
      <c r="G7925" s="65"/>
      <c r="H7925" s="65"/>
      <c r="I7925" s="65"/>
      <c r="J7925" s="65"/>
      <c r="K7925" s="65"/>
      <c r="L7925" s="65"/>
      <c r="M7925" s="65"/>
      <c r="N7925" s="84"/>
      <c r="O7925" s="65"/>
      <c r="P7925" s="84"/>
      <c r="Q7925" s="84"/>
      <c r="R7925" s="66"/>
      <c r="S7925" s="66"/>
      <c r="T7925" s="66"/>
      <c r="U7925" s="46"/>
    </row>
    <row r="7926" spans="2:21">
      <c r="B7926" s="22"/>
      <c r="D7926" s="22"/>
      <c r="E7926" s="42"/>
      <c r="F7926" s="92"/>
      <c r="G7926" s="65"/>
      <c r="H7926" s="65"/>
      <c r="I7926" s="65"/>
      <c r="J7926" s="65"/>
      <c r="K7926" s="65"/>
      <c r="L7926" s="65"/>
      <c r="M7926" s="65"/>
      <c r="N7926" s="84"/>
      <c r="O7926" s="65"/>
      <c r="P7926" s="84"/>
      <c r="Q7926" s="84"/>
      <c r="R7926" s="66"/>
      <c r="S7926" s="66"/>
      <c r="T7926" s="66"/>
      <c r="U7926" s="46"/>
    </row>
    <row r="7927" spans="2:21">
      <c r="B7927" s="22"/>
      <c r="D7927" s="22"/>
      <c r="E7927" s="42"/>
      <c r="F7927" s="92"/>
      <c r="G7927" s="65"/>
      <c r="H7927" s="65"/>
      <c r="I7927" s="65"/>
      <c r="J7927" s="65"/>
      <c r="K7927" s="65"/>
      <c r="L7927" s="65"/>
      <c r="M7927" s="65"/>
      <c r="N7927" s="84"/>
      <c r="O7927" s="65"/>
      <c r="P7927" s="84"/>
      <c r="Q7927" s="84"/>
      <c r="R7927" s="66"/>
      <c r="S7927" s="66"/>
      <c r="T7927" s="66"/>
      <c r="U7927" s="46"/>
    </row>
    <row r="7928" spans="2:21">
      <c r="B7928" s="22"/>
      <c r="D7928" s="22"/>
      <c r="E7928" s="42"/>
      <c r="F7928" s="92"/>
      <c r="G7928" s="65"/>
      <c r="H7928" s="65"/>
      <c r="I7928" s="65"/>
      <c r="J7928" s="65"/>
      <c r="K7928" s="65"/>
      <c r="L7928" s="65"/>
      <c r="M7928" s="65"/>
      <c r="N7928" s="84"/>
      <c r="O7928" s="65"/>
      <c r="P7928" s="84"/>
      <c r="Q7928" s="84"/>
      <c r="R7928" s="66"/>
      <c r="S7928" s="66"/>
      <c r="T7928" s="66"/>
      <c r="U7928" s="46"/>
    </row>
    <row r="7929" spans="2:21">
      <c r="B7929" s="22"/>
      <c r="D7929" s="22"/>
      <c r="E7929" s="42"/>
      <c r="F7929" s="92"/>
      <c r="G7929" s="65"/>
      <c r="H7929" s="65"/>
      <c r="I7929" s="65"/>
      <c r="J7929" s="65"/>
      <c r="K7929" s="65"/>
      <c r="L7929" s="65"/>
      <c r="M7929" s="65"/>
      <c r="N7929" s="84"/>
      <c r="O7929" s="65"/>
      <c r="P7929" s="84"/>
      <c r="Q7929" s="84"/>
      <c r="R7929" s="66"/>
      <c r="S7929" s="66"/>
      <c r="T7929" s="66"/>
      <c r="U7929" s="46"/>
    </row>
    <row r="7930" spans="2:21">
      <c r="B7930" s="22"/>
      <c r="D7930" s="22"/>
      <c r="E7930" s="42"/>
      <c r="F7930" s="92"/>
      <c r="G7930" s="65"/>
      <c r="H7930" s="65"/>
      <c r="I7930" s="65"/>
      <c r="J7930" s="65"/>
      <c r="K7930" s="65"/>
      <c r="L7930" s="65"/>
      <c r="M7930" s="65"/>
      <c r="N7930" s="84"/>
      <c r="O7930" s="65"/>
      <c r="P7930" s="84"/>
      <c r="Q7930" s="84"/>
      <c r="R7930" s="66"/>
      <c r="S7930" s="66"/>
      <c r="T7930" s="66"/>
      <c r="U7930" s="46"/>
    </row>
    <row r="7931" spans="2:21">
      <c r="B7931" s="22"/>
      <c r="D7931" s="22"/>
      <c r="E7931" s="42"/>
      <c r="F7931" s="92"/>
      <c r="G7931" s="65"/>
      <c r="H7931" s="65"/>
      <c r="I7931" s="65"/>
      <c r="J7931" s="65"/>
      <c r="K7931" s="65"/>
      <c r="L7931" s="65"/>
      <c r="M7931" s="65"/>
      <c r="N7931" s="84"/>
      <c r="O7931" s="65"/>
      <c r="P7931" s="84"/>
      <c r="Q7931" s="84"/>
      <c r="R7931" s="66"/>
      <c r="S7931" s="66"/>
      <c r="T7931" s="66"/>
      <c r="U7931" s="46"/>
    </row>
    <row r="7932" spans="2:21">
      <c r="B7932" s="22"/>
      <c r="D7932" s="22"/>
      <c r="E7932" s="42"/>
      <c r="F7932" s="92"/>
      <c r="G7932" s="65"/>
      <c r="H7932" s="65"/>
      <c r="I7932" s="65"/>
      <c r="J7932" s="65"/>
      <c r="K7932" s="65"/>
      <c r="L7932" s="65"/>
      <c r="M7932" s="65"/>
      <c r="N7932" s="84"/>
      <c r="O7932" s="65"/>
      <c r="P7932" s="84"/>
      <c r="Q7932" s="84"/>
      <c r="R7932" s="66"/>
      <c r="S7932" s="66"/>
      <c r="T7932" s="66"/>
      <c r="U7932" s="46"/>
    </row>
    <row r="7933" spans="2:21">
      <c r="B7933" s="22"/>
      <c r="D7933" s="22"/>
      <c r="E7933" s="42"/>
      <c r="F7933" s="92"/>
      <c r="G7933" s="65"/>
      <c r="H7933" s="65"/>
      <c r="I7933" s="65"/>
      <c r="J7933" s="65"/>
      <c r="K7933" s="65"/>
      <c r="L7933" s="65"/>
      <c r="M7933" s="65"/>
      <c r="N7933" s="84"/>
      <c r="O7933" s="65"/>
      <c r="P7933" s="84"/>
      <c r="Q7933" s="84"/>
      <c r="R7933" s="66"/>
      <c r="S7933" s="66"/>
      <c r="T7933" s="66"/>
      <c r="U7933" s="46"/>
    </row>
    <row r="7934" spans="2:21">
      <c r="B7934" s="22"/>
      <c r="D7934" s="22"/>
      <c r="E7934" s="42"/>
      <c r="F7934" s="92"/>
      <c r="G7934" s="65"/>
      <c r="H7934" s="65"/>
      <c r="I7934" s="65"/>
      <c r="J7934" s="65"/>
      <c r="K7934" s="65"/>
      <c r="L7934" s="65"/>
      <c r="M7934" s="65"/>
      <c r="N7934" s="84"/>
      <c r="O7934" s="65"/>
      <c r="P7934" s="84"/>
      <c r="Q7934" s="84"/>
      <c r="R7934" s="66"/>
      <c r="S7934" s="66"/>
      <c r="T7934" s="66"/>
      <c r="U7934" s="46"/>
    </row>
    <row r="7935" spans="2:21">
      <c r="B7935" s="22"/>
      <c r="D7935" s="22"/>
      <c r="E7935" s="42"/>
      <c r="F7935" s="92"/>
      <c r="G7935" s="65"/>
      <c r="H7935" s="65"/>
      <c r="I7935" s="65"/>
      <c r="J7935" s="65"/>
      <c r="K7935" s="65"/>
      <c r="L7935" s="65"/>
      <c r="M7935" s="65"/>
      <c r="N7935" s="84"/>
      <c r="O7935" s="65"/>
      <c r="P7935" s="84"/>
      <c r="Q7935" s="84"/>
      <c r="R7935" s="66"/>
      <c r="S7935" s="66"/>
      <c r="T7935" s="66"/>
      <c r="U7935" s="46"/>
    </row>
    <row r="7936" spans="2:21">
      <c r="B7936" s="22"/>
      <c r="D7936" s="22"/>
      <c r="E7936" s="42"/>
      <c r="F7936" s="92"/>
      <c r="G7936" s="65"/>
      <c r="H7936" s="65"/>
      <c r="I7936" s="65"/>
      <c r="J7936" s="65"/>
      <c r="K7936" s="65"/>
      <c r="L7936" s="65"/>
      <c r="M7936" s="65"/>
      <c r="N7936" s="84"/>
      <c r="O7936" s="65"/>
      <c r="P7936" s="84"/>
      <c r="Q7936" s="84"/>
      <c r="R7936" s="66"/>
      <c r="S7936" s="66"/>
      <c r="T7936" s="66"/>
      <c r="U7936" s="46"/>
    </row>
    <row r="7937" spans="2:21">
      <c r="B7937" s="22"/>
      <c r="D7937" s="22"/>
      <c r="E7937" s="42"/>
      <c r="F7937" s="92"/>
      <c r="G7937" s="65"/>
      <c r="H7937" s="65"/>
      <c r="I7937" s="65"/>
      <c r="J7937" s="65"/>
      <c r="K7937" s="65"/>
      <c r="L7937" s="65"/>
      <c r="M7937" s="65"/>
      <c r="N7937" s="84"/>
      <c r="O7937" s="65"/>
      <c r="P7937" s="84"/>
      <c r="Q7937" s="84"/>
      <c r="R7937" s="66"/>
      <c r="S7937" s="66"/>
      <c r="T7937" s="66"/>
      <c r="U7937" s="46"/>
    </row>
    <row r="7938" spans="2:21">
      <c r="B7938" s="22"/>
      <c r="D7938" s="22"/>
      <c r="E7938" s="42"/>
      <c r="F7938" s="92"/>
      <c r="G7938" s="65"/>
      <c r="H7938" s="65"/>
      <c r="I7938" s="65"/>
      <c r="J7938" s="65"/>
      <c r="K7938" s="65"/>
      <c r="L7938" s="65"/>
      <c r="M7938" s="65"/>
      <c r="N7938" s="84"/>
      <c r="O7938" s="65"/>
      <c r="P7938" s="84"/>
      <c r="Q7938" s="84"/>
      <c r="R7938" s="66"/>
      <c r="S7938" s="66"/>
      <c r="T7938" s="66"/>
      <c r="U7938" s="46"/>
    </row>
    <row r="7939" spans="2:21">
      <c r="B7939" s="22"/>
      <c r="D7939" s="22"/>
      <c r="E7939" s="42"/>
      <c r="F7939" s="92"/>
      <c r="G7939" s="65"/>
      <c r="H7939" s="65"/>
      <c r="I7939" s="65"/>
      <c r="J7939" s="65"/>
      <c r="K7939" s="65"/>
      <c r="L7939" s="65"/>
      <c r="M7939" s="65"/>
      <c r="N7939" s="84"/>
      <c r="O7939" s="65"/>
      <c r="P7939" s="84"/>
      <c r="Q7939" s="84"/>
      <c r="R7939" s="66"/>
      <c r="S7939" s="66"/>
      <c r="T7939" s="66"/>
      <c r="U7939" s="46"/>
    </row>
    <row r="7940" spans="2:21">
      <c r="B7940" s="22"/>
      <c r="D7940" s="22"/>
      <c r="E7940" s="42"/>
      <c r="F7940" s="92"/>
      <c r="G7940" s="65"/>
      <c r="H7940" s="65"/>
      <c r="I7940" s="65"/>
      <c r="J7940" s="65"/>
      <c r="K7940" s="65"/>
      <c r="L7940" s="65"/>
      <c r="M7940" s="65"/>
      <c r="N7940" s="84"/>
      <c r="O7940" s="65"/>
      <c r="P7940" s="84"/>
      <c r="Q7940" s="84"/>
      <c r="R7940" s="66"/>
      <c r="S7940" s="66"/>
      <c r="T7940" s="66"/>
      <c r="U7940" s="46"/>
    </row>
    <row r="7941" spans="2:21">
      <c r="B7941" s="22"/>
      <c r="D7941" s="22"/>
      <c r="E7941" s="42"/>
      <c r="F7941" s="92"/>
      <c r="G7941" s="65"/>
      <c r="H7941" s="65"/>
      <c r="I7941" s="65"/>
      <c r="J7941" s="65"/>
      <c r="K7941" s="65"/>
      <c r="L7941" s="65"/>
      <c r="M7941" s="65"/>
      <c r="N7941" s="84"/>
      <c r="O7941" s="65"/>
      <c r="P7941" s="84"/>
      <c r="Q7941" s="84"/>
      <c r="R7941" s="66"/>
      <c r="S7941" s="66"/>
      <c r="T7941" s="66"/>
      <c r="U7941" s="46"/>
    </row>
    <row r="7942" spans="2:21">
      <c r="B7942" s="22"/>
      <c r="D7942" s="22"/>
      <c r="E7942" s="42"/>
      <c r="F7942" s="92"/>
      <c r="G7942" s="65"/>
      <c r="H7942" s="65"/>
      <c r="I7942" s="65"/>
      <c r="J7942" s="65"/>
      <c r="K7942" s="65"/>
      <c r="L7942" s="65"/>
      <c r="M7942" s="65"/>
      <c r="N7942" s="84"/>
      <c r="O7942" s="65"/>
      <c r="P7942" s="84"/>
      <c r="Q7942" s="84"/>
      <c r="R7942" s="66"/>
      <c r="S7942" s="66"/>
      <c r="T7942" s="66"/>
      <c r="U7942" s="46"/>
    </row>
    <row r="7943" spans="2:21">
      <c r="B7943" s="22"/>
      <c r="D7943" s="22"/>
      <c r="E7943" s="42"/>
      <c r="F7943" s="92"/>
      <c r="G7943" s="65"/>
      <c r="H7943" s="65"/>
      <c r="I7943" s="65"/>
      <c r="J7943" s="65"/>
      <c r="K7943" s="65"/>
      <c r="L7943" s="65"/>
      <c r="M7943" s="65"/>
      <c r="N7943" s="84"/>
      <c r="O7943" s="65"/>
      <c r="P7943" s="84"/>
      <c r="Q7943" s="84"/>
      <c r="R7943" s="66"/>
      <c r="S7943" s="66"/>
      <c r="T7943" s="66"/>
      <c r="U7943" s="46"/>
    </row>
    <row r="7944" spans="2:21">
      <c r="B7944" s="22"/>
      <c r="D7944" s="22"/>
      <c r="E7944" s="42"/>
      <c r="F7944" s="92"/>
      <c r="G7944" s="65"/>
      <c r="H7944" s="65"/>
      <c r="I7944" s="65"/>
      <c r="J7944" s="65"/>
      <c r="K7944" s="65"/>
      <c r="L7944" s="65"/>
      <c r="M7944" s="65"/>
      <c r="N7944" s="84"/>
      <c r="O7944" s="65"/>
      <c r="P7944" s="84"/>
      <c r="Q7944" s="84"/>
      <c r="R7944" s="66"/>
      <c r="S7944" s="66"/>
      <c r="T7944" s="66"/>
      <c r="U7944" s="46"/>
    </row>
    <row r="7945" spans="2:21">
      <c r="B7945" s="22"/>
      <c r="D7945" s="22"/>
      <c r="E7945" s="42"/>
      <c r="F7945" s="92"/>
      <c r="G7945" s="65"/>
      <c r="H7945" s="65"/>
      <c r="I7945" s="65"/>
      <c r="J7945" s="65"/>
      <c r="K7945" s="65"/>
      <c r="L7945" s="65"/>
      <c r="M7945" s="65"/>
      <c r="N7945" s="84"/>
      <c r="O7945" s="65"/>
      <c r="P7945" s="84"/>
      <c r="Q7945" s="84"/>
      <c r="R7945" s="66"/>
      <c r="S7945" s="66"/>
      <c r="T7945" s="66"/>
      <c r="U7945" s="46"/>
    </row>
    <row r="7946" spans="2:21">
      <c r="B7946" s="22"/>
      <c r="D7946" s="22"/>
      <c r="E7946" s="42"/>
      <c r="F7946" s="92"/>
      <c r="G7946" s="65"/>
      <c r="H7946" s="65"/>
      <c r="I7946" s="65"/>
      <c r="J7946" s="65"/>
      <c r="K7946" s="65"/>
      <c r="L7946" s="65"/>
      <c r="M7946" s="65"/>
      <c r="N7946" s="84"/>
      <c r="O7946" s="65"/>
      <c r="P7946" s="84"/>
      <c r="Q7946" s="84"/>
      <c r="R7946" s="66"/>
      <c r="S7946" s="66"/>
      <c r="T7946" s="66"/>
      <c r="U7946" s="46"/>
    </row>
    <row r="7947" spans="2:21">
      <c r="B7947" s="22"/>
      <c r="D7947" s="22"/>
      <c r="E7947" s="42"/>
      <c r="F7947" s="92"/>
      <c r="G7947" s="65"/>
      <c r="H7947" s="65"/>
      <c r="I7947" s="65"/>
      <c r="J7947" s="65"/>
      <c r="K7947" s="65"/>
      <c r="L7947" s="65"/>
      <c r="M7947" s="65"/>
      <c r="N7947" s="84"/>
      <c r="O7947" s="65"/>
      <c r="P7947" s="84"/>
      <c r="Q7947" s="84"/>
      <c r="R7947" s="66"/>
      <c r="S7947" s="66"/>
      <c r="T7947" s="66"/>
      <c r="U7947" s="46"/>
    </row>
    <row r="7948" spans="2:21">
      <c r="B7948" s="22"/>
      <c r="D7948" s="22"/>
      <c r="E7948" s="42"/>
      <c r="F7948" s="92"/>
      <c r="G7948" s="65"/>
      <c r="H7948" s="65"/>
      <c r="I7948" s="65"/>
      <c r="J7948" s="65"/>
      <c r="K7948" s="65"/>
      <c r="L7948" s="65"/>
      <c r="M7948" s="65"/>
      <c r="N7948" s="84"/>
      <c r="O7948" s="65"/>
      <c r="P7948" s="84"/>
      <c r="Q7948" s="84"/>
      <c r="R7948" s="66"/>
      <c r="S7948" s="66"/>
      <c r="T7948" s="66"/>
      <c r="U7948" s="46"/>
    </row>
    <row r="7949" spans="2:21">
      <c r="B7949" s="22"/>
      <c r="D7949" s="22"/>
      <c r="E7949" s="42"/>
      <c r="F7949" s="92"/>
      <c r="G7949" s="65"/>
      <c r="H7949" s="65"/>
      <c r="I7949" s="65"/>
      <c r="J7949" s="65"/>
      <c r="K7949" s="65"/>
      <c r="L7949" s="65"/>
      <c r="M7949" s="65"/>
      <c r="N7949" s="84"/>
      <c r="O7949" s="65"/>
      <c r="P7949" s="84"/>
      <c r="Q7949" s="84"/>
      <c r="R7949" s="66"/>
      <c r="S7949" s="66"/>
      <c r="T7949" s="66"/>
      <c r="U7949" s="46"/>
    </row>
    <row r="7950" spans="2:21">
      <c r="B7950" s="22"/>
      <c r="D7950" s="22"/>
      <c r="E7950" s="42"/>
      <c r="F7950" s="92"/>
      <c r="G7950" s="65"/>
      <c r="H7950" s="65"/>
      <c r="I7950" s="65"/>
      <c r="J7950" s="65"/>
      <c r="K7950" s="65"/>
      <c r="L7950" s="65"/>
      <c r="M7950" s="65"/>
      <c r="N7950" s="84"/>
      <c r="O7950" s="65"/>
      <c r="P7950" s="84"/>
      <c r="Q7950" s="84"/>
      <c r="R7950" s="66"/>
      <c r="S7950" s="66"/>
      <c r="T7950" s="66"/>
      <c r="U7950" s="46"/>
    </row>
    <row r="7951" spans="2:21">
      <c r="B7951" s="22"/>
      <c r="D7951" s="22"/>
      <c r="E7951" s="42"/>
      <c r="F7951" s="92"/>
      <c r="G7951" s="65"/>
      <c r="H7951" s="65"/>
      <c r="I7951" s="65"/>
      <c r="J7951" s="65"/>
      <c r="K7951" s="65"/>
      <c r="L7951" s="65"/>
      <c r="M7951" s="65"/>
      <c r="N7951" s="84"/>
      <c r="O7951" s="65"/>
      <c r="P7951" s="84"/>
      <c r="Q7951" s="84"/>
      <c r="R7951" s="66"/>
      <c r="S7951" s="66"/>
      <c r="T7951" s="66"/>
      <c r="U7951" s="46"/>
    </row>
    <row r="7952" spans="2:21">
      <c r="B7952" s="22"/>
      <c r="D7952" s="22"/>
      <c r="E7952" s="42"/>
      <c r="F7952" s="92"/>
      <c r="G7952" s="65"/>
      <c r="H7952" s="65"/>
      <c r="I7952" s="65"/>
      <c r="J7952" s="65"/>
      <c r="K7952" s="65"/>
      <c r="L7952" s="65"/>
      <c r="M7952" s="65"/>
      <c r="N7952" s="84"/>
      <c r="O7952" s="65"/>
      <c r="P7952" s="84"/>
      <c r="Q7952" s="84"/>
      <c r="R7952" s="66"/>
      <c r="S7952" s="66"/>
      <c r="T7952" s="66"/>
      <c r="U7952" s="46"/>
    </row>
    <row r="7953" spans="2:21">
      <c r="B7953" s="22"/>
      <c r="D7953" s="22"/>
      <c r="E7953" s="42"/>
      <c r="F7953" s="92"/>
      <c r="G7953" s="65"/>
      <c r="H7953" s="65"/>
      <c r="I7953" s="65"/>
      <c r="J7953" s="65"/>
      <c r="K7953" s="65"/>
      <c r="L7953" s="65"/>
      <c r="M7953" s="65"/>
      <c r="N7953" s="84"/>
      <c r="O7953" s="65"/>
      <c r="P7953" s="84"/>
      <c r="Q7953" s="84"/>
      <c r="R7953" s="66"/>
      <c r="S7953" s="66"/>
      <c r="T7953" s="66"/>
      <c r="U7953" s="46"/>
    </row>
    <row r="7954" spans="2:21">
      <c r="B7954" s="22"/>
      <c r="D7954" s="22"/>
      <c r="E7954" s="42"/>
      <c r="F7954" s="92"/>
      <c r="G7954" s="65"/>
      <c r="H7954" s="65"/>
      <c r="I7954" s="65"/>
      <c r="J7954" s="65"/>
      <c r="K7954" s="65"/>
      <c r="L7954" s="65"/>
      <c r="M7954" s="65"/>
      <c r="N7954" s="84"/>
      <c r="O7954" s="65"/>
      <c r="P7954" s="84"/>
      <c r="Q7954" s="84"/>
      <c r="R7954" s="66"/>
      <c r="S7954" s="66"/>
      <c r="T7954" s="66"/>
      <c r="U7954" s="46"/>
    </row>
    <row r="7955" spans="2:21">
      <c r="B7955" s="22"/>
      <c r="D7955" s="22"/>
      <c r="E7955" s="42"/>
      <c r="F7955" s="92"/>
      <c r="G7955" s="65"/>
      <c r="H7955" s="65"/>
      <c r="I7955" s="65"/>
      <c r="J7955" s="65"/>
      <c r="K7955" s="65"/>
      <c r="L7955" s="65"/>
      <c r="M7955" s="65"/>
      <c r="N7955" s="84"/>
      <c r="O7955" s="65"/>
      <c r="P7955" s="84"/>
      <c r="Q7955" s="84"/>
      <c r="R7955" s="66"/>
      <c r="S7955" s="66"/>
      <c r="T7955" s="66"/>
      <c r="U7955" s="46"/>
    </row>
    <row r="7956" spans="2:21">
      <c r="B7956" s="22"/>
      <c r="D7956" s="22"/>
      <c r="E7956" s="42"/>
      <c r="F7956" s="92"/>
      <c r="G7956" s="65"/>
      <c r="H7956" s="65"/>
      <c r="I7956" s="65"/>
      <c r="J7956" s="65"/>
      <c r="K7956" s="65"/>
      <c r="L7956" s="65"/>
      <c r="M7956" s="65"/>
      <c r="N7956" s="84"/>
      <c r="O7956" s="65"/>
      <c r="P7956" s="84"/>
      <c r="Q7956" s="84"/>
      <c r="R7956" s="66"/>
      <c r="S7956" s="66"/>
      <c r="T7956" s="66"/>
      <c r="U7956" s="46"/>
    </row>
    <row r="7957" spans="2:21">
      <c r="B7957" s="22"/>
      <c r="D7957" s="22"/>
      <c r="E7957" s="42"/>
      <c r="F7957" s="92"/>
      <c r="G7957" s="65"/>
      <c r="H7957" s="65"/>
      <c r="I7957" s="65"/>
      <c r="J7957" s="65"/>
      <c r="K7957" s="65"/>
      <c r="L7957" s="65"/>
      <c r="M7957" s="65"/>
      <c r="N7957" s="84"/>
      <c r="O7957" s="65"/>
      <c r="P7957" s="84"/>
      <c r="Q7957" s="84"/>
      <c r="R7957" s="66"/>
      <c r="S7957" s="66"/>
      <c r="T7957" s="66"/>
      <c r="U7957" s="46"/>
    </row>
    <row r="7958" spans="2:21">
      <c r="B7958" s="22"/>
      <c r="D7958" s="22"/>
      <c r="E7958" s="42"/>
      <c r="F7958" s="92"/>
      <c r="G7958" s="65"/>
      <c r="H7958" s="65"/>
      <c r="I7958" s="65"/>
      <c r="J7958" s="65"/>
      <c r="K7958" s="65"/>
      <c r="L7958" s="65"/>
      <c r="M7958" s="65"/>
      <c r="N7958" s="84"/>
      <c r="O7958" s="65"/>
      <c r="P7958" s="84"/>
      <c r="Q7958" s="84"/>
      <c r="R7958" s="66"/>
      <c r="S7958" s="66"/>
      <c r="T7958" s="66"/>
      <c r="U7958" s="46"/>
    </row>
    <row r="7959" spans="2:21">
      <c r="B7959" s="22"/>
      <c r="D7959" s="22"/>
      <c r="E7959" s="42"/>
      <c r="F7959" s="92"/>
      <c r="G7959" s="65"/>
      <c r="H7959" s="65"/>
      <c r="I7959" s="65"/>
      <c r="J7959" s="65"/>
      <c r="K7959" s="65"/>
      <c r="L7959" s="65"/>
      <c r="M7959" s="65"/>
      <c r="N7959" s="84"/>
      <c r="O7959" s="65"/>
      <c r="P7959" s="84"/>
      <c r="Q7959" s="84"/>
      <c r="R7959" s="66"/>
      <c r="S7959" s="66"/>
      <c r="T7959" s="66"/>
      <c r="U7959" s="46"/>
    </row>
    <row r="7960" spans="2:21">
      <c r="B7960" s="22"/>
      <c r="D7960" s="22"/>
      <c r="E7960" s="42"/>
      <c r="F7960" s="92"/>
      <c r="G7960" s="65"/>
      <c r="H7960" s="65"/>
      <c r="I7960" s="65"/>
      <c r="J7960" s="65"/>
      <c r="K7960" s="65"/>
      <c r="L7960" s="65"/>
      <c r="M7960" s="65"/>
      <c r="N7960" s="84"/>
      <c r="O7960" s="65"/>
      <c r="P7960" s="84"/>
      <c r="Q7960" s="84"/>
      <c r="R7960" s="66"/>
      <c r="S7960" s="66"/>
      <c r="T7960" s="66"/>
      <c r="U7960" s="46"/>
    </row>
    <row r="7961" spans="2:21">
      <c r="B7961" s="22"/>
      <c r="D7961" s="22"/>
      <c r="E7961" s="42"/>
      <c r="F7961" s="92"/>
      <c r="G7961" s="65"/>
      <c r="H7961" s="65"/>
      <c r="I7961" s="65"/>
      <c r="J7961" s="65"/>
      <c r="K7961" s="65"/>
      <c r="L7961" s="65"/>
      <c r="M7961" s="65"/>
      <c r="N7961" s="84"/>
      <c r="O7961" s="65"/>
      <c r="P7961" s="84"/>
      <c r="Q7961" s="84"/>
      <c r="R7961" s="66"/>
      <c r="S7961" s="66"/>
      <c r="T7961" s="66"/>
      <c r="U7961" s="46"/>
    </row>
    <row r="7962" spans="2:21">
      <c r="B7962" s="22"/>
      <c r="D7962" s="22"/>
      <c r="E7962" s="42"/>
      <c r="F7962" s="92"/>
      <c r="G7962" s="65"/>
      <c r="H7962" s="65"/>
      <c r="I7962" s="65"/>
      <c r="J7962" s="65"/>
      <c r="K7962" s="65"/>
      <c r="L7962" s="65"/>
      <c r="M7962" s="65"/>
      <c r="N7962" s="84"/>
      <c r="O7962" s="65"/>
      <c r="P7962" s="84"/>
      <c r="Q7962" s="84"/>
      <c r="R7962" s="66"/>
      <c r="S7962" s="66"/>
      <c r="T7962" s="66"/>
      <c r="U7962" s="46"/>
    </row>
    <row r="7963" spans="2:21">
      <c r="B7963" s="22"/>
      <c r="D7963" s="22"/>
      <c r="E7963" s="42"/>
      <c r="F7963" s="92"/>
      <c r="G7963" s="65"/>
      <c r="H7963" s="65"/>
      <c r="I7963" s="65"/>
      <c r="J7963" s="65"/>
      <c r="K7963" s="65"/>
      <c r="L7963" s="65"/>
      <c r="M7963" s="65"/>
      <c r="N7963" s="84"/>
      <c r="O7963" s="65"/>
      <c r="P7963" s="84"/>
      <c r="Q7963" s="84"/>
      <c r="R7963" s="66"/>
      <c r="S7963" s="66"/>
      <c r="T7963" s="66"/>
      <c r="U7963" s="46"/>
    </row>
    <row r="7964" spans="2:21">
      <c r="B7964" s="22"/>
      <c r="D7964" s="22"/>
      <c r="E7964" s="42"/>
      <c r="F7964" s="92"/>
      <c r="G7964" s="65"/>
      <c r="H7964" s="65"/>
      <c r="I7964" s="65"/>
      <c r="J7964" s="65"/>
      <c r="K7964" s="65"/>
      <c r="L7964" s="65"/>
      <c r="M7964" s="65"/>
      <c r="N7964" s="84"/>
      <c r="O7964" s="65"/>
      <c r="P7964" s="84"/>
      <c r="Q7964" s="84"/>
      <c r="R7964" s="66"/>
      <c r="S7964" s="66"/>
      <c r="T7964" s="66"/>
      <c r="U7964" s="46"/>
    </row>
    <row r="7965" spans="2:21">
      <c r="B7965" s="22"/>
      <c r="D7965" s="22"/>
      <c r="E7965" s="42"/>
      <c r="F7965" s="92"/>
      <c r="G7965" s="65"/>
      <c r="H7965" s="65"/>
      <c r="I7965" s="65"/>
      <c r="J7965" s="65"/>
      <c r="K7965" s="65"/>
      <c r="L7965" s="65"/>
      <c r="M7965" s="65"/>
      <c r="N7965" s="84"/>
      <c r="O7965" s="65"/>
      <c r="P7965" s="84"/>
      <c r="Q7965" s="84"/>
      <c r="R7965" s="66"/>
      <c r="S7965" s="66"/>
      <c r="T7965" s="66"/>
      <c r="U7965" s="46"/>
    </row>
    <row r="7966" spans="2:21">
      <c r="B7966" s="22"/>
      <c r="D7966" s="22"/>
      <c r="E7966" s="42"/>
      <c r="F7966" s="92"/>
      <c r="G7966" s="65"/>
      <c r="H7966" s="65"/>
      <c r="I7966" s="65"/>
      <c r="J7966" s="65"/>
      <c r="K7966" s="65"/>
      <c r="L7966" s="65"/>
      <c r="M7966" s="65"/>
      <c r="N7966" s="84"/>
      <c r="O7966" s="65"/>
      <c r="P7966" s="84"/>
      <c r="Q7966" s="84"/>
      <c r="R7966" s="66"/>
      <c r="S7966" s="66"/>
      <c r="T7966" s="66"/>
      <c r="U7966" s="46"/>
    </row>
    <row r="7967" spans="2:21">
      <c r="B7967" s="22"/>
      <c r="D7967" s="22"/>
      <c r="E7967" s="42"/>
      <c r="F7967" s="92"/>
      <c r="G7967" s="65"/>
      <c r="H7967" s="65"/>
      <c r="I7967" s="65"/>
      <c r="J7967" s="65"/>
      <c r="K7967" s="65"/>
      <c r="L7967" s="65"/>
      <c r="M7967" s="65"/>
      <c r="N7967" s="84"/>
      <c r="O7967" s="65"/>
      <c r="P7967" s="84"/>
      <c r="Q7967" s="84"/>
      <c r="R7967" s="66"/>
      <c r="S7967" s="66"/>
      <c r="T7967" s="66"/>
      <c r="U7967" s="46"/>
    </row>
    <row r="7968" spans="2:21">
      <c r="B7968" s="22"/>
      <c r="D7968" s="22"/>
      <c r="E7968" s="42"/>
      <c r="F7968" s="92"/>
      <c r="G7968" s="65"/>
      <c r="H7968" s="65"/>
      <c r="I7968" s="65"/>
      <c r="J7968" s="65"/>
      <c r="K7968" s="65"/>
      <c r="L7968" s="65"/>
      <c r="M7968" s="65"/>
      <c r="N7968" s="84"/>
      <c r="O7968" s="65"/>
      <c r="P7968" s="84"/>
      <c r="Q7968" s="84"/>
      <c r="R7968" s="66"/>
      <c r="S7968" s="66"/>
      <c r="T7968" s="66"/>
      <c r="U7968" s="46"/>
    </row>
    <row r="7969" spans="2:21">
      <c r="B7969" s="22"/>
      <c r="D7969" s="22"/>
      <c r="E7969" s="42"/>
      <c r="F7969" s="92"/>
      <c r="G7969" s="65"/>
      <c r="H7969" s="65"/>
      <c r="I7969" s="65"/>
      <c r="J7969" s="65"/>
      <c r="K7969" s="65"/>
      <c r="L7969" s="65"/>
      <c r="M7969" s="65"/>
      <c r="N7969" s="84"/>
      <c r="O7969" s="65"/>
      <c r="P7969" s="84"/>
      <c r="Q7969" s="84"/>
      <c r="R7969" s="66"/>
      <c r="S7969" s="66"/>
      <c r="T7969" s="66"/>
      <c r="U7969" s="46"/>
    </row>
    <row r="7970" spans="2:21">
      <c r="B7970" s="22"/>
      <c r="D7970" s="22"/>
      <c r="E7970" s="42"/>
      <c r="F7970" s="92"/>
      <c r="G7970" s="65"/>
      <c r="H7970" s="65"/>
      <c r="I7970" s="65"/>
      <c r="J7970" s="65"/>
      <c r="K7970" s="65"/>
      <c r="L7970" s="65"/>
      <c r="M7970" s="65"/>
      <c r="N7970" s="84"/>
      <c r="O7970" s="65"/>
      <c r="P7970" s="84"/>
      <c r="Q7970" s="84"/>
      <c r="R7970" s="66"/>
      <c r="S7970" s="66"/>
      <c r="T7970" s="66"/>
      <c r="U7970" s="46"/>
    </row>
    <row r="7971" spans="2:21">
      <c r="B7971" s="22"/>
      <c r="D7971" s="22"/>
      <c r="E7971" s="42"/>
      <c r="F7971" s="92"/>
      <c r="G7971" s="65"/>
      <c r="H7971" s="65"/>
      <c r="I7971" s="65"/>
      <c r="J7971" s="65"/>
      <c r="K7971" s="65"/>
      <c r="L7971" s="65"/>
      <c r="M7971" s="65"/>
      <c r="N7971" s="84"/>
      <c r="O7971" s="65"/>
      <c r="P7971" s="84"/>
      <c r="Q7971" s="84"/>
      <c r="R7971" s="66"/>
      <c r="S7971" s="66"/>
      <c r="T7971" s="66"/>
      <c r="U7971" s="46"/>
    </row>
    <row r="7972" spans="2:21">
      <c r="B7972" s="22"/>
      <c r="D7972" s="22"/>
      <c r="E7972" s="42"/>
      <c r="F7972" s="92"/>
      <c r="G7972" s="65"/>
      <c r="H7972" s="65"/>
      <c r="I7972" s="65"/>
      <c r="J7972" s="65"/>
      <c r="K7972" s="65"/>
      <c r="L7972" s="65"/>
      <c r="M7972" s="65"/>
      <c r="N7972" s="84"/>
      <c r="O7972" s="65"/>
      <c r="P7972" s="84"/>
      <c r="Q7972" s="84"/>
      <c r="R7972" s="66"/>
      <c r="S7972" s="66"/>
      <c r="T7972" s="66"/>
      <c r="U7972" s="46"/>
    </row>
    <row r="7973" spans="2:21">
      <c r="B7973" s="22"/>
      <c r="D7973" s="22"/>
      <c r="E7973" s="42"/>
      <c r="F7973" s="92"/>
      <c r="G7973" s="65"/>
      <c r="H7973" s="65"/>
      <c r="I7973" s="65"/>
      <c r="J7973" s="65"/>
      <c r="K7973" s="65"/>
      <c r="L7973" s="65"/>
      <c r="M7973" s="65"/>
      <c r="N7973" s="84"/>
      <c r="O7973" s="65"/>
      <c r="P7973" s="84"/>
      <c r="Q7973" s="84"/>
      <c r="R7973" s="66"/>
      <c r="S7973" s="66"/>
      <c r="T7973" s="66"/>
      <c r="U7973" s="46"/>
    </row>
    <row r="7974" spans="2:21">
      <c r="B7974" s="22"/>
      <c r="D7974" s="22"/>
      <c r="E7974" s="42"/>
      <c r="F7974" s="92"/>
      <c r="G7974" s="65"/>
      <c r="H7974" s="65"/>
      <c r="I7974" s="65"/>
      <c r="J7974" s="65"/>
      <c r="K7974" s="65"/>
      <c r="L7974" s="65"/>
      <c r="M7974" s="65"/>
      <c r="N7974" s="84"/>
      <c r="O7974" s="65"/>
      <c r="P7974" s="84"/>
      <c r="Q7974" s="84"/>
      <c r="R7974" s="66"/>
      <c r="S7974" s="66"/>
      <c r="T7974" s="66"/>
      <c r="U7974" s="46"/>
    </row>
    <row r="7975" spans="2:21">
      <c r="B7975" s="22"/>
      <c r="D7975" s="22"/>
      <c r="E7975" s="42"/>
      <c r="F7975" s="92"/>
      <c r="G7975" s="65"/>
      <c r="H7975" s="65"/>
      <c r="I7975" s="65"/>
      <c r="J7975" s="65"/>
      <c r="K7975" s="65"/>
      <c r="L7975" s="65"/>
      <c r="M7975" s="65"/>
      <c r="N7975" s="84"/>
      <c r="O7975" s="65"/>
      <c r="P7975" s="84"/>
      <c r="Q7975" s="84"/>
      <c r="R7975" s="66"/>
      <c r="S7975" s="66"/>
      <c r="T7975" s="66"/>
      <c r="U7975" s="46"/>
    </row>
    <row r="7976" spans="2:21">
      <c r="B7976" s="22"/>
      <c r="D7976" s="22"/>
      <c r="E7976" s="42"/>
      <c r="F7976" s="92"/>
      <c r="G7976" s="65"/>
      <c r="H7976" s="65"/>
      <c r="I7976" s="65"/>
      <c r="J7976" s="65"/>
      <c r="K7976" s="65"/>
      <c r="L7976" s="65"/>
      <c r="M7976" s="65"/>
      <c r="N7976" s="84"/>
      <c r="O7976" s="65"/>
      <c r="P7976" s="84"/>
      <c r="Q7976" s="84"/>
      <c r="R7976" s="66"/>
      <c r="S7976" s="66"/>
      <c r="T7976" s="66"/>
      <c r="U7976" s="46"/>
    </row>
    <row r="7977" spans="2:21">
      <c r="B7977" s="22"/>
      <c r="D7977" s="22"/>
      <c r="E7977" s="42"/>
      <c r="F7977" s="92"/>
      <c r="G7977" s="65"/>
      <c r="H7977" s="65"/>
      <c r="I7977" s="65"/>
      <c r="J7977" s="65"/>
      <c r="K7977" s="65"/>
      <c r="L7977" s="65"/>
      <c r="M7977" s="65"/>
      <c r="N7977" s="84"/>
      <c r="O7977" s="65"/>
      <c r="P7977" s="84"/>
      <c r="Q7977" s="84"/>
      <c r="R7977" s="66"/>
      <c r="S7977" s="66"/>
      <c r="T7977" s="66"/>
      <c r="U7977" s="46"/>
    </row>
    <row r="7978" spans="2:21">
      <c r="B7978" s="22"/>
      <c r="D7978" s="22"/>
      <c r="E7978" s="42"/>
      <c r="F7978" s="92"/>
      <c r="G7978" s="65"/>
      <c r="H7978" s="65"/>
      <c r="I7978" s="65"/>
      <c r="J7978" s="65"/>
      <c r="K7978" s="65"/>
      <c r="L7978" s="65"/>
      <c r="M7978" s="65"/>
      <c r="N7978" s="84"/>
      <c r="O7978" s="65"/>
      <c r="P7978" s="84"/>
      <c r="Q7978" s="84"/>
      <c r="R7978" s="66"/>
      <c r="S7978" s="66"/>
      <c r="T7978" s="66"/>
      <c r="U7978" s="46"/>
    </row>
    <row r="7979" spans="2:21">
      <c r="B7979" s="22"/>
      <c r="D7979" s="22"/>
      <c r="E7979" s="42"/>
      <c r="F7979" s="92"/>
      <c r="G7979" s="65"/>
      <c r="H7979" s="65"/>
      <c r="I7979" s="65"/>
      <c r="J7979" s="65"/>
      <c r="K7979" s="65"/>
      <c r="L7979" s="65"/>
      <c r="M7979" s="65"/>
      <c r="N7979" s="84"/>
      <c r="O7979" s="65"/>
      <c r="P7979" s="84"/>
      <c r="Q7979" s="84"/>
      <c r="R7979" s="66"/>
      <c r="S7979" s="66"/>
      <c r="T7979" s="66"/>
      <c r="U7979" s="46"/>
    </row>
    <row r="7980" spans="2:21">
      <c r="B7980" s="22"/>
      <c r="D7980" s="22"/>
      <c r="E7980" s="42"/>
      <c r="F7980" s="92"/>
      <c r="G7980" s="65"/>
      <c r="H7980" s="65"/>
      <c r="I7980" s="65"/>
      <c r="J7980" s="65"/>
      <c r="K7980" s="65"/>
      <c r="L7980" s="65"/>
      <c r="M7980" s="65"/>
      <c r="N7980" s="84"/>
      <c r="O7980" s="65"/>
      <c r="P7980" s="84"/>
      <c r="Q7980" s="84"/>
      <c r="R7980" s="66"/>
      <c r="S7980" s="66"/>
      <c r="T7980" s="66"/>
      <c r="U7980" s="46"/>
    </row>
    <row r="7981" spans="2:21">
      <c r="B7981" s="22"/>
      <c r="D7981" s="22"/>
      <c r="E7981" s="42"/>
      <c r="F7981" s="92"/>
      <c r="G7981" s="65"/>
      <c r="H7981" s="65"/>
      <c r="I7981" s="65"/>
      <c r="J7981" s="65"/>
      <c r="K7981" s="65"/>
      <c r="L7981" s="65"/>
      <c r="M7981" s="65"/>
      <c r="N7981" s="84"/>
      <c r="O7981" s="65"/>
      <c r="P7981" s="84"/>
      <c r="Q7981" s="84"/>
      <c r="R7981" s="66"/>
      <c r="S7981" s="66"/>
      <c r="T7981" s="66"/>
      <c r="U7981" s="46"/>
    </row>
    <row r="7982" spans="2:21">
      <c r="B7982" s="22"/>
      <c r="D7982" s="22"/>
      <c r="E7982" s="42"/>
      <c r="F7982" s="92"/>
      <c r="G7982" s="65"/>
      <c r="H7982" s="65"/>
      <c r="I7982" s="65"/>
      <c r="J7982" s="65"/>
      <c r="K7982" s="65"/>
      <c r="L7982" s="65"/>
      <c r="M7982" s="65"/>
      <c r="N7982" s="84"/>
      <c r="O7982" s="65"/>
      <c r="P7982" s="84"/>
      <c r="Q7982" s="84"/>
      <c r="R7982" s="66"/>
      <c r="S7982" s="66"/>
      <c r="T7982" s="66"/>
      <c r="U7982" s="46"/>
    </row>
    <row r="7983" spans="2:21">
      <c r="B7983" s="22"/>
      <c r="D7983" s="22"/>
      <c r="E7983" s="42"/>
      <c r="F7983" s="92"/>
      <c r="G7983" s="65"/>
      <c r="H7983" s="65"/>
      <c r="I7983" s="65"/>
      <c r="J7983" s="65"/>
      <c r="K7983" s="65"/>
      <c r="L7983" s="65"/>
      <c r="M7983" s="65"/>
      <c r="N7983" s="84"/>
      <c r="O7983" s="65"/>
      <c r="P7983" s="84"/>
      <c r="Q7983" s="84"/>
      <c r="R7983" s="66"/>
      <c r="S7983" s="66"/>
      <c r="T7983" s="66"/>
      <c r="U7983" s="46"/>
    </row>
    <row r="7984" spans="2:21">
      <c r="B7984" s="22"/>
      <c r="D7984" s="22"/>
      <c r="E7984" s="42"/>
      <c r="F7984" s="92"/>
      <c r="G7984" s="65"/>
      <c r="H7984" s="65"/>
      <c r="I7984" s="65"/>
      <c r="J7984" s="65"/>
      <c r="K7984" s="65"/>
      <c r="L7984" s="65"/>
      <c r="M7984" s="65"/>
      <c r="N7984" s="84"/>
      <c r="O7984" s="65"/>
      <c r="P7984" s="84"/>
      <c r="Q7984" s="84"/>
      <c r="R7984" s="66"/>
      <c r="S7984" s="66"/>
      <c r="T7984" s="66"/>
      <c r="U7984" s="46"/>
    </row>
    <row r="7985" spans="2:21">
      <c r="B7985" s="22"/>
      <c r="D7985" s="22"/>
      <c r="E7985" s="42"/>
      <c r="F7985" s="92"/>
      <c r="G7985" s="65"/>
      <c r="H7985" s="65"/>
      <c r="I7985" s="65"/>
      <c r="J7985" s="65"/>
      <c r="K7985" s="65"/>
      <c r="L7985" s="65"/>
      <c r="M7985" s="65"/>
      <c r="N7985" s="84"/>
      <c r="O7985" s="65"/>
      <c r="P7985" s="84"/>
      <c r="Q7985" s="84"/>
      <c r="R7985" s="66"/>
      <c r="S7985" s="66"/>
      <c r="T7985" s="66"/>
      <c r="U7985" s="46"/>
    </row>
    <row r="7986" spans="2:21">
      <c r="B7986" s="22"/>
      <c r="D7986" s="22"/>
      <c r="E7986" s="42"/>
      <c r="F7986" s="92"/>
      <c r="G7986" s="65"/>
      <c r="H7986" s="65"/>
      <c r="I7986" s="65"/>
      <c r="J7986" s="65"/>
      <c r="K7986" s="65"/>
      <c r="L7986" s="65"/>
      <c r="M7986" s="65"/>
      <c r="N7986" s="84"/>
      <c r="O7986" s="65"/>
      <c r="P7986" s="84"/>
      <c r="Q7986" s="84"/>
      <c r="R7986" s="66"/>
      <c r="S7986" s="66"/>
      <c r="T7986" s="66"/>
      <c r="U7986" s="46"/>
    </row>
    <row r="7987" spans="2:21">
      <c r="B7987" s="22"/>
      <c r="D7987" s="22"/>
      <c r="E7987" s="42"/>
      <c r="F7987" s="92"/>
      <c r="G7987" s="65"/>
      <c r="H7987" s="65"/>
      <c r="I7987" s="65"/>
      <c r="J7987" s="65"/>
      <c r="K7987" s="65"/>
      <c r="L7987" s="65"/>
      <c r="M7987" s="65"/>
      <c r="N7987" s="84"/>
      <c r="O7987" s="65"/>
      <c r="P7987" s="84"/>
      <c r="Q7987" s="84"/>
      <c r="R7987" s="66"/>
      <c r="S7987" s="66"/>
      <c r="T7987" s="66"/>
      <c r="U7987" s="46"/>
    </row>
    <row r="7988" spans="2:21">
      <c r="B7988" s="22"/>
      <c r="D7988" s="22"/>
      <c r="E7988" s="42"/>
      <c r="F7988" s="92"/>
      <c r="G7988" s="65"/>
      <c r="H7988" s="65"/>
      <c r="I7988" s="65"/>
      <c r="J7988" s="65"/>
      <c r="K7988" s="65"/>
      <c r="L7988" s="65"/>
      <c r="M7988" s="65"/>
      <c r="N7988" s="84"/>
      <c r="O7988" s="65"/>
      <c r="P7988" s="84"/>
      <c r="Q7988" s="84"/>
      <c r="R7988" s="66"/>
      <c r="S7988" s="66"/>
      <c r="T7988" s="66"/>
      <c r="U7988" s="46"/>
    </row>
    <row r="7989" spans="2:21">
      <c r="B7989" s="22"/>
      <c r="D7989" s="22"/>
      <c r="E7989" s="42"/>
      <c r="F7989" s="92"/>
      <c r="G7989" s="65"/>
      <c r="H7989" s="65"/>
      <c r="I7989" s="65"/>
      <c r="J7989" s="65"/>
      <c r="K7989" s="65"/>
      <c r="L7989" s="65"/>
      <c r="M7989" s="65"/>
      <c r="N7989" s="84"/>
      <c r="O7989" s="65"/>
      <c r="P7989" s="84"/>
      <c r="Q7989" s="84"/>
      <c r="R7989" s="66"/>
      <c r="S7989" s="66"/>
      <c r="T7989" s="66"/>
      <c r="U7989" s="46"/>
    </row>
    <row r="7990" spans="2:21">
      <c r="B7990" s="22"/>
      <c r="D7990" s="22"/>
      <c r="E7990" s="42"/>
      <c r="F7990" s="92"/>
      <c r="G7990" s="65"/>
      <c r="H7990" s="65"/>
      <c r="I7990" s="65"/>
      <c r="J7990" s="65"/>
      <c r="K7990" s="65"/>
      <c r="L7990" s="65"/>
      <c r="M7990" s="65"/>
      <c r="N7990" s="84"/>
      <c r="O7990" s="65"/>
      <c r="P7990" s="84"/>
      <c r="Q7990" s="84"/>
      <c r="R7990" s="66"/>
      <c r="S7990" s="66"/>
      <c r="T7990" s="66"/>
      <c r="U7990" s="46"/>
    </row>
    <row r="7991" spans="2:21">
      <c r="B7991" s="22"/>
      <c r="D7991" s="22"/>
      <c r="E7991" s="42"/>
      <c r="F7991" s="92"/>
      <c r="G7991" s="65"/>
      <c r="H7991" s="65"/>
      <c r="I7991" s="65"/>
      <c r="J7991" s="65"/>
      <c r="K7991" s="65"/>
      <c r="L7991" s="65"/>
      <c r="M7991" s="65"/>
      <c r="N7991" s="84"/>
      <c r="O7991" s="65"/>
      <c r="P7991" s="84"/>
      <c r="Q7991" s="84"/>
      <c r="R7991" s="66"/>
      <c r="S7991" s="66"/>
      <c r="T7991" s="66"/>
      <c r="U7991" s="46"/>
    </row>
    <row r="7992" spans="2:21">
      <c r="B7992" s="22"/>
      <c r="D7992" s="22"/>
      <c r="E7992" s="42"/>
      <c r="F7992" s="92"/>
      <c r="G7992" s="65"/>
      <c r="H7992" s="65"/>
      <c r="I7992" s="65"/>
      <c r="J7992" s="65"/>
      <c r="K7992" s="65"/>
      <c r="L7992" s="65"/>
      <c r="M7992" s="65"/>
      <c r="N7992" s="84"/>
      <c r="O7992" s="65"/>
      <c r="P7992" s="84"/>
      <c r="Q7992" s="84"/>
      <c r="R7992" s="66"/>
      <c r="S7992" s="66"/>
      <c r="T7992" s="66"/>
      <c r="U7992" s="46"/>
    </row>
    <row r="7993" spans="2:21">
      <c r="B7993" s="22"/>
      <c r="D7993" s="22"/>
      <c r="E7993" s="42"/>
      <c r="F7993" s="92"/>
      <c r="G7993" s="65"/>
      <c r="H7993" s="65"/>
      <c r="I7993" s="65"/>
      <c r="J7993" s="65"/>
      <c r="K7993" s="65"/>
      <c r="L7993" s="65"/>
      <c r="M7993" s="65"/>
      <c r="N7993" s="84"/>
      <c r="O7993" s="65"/>
      <c r="P7993" s="84"/>
      <c r="Q7993" s="84"/>
      <c r="R7993" s="66"/>
      <c r="S7993" s="66"/>
      <c r="T7993" s="66"/>
      <c r="U7993" s="46"/>
    </row>
    <row r="7994" spans="2:21">
      <c r="B7994" s="22"/>
      <c r="D7994" s="22"/>
      <c r="E7994" s="42"/>
      <c r="F7994" s="92"/>
      <c r="G7994" s="65"/>
      <c r="H7994" s="65"/>
      <c r="I7994" s="65"/>
      <c r="J7994" s="65"/>
      <c r="K7994" s="65"/>
      <c r="L7994" s="65"/>
      <c r="M7994" s="65"/>
      <c r="N7994" s="84"/>
      <c r="O7994" s="65"/>
      <c r="P7994" s="84"/>
      <c r="Q7994" s="84"/>
      <c r="R7994" s="66"/>
      <c r="S7994" s="66"/>
      <c r="T7994" s="66"/>
      <c r="U7994" s="46"/>
    </row>
    <row r="7995" spans="2:21">
      <c r="B7995" s="22"/>
      <c r="D7995" s="22"/>
      <c r="E7995" s="42"/>
      <c r="F7995" s="92"/>
      <c r="G7995" s="65"/>
      <c r="H7995" s="65"/>
      <c r="I7995" s="65"/>
      <c r="J7995" s="65"/>
      <c r="K7995" s="65"/>
      <c r="L7995" s="65"/>
      <c r="M7995" s="65"/>
      <c r="N7995" s="84"/>
      <c r="O7995" s="65"/>
      <c r="P7995" s="84"/>
      <c r="Q7995" s="84"/>
      <c r="R7995" s="66"/>
      <c r="S7995" s="66"/>
      <c r="T7995" s="66"/>
      <c r="U7995" s="46"/>
    </row>
    <row r="7996" spans="2:21">
      <c r="B7996" s="22"/>
      <c r="D7996" s="22"/>
      <c r="E7996" s="42"/>
      <c r="F7996" s="92"/>
      <c r="G7996" s="65"/>
      <c r="H7996" s="65"/>
      <c r="I7996" s="65"/>
      <c r="J7996" s="65"/>
      <c r="K7996" s="65"/>
      <c r="L7996" s="65"/>
      <c r="M7996" s="65"/>
      <c r="N7996" s="84"/>
      <c r="O7996" s="65"/>
      <c r="P7996" s="84"/>
      <c r="Q7996" s="84"/>
      <c r="R7996" s="66"/>
      <c r="S7996" s="66"/>
      <c r="T7996" s="66"/>
      <c r="U7996" s="46"/>
    </row>
    <row r="7997" spans="2:21">
      <c r="B7997" s="22"/>
      <c r="D7997" s="22"/>
      <c r="E7997" s="42"/>
      <c r="F7997" s="92"/>
      <c r="G7997" s="65"/>
      <c r="H7997" s="65"/>
      <c r="I7997" s="65"/>
      <c r="J7997" s="65"/>
      <c r="K7997" s="65"/>
      <c r="L7997" s="65"/>
      <c r="M7997" s="65"/>
      <c r="N7997" s="84"/>
      <c r="O7997" s="65"/>
      <c r="P7997" s="84"/>
      <c r="Q7997" s="84"/>
      <c r="R7997" s="66"/>
      <c r="S7997" s="66"/>
      <c r="T7997" s="66"/>
      <c r="U7997" s="46"/>
    </row>
    <row r="7998" spans="2:21">
      <c r="B7998" s="22"/>
      <c r="D7998" s="22"/>
      <c r="E7998" s="42"/>
      <c r="F7998" s="92"/>
      <c r="G7998" s="65"/>
      <c r="H7998" s="65"/>
      <c r="I7998" s="65"/>
      <c r="J7998" s="65"/>
      <c r="K7998" s="65"/>
      <c r="L7998" s="65"/>
      <c r="M7998" s="65"/>
      <c r="N7998" s="84"/>
      <c r="O7998" s="65"/>
      <c r="P7998" s="84"/>
      <c r="Q7998" s="84"/>
      <c r="R7998" s="66"/>
      <c r="S7998" s="66"/>
      <c r="T7998" s="66"/>
      <c r="U7998" s="46"/>
    </row>
    <row r="7999" spans="2:21">
      <c r="B7999" s="22"/>
      <c r="D7999" s="22"/>
      <c r="E7999" s="42"/>
      <c r="F7999" s="92"/>
      <c r="G7999" s="65"/>
      <c r="H7999" s="65"/>
      <c r="I7999" s="65"/>
      <c r="J7999" s="65"/>
      <c r="K7999" s="65"/>
      <c r="L7999" s="65"/>
      <c r="M7999" s="65"/>
      <c r="N7999" s="84"/>
      <c r="O7999" s="65"/>
      <c r="P7999" s="84"/>
      <c r="Q7999" s="84"/>
      <c r="R7999" s="66"/>
      <c r="S7999" s="66"/>
      <c r="T7999" s="66"/>
      <c r="U7999" s="46"/>
    </row>
    <row r="8000" spans="2:21">
      <c r="B8000" s="22"/>
      <c r="D8000" s="22"/>
      <c r="E8000" s="42"/>
      <c r="F8000" s="92"/>
      <c r="G8000" s="65"/>
      <c r="H8000" s="65"/>
      <c r="I8000" s="65"/>
      <c r="J8000" s="65"/>
      <c r="K8000" s="65"/>
      <c r="L8000" s="65"/>
      <c r="M8000" s="65"/>
      <c r="N8000" s="84"/>
      <c r="O8000" s="65"/>
      <c r="P8000" s="84"/>
      <c r="Q8000" s="84"/>
      <c r="R8000" s="66"/>
      <c r="S8000" s="66"/>
      <c r="T8000" s="66"/>
      <c r="U8000" s="46"/>
    </row>
    <row r="8001" spans="2:21">
      <c r="B8001" s="22"/>
      <c r="D8001" s="22"/>
      <c r="E8001" s="42"/>
      <c r="F8001" s="92"/>
      <c r="G8001" s="65"/>
      <c r="H8001" s="65"/>
      <c r="I8001" s="65"/>
      <c r="J8001" s="65"/>
      <c r="K8001" s="65"/>
      <c r="L8001" s="65"/>
      <c r="M8001" s="65"/>
      <c r="N8001" s="84"/>
      <c r="O8001" s="65"/>
      <c r="P8001" s="84"/>
      <c r="Q8001" s="84"/>
      <c r="R8001" s="66"/>
      <c r="S8001" s="66"/>
      <c r="T8001" s="66"/>
      <c r="U8001" s="46"/>
    </row>
    <row r="8002" spans="2:21">
      <c r="B8002" s="22"/>
      <c r="D8002" s="22"/>
      <c r="E8002" s="42"/>
      <c r="F8002" s="92"/>
      <c r="G8002" s="65"/>
      <c r="H8002" s="65"/>
      <c r="I8002" s="65"/>
      <c r="J8002" s="65"/>
      <c r="K8002" s="65"/>
      <c r="L8002" s="65"/>
      <c r="M8002" s="65"/>
      <c r="N8002" s="84"/>
      <c r="O8002" s="65"/>
      <c r="P8002" s="84"/>
      <c r="Q8002" s="84"/>
      <c r="R8002" s="66"/>
      <c r="S8002" s="66"/>
      <c r="T8002" s="66"/>
      <c r="U8002" s="46"/>
    </row>
    <row r="8003" spans="2:21">
      <c r="B8003" s="22"/>
      <c r="D8003" s="22"/>
      <c r="E8003" s="42"/>
      <c r="F8003" s="92"/>
      <c r="G8003" s="65"/>
      <c r="H8003" s="65"/>
      <c r="I8003" s="65"/>
      <c r="J8003" s="65"/>
      <c r="K8003" s="65"/>
      <c r="L8003" s="65"/>
      <c r="M8003" s="65"/>
      <c r="N8003" s="84"/>
      <c r="O8003" s="65"/>
      <c r="P8003" s="84"/>
      <c r="Q8003" s="84"/>
      <c r="R8003" s="66"/>
      <c r="S8003" s="66"/>
      <c r="T8003" s="66"/>
      <c r="U8003" s="46"/>
    </row>
    <row r="8004" spans="2:21">
      <c r="B8004" s="22"/>
      <c r="D8004" s="22"/>
      <c r="E8004" s="42"/>
      <c r="F8004" s="92"/>
      <c r="G8004" s="65"/>
      <c r="H8004" s="65"/>
      <c r="I8004" s="65"/>
      <c r="J8004" s="65"/>
      <c r="K8004" s="65"/>
      <c r="L8004" s="65"/>
      <c r="M8004" s="65"/>
      <c r="N8004" s="84"/>
      <c r="O8004" s="65"/>
      <c r="P8004" s="84"/>
      <c r="Q8004" s="84"/>
      <c r="R8004" s="66"/>
      <c r="S8004" s="66"/>
      <c r="T8004" s="66"/>
      <c r="U8004" s="46"/>
    </row>
    <row r="8005" spans="2:21">
      <c r="B8005" s="22"/>
      <c r="D8005" s="22"/>
      <c r="E8005" s="42"/>
      <c r="F8005" s="92"/>
      <c r="G8005" s="65"/>
      <c r="H8005" s="65"/>
      <c r="I8005" s="65"/>
      <c r="J8005" s="65"/>
      <c r="K8005" s="65"/>
      <c r="L8005" s="65"/>
      <c r="M8005" s="65"/>
      <c r="N8005" s="84"/>
      <c r="O8005" s="65"/>
      <c r="P8005" s="84"/>
      <c r="Q8005" s="84"/>
      <c r="R8005" s="66"/>
      <c r="S8005" s="66"/>
      <c r="T8005" s="66"/>
      <c r="U8005" s="46"/>
    </row>
    <row r="8006" spans="2:21">
      <c r="B8006" s="22"/>
      <c r="D8006" s="22"/>
      <c r="E8006" s="42"/>
      <c r="F8006" s="92"/>
      <c r="G8006" s="65"/>
      <c r="H8006" s="65"/>
      <c r="I8006" s="65"/>
      <c r="J8006" s="65"/>
      <c r="K8006" s="65"/>
      <c r="L8006" s="65"/>
      <c r="M8006" s="65"/>
      <c r="N8006" s="84"/>
      <c r="O8006" s="65"/>
      <c r="P8006" s="84"/>
      <c r="Q8006" s="84"/>
      <c r="R8006" s="66"/>
      <c r="S8006" s="66"/>
      <c r="T8006" s="66"/>
      <c r="U8006" s="46"/>
    </row>
    <row r="8007" spans="2:21">
      <c r="B8007" s="22"/>
      <c r="D8007" s="22"/>
      <c r="E8007" s="42"/>
      <c r="F8007" s="92"/>
      <c r="G8007" s="65"/>
      <c r="H8007" s="65"/>
      <c r="I8007" s="65"/>
      <c r="J8007" s="65"/>
      <c r="K8007" s="65"/>
      <c r="L8007" s="65"/>
      <c r="M8007" s="65"/>
      <c r="N8007" s="84"/>
      <c r="O8007" s="65"/>
      <c r="P8007" s="84"/>
      <c r="Q8007" s="84"/>
      <c r="R8007" s="66"/>
      <c r="S8007" s="66"/>
      <c r="T8007" s="66"/>
      <c r="U8007" s="46"/>
    </row>
    <row r="8008" spans="2:21">
      <c r="B8008" s="22"/>
      <c r="D8008" s="22"/>
      <c r="E8008" s="42"/>
      <c r="F8008" s="92"/>
      <c r="G8008" s="65"/>
      <c r="H8008" s="65"/>
      <c r="I8008" s="65"/>
      <c r="J8008" s="65"/>
      <c r="K8008" s="65"/>
      <c r="L8008" s="65"/>
      <c r="M8008" s="65"/>
      <c r="N8008" s="84"/>
      <c r="O8008" s="65"/>
      <c r="P8008" s="84"/>
      <c r="Q8008" s="84"/>
      <c r="R8008" s="66"/>
      <c r="S8008" s="66"/>
      <c r="T8008" s="66"/>
      <c r="U8008" s="46"/>
    </row>
    <row r="8009" spans="2:21">
      <c r="B8009" s="22"/>
      <c r="D8009" s="22"/>
      <c r="E8009" s="42"/>
      <c r="F8009" s="92"/>
      <c r="G8009" s="65"/>
      <c r="H8009" s="65"/>
      <c r="I8009" s="65"/>
      <c r="J8009" s="65"/>
      <c r="K8009" s="65"/>
      <c r="L8009" s="65"/>
      <c r="M8009" s="65"/>
      <c r="N8009" s="84"/>
      <c r="O8009" s="65"/>
      <c r="P8009" s="84"/>
      <c r="Q8009" s="84"/>
      <c r="R8009" s="66"/>
      <c r="S8009" s="66"/>
      <c r="T8009" s="66"/>
      <c r="U8009" s="46"/>
    </row>
    <row r="8010" spans="2:21">
      <c r="B8010" s="22"/>
      <c r="D8010" s="22"/>
      <c r="E8010" s="42"/>
      <c r="F8010" s="92"/>
      <c r="G8010" s="65"/>
      <c r="H8010" s="65"/>
      <c r="I8010" s="65"/>
      <c r="J8010" s="65"/>
      <c r="K8010" s="65"/>
      <c r="L8010" s="65"/>
      <c r="M8010" s="65"/>
      <c r="N8010" s="84"/>
      <c r="O8010" s="65"/>
      <c r="P8010" s="84"/>
      <c r="Q8010" s="84"/>
      <c r="R8010" s="66"/>
      <c r="S8010" s="66"/>
      <c r="T8010" s="66"/>
      <c r="U8010" s="46"/>
    </row>
    <row r="8011" spans="2:21">
      <c r="B8011" s="22"/>
      <c r="D8011" s="22"/>
      <c r="E8011" s="42"/>
      <c r="F8011" s="92"/>
      <c r="G8011" s="65"/>
      <c r="H8011" s="65"/>
      <c r="I8011" s="65"/>
      <c r="J8011" s="65"/>
      <c r="K8011" s="65"/>
      <c r="L8011" s="65"/>
      <c r="M8011" s="65"/>
      <c r="N8011" s="84"/>
      <c r="O8011" s="65"/>
      <c r="P8011" s="84"/>
      <c r="Q8011" s="84"/>
      <c r="R8011" s="66"/>
      <c r="S8011" s="66"/>
      <c r="T8011" s="66"/>
      <c r="U8011" s="46"/>
    </row>
    <row r="8012" spans="2:21">
      <c r="B8012" s="22"/>
      <c r="D8012" s="22"/>
      <c r="E8012" s="42"/>
      <c r="F8012" s="92"/>
      <c r="G8012" s="65"/>
      <c r="H8012" s="65"/>
      <c r="I8012" s="65"/>
      <c r="J8012" s="65"/>
      <c r="K8012" s="65"/>
      <c r="L8012" s="65"/>
      <c r="M8012" s="65"/>
      <c r="N8012" s="84"/>
      <c r="O8012" s="65"/>
      <c r="P8012" s="84"/>
      <c r="Q8012" s="84"/>
      <c r="R8012" s="66"/>
      <c r="S8012" s="66"/>
      <c r="T8012" s="66"/>
      <c r="U8012" s="46"/>
    </row>
    <row r="8013" spans="2:21">
      <c r="B8013" s="22"/>
      <c r="D8013" s="22"/>
      <c r="E8013" s="42"/>
      <c r="F8013" s="92"/>
      <c r="G8013" s="65"/>
      <c r="H8013" s="65"/>
      <c r="I8013" s="65"/>
      <c r="J8013" s="65"/>
      <c r="K8013" s="65"/>
      <c r="L8013" s="65"/>
      <c r="M8013" s="65"/>
      <c r="N8013" s="84"/>
      <c r="O8013" s="65"/>
      <c r="P8013" s="84"/>
      <c r="Q8013" s="84"/>
      <c r="R8013" s="66"/>
      <c r="S8013" s="66"/>
      <c r="T8013" s="66"/>
      <c r="U8013" s="46"/>
    </row>
    <row r="8014" spans="2:21">
      <c r="B8014" s="22"/>
      <c r="D8014" s="22"/>
      <c r="E8014" s="42"/>
      <c r="F8014" s="92"/>
      <c r="G8014" s="65"/>
      <c r="H8014" s="65"/>
      <c r="I8014" s="65"/>
      <c r="J8014" s="65"/>
      <c r="K8014" s="65"/>
      <c r="L8014" s="65"/>
      <c r="M8014" s="65"/>
      <c r="N8014" s="84"/>
      <c r="O8014" s="65"/>
      <c r="P8014" s="84"/>
      <c r="Q8014" s="84"/>
      <c r="R8014" s="66"/>
      <c r="S8014" s="66"/>
      <c r="T8014" s="66"/>
      <c r="U8014" s="46"/>
    </row>
    <row r="8015" spans="2:21">
      <c r="B8015" s="22"/>
      <c r="D8015" s="22"/>
      <c r="E8015" s="42"/>
      <c r="F8015" s="92"/>
      <c r="G8015" s="65"/>
      <c r="H8015" s="65"/>
      <c r="I8015" s="65"/>
      <c r="J8015" s="65"/>
      <c r="K8015" s="65"/>
      <c r="L8015" s="65"/>
      <c r="M8015" s="65"/>
      <c r="N8015" s="84"/>
      <c r="O8015" s="65"/>
      <c r="P8015" s="84"/>
      <c r="Q8015" s="84"/>
      <c r="R8015" s="66"/>
      <c r="S8015" s="66"/>
      <c r="T8015" s="66"/>
      <c r="U8015" s="46"/>
    </row>
    <row r="8016" spans="2:21">
      <c r="B8016" s="22"/>
      <c r="D8016" s="22"/>
      <c r="E8016" s="42"/>
      <c r="F8016" s="92"/>
      <c r="G8016" s="65"/>
      <c r="H8016" s="65"/>
      <c r="I8016" s="65"/>
      <c r="J8016" s="65"/>
      <c r="K8016" s="65"/>
      <c r="L8016" s="65"/>
      <c r="M8016" s="65"/>
      <c r="N8016" s="84"/>
      <c r="O8016" s="65"/>
      <c r="P8016" s="84"/>
      <c r="Q8016" s="84"/>
      <c r="R8016" s="66"/>
      <c r="S8016" s="66"/>
      <c r="T8016" s="66"/>
      <c r="U8016" s="46"/>
    </row>
    <row r="8017" spans="2:21">
      <c r="B8017" s="22"/>
      <c r="D8017" s="22"/>
      <c r="E8017" s="42"/>
      <c r="F8017" s="92"/>
      <c r="G8017" s="65"/>
      <c r="H8017" s="65"/>
      <c r="I8017" s="65"/>
      <c r="J8017" s="65"/>
      <c r="K8017" s="65"/>
      <c r="L8017" s="65"/>
      <c r="M8017" s="65"/>
      <c r="N8017" s="84"/>
      <c r="O8017" s="65"/>
      <c r="P8017" s="84"/>
      <c r="Q8017" s="84"/>
      <c r="R8017" s="66"/>
      <c r="S8017" s="66"/>
      <c r="T8017" s="66"/>
      <c r="U8017" s="46"/>
    </row>
    <row r="8018" spans="2:21">
      <c r="B8018" s="22"/>
      <c r="D8018" s="22"/>
      <c r="E8018" s="42"/>
      <c r="F8018" s="92"/>
      <c r="G8018" s="65"/>
      <c r="H8018" s="65"/>
      <c r="I8018" s="65"/>
      <c r="J8018" s="65"/>
      <c r="K8018" s="65"/>
      <c r="L8018" s="65"/>
      <c r="M8018" s="65"/>
      <c r="N8018" s="84"/>
      <c r="O8018" s="65"/>
      <c r="P8018" s="84"/>
      <c r="Q8018" s="84"/>
      <c r="R8018" s="66"/>
      <c r="S8018" s="66"/>
      <c r="T8018" s="66"/>
      <c r="U8018" s="46"/>
    </row>
    <row r="8019" spans="2:21">
      <c r="B8019" s="22"/>
      <c r="D8019" s="22"/>
      <c r="E8019" s="42"/>
      <c r="F8019" s="92"/>
      <c r="G8019" s="65"/>
      <c r="H8019" s="65"/>
      <c r="I8019" s="65"/>
      <c r="J8019" s="65"/>
      <c r="K8019" s="65"/>
      <c r="L8019" s="65"/>
      <c r="M8019" s="65"/>
      <c r="N8019" s="84"/>
      <c r="O8019" s="65"/>
      <c r="P8019" s="84"/>
      <c r="Q8019" s="84"/>
      <c r="R8019" s="66"/>
      <c r="S8019" s="66"/>
      <c r="T8019" s="66"/>
      <c r="U8019" s="46"/>
    </row>
    <row r="8020" spans="2:21">
      <c r="B8020" s="22"/>
      <c r="D8020" s="22"/>
      <c r="E8020" s="42"/>
      <c r="F8020" s="92"/>
      <c r="G8020" s="65"/>
      <c r="H8020" s="65"/>
      <c r="I8020" s="65"/>
      <c r="J8020" s="65"/>
      <c r="K8020" s="65"/>
      <c r="L8020" s="65"/>
      <c r="M8020" s="65"/>
      <c r="N8020" s="84"/>
      <c r="O8020" s="65"/>
      <c r="P8020" s="84"/>
      <c r="Q8020" s="84"/>
      <c r="R8020" s="66"/>
      <c r="S8020" s="66"/>
      <c r="T8020" s="66"/>
      <c r="U8020" s="46"/>
    </row>
    <row r="8021" spans="2:21">
      <c r="B8021" s="22"/>
      <c r="D8021" s="22"/>
      <c r="E8021" s="42"/>
      <c r="F8021" s="92"/>
      <c r="G8021" s="65"/>
      <c r="H8021" s="65"/>
      <c r="I8021" s="65"/>
      <c r="J8021" s="65"/>
      <c r="K8021" s="65"/>
      <c r="L8021" s="65"/>
      <c r="M8021" s="65"/>
      <c r="N8021" s="84"/>
      <c r="O8021" s="65"/>
      <c r="P8021" s="84"/>
      <c r="Q8021" s="84"/>
      <c r="R8021" s="66"/>
      <c r="S8021" s="66"/>
      <c r="T8021" s="66"/>
      <c r="U8021" s="46"/>
    </row>
    <row r="8022" spans="2:21">
      <c r="B8022" s="22"/>
      <c r="D8022" s="22"/>
      <c r="E8022" s="42"/>
      <c r="F8022" s="92"/>
      <c r="G8022" s="65"/>
      <c r="H8022" s="65"/>
      <c r="I8022" s="65"/>
      <c r="J8022" s="65"/>
      <c r="K8022" s="65"/>
      <c r="L8022" s="65"/>
      <c r="M8022" s="65"/>
      <c r="N8022" s="84"/>
      <c r="O8022" s="65"/>
      <c r="P8022" s="84"/>
      <c r="Q8022" s="84"/>
      <c r="R8022" s="66"/>
      <c r="S8022" s="66"/>
      <c r="T8022" s="66"/>
      <c r="U8022" s="46"/>
    </row>
    <row r="8023" spans="2:21">
      <c r="B8023" s="22"/>
      <c r="D8023" s="22"/>
      <c r="E8023" s="42"/>
      <c r="F8023" s="92"/>
      <c r="G8023" s="65"/>
      <c r="H8023" s="65"/>
      <c r="I8023" s="65"/>
      <c r="J8023" s="65"/>
      <c r="K8023" s="65"/>
      <c r="L8023" s="65"/>
      <c r="M8023" s="65"/>
      <c r="N8023" s="84"/>
      <c r="O8023" s="65"/>
      <c r="P8023" s="84"/>
      <c r="Q8023" s="84"/>
      <c r="R8023" s="66"/>
      <c r="S8023" s="66"/>
      <c r="T8023" s="66"/>
      <c r="U8023" s="46"/>
    </row>
    <row r="8024" spans="2:21">
      <c r="B8024" s="22"/>
      <c r="D8024" s="22"/>
      <c r="E8024" s="42"/>
      <c r="F8024" s="92"/>
      <c r="G8024" s="65"/>
      <c r="H8024" s="65"/>
      <c r="I8024" s="65"/>
      <c r="J8024" s="65"/>
      <c r="K8024" s="65"/>
      <c r="L8024" s="65"/>
      <c r="M8024" s="65"/>
      <c r="N8024" s="84"/>
      <c r="O8024" s="65"/>
      <c r="P8024" s="84"/>
      <c r="Q8024" s="84"/>
      <c r="R8024" s="66"/>
      <c r="S8024" s="66"/>
      <c r="T8024" s="66"/>
      <c r="U8024" s="46"/>
    </row>
    <row r="8025" spans="2:21">
      <c r="B8025" s="22"/>
      <c r="D8025" s="22"/>
      <c r="E8025" s="42"/>
      <c r="F8025" s="92"/>
      <c r="G8025" s="65"/>
      <c r="H8025" s="65"/>
      <c r="I8025" s="65"/>
      <c r="J8025" s="65"/>
      <c r="K8025" s="65"/>
      <c r="L8025" s="65"/>
      <c r="M8025" s="65"/>
      <c r="N8025" s="84"/>
      <c r="O8025" s="65"/>
      <c r="P8025" s="84"/>
      <c r="Q8025" s="84"/>
      <c r="R8025" s="66"/>
      <c r="S8025" s="66"/>
      <c r="T8025" s="66"/>
      <c r="U8025" s="46"/>
    </row>
    <row r="8026" spans="2:21">
      <c r="B8026" s="22"/>
      <c r="D8026" s="22"/>
      <c r="E8026" s="42"/>
      <c r="F8026" s="92"/>
      <c r="G8026" s="65"/>
      <c r="H8026" s="65"/>
      <c r="I8026" s="65"/>
      <c r="J8026" s="65"/>
      <c r="K8026" s="65"/>
      <c r="L8026" s="65"/>
      <c r="M8026" s="65"/>
      <c r="N8026" s="84"/>
      <c r="O8026" s="65"/>
      <c r="P8026" s="84"/>
      <c r="Q8026" s="84"/>
      <c r="R8026" s="66"/>
      <c r="S8026" s="66"/>
      <c r="T8026" s="66"/>
      <c r="U8026" s="46"/>
    </row>
    <row r="8027" spans="2:21">
      <c r="B8027" s="22"/>
      <c r="D8027" s="22"/>
      <c r="E8027" s="42"/>
      <c r="F8027" s="92"/>
      <c r="G8027" s="65"/>
      <c r="H8027" s="65"/>
      <c r="I8027" s="65"/>
      <c r="J8027" s="65"/>
      <c r="K8027" s="65"/>
      <c r="L8027" s="65"/>
      <c r="M8027" s="65"/>
      <c r="N8027" s="84"/>
      <c r="O8027" s="65"/>
      <c r="P8027" s="84"/>
      <c r="Q8027" s="84"/>
      <c r="R8027" s="66"/>
      <c r="S8027" s="66"/>
      <c r="T8027" s="66"/>
      <c r="U8027" s="46"/>
    </row>
    <row r="8028" spans="2:21">
      <c r="B8028" s="22"/>
      <c r="D8028" s="22"/>
      <c r="E8028" s="42"/>
      <c r="F8028" s="92"/>
      <c r="G8028" s="65"/>
      <c r="H8028" s="65"/>
      <c r="I8028" s="65"/>
      <c r="J8028" s="65"/>
      <c r="K8028" s="65"/>
      <c r="L8028" s="65"/>
      <c r="M8028" s="65"/>
      <c r="N8028" s="84"/>
      <c r="O8028" s="65"/>
      <c r="P8028" s="84"/>
      <c r="Q8028" s="84"/>
      <c r="R8028" s="66"/>
      <c r="S8028" s="66"/>
      <c r="T8028" s="66"/>
      <c r="U8028" s="46"/>
    </row>
    <row r="8029" spans="2:21">
      <c r="B8029" s="22"/>
      <c r="D8029" s="22"/>
      <c r="E8029" s="42"/>
      <c r="F8029" s="92"/>
      <c r="G8029" s="65"/>
      <c r="H8029" s="65"/>
      <c r="I8029" s="65"/>
      <c r="J8029" s="65"/>
      <c r="K8029" s="65"/>
      <c r="L8029" s="65"/>
      <c r="M8029" s="65"/>
      <c r="N8029" s="84"/>
      <c r="O8029" s="65"/>
      <c r="P8029" s="84"/>
      <c r="Q8029" s="84"/>
      <c r="R8029" s="66"/>
      <c r="S8029" s="66"/>
      <c r="T8029" s="66"/>
      <c r="U8029" s="46"/>
    </row>
    <row r="8030" spans="2:21">
      <c r="B8030" s="22"/>
      <c r="D8030" s="22"/>
      <c r="E8030" s="42"/>
      <c r="F8030" s="92"/>
      <c r="G8030" s="65"/>
      <c r="H8030" s="65"/>
      <c r="I8030" s="65"/>
      <c r="J8030" s="65"/>
      <c r="K8030" s="65"/>
      <c r="L8030" s="65"/>
      <c r="M8030" s="65"/>
      <c r="N8030" s="84"/>
      <c r="O8030" s="65"/>
      <c r="P8030" s="84"/>
      <c r="Q8030" s="84"/>
      <c r="R8030" s="66"/>
      <c r="S8030" s="66"/>
      <c r="T8030" s="66"/>
      <c r="U8030" s="46"/>
    </row>
    <row r="8031" spans="2:21">
      <c r="B8031" s="22"/>
      <c r="D8031" s="22"/>
      <c r="E8031" s="42"/>
      <c r="F8031" s="92"/>
      <c r="G8031" s="65"/>
      <c r="H8031" s="65"/>
      <c r="I8031" s="65"/>
      <c r="J8031" s="65"/>
      <c r="K8031" s="65"/>
      <c r="L8031" s="65"/>
      <c r="M8031" s="65"/>
      <c r="N8031" s="84"/>
      <c r="O8031" s="65"/>
      <c r="P8031" s="84"/>
      <c r="Q8031" s="84"/>
      <c r="R8031" s="66"/>
      <c r="S8031" s="66"/>
      <c r="T8031" s="66"/>
      <c r="U8031" s="46"/>
    </row>
    <row r="8032" spans="2:21">
      <c r="B8032" s="22"/>
      <c r="D8032" s="22"/>
      <c r="E8032" s="42"/>
      <c r="F8032" s="92"/>
      <c r="G8032" s="65"/>
      <c r="H8032" s="65"/>
      <c r="I8032" s="65"/>
      <c r="J8032" s="65"/>
      <c r="K8032" s="65"/>
      <c r="L8032" s="65"/>
      <c r="M8032" s="65"/>
      <c r="N8032" s="84"/>
      <c r="O8032" s="65"/>
      <c r="P8032" s="84"/>
      <c r="Q8032" s="84"/>
      <c r="R8032" s="66"/>
      <c r="S8032" s="66"/>
      <c r="T8032" s="66"/>
      <c r="U8032" s="46"/>
    </row>
    <row r="8033" spans="2:21">
      <c r="B8033" s="22"/>
      <c r="D8033" s="22"/>
      <c r="E8033" s="42"/>
      <c r="F8033" s="92"/>
      <c r="G8033" s="65"/>
      <c r="H8033" s="65"/>
      <c r="I8033" s="65"/>
      <c r="J8033" s="65"/>
      <c r="K8033" s="65"/>
      <c r="L8033" s="65"/>
      <c r="M8033" s="65"/>
      <c r="N8033" s="84"/>
      <c r="O8033" s="65"/>
      <c r="P8033" s="84"/>
      <c r="Q8033" s="84"/>
      <c r="R8033" s="66"/>
      <c r="S8033" s="66"/>
      <c r="T8033" s="66"/>
      <c r="U8033" s="46"/>
    </row>
    <row r="8034" spans="2:21">
      <c r="B8034" s="22"/>
      <c r="D8034" s="22"/>
      <c r="E8034" s="42"/>
      <c r="F8034" s="92"/>
      <c r="G8034" s="65"/>
      <c r="H8034" s="65"/>
      <c r="I8034" s="65"/>
      <c r="J8034" s="65"/>
      <c r="K8034" s="65"/>
      <c r="L8034" s="65"/>
      <c r="M8034" s="65"/>
      <c r="N8034" s="84"/>
      <c r="O8034" s="65"/>
      <c r="P8034" s="84"/>
      <c r="Q8034" s="84"/>
      <c r="R8034" s="66"/>
      <c r="S8034" s="66"/>
      <c r="T8034" s="66"/>
      <c r="U8034" s="46"/>
    </row>
    <row r="8035" spans="2:21">
      <c r="B8035" s="22"/>
      <c r="D8035" s="22"/>
      <c r="E8035" s="42"/>
      <c r="F8035" s="92"/>
      <c r="G8035" s="65"/>
      <c r="H8035" s="65"/>
      <c r="I8035" s="65"/>
      <c r="J8035" s="65"/>
      <c r="K8035" s="65"/>
      <c r="L8035" s="65"/>
      <c r="M8035" s="65"/>
      <c r="N8035" s="84"/>
      <c r="O8035" s="65"/>
      <c r="P8035" s="84"/>
      <c r="Q8035" s="84"/>
      <c r="R8035" s="66"/>
      <c r="S8035" s="66"/>
      <c r="T8035" s="66"/>
      <c r="U8035" s="46"/>
    </row>
    <row r="8036" spans="2:21">
      <c r="B8036" s="22"/>
      <c r="D8036" s="22"/>
      <c r="E8036" s="42"/>
      <c r="F8036" s="92"/>
      <c r="G8036" s="65"/>
      <c r="H8036" s="65"/>
      <c r="I8036" s="65"/>
      <c r="J8036" s="65"/>
      <c r="K8036" s="65"/>
      <c r="L8036" s="65"/>
      <c r="M8036" s="65"/>
      <c r="N8036" s="84"/>
      <c r="O8036" s="65"/>
      <c r="P8036" s="84"/>
      <c r="Q8036" s="84"/>
      <c r="R8036" s="66"/>
      <c r="S8036" s="66"/>
      <c r="T8036" s="66"/>
      <c r="U8036" s="46"/>
    </row>
    <row r="8037" spans="2:21">
      <c r="B8037" s="22"/>
      <c r="D8037" s="22"/>
      <c r="E8037" s="42"/>
      <c r="F8037" s="92"/>
      <c r="G8037" s="65"/>
      <c r="H8037" s="65"/>
      <c r="I8037" s="65"/>
      <c r="J8037" s="65"/>
      <c r="K8037" s="65"/>
      <c r="L8037" s="65"/>
      <c r="M8037" s="65"/>
      <c r="N8037" s="84"/>
      <c r="O8037" s="65"/>
      <c r="P8037" s="84"/>
      <c r="Q8037" s="84"/>
      <c r="R8037" s="66"/>
      <c r="S8037" s="66"/>
      <c r="T8037" s="66"/>
      <c r="U8037" s="46"/>
    </row>
    <row r="8038" spans="2:21">
      <c r="B8038" s="22"/>
      <c r="D8038" s="22"/>
      <c r="E8038" s="42"/>
      <c r="F8038" s="92"/>
      <c r="G8038" s="65"/>
      <c r="H8038" s="65"/>
      <c r="I8038" s="65"/>
      <c r="J8038" s="65"/>
      <c r="K8038" s="65"/>
      <c r="L8038" s="65"/>
      <c r="M8038" s="65"/>
      <c r="N8038" s="84"/>
      <c r="O8038" s="65"/>
      <c r="P8038" s="84"/>
      <c r="Q8038" s="84"/>
      <c r="R8038" s="66"/>
      <c r="S8038" s="66"/>
      <c r="T8038" s="66"/>
      <c r="U8038" s="46"/>
    </row>
    <row r="8039" spans="2:21">
      <c r="B8039" s="22"/>
      <c r="D8039" s="22"/>
      <c r="E8039" s="42"/>
      <c r="F8039" s="92"/>
      <c r="G8039" s="65"/>
      <c r="H8039" s="65"/>
      <c r="I8039" s="65"/>
      <c r="J8039" s="65"/>
      <c r="K8039" s="65"/>
      <c r="L8039" s="65"/>
      <c r="M8039" s="65"/>
      <c r="N8039" s="84"/>
      <c r="O8039" s="65"/>
      <c r="P8039" s="84"/>
      <c r="Q8039" s="84"/>
      <c r="R8039" s="66"/>
      <c r="S8039" s="66"/>
      <c r="T8039" s="66"/>
      <c r="U8039" s="46"/>
    </row>
    <row r="8040" spans="2:21">
      <c r="B8040" s="22"/>
      <c r="D8040" s="22"/>
      <c r="E8040" s="42"/>
      <c r="F8040" s="92"/>
      <c r="G8040" s="65"/>
      <c r="H8040" s="65"/>
      <c r="I8040" s="65"/>
      <c r="J8040" s="65"/>
      <c r="K8040" s="65"/>
      <c r="L8040" s="65"/>
      <c r="M8040" s="65"/>
      <c r="N8040" s="84"/>
      <c r="O8040" s="65"/>
      <c r="P8040" s="84"/>
      <c r="Q8040" s="84"/>
      <c r="R8040" s="66"/>
      <c r="S8040" s="66"/>
      <c r="T8040" s="66"/>
      <c r="U8040" s="46"/>
    </row>
    <row r="8041" spans="2:21">
      <c r="B8041" s="22"/>
      <c r="D8041" s="22"/>
      <c r="E8041" s="42"/>
      <c r="F8041" s="92"/>
      <c r="G8041" s="65"/>
      <c r="H8041" s="65"/>
      <c r="I8041" s="65"/>
      <c r="J8041" s="65"/>
      <c r="K8041" s="65"/>
      <c r="L8041" s="65"/>
      <c r="M8041" s="65"/>
      <c r="N8041" s="84"/>
      <c r="O8041" s="65"/>
      <c r="P8041" s="84"/>
      <c r="Q8041" s="84"/>
      <c r="R8041" s="66"/>
      <c r="S8041" s="66"/>
      <c r="T8041" s="66"/>
      <c r="U8041" s="46"/>
    </row>
    <row r="8042" spans="2:21">
      <c r="B8042" s="22"/>
      <c r="D8042" s="22"/>
      <c r="E8042" s="42"/>
      <c r="F8042" s="92"/>
      <c r="G8042" s="65"/>
      <c r="H8042" s="65"/>
      <c r="I8042" s="65"/>
      <c r="J8042" s="65"/>
      <c r="K8042" s="65"/>
      <c r="L8042" s="65"/>
      <c r="M8042" s="65"/>
      <c r="N8042" s="84"/>
      <c r="O8042" s="65"/>
      <c r="P8042" s="84"/>
      <c r="Q8042" s="84"/>
      <c r="R8042" s="66"/>
      <c r="S8042" s="66"/>
      <c r="T8042" s="66"/>
      <c r="U8042" s="46"/>
    </row>
    <row r="8043" spans="2:21">
      <c r="B8043" s="22"/>
      <c r="D8043" s="22"/>
      <c r="E8043" s="42"/>
      <c r="F8043" s="92"/>
      <c r="G8043" s="65"/>
      <c r="H8043" s="65"/>
      <c r="I8043" s="65"/>
      <c r="J8043" s="65"/>
      <c r="K8043" s="65"/>
      <c r="L8043" s="65"/>
      <c r="M8043" s="65"/>
      <c r="N8043" s="84"/>
      <c r="O8043" s="65"/>
      <c r="P8043" s="84"/>
      <c r="Q8043" s="84"/>
      <c r="R8043" s="66"/>
      <c r="S8043" s="66"/>
      <c r="T8043" s="66"/>
      <c r="U8043" s="46"/>
    </row>
    <row r="8044" spans="2:21">
      <c r="B8044" s="22"/>
      <c r="D8044" s="22"/>
      <c r="E8044" s="42"/>
      <c r="F8044" s="92"/>
      <c r="G8044" s="65"/>
      <c r="H8044" s="65"/>
      <c r="I8044" s="65"/>
      <c r="J8044" s="65"/>
      <c r="K8044" s="65"/>
      <c r="L8044" s="65"/>
      <c r="M8044" s="65"/>
      <c r="N8044" s="84"/>
      <c r="O8044" s="65"/>
      <c r="P8044" s="84"/>
      <c r="Q8044" s="84"/>
      <c r="R8044" s="66"/>
      <c r="S8044" s="66"/>
      <c r="T8044" s="66"/>
      <c r="U8044" s="46"/>
    </row>
    <row r="8045" spans="2:21">
      <c r="B8045" s="22"/>
      <c r="D8045" s="22"/>
      <c r="E8045" s="42"/>
      <c r="F8045" s="92"/>
      <c r="G8045" s="65"/>
      <c r="H8045" s="65"/>
      <c r="I8045" s="65"/>
      <c r="J8045" s="65"/>
      <c r="K8045" s="65"/>
      <c r="L8045" s="65"/>
      <c r="M8045" s="65"/>
      <c r="N8045" s="84"/>
      <c r="O8045" s="65"/>
      <c r="P8045" s="84"/>
      <c r="Q8045" s="84"/>
      <c r="R8045" s="66"/>
      <c r="S8045" s="66"/>
      <c r="T8045" s="66"/>
      <c r="U8045" s="46"/>
    </row>
    <row r="8046" spans="2:21">
      <c r="B8046" s="22"/>
      <c r="D8046" s="22"/>
      <c r="E8046" s="42"/>
      <c r="F8046" s="92"/>
      <c r="G8046" s="65"/>
      <c r="H8046" s="65"/>
      <c r="I8046" s="65"/>
      <c r="J8046" s="65"/>
      <c r="K8046" s="65"/>
      <c r="L8046" s="65"/>
      <c r="M8046" s="65"/>
      <c r="N8046" s="84"/>
      <c r="O8046" s="65"/>
      <c r="P8046" s="84"/>
      <c r="Q8046" s="84"/>
      <c r="R8046" s="66"/>
      <c r="S8046" s="66"/>
      <c r="T8046" s="66"/>
      <c r="U8046" s="46"/>
    </row>
    <row r="8047" spans="2:21">
      <c r="B8047" s="22"/>
      <c r="D8047" s="22"/>
      <c r="E8047" s="42"/>
      <c r="F8047" s="92"/>
      <c r="G8047" s="65"/>
      <c r="H8047" s="65"/>
      <c r="I8047" s="65"/>
      <c r="J8047" s="65"/>
      <c r="K8047" s="65"/>
      <c r="L8047" s="65"/>
      <c r="M8047" s="65"/>
      <c r="N8047" s="84"/>
      <c r="O8047" s="65"/>
      <c r="P8047" s="84"/>
      <c r="Q8047" s="84"/>
      <c r="R8047" s="66"/>
      <c r="S8047" s="66"/>
      <c r="T8047" s="66"/>
      <c r="U8047" s="46"/>
    </row>
    <row r="8048" spans="2:21">
      <c r="B8048" s="22"/>
      <c r="D8048" s="22"/>
      <c r="E8048" s="42"/>
      <c r="F8048" s="92"/>
      <c r="G8048" s="65"/>
      <c r="H8048" s="65"/>
      <c r="I8048" s="65"/>
      <c r="J8048" s="65"/>
      <c r="K8048" s="65"/>
      <c r="L8048" s="65"/>
      <c r="M8048" s="65"/>
      <c r="N8048" s="84"/>
      <c r="O8048" s="65"/>
      <c r="P8048" s="84"/>
      <c r="Q8048" s="84"/>
      <c r="R8048" s="66"/>
      <c r="S8048" s="66"/>
      <c r="T8048" s="66"/>
      <c r="U8048" s="46"/>
    </row>
    <row r="8049" spans="2:21">
      <c r="B8049" s="22"/>
      <c r="D8049" s="22"/>
      <c r="E8049" s="42"/>
      <c r="F8049" s="92"/>
      <c r="G8049" s="65"/>
      <c r="H8049" s="65"/>
      <c r="I8049" s="65"/>
      <c r="J8049" s="65"/>
      <c r="K8049" s="65"/>
      <c r="L8049" s="65"/>
      <c r="M8049" s="65"/>
      <c r="N8049" s="84"/>
      <c r="O8049" s="65"/>
      <c r="P8049" s="84"/>
      <c r="Q8049" s="84"/>
      <c r="R8049" s="66"/>
      <c r="S8049" s="66"/>
      <c r="T8049" s="66"/>
      <c r="U8049" s="46"/>
    </row>
    <row r="8050" spans="2:21">
      <c r="B8050" s="22"/>
      <c r="D8050" s="22"/>
      <c r="E8050" s="42"/>
      <c r="F8050" s="92"/>
      <c r="G8050" s="65"/>
      <c r="H8050" s="65"/>
      <c r="I8050" s="65"/>
      <c r="J8050" s="65"/>
      <c r="K8050" s="65"/>
      <c r="L8050" s="65"/>
      <c r="M8050" s="65"/>
      <c r="N8050" s="84"/>
      <c r="O8050" s="65"/>
      <c r="P8050" s="84"/>
      <c r="Q8050" s="84"/>
      <c r="R8050" s="66"/>
      <c r="S8050" s="66"/>
      <c r="T8050" s="66"/>
      <c r="U8050" s="46"/>
    </row>
    <row r="8051" spans="2:21">
      <c r="B8051" s="22"/>
      <c r="D8051" s="22"/>
      <c r="E8051" s="42"/>
      <c r="F8051" s="92"/>
      <c r="G8051" s="65"/>
      <c r="H8051" s="65"/>
      <c r="I8051" s="65"/>
      <c r="J8051" s="65"/>
      <c r="K8051" s="65"/>
      <c r="L8051" s="65"/>
      <c r="M8051" s="65"/>
      <c r="N8051" s="84"/>
      <c r="O8051" s="65"/>
      <c r="P8051" s="84"/>
      <c r="Q8051" s="84"/>
      <c r="R8051" s="66"/>
      <c r="S8051" s="66"/>
      <c r="T8051" s="66"/>
      <c r="U8051" s="46"/>
    </row>
    <row r="8052" spans="2:21">
      <c r="B8052" s="22"/>
      <c r="D8052" s="22"/>
      <c r="E8052" s="42"/>
      <c r="F8052" s="92"/>
      <c r="G8052" s="65"/>
      <c r="H8052" s="65"/>
      <c r="I8052" s="65"/>
      <c r="J8052" s="65"/>
      <c r="K8052" s="65"/>
      <c r="L8052" s="65"/>
      <c r="M8052" s="65"/>
      <c r="N8052" s="84"/>
      <c r="O8052" s="65"/>
      <c r="P8052" s="84"/>
      <c r="Q8052" s="84"/>
      <c r="R8052" s="66"/>
      <c r="S8052" s="66"/>
      <c r="T8052" s="66"/>
      <c r="U8052" s="46"/>
    </row>
    <row r="8053" spans="2:21">
      <c r="B8053" s="22"/>
      <c r="D8053" s="22"/>
      <c r="E8053" s="42"/>
      <c r="F8053" s="92"/>
      <c r="G8053" s="65"/>
      <c r="H8053" s="65"/>
      <c r="I8053" s="65"/>
      <c r="J8053" s="65"/>
      <c r="K8053" s="65"/>
      <c r="L8053" s="65"/>
      <c r="M8053" s="65"/>
      <c r="N8053" s="84"/>
      <c r="O8053" s="65"/>
      <c r="P8053" s="84"/>
      <c r="Q8053" s="84"/>
      <c r="R8053" s="66"/>
      <c r="S8053" s="66"/>
      <c r="T8053" s="66"/>
      <c r="U8053" s="46"/>
    </row>
    <row r="8054" spans="2:21">
      <c r="B8054" s="22"/>
      <c r="D8054" s="22"/>
      <c r="E8054" s="42"/>
      <c r="F8054" s="92"/>
      <c r="G8054" s="65"/>
      <c r="H8054" s="65"/>
      <c r="I8054" s="65"/>
      <c r="J8054" s="65"/>
      <c r="K8054" s="65"/>
      <c r="L8054" s="65"/>
      <c r="M8054" s="65"/>
      <c r="N8054" s="84"/>
      <c r="O8054" s="65"/>
      <c r="P8054" s="84"/>
      <c r="Q8054" s="84"/>
      <c r="R8054" s="66"/>
      <c r="S8054" s="66"/>
      <c r="T8054" s="66"/>
      <c r="U8054" s="46"/>
    </row>
    <row r="8055" spans="2:21">
      <c r="B8055" s="22"/>
      <c r="D8055" s="22"/>
      <c r="E8055" s="42"/>
      <c r="F8055" s="92"/>
      <c r="G8055" s="65"/>
      <c r="H8055" s="65"/>
      <c r="I8055" s="65"/>
      <c r="J8055" s="65"/>
      <c r="K8055" s="65"/>
      <c r="L8055" s="65"/>
      <c r="M8055" s="65"/>
      <c r="N8055" s="84"/>
      <c r="O8055" s="65"/>
      <c r="P8055" s="84"/>
      <c r="Q8055" s="84"/>
      <c r="R8055" s="66"/>
      <c r="S8055" s="66"/>
      <c r="T8055" s="66"/>
      <c r="U8055" s="46"/>
    </row>
    <row r="8056" spans="2:21">
      <c r="B8056" s="22"/>
      <c r="D8056" s="22"/>
      <c r="E8056" s="42"/>
      <c r="F8056" s="92"/>
      <c r="G8056" s="65"/>
      <c r="H8056" s="65"/>
      <c r="I8056" s="65"/>
      <c r="J8056" s="65"/>
      <c r="K8056" s="65"/>
      <c r="L8056" s="65"/>
      <c r="M8056" s="65"/>
      <c r="N8056" s="84"/>
      <c r="O8056" s="65"/>
      <c r="P8056" s="84"/>
      <c r="Q8056" s="84"/>
      <c r="R8056" s="66"/>
      <c r="S8056" s="66"/>
      <c r="T8056" s="66"/>
      <c r="U8056" s="46"/>
    </row>
    <row r="8057" spans="2:21">
      <c r="B8057" s="22"/>
      <c r="D8057" s="22"/>
      <c r="E8057" s="42"/>
      <c r="F8057" s="92"/>
      <c r="G8057" s="65"/>
      <c r="H8057" s="65"/>
      <c r="I8057" s="65"/>
      <c r="J8057" s="65"/>
      <c r="K8057" s="65"/>
      <c r="L8057" s="65"/>
      <c r="M8057" s="65"/>
      <c r="N8057" s="84"/>
      <c r="O8057" s="65"/>
      <c r="P8057" s="84"/>
      <c r="Q8057" s="84"/>
      <c r="R8057" s="66"/>
      <c r="S8057" s="66"/>
      <c r="T8057" s="66"/>
      <c r="U8057" s="46"/>
    </row>
    <row r="8058" spans="2:21">
      <c r="B8058" s="22"/>
      <c r="D8058" s="22"/>
      <c r="E8058" s="42"/>
      <c r="F8058" s="92"/>
      <c r="G8058" s="65"/>
      <c r="H8058" s="65"/>
      <c r="I8058" s="65"/>
      <c r="J8058" s="65"/>
      <c r="K8058" s="65"/>
      <c r="L8058" s="65"/>
      <c r="M8058" s="65"/>
      <c r="N8058" s="84"/>
      <c r="O8058" s="65"/>
      <c r="P8058" s="84"/>
      <c r="Q8058" s="84"/>
      <c r="R8058" s="66"/>
      <c r="S8058" s="66"/>
      <c r="T8058" s="66"/>
      <c r="U8058" s="46"/>
    </row>
    <row r="8059" spans="2:21">
      <c r="B8059" s="22"/>
      <c r="D8059" s="22"/>
      <c r="E8059" s="42"/>
      <c r="F8059" s="92"/>
      <c r="G8059" s="65"/>
      <c r="H8059" s="65"/>
      <c r="I8059" s="65"/>
      <c r="J8059" s="65"/>
      <c r="K8059" s="65"/>
      <c r="L8059" s="65"/>
      <c r="M8059" s="65"/>
      <c r="N8059" s="84"/>
      <c r="O8059" s="65"/>
      <c r="P8059" s="84"/>
      <c r="Q8059" s="84"/>
      <c r="R8059" s="66"/>
      <c r="S8059" s="66"/>
      <c r="T8059" s="66"/>
      <c r="U8059" s="46"/>
    </row>
    <row r="8060" spans="2:21">
      <c r="B8060" s="22"/>
      <c r="D8060" s="22"/>
      <c r="E8060" s="42"/>
      <c r="F8060" s="92"/>
      <c r="G8060" s="65"/>
      <c r="H8060" s="65"/>
      <c r="I8060" s="65"/>
      <c r="J8060" s="65"/>
      <c r="K8060" s="65"/>
      <c r="L8060" s="65"/>
      <c r="M8060" s="65"/>
      <c r="N8060" s="84"/>
      <c r="O8060" s="65"/>
      <c r="P8060" s="84"/>
      <c r="Q8060" s="84"/>
      <c r="R8060" s="66"/>
      <c r="S8060" s="66"/>
      <c r="T8060" s="66"/>
      <c r="U8060" s="46"/>
    </row>
    <row r="8061" spans="2:21">
      <c r="B8061" s="22"/>
      <c r="D8061" s="22"/>
      <c r="E8061" s="42"/>
      <c r="F8061" s="92"/>
      <c r="G8061" s="65"/>
      <c r="H8061" s="65"/>
      <c r="I8061" s="65"/>
      <c r="J8061" s="65"/>
      <c r="K8061" s="65"/>
      <c r="L8061" s="65"/>
      <c r="M8061" s="65"/>
      <c r="N8061" s="84"/>
      <c r="O8061" s="65"/>
      <c r="P8061" s="84"/>
      <c r="Q8061" s="84"/>
      <c r="R8061" s="66"/>
      <c r="S8061" s="66"/>
      <c r="T8061" s="66"/>
      <c r="U8061" s="46"/>
    </row>
    <row r="8062" spans="2:21">
      <c r="B8062" s="22"/>
      <c r="D8062" s="22"/>
      <c r="E8062" s="42"/>
      <c r="F8062" s="92"/>
      <c r="G8062" s="65"/>
      <c r="H8062" s="65"/>
      <c r="I8062" s="65"/>
      <c r="J8062" s="65"/>
      <c r="K8062" s="65"/>
      <c r="L8062" s="65"/>
      <c r="M8062" s="65"/>
      <c r="N8062" s="84"/>
      <c r="O8062" s="65"/>
      <c r="P8062" s="84"/>
      <c r="Q8062" s="84"/>
      <c r="R8062" s="66"/>
      <c r="S8062" s="66"/>
      <c r="T8062" s="66"/>
      <c r="U8062" s="46"/>
    </row>
    <row r="8063" spans="2:21">
      <c r="B8063" s="22"/>
      <c r="D8063" s="22"/>
      <c r="E8063" s="42"/>
      <c r="F8063" s="92"/>
      <c r="G8063" s="65"/>
      <c r="H8063" s="65"/>
      <c r="I8063" s="65"/>
      <c r="J8063" s="65"/>
      <c r="K8063" s="65"/>
      <c r="L8063" s="65"/>
      <c r="M8063" s="65"/>
      <c r="N8063" s="84"/>
      <c r="O8063" s="65"/>
      <c r="P8063" s="84"/>
      <c r="Q8063" s="84"/>
      <c r="R8063" s="66"/>
      <c r="S8063" s="66"/>
      <c r="T8063" s="66"/>
      <c r="U8063" s="46"/>
    </row>
    <row r="8064" spans="2:21">
      <c r="B8064" s="22"/>
      <c r="D8064" s="22"/>
      <c r="E8064" s="42"/>
      <c r="F8064" s="92"/>
      <c r="G8064" s="65"/>
      <c r="H8064" s="65"/>
      <c r="I8064" s="65"/>
      <c r="J8064" s="65"/>
      <c r="K8064" s="65"/>
      <c r="L8064" s="65"/>
      <c r="M8064" s="65"/>
      <c r="N8064" s="84"/>
      <c r="O8064" s="65"/>
      <c r="P8064" s="84"/>
      <c r="Q8064" s="84"/>
      <c r="R8064" s="66"/>
      <c r="S8064" s="66"/>
      <c r="T8064" s="66"/>
      <c r="U8064" s="46"/>
    </row>
    <row r="8065" spans="2:21">
      <c r="B8065" s="22"/>
      <c r="D8065" s="22"/>
      <c r="E8065" s="42"/>
      <c r="F8065" s="92"/>
      <c r="G8065" s="65"/>
      <c r="H8065" s="65"/>
      <c r="I8065" s="65"/>
      <c r="J8065" s="65"/>
      <c r="K8065" s="65"/>
      <c r="L8065" s="65"/>
      <c r="M8065" s="65"/>
      <c r="N8065" s="84"/>
      <c r="O8065" s="65"/>
      <c r="P8065" s="84"/>
      <c r="Q8065" s="84"/>
      <c r="R8065" s="66"/>
      <c r="S8065" s="66"/>
      <c r="T8065" s="66"/>
      <c r="U8065" s="46"/>
    </row>
    <row r="8066" spans="2:21">
      <c r="B8066" s="22"/>
      <c r="D8066" s="22"/>
      <c r="E8066" s="42"/>
      <c r="F8066" s="92"/>
      <c r="G8066" s="65"/>
      <c r="H8066" s="65"/>
      <c r="I8066" s="65"/>
      <c r="J8066" s="65"/>
      <c r="K8066" s="65"/>
      <c r="L8066" s="65"/>
      <c r="M8066" s="65"/>
      <c r="N8066" s="84"/>
      <c r="O8066" s="65"/>
      <c r="P8066" s="84"/>
      <c r="Q8066" s="84"/>
      <c r="R8066" s="66"/>
      <c r="S8066" s="66"/>
      <c r="T8066" s="66"/>
      <c r="U8066" s="46"/>
    </row>
    <row r="8067" spans="2:21">
      <c r="B8067" s="22"/>
      <c r="D8067" s="22"/>
      <c r="E8067" s="42"/>
      <c r="F8067" s="92"/>
      <c r="G8067" s="65"/>
      <c r="H8067" s="65"/>
      <c r="I8067" s="65"/>
      <c r="J8067" s="65"/>
      <c r="K8067" s="65"/>
      <c r="L8067" s="65"/>
      <c r="M8067" s="65"/>
      <c r="N8067" s="84"/>
      <c r="O8067" s="65"/>
      <c r="P8067" s="84"/>
      <c r="Q8067" s="84"/>
      <c r="R8067" s="66"/>
      <c r="S8067" s="66"/>
      <c r="T8067" s="66"/>
      <c r="U8067" s="46"/>
    </row>
    <row r="8068" spans="2:21">
      <c r="B8068" s="22"/>
      <c r="D8068" s="22"/>
      <c r="E8068" s="42"/>
      <c r="F8068" s="92"/>
      <c r="G8068" s="65"/>
      <c r="H8068" s="65"/>
      <c r="I8068" s="65"/>
      <c r="J8068" s="65"/>
      <c r="K8068" s="65"/>
      <c r="L8068" s="65"/>
      <c r="M8068" s="65"/>
      <c r="N8068" s="84"/>
      <c r="O8068" s="65"/>
      <c r="P8068" s="84"/>
      <c r="Q8068" s="84"/>
      <c r="R8068" s="66"/>
      <c r="S8068" s="66"/>
      <c r="T8068" s="66"/>
      <c r="U8068" s="46"/>
    </row>
    <row r="8069" spans="2:21">
      <c r="B8069" s="22"/>
      <c r="D8069" s="22"/>
      <c r="E8069" s="42"/>
      <c r="F8069" s="92"/>
      <c r="G8069" s="65"/>
      <c r="H8069" s="65"/>
      <c r="I8069" s="65"/>
      <c r="J8069" s="65"/>
      <c r="K8069" s="65"/>
      <c r="L8069" s="65"/>
      <c r="M8069" s="65"/>
      <c r="N8069" s="84"/>
      <c r="O8069" s="65"/>
      <c r="P8069" s="84"/>
      <c r="Q8069" s="84"/>
      <c r="R8069" s="66"/>
      <c r="S8069" s="66"/>
      <c r="T8069" s="66"/>
      <c r="U8069" s="46"/>
    </row>
    <row r="8070" spans="2:21">
      <c r="B8070" s="22"/>
      <c r="D8070" s="22"/>
      <c r="E8070" s="42"/>
      <c r="F8070" s="92"/>
      <c r="G8070" s="65"/>
      <c r="H8070" s="65"/>
      <c r="I8070" s="65"/>
      <c r="J8070" s="65"/>
      <c r="K8070" s="65"/>
      <c r="L8070" s="65"/>
      <c r="M8070" s="65"/>
      <c r="N8070" s="84"/>
      <c r="O8070" s="65"/>
      <c r="P8070" s="84"/>
      <c r="Q8070" s="84"/>
      <c r="R8070" s="66"/>
      <c r="S8070" s="66"/>
      <c r="T8070" s="66"/>
      <c r="U8070" s="46"/>
    </row>
    <row r="8071" spans="2:21">
      <c r="B8071" s="22"/>
      <c r="D8071" s="22"/>
      <c r="E8071" s="42"/>
      <c r="F8071" s="92"/>
      <c r="G8071" s="65"/>
      <c r="H8071" s="65"/>
      <c r="I8071" s="65"/>
      <c r="J8071" s="65"/>
      <c r="K8071" s="65"/>
      <c r="L8071" s="65"/>
      <c r="M8071" s="65"/>
      <c r="N8071" s="84"/>
      <c r="O8071" s="65"/>
      <c r="P8071" s="84"/>
      <c r="Q8071" s="84"/>
      <c r="R8071" s="66"/>
      <c r="S8071" s="66"/>
      <c r="T8071" s="66"/>
      <c r="U8071" s="46"/>
    </row>
    <row r="8072" spans="2:21">
      <c r="B8072" s="22"/>
      <c r="D8072" s="22"/>
      <c r="E8072" s="42"/>
      <c r="F8072" s="92"/>
      <c r="G8072" s="65"/>
      <c r="H8072" s="65"/>
      <c r="I8072" s="65"/>
      <c r="J8072" s="65"/>
      <c r="K8072" s="65"/>
      <c r="L8072" s="65"/>
      <c r="M8072" s="65"/>
      <c r="N8072" s="84"/>
      <c r="O8072" s="65"/>
      <c r="P8072" s="84"/>
      <c r="Q8072" s="84"/>
      <c r="R8072" s="66"/>
      <c r="S8072" s="66"/>
      <c r="T8072" s="66"/>
      <c r="U8072" s="46"/>
    </row>
    <row r="8073" spans="2:21">
      <c r="B8073" s="22"/>
      <c r="D8073" s="22"/>
      <c r="E8073" s="42"/>
      <c r="F8073" s="92"/>
      <c r="G8073" s="65"/>
      <c r="H8073" s="65"/>
      <c r="I8073" s="65"/>
      <c r="J8073" s="65"/>
      <c r="K8073" s="65"/>
      <c r="L8073" s="65"/>
      <c r="M8073" s="65"/>
      <c r="N8073" s="84"/>
      <c r="O8073" s="65"/>
      <c r="P8073" s="84"/>
      <c r="Q8073" s="84"/>
      <c r="R8073" s="66"/>
      <c r="S8073" s="66"/>
      <c r="T8073" s="66"/>
      <c r="U8073" s="46"/>
    </row>
    <row r="8074" spans="2:21">
      <c r="B8074" s="22"/>
      <c r="D8074" s="22"/>
      <c r="E8074" s="42"/>
      <c r="F8074" s="92"/>
      <c r="G8074" s="65"/>
      <c r="H8074" s="65"/>
      <c r="I8074" s="65"/>
      <c r="J8074" s="65"/>
      <c r="K8074" s="65"/>
      <c r="L8074" s="65"/>
      <c r="M8074" s="65"/>
      <c r="N8074" s="84"/>
      <c r="O8074" s="65"/>
      <c r="P8074" s="84"/>
      <c r="Q8074" s="84"/>
      <c r="R8074" s="66"/>
      <c r="S8074" s="66"/>
      <c r="T8074" s="66"/>
      <c r="U8074" s="46"/>
    </row>
    <row r="8075" spans="2:21">
      <c r="B8075" s="22"/>
      <c r="D8075" s="22"/>
      <c r="E8075" s="42"/>
      <c r="F8075" s="92"/>
      <c r="G8075" s="65"/>
      <c r="H8075" s="65"/>
      <c r="I8075" s="65"/>
      <c r="J8075" s="65"/>
      <c r="K8075" s="65"/>
      <c r="L8075" s="65"/>
      <c r="M8075" s="65"/>
      <c r="N8075" s="84"/>
      <c r="O8075" s="65"/>
      <c r="P8075" s="84"/>
      <c r="Q8075" s="84"/>
      <c r="R8075" s="66"/>
      <c r="S8075" s="66"/>
      <c r="T8075" s="66"/>
      <c r="U8075" s="46"/>
    </row>
    <row r="8076" spans="2:21">
      <c r="B8076" s="22"/>
      <c r="D8076" s="22"/>
      <c r="E8076" s="42"/>
      <c r="F8076" s="92"/>
      <c r="G8076" s="65"/>
      <c r="H8076" s="65"/>
      <c r="I8076" s="65"/>
      <c r="J8076" s="65"/>
      <c r="K8076" s="65"/>
      <c r="L8076" s="65"/>
      <c r="M8076" s="65"/>
      <c r="N8076" s="84"/>
      <c r="O8076" s="65"/>
      <c r="P8076" s="84"/>
      <c r="Q8076" s="84"/>
      <c r="R8076" s="66"/>
      <c r="S8076" s="66"/>
      <c r="T8076" s="66"/>
      <c r="U8076" s="46"/>
    </row>
    <row r="8077" spans="2:21">
      <c r="B8077" s="22"/>
      <c r="D8077" s="22"/>
      <c r="E8077" s="42"/>
      <c r="F8077" s="92"/>
      <c r="G8077" s="65"/>
      <c r="H8077" s="65"/>
      <c r="I8077" s="65"/>
      <c r="J8077" s="65"/>
      <c r="K8077" s="65"/>
      <c r="L8077" s="65"/>
      <c r="M8077" s="65"/>
      <c r="N8077" s="84"/>
      <c r="O8077" s="65"/>
      <c r="P8077" s="84"/>
      <c r="Q8077" s="84"/>
      <c r="R8077" s="66"/>
      <c r="S8077" s="66"/>
      <c r="T8077" s="66"/>
      <c r="U8077" s="46"/>
    </row>
    <row r="8078" spans="2:21">
      <c r="B8078" s="22"/>
      <c r="D8078" s="22"/>
      <c r="E8078" s="42"/>
      <c r="F8078" s="92"/>
      <c r="G8078" s="65"/>
      <c r="H8078" s="65"/>
      <c r="I8078" s="65"/>
      <c r="J8078" s="65"/>
      <c r="K8078" s="65"/>
      <c r="L8078" s="65"/>
      <c r="M8078" s="65"/>
      <c r="N8078" s="84"/>
      <c r="O8078" s="65"/>
      <c r="P8078" s="84"/>
      <c r="Q8078" s="84"/>
      <c r="R8078" s="66"/>
      <c r="S8078" s="66"/>
      <c r="T8078" s="66"/>
      <c r="U8078" s="46"/>
    </row>
    <row r="8079" spans="2:21">
      <c r="B8079" s="22"/>
      <c r="D8079" s="22"/>
      <c r="E8079" s="42"/>
      <c r="F8079" s="92"/>
      <c r="G8079" s="65"/>
      <c r="H8079" s="65"/>
      <c r="I8079" s="65"/>
      <c r="J8079" s="65"/>
      <c r="K8079" s="65"/>
      <c r="L8079" s="65"/>
      <c r="M8079" s="65"/>
      <c r="N8079" s="84"/>
      <c r="O8079" s="65"/>
      <c r="P8079" s="84"/>
      <c r="Q8079" s="84"/>
      <c r="R8079" s="66"/>
      <c r="S8079" s="66"/>
      <c r="T8079" s="66"/>
      <c r="U8079" s="46"/>
    </row>
    <row r="8080" spans="2:21">
      <c r="B8080" s="22"/>
      <c r="D8080" s="22"/>
      <c r="E8080" s="42"/>
      <c r="F8080" s="92"/>
      <c r="G8080" s="65"/>
      <c r="H8080" s="65"/>
      <c r="I8080" s="65"/>
      <c r="J8080" s="65"/>
      <c r="K8080" s="65"/>
      <c r="L8080" s="65"/>
      <c r="M8080" s="65"/>
      <c r="N8080" s="84"/>
      <c r="O8080" s="65"/>
      <c r="P8080" s="84"/>
      <c r="Q8080" s="84"/>
      <c r="R8080" s="66"/>
      <c r="S8080" s="66"/>
      <c r="T8080" s="66"/>
      <c r="U8080" s="46"/>
    </row>
    <row r="8081" spans="2:21">
      <c r="B8081" s="22"/>
      <c r="D8081" s="22"/>
      <c r="E8081" s="42"/>
      <c r="F8081" s="92"/>
      <c r="G8081" s="65"/>
      <c r="H8081" s="65"/>
      <c r="I8081" s="65"/>
      <c r="J8081" s="65"/>
      <c r="K8081" s="65"/>
      <c r="L8081" s="65"/>
      <c r="M8081" s="65"/>
      <c r="N8081" s="84"/>
      <c r="O8081" s="65"/>
      <c r="P8081" s="84"/>
      <c r="Q8081" s="84"/>
      <c r="R8081" s="66"/>
      <c r="S8081" s="66"/>
      <c r="T8081" s="66"/>
      <c r="U8081" s="46"/>
    </row>
    <row r="8082" spans="2:21">
      <c r="B8082" s="22"/>
      <c r="D8082" s="22"/>
      <c r="E8082" s="42"/>
      <c r="F8082" s="92"/>
      <c r="G8082" s="65"/>
      <c r="H8082" s="65"/>
      <c r="I8082" s="65"/>
      <c r="J8082" s="65"/>
      <c r="K8082" s="65"/>
      <c r="L8082" s="65"/>
      <c r="M8082" s="65"/>
      <c r="N8082" s="84"/>
      <c r="O8082" s="65"/>
      <c r="P8082" s="84"/>
      <c r="Q8082" s="84"/>
      <c r="R8082" s="66"/>
      <c r="S8082" s="66"/>
      <c r="T8082" s="66"/>
      <c r="U8082" s="46"/>
    </row>
    <row r="8083" spans="2:21">
      <c r="B8083" s="22"/>
      <c r="D8083" s="22"/>
      <c r="E8083" s="42"/>
      <c r="F8083" s="92"/>
      <c r="G8083" s="65"/>
      <c r="H8083" s="65"/>
      <c r="I8083" s="65"/>
      <c r="J8083" s="65"/>
      <c r="K8083" s="65"/>
      <c r="L8083" s="65"/>
      <c r="M8083" s="65"/>
      <c r="N8083" s="84"/>
      <c r="O8083" s="65"/>
      <c r="P8083" s="84"/>
      <c r="Q8083" s="84"/>
      <c r="R8083" s="66"/>
      <c r="S8083" s="66"/>
      <c r="T8083" s="66"/>
      <c r="U8083" s="46"/>
    </row>
    <row r="8084" spans="2:21">
      <c r="B8084" s="22"/>
      <c r="D8084" s="22"/>
      <c r="E8084" s="42"/>
      <c r="F8084" s="92"/>
      <c r="G8084" s="65"/>
      <c r="H8084" s="65"/>
      <c r="I8084" s="65"/>
      <c r="J8084" s="65"/>
      <c r="K8084" s="65"/>
      <c r="L8084" s="65"/>
      <c r="M8084" s="65"/>
      <c r="N8084" s="84"/>
      <c r="O8084" s="65"/>
      <c r="P8084" s="84"/>
      <c r="Q8084" s="84"/>
      <c r="R8084" s="66"/>
      <c r="S8084" s="66"/>
      <c r="T8084" s="66"/>
      <c r="U8084" s="46"/>
    </row>
    <row r="8085" spans="2:21">
      <c r="B8085" s="22"/>
      <c r="D8085" s="22"/>
      <c r="E8085" s="42"/>
      <c r="F8085" s="92"/>
      <c r="G8085" s="65"/>
      <c r="H8085" s="65"/>
      <c r="I8085" s="65"/>
      <c r="J8085" s="65"/>
      <c r="K8085" s="65"/>
      <c r="L8085" s="65"/>
      <c r="M8085" s="65"/>
      <c r="N8085" s="84"/>
      <c r="O8085" s="65"/>
      <c r="P8085" s="84"/>
      <c r="Q8085" s="84"/>
      <c r="R8085" s="66"/>
      <c r="S8085" s="66"/>
      <c r="T8085" s="66"/>
      <c r="U8085" s="46"/>
    </row>
    <row r="8086" spans="2:21">
      <c r="B8086" s="22"/>
      <c r="D8086" s="22"/>
      <c r="E8086" s="42"/>
      <c r="F8086" s="92"/>
      <c r="G8086" s="65"/>
      <c r="H8086" s="65"/>
      <c r="I8086" s="65"/>
      <c r="J8086" s="65"/>
      <c r="K8086" s="65"/>
      <c r="L8086" s="65"/>
      <c r="M8086" s="65"/>
      <c r="N8086" s="84"/>
      <c r="O8086" s="65"/>
      <c r="P8086" s="84"/>
      <c r="Q8086" s="84"/>
      <c r="R8086" s="66"/>
      <c r="S8086" s="66"/>
      <c r="T8086" s="66"/>
      <c r="U8086" s="46"/>
    </row>
    <row r="8087" spans="2:21">
      <c r="B8087" s="22"/>
      <c r="D8087" s="22"/>
      <c r="E8087" s="42"/>
      <c r="F8087" s="92"/>
      <c r="G8087" s="65"/>
      <c r="H8087" s="65"/>
      <c r="I8087" s="65"/>
      <c r="J8087" s="65"/>
      <c r="K8087" s="65"/>
      <c r="L8087" s="65"/>
      <c r="M8087" s="65"/>
      <c r="N8087" s="84"/>
      <c r="O8087" s="65"/>
      <c r="P8087" s="84"/>
      <c r="Q8087" s="84"/>
      <c r="R8087" s="66"/>
      <c r="S8087" s="66"/>
      <c r="T8087" s="66"/>
      <c r="U8087" s="46"/>
    </row>
    <row r="8088" spans="2:21">
      <c r="B8088" s="22"/>
      <c r="D8088" s="22"/>
      <c r="E8088" s="42"/>
      <c r="F8088" s="92"/>
      <c r="G8088" s="65"/>
      <c r="H8088" s="65"/>
      <c r="I8088" s="65"/>
      <c r="J8088" s="65"/>
      <c r="K8088" s="65"/>
      <c r="L8088" s="65"/>
      <c r="M8088" s="65"/>
      <c r="N8088" s="84"/>
      <c r="O8088" s="65"/>
      <c r="P8088" s="84"/>
      <c r="Q8088" s="84"/>
      <c r="R8088" s="66"/>
      <c r="S8088" s="66"/>
      <c r="T8088" s="66"/>
      <c r="U8088" s="46"/>
    </row>
    <row r="8089" spans="2:21">
      <c r="B8089" s="22"/>
      <c r="D8089" s="22"/>
      <c r="E8089" s="42"/>
      <c r="F8089" s="92"/>
      <c r="G8089" s="65"/>
      <c r="H8089" s="65"/>
      <c r="I8089" s="65"/>
      <c r="J8089" s="65"/>
      <c r="K8089" s="65"/>
      <c r="L8089" s="65"/>
      <c r="M8089" s="65"/>
      <c r="N8089" s="84"/>
      <c r="O8089" s="65"/>
      <c r="P8089" s="84"/>
      <c r="Q8089" s="84"/>
      <c r="R8089" s="66"/>
      <c r="S8089" s="66"/>
      <c r="T8089" s="66"/>
      <c r="U8089" s="46"/>
    </row>
    <row r="8090" spans="2:21">
      <c r="B8090" s="22"/>
      <c r="D8090" s="22"/>
      <c r="E8090" s="42"/>
      <c r="F8090" s="92"/>
      <c r="G8090" s="65"/>
      <c r="H8090" s="65"/>
      <c r="I8090" s="65"/>
      <c r="J8090" s="65"/>
      <c r="K8090" s="65"/>
      <c r="L8090" s="65"/>
      <c r="M8090" s="65"/>
      <c r="N8090" s="84"/>
      <c r="O8090" s="65"/>
      <c r="P8090" s="84"/>
      <c r="Q8090" s="84"/>
      <c r="R8090" s="66"/>
      <c r="S8090" s="66"/>
      <c r="T8090" s="66"/>
      <c r="U8090" s="46"/>
    </row>
    <row r="8091" spans="2:21">
      <c r="B8091" s="22"/>
      <c r="D8091" s="22"/>
      <c r="E8091" s="42"/>
      <c r="F8091" s="92"/>
      <c r="G8091" s="65"/>
      <c r="H8091" s="65"/>
      <c r="I8091" s="65"/>
      <c r="J8091" s="65"/>
      <c r="K8091" s="65"/>
      <c r="L8091" s="65"/>
      <c r="M8091" s="65"/>
      <c r="N8091" s="84"/>
      <c r="O8091" s="65"/>
      <c r="P8091" s="84"/>
      <c r="Q8091" s="84"/>
      <c r="R8091" s="66"/>
      <c r="S8091" s="66"/>
      <c r="T8091" s="66"/>
      <c r="U8091" s="46"/>
    </row>
    <row r="8092" spans="2:21">
      <c r="B8092" s="22"/>
      <c r="D8092" s="22"/>
      <c r="E8092" s="42"/>
      <c r="F8092" s="92"/>
      <c r="G8092" s="65"/>
      <c r="H8092" s="65"/>
      <c r="I8092" s="65"/>
      <c r="J8092" s="65"/>
      <c r="K8092" s="65"/>
      <c r="L8092" s="65"/>
      <c r="M8092" s="65"/>
      <c r="N8092" s="84"/>
      <c r="O8092" s="65"/>
      <c r="P8092" s="84"/>
      <c r="Q8092" s="84"/>
      <c r="R8092" s="66"/>
      <c r="S8092" s="66"/>
      <c r="T8092" s="66"/>
      <c r="U8092" s="46"/>
    </row>
    <row r="8093" spans="2:21">
      <c r="B8093" s="22"/>
      <c r="D8093" s="22"/>
      <c r="E8093" s="42"/>
      <c r="F8093" s="92"/>
      <c r="G8093" s="65"/>
      <c r="H8093" s="65"/>
      <c r="I8093" s="65"/>
      <c r="J8093" s="65"/>
      <c r="K8093" s="65"/>
      <c r="L8093" s="65"/>
      <c r="M8093" s="65"/>
      <c r="N8093" s="84"/>
      <c r="O8093" s="65"/>
      <c r="P8093" s="84"/>
      <c r="Q8093" s="84"/>
      <c r="R8093" s="66"/>
      <c r="S8093" s="66"/>
      <c r="T8093" s="66"/>
      <c r="U8093" s="46"/>
    </row>
    <row r="8094" spans="2:21">
      <c r="B8094" s="22"/>
      <c r="D8094" s="22"/>
      <c r="E8094" s="42"/>
      <c r="F8094" s="92"/>
      <c r="G8094" s="65"/>
      <c r="H8094" s="65"/>
      <c r="I8094" s="65"/>
      <c r="J8094" s="65"/>
      <c r="K8094" s="65"/>
      <c r="L8094" s="65"/>
      <c r="M8094" s="65"/>
      <c r="N8094" s="84"/>
      <c r="O8094" s="65"/>
      <c r="P8094" s="84"/>
      <c r="Q8094" s="84"/>
      <c r="R8094" s="66"/>
      <c r="S8094" s="66"/>
      <c r="T8094" s="66"/>
      <c r="U8094" s="46"/>
    </row>
    <row r="8095" spans="2:21">
      <c r="B8095" s="22"/>
      <c r="D8095" s="22"/>
      <c r="E8095" s="42"/>
      <c r="F8095" s="92"/>
      <c r="G8095" s="65"/>
      <c r="H8095" s="65"/>
      <c r="I8095" s="65"/>
      <c r="J8095" s="65"/>
      <c r="K8095" s="65"/>
      <c r="L8095" s="65"/>
      <c r="M8095" s="65"/>
      <c r="N8095" s="84"/>
      <c r="O8095" s="65"/>
      <c r="P8095" s="84"/>
      <c r="Q8095" s="84"/>
      <c r="R8095" s="66"/>
      <c r="S8095" s="66"/>
      <c r="T8095" s="66"/>
      <c r="U8095" s="46"/>
    </row>
    <row r="8096" spans="2:21">
      <c r="B8096" s="22"/>
      <c r="D8096" s="22"/>
      <c r="E8096" s="42"/>
      <c r="F8096" s="92"/>
      <c r="G8096" s="65"/>
      <c r="H8096" s="65"/>
      <c r="I8096" s="65"/>
      <c r="J8096" s="65"/>
      <c r="K8096" s="65"/>
      <c r="L8096" s="65"/>
      <c r="M8096" s="65"/>
      <c r="N8096" s="84"/>
      <c r="O8096" s="65"/>
      <c r="P8096" s="84"/>
      <c r="Q8096" s="84"/>
      <c r="R8096" s="66"/>
      <c r="S8096" s="66"/>
      <c r="T8096" s="66"/>
      <c r="U8096" s="46"/>
    </row>
    <row r="8097" spans="2:21">
      <c r="B8097" s="22"/>
      <c r="D8097" s="22"/>
      <c r="E8097" s="42"/>
      <c r="F8097" s="92"/>
      <c r="G8097" s="65"/>
      <c r="H8097" s="65"/>
      <c r="I8097" s="65"/>
      <c r="J8097" s="65"/>
      <c r="K8097" s="65"/>
      <c r="L8097" s="65"/>
      <c r="M8097" s="65"/>
      <c r="N8097" s="84"/>
      <c r="O8097" s="65"/>
      <c r="P8097" s="84"/>
      <c r="Q8097" s="84"/>
      <c r="R8097" s="66"/>
      <c r="S8097" s="66"/>
      <c r="T8097" s="66"/>
      <c r="U8097" s="46"/>
    </row>
    <row r="8098" spans="2:21">
      <c r="B8098" s="22"/>
      <c r="D8098" s="22"/>
      <c r="E8098" s="42"/>
      <c r="F8098" s="92"/>
      <c r="G8098" s="65"/>
      <c r="H8098" s="65"/>
      <c r="I8098" s="65"/>
      <c r="J8098" s="65"/>
      <c r="K8098" s="65"/>
      <c r="L8098" s="65"/>
      <c r="M8098" s="65"/>
      <c r="N8098" s="84"/>
      <c r="O8098" s="65"/>
      <c r="P8098" s="84"/>
      <c r="Q8098" s="84"/>
      <c r="R8098" s="66"/>
      <c r="S8098" s="66"/>
      <c r="T8098" s="66"/>
      <c r="U8098" s="46"/>
    </row>
    <row r="8099" spans="2:21">
      <c r="B8099" s="22"/>
      <c r="D8099" s="22"/>
      <c r="E8099" s="42"/>
      <c r="F8099" s="92"/>
      <c r="G8099" s="65"/>
      <c r="H8099" s="65"/>
      <c r="I8099" s="65"/>
      <c r="J8099" s="65"/>
      <c r="K8099" s="65"/>
      <c r="L8099" s="65"/>
      <c r="M8099" s="65"/>
      <c r="N8099" s="84"/>
      <c r="O8099" s="65"/>
      <c r="P8099" s="84"/>
      <c r="Q8099" s="84"/>
      <c r="R8099" s="66"/>
      <c r="S8099" s="66"/>
      <c r="T8099" s="66"/>
      <c r="U8099" s="46"/>
    </row>
    <row r="8100" spans="2:21">
      <c r="B8100" s="22"/>
      <c r="D8100" s="22"/>
      <c r="E8100" s="42"/>
      <c r="F8100" s="92"/>
      <c r="G8100" s="65"/>
      <c r="H8100" s="65"/>
      <c r="I8100" s="65"/>
      <c r="J8100" s="65"/>
      <c r="K8100" s="65"/>
      <c r="L8100" s="65"/>
      <c r="M8100" s="65"/>
      <c r="N8100" s="84"/>
      <c r="O8100" s="65"/>
      <c r="P8100" s="84"/>
      <c r="Q8100" s="84"/>
      <c r="R8100" s="66"/>
      <c r="S8100" s="66"/>
      <c r="T8100" s="66"/>
      <c r="U8100" s="46"/>
    </row>
    <row r="8101" spans="2:21">
      <c r="B8101" s="22"/>
      <c r="D8101" s="22"/>
      <c r="E8101" s="42"/>
      <c r="F8101" s="92"/>
      <c r="G8101" s="65"/>
      <c r="H8101" s="65"/>
      <c r="I8101" s="65"/>
      <c r="J8101" s="65"/>
      <c r="K8101" s="65"/>
      <c r="L8101" s="65"/>
      <c r="M8101" s="65"/>
      <c r="N8101" s="84"/>
      <c r="O8101" s="65"/>
      <c r="P8101" s="84"/>
      <c r="Q8101" s="84"/>
      <c r="R8101" s="66"/>
      <c r="S8101" s="66"/>
      <c r="T8101" s="66"/>
      <c r="U8101" s="46"/>
    </row>
    <row r="8102" spans="2:21">
      <c r="B8102" s="22"/>
      <c r="D8102" s="22"/>
      <c r="E8102" s="42"/>
      <c r="F8102" s="92"/>
      <c r="G8102" s="65"/>
      <c r="H8102" s="65"/>
      <c r="I8102" s="65"/>
      <c r="J8102" s="65"/>
      <c r="K8102" s="65"/>
      <c r="L8102" s="65"/>
      <c r="M8102" s="65"/>
      <c r="N8102" s="84"/>
      <c r="O8102" s="65"/>
      <c r="P8102" s="84"/>
      <c r="Q8102" s="84"/>
      <c r="R8102" s="66"/>
      <c r="S8102" s="66"/>
      <c r="T8102" s="66"/>
      <c r="U8102" s="46"/>
    </row>
    <row r="8103" spans="2:21">
      <c r="B8103" s="22"/>
      <c r="D8103" s="22"/>
      <c r="E8103" s="42"/>
      <c r="F8103" s="92"/>
      <c r="G8103" s="65"/>
      <c r="H8103" s="65"/>
      <c r="I8103" s="65"/>
      <c r="J8103" s="65"/>
      <c r="K8103" s="65"/>
      <c r="L8103" s="65"/>
      <c r="M8103" s="65"/>
      <c r="N8103" s="84"/>
      <c r="O8103" s="65"/>
      <c r="P8103" s="84"/>
      <c r="Q8103" s="84"/>
      <c r="R8103" s="66"/>
      <c r="S8103" s="66"/>
      <c r="T8103" s="66"/>
      <c r="U8103" s="46"/>
    </row>
    <row r="8104" spans="2:21">
      <c r="B8104" s="22"/>
      <c r="D8104" s="22"/>
      <c r="E8104" s="42"/>
      <c r="F8104" s="92"/>
      <c r="G8104" s="65"/>
      <c r="H8104" s="65"/>
      <c r="I8104" s="65"/>
      <c r="J8104" s="65"/>
      <c r="K8104" s="65"/>
      <c r="L8104" s="65"/>
      <c r="M8104" s="65"/>
      <c r="N8104" s="84"/>
      <c r="O8104" s="65"/>
      <c r="P8104" s="84"/>
      <c r="Q8104" s="84"/>
      <c r="R8104" s="66"/>
      <c r="S8104" s="66"/>
      <c r="T8104" s="66"/>
      <c r="U8104" s="46"/>
    </row>
    <row r="8105" spans="2:21">
      <c r="B8105" s="22"/>
      <c r="D8105" s="22"/>
      <c r="E8105" s="42"/>
      <c r="F8105" s="92"/>
      <c r="G8105" s="65"/>
      <c r="H8105" s="65"/>
      <c r="I8105" s="65"/>
      <c r="J8105" s="65"/>
      <c r="K8105" s="65"/>
      <c r="L8105" s="65"/>
      <c r="M8105" s="65"/>
      <c r="N8105" s="84"/>
      <c r="O8105" s="65"/>
      <c r="P8105" s="84"/>
      <c r="Q8105" s="84"/>
      <c r="R8105" s="66"/>
      <c r="S8105" s="66"/>
      <c r="T8105" s="66"/>
      <c r="U8105" s="46"/>
    </row>
    <row r="8106" spans="2:21">
      <c r="B8106" s="22"/>
      <c r="D8106" s="22"/>
      <c r="E8106" s="42"/>
      <c r="F8106" s="92"/>
      <c r="G8106" s="65"/>
      <c r="H8106" s="65"/>
      <c r="I8106" s="65"/>
      <c r="J8106" s="65"/>
      <c r="K8106" s="65"/>
      <c r="L8106" s="65"/>
      <c r="M8106" s="65"/>
      <c r="N8106" s="84"/>
      <c r="O8106" s="65"/>
      <c r="P8106" s="84"/>
      <c r="Q8106" s="84"/>
      <c r="R8106" s="66"/>
      <c r="S8106" s="66"/>
      <c r="T8106" s="66"/>
      <c r="U8106" s="46"/>
    </row>
    <row r="8107" spans="2:21">
      <c r="B8107" s="22"/>
      <c r="D8107" s="22"/>
      <c r="E8107" s="42"/>
      <c r="F8107" s="92"/>
      <c r="G8107" s="65"/>
      <c r="H8107" s="65"/>
      <c r="I8107" s="65"/>
      <c r="J8107" s="65"/>
      <c r="K8107" s="65"/>
      <c r="L8107" s="65"/>
      <c r="M8107" s="65"/>
      <c r="N8107" s="84"/>
      <c r="O8107" s="65"/>
      <c r="P8107" s="84"/>
      <c r="Q8107" s="84"/>
      <c r="R8107" s="66"/>
      <c r="S8107" s="66"/>
      <c r="T8107" s="66"/>
      <c r="U8107" s="46"/>
    </row>
    <row r="8108" spans="2:21">
      <c r="B8108" s="22"/>
      <c r="D8108" s="22"/>
      <c r="E8108" s="42"/>
      <c r="F8108" s="92"/>
      <c r="G8108" s="65"/>
      <c r="H8108" s="65"/>
      <c r="I8108" s="65"/>
      <c r="J8108" s="65"/>
      <c r="K8108" s="65"/>
      <c r="L8108" s="65"/>
      <c r="M8108" s="65"/>
      <c r="N8108" s="84"/>
      <c r="O8108" s="65"/>
      <c r="P8108" s="84"/>
      <c r="Q8108" s="84"/>
      <c r="R8108" s="66"/>
      <c r="S8108" s="66"/>
      <c r="T8108" s="66"/>
      <c r="U8108" s="46"/>
    </row>
    <row r="8109" spans="2:21">
      <c r="B8109" s="22"/>
      <c r="D8109" s="22"/>
      <c r="E8109" s="42"/>
      <c r="F8109" s="92"/>
      <c r="G8109" s="65"/>
      <c r="H8109" s="65"/>
      <c r="I8109" s="65"/>
      <c r="J8109" s="65"/>
      <c r="K8109" s="65"/>
      <c r="L8109" s="65"/>
      <c r="M8109" s="65"/>
      <c r="N8109" s="84"/>
      <c r="O8109" s="65"/>
      <c r="P8109" s="84"/>
      <c r="Q8109" s="84"/>
      <c r="R8109" s="66"/>
      <c r="S8109" s="66"/>
      <c r="T8109" s="66"/>
      <c r="U8109" s="46"/>
    </row>
    <row r="8110" spans="2:21">
      <c r="B8110" s="22"/>
      <c r="D8110" s="22"/>
      <c r="E8110" s="42"/>
      <c r="F8110" s="92"/>
      <c r="G8110" s="65"/>
      <c r="H8110" s="65"/>
      <c r="I8110" s="65"/>
      <c r="J8110" s="65"/>
      <c r="K8110" s="65"/>
      <c r="L8110" s="65"/>
      <c r="M8110" s="65"/>
      <c r="N8110" s="84"/>
      <c r="O8110" s="65"/>
      <c r="P8110" s="84"/>
      <c r="Q8110" s="84"/>
      <c r="R8110" s="66"/>
      <c r="S8110" s="66"/>
      <c r="T8110" s="66"/>
      <c r="U8110" s="46"/>
    </row>
    <row r="8111" spans="2:21">
      <c r="B8111" s="22"/>
      <c r="D8111" s="22"/>
      <c r="E8111" s="42"/>
      <c r="F8111" s="92"/>
      <c r="G8111" s="65"/>
      <c r="H8111" s="65"/>
      <c r="I8111" s="65"/>
      <c r="J8111" s="65"/>
      <c r="K8111" s="65"/>
      <c r="L8111" s="65"/>
      <c r="M8111" s="65"/>
      <c r="N8111" s="84"/>
      <c r="O8111" s="65"/>
      <c r="P8111" s="84"/>
      <c r="Q8111" s="84"/>
      <c r="R8111" s="66"/>
      <c r="S8111" s="66"/>
      <c r="T8111" s="66"/>
      <c r="U8111" s="46"/>
    </row>
    <row r="8112" spans="2:21">
      <c r="B8112" s="22"/>
      <c r="D8112" s="22"/>
      <c r="E8112" s="42"/>
      <c r="F8112" s="92"/>
      <c r="G8112" s="65"/>
      <c r="H8112" s="65"/>
      <c r="I8112" s="65"/>
      <c r="J8112" s="65"/>
      <c r="K8112" s="65"/>
      <c r="L8112" s="65"/>
      <c r="M8112" s="65"/>
      <c r="N8112" s="84"/>
      <c r="O8112" s="65"/>
      <c r="P8112" s="84"/>
      <c r="Q8112" s="84"/>
      <c r="R8112" s="66"/>
      <c r="S8112" s="66"/>
      <c r="T8112" s="66"/>
      <c r="U8112" s="46"/>
    </row>
    <row r="8113" spans="2:21">
      <c r="B8113" s="22"/>
      <c r="D8113" s="22"/>
      <c r="E8113" s="42"/>
      <c r="F8113" s="92"/>
      <c r="G8113" s="65"/>
      <c r="H8113" s="65"/>
      <c r="I8113" s="65"/>
      <c r="J8113" s="65"/>
      <c r="K8113" s="65"/>
      <c r="L8113" s="65"/>
      <c r="M8113" s="65"/>
      <c r="N8113" s="84"/>
      <c r="O8113" s="65"/>
      <c r="P8113" s="84"/>
      <c r="Q8113" s="84"/>
      <c r="R8113" s="66"/>
      <c r="S8113" s="66"/>
      <c r="T8113" s="66"/>
      <c r="U8113" s="46"/>
    </row>
    <row r="8114" spans="2:21">
      <c r="B8114" s="22"/>
      <c r="D8114" s="22"/>
      <c r="E8114" s="42"/>
      <c r="F8114" s="92"/>
      <c r="G8114" s="65"/>
      <c r="H8114" s="65"/>
      <c r="I8114" s="65"/>
      <c r="J8114" s="65"/>
      <c r="K8114" s="65"/>
      <c r="L8114" s="65"/>
      <c r="M8114" s="65"/>
      <c r="N8114" s="84"/>
      <c r="O8114" s="65"/>
      <c r="P8114" s="84"/>
      <c r="Q8114" s="84"/>
      <c r="R8114" s="66"/>
      <c r="S8114" s="66"/>
      <c r="T8114" s="66"/>
      <c r="U8114" s="46"/>
    </row>
    <row r="8115" spans="2:21">
      <c r="B8115" s="22"/>
      <c r="D8115" s="22"/>
      <c r="E8115" s="42"/>
      <c r="F8115" s="92"/>
      <c r="G8115" s="65"/>
      <c r="H8115" s="65"/>
      <c r="I8115" s="65"/>
      <c r="J8115" s="65"/>
      <c r="K8115" s="65"/>
      <c r="L8115" s="65"/>
      <c r="M8115" s="65"/>
      <c r="N8115" s="84"/>
      <c r="O8115" s="65"/>
      <c r="P8115" s="84"/>
      <c r="Q8115" s="84"/>
      <c r="R8115" s="66"/>
      <c r="S8115" s="66"/>
      <c r="T8115" s="66"/>
      <c r="U8115" s="46"/>
    </row>
    <row r="8116" spans="2:21">
      <c r="B8116" s="22"/>
      <c r="D8116" s="22"/>
      <c r="E8116" s="42"/>
      <c r="F8116" s="92"/>
      <c r="G8116" s="65"/>
      <c r="H8116" s="65"/>
      <c r="I8116" s="65"/>
      <c r="J8116" s="65"/>
      <c r="K8116" s="65"/>
      <c r="L8116" s="65"/>
      <c r="M8116" s="65"/>
      <c r="N8116" s="84"/>
      <c r="O8116" s="65"/>
      <c r="P8116" s="84"/>
      <c r="Q8116" s="84"/>
      <c r="R8116" s="66"/>
      <c r="S8116" s="66"/>
      <c r="T8116" s="66"/>
      <c r="U8116" s="46"/>
    </row>
    <row r="8117" spans="2:21">
      <c r="B8117" s="22"/>
      <c r="D8117" s="22"/>
      <c r="E8117" s="42"/>
      <c r="F8117" s="92"/>
      <c r="G8117" s="65"/>
      <c r="H8117" s="65"/>
      <c r="I8117" s="65"/>
      <c r="J8117" s="65"/>
      <c r="K8117" s="65"/>
      <c r="L8117" s="65"/>
      <c r="M8117" s="65"/>
      <c r="N8117" s="84"/>
      <c r="O8117" s="65"/>
      <c r="P8117" s="84"/>
      <c r="Q8117" s="84"/>
      <c r="R8117" s="66"/>
      <c r="S8117" s="66"/>
      <c r="T8117" s="66"/>
      <c r="U8117" s="46"/>
    </row>
    <row r="8118" spans="2:21">
      <c r="B8118" s="22"/>
      <c r="D8118" s="22"/>
      <c r="E8118" s="42"/>
      <c r="F8118" s="92"/>
      <c r="G8118" s="65"/>
      <c r="H8118" s="65"/>
      <c r="I8118" s="65"/>
      <c r="J8118" s="65"/>
      <c r="K8118" s="65"/>
      <c r="L8118" s="65"/>
      <c r="M8118" s="65"/>
      <c r="N8118" s="84"/>
      <c r="O8118" s="65"/>
      <c r="P8118" s="84"/>
      <c r="Q8118" s="84"/>
      <c r="R8118" s="66"/>
      <c r="S8118" s="66"/>
      <c r="T8118" s="66"/>
      <c r="U8118" s="46"/>
    </row>
    <row r="8119" spans="2:21">
      <c r="B8119" s="22"/>
      <c r="D8119" s="22"/>
      <c r="E8119" s="42"/>
      <c r="F8119" s="92"/>
      <c r="G8119" s="65"/>
      <c r="H8119" s="65"/>
      <c r="I8119" s="65"/>
      <c r="J8119" s="65"/>
      <c r="K8119" s="65"/>
      <c r="L8119" s="65"/>
      <c r="M8119" s="65"/>
      <c r="N8119" s="84"/>
      <c r="O8119" s="65"/>
      <c r="P8119" s="84"/>
      <c r="Q8119" s="84"/>
      <c r="R8119" s="66"/>
      <c r="S8119" s="66"/>
      <c r="T8119" s="66"/>
      <c r="U8119" s="46"/>
    </row>
    <row r="8120" spans="2:21">
      <c r="B8120" s="22"/>
      <c r="D8120" s="22"/>
      <c r="E8120" s="42"/>
      <c r="F8120" s="92"/>
      <c r="G8120" s="65"/>
      <c r="H8120" s="65"/>
      <c r="I8120" s="65"/>
      <c r="J8120" s="65"/>
      <c r="K8120" s="65"/>
      <c r="L8120" s="65"/>
      <c r="M8120" s="65"/>
      <c r="N8120" s="84"/>
      <c r="O8120" s="65"/>
      <c r="P8120" s="84"/>
      <c r="Q8120" s="84"/>
      <c r="R8120" s="66"/>
      <c r="S8120" s="66"/>
      <c r="T8120" s="66"/>
      <c r="U8120" s="46"/>
    </row>
    <row r="8121" spans="2:21">
      <c r="B8121" s="22"/>
      <c r="D8121" s="22"/>
      <c r="E8121" s="42"/>
      <c r="F8121" s="92"/>
      <c r="G8121" s="65"/>
      <c r="H8121" s="65"/>
      <c r="I8121" s="65"/>
      <c r="J8121" s="65"/>
      <c r="K8121" s="65"/>
      <c r="L8121" s="65"/>
      <c r="M8121" s="65"/>
      <c r="N8121" s="84"/>
      <c r="O8121" s="65"/>
      <c r="P8121" s="84"/>
      <c r="Q8121" s="84"/>
      <c r="R8121" s="66"/>
      <c r="S8121" s="66"/>
      <c r="T8121" s="66"/>
      <c r="U8121" s="46"/>
    </row>
    <row r="8122" spans="2:21">
      <c r="B8122" s="22"/>
      <c r="D8122" s="22"/>
      <c r="E8122" s="42"/>
      <c r="F8122" s="92"/>
      <c r="G8122" s="65"/>
      <c r="H8122" s="65"/>
      <c r="I8122" s="65"/>
      <c r="J8122" s="65"/>
      <c r="K8122" s="65"/>
      <c r="L8122" s="65"/>
      <c r="M8122" s="65"/>
      <c r="N8122" s="84"/>
      <c r="O8122" s="65"/>
      <c r="P8122" s="84"/>
      <c r="Q8122" s="84"/>
      <c r="R8122" s="66"/>
      <c r="S8122" s="66"/>
      <c r="T8122" s="66"/>
      <c r="U8122" s="46"/>
    </row>
    <row r="8123" spans="2:21">
      <c r="B8123" s="22"/>
      <c r="D8123" s="22"/>
      <c r="E8123" s="42"/>
      <c r="F8123" s="92"/>
      <c r="G8123" s="65"/>
      <c r="H8123" s="65"/>
      <c r="I8123" s="65"/>
      <c r="J8123" s="65"/>
      <c r="K8123" s="65"/>
      <c r="L8123" s="65"/>
      <c r="M8123" s="65"/>
      <c r="N8123" s="84"/>
      <c r="O8123" s="65"/>
      <c r="P8123" s="84"/>
      <c r="Q8123" s="84"/>
      <c r="R8123" s="66"/>
      <c r="S8123" s="66"/>
      <c r="T8123" s="66"/>
      <c r="U8123" s="46"/>
    </row>
    <row r="8124" spans="2:21">
      <c r="B8124" s="22"/>
      <c r="D8124" s="22"/>
      <c r="E8124" s="42"/>
      <c r="F8124" s="92"/>
      <c r="G8124" s="65"/>
      <c r="H8124" s="65"/>
      <c r="I8124" s="65"/>
      <c r="J8124" s="65"/>
      <c r="K8124" s="65"/>
      <c r="L8124" s="65"/>
      <c r="M8124" s="65"/>
      <c r="N8124" s="84"/>
      <c r="O8124" s="65"/>
      <c r="P8124" s="84"/>
      <c r="Q8124" s="84"/>
      <c r="R8124" s="66"/>
      <c r="S8124" s="66"/>
      <c r="T8124" s="66"/>
      <c r="U8124" s="46"/>
    </row>
    <row r="8125" spans="2:21">
      <c r="B8125" s="22"/>
      <c r="D8125" s="22"/>
      <c r="E8125" s="42"/>
      <c r="F8125" s="92"/>
      <c r="G8125" s="65"/>
      <c r="H8125" s="65"/>
      <c r="I8125" s="65"/>
      <c r="J8125" s="65"/>
      <c r="K8125" s="65"/>
      <c r="L8125" s="65"/>
      <c r="M8125" s="65"/>
      <c r="N8125" s="84"/>
      <c r="O8125" s="65"/>
      <c r="P8125" s="84"/>
      <c r="Q8125" s="84"/>
      <c r="R8125" s="66"/>
      <c r="S8125" s="66"/>
      <c r="T8125" s="66"/>
      <c r="U8125" s="46"/>
    </row>
    <row r="8126" spans="2:21">
      <c r="B8126" s="22"/>
      <c r="D8126" s="22"/>
      <c r="E8126" s="42"/>
      <c r="F8126" s="92"/>
      <c r="G8126" s="65"/>
      <c r="H8126" s="65"/>
      <c r="I8126" s="65"/>
      <c r="J8126" s="65"/>
      <c r="K8126" s="65"/>
      <c r="L8126" s="65"/>
      <c r="M8126" s="65"/>
      <c r="N8126" s="84"/>
      <c r="O8126" s="65"/>
      <c r="P8126" s="84"/>
      <c r="Q8126" s="84"/>
      <c r="R8126" s="66"/>
      <c r="S8126" s="66"/>
      <c r="T8126" s="66"/>
      <c r="U8126" s="46"/>
    </row>
    <row r="8127" spans="2:21">
      <c r="B8127" s="22"/>
      <c r="D8127" s="22"/>
      <c r="E8127" s="42"/>
      <c r="F8127" s="92"/>
      <c r="G8127" s="65"/>
      <c r="H8127" s="65"/>
      <c r="I8127" s="65"/>
      <c r="J8127" s="65"/>
      <c r="K8127" s="65"/>
      <c r="L8127" s="65"/>
      <c r="M8127" s="65"/>
      <c r="N8127" s="84"/>
      <c r="O8127" s="65"/>
      <c r="P8127" s="84"/>
      <c r="Q8127" s="84"/>
      <c r="R8127" s="66"/>
      <c r="S8127" s="66"/>
      <c r="T8127" s="66"/>
      <c r="U8127" s="46"/>
    </row>
    <row r="8128" spans="2:21">
      <c r="B8128" s="22"/>
      <c r="D8128" s="22"/>
      <c r="E8128" s="42"/>
      <c r="F8128" s="92"/>
      <c r="G8128" s="65"/>
      <c r="H8128" s="65"/>
      <c r="I8128" s="65"/>
      <c r="J8128" s="65"/>
      <c r="K8128" s="65"/>
      <c r="L8128" s="65"/>
      <c r="M8128" s="65"/>
      <c r="N8128" s="84"/>
      <c r="O8128" s="65"/>
      <c r="P8128" s="84"/>
      <c r="Q8128" s="84"/>
      <c r="R8128" s="66"/>
      <c r="S8128" s="66"/>
      <c r="T8128" s="66"/>
      <c r="U8128" s="46"/>
    </row>
    <row r="8129" spans="2:21">
      <c r="B8129" s="22"/>
      <c r="D8129" s="22"/>
      <c r="E8129" s="42"/>
      <c r="F8129" s="92"/>
      <c r="G8129" s="65"/>
      <c r="H8129" s="65"/>
      <c r="I8129" s="65"/>
      <c r="J8129" s="65"/>
      <c r="K8129" s="65"/>
      <c r="L8129" s="65"/>
      <c r="M8129" s="65"/>
      <c r="N8129" s="84"/>
      <c r="O8129" s="65"/>
      <c r="P8129" s="84"/>
      <c r="Q8129" s="84"/>
      <c r="R8129" s="66"/>
      <c r="S8129" s="66"/>
      <c r="T8129" s="66"/>
      <c r="U8129" s="46"/>
    </row>
    <row r="8130" spans="2:21">
      <c r="B8130" s="22"/>
      <c r="D8130" s="22"/>
      <c r="E8130" s="42"/>
      <c r="F8130" s="92"/>
      <c r="G8130" s="65"/>
      <c r="H8130" s="65"/>
      <c r="I8130" s="65"/>
      <c r="J8130" s="65"/>
      <c r="K8130" s="65"/>
      <c r="L8130" s="65"/>
      <c r="M8130" s="65"/>
      <c r="N8130" s="84"/>
      <c r="O8130" s="65"/>
      <c r="P8130" s="84"/>
      <c r="Q8130" s="84"/>
      <c r="R8130" s="66"/>
      <c r="S8130" s="66"/>
      <c r="T8130" s="66"/>
      <c r="U8130" s="46"/>
    </row>
    <row r="8131" spans="2:21">
      <c r="B8131" s="22"/>
      <c r="D8131" s="22"/>
      <c r="E8131" s="42"/>
      <c r="F8131" s="92"/>
      <c r="G8131" s="65"/>
      <c r="H8131" s="65"/>
      <c r="I8131" s="65"/>
      <c r="J8131" s="65"/>
      <c r="K8131" s="65"/>
      <c r="L8131" s="65"/>
      <c r="M8131" s="65"/>
      <c r="N8131" s="84"/>
      <c r="O8131" s="65"/>
      <c r="P8131" s="84"/>
      <c r="Q8131" s="84"/>
      <c r="R8131" s="66"/>
      <c r="S8131" s="66"/>
      <c r="T8131" s="66"/>
      <c r="U8131" s="46"/>
    </row>
    <row r="8132" spans="2:21">
      <c r="B8132" s="22"/>
      <c r="D8132" s="22"/>
      <c r="E8132" s="42"/>
      <c r="F8132" s="92"/>
      <c r="G8132" s="65"/>
      <c r="H8132" s="65"/>
      <c r="I8132" s="65"/>
      <c r="J8132" s="65"/>
      <c r="K8132" s="65"/>
      <c r="L8132" s="65"/>
      <c r="M8132" s="65"/>
      <c r="N8132" s="84"/>
      <c r="O8132" s="65"/>
      <c r="P8132" s="84"/>
      <c r="Q8132" s="84"/>
      <c r="R8132" s="66"/>
      <c r="S8132" s="66"/>
      <c r="T8132" s="66"/>
      <c r="U8132" s="46"/>
    </row>
    <row r="8133" spans="2:21">
      <c r="B8133" s="22"/>
      <c r="D8133" s="22"/>
      <c r="E8133" s="42"/>
      <c r="F8133" s="92"/>
      <c r="G8133" s="65"/>
      <c r="H8133" s="65"/>
      <c r="I8133" s="65"/>
      <c r="J8133" s="65"/>
      <c r="K8133" s="65"/>
      <c r="L8133" s="65"/>
      <c r="M8133" s="65"/>
      <c r="N8133" s="84"/>
      <c r="O8133" s="65"/>
      <c r="P8133" s="84"/>
      <c r="Q8133" s="84"/>
      <c r="R8133" s="66"/>
      <c r="S8133" s="66"/>
      <c r="T8133" s="66"/>
      <c r="U8133" s="46"/>
    </row>
    <row r="8134" spans="2:21">
      <c r="B8134" s="22"/>
      <c r="D8134" s="22"/>
      <c r="E8134" s="42"/>
      <c r="F8134" s="92"/>
      <c r="G8134" s="65"/>
      <c r="H8134" s="65"/>
      <c r="I8134" s="65"/>
      <c r="J8134" s="65"/>
      <c r="K8134" s="65"/>
      <c r="L8134" s="65"/>
      <c r="M8134" s="65"/>
      <c r="N8134" s="84"/>
      <c r="O8134" s="65"/>
      <c r="P8134" s="84"/>
      <c r="Q8134" s="84"/>
      <c r="R8134" s="66"/>
      <c r="S8134" s="66"/>
      <c r="T8134" s="66"/>
      <c r="U8134" s="46"/>
    </row>
    <row r="8135" spans="2:21">
      <c r="B8135" s="22"/>
      <c r="D8135" s="22"/>
      <c r="E8135" s="42"/>
      <c r="F8135" s="92"/>
      <c r="G8135" s="65"/>
      <c r="H8135" s="65"/>
      <c r="I8135" s="65"/>
      <c r="J8135" s="65"/>
      <c r="K8135" s="65"/>
      <c r="L8135" s="65"/>
      <c r="M8135" s="65"/>
      <c r="N8135" s="84"/>
      <c r="O8135" s="65"/>
      <c r="P8135" s="84"/>
      <c r="Q8135" s="84"/>
      <c r="R8135" s="66"/>
      <c r="S8135" s="66"/>
      <c r="T8135" s="66"/>
      <c r="U8135" s="46"/>
    </row>
    <row r="8136" spans="2:21">
      <c r="B8136" s="22"/>
      <c r="D8136" s="22"/>
      <c r="E8136" s="42"/>
      <c r="F8136" s="92"/>
      <c r="G8136" s="65"/>
      <c r="H8136" s="65"/>
      <c r="I8136" s="65"/>
      <c r="J8136" s="65"/>
      <c r="K8136" s="65"/>
      <c r="L8136" s="65"/>
      <c r="M8136" s="65"/>
      <c r="N8136" s="84"/>
      <c r="O8136" s="65"/>
      <c r="P8136" s="84"/>
      <c r="Q8136" s="84"/>
      <c r="R8136" s="66"/>
      <c r="S8136" s="66"/>
      <c r="T8136" s="66"/>
      <c r="U8136" s="46"/>
    </row>
    <row r="8137" spans="2:21">
      <c r="B8137" s="22"/>
      <c r="D8137" s="22"/>
      <c r="E8137" s="42"/>
      <c r="F8137" s="92"/>
      <c r="G8137" s="65"/>
      <c r="H8137" s="65"/>
      <c r="I8137" s="65"/>
      <c r="J8137" s="65"/>
      <c r="K8137" s="65"/>
      <c r="L8137" s="65"/>
      <c r="M8137" s="65"/>
      <c r="N8137" s="84"/>
      <c r="O8137" s="65"/>
      <c r="P8137" s="84"/>
      <c r="Q8137" s="84"/>
      <c r="R8137" s="66"/>
      <c r="S8137" s="66"/>
      <c r="T8137" s="66"/>
      <c r="U8137" s="46"/>
    </row>
    <row r="8138" spans="2:21">
      <c r="B8138" s="22"/>
      <c r="D8138" s="22"/>
      <c r="E8138" s="42"/>
      <c r="F8138" s="92"/>
      <c r="G8138" s="65"/>
      <c r="H8138" s="65"/>
      <c r="I8138" s="65"/>
      <c r="J8138" s="65"/>
      <c r="K8138" s="65"/>
      <c r="L8138" s="65"/>
      <c r="M8138" s="65"/>
      <c r="N8138" s="84"/>
      <c r="O8138" s="65"/>
      <c r="P8138" s="84"/>
      <c r="Q8138" s="84"/>
      <c r="R8138" s="66"/>
      <c r="S8138" s="66"/>
      <c r="T8138" s="66"/>
      <c r="U8138" s="46"/>
    </row>
    <row r="8139" spans="2:21">
      <c r="B8139" s="22"/>
      <c r="D8139" s="22"/>
      <c r="E8139" s="42"/>
      <c r="F8139" s="92"/>
      <c r="G8139" s="65"/>
      <c r="H8139" s="65"/>
      <c r="I8139" s="65"/>
      <c r="J8139" s="65"/>
      <c r="K8139" s="65"/>
      <c r="L8139" s="65"/>
      <c r="M8139" s="65"/>
      <c r="N8139" s="84"/>
      <c r="O8139" s="65"/>
      <c r="P8139" s="84"/>
      <c r="Q8139" s="84"/>
      <c r="R8139" s="66"/>
      <c r="S8139" s="66"/>
      <c r="T8139" s="66"/>
      <c r="U8139" s="46"/>
    </row>
    <row r="8140" spans="2:21">
      <c r="B8140" s="22"/>
      <c r="D8140" s="22"/>
      <c r="E8140" s="42"/>
      <c r="F8140" s="92"/>
      <c r="G8140" s="65"/>
      <c r="H8140" s="65"/>
      <c r="I8140" s="65"/>
      <c r="J8140" s="65"/>
      <c r="K8140" s="65"/>
      <c r="L8140" s="65"/>
      <c r="M8140" s="65"/>
      <c r="N8140" s="84"/>
      <c r="O8140" s="65"/>
      <c r="P8140" s="84"/>
      <c r="Q8140" s="84"/>
      <c r="R8140" s="66"/>
      <c r="S8140" s="66"/>
      <c r="T8140" s="66"/>
      <c r="U8140" s="46"/>
    </row>
    <row r="8141" spans="2:21">
      <c r="B8141" s="22"/>
      <c r="D8141" s="22"/>
      <c r="E8141" s="42"/>
      <c r="F8141" s="92"/>
      <c r="G8141" s="65"/>
      <c r="H8141" s="65"/>
      <c r="I8141" s="65"/>
      <c r="J8141" s="65"/>
      <c r="K8141" s="65"/>
      <c r="L8141" s="65"/>
      <c r="M8141" s="65"/>
      <c r="N8141" s="84"/>
      <c r="O8141" s="65"/>
      <c r="P8141" s="84"/>
      <c r="Q8141" s="84"/>
      <c r="R8141" s="66"/>
      <c r="S8141" s="66"/>
      <c r="T8141" s="66"/>
      <c r="U8141" s="46"/>
    </row>
    <row r="8142" spans="2:21">
      <c r="B8142" s="22"/>
      <c r="D8142" s="22"/>
      <c r="E8142" s="42"/>
      <c r="F8142" s="92"/>
      <c r="G8142" s="65"/>
      <c r="H8142" s="65"/>
      <c r="I8142" s="65"/>
      <c r="J8142" s="65"/>
      <c r="K8142" s="65"/>
      <c r="L8142" s="65"/>
      <c r="M8142" s="65"/>
      <c r="N8142" s="84"/>
      <c r="O8142" s="65"/>
      <c r="P8142" s="84"/>
      <c r="Q8142" s="84"/>
      <c r="R8142" s="66"/>
      <c r="S8142" s="66"/>
      <c r="T8142" s="66"/>
      <c r="U8142" s="46"/>
    </row>
    <row r="8143" spans="2:21">
      <c r="B8143" s="22"/>
      <c r="D8143" s="22"/>
      <c r="E8143" s="42"/>
      <c r="F8143" s="92"/>
      <c r="G8143" s="65"/>
      <c r="H8143" s="65"/>
      <c r="I8143" s="65"/>
      <c r="J8143" s="65"/>
      <c r="K8143" s="65"/>
      <c r="L8143" s="65"/>
      <c r="M8143" s="65"/>
      <c r="N8143" s="84"/>
      <c r="O8143" s="65"/>
      <c r="P8143" s="84"/>
      <c r="Q8143" s="84"/>
      <c r="R8143" s="66"/>
      <c r="S8143" s="66"/>
      <c r="T8143" s="66"/>
      <c r="U8143" s="46"/>
    </row>
    <row r="8144" spans="2:21">
      <c r="B8144" s="22"/>
      <c r="D8144" s="22"/>
      <c r="E8144" s="42"/>
      <c r="F8144" s="92"/>
      <c r="G8144" s="65"/>
      <c r="H8144" s="65"/>
      <c r="I8144" s="65"/>
      <c r="J8144" s="65"/>
      <c r="K8144" s="65"/>
      <c r="L8144" s="65"/>
      <c r="M8144" s="65"/>
      <c r="N8144" s="84"/>
      <c r="O8144" s="65"/>
      <c r="P8144" s="84"/>
      <c r="Q8144" s="84"/>
      <c r="R8144" s="66"/>
      <c r="S8144" s="66"/>
      <c r="T8144" s="66"/>
      <c r="U8144" s="46"/>
    </row>
    <row r="8145" spans="2:21">
      <c r="B8145" s="22"/>
      <c r="D8145" s="22"/>
      <c r="E8145" s="42"/>
      <c r="F8145" s="92"/>
      <c r="G8145" s="65"/>
      <c r="H8145" s="65"/>
      <c r="I8145" s="65"/>
      <c r="J8145" s="65"/>
      <c r="K8145" s="65"/>
      <c r="L8145" s="65"/>
      <c r="M8145" s="65"/>
      <c r="N8145" s="84"/>
      <c r="O8145" s="65"/>
      <c r="P8145" s="84"/>
      <c r="Q8145" s="84"/>
      <c r="R8145" s="66"/>
      <c r="S8145" s="66"/>
      <c r="T8145" s="66"/>
      <c r="U8145" s="46"/>
    </row>
    <row r="8146" spans="2:21">
      <c r="B8146" s="22"/>
      <c r="D8146" s="22"/>
      <c r="E8146" s="42"/>
      <c r="F8146" s="92"/>
      <c r="G8146" s="65"/>
      <c r="H8146" s="65"/>
      <c r="I8146" s="65"/>
      <c r="J8146" s="65"/>
      <c r="K8146" s="65"/>
      <c r="L8146" s="65"/>
      <c r="M8146" s="65"/>
      <c r="N8146" s="84"/>
      <c r="O8146" s="65"/>
      <c r="P8146" s="84"/>
      <c r="Q8146" s="84"/>
      <c r="R8146" s="66"/>
      <c r="S8146" s="66"/>
      <c r="T8146" s="66"/>
      <c r="U8146" s="46"/>
    </row>
    <row r="8147" spans="2:21">
      <c r="B8147" s="22"/>
      <c r="D8147" s="22"/>
      <c r="E8147" s="42"/>
      <c r="F8147" s="92"/>
      <c r="G8147" s="65"/>
      <c r="H8147" s="65"/>
      <c r="I8147" s="65"/>
      <c r="J8147" s="65"/>
      <c r="K8147" s="65"/>
      <c r="L8147" s="65"/>
      <c r="M8147" s="65"/>
      <c r="N8147" s="84"/>
      <c r="O8147" s="65"/>
      <c r="P8147" s="84"/>
      <c r="Q8147" s="84"/>
      <c r="R8147" s="66"/>
      <c r="S8147" s="66"/>
      <c r="T8147" s="66"/>
      <c r="U8147" s="46"/>
    </row>
    <row r="8148" spans="2:21">
      <c r="B8148" s="22"/>
      <c r="D8148" s="22"/>
      <c r="E8148" s="42"/>
      <c r="F8148" s="92"/>
      <c r="G8148" s="65"/>
      <c r="H8148" s="65"/>
      <c r="I8148" s="65"/>
      <c r="J8148" s="65"/>
      <c r="K8148" s="65"/>
      <c r="L8148" s="65"/>
      <c r="M8148" s="65"/>
      <c r="N8148" s="84"/>
      <c r="O8148" s="65"/>
      <c r="P8148" s="84"/>
      <c r="Q8148" s="84"/>
      <c r="R8148" s="66"/>
      <c r="S8148" s="66"/>
      <c r="T8148" s="66"/>
      <c r="U8148" s="46"/>
    </row>
    <row r="8149" spans="2:21">
      <c r="B8149" s="22"/>
      <c r="D8149" s="22"/>
      <c r="E8149" s="42"/>
      <c r="F8149" s="92"/>
      <c r="G8149" s="65"/>
      <c r="H8149" s="65"/>
      <c r="I8149" s="65"/>
      <c r="J8149" s="65"/>
      <c r="K8149" s="65"/>
      <c r="L8149" s="65"/>
      <c r="M8149" s="65"/>
      <c r="N8149" s="84"/>
      <c r="O8149" s="65"/>
      <c r="P8149" s="84"/>
      <c r="Q8149" s="84"/>
      <c r="R8149" s="66"/>
      <c r="S8149" s="66"/>
      <c r="T8149" s="66"/>
      <c r="U8149" s="46"/>
    </row>
    <row r="8150" spans="2:21">
      <c r="B8150" s="22"/>
      <c r="D8150" s="22"/>
      <c r="E8150" s="42"/>
      <c r="F8150" s="92"/>
      <c r="G8150" s="65"/>
      <c r="H8150" s="65"/>
      <c r="I8150" s="65"/>
      <c r="J8150" s="65"/>
      <c r="K8150" s="65"/>
      <c r="L8150" s="65"/>
      <c r="M8150" s="65"/>
      <c r="N8150" s="84"/>
      <c r="O8150" s="65"/>
      <c r="P8150" s="84"/>
      <c r="Q8150" s="84"/>
      <c r="R8150" s="66"/>
      <c r="S8150" s="66"/>
      <c r="T8150" s="66"/>
      <c r="U8150" s="46"/>
    </row>
    <row r="8151" spans="2:21">
      <c r="B8151" s="22"/>
      <c r="D8151" s="22"/>
      <c r="E8151" s="42"/>
      <c r="F8151" s="92"/>
      <c r="G8151" s="65"/>
      <c r="H8151" s="65"/>
      <c r="I8151" s="65"/>
      <c r="J8151" s="65"/>
      <c r="K8151" s="65"/>
      <c r="L8151" s="65"/>
      <c r="M8151" s="65"/>
      <c r="N8151" s="84"/>
      <c r="O8151" s="65"/>
      <c r="P8151" s="84"/>
      <c r="Q8151" s="84"/>
      <c r="R8151" s="66"/>
      <c r="S8151" s="66"/>
      <c r="T8151" s="66"/>
      <c r="U8151" s="46"/>
    </row>
    <row r="8152" spans="2:21">
      <c r="B8152" s="22"/>
      <c r="D8152" s="22"/>
      <c r="E8152" s="42"/>
      <c r="F8152" s="92"/>
      <c r="G8152" s="65"/>
      <c r="H8152" s="65"/>
      <c r="I8152" s="65"/>
      <c r="J8152" s="65"/>
      <c r="K8152" s="65"/>
      <c r="L8152" s="65"/>
      <c r="M8152" s="65"/>
      <c r="N8152" s="84"/>
      <c r="O8152" s="65"/>
      <c r="P8152" s="84"/>
      <c r="Q8152" s="84"/>
      <c r="R8152" s="66"/>
      <c r="S8152" s="66"/>
      <c r="T8152" s="66"/>
      <c r="U8152" s="46"/>
    </row>
    <row r="8153" spans="2:21">
      <c r="B8153" s="22"/>
      <c r="D8153" s="22"/>
      <c r="E8153" s="42"/>
      <c r="F8153" s="92"/>
      <c r="G8153" s="65"/>
      <c r="H8153" s="65"/>
      <c r="I8153" s="65"/>
      <c r="J8153" s="65"/>
      <c r="K8153" s="65"/>
      <c r="L8153" s="65"/>
      <c r="M8153" s="65"/>
      <c r="N8153" s="84"/>
      <c r="O8153" s="65"/>
      <c r="P8153" s="84"/>
      <c r="Q8153" s="84"/>
      <c r="R8153" s="66"/>
      <c r="S8153" s="66"/>
      <c r="T8153" s="66"/>
      <c r="U8153" s="46"/>
    </row>
    <row r="8154" spans="2:21">
      <c r="B8154" s="22"/>
      <c r="D8154" s="22"/>
      <c r="E8154" s="42"/>
      <c r="F8154" s="92"/>
      <c r="G8154" s="65"/>
      <c r="H8154" s="65"/>
      <c r="I8154" s="65"/>
      <c r="J8154" s="65"/>
      <c r="K8154" s="65"/>
      <c r="L8154" s="65"/>
      <c r="M8154" s="65"/>
      <c r="N8154" s="84"/>
      <c r="O8154" s="65"/>
      <c r="P8154" s="84"/>
      <c r="Q8154" s="84"/>
      <c r="R8154" s="66"/>
      <c r="S8154" s="66"/>
      <c r="T8154" s="66"/>
      <c r="U8154" s="46"/>
    </row>
    <row r="8155" spans="2:21">
      <c r="B8155" s="22"/>
      <c r="D8155" s="22"/>
      <c r="E8155" s="42"/>
      <c r="F8155" s="92"/>
      <c r="G8155" s="65"/>
      <c r="H8155" s="65"/>
      <c r="I8155" s="65"/>
      <c r="J8155" s="65"/>
      <c r="K8155" s="65"/>
      <c r="L8155" s="65"/>
      <c r="M8155" s="65"/>
      <c r="N8155" s="84"/>
      <c r="O8155" s="65"/>
      <c r="P8155" s="84"/>
      <c r="Q8155" s="84"/>
      <c r="R8155" s="66"/>
      <c r="S8155" s="66"/>
      <c r="T8155" s="66"/>
      <c r="U8155" s="46"/>
    </row>
    <row r="8156" spans="2:21">
      <c r="B8156" s="22"/>
      <c r="D8156" s="22"/>
      <c r="E8156" s="42"/>
      <c r="F8156" s="92"/>
      <c r="G8156" s="65"/>
      <c r="H8156" s="65"/>
      <c r="I8156" s="65"/>
      <c r="J8156" s="65"/>
      <c r="K8156" s="65"/>
      <c r="L8156" s="65"/>
      <c r="M8156" s="65"/>
      <c r="N8156" s="84"/>
      <c r="O8156" s="65"/>
      <c r="P8156" s="84"/>
      <c r="Q8156" s="84"/>
      <c r="R8156" s="66"/>
      <c r="S8156" s="66"/>
      <c r="T8156" s="66"/>
      <c r="U8156" s="46"/>
    </row>
    <row r="8157" spans="2:21">
      <c r="B8157" s="22"/>
      <c r="D8157" s="22"/>
      <c r="E8157" s="42"/>
      <c r="F8157" s="92"/>
      <c r="G8157" s="65"/>
      <c r="H8157" s="65"/>
      <c r="I8157" s="65"/>
      <c r="J8157" s="65"/>
      <c r="K8157" s="65"/>
      <c r="L8157" s="65"/>
      <c r="M8157" s="65"/>
      <c r="N8157" s="84"/>
      <c r="O8157" s="65"/>
      <c r="P8157" s="84"/>
      <c r="Q8157" s="84"/>
      <c r="R8157" s="66"/>
      <c r="S8157" s="66"/>
      <c r="T8157" s="66"/>
      <c r="U8157" s="46"/>
    </row>
    <row r="8158" spans="2:21">
      <c r="B8158" s="22"/>
      <c r="D8158" s="22"/>
      <c r="E8158" s="42"/>
      <c r="F8158" s="92"/>
      <c r="G8158" s="65"/>
      <c r="H8158" s="65"/>
      <c r="I8158" s="65"/>
      <c r="J8158" s="65"/>
      <c r="K8158" s="65"/>
      <c r="L8158" s="65"/>
      <c r="M8158" s="65"/>
      <c r="N8158" s="84"/>
      <c r="O8158" s="65"/>
      <c r="P8158" s="84"/>
      <c r="Q8158" s="84"/>
      <c r="R8158" s="66"/>
      <c r="S8158" s="66"/>
      <c r="T8158" s="66"/>
      <c r="U8158" s="46"/>
    </row>
    <row r="8159" spans="2:21">
      <c r="B8159" s="22"/>
      <c r="D8159" s="22"/>
      <c r="E8159" s="42"/>
      <c r="F8159" s="92"/>
      <c r="G8159" s="65"/>
      <c r="H8159" s="65"/>
      <c r="I8159" s="65"/>
      <c r="J8159" s="65"/>
      <c r="K8159" s="65"/>
      <c r="L8159" s="65"/>
      <c r="M8159" s="65"/>
      <c r="N8159" s="84"/>
      <c r="O8159" s="65"/>
      <c r="P8159" s="84"/>
      <c r="Q8159" s="84"/>
      <c r="R8159" s="66"/>
      <c r="S8159" s="66"/>
      <c r="T8159" s="66"/>
      <c r="U8159" s="46"/>
    </row>
    <row r="8160" spans="2:21">
      <c r="B8160" s="22"/>
      <c r="D8160" s="22"/>
      <c r="E8160" s="42"/>
      <c r="F8160" s="92"/>
      <c r="G8160" s="65"/>
      <c r="H8160" s="65"/>
      <c r="I8160" s="65"/>
      <c r="J8160" s="65"/>
      <c r="K8160" s="65"/>
      <c r="L8160" s="65"/>
      <c r="M8160" s="65"/>
      <c r="N8160" s="84"/>
      <c r="O8160" s="65"/>
      <c r="P8160" s="84"/>
      <c r="Q8160" s="84"/>
      <c r="R8160" s="66"/>
      <c r="S8160" s="66"/>
      <c r="T8160" s="66"/>
      <c r="U8160" s="46"/>
    </row>
    <row r="8161" spans="2:21">
      <c r="B8161" s="22"/>
      <c r="D8161" s="22"/>
      <c r="E8161" s="42"/>
      <c r="F8161" s="92"/>
      <c r="G8161" s="65"/>
      <c r="H8161" s="65"/>
      <c r="I8161" s="65"/>
      <c r="J8161" s="65"/>
      <c r="K8161" s="65"/>
      <c r="L8161" s="65"/>
      <c r="M8161" s="65"/>
      <c r="N8161" s="84"/>
      <c r="O8161" s="65"/>
      <c r="P8161" s="84"/>
      <c r="Q8161" s="84"/>
      <c r="R8161" s="66"/>
      <c r="S8161" s="66"/>
      <c r="T8161" s="66"/>
      <c r="U8161" s="46"/>
    </row>
    <row r="8162" spans="2:21">
      <c r="B8162" s="22"/>
      <c r="D8162" s="22"/>
      <c r="E8162" s="42"/>
      <c r="F8162" s="92"/>
      <c r="G8162" s="65"/>
      <c r="H8162" s="65"/>
      <c r="I8162" s="65"/>
      <c r="J8162" s="65"/>
      <c r="K8162" s="65"/>
      <c r="L8162" s="65"/>
      <c r="M8162" s="65"/>
      <c r="N8162" s="84"/>
      <c r="O8162" s="65"/>
      <c r="P8162" s="84"/>
      <c r="Q8162" s="84"/>
      <c r="R8162" s="66"/>
      <c r="S8162" s="66"/>
      <c r="T8162" s="66"/>
      <c r="U8162" s="46"/>
    </row>
    <row r="8163" spans="2:21">
      <c r="B8163" s="22"/>
      <c r="D8163" s="22"/>
      <c r="E8163" s="42"/>
      <c r="F8163" s="92"/>
      <c r="G8163" s="65"/>
      <c r="H8163" s="65"/>
      <c r="I8163" s="65"/>
      <c r="J8163" s="65"/>
      <c r="K8163" s="65"/>
      <c r="L8163" s="65"/>
      <c r="M8163" s="65"/>
      <c r="N8163" s="84"/>
      <c r="O8163" s="65"/>
      <c r="P8163" s="84"/>
      <c r="Q8163" s="84"/>
      <c r="R8163" s="66"/>
      <c r="S8163" s="66"/>
      <c r="T8163" s="66"/>
      <c r="U8163" s="46"/>
    </row>
    <row r="8164" spans="2:21">
      <c r="B8164" s="22"/>
      <c r="D8164" s="22"/>
      <c r="E8164" s="42"/>
      <c r="F8164" s="92"/>
      <c r="G8164" s="65"/>
      <c r="H8164" s="65"/>
      <c r="I8164" s="65"/>
      <c r="J8164" s="65"/>
      <c r="K8164" s="65"/>
      <c r="L8164" s="65"/>
      <c r="M8164" s="65"/>
      <c r="N8164" s="84"/>
      <c r="O8164" s="65"/>
      <c r="P8164" s="84"/>
      <c r="Q8164" s="84"/>
      <c r="R8164" s="66"/>
      <c r="S8164" s="66"/>
      <c r="T8164" s="66"/>
      <c r="U8164" s="46"/>
    </row>
    <row r="8165" spans="2:21">
      <c r="B8165" s="22"/>
      <c r="D8165" s="22"/>
      <c r="E8165" s="42"/>
      <c r="F8165" s="92"/>
      <c r="G8165" s="65"/>
      <c r="H8165" s="65"/>
      <c r="I8165" s="65"/>
      <c r="J8165" s="65"/>
      <c r="K8165" s="65"/>
      <c r="L8165" s="65"/>
      <c r="M8165" s="65"/>
      <c r="N8165" s="84"/>
      <c r="O8165" s="65"/>
      <c r="P8165" s="84"/>
      <c r="Q8165" s="84"/>
      <c r="R8165" s="66"/>
      <c r="S8165" s="66"/>
      <c r="T8165" s="66"/>
      <c r="U8165" s="46"/>
    </row>
    <row r="8166" spans="2:21">
      <c r="B8166" s="22"/>
      <c r="D8166" s="22"/>
      <c r="E8166" s="42"/>
      <c r="F8166" s="92"/>
      <c r="G8166" s="65"/>
      <c r="H8166" s="65"/>
      <c r="I8166" s="65"/>
      <c r="J8166" s="65"/>
      <c r="K8166" s="65"/>
      <c r="L8166" s="65"/>
      <c r="M8166" s="65"/>
      <c r="N8166" s="84"/>
      <c r="O8166" s="65"/>
      <c r="P8166" s="84"/>
      <c r="Q8166" s="84"/>
      <c r="R8166" s="66"/>
      <c r="S8166" s="66"/>
      <c r="T8166" s="66"/>
      <c r="U8166" s="46"/>
    </row>
    <row r="8167" spans="2:21">
      <c r="B8167" s="22"/>
      <c r="D8167" s="22"/>
      <c r="E8167" s="42"/>
      <c r="F8167" s="92"/>
      <c r="G8167" s="65"/>
      <c r="H8167" s="65"/>
      <c r="I8167" s="65"/>
      <c r="J8167" s="65"/>
      <c r="K8167" s="65"/>
      <c r="L8167" s="65"/>
      <c r="M8167" s="65"/>
      <c r="N8167" s="84"/>
      <c r="O8167" s="65"/>
      <c r="P8167" s="84"/>
      <c r="Q8167" s="84"/>
      <c r="R8167" s="66"/>
      <c r="S8167" s="66"/>
      <c r="T8167" s="66"/>
      <c r="U8167" s="46"/>
    </row>
    <row r="8168" spans="2:21">
      <c r="B8168" s="22"/>
      <c r="D8168" s="22"/>
      <c r="E8168" s="42"/>
      <c r="F8168" s="92"/>
      <c r="G8168" s="65"/>
      <c r="H8168" s="65"/>
      <c r="I8168" s="65"/>
      <c r="J8168" s="65"/>
      <c r="K8168" s="65"/>
      <c r="L8168" s="65"/>
      <c r="M8168" s="65"/>
      <c r="N8168" s="84"/>
      <c r="O8168" s="65"/>
      <c r="P8168" s="84"/>
      <c r="Q8168" s="84"/>
      <c r="R8168" s="66"/>
      <c r="S8168" s="66"/>
      <c r="T8168" s="66"/>
      <c r="U8168" s="46"/>
    </row>
    <row r="8169" spans="2:21">
      <c r="B8169" s="22"/>
      <c r="D8169" s="22"/>
      <c r="E8169" s="42"/>
      <c r="F8169" s="92"/>
      <c r="G8169" s="65"/>
      <c r="H8169" s="65"/>
      <c r="I8169" s="65"/>
      <c r="J8169" s="65"/>
      <c r="K8169" s="65"/>
      <c r="L8169" s="65"/>
      <c r="M8169" s="65"/>
      <c r="N8169" s="84"/>
      <c r="O8169" s="65"/>
      <c r="P8169" s="84"/>
      <c r="Q8169" s="84"/>
      <c r="R8169" s="66"/>
      <c r="S8169" s="66"/>
      <c r="T8169" s="66"/>
      <c r="U8169" s="46"/>
    </row>
    <row r="8170" spans="2:21">
      <c r="B8170" s="22"/>
      <c r="D8170" s="22"/>
      <c r="E8170" s="42"/>
      <c r="F8170" s="92"/>
      <c r="G8170" s="65"/>
      <c r="H8170" s="65"/>
      <c r="I8170" s="65"/>
      <c r="J8170" s="65"/>
      <c r="K8170" s="65"/>
      <c r="L8170" s="65"/>
      <c r="M8170" s="65"/>
      <c r="N8170" s="84"/>
      <c r="O8170" s="65"/>
      <c r="P8170" s="84"/>
      <c r="Q8170" s="84"/>
      <c r="R8170" s="66"/>
      <c r="S8170" s="66"/>
      <c r="T8170" s="66"/>
      <c r="U8170" s="46"/>
    </row>
    <row r="8171" spans="2:21">
      <c r="B8171" s="22"/>
      <c r="D8171" s="22"/>
      <c r="E8171" s="42"/>
      <c r="F8171" s="92"/>
      <c r="G8171" s="65"/>
      <c r="H8171" s="65"/>
      <c r="I8171" s="65"/>
      <c r="J8171" s="65"/>
      <c r="K8171" s="65"/>
      <c r="L8171" s="65"/>
      <c r="M8171" s="65"/>
      <c r="N8171" s="84"/>
      <c r="O8171" s="65"/>
      <c r="P8171" s="84"/>
      <c r="Q8171" s="84"/>
      <c r="R8171" s="66"/>
      <c r="S8171" s="66"/>
      <c r="T8171" s="66"/>
      <c r="U8171" s="46"/>
    </row>
    <row r="8172" spans="2:21">
      <c r="B8172" s="22"/>
      <c r="D8172" s="22"/>
      <c r="E8172" s="42"/>
      <c r="F8172" s="92"/>
      <c r="G8172" s="65"/>
      <c r="H8172" s="65"/>
      <c r="I8172" s="65"/>
      <c r="J8172" s="65"/>
      <c r="K8172" s="65"/>
      <c r="L8172" s="65"/>
      <c r="M8172" s="65"/>
      <c r="N8172" s="84"/>
      <c r="O8172" s="65"/>
      <c r="P8172" s="84"/>
      <c r="Q8172" s="84"/>
      <c r="R8172" s="66"/>
      <c r="S8172" s="66"/>
      <c r="T8172" s="66"/>
      <c r="U8172" s="46"/>
    </row>
    <row r="8173" spans="2:21">
      <c r="B8173" s="22"/>
      <c r="D8173" s="22"/>
      <c r="E8173" s="42"/>
      <c r="F8173" s="92"/>
      <c r="G8173" s="65"/>
      <c r="H8173" s="65"/>
      <c r="I8173" s="65"/>
      <c r="J8173" s="65"/>
      <c r="K8173" s="65"/>
      <c r="L8173" s="65"/>
      <c r="M8173" s="65"/>
      <c r="N8173" s="84"/>
      <c r="O8173" s="65"/>
      <c r="P8173" s="84"/>
      <c r="Q8173" s="84"/>
      <c r="R8173" s="66"/>
      <c r="S8173" s="66"/>
      <c r="T8173" s="66"/>
      <c r="U8173" s="46"/>
    </row>
    <row r="8174" spans="2:21">
      <c r="B8174" s="22"/>
      <c r="D8174" s="22"/>
      <c r="E8174" s="42"/>
      <c r="F8174" s="92"/>
      <c r="G8174" s="65"/>
      <c r="H8174" s="65"/>
      <c r="I8174" s="65"/>
      <c r="J8174" s="65"/>
      <c r="K8174" s="65"/>
      <c r="L8174" s="65"/>
      <c r="M8174" s="65"/>
      <c r="N8174" s="84"/>
      <c r="O8174" s="65"/>
      <c r="P8174" s="84"/>
      <c r="Q8174" s="84"/>
      <c r="R8174" s="66"/>
      <c r="S8174" s="66"/>
      <c r="T8174" s="66"/>
      <c r="U8174" s="46"/>
    </row>
    <row r="8175" spans="2:21">
      <c r="B8175" s="22"/>
      <c r="D8175" s="22"/>
      <c r="E8175" s="42"/>
      <c r="F8175" s="92"/>
      <c r="G8175" s="65"/>
      <c r="H8175" s="65"/>
      <c r="I8175" s="65"/>
      <c r="J8175" s="65"/>
      <c r="K8175" s="65"/>
      <c r="L8175" s="65"/>
      <c r="M8175" s="65"/>
      <c r="N8175" s="84"/>
      <c r="O8175" s="65"/>
      <c r="P8175" s="84"/>
      <c r="Q8175" s="84"/>
      <c r="R8175" s="66"/>
      <c r="S8175" s="66"/>
      <c r="T8175" s="66"/>
      <c r="U8175" s="46"/>
    </row>
    <row r="8176" spans="2:21">
      <c r="B8176" s="22"/>
      <c r="D8176" s="22"/>
      <c r="E8176" s="42"/>
      <c r="F8176" s="92"/>
      <c r="G8176" s="65"/>
      <c r="H8176" s="65"/>
      <c r="I8176" s="65"/>
      <c r="J8176" s="65"/>
      <c r="K8176" s="65"/>
      <c r="L8176" s="65"/>
      <c r="M8176" s="65"/>
      <c r="N8176" s="84"/>
      <c r="O8176" s="65"/>
      <c r="P8176" s="84"/>
      <c r="Q8176" s="84"/>
      <c r="R8176" s="66"/>
      <c r="S8176" s="66"/>
      <c r="T8176" s="66"/>
      <c r="U8176" s="46"/>
    </row>
    <row r="8177" spans="2:21">
      <c r="B8177" s="22"/>
      <c r="D8177" s="22"/>
      <c r="E8177" s="42"/>
      <c r="F8177" s="92"/>
      <c r="G8177" s="65"/>
      <c r="H8177" s="65"/>
      <c r="I8177" s="65"/>
      <c r="J8177" s="65"/>
      <c r="K8177" s="65"/>
      <c r="L8177" s="65"/>
      <c r="M8177" s="65"/>
      <c r="N8177" s="84"/>
      <c r="O8177" s="65"/>
      <c r="P8177" s="84"/>
      <c r="Q8177" s="84"/>
      <c r="R8177" s="66"/>
      <c r="S8177" s="66"/>
      <c r="T8177" s="66"/>
      <c r="U8177" s="46"/>
    </row>
    <row r="8178" spans="2:21">
      <c r="B8178" s="22"/>
      <c r="D8178" s="22"/>
      <c r="E8178" s="42"/>
      <c r="F8178" s="92"/>
      <c r="G8178" s="65"/>
      <c r="H8178" s="65"/>
      <c r="I8178" s="65"/>
      <c r="J8178" s="65"/>
      <c r="K8178" s="65"/>
      <c r="L8178" s="65"/>
      <c r="M8178" s="65"/>
      <c r="N8178" s="84"/>
      <c r="O8178" s="65"/>
      <c r="P8178" s="84"/>
      <c r="Q8178" s="84"/>
      <c r="R8178" s="66"/>
      <c r="S8178" s="66"/>
      <c r="T8178" s="66"/>
      <c r="U8178" s="46"/>
    </row>
    <row r="8179" spans="2:21">
      <c r="B8179" s="22"/>
      <c r="D8179" s="22"/>
      <c r="E8179" s="42"/>
      <c r="F8179" s="92"/>
      <c r="G8179" s="65"/>
      <c r="H8179" s="65"/>
      <c r="I8179" s="65"/>
      <c r="J8179" s="65"/>
      <c r="K8179" s="65"/>
      <c r="L8179" s="65"/>
      <c r="M8179" s="65"/>
      <c r="N8179" s="84"/>
      <c r="O8179" s="65"/>
      <c r="P8179" s="84"/>
      <c r="Q8179" s="84"/>
      <c r="R8179" s="66"/>
      <c r="S8179" s="66"/>
      <c r="T8179" s="66"/>
      <c r="U8179" s="46"/>
    </row>
    <row r="8180" spans="2:21">
      <c r="B8180" s="22"/>
      <c r="D8180" s="22"/>
      <c r="E8180" s="42"/>
      <c r="F8180" s="92"/>
      <c r="G8180" s="65"/>
      <c r="H8180" s="65"/>
      <c r="I8180" s="65"/>
      <c r="J8180" s="65"/>
      <c r="K8180" s="65"/>
      <c r="L8180" s="65"/>
      <c r="M8180" s="65"/>
      <c r="N8180" s="84"/>
      <c r="O8180" s="65"/>
      <c r="P8180" s="84"/>
      <c r="Q8180" s="84"/>
      <c r="R8180" s="66"/>
      <c r="S8180" s="66"/>
      <c r="T8180" s="66"/>
      <c r="U8180" s="46"/>
    </row>
    <row r="8181" spans="2:21">
      <c r="B8181" s="22"/>
      <c r="D8181" s="22"/>
      <c r="E8181" s="42"/>
      <c r="F8181" s="92"/>
      <c r="G8181" s="65"/>
      <c r="H8181" s="65"/>
      <c r="I8181" s="65"/>
      <c r="J8181" s="65"/>
      <c r="K8181" s="65"/>
      <c r="L8181" s="65"/>
      <c r="M8181" s="65"/>
      <c r="N8181" s="84"/>
      <c r="O8181" s="65"/>
      <c r="P8181" s="84"/>
      <c r="Q8181" s="84"/>
      <c r="R8181" s="66"/>
      <c r="S8181" s="66"/>
      <c r="T8181" s="66"/>
      <c r="U8181" s="46"/>
    </row>
    <row r="8182" spans="2:21">
      <c r="B8182" s="22"/>
      <c r="D8182" s="22"/>
      <c r="E8182" s="42"/>
      <c r="F8182" s="92"/>
      <c r="G8182" s="65"/>
      <c r="H8182" s="65"/>
      <c r="I8182" s="65"/>
      <c r="J8182" s="65"/>
      <c r="K8182" s="65"/>
      <c r="L8182" s="65"/>
      <c r="M8182" s="65"/>
      <c r="N8182" s="84"/>
      <c r="O8182" s="65"/>
      <c r="P8182" s="84"/>
      <c r="Q8182" s="84"/>
      <c r="R8182" s="66"/>
      <c r="S8182" s="66"/>
      <c r="T8182" s="66"/>
      <c r="U8182" s="46"/>
    </row>
    <row r="8183" spans="2:21">
      <c r="B8183" s="22"/>
      <c r="D8183" s="22"/>
      <c r="E8183" s="42"/>
      <c r="F8183" s="92"/>
      <c r="G8183" s="65"/>
      <c r="H8183" s="65"/>
      <c r="I8183" s="65"/>
      <c r="J8183" s="65"/>
      <c r="K8183" s="65"/>
      <c r="L8183" s="65"/>
      <c r="M8183" s="65"/>
      <c r="N8183" s="84"/>
      <c r="O8183" s="65"/>
      <c r="P8183" s="84"/>
      <c r="Q8183" s="84"/>
      <c r="R8183" s="66"/>
      <c r="S8183" s="66"/>
      <c r="T8183" s="66"/>
      <c r="U8183" s="46"/>
    </row>
    <row r="8184" spans="2:21">
      <c r="B8184" s="22"/>
      <c r="D8184" s="22"/>
      <c r="E8184" s="42"/>
      <c r="F8184" s="92"/>
      <c r="G8184" s="65"/>
      <c r="H8184" s="65"/>
      <c r="I8184" s="65"/>
      <c r="J8184" s="65"/>
      <c r="K8184" s="65"/>
      <c r="L8184" s="65"/>
      <c r="M8184" s="65"/>
      <c r="N8184" s="84"/>
      <c r="O8184" s="65"/>
      <c r="P8184" s="84"/>
      <c r="Q8184" s="84"/>
      <c r="R8184" s="66"/>
      <c r="S8184" s="66"/>
      <c r="T8184" s="66"/>
      <c r="U8184" s="46"/>
    </row>
    <row r="8185" spans="2:21">
      <c r="B8185" s="22"/>
      <c r="D8185" s="22"/>
      <c r="E8185" s="42"/>
      <c r="F8185" s="92"/>
      <c r="G8185" s="65"/>
      <c r="H8185" s="65"/>
      <c r="I8185" s="65"/>
      <c r="J8185" s="65"/>
      <c r="K8185" s="65"/>
      <c r="L8185" s="65"/>
      <c r="M8185" s="65"/>
      <c r="N8185" s="84"/>
      <c r="O8185" s="65"/>
      <c r="P8185" s="84"/>
      <c r="Q8185" s="84"/>
      <c r="R8185" s="66"/>
      <c r="S8185" s="66"/>
      <c r="T8185" s="66"/>
      <c r="U8185" s="46"/>
    </row>
    <row r="8186" spans="2:21">
      <c r="B8186" s="22"/>
      <c r="D8186" s="22"/>
      <c r="E8186" s="42"/>
      <c r="F8186" s="92"/>
      <c r="G8186" s="65"/>
      <c r="H8186" s="65"/>
      <c r="I8186" s="65"/>
      <c r="J8186" s="65"/>
      <c r="K8186" s="65"/>
      <c r="L8186" s="65"/>
      <c r="M8186" s="65"/>
      <c r="N8186" s="84"/>
      <c r="O8186" s="65"/>
      <c r="P8186" s="84"/>
      <c r="Q8186" s="84"/>
      <c r="R8186" s="66"/>
      <c r="S8186" s="66"/>
      <c r="T8186" s="66"/>
      <c r="U8186" s="46"/>
    </row>
    <row r="8187" spans="2:21">
      <c r="B8187" s="22"/>
      <c r="D8187" s="22"/>
      <c r="E8187" s="42"/>
      <c r="F8187" s="92"/>
      <c r="G8187" s="65"/>
      <c r="H8187" s="65"/>
      <c r="I8187" s="65"/>
      <c r="J8187" s="65"/>
      <c r="K8187" s="65"/>
      <c r="L8187" s="65"/>
      <c r="M8187" s="65"/>
      <c r="N8187" s="84"/>
      <c r="O8187" s="65"/>
      <c r="P8187" s="84"/>
      <c r="Q8187" s="84"/>
      <c r="R8187" s="66"/>
      <c r="S8187" s="66"/>
      <c r="T8187" s="66"/>
      <c r="U8187" s="46"/>
    </row>
    <row r="8188" spans="2:21">
      <c r="B8188" s="22"/>
      <c r="D8188" s="22"/>
      <c r="E8188" s="42"/>
      <c r="F8188" s="92"/>
      <c r="G8188" s="65"/>
      <c r="H8188" s="65"/>
      <c r="I8188" s="65"/>
      <c r="J8188" s="65"/>
      <c r="K8188" s="65"/>
      <c r="L8188" s="65"/>
      <c r="M8188" s="65"/>
      <c r="N8188" s="84"/>
      <c r="O8188" s="65"/>
      <c r="P8188" s="84"/>
      <c r="Q8188" s="84"/>
      <c r="R8188" s="66"/>
      <c r="S8188" s="66"/>
      <c r="T8188" s="66"/>
      <c r="U8188" s="46"/>
    </row>
    <row r="8189" spans="2:21">
      <c r="B8189" s="22"/>
      <c r="D8189" s="22"/>
      <c r="E8189" s="42"/>
      <c r="F8189" s="92"/>
      <c r="G8189" s="65"/>
      <c r="H8189" s="65"/>
      <c r="I8189" s="65"/>
      <c r="J8189" s="65"/>
      <c r="K8189" s="65"/>
      <c r="L8189" s="65"/>
      <c r="M8189" s="65"/>
      <c r="N8189" s="84"/>
      <c r="O8189" s="65"/>
      <c r="P8189" s="84"/>
      <c r="Q8189" s="84"/>
      <c r="R8189" s="66"/>
      <c r="S8189" s="66"/>
      <c r="T8189" s="66"/>
      <c r="U8189" s="46"/>
    </row>
    <row r="8190" spans="2:21">
      <c r="B8190" s="22"/>
      <c r="D8190" s="22"/>
      <c r="E8190" s="42"/>
      <c r="F8190" s="92"/>
      <c r="G8190" s="65"/>
      <c r="H8190" s="65"/>
      <c r="I8190" s="65"/>
      <c r="J8190" s="65"/>
      <c r="K8190" s="65"/>
      <c r="L8190" s="65"/>
      <c r="M8190" s="65"/>
      <c r="N8190" s="84"/>
      <c r="O8190" s="65"/>
      <c r="P8190" s="84"/>
      <c r="Q8190" s="84"/>
      <c r="R8190" s="66"/>
      <c r="S8190" s="66"/>
      <c r="T8190" s="66"/>
      <c r="U8190" s="46"/>
    </row>
    <row r="8191" spans="2:21">
      <c r="B8191" s="22"/>
      <c r="D8191" s="22"/>
      <c r="E8191" s="42"/>
      <c r="F8191" s="92"/>
      <c r="G8191" s="65"/>
      <c r="H8191" s="65"/>
      <c r="I8191" s="65"/>
      <c r="J8191" s="65"/>
      <c r="K8191" s="65"/>
      <c r="L8191" s="65"/>
      <c r="M8191" s="65"/>
      <c r="N8191" s="84"/>
      <c r="O8191" s="65"/>
      <c r="P8191" s="84"/>
      <c r="Q8191" s="84"/>
      <c r="R8191" s="66"/>
      <c r="S8191" s="66"/>
      <c r="T8191" s="66"/>
      <c r="U8191" s="46"/>
    </row>
    <row r="8192" spans="2:21">
      <c r="B8192" s="22"/>
      <c r="D8192" s="22"/>
      <c r="E8192" s="42"/>
      <c r="F8192" s="92"/>
      <c r="G8192" s="65"/>
      <c r="H8192" s="65"/>
      <c r="I8192" s="65"/>
      <c r="J8192" s="65"/>
      <c r="K8192" s="65"/>
      <c r="L8192" s="65"/>
      <c r="M8192" s="65"/>
      <c r="N8192" s="84"/>
      <c r="O8192" s="65"/>
      <c r="P8192" s="84"/>
      <c r="Q8192" s="84"/>
      <c r="R8192" s="66"/>
      <c r="S8192" s="66"/>
      <c r="T8192" s="66"/>
      <c r="U8192" s="46"/>
    </row>
    <row r="8193" spans="2:21">
      <c r="B8193" s="22"/>
      <c r="D8193" s="22"/>
      <c r="E8193" s="42"/>
      <c r="F8193" s="92"/>
      <c r="G8193" s="65"/>
      <c r="H8193" s="65"/>
      <c r="I8193" s="65"/>
      <c r="J8193" s="65"/>
      <c r="K8193" s="65"/>
      <c r="L8193" s="65"/>
      <c r="M8193" s="65"/>
      <c r="N8193" s="84"/>
      <c r="O8193" s="65"/>
      <c r="P8193" s="84"/>
      <c r="Q8193" s="84"/>
      <c r="R8193" s="66"/>
      <c r="S8193" s="66"/>
      <c r="T8193" s="66"/>
      <c r="U8193" s="46"/>
    </row>
    <row r="8194" spans="2:21">
      <c r="B8194" s="22"/>
      <c r="D8194" s="22"/>
      <c r="E8194" s="42"/>
      <c r="F8194" s="92"/>
      <c r="G8194" s="65"/>
      <c r="H8194" s="65"/>
      <c r="I8194" s="65"/>
      <c r="J8194" s="65"/>
      <c r="K8194" s="65"/>
      <c r="L8194" s="65"/>
      <c r="M8194" s="65"/>
      <c r="N8194" s="84"/>
      <c r="O8194" s="65"/>
      <c r="P8194" s="84"/>
      <c r="Q8194" s="84"/>
      <c r="R8194" s="66"/>
      <c r="S8194" s="66"/>
      <c r="T8194" s="66"/>
      <c r="U8194" s="46"/>
    </row>
    <row r="8195" spans="2:21">
      <c r="B8195" s="22"/>
      <c r="D8195" s="22"/>
      <c r="E8195" s="42"/>
      <c r="F8195" s="92"/>
      <c r="G8195" s="65"/>
      <c r="H8195" s="65"/>
      <c r="I8195" s="65"/>
      <c r="J8195" s="65"/>
      <c r="K8195" s="65"/>
      <c r="L8195" s="65"/>
      <c r="M8195" s="65"/>
      <c r="N8195" s="84"/>
      <c r="O8195" s="65"/>
      <c r="P8195" s="84"/>
      <c r="Q8195" s="84"/>
      <c r="R8195" s="66"/>
      <c r="S8195" s="66"/>
      <c r="T8195" s="66"/>
      <c r="U8195" s="46"/>
    </row>
    <row r="8196" spans="2:21">
      <c r="B8196" s="22"/>
      <c r="D8196" s="22"/>
      <c r="E8196" s="42"/>
      <c r="F8196" s="92"/>
      <c r="G8196" s="65"/>
      <c r="H8196" s="65"/>
      <c r="I8196" s="65"/>
      <c r="J8196" s="65"/>
      <c r="K8196" s="65"/>
      <c r="L8196" s="65"/>
      <c r="M8196" s="65"/>
      <c r="N8196" s="84"/>
      <c r="O8196" s="65"/>
      <c r="P8196" s="84"/>
      <c r="Q8196" s="84"/>
      <c r="R8196" s="66"/>
      <c r="S8196" s="66"/>
      <c r="T8196" s="66"/>
      <c r="U8196" s="46"/>
    </row>
    <row r="8197" spans="2:21">
      <c r="B8197" s="22"/>
      <c r="D8197" s="22"/>
      <c r="E8197" s="42"/>
      <c r="F8197" s="92"/>
      <c r="G8197" s="65"/>
      <c r="H8197" s="65"/>
      <c r="I8197" s="65"/>
      <c r="J8197" s="65"/>
      <c r="K8197" s="65"/>
      <c r="L8197" s="65"/>
      <c r="M8197" s="65"/>
      <c r="N8197" s="84"/>
      <c r="O8197" s="65"/>
      <c r="P8197" s="84"/>
      <c r="Q8197" s="84"/>
      <c r="R8197" s="66"/>
      <c r="S8197" s="66"/>
      <c r="T8197" s="66"/>
      <c r="U8197" s="46"/>
    </row>
    <row r="8198" spans="2:21">
      <c r="B8198" s="22"/>
      <c r="D8198" s="22"/>
      <c r="E8198" s="42"/>
      <c r="F8198" s="92"/>
      <c r="G8198" s="65"/>
      <c r="H8198" s="65"/>
      <c r="I8198" s="65"/>
      <c r="J8198" s="65"/>
      <c r="K8198" s="65"/>
      <c r="L8198" s="65"/>
      <c r="M8198" s="65"/>
      <c r="N8198" s="84"/>
      <c r="O8198" s="65"/>
      <c r="P8198" s="84"/>
      <c r="Q8198" s="84"/>
      <c r="R8198" s="66"/>
      <c r="S8198" s="66"/>
      <c r="T8198" s="66"/>
      <c r="U8198" s="46"/>
    </row>
    <row r="8199" spans="2:21">
      <c r="B8199" s="22"/>
      <c r="D8199" s="22"/>
      <c r="E8199" s="42"/>
      <c r="F8199" s="92"/>
      <c r="G8199" s="65"/>
      <c r="H8199" s="65"/>
      <c r="I8199" s="65"/>
      <c r="J8199" s="65"/>
      <c r="K8199" s="65"/>
      <c r="L8199" s="65"/>
      <c r="M8199" s="65"/>
      <c r="N8199" s="84"/>
      <c r="O8199" s="65"/>
      <c r="P8199" s="84"/>
      <c r="Q8199" s="84"/>
      <c r="R8199" s="66"/>
      <c r="S8199" s="66"/>
      <c r="T8199" s="66"/>
      <c r="U8199" s="46"/>
    </row>
    <row r="8200" spans="2:21">
      <c r="B8200" s="22"/>
      <c r="D8200" s="22"/>
      <c r="E8200" s="42"/>
      <c r="F8200" s="92"/>
      <c r="G8200" s="65"/>
      <c r="H8200" s="65"/>
      <c r="I8200" s="65"/>
      <c r="J8200" s="65"/>
      <c r="K8200" s="65"/>
      <c r="L8200" s="65"/>
      <c r="M8200" s="65"/>
      <c r="N8200" s="84"/>
      <c r="O8200" s="65"/>
      <c r="P8200" s="84"/>
      <c r="Q8200" s="84"/>
      <c r="R8200" s="66"/>
      <c r="S8200" s="66"/>
      <c r="T8200" s="66"/>
      <c r="U8200" s="46"/>
    </row>
    <row r="8201" spans="2:21">
      <c r="B8201" s="22"/>
      <c r="D8201" s="22"/>
      <c r="E8201" s="42"/>
      <c r="F8201" s="92"/>
      <c r="G8201" s="65"/>
      <c r="H8201" s="65"/>
      <c r="I8201" s="65"/>
      <c r="J8201" s="65"/>
      <c r="K8201" s="65"/>
      <c r="L8201" s="65"/>
      <c r="M8201" s="65"/>
      <c r="N8201" s="84"/>
      <c r="O8201" s="65"/>
      <c r="P8201" s="84"/>
      <c r="Q8201" s="84"/>
      <c r="R8201" s="66"/>
      <c r="S8201" s="66"/>
      <c r="T8201" s="66"/>
      <c r="U8201" s="46"/>
    </row>
    <row r="8202" spans="2:21">
      <c r="B8202" s="22"/>
      <c r="D8202" s="22"/>
      <c r="E8202" s="42"/>
      <c r="F8202" s="92"/>
      <c r="G8202" s="65"/>
      <c r="H8202" s="65"/>
      <c r="I8202" s="65"/>
      <c r="J8202" s="65"/>
      <c r="K8202" s="65"/>
      <c r="L8202" s="65"/>
      <c r="M8202" s="65"/>
      <c r="N8202" s="84"/>
      <c r="O8202" s="65"/>
      <c r="P8202" s="84"/>
      <c r="Q8202" s="84"/>
      <c r="R8202" s="66"/>
      <c r="S8202" s="66"/>
      <c r="T8202" s="66"/>
      <c r="U8202" s="46"/>
    </row>
    <row r="8203" spans="2:21">
      <c r="B8203" s="22"/>
      <c r="D8203" s="22"/>
      <c r="E8203" s="42"/>
      <c r="F8203" s="92"/>
      <c r="G8203" s="65"/>
      <c r="H8203" s="65"/>
      <c r="I8203" s="65"/>
      <c r="J8203" s="65"/>
      <c r="K8203" s="65"/>
      <c r="L8203" s="65"/>
      <c r="M8203" s="65"/>
      <c r="N8203" s="84"/>
      <c r="O8203" s="65"/>
      <c r="P8203" s="84"/>
      <c r="Q8203" s="84"/>
      <c r="R8203" s="66"/>
      <c r="S8203" s="66"/>
      <c r="T8203" s="66"/>
      <c r="U8203" s="46"/>
    </row>
    <row r="8204" spans="2:21">
      <c r="B8204" s="22"/>
      <c r="D8204" s="22"/>
      <c r="E8204" s="42"/>
      <c r="F8204" s="92"/>
      <c r="G8204" s="65"/>
      <c r="H8204" s="65"/>
      <c r="I8204" s="65"/>
      <c r="J8204" s="65"/>
      <c r="K8204" s="65"/>
      <c r="L8204" s="65"/>
      <c r="M8204" s="65"/>
      <c r="N8204" s="84"/>
      <c r="O8204" s="65"/>
      <c r="P8204" s="84"/>
      <c r="Q8204" s="84"/>
      <c r="R8204" s="66"/>
      <c r="S8204" s="66"/>
      <c r="T8204" s="66"/>
      <c r="U8204" s="46"/>
    </row>
    <row r="8205" spans="2:21">
      <c r="B8205" s="22"/>
      <c r="D8205" s="22"/>
      <c r="E8205" s="42"/>
      <c r="F8205" s="92"/>
      <c r="G8205" s="65"/>
      <c r="H8205" s="65"/>
      <c r="I8205" s="65"/>
      <c r="J8205" s="65"/>
      <c r="K8205" s="65"/>
      <c r="L8205" s="65"/>
      <c r="M8205" s="65"/>
      <c r="N8205" s="84"/>
      <c r="O8205" s="65"/>
      <c r="P8205" s="84"/>
      <c r="Q8205" s="84"/>
      <c r="R8205" s="66"/>
      <c r="S8205" s="66"/>
      <c r="T8205" s="66"/>
      <c r="U8205" s="46"/>
    </row>
    <row r="8206" spans="2:21">
      <c r="B8206" s="22"/>
      <c r="D8206" s="22"/>
      <c r="E8206" s="42"/>
      <c r="F8206" s="92"/>
      <c r="G8206" s="65"/>
      <c r="H8206" s="65"/>
      <c r="I8206" s="65"/>
      <c r="J8206" s="65"/>
      <c r="K8206" s="65"/>
      <c r="L8206" s="65"/>
      <c r="M8206" s="65"/>
      <c r="N8206" s="84"/>
      <c r="O8206" s="65"/>
      <c r="P8206" s="84"/>
      <c r="Q8206" s="84"/>
      <c r="R8206" s="66"/>
      <c r="S8206" s="66"/>
      <c r="T8206" s="66"/>
      <c r="U8206" s="46"/>
    </row>
    <row r="8207" spans="2:21">
      <c r="B8207" s="22"/>
      <c r="D8207" s="22"/>
      <c r="E8207" s="42"/>
      <c r="F8207" s="92"/>
      <c r="G8207" s="65"/>
      <c r="H8207" s="65"/>
      <c r="I8207" s="65"/>
      <c r="J8207" s="65"/>
      <c r="K8207" s="65"/>
      <c r="L8207" s="65"/>
      <c r="M8207" s="65"/>
      <c r="N8207" s="84"/>
      <c r="O8207" s="65"/>
      <c r="P8207" s="84"/>
      <c r="Q8207" s="84"/>
      <c r="R8207" s="66"/>
      <c r="S8207" s="66"/>
      <c r="T8207" s="66"/>
      <c r="U8207" s="46"/>
    </row>
    <row r="8208" spans="2:21">
      <c r="B8208" s="22"/>
      <c r="D8208" s="22"/>
      <c r="E8208" s="42"/>
      <c r="F8208" s="92"/>
      <c r="G8208" s="65"/>
      <c r="H8208" s="65"/>
      <c r="I8208" s="65"/>
      <c r="J8208" s="65"/>
      <c r="K8208" s="65"/>
      <c r="L8208" s="65"/>
      <c r="M8208" s="65"/>
      <c r="N8208" s="84"/>
      <c r="O8208" s="65"/>
      <c r="P8208" s="84"/>
      <c r="Q8208" s="84"/>
      <c r="R8208" s="66"/>
      <c r="S8208" s="66"/>
      <c r="T8208" s="66"/>
      <c r="U8208" s="46"/>
    </row>
    <row r="8209" spans="2:21">
      <c r="B8209" s="22"/>
      <c r="D8209" s="22"/>
      <c r="E8209" s="42"/>
      <c r="F8209" s="92"/>
      <c r="G8209" s="65"/>
      <c r="H8209" s="65"/>
      <c r="I8209" s="65"/>
      <c r="J8209" s="65"/>
      <c r="K8209" s="65"/>
      <c r="L8209" s="65"/>
      <c r="M8209" s="65"/>
      <c r="N8209" s="84"/>
      <c r="O8209" s="65"/>
      <c r="P8209" s="84"/>
      <c r="Q8209" s="84"/>
      <c r="R8209" s="66"/>
      <c r="S8209" s="66"/>
      <c r="T8209" s="66"/>
      <c r="U8209" s="46"/>
    </row>
    <row r="8210" spans="2:21">
      <c r="B8210" s="22"/>
      <c r="D8210" s="22"/>
      <c r="E8210" s="42"/>
      <c r="F8210" s="92"/>
      <c r="G8210" s="65"/>
      <c r="H8210" s="65"/>
      <c r="I8210" s="65"/>
      <c r="J8210" s="65"/>
      <c r="K8210" s="65"/>
      <c r="L8210" s="65"/>
      <c r="M8210" s="65"/>
      <c r="N8210" s="84"/>
      <c r="O8210" s="65"/>
      <c r="P8210" s="84"/>
      <c r="Q8210" s="84"/>
      <c r="R8210" s="66"/>
      <c r="S8210" s="66"/>
      <c r="T8210" s="66"/>
      <c r="U8210" s="46"/>
    </row>
    <row r="8211" spans="2:21">
      <c r="B8211" s="22"/>
      <c r="D8211" s="22"/>
      <c r="E8211" s="42"/>
      <c r="F8211" s="92"/>
      <c r="G8211" s="65"/>
      <c r="H8211" s="65"/>
      <c r="I8211" s="65"/>
      <c r="J8211" s="65"/>
      <c r="K8211" s="65"/>
      <c r="L8211" s="65"/>
      <c r="M8211" s="65"/>
      <c r="N8211" s="84"/>
      <c r="O8211" s="65"/>
      <c r="P8211" s="84"/>
      <c r="Q8211" s="84"/>
      <c r="R8211" s="66"/>
      <c r="S8211" s="66"/>
      <c r="T8211" s="66"/>
      <c r="U8211" s="46"/>
    </row>
    <row r="8212" spans="2:21">
      <c r="B8212" s="22"/>
      <c r="D8212" s="22"/>
      <c r="E8212" s="42"/>
      <c r="F8212" s="92"/>
      <c r="G8212" s="65"/>
      <c r="H8212" s="65"/>
      <c r="I8212" s="65"/>
      <c r="J8212" s="65"/>
      <c r="K8212" s="65"/>
      <c r="L8212" s="65"/>
      <c r="M8212" s="65"/>
      <c r="N8212" s="84"/>
      <c r="O8212" s="65"/>
      <c r="P8212" s="84"/>
      <c r="Q8212" s="84"/>
      <c r="R8212" s="66"/>
      <c r="S8212" s="66"/>
      <c r="T8212" s="66"/>
      <c r="U8212" s="46"/>
    </row>
    <row r="8213" spans="2:21">
      <c r="B8213" s="22"/>
      <c r="D8213" s="22"/>
      <c r="E8213" s="42"/>
      <c r="F8213" s="92"/>
      <c r="G8213" s="65"/>
      <c r="H8213" s="65"/>
      <c r="I8213" s="65"/>
      <c r="J8213" s="65"/>
      <c r="K8213" s="65"/>
      <c r="L8213" s="65"/>
      <c r="M8213" s="65"/>
      <c r="N8213" s="84"/>
      <c r="O8213" s="65"/>
      <c r="P8213" s="84"/>
      <c r="Q8213" s="84"/>
      <c r="R8213" s="66"/>
      <c r="S8213" s="66"/>
      <c r="T8213" s="66"/>
      <c r="U8213" s="46"/>
    </row>
    <row r="8214" spans="2:21">
      <c r="B8214" s="22"/>
      <c r="D8214" s="22"/>
      <c r="E8214" s="42"/>
      <c r="F8214" s="92"/>
      <c r="G8214" s="65"/>
      <c r="H8214" s="65"/>
      <c r="I8214" s="65"/>
      <c r="J8214" s="65"/>
      <c r="K8214" s="65"/>
      <c r="L8214" s="65"/>
      <c r="M8214" s="65"/>
      <c r="N8214" s="84"/>
      <c r="O8214" s="65"/>
      <c r="P8214" s="84"/>
      <c r="Q8214" s="84"/>
      <c r="R8214" s="66"/>
      <c r="S8214" s="66"/>
      <c r="T8214" s="66"/>
      <c r="U8214" s="46"/>
    </row>
    <row r="8215" spans="2:21">
      <c r="B8215" s="22"/>
      <c r="D8215" s="22"/>
      <c r="E8215" s="42"/>
      <c r="F8215" s="92"/>
      <c r="G8215" s="65"/>
      <c r="H8215" s="65"/>
      <c r="I8215" s="65"/>
      <c r="J8215" s="65"/>
      <c r="K8215" s="65"/>
      <c r="L8215" s="65"/>
      <c r="M8215" s="65"/>
      <c r="N8215" s="84"/>
      <c r="O8215" s="65"/>
      <c r="P8215" s="84"/>
      <c r="Q8215" s="84"/>
      <c r="R8215" s="66"/>
      <c r="S8215" s="66"/>
      <c r="T8215" s="66"/>
      <c r="U8215" s="46"/>
    </row>
    <row r="8216" spans="2:21">
      <c r="B8216" s="22"/>
      <c r="D8216" s="22"/>
      <c r="E8216" s="42"/>
      <c r="F8216" s="92"/>
      <c r="G8216" s="65"/>
      <c r="H8216" s="65"/>
      <c r="I8216" s="65"/>
      <c r="J8216" s="65"/>
      <c r="K8216" s="65"/>
      <c r="L8216" s="65"/>
      <c r="M8216" s="65"/>
      <c r="N8216" s="84"/>
      <c r="O8216" s="65"/>
      <c r="P8216" s="84"/>
      <c r="Q8216" s="84"/>
      <c r="R8216" s="66"/>
      <c r="S8216" s="66"/>
      <c r="T8216" s="66"/>
      <c r="U8216" s="46"/>
    </row>
    <row r="8217" spans="2:21">
      <c r="B8217" s="22"/>
      <c r="D8217" s="22"/>
      <c r="E8217" s="42"/>
      <c r="F8217" s="92"/>
      <c r="G8217" s="65"/>
      <c r="H8217" s="65"/>
      <c r="I8217" s="65"/>
      <c r="J8217" s="65"/>
      <c r="K8217" s="65"/>
      <c r="L8217" s="65"/>
      <c r="M8217" s="65"/>
      <c r="N8217" s="84"/>
      <c r="O8217" s="65"/>
      <c r="P8217" s="84"/>
      <c r="Q8217" s="84"/>
      <c r="R8217" s="66"/>
      <c r="S8217" s="66"/>
      <c r="T8217" s="66"/>
      <c r="U8217" s="46"/>
    </row>
    <row r="8218" spans="2:21">
      <c r="B8218" s="22"/>
      <c r="D8218" s="22"/>
      <c r="E8218" s="42"/>
      <c r="F8218" s="92"/>
      <c r="G8218" s="65"/>
      <c r="H8218" s="65"/>
      <c r="I8218" s="65"/>
      <c r="J8218" s="65"/>
      <c r="K8218" s="65"/>
      <c r="L8218" s="65"/>
      <c r="M8218" s="65"/>
      <c r="N8218" s="84"/>
      <c r="O8218" s="65"/>
      <c r="P8218" s="84"/>
      <c r="Q8218" s="84"/>
      <c r="R8218" s="66"/>
      <c r="S8218" s="66"/>
      <c r="T8218" s="66"/>
      <c r="U8218" s="46"/>
    </row>
    <row r="8219" spans="2:21">
      <c r="B8219" s="22"/>
      <c r="D8219" s="22"/>
      <c r="E8219" s="42"/>
      <c r="F8219" s="92"/>
      <c r="G8219" s="65"/>
      <c r="H8219" s="65"/>
      <c r="I8219" s="65"/>
      <c r="J8219" s="65"/>
      <c r="K8219" s="65"/>
      <c r="L8219" s="65"/>
      <c r="M8219" s="65"/>
      <c r="N8219" s="84"/>
      <c r="O8219" s="65"/>
      <c r="P8219" s="84"/>
      <c r="Q8219" s="84"/>
      <c r="R8219" s="66"/>
      <c r="S8219" s="66"/>
      <c r="T8219" s="66"/>
      <c r="U8219" s="46"/>
    </row>
    <row r="8220" spans="2:21">
      <c r="B8220" s="22"/>
      <c r="D8220" s="22"/>
      <c r="E8220" s="42"/>
      <c r="F8220" s="92"/>
      <c r="G8220" s="65"/>
      <c r="H8220" s="65"/>
      <c r="I8220" s="65"/>
      <c r="J8220" s="65"/>
      <c r="K8220" s="65"/>
      <c r="L8220" s="65"/>
      <c r="M8220" s="65"/>
      <c r="N8220" s="84"/>
      <c r="O8220" s="65"/>
      <c r="P8220" s="84"/>
      <c r="Q8220" s="84"/>
      <c r="R8220" s="66"/>
      <c r="S8220" s="66"/>
      <c r="T8220" s="66"/>
      <c r="U8220" s="46"/>
    </row>
    <row r="8221" spans="2:21">
      <c r="B8221" s="22"/>
      <c r="D8221" s="22"/>
      <c r="E8221" s="42"/>
      <c r="F8221" s="92"/>
      <c r="G8221" s="65"/>
      <c r="H8221" s="65"/>
      <c r="I8221" s="65"/>
      <c r="J8221" s="65"/>
      <c r="K8221" s="65"/>
      <c r="L8221" s="65"/>
      <c r="M8221" s="65"/>
      <c r="N8221" s="84"/>
      <c r="O8221" s="65"/>
      <c r="P8221" s="84"/>
      <c r="Q8221" s="84"/>
      <c r="R8221" s="66"/>
      <c r="S8221" s="66"/>
      <c r="T8221" s="66"/>
      <c r="U8221" s="46"/>
    </row>
    <row r="8222" spans="2:21">
      <c r="B8222" s="22"/>
      <c r="D8222" s="22"/>
      <c r="E8222" s="42"/>
      <c r="F8222" s="92"/>
      <c r="G8222" s="65"/>
      <c r="H8222" s="65"/>
      <c r="I8222" s="65"/>
      <c r="J8222" s="65"/>
      <c r="K8222" s="65"/>
      <c r="L8222" s="65"/>
      <c r="M8222" s="65"/>
      <c r="N8222" s="84"/>
      <c r="O8222" s="65"/>
      <c r="P8222" s="84"/>
      <c r="Q8222" s="84"/>
      <c r="R8222" s="66"/>
      <c r="S8222" s="66"/>
      <c r="T8222" s="66"/>
      <c r="U8222" s="46"/>
    </row>
    <row r="8223" spans="2:21">
      <c r="B8223" s="22"/>
      <c r="D8223" s="22"/>
      <c r="E8223" s="42"/>
      <c r="F8223" s="92"/>
      <c r="G8223" s="65"/>
      <c r="H8223" s="65"/>
      <c r="I8223" s="65"/>
      <c r="J8223" s="65"/>
      <c r="K8223" s="65"/>
      <c r="L8223" s="65"/>
      <c r="M8223" s="65"/>
      <c r="N8223" s="84"/>
      <c r="O8223" s="65"/>
      <c r="P8223" s="84"/>
      <c r="Q8223" s="84"/>
      <c r="R8223" s="66"/>
      <c r="S8223" s="66"/>
      <c r="T8223" s="66"/>
      <c r="U8223" s="46"/>
    </row>
    <row r="8224" spans="2:21">
      <c r="B8224" s="22"/>
      <c r="D8224" s="22"/>
      <c r="E8224" s="42"/>
      <c r="F8224" s="92"/>
      <c r="G8224" s="65"/>
      <c r="H8224" s="65"/>
      <c r="I8224" s="65"/>
      <c r="J8224" s="65"/>
      <c r="K8224" s="65"/>
      <c r="L8224" s="65"/>
      <c r="M8224" s="65"/>
      <c r="N8224" s="84"/>
      <c r="O8224" s="65"/>
      <c r="P8224" s="84"/>
      <c r="Q8224" s="84"/>
      <c r="R8224" s="66"/>
      <c r="S8224" s="66"/>
      <c r="T8224" s="66"/>
      <c r="U8224" s="46"/>
    </row>
    <row r="8225" spans="2:21">
      <c r="B8225" s="22"/>
      <c r="D8225" s="22"/>
      <c r="E8225" s="42"/>
      <c r="F8225" s="92"/>
      <c r="G8225" s="65"/>
      <c r="H8225" s="65"/>
      <c r="I8225" s="65"/>
      <c r="J8225" s="65"/>
      <c r="K8225" s="65"/>
      <c r="L8225" s="65"/>
      <c r="M8225" s="65"/>
      <c r="N8225" s="84"/>
      <c r="O8225" s="65"/>
      <c r="P8225" s="84"/>
      <c r="Q8225" s="84"/>
      <c r="R8225" s="66"/>
      <c r="S8225" s="66"/>
      <c r="T8225" s="66"/>
      <c r="U8225" s="46"/>
    </row>
    <row r="8226" spans="2:21">
      <c r="B8226" s="22"/>
      <c r="D8226" s="22"/>
      <c r="E8226" s="42"/>
      <c r="F8226" s="92"/>
      <c r="G8226" s="65"/>
      <c r="H8226" s="65"/>
      <c r="I8226" s="65"/>
      <c r="J8226" s="65"/>
      <c r="K8226" s="65"/>
      <c r="L8226" s="65"/>
      <c r="M8226" s="65"/>
      <c r="N8226" s="84"/>
      <c r="O8226" s="65"/>
      <c r="P8226" s="84"/>
      <c r="Q8226" s="84"/>
      <c r="R8226" s="66"/>
      <c r="S8226" s="66"/>
      <c r="T8226" s="66"/>
      <c r="U8226" s="46"/>
    </row>
    <row r="8227" spans="2:21">
      <c r="B8227" s="22"/>
      <c r="D8227" s="22"/>
      <c r="E8227" s="42"/>
      <c r="F8227" s="92"/>
      <c r="G8227" s="65"/>
      <c r="H8227" s="65"/>
      <c r="I8227" s="65"/>
      <c r="J8227" s="65"/>
      <c r="K8227" s="65"/>
      <c r="L8227" s="65"/>
      <c r="M8227" s="65"/>
      <c r="N8227" s="84"/>
      <c r="O8227" s="65"/>
      <c r="P8227" s="84"/>
      <c r="Q8227" s="84"/>
      <c r="R8227" s="66"/>
      <c r="S8227" s="66"/>
      <c r="T8227" s="66"/>
      <c r="U8227" s="46"/>
    </row>
    <row r="8228" spans="2:21">
      <c r="B8228" s="22"/>
      <c r="D8228" s="22"/>
      <c r="E8228" s="42"/>
      <c r="F8228" s="92"/>
      <c r="G8228" s="65"/>
      <c r="H8228" s="65"/>
      <c r="I8228" s="65"/>
      <c r="J8228" s="65"/>
      <c r="K8228" s="65"/>
      <c r="L8228" s="65"/>
      <c r="M8228" s="65"/>
      <c r="N8228" s="84"/>
      <c r="O8228" s="65"/>
      <c r="P8228" s="84"/>
      <c r="Q8228" s="84"/>
      <c r="R8228" s="66"/>
      <c r="S8228" s="66"/>
      <c r="T8228" s="66"/>
      <c r="U8228" s="46"/>
    </row>
    <row r="8229" spans="2:21">
      <c r="B8229" s="22"/>
      <c r="D8229" s="22"/>
      <c r="E8229" s="42"/>
      <c r="F8229" s="92"/>
      <c r="G8229" s="65"/>
      <c r="H8229" s="65"/>
      <c r="I8229" s="65"/>
      <c r="J8229" s="65"/>
      <c r="K8229" s="65"/>
      <c r="L8229" s="65"/>
      <c r="M8229" s="65"/>
      <c r="N8229" s="84"/>
      <c r="O8229" s="65"/>
      <c r="P8229" s="84"/>
      <c r="Q8229" s="84"/>
      <c r="R8229" s="66"/>
      <c r="S8229" s="66"/>
      <c r="T8229" s="66"/>
      <c r="U8229" s="46"/>
    </row>
    <row r="8230" spans="2:21">
      <c r="B8230" s="22"/>
      <c r="D8230" s="22"/>
      <c r="E8230" s="42"/>
      <c r="F8230" s="92"/>
      <c r="G8230" s="65"/>
      <c r="H8230" s="65"/>
      <c r="I8230" s="65"/>
      <c r="J8230" s="65"/>
      <c r="K8230" s="65"/>
      <c r="L8230" s="65"/>
      <c r="M8230" s="65"/>
      <c r="N8230" s="84"/>
      <c r="O8230" s="65"/>
      <c r="P8230" s="84"/>
      <c r="Q8230" s="84"/>
      <c r="R8230" s="66"/>
      <c r="S8230" s="66"/>
      <c r="T8230" s="66"/>
      <c r="U8230" s="46"/>
    </row>
    <row r="8231" spans="2:21">
      <c r="B8231" s="22"/>
      <c r="D8231" s="22"/>
      <c r="E8231" s="42"/>
      <c r="F8231" s="92"/>
      <c r="G8231" s="65"/>
      <c r="H8231" s="65"/>
      <c r="I8231" s="65"/>
      <c r="J8231" s="65"/>
      <c r="K8231" s="65"/>
      <c r="L8231" s="65"/>
      <c r="M8231" s="65"/>
      <c r="N8231" s="84"/>
      <c r="O8231" s="65"/>
      <c r="P8231" s="84"/>
      <c r="Q8231" s="84"/>
      <c r="R8231" s="66"/>
      <c r="S8231" s="66"/>
      <c r="T8231" s="66"/>
      <c r="U8231" s="46"/>
    </row>
    <row r="8232" spans="2:21">
      <c r="B8232" s="22"/>
      <c r="D8232" s="22"/>
      <c r="E8232" s="42"/>
      <c r="F8232" s="92"/>
      <c r="G8232" s="65"/>
      <c r="H8232" s="65"/>
      <c r="I8232" s="65"/>
      <c r="J8232" s="65"/>
      <c r="K8232" s="65"/>
      <c r="L8232" s="65"/>
      <c r="M8232" s="65"/>
      <c r="N8232" s="84"/>
      <c r="O8232" s="65"/>
      <c r="P8232" s="84"/>
      <c r="Q8232" s="84"/>
      <c r="R8232" s="66"/>
      <c r="S8232" s="66"/>
      <c r="T8232" s="66"/>
      <c r="U8232" s="46"/>
    </row>
    <row r="8233" spans="2:21">
      <c r="B8233" s="22"/>
      <c r="D8233" s="22"/>
      <c r="E8233" s="42"/>
      <c r="F8233" s="92"/>
      <c r="G8233" s="65"/>
      <c r="H8233" s="65"/>
      <c r="I8233" s="65"/>
      <c r="J8233" s="65"/>
      <c r="K8233" s="65"/>
      <c r="L8233" s="65"/>
      <c r="M8233" s="65"/>
      <c r="N8233" s="84"/>
      <c r="O8233" s="65"/>
      <c r="P8233" s="84"/>
      <c r="Q8233" s="84"/>
      <c r="R8233" s="66"/>
      <c r="S8233" s="66"/>
      <c r="T8233" s="66"/>
      <c r="U8233" s="46"/>
    </row>
    <row r="8234" spans="2:21">
      <c r="B8234" s="22"/>
      <c r="D8234" s="22"/>
      <c r="E8234" s="42"/>
      <c r="F8234" s="92"/>
      <c r="G8234" s="65"/>
      <c r="H8234" s="65"/>
      <c r="I8234" s="65"/>
      <c r="J8234" s="65"/>
      <c r="K8234" s="65"/>
      <c r="L8234" s="65"/>
      <c r="M8234" s="65"/>
      <c r="N8234" s="84"/>
      <c r="O8234" s="65"/>
      <c r="P8234" s="84"/>
      <c r="Q8234" s="84"/>
      <c r="R8234" s="66"/>
      <c r="S8234" s="66"/>
      <c r="T8234" s="66"/>
      <c r="U8234" s="46"/>
    </row>
    <row r="8235" spans="2:21">
      <c r="B8235" s="22"/>
      <c r="D8235" s="22"/>
      <c r="E8235" s="42"/>
      <c r="F8235" s="92"/>
      <c r="G8235" s="65"/>
      <c r="H8235" s="65"/>
      <c r="I8235" s="65"/>
      <c r="J8235" s="65"/>
      <c r="K8235" s="65"/>
      <c r="L8235" s="65"/>
      <c r="M8235" s="65"/>
      <c r="N8235" s="84"/>
      <c r="O8235" s="65"/>
      <c r="P8235" s="84"/>
      <c r="Q8235" s="84"/>
      <c r="R8235" s="66"/>
      <c r="S8235" s="66"/>
      <c r="T8235" s="66"/>
      <c r="U8235" s="46"/>
    </row>
    <row r="8236" spans="2:21">
      <c r="B8236" s="22"/>
      <c r="D8236" s="22"/>
      <c r="E8236" s="42"/>
      <c r="F8236" s="92"/>
      <c r="G8236" s="65"/>
      <c r="H8236" s="65"/>
      <c r="I8236" s="65"/>
      <c r="J8236" s="65"/>
      <c r="K8236" s="65"/>
      <c r="L8236" s="65"/>
      <c r="M8236" s="65"/>
      <c r="N8236" s="84"/>
      <c r="O8236" s="65"/>
      <c r="P8236" s="84"/>
      <c r="Q8236" s="84"/>
      <c r="R8236" s="66"/>
      <c r="S8236" s="66"/>
      <c r="T8236" s="66"/>
      <c r="U8236" s="46"/>
    </row>
    <row r="8237" spans="2:21">
      <c r="B8237" s="22"/>
      <c r="D8237" s="22"/>
      <c r="E8237" s="42"/>
      <c r="F8237" s="92"/>
      <c r="G8237" s="65"/>
      <c r="H8237" s="65"/>
      <c r="I8237" s="65"/>
      <c r="J8237" s="65"/>
      <c r="K8237" s="65"/>
      <c r="L8237" s="65"/>
      <c r="M8237" s="65"/>
      <c r="N8237" s="84"/>
      <c r="O8237" s="65"/>
      <c r="P8237" s="84"/>
      <c r="Q8237" s="84"/>
      <c r="R8237" s="66"/>
      <c r="S8237" s="66"/>
      <c r="T8237" s="66"/>
      <c r="U8237" s="46"/>
    </row>
    <row r="8238" spans="2:21">
      <c r="B8238" s="22"/>
      <c r="D8238" s="22"/>
      <c r="E8238" s="42"/>
      <c r="F8238" s="92"/>
      <c r="G8238" s="65"/>
      <c r="H8238" s="65"/>
      <c r="I8238" s="65"/>
      <c r="J8238" s="65"/>
      <c r="K8238" s="65"/>
      <c r="L8238" s="65"/>
      <c r="M8238" s="65"/>
      <c r="N8238" s="84"/>
      <c r="O8238" s="65"/>
      <c r="P8238" s="84"/>
      <c r="Q8238" s="84"/>
      <c r="R8238" s="66"/>
      <c r="S8238" s="66"/>
      <c r="T8238" s="66"/>
      <c r="U8238" s="46"/>
    </row>
    <row r="8239" spans="2:21">
      <c r="B8239" s="22"/>
      <c r="D8239" s="22"/>
      <c r="E8239" s="42"/>
      <c r="F8239" s="92"/>
      <c r="G8239" s="65"/>
      <c r="H8239" s="65"/>
      <c r="I8239" s="65"/>
      <c r="J8239" s="65"/>
      <c r="K8239" s="65"/>
      <c r="L8239" s="65"/>
      <c r="M8239" s="65"/>
      <c r="N8239" s="84"/>
      <c r="O8239" s="65"/>
      <c r="P8239" s="84"/>
      <c r="Q8239" s="84"/>
      <c r="R8239" s="66"/>
      <c r="S8239" s="66"/>
      <c r="T8239" s="66"/>
      <c r="U8239" s="46"/>
    </row>
    <row r="8240" spans="2:21">
      <c r="B8240" s="22"/>
      <c r="D8240" s="22"/>
      <c r="E8240" s="42"/>
      <c r="F8240" s="92"/>
      <c r="G8240" s="65"/>
      <c r="H8240" s="65"/>
      <c r="I8240" s="65"/>
      <c r="J8240" s="65"/>
      <c r="K8240" s="65"/>
      <c r="L8240" s="65"/>
      <c r="M8240" s="65"/>
      <c r="N8240" s="84"/>
      <c r="O8240" s="65"/>
      <c r="P8240" s="84"/>
      <c r="Q8240" s="84"/>
      <c r="R8240" s="66"/>
      <c r="S8240" s="66"/>
      <c r="T8240" s="66"/>
      <c r="U8240" s="46"/>
    </row>
    <row r="8241" spans="2:21">
      <c r="B8241" s="22"/>
      <c r="D8241" s="22"/>
      <c r="E8241" s="42"/>
      <c r="F8241" s="92"/>
      <c r="G8241" s="65"/>
      <c r="H8241" s="65"/>
      <c r="I8241" s="65"/>
      <c r="J8241" s="65"/>
      <c r="K8241" s="65"/>
      <c r="L8241" s="65"/>
      <c r="M8241" s="65"/>
      <c r="N8241" s="84"/>
      <c r="O8241" s="65"/>
      <c r="P8241" s="84"/>
      <c r="Q8241" s="84"/>
      <c r="R8241" s="66"/>
      <c r="S8241" s="66"/>
      <c r="T8241" s="66"/>
      <c r="U8241" s="46"/>
    </row>
    <row r="8242" spans="2:21">
      <c r="B8242" s="22"/>
      <c r="D8242" s="22"/>
      <c r="E8242" s="42"/>
      <c r="F8242" s="92"/>
      <c r="G8242" s="65"/>
      <c r="H8242" s="65"/>
      <c r="I8242" s="65"/>
      <c r="J8242" s="65"/>
      <c r="K8242" s="65"/>
      <c r="L8242" s="65"/>
      <c r="M8242" s="65"/>
      <c r="N8242" s="84"/>
      <c r="O8242" s="65"/>
      <c r="P8242" s="84"/>
      <c r="Q8242" s="84"/>
      <c r="R8242" s="66"/>
      <c r="S8242" s="66"/>
      <c r="T8242" s="66"/>
      <c r="U8242" s="46"/>
    </row>
    <row r="8243" spans="2:21">
      <c r="B8243" s="22"/>
      <c r="D8243" s="22"/>
      <c r="E8243" s="42"/>
      <c r="F8243" s="92"/>
      <c r="G8243" s="65"/>
      <c r="H8243" s="65"/>
      <c r="I8243" s="65"/>
      <c r="J8243" s="65"/>
      <c r="K8243" s="65"/>
      <c r="L8243" s="65"/>
      <c r="M8243" s="65"/>
      <c r="N8243" s="84"/>
      <c r="O8243" s="65"/>
      <c r="P8243" s="84"/>
      <c r="Q8243" s="84"/>
      <c r="R8243" s="66"/>
      <c r="S8243" s="66"/>
      <c r="T8243" s="66"/>
      <c r="U8243" s="46"/>
    </row>
    <row r="8244" spans="2:21">
      <c r="B8244" s="22"/>
      <c r="D8244" s="22"/>
      <c r="E8244" s="42"/>
      <c r="F8244" s="92"/>
      <c r="G8244" s="65"/>
      <c r="H8244" s="65"/>
      <c r="I8244" s="65"/>
      <c r="J8244" s="65"/>
      <c r="K8244" s="65"/>
      <c r="L8244" s="65"/>
      <c r="M8244" s="65"/>
      <c r="N8244" s="84"/>
      <c r="O8244" s="65"/>
      <c r="P8244" s="84"/>
      <c r="Q8244" s="84"/>
      <c r="R8244" s="66"/>
      <c r="S8244" s="66"/>
      <c r="T8244" s="66"/>
      <c r="U8244" s="46"/>
    </row>
    <row r="8245" spans="2:21">
      <c r="B8245" s="22"/>
      <c r="D8245" s="22"/>
      <c r="E8245" s="42"/>
      <c r="F8245" s="92"/>
      <c r="G8245" s="65"/>
      <c r="H8245" s="65"/>
      <c r="I8245" s="65"/>
      <c r="J8245" s="65"/>
      <c r="K8245" s="65"/>
      <c r="L8245" s="65"/>
      <c r="M8245" s="65"/>
      <c r="N8245" s="84"/>
      <c r="O8245" s="65"/>
      <c r="P8245" s="84"/>
      <c r="Q8245" s="84"/>
      <c r="R8245" s="66"/>
      <c r="S8245" s="66"/>
      <c r="T8245" s="66"/>
      <c r="U8245" s="46"/>
    </row>
    <row r="8246" spans="2:21">
      <c r="B8246" s="22"/>
      <c r="D8246" s="22"/>
      <c r="E8246" s="42"/>
      <c r="F8246" s="92"/>
      <c r="G8246" s="65"/>
      <c r="H8246" s="65"/>
      <c r="I8246" s="65"/>
      <c r="J8246" s="65"/>
      <c r="K8246" s="65"/>
      <c r="L8246" s="65"/>
      <c r="M8246" s="65"/>
      <c r="N8246" s="84"/>
      <c r="O8246" s="65"/>
      <c r="P8246" s="84"/>
      <c r="Q8246" s="84"/>
      <c r="R8246" s="66"/>
      <c r="S8246" s="66"/>
      <c r="T8246" s="66"/>
      <c r="U8246" s="46"/>
    </row>
    <row r="8247" spans="2:21">
      <c r="B8247" s="22"/>
      <c r="D8247" s="22"/>
      <c r="E8247" s="42"/>
      <c r="F8247" s="92"/>
      <c r="G8247" s="65"/>
      <c r="H8247" s="65"/>
      <c r="I8247" s="65"/>
      <c r="J8247" s="65"/>
      <c r="K8247" s="65"/>
      <c r="L8247" s="65"/>
      <c r="M8247" s="65"/>
      <c r="N8247" s="84"/>
      <c r="O8247" s="65"/>
      <c r="P8247" s="84"/>
      <c r="Q8247" s="84"/>
      <c r="R8247" s="66"/>
      <c r="S8247" s="66"/>
      <c r="T8247" s="66"/>
      <c r="U8247" s="46"/>
    </row>
    <row r="8248" spans="2:21">
      <c r="B8248" s="22"/>
      <c r="D8248" s="22"/>
      <c r="E8248" s="42"/>
      <c r="F8248" s="92"/>
      <c r="G8248" s="65"/>
      <c r="H8248" s="65"/>
      <c r="I8248" s="65"/>
      <c r="J8248" s="65"/>
      <c r="K8248" s="65"/>
      <c r="L8248" s="65"/>
      <c r="M8248" s="65"/>
      <c r="N8248" s="84"/>
      <c r="O8248" s="65"/>
      <c r="P8248" s="84"/>
      <c r="Q8248" s="84"/>
      <c r="R8248" s="66"/>
      <c r="S8248" s="66"/>
      <c r="T8248" s="66"/>
      <c r="U8248" s="46"/>
    </row>
    <row r="8249" spans="2:21">
      <c r="B8249" s="22"/>
      <c r="D8249" s="22"/>
      <c r="E8249" s="42"/>
      <c r="F8249" s="92"/>
      <c r="G8249" s="65"/>
      <c r="H8249" s="65"/>
      <c r="I8249" s="65"/>
      <c r="J8249" s="65"/>
      <c r="K8249" s="65"/>
      <c r="L8249" s="65"/>
      <c r="M8249" s="65"/>
      <c r="N8249" s="84"/>
      <c r="O8249" s="65"/>
      <c r="P8249" s="84"/>
      <c r="Q8249" s="84"/>
      <c r="R8249" s="66"/>
      <c r="S8249" s="66"/>
      <c r="T8249" s="66"/>
      <c r="U8249" s="46"/>
    </row>
    <row r="8250" spans="2:21">
      <c r="B8250" s="22"/>
      <c r="D8250" s="22"/>
      <c r="E8250" s="42"/>
      <c r="F8250" s="92"/>
      <c r="G8250" s="65"/>
      <c r="H8250" s="65"/>
      <c r="I8250" s="65"/>
      <c r="J8250" s="65"/>
      <c r="K8250" s="65"/>
      <c r="L8250" s="65"/>
      <c r="M8250" s="65"/>
      <c r="N8250" s="84"/>
      <c r="O8250" s="65"/>
      <c r="P8250" s="84"/>
      <c r="Q8250" s="84"/>
      <c r="R8250" s="66"/>
      <c r="S8250" s="66"/>
      <c r="T8250" s="66"/>
      <c r="U8250" s="46"/>
    </row>
    <row r="8251" spans="2:21">
      <c r="B8251" s="22"/>
      <c r="D8251" s="22"/>
      <c r="E8251" s="42"/>
      <c r="F8251" s="92"/>
      <c r="G8251" s="65"/>
      <c r="H8251" s="65"/>
      <c r="I8251" s="65"/>
      <c r="J8251" s="65"/>
      <c r="K8251" s="65"/>
      <c r="L8251" s="65"/>
      <c r="M8251" s="65"/>
      <c r="N8251" s="84"/>
      <c r="O8251" s="65"/>
      <c r="P8251" s="84"/>
      <c r="Q8251" s="84"/>
      <c r="R8251" s="66"/>
      <c r="S8251" s="66"/>
      <c r="T8251" s="66"/>
      <c r="U8251" s="46"/>
    </row>
    <row r="8252" spans="2:21">
      <c r="B8252" s="22"/>
      <c r="D8252" s="22"/>
      <c r="E8252" s="42"/>
      <c r="F8252" s="92"/>
      <c r="G8252" s="65"/>
      <c r="H8252" s="65"/>
      <c r="I8252" s="65"/>
      <c r="J8252" s="65"/>
      <c r="K8252" s="65"/>
      <c r="L8252" s="65"/>
      <c r="M8252" s="65"/>
      <c r="N8252" s="84"/>
      <c r="O8252" s="65"/>
      <c r="P8252" s="84"/>
      <c r="Q8252" s="84"/>
      <c r="R8252" s="66"/>
      <c r="S8252" s="66"/>
      <c r="T8252" s="66"/>
      <c r="U8252" s="46"/>
    </row>
    <row r="8253" spans="2:21">
      <c r="B8253" s="22"/>
      <c r="D8253" s="22"/>
      <c r="E8253" s="42"/>
      <c r="F8253" s="92"/>
      <c r="G8253" s="65"/>
      <c r="H8253" s="65"/>
      <c r="I8253" s="65"/>
      <c r="J8253" s="65"/>
      <c r="K8253" s="65"/>
      <c r="L8253" s="65"/>
      <c r="M8253" s="65"/>
      <c r="N8253" s="84"/>
      <c r="O8253" s="65"/>
      <c r="P8253" s="84"/>
      <c r="Q8253" s="84"/>
      <c r="R8253" s="66"/>
      <c r="S8253" s="66"/>
      <c r="T8253" s="66"/>
      <c r="U8253" s="46"/>
    </row>
    <row r="8254" spans="2:21">
      <c r="B8254" s="22"/>
      <c r="D8254" s="22"/>
      <c r="E8254" s="42"/>
      <c r="F8254" s="92"/>
      <c r="G8254" s="65"/>
      <c r="H8254" s="65"/>
      <c r="I8254" s="65"/>
      <c r="J8254" s="65"/>
      <c r="K8254" s="65"/>
      <c r="L8254" s="65"/>
      <c r="M8254" s="65"/>
      <c r="N8254" s="84"/>
      <c r="O8254" s="65"/>
      <c r="P8254" s="84"/>
      <c r="Q8254" s="84"/>
      <c r="R8254" s="66"/>
      <c r="S8254" s="66"/>
      <c r="T8254" s="66"/>
      <c r="U8254" s="46"/>
    </row>
    <row r="8255" spans="2:21">
      <c r="B8255" s="22"/>
      <c r="D8255" s="22"/>
      <c r="E8255" s="42"/>
      <c r="F8255" s="92"/>
      <c r="G8255" s="65"/>
      <c r="H8255" s="65"/>
      <c r="I8255" s="65"/>
      <c r="J8255" s="65"/>
      <c r="K8255" s="65"/>
      <c r="L8255" s="65"/>
      <c r="M8255" s="65"/>
      <c r="N8255" s="84"/>
      <c r="O8255" s="65"/>
      <c r="P8255" s="84"/>
      <c r="Q8255" s="84"/>
      <c r="R8255" s="66"/>
      <c r="S8255" s="66"/>
      <c r="T8255" s="66"/>
      <c r="U8255" s="46"/>
    </row>
    <row r="8256" spans="2:21">
      <c r="B8256" s="22"/>
      <c r="D8256" s="22"/>
      <c r="E8256" s="42"/>
      <c r="F8256" s="92"/>
      <c r="G8256" s="65"/>
      <c r="H8256" s="65"/>
      <c r="I8256" s="65"/>
      <c r="J8256" s="65"/>
      <c r="K8256" s="65"/>
      <c r="L8256" s="65"/>
      <c r="M8256" s="65"/>
      <c r="N8256" s="84"/>
      <c r="O8256" s="65"/>
      <c r="P8256" s="84"/>
      <c r="Q8256" s="84"/>
      <c r="R8256" s="66"/>
      <c r="S8256" s="66"/>
      <c r="T8256" s="66"/>
      <c r="U8256" s="46"/>
    </row>
    <row r="8257" spans="2:21">
      <c r="B8257" s="22"/>
      <c r="D8257" s="22"/>
      <c r="E8257" s="42"/>
      <c r="F8257" s="92"/>
      <c r="G8257" s="65"/>
      <c r="H8257" s="65"/>
      <c r="I8257" s="65"/>
      <c r="J8257" s="65"/>
      <c r="K8257" s="65"/>
      <c r="L8257" s="65"/>
      <c r="M8257" s="65"/>
      <c r="N8257" s="84"/>
      <c r="O8257" s="65"/>
      <c r="P8257" s="84"/>
      <c r="Q8257" s="84"/>
      <c r="R8257" s="66"/>
      <c r="S8257" s="66"/>
      <c r="T8257" s="66"/>
      <c r="U8257" s="46"/>
    </row>
    <row r="8258" spans="2:21">
      <c r="B8258" s="22"/>
      <c r="D8258" s="22"/>
      <c r="E8258" s="42"/>
      <c r="F8258" s="92"/>
      <c r="G8258" s="65"/>
      <c r="H8258" s="65"/>
      <c r="I8258" s="65"/>
      <c r="J8258" s="65"/>
      <c r="K8258" s="65"/>
      <c r="L8258" s="65"/>
      <c r="M8258" s="65"/>
      <c r="N8258" s="84"/>
      <c r="O8258" s="65"/>
      <c r="P8258" s="84"/>
      <c r="Q8258" s="84"/>
      <c r="R8258" s="66"/>
      <c r="S8258" s="66"/>
      <c r="T8258" s="66"/>
      <c r="U8258" s="46"/>
    </row>
    <row r="8259" spans="2:21">
      <c r="B8259" s="22"/>
      <c r="D8259" s="22"/>
      <c r="E8259" s="42"/>
      <c r="F8259" s="92"/>
      <c r="G8259" s="65"/>
      <c r="H8259" s="65"/>
      <c r="I8259" s="65"/>
      <c r="J8259" s="65"/>
      <c r="K8259" s="65"/>
      <c r="L8259" s="65"/>
      <c r="M8259" s="65"/>
      <c r="N8259" s="84"/>
      <c r="O8259" s="65"/>
      <c r="P8259" s="84"/>
      <c r="Q8259" s="84"/>
      <c r="R8259" s="66"/>
      <c r="S8259" s="66"/>
      <c r="T8259" s="66"/>
      <c r="U8259" s="46"/>
    </row>
    <row r="8260" spans="2:21">
      <c r="B8260" s="22"/>
      <c r="D8260" s="22"/>
      <c r="E8260" s="42"/>
      <c r="F8260" s="92"/>
      <c r="G8260" s="65"/>
      <c r="H8260" s="65"/>
      <c r="I8260" s="65"/>
      <c r="J8260" s="65"/>
      <c r="K8260" s="65"/>
      <c r="L8260" s="65"/>
      <c r="M8260" s="65"/>
      <c r="N8260" s="84"/>
      <c r="O8260" s="65"/>
      <c r="P8260" s="84"/>
      <c r="Q8260" s="84"/>
      <c r="R8260" s="66"/>
      <c r="S8260" s="66"/>
      <c r="T8260" s="66"/>
      <c r="U8260" s="46"/>
    </row>
    <row r="8261" spans="2:21">
      <c r="B8261" s="22"/>
      <c r="D8261" s="22"/>
      <c r="E8261" s="42"/>
      <c r="F8261" s="92"/>
      <c r="G8261" s="65"/>
      <c r="H8261" s="65"/>
      <c r="I8261" s="65"/>
      <c r="J8261" s="65"/>
      <c r="K8261" s="65"/>
      <c r="L8261" s="65"/>
      <c r="M8261" s="65"/>
      <c r="N8261" s="84"/>
      <c r="O8261" s="65"/>
      <c r="P8261" s="84"/>
      <c r="Q8261" s="84"/>
      <c r="R8261" s="66"/>
      <c r="S8261" s="66"/>
      <c r="T8261" s="66"/>
      <c r="U8261" s="46"/>
    </row>
    <row r="8262" spans="2:21">
      <c r="B8262" s="22"/>
      <c r="D8262" s="22"/>
      <c r="E8262" s="42"/>
      <c r="F8262" s="92"/>
      <c r="G8262" s="65"/>
      <c r="H8262" s="65"/>
      <c r="I8262" s="65"/>
      <c r="J8262" s="65"/>
      <c r="K8262" s="65"/>
      <c r="L8262" s="65"/>
      <c r="M8262" s="65"/>
      <c r="N8262" s="84"/>
      <c r="O8262" s="65"/>
      <c r="P8262" s="84"/>
      <c r="Q8262" s="84"/>
      <c r="R8262" s="66"/>
      <c r="S8262" s="66"/>
      <c r="T8262" s="66"/>
      <c r="U8262" s="46"/>
    </row>
    <row r="8263" spans="2:21">
      <c r="B8263" s="22"/>
      <c r="D8263" s="22"/>
      <c r="E8263" s="42"/>
      <c r="F8263" s="92"/>
      <c r="G8263" s="65"/>
      <c r="H8263" s="65"/>
      <c r="I8263" s="65"/>
      <c r="J8263" s="65"/>
      <c r="K8263" s="65"/>
      <c r="L8263" s="65"/>
      <c r="M8263" s="65"/>
      <c r="N8263" s="84"/>
      <c r="O8263" s="65"/>
      <c r="P8263" s="84"/>
      <c r="Q8263" s="84"/>
      <c r="R8263" s="66"/>
      <c r="S8263" s="66"/>
      <c r="T8263" s="66"/>
      <c r="U8263" s="46"/>
    </row>
    <row r="8264" spans="2:21">
      <c r="B8264" s="22"/>
      <c r="D8264" s="22"/>
      <c r="E8264" s="42"/>
      <c r="F8264" s="92"/>
      <c r="G8264" s="65"/>
      <c r="H8264" s="65"/>
      <c r="I8264" s="65"/>
      <c r="J8264" s="65"/>
      <c r="K8264" s="65"/>
      <c r="L8264" s="65"/>
      <c r="M8264" s="65"/>
      <c r="N8264" s="84"/>
      <c r="O8264" s="65"/>
      <c r="P8264" s="84"/>
      <c r="Q8264" s="84"/>
      <c r="R8264" s="66"/>
      <c r="S8264" s="66"/>
      <c r="T8264" s="66"/>
      <c r="U8264" s="46"/>
    </row>
    <row r="8265" spans="2:21">
      <c r="B8265" s="22"/>
      <c r="D8265" s="22"/>
      <c r="E8265" s="42"/>
      <c r="F8265" s="92"/>
      <c r="G8265" s="65"/>
      <c r="H8265" s="65"/>
      <c r="I8265" s="65"/>
      <c r="J8265" s="65"/>
      <c r="K8265" s="65"/>
      <c r="L8265" s="65"/>
      <c r="M8265" s="65"/>
      <c r="N8265" s="84"/>
      <c r="O8265" s="65"/>
      <c r="P8265" s="84"/>
      <c r="Q8265" s="84"/>
      <c r="R8265" s="66"/>
      <c r="S8265" s="66"/>
      <c r="T8265" s="66"/>
      <c r="U8265" s="46"/>
    </row>
    <row r="8266" spans="2:21">
      <c r="B8266" s="22"/>
      <c r="D8266" s="22"/>
      <c r="E8266" s="42"/>
      <c r="F8266" s="92"/>
      <c r="G8266" s="65"/>
      <c r="H8266" s="65"/>
      <c r="I8266" s="65"/>
      <c r="J8266" s="65"/>
      <c r="K8266" s="65"/>
      <c r="L8266" s="65"/>
      <c r="M8266" s="65"/>
      <c r="N8266" s="84"/>
      <c r="O8266" s="65"/>
      <c r="P8266" s="84"/>
      <c r="Q8266" s="84"/>
      <c r="R8266" s="66"/>
      <c r="S8266" s="66"/>
      <c r="T8266" s="66"/>
      <c r="U8266" s="46"/>
    </row>
    <row r="8267" spans="2:21">
      <c r="B8267" s="22"/>
      <c r="D8267" s="22"/>
      <c r="E8267" s="42"/>
      <c r="F8267" s="92"/>
      <c r="G8267" s="65"/>
      <c r="H8267" s="65"/>
      <c r="I8267" s="65"/>
      <c r="J8267" s="65"/>
      <c r="K8267" s="65"/>
      <c r="L8267" s="65"/>
      <c r="M8267" s="65"/>
      <c r="N8267" s="84"/>
      <c r="O8267" s="65"/>
      <c r="P8267" s="84"/>
      <c r="Q8267" s="84"/>
      <c r="R8267" s="66"/>
      <c r="S8267" s="66"/>
      <c r="T8267" s="66"/>
      <c r="U8267" s="46"/>
    </row>
    <row r="8268" spans="2:21">
      <c r="B8268" s="22"/>
      <c r="D8268" s="22"/>
      <c r="E8268" s="42"/>
      <c r="F8268" s="92"/>
      <c r="G8268" s="65"/>
      <c r="H8268" s="65"/>
      <c r="I8268" s="65"/>
      <c r="J8268" s="65"/>
      <c r="K8268" s="65"/>
      <c r="L8268" s="65"/>
      <c r="M8268" s="65"/>
      <c r="N8268" s="84"/>
      <c r="O8268" s="65"/>
      <c r="P8268" s="84"/>
      <c r="Q8268" s="84"/>
      <c r="R8268" s="66"/>
      <c r="S8268" s="66"/>
      <c r="T8268" s="66"/>
      <c r="U8268" s="46"/>
    </row>
    <row r="8269" spans="2:21">
      <c r="B8269" s="22"/>
      <c r="D8269" s="22"/>
      <c r="E8269" s="42"/>
      <c r="F8269" s="92"/>
      <c r="G8269" s="65"/>
      <c r="H8269" s="65"/>
      <c r="I8269" s="65"/>
      <c r="J8269" s="65"/>
      <c r="K8269" s="65"/>
      <c r="L8269" s="65"/>
      <c r="M8269" s="65"/>
      <c r="N8269" s="84"/>
      <c r="O8269" s="65"/>
      <c r="P8269" s="84"/>
      <c r="Q8269" s="84"/>
      <c r="R8269" s="66"/>
      <c r="S8269" s="66"/>
      <c r="T8269" s="66"/>
      <c r="U8269" s="46"/>
    </row>
    <row r="8270" spans="2:21">
      <c r="B8270" s="22"/>
      <c r="D8270" s="22"/>
      <c r="E8270" s="42"/>
      <c r="F8270" s="92"/>
      <c r="G8270" s="65"/>
      <c r="H8270" s="65"/>
      <c r="I8270" s="65"/>
      <c r="J8270" s="65"/>
      <c r="K8270" s="65"/>
      <c r="L8270" s="65"/>
      <c r="M8270" s="65"/>
      <c r="N8270" s="84"/>
      <c r="O8270" s="65"/>
      <c r="P8270" s="84"/>
      <c r="Q8270" s="84"/>
      <c r="R8270" s="66"/>
      <c r="S8270" s="66"/>
      <c r="T8270" s="66"/>
      <c r="U8270" s="46"/>
    </row>
    <row r="8271" spans="2:21">
      <c r="B8271" s="22"/>
      <c r="D8271" s="22"/>
      <c r="E8271" s="42"/>
      <c r="F8271" s="92"/>
      <c r="G8271" s="65"/>
      <c r="H8271" s="65"/>
      <c r="I8271" s="65"/>
      <c r="J8271" s="65"/>
      <c r="K8271" s="65"/>
      <c r="L8271" s="65"/>
      <c r="M8271" s="65"/>
      <c r="N8271" s="84"/>
      <c r="O8271" s="65"/>
      <c r="P8271" s="84"/>
      <c r="Q8271" s="84"/>
      <c r="R8271" s="66"/>
      <c r="S8271" s="66"/>
      <c r="T8271" s="66"/>
      <c r="U8271" s="46"/>
    </row>
    <row r="8272" spans="2:21">
      <c r="B8272" s="22"/>
      <c r="D8272" s="22"/>
      <c r="E8272" s="42"/>
      <c r="F8272" s="92"/>
      <c r="G8272" s="65"/>
      <c r="H8272" s="65"/>
      <c r="I8272" s="65"/>
      <c r="J8272" s="65"/>
      <c r="K8272" s="65"/>
      <c r="L8272" s="65"/>
      <c r="M8272" s="65"/>
      <c r="N8272" s="84"/>
      <c r="O8272" s="65"/>
      <c r="P8272" s="84"/>
      <c r="Q8272" s="84"/>
      <c r="R8272" s="66"/>
      <c r="S8272" s="66"/>
      <c r="T8272" s="66"/>
      <c r="U8272" s="46"/>
    </row>
    <row r="8273" spans="2:21">
      <c r="B8273" s="22"/>
      <c r="D8273" s="22"/>
      <c r="E8273" s="42"/>
      <c r="F8273" s="92"/>
      <c r="G8273" s="65"/>
      <c r="H8273" s="65"/>
      <c r="I8273" s="65"/>
      <c r="J8273" s="65"/>
      <c r="K8273" s="65"/>
      <c r="L8273" s="65"/>
      <c r="M8273" s="65"/>
      <c r="N8273" s="84"/>
      <c r="O8273" s="65"/>
      <c r="P8273" s="84"/>
      <c r="Q8273" s="84"/>
      <c r="R8273" s="66"/>
      <c r="S8273" s="66"/>
      <c r="T8273" s="66"/>
      <c r="U8273" s="46"/>
    </row>
    <row r="8274" spans="2:21">
      <c r="B8274" s="22"/>
      <c r="D8274" s="22"/>
      <c r="E8274" s="42"/>
      <c r="F8274" s="92"/>
      <c r="G8274" s="65"/>
      <c r="H8274" s="65"/>
      <c r="I8274" s="65"/>
      <c r="J8274" s="65"/>
      <c r="K8274" s="65"/>
      <c r="L8274" s="65"/>
      <c r="M8274" s="65"/>
      <c r="N8274" s="84"/>
      <c r="O8274" s="65"/>
      <c r="P8274" s="84"/>
      <c r="Q8274" s="84"/>
      <c r="R8274" s="66"/>
      <c r="S8274" s="66"/>
      <c r="T8274" s="66"/>
      <c r="U8274" s="46"/>
    </row>
    <row r="8275" spans="2:21">
      <c r="B8275" s="22"/>
      <c r="D8275" s="22"/>
      <c r="E8275" s="42"/>
      <c r="F8275" s="92"/>
      <c r="G8275" s="65"/>
      <c r="H8275" s="65"/>
      <c r="I8275" s="65"/>
      <c r="J8275" s="65"/>
      <c r="K8275" s="65"/>
      <c r="L8275" s="65"/>
      <c r="M8275" s="65"/>
      <c r="N8275" s="84"/>
      <c r="O8275" s="65"/>
      <c r="P8275" s="84"/>
      <c r="Q8275" s="84"/>
      <c r="R8275" s="66"/>
      <c r="S8275" s="66"/>
      <c r="T8275" s="66"/>
      <c r="U8275" s="46"/>
    </row>
    <row r="8276" spans="2:21">
      <c r="B8276" s="22"/>
      <c r="D8276" s="22"/>
      <c r="E8276" s="42"/>
      <c r="F8276" s="92"/>
      <c r="G8276" s="65"/>
      <c r="H8276" s="65"/>
      <c r="I8276" s="65"/>
      <c r="J8276" s="65"/>
      <c r="K8276" s="65"/>
      <c r="L8276" s="65"/>
      <c r="M8276" s="65"/>
      <c r="N8276" s="84"/>
      <c r="O8276" s="65"/>
      <c r="P8276" s="84"/>
      <c r="Q8276" s="84"/>
      <c r="R8276" s="66"/>
      <c r="S8276" s="66"/>
      <c r="T8276" s="66"/>
      <c r="U8276" s="46"/>
    </row>
    <row r="8277" spans="2:21">
      <c r="B8277" s="22"/>
      <c r="D8277" s="22"/>
      <c r="E8277" s="42"/>
      <c r="F8277" s="92"/>
      <c r="G8277" s="65"/>
      <c r="H8277" s="65"/>
      <c r="I8277" s="65"/>
      <c r="J8277" s="65"/>
      <c r="K8277" s="65"/>
      <c r="L8277" s="65"/>
      <c r="M8277" s="65"/>
      <c r="N8277" s="84"/>
      <c r="O8277" s="65"/>
      <c r="P8277" s="84"/>
      <c r="Q8277" s="84"/>
      <c r="R8277" s="66"/>
      <c r="S8277" s="66"/>
      <c r="T8277" s="66"/>
      <c r="U8277" s="46"/>
    </row>
    <row r="8278" spans="2:21">
      <c r="B8278" s="22"/>
      <c r="D8278" s="22"/>
      <c r="E8278" s="42"/>
      <c r="F8278" s="92"/>
      <c r="G8278" s="65"/>
      <c r="H8278" s="65"/>
      <c r="I8278" s="65"/>
      <c r="J8278" s="65"/>
      <c r="K8278" s="65"/>
      <c r="L8278" s="65"/>
      <c r="M8278" s="65"/>
      <c r="N8278" s="84"/>
      <c r="O8278" s="65"/>
      <c r="P8278" s="84"/>
      <c r="Q8278" s="84"/>
      <c r="R8278" s="66"/>
      <c r="S8278" s="66"/>
      <c r="T8278" s="66"/>
      <c r="U8278" s="46"/>
    </row>
    <row r="8279" spans="2:21">
      <c r="B8279" s="22"/>
      <c r="D8279" s="22"/>
      <c r="E8279" s="42"/>
      <c r="F8279" s="92"/>
      <c r="G8279" s="65"/>
      <c r="H8279" s="65"/>
      <c r="I8279" s="65"/>
      <c r="J8279" s="65"/>
      <c r="K8279" s="65"/>
      <c r="L8279" s="65"/>
      <c r="M8279" s="65"/>
      <c r="N8279" s="84"/>
      <c r="O8279" s="65"/>
      <c r="P8279" s="84"/>
      <c r="Q8279" s="84"/>
      <c r="R8279" s="66"/>
      <c r="S8279" s="66"/>
      <c r="T8279" s="66"/>
      <c r="U8279" s="46"/>
    </row>
    <row r="8280" spans="2:21">
      <c r="B8280" s="22"/>
      <c r="D8280" s="22"/>
      <c r="E8280" s="42"/>
      <c r="F8280" s="92"/>
      <c r="G8280" s="65"/>
      <c r="H8280" s="65"/>
      <c r="I8280" s="65"/>
      <c r="J8280" s="65"/>
      <c r="K8280" s="65"/>
      <c r="L8280" s="65"/>
      <c r="M8280" s="65"/>
      <c r="N8280" s="84"/>
      <c r="O8280" s="65"/>
      <c r="P8280" s="84"/>
      <c r="Q8280" s="84"/>
      <c r="R8280" s="66"/>
      <c r="S8280" s="66"/>
      <c r="T8280" s="66"/>
      <c r="U8280" s="46"/>
    </row>
    <row r="8281" spans="2:21">
      <c r="B8281" s="22"/>
      <c r="D8281" s="22"/>
      <c r="E8281" s="42"/>
      <c r="F8281" s="92"/>
      <c r="G8281" s="65"/>
      <c r="H8281" s="65"/>
      <c r="I8281" s="65"/>
      <c r="J8281" s="65"/>
      <c r="K8281" s="65"/>
      <c r="L8281" s="65"/>
      <c r="M8281" s="65"/>
      <c r="N8281" s="84"/>
      <c r="O8281" s="65"/>
      <c r="P8281" s="84"/>
      <c r="Q8281" s="84"/>
      <c r="R8281" s="66"/>
      <c r="S8281" s="66"/>
      <c r="T8281" s="66"/>
      <c r="U8281" s="46"/>
    </row>
    <row r="8282" spans="2:21">
      <c r="B8282" s="22"/>
      <c r="D8282" s="22"/>
      <c r="E8282" s="42"/>
      <c r="F8282" s="92"/>
      <c r="G8282" s="65"/>
      <c r="H8282" s="65"/>
      <c r="I8282" s="65"/>
      <c r="J8282" s="65"/>
      <c r="K8282" s="65"/>
      <c r="L8282" s="65"/>
      <c r="M8282" s="65"/>
      <c r="N8282" s="84"/>
      <c r="O8282" s="65"/>
      <c r="P8282" s="84"/>
      <c r="Q8282" s="84"/>
      <c r="R8282" s="66"/>
      <c r="S8282" s="66"/>
      <c r="T8282" s="66"/>
      <c r="U8282" s="46"/>
    </row>
    <row r="8283" spans="2:21">
      <c r="B8283" s="22"/>
      <c r="D8283" s="22"/>
      <c r="E8283" s="42"/>
      <c r="F8283" s="92"/>
      <c r="G8283" s="65"/>
      <c r="H8283" s="65"/>
      <c r="I8283" s="65"/>
      <c r="J8283" s="65"/>
      <c r="K8283" s="65"/>
      <c r="L8283" s="65"/>
      <c r="M8283" s="65"/>
      <c r="N8283" s="84"/>
      <c r="O8283" s="65"/>
      <c r="P8283" s="84"/>
      <c r="Q8283" s="84"/>
      <c r="R8283" s="66"/>
      <c r="S8283" s="66"/>
      <c r="T8283" s="66"/>
      <c r="U8283" s="46"/>
    </row>
    <row r="8284" spans="2:21">
      <c r="B8284" s="22"/>
      <c r="D8284" s="22"/>
      <c r="E8284" s="42"/>
      <c r="F8284" s="92"/>
      <c r="G8284" s="65"/>
      <c r="H8284" s="65"/>
      <c r="I8284" s="65"/>
      <c r="J8284" s="65"/>
      <c r="K8284" s="65"/>
      <c r="L8284" s="65"/>
      <c r="M8284" s="65"/>
      <c r="N8284" s="84"/>
      <c r="O8284" s="65"/>
      <c r="P8284" s="84"/>
      <c r="Q8284" s="84"/>
      <c r="R8284" s="66"/>
      <c r="S8284" s="66"/>
      <c r="T8284" s="66"/>
      <c r="U8284" s="46"/>
    </row>
    <row r="8285" spans="2:21">
      <c r="B8285" s="22"/>
      <c r="D8285" s="22"/>
      <c r="E8285" s="42"/>
      <c r="F8285" s="92"/>
      <c r="G8285" s="65"/>
      <c r="H8285" s="65"/>
      <c r="I8285" s="65"/>
      <c r="J8285" s="65"/>
      <c r="K8285" s="65"/>
      <c r="L8285" s="65"/>
      <c r="M8285" s="65"/>
      <c r="N8285" s="84"/>
      <c r="O8285" s="65"/>
      <c r="P8285" s="84"/>
      <c r="Q8285" s="84"/>
      <c r="R8285" s="66"/>
      <c r="S8285" s="66"/>
      <c r="T8285" s="66"/>
      <c r="U8285" s="46"/>
    </row>
    <row r="8286" spans="2:21">
      <c r="B8286" s="22"/>
      <c r="D8286" s="22"/>
      <c r="E8286" s="42"/>
      <c r="F8286" s="92"/>
      <c r="G8286" s="65"/>
      <c r="H8286" s="65"/>
      <c r="I8286" s="65"/>
      <c r="J8286" s="65"/>
      <c r="K8286" s="65"/>
      <c r="L8286" s="65"/>
      <c r="M8286" s="65"/>
      <c r="N8286" s="84"/>
      <c r="O8286" s="65"/>
      <c r="P8286" s="84"/>
      <c r="Q8286" s="84"/>
      <c r="R8286" s="66"/>
      <c r="S8286" s="66"/>
      <c r="T8286" s="66"/>
      <c r="U8286" s="46"/>
    </row>
    <row r="8287" spans="2:21">
      <c r="B8287" s="22"/>
      <c r="D8287" s="22"/>
      <c r="E8287" s="42"/>
      <c r="F8287" s="92"/>
      <c r="G8287" s="65"/>
      <c r="H8287" s="65"/>
      <c r="I8287" s="65"/>
      <c r="J8287" s="65"/>
      <c r="K8287" s="65"/>
      <c r="L8287" s="65"/>
      <c r="M8287" s="65"/>
      <c r="N8287" s="84"/>
      <c r="O8287" s="65"/>
      <c r="P8287" s="84"/>
      <c r="Q8287" s="84"/>
      <c r="R8287" s="66"/>
      <c r="S8287" s="66"/>
      <c r="T8287" s="66"/>
      <c r="U8287" s="46"/>
    </row>
    <row r="8288" spans="2:21">
      <c r="B8288" s="22"/>
      <c r="D8288" s="22"/>
      <c r="E8288" s="42"/>
      <c r="F8288" s="92"/>
      <c r="G8288" s="65"/>
      <c r="H8288" s="65"/>
      <c r="I8288" s="65"/>
      <c r="J8288" s="65"/>
      <c r="K8288" s="65"/>
      <c r="L8288" s="65"/>
      <c r="M8288" s="65"/>
      <c r="N8288" s="84"/>
      <c r="O8288" s="65"/>
      <c r="P8288" s="84"/>
      <c r="Q8288" s="84"/>
      <c r="R8288" s="66"/>
      <c r="S8288" s="66"/>
      <c r="T8288" s="66"/>
      <c r="U8288" s="46"/>
    </row>
    <row r="8289" spans="2:21">
      <c r="B8289" s="22"/>
      <c r="D8289" s="22"/>
      <c r="E8289" s="42"/>
      <c r="F8289" s="92"/>
      <c r="G8289" s="65"/>
      <c r="H8289" s="65"/>
      <c r="I8289" s="65"/>
      <c r="J8289" s="65"/>
      <c r="K8289" s="65"/>
      <c r="L8289" s="65"/>
      <c r="M8289" s="65"/>
      <c r="N8289" s="84"/>
      <c r="O8289" s="65"/>
      <c r="P8289" s="84"/>
      <c r="Q8289" s="84"/>
      <c r="R8289" s="66"/>
      <c r="S8289" s="66"/>
      <c r="T8289" s="66"/>
      <c r="U8289" s="46"/>
    </row>
    <row r="8290" spans="2:21">
      <c r="B8290" s="22"/>
      <c r="D8290" s="22"/>
      <c r="E8290" s="42"/>
      <c r="F8290" s="92"/>
      <c r="G8290" s="65"/>
      <c r="H8290" s="65"/>
      <c r="I8290" s="65"/>
      <c r="J8290" s="65"/>
      <c r="K8290" s="65"/>
      <c r="L8290" s="65"/>
      <c r="M8290" s="65"/>
      <c r="N8290" s="84"/>
      <c r="O8290" s="65"/>
      <c r="P8290" s="84"/>
      <c r="Q8290" s="84"/>
      <c r="R8290" s="66"/>
      <c r="S8290" s="66"/>
      <c r="T8290" s="66"/>
      <c r="U8290" s="46"/>
    </row>
    <row r="8291" spans="2:21">
      <c r="B8291" s="22"/>
      <c r="D8291" s="22"/>
      <c r="E8291" s="42"/>
      <c r="F8291" s="92"/>
      <c r="G8291" s="65"/>
      <c r="H8291" s="65"/>
      <c r="I8291" s="65"/>
      <c r="J8291" s="65"/>
      <c r="K8291" s="65"/>
      <c r="L8291" s="65"/>
      <c r="M8291" s="65"/>
      <c r="N8291" s="84"/>
      <c r="O8291" s="65"/>
      <c r="P8291" s="84"/>
      <c r="Q8291" s="84"/>
      <c r="R8291" s="66"/>
      <c r="S8291" s="66"/>
      <c r="T8291" s="66"/>
      <c r="U8291" s="46"/>
    </row>
    <row r="8292" spans="2:21">
      <c r="B8292" s="22"/>
      <c r="D8292" s="22"/>
      <c r="E8292" s="42"/>
      <c r="F8292" s="92"/>
      <c r="G8292" s="65"/>
      <c r="H8292" s="65"/>
      <c r="I8292" s="65"/>
      <c r="J8292" s="65"/>
      <c r="K8292" s="65"/>
      <c r="L8292" s="65"/>
      <c r="M8292" s="65"/>
      <c r="N8292" s="84"/>
      <c r="O8292" s="65"/>
      <c r="P8292" s="84"/>
      <c r="Q8292" s="84"/>
      <c r="R8292" s="66"/>
      <c r="S8292" s="66"/>
      <c r="T8292" s="66"/>
      <c r="U8292" s="46"/>
    </row>
    <row r="8293" spans="2:21">
      <c r="B8293" s="22"/>
      <c r="D8293" s="22"/>
      <c r="E8293" s="42"/>
      <c r="F8293" s="92"/>
      <c r="G8293" s="65"/>
      <c r="H8293" s="65"/>
      <c r="I8293" s="65"/>
      <c r="J8293" s="65"/>
      <c r="K8293" s="65"/>
      <c r="L8293" s="65"/>
      <c r="M8293" s="65"/>
      <c r="N8293" s="84"/>
      <c r="O8293" s="65"/>
      <c r="P8293" s="84"/>
      <c r="Q8293" s="84"/>
      <c r="R8293" s="66"/>
      <c r="S8293" s="66"/>
      <c r="T8293" s="66"/>
      <c r="U8293" s="46"/>
    </row>
    <row r="8294" spans="2:21">
      <c r="B8294" s="22"/>
      <c r="D8294" s="22"/>
      <c r="E8294" s="42"/>
      <c r="F8294" s="92"/>
      <c r="G8294" s="65"/>
      <c r="H8294" s="65"/>
      <c r="I8294" s="65"/>
      <c r="J8294" s="65"/>
      <c r="K8294" s="65"/>
      <c r="L8294" s="65"/>
      <c r="M8294" s="65"/>
      <c r="N8294" s="84"/>
      <c r="O8294" s="65"/>
      <c r="P8294" s="84"/>
      <c r="Q8294" s="84"/>
      <c r="R8294" s="66"/>
      <c r="S8294" s="66"/>
      <c r="T8294" s="66"/>
      <c r="U8294" s="46"/>
    </row>
    <row r="8295" spans="2:21">
      <c r="B8295" s="22"/>
      <c r="D8295" s="22"/>
      <c r="E8295" s="42"/>
      <c r="F8295" s="92"/>
      <c r="G8295" s="65"/>
      <c r="H8295" s="65"/>
      <c r="I8295" s="65"/>
      <c r="J8295" s="65"/>
      <c r="K8295" s="65"/>
      <c r="L8295" s="65"/>
      <c r="M8295" s="65"/>
      <c r="N8295" s="84"/>
      <c r="O8295" s="65"/>
      <c r="P8295" s="84"/>
      <c r="Q8295" s="84"/>
      <c r="R8295" s="66"/>
      <c r="S8295" s="66"/>
      <c r="T8295" s="66"/>
      <c r="U8295" s="46"/>
    </row>
    <row r="8296" spans="2:21">
      <c r="B8296" s="22"/>
      <c r="D8296" s="22"/>
      <c r="E8296" s="42"/>
      <c r="F8296" s="92"/>
      <c r="G8296" s="65"/>
      <c r="H8296" s="65"/>
      <c r="I8296" s="65"/>
      <c r="J8296" s="65"/>
      <c r="K8296" s="65"/>
      <c r="L8296" s="65"/>
      <c r="M8296" s="65"/>
      <c r="N8296" s="84"/>
      <c r="O8296" s="65"/>
      <c r="P8296" s="84"/>
      <c r="Q8296" s="84"/>
      <c r="R8296" s="66"/>
      <c r="S8296" s="66"/>
      <c r="T8296" s="66"/>
      <c r="U8296" s="46"/>
    </row>
    <row r="8297" spans="2:21">
      <c r="B8297" s="22"/>
      <c r="D8297" s="22"/>
      <c r="E8297" s="42"/>
      <c r="F8297" s="92"/>
      <c r="G8297" s="65"/>
      <c r="H8297" s="65"/>
      <c r="I8297" s="65"/>
      <c r="J8297" s="65"/>
      <c r="K8297" s="65"/>
      <c r="L8297" s="65"/>
      <c r="M8297" s="65"/>
      <c r="N8297" s="84"/>
      <c r="O8297" s="65"/>
      <c r="P8297" s="84"/>
      <c r="Q8297" s="84"/>
      <c r="R8297" s="66"/>
      <c r="S8297" s="66"/>
      <c r="T8297" s="66"/>
      <c r="U8297" s="46"/>
    </row>
    <row r="8298" spans="2:21">
      <c r="B8298" s="22"/>
      <c r="D8298" s="22"/>
      <c r="E8298" s="42"/>
      <c r="F8298" s="92"/>
      <c r="G8298" s="65"/>
      <c r="H8298" s="65"/>
      <c r="I8298" s="65"/>
      <c r="J8298" s="65"/>
      <c r="K8298" s="65"/>
      <c r="L8298" s="65"/>
      <c r="M8298" s="65"/>
      <c r="N8298" s="84"/>
      <c r="O8298" s="65"/>
      <c r="P8298" s="84"/>
      <c r="Q8298" s="84"/>
      <c r="R8298" s="66"/>
      <c r="S8298" s="66"/>
      <c r="T8298" s="66"/>
      <c r="U8298" s="46"/>
    </row>
    <row r="8299" spans="2:21">
      <c r="B8299" s="22"/>
      <c r="D8299" s="22"/>
      <c r="E8299" s="42"/>
      <c r="F8299" s="92"/>
      <c r="G8299" s="65"/>
      <c r="H8299" s="65"/>
      <c r="I8299" s="65"/>
      <c r="J8299" s="65"/>
      <c r="K8299" s="65"/>
      <c r="L8299" s="65"/>
      <c r="M8299" s="65"/>
      <c r="N8299" s="84"/>
      <c r="O8299" s="65"/>
      <c r="P8299" s="84"/>
      <c r="Q8299" s="84"/>
      <c r="R8299" s="66"/>
      <c r="S8299" s="66"/>
      <c r="T8299" s="66"/>
      <c r="U8299" s="46"/>
    </row>
    <row r="8300" spans="2:21">
      <c r="B8300" s="22"/>
      <c r="D8300" s="22"/>
      <c r="E8300" s="42"/>
      <c r="F8300" s="92"/>
      <c r="G8300" s="65"/>
      <c r="H8300" s="65"/>
      <c r="I8300" s="65"/>
      <c r="J8300" s="65"/>
      <c r="K8300" s="65"/>
      <c r="L8300" s="65"/>
      <c r="M8300" s="65"/>
      <c r="N8300" s="84"/>
      <c r="O8300" s="65"/>
      <c r="P8300" s="84"/>
      <c r="Q8300" s="84"/>
      <c r="R8300" s="66"/>
      <c r="S8300" s="66"/>
      <c r="T8300" s="66"/>
      <c r="U8300" s="46"/>
    </row>
    <row r="8301" spans="2:21">
      <c r="B8301" s="22"/>
      <c r="D8301" s="22"/>
      <c r="E8301" s="42"/>
      <c r="F8301" s="92"/>
      <c r="G8301" s="65"/>
      <c r="H8301" s="65"/>
      <c r="I8301" s="65"/>
      <c r="J8301" s="65"/>
      <c r="K8301" s="65"/>
      <c r="L8301" s="65"/>
      <c r="M8301" s="65"/>
      <c r="N8301" s="84"/>
      <c r="O8301" s="65"/>
      <c r="P8301" s="84"/>
      <c r="Q8301" s="84"/>
      <c r="R8301" s="66"/>
      <c r="S8301" s="66"/>
      <c r="T8301" s="66"/>
      <c r="U8301" s="46"/>
    </row>
    <row r="8302" spans="2:21">
      <c r="B8302" s="22"/>
      <c r="D8302" s="22"/>
      <c r="E8302" s="42"/>
      <c r="F8302" s="92"/>
      <c r="G8302" s="65"/>
      <c r="H8302" s="65"/>
      <c r="I8302" s="65"/>
      <c r="J8302" s="65"/>
      <c r="K8302" s="65"/>
      <c r="L8302" s="65"/>
      <c r="M8302" s="65"/>
      <c r="N8302" s="84"/>
      <c r="O8302" s="65"/>
      <c r="P8302" s="84"/>
      <c r="Q8302" s="84"/>
      <c r="R8302" s="66"/>
      <c r="S8302" s="66"/>
      <c r="T8302" s="66"/>
      <c r="U8302" s="46"/>
    </row>
    <row r="8303" spans="2:21">
      <c r="B8303" s="22"/>
      <c r="D8303" s="22"/>
      <c r="E8303" s="42"/>
      <c r="F8303" s="92"/>
      <c r="G8303" s="65"/>
      <c r="H8303" s="65"/>
      <c r="I8303" s="65"/>
      <c r="J8303" s="65"/>
      <c r="K8303" s="65"/>
      <c r="L8303" s="65"/>
      <c r="M8303" s="65"/>
      <c r="N8303" s="84"/>
      <c r="O8303" s="65"/>
      <c r="P8303" s="84"/>
      <c r="Q8303" s="84"/>
      <c r="R8303" s="66"/>
      <c r="S8303" s="66"/>
      <c r="T8303" s="66"/>
      <c r="U8303" s="46"/>
    </row>
    <row r="8304" spans="2:21">
      <c r="B8304" s="22"/>
      <c r="D8304" s="22"/>
      <c r="E8304" s="42"/>
      <c r="F8304" s="92"/>
      <c r="G8304" s="65"/>
      <c r="H8304" s="65"/>
      <c r="I8304" s="65"/>
      <c r="J8304" s="65"/>
      <c r="K8304" s="65"/>
      <c r="L8304" s="65"/>
      <c r="M8304" s="65"/>
      <c r="N8304" s="84"/>
      <c r="O8304" s="65"/>
      <c r="P8304" s="84"/>
      <c r="Q8304" s="84"/>
      <c r="R8304" s="66"/>
      <c r="S8304" s="66"/>
      <c r="T8304" s="66"/>
      <c r="U8304" s="46"/>
    </row>
    <row r="8305" spans="2:21">
      <c r="B8305" s="22"/>
      <c r="D8305" s="22"/>
      <c r="E8305" s="42"/>
      <c r="F8305" s="92"/>
      <c r="G8305" s="65"/>
      <c r="H8305" s="65"/>
      <c r="I8305" s="65"/>
      <c r="J8305" s="65"/>
      <c r="K8305" s="65"/>
      <c r="L8305" s="65"/>
      <c r="M8305" s="65"/>
      <c r="N8305" s="84"/>
      <c r="O8305" s="65"/>
      <c r="P8305" s="84"/>
      <c r="Q8305" s="84"/>
      <c r="R8305" s="66"/>
      <c r="S8305" s="66"/>
      <c r="T8305" s="66"/>
      <c r="U8305" s="46"/>
    </row>
    <row r="8306" spans="2:21">
      <c r="B8306" s="22"/>
      <c r="D8306" s="22"/>
      <c r="E8306" s="42"/>
      <c r="F8306" s="92"/>
      <c r="G8306" s="65"/>
      <c r="H8306" s="65"/>
      <c r="I8306" s="65"/>
      <c r="J8306" s="65"/>
      <c r="K8306" s="65"/>
      <c r="L8306" s="65"/>
      <c r="M8306" s="65"/>
      <c r="N8306" s="84"/>
      <c r="O8306" s="65"/>
      <c r="P8306" s="84"/>
      <c r="Q8306" s="84"/>
      <c r="R8306" s="66"/>
      <c r="S8306" s="66"/>
      <c r="T8306" s="66"/>
      <c r="U8306" s="46"/>
    </row>
    <row r="8307" spans="2:21">
      <c r="B8307" s="22"/>
      <c r="D8307" s="22"/>
      <c r="E8307" s="42"/>
      <c r="F8307" s="92"/>
      <c r="G8307" s="65"/>
      <c r="H8307" s="65"/>
      <c r="I8307" s="65"/>
      <c r="J8307" s="65"/>
      <c r="K8307" s="65"/>
      <c r="L8307" s="65"/>
      <c r="M8307" s="65"/>
      <c r="N8307" s="84"/>
      <c r="O8307" s="65"/>
      <c r="P8307" s="84"/>
      <c r="Q8307" s="84"/>
      <c r="R8307" s="66"/>
      <c r="S8307" s="66"/>
      <c r="T8307" s="66"/>
      <c r="U8307" s="46"/>
    </row>
    <row r="8308" spans="2:21">
      <c r="B8308" s="22"/>
      <c r="D8308" s="22"/>
      <c r="E8308" s="42"/>
      <c r="F8308" s="92"/>
      <c r="G8308" s="65"/>
      <c r="H8308" s="65"/>
      <c r="I8308" s="65"/>
      <c r="J8308" s="65"/>
      <c r="K8308" s="65"/>
      <c r="L8308" s="65"/>
      <c r="M8308" s="65"/>
      <c r="N8308" s="84"/>
      <c r="O8308" s="65"/>
      <c r="P8308" s="84"/>
      <c r="Q8308" s="84"/>
      <c r="R8308" s="66"/>
      <c r="S8308" s="66"/>
      <c r="T8308" s="66"/>
      <c r="U8308" s="46"/>
    </row>
    <row r="8309" spans="2:21">
      <c r="B8309" s="22"/>
      <c r="D8309" s="22"/>
      <c r="E8309" s="42"/>
      <c r="F8309" s="92"/>
      <c r="G8309" s="65"/>
      <c r="H8309" s="65"/>
      <c r="I8309" s="65"/>
      <c r="J8309" s="65"/>
      <c r="K8309" s="65"/>
      <c r="L8309" s="65"/>
      <c r="M8309" s="65"/>
      <c r="N8309" s="84"/>
      <c r="O8309" s="65"/>
      <c r="P8309" s="84"/>
      <c r="Q8309" s="84"/>
      <c r="R8309" s="66"/>
      <c r="S8309" s="66"/>
      <c r="T8309" s="66"/>
      <c r="U8309" s="46"/>
    </row>
    <row r="8310" spans="2:21">
      <c r="B8310" s="22"/>
      <c r="D8310" s="22"/>
      <c r="E8310" s="42"/>
      <c r="F8310" s="92"/>
      <c r="G8310" s="65"/>
      <c r="H8310" s="65"/>
      <c r="I8310" s="65"/>
      <c r="J8310" s="65"/>
      <c r="K8310" s="65"/>
      <c r="L8310" s="65"/>
      <c r="M8310" s="65"/>
      <c r="N8310" s="84"/>
      <c r="O8310" s="65"/>
      <c r="P8310" s="84"/>
      <c r="Q8310" s="84"/>
      <c r="R8310" s="66"/>
      <c r="S8310" s="66"/>
      <c r="T8310" s="66"/>
      <c r="U8310" s="46"/>
    </row>
    <row r="8311" spans="2:21">
      <c r="B8311" s="22"/>
      <c r="D8311" s="22"/>
      <c r="E8311" s="42"/>
      <c r="F8311" s="92"/>
      <c r="G8311" s="65"/>
      <c r="H8311" s="65"/>
      <c r="I8311" s="65"/>
      <c r="J8311" s="65"/>
      <c r="K8311" s="65"/>
      <c r="L8311" s="65"/>
      <c r="M8311" s="65"/>
      <c r="N8311" s="84"/>
      <c r="O8311" s="65"/>
      <c r="P8311" s="84"/>
      <c r="Q8311" s="84"/>
      <c r="R8311" s="66"/>
      <c r="S8311" s="66"/>
      <c r="T8311" s="66"/>
      <c r="U8311" s="46"/>
    </row>
    <row r="8312" spans="2:21">
      <c r="B8312" s="22"/>
      <c r="D8312" s="22"/>
      <c r="E8312" s="42"/>
      <c r="F8312" s="92"/>
      <c r="G8312" s="65"/>
      <c r="H8312" s="65"/>
      <c r="I8312" s="65"/>
      <c r="J8312" s="65"/>
      <c r="K8312" s="65"/>
      <c r="L8312" s="65"/>
      <c r="M8312" s="65"/>
      <c r="N8312" s="84"/>
      <c r="O8312" s="65"/>
      <c r="P8312" s="84"/>
      <c r="Q8312" s="84"/>
      <c r="R8312" s="66"/>
      <c r="S8312" s="66"/>
      <c r="T8312" s="66"/>
      <c r="U8312" s="46"/>
    </row>
    <row r="8313" spans="2:21">
      <c r="B8313" s="22"/>
      <c r="D8313" s="22"/>
      <c r="E8313" s="42"/>
      <c r="F8313" s="92"/>
      <c r="G8313" s="65"/>
      <c r="H8313" s="65"/>
      <c r="I8313" s="65"/>
      <c r="J8313" s="65"/>
      <c r="K8313" s="65"/>
      <c r="L8313" s="65"/>
      <c r="M8313" s="65"/>
      <c r="N8313" s="84"/>
      <c r="O8313" s="65"/>
      <c r="P8313" s="84"/>
      <c r="Q8313" s="84"/>
      <c r="R8313" s="66"/>
      <c r="S8313" s="66"/>
      <c r="T8313" s="66"/>
      <c r="U8313" s="46"/>
    </row>
    <row r="8314" spans="2:21">
      <c r="B8314" s="22"/>
      <c r="D8314" s="22"/>
      <c r="E8314" s="42"/>
      <c r="F8314" s="92"/>
      <c r="G8314" s="65"/>
      <c r="H8314" s="65"/>
      <c r="I8314" s="65"/>
      <c r="J8314" s="65"/>
      <c r="K8314" s="65"/>
      <c r="L8314" s="65"/>
      <c r="M8314" s="65"/>
      <c r="N8314" s="84"/>
      <c r="O8314" s="65"/>
      <c r="P8314" s="84"/>
      <c r="Q8314" s="84"/>
      <c r="R8314" s="66"/>
      <c r="S8314" s="66"/>
      <c r="T8314" s="66"/>
      <c r="U8314" s="46"/>
    </row>
    <row r="8315" spans="2:21">
      <c r="B8315" s="22"/>
      <c r="D8315" s="22"/>
      <c r="E8315" s="42"/>
      <c r="F8315" s="92"/>
      <c r="G8315" s="65"/>
      <c r="H8315" s="65"/>
      <c r="I8315" s="65"/>
      <c r="J8315" s="65"/>
      <c r="K8315" s="65"/>
      <c r="L8315" s="65"/>
      <c r="M8315" s="65"/>
      <c r="N8315" s="84"/>
      <c r="O8315" s="65"/>
      <c r="P8315" s="84"/>
      <c r="Q8315" s="84"/>
      <c r="R8315" s="66"/>
      <c r="S8315" s="66"/>
      <c r="T8315" s="66"/>
      <c r="U8315" s="46"/>
    </row>
    <row r="8316" spans="2:21">
      <c r="B8316" s="22"/>
      <c r="D8316" s="22"/>
      <c r="E8316" s="42"/>
      <c r="F8316" s="92"/>
      <c r="G8316" s="65"/>
      <c r="H8316" s="65"/>
      <c r="I8316" s="65"/>
      <c r="J8316" s="65"/>
      <c r="K8316" s="65"/>
      <c r="L8316" s="65"/>
      <c r="M8316" s="65"/>
      <c r="N8316" s="84"/>
      <c r="O8316" s="65"/>
      <c r="P8316" s="84"/>
      <c r="Q8316" s="84"/>
      <c r="R8316" s="66"/>
      <c r="S8316" s="66"/>
      <c r="T8316" s="66"/>
      <c r="U8316" s="46"/>
    </row>
    <row r="8317" spans="2:21">
      <c r="B8317" s="22"/>
      <c r="D8317" s="22"/>
      <c r="E8317" s="42"/>
      <c r="F8317" s="92"/>
      <c r="G8317" s="65"/>
      <c r="H8317" s="65"/>
      <c r="I8317" s="65"/>
      <c r="J8317" s="65"/>
      <c r="K8317" s="65"/>
      <c r="L8317" s="65"/>
      <c r="M8317" s="65"/>
      <c r="N8317" s="84"/>
      <c r="O8317" s="65"/>
      <c r="P8317" s="84"/>
      <c r="Q8317" s="84"/>
      <c r="R8317" s="66"/>
      <c r="S8317" s="66"/>
      <c r="T8317" s="66"/>
      <c r="U8317" s="46"/>
    </row>
    <row r="8318" spans="2:21">
      <c r="B8318" s="22"/>
      <c r="D8318" s="22"/>
      <c r="E8318" s="42"/>
      <c r="F8318" s="92"/>
      <c r="G8318" s="65"/>
      <c r="H8318" s="65"/>
      <c r="I8318" s="65"/>
      <c r="J8318" s="65"/>
      <c r="K8318" s="65"/>
      <c r="L8318" s="65"/>
      <c r="M8318" s="65"/>
      <c r="N8318" s="84"/>
      <c r="O8318" s="65"/>
      <c r="P8318" s="84"/>
      <c r="Q8318" s="84"/>
      <c r="R8318" s="66"/>
      <c r="S8318" s="66"/>
      <c r="T8318" s="66"/>
      <c r="U8318" s="46"/>
    </row>
    <row r="8319" spans="2:21">
      <c r="B8319" s="22"/>
      <c r="D8319" s="22"/>
      <c r="E8319" s="42"/>
      <c r="F8319" s="92"/>
      <c r="G8319" s="65"/>
      <c r="H8319" s="65"/>
      <c r="I8319" s="65"/>
      <c r="J8319" s="65"/>
      <c r="K8319" s="65"/>
      <c r="L8319" s="65"/>
      <c r="M8319" s="65"/>
      <c r="N8319" s="84"/>
      <c r="O8319" s="65"/>
      <c r="P8319" s="84"/>
      <c r="Q8319" s="84"/>
      <c r="R8319" s="66"/>
      <c r="S8319" s="66"/>
      <c r="T8319" s="66"/>
      <c r="U8319" s="46"/>
    </row>
    <row r="8320" spans="2:21">
      <c r="B8320" s="22"/>
      <c r="D8320" s="22"/>
      <c r="E8320" s="42"/>
      <c r="F8320" s="92"/>
      <c r="G8320" s="65"/>
      <c r="H8320" s="65"/>
      <c r="I8320" s="65"/>
      <c r="J8320" s="65"/>
      <c r="K8320" s="65"/>
      <c r="L8320" s="65"/>
      <c r="M8320" s="65"/>
      <c r="N8320" s="84"/>
      <c r="O8320" s="65"/>
      <c r="P8320" s="84"/>
      <c r="Q8320" s="84"/>
      <c r="R8320" s="66"/>
      <c r="S8320" s="66"/>
      <c r="T8320" s="66"/>
      <c r="U8320" s="46"/>
    </row>
    <row r="8321" spans="2:21">
      <c r="B8321" s="22"/>
      <c r="D8321" s="22"/>
      <c r="E8321" s="42"/>
      <c r="F8321" s="92"/>
      <c r="G8321" s="65"/>
      <c r="H8321" s="65"/>
      <c r="I8321" s="65"/>
      <c r="J8321" s="65"/>
      <c r="K8321" s="65"/>
      <c r="L8321" s="65"/>
      <c r="M8321" s="65"/>
      <c r="N8321" s="84"/>
      <c r="O8321" s="65"/>
      <c r="P8321" s="84"/>
      <c r="Q8321" s="84"/>
      <c r="R8321" s="66"/>
      <c r="S8321" s="66"/>
      <c r="T8321" s="66"/>
      <c r="U8321" s="46"/>
    </row>
    <row r="8322" spans="2:21">
      <c r="B8322" s="22"/>
      <c r="D8322" s="22"/>
      <c r="E8322" s="42"/>
      <c r="F8322" s="92"/>
      <c r="G8322" s="65"/>
      <c r="H8322" s="65"/>
      <c r="I8322" s="65"/>
      <c r="J8322" s="65"/>
      <c r="K8322" s="65"/>
      <c r="L8322" s="65"/>
      <c r="M8322" s="65"/>
      <c r="N8322" s="84"/>
      <c r="O8322" s="65"/>
      <c r="P8322" s="84"/>
      <c r="Q8322" s="84"/>
      <c r="R8322" s="66"/>
      <c r="S8322" s="66"/>
      <c r="T8322" s="66"/>
      <c r="U8322" s="46"/>
    </row>
    <row r="8323" spans="2:21">
      <c r="B8323" s="22"/>
      <c r="D8323" s="22"/>
      <c r="E8323" s="42"/>
      <c r="F8323" s="92"/>
      <c r="G8323" s="65"/>
      <c r="H8323" s="65"/>
      <c r="I8323" s="65"/>
      <c r="J8323" s="65"/>
      <c r="K8323" s="65"/>
      <c r="L8323" s="65"/>
      <c r="M8323" s="65"/>
      <c r="N8323" s="84"/>
      <c r="O8323" s="65"/>
      <c r="P8323" s="84"/>
      <c r="Q8323" s="84"/>
      <c r="R8323" s="66"/>
      <c r="S8323" s="66"/>
      <c r="T8323" s="66"/>
      <c r="U8323" s="46"/>
    </row>
    <row r="8324" spans="2:21">
      <c r="B8324" s="22"/>
      <c r="D8324" s="22"/>
      <c r="E8324" s="42"/>
      <c r="F8324" s="92"/>
      <c r="G8324" s="65"/>
      <c r="H8324" s="65"/>
      <c r="I8324" s="65"/>
      <c r="J8324" s="65"/>
      <c r="K8324" s="65"/>
      <c r="L8324" s="65"/>
      <c r="M8324" s="65"/>
      <c r="N8324" s="84"/>
      <c r="O8324" s="65"/>
      <c r="P8324" s="84"/>
      <c r="Q8324" s="84"/>
      <c r="R8324" s="66"/>
      <c r="S8324" s="66"/>
      <c r="T8324" s="66"/>
      <c r="U8324" s="46"/>
    </row>
    <row r="8325" spans="2:21">
      <c r="B8325" s="22"/>
      <c r="D8325" s="22"/>
      <c r="E8325" s="42"/>
      <c r="F8325" s="92"/>
      <c r="G8325" s="65"/>
      <c r="H8325" s="65"/>
      <c r="I8325" s="65"/>
      <c r="J8325" s="65"/>
      <c r="K8325" s="65"/>
      <c r="L8325" s="65"/>
      <c r="M8325" s="65"/>
      <c r="N8325" s="84"/>
      <c r="O8325" s="65"/>
      <c r="P8325" s="84"/>
      <c r="Q8325" s="84"/>
      <c r="R8325" s="66"/>
      <c r="S8325" s="66"/>
      <c r="T8325" s="66"/>
      <c r="U8325" s="46"/>
    </row>
    <row r="8326" spans="2:21">
      <c r="B8326" s="22"/>
      <c r="D8326" s="22"/>
      <c r="E8326" s="42"/>
      <c r="F8326" s="92"/>
      <c r="G8326" s="65"/>
      <c r="H8326" s="65"/>
      <c r="I8326" s="65"/>
      <c r="J8326" s="65"/>
      <c r="K8326" s="65"/>
      <c r="L8326" s="65"/>
      <c r="M8326" s="65"/>
      <c r="N8326" s="84"/>
      <c r="O8326" s="65"/>
      <c r="P8326" s="84"/>
      <c r="Q8326" s="84"/>
      <c r="R8326" s="66"/>
      <c r="S8326" s="66"/>
      <c r="T8326" s="66"/>
      <c r="U8326" s="46"/>
    </row>
    <row r="8327" spans="2:21">
      <c r="B8327" s="22"/>
      <c r="D8327" s="22"/>
      <c r="E8327" s="42"/>
      <c r="F8327" s="92"/>
      <c r="G8327" s="65"/>
      <c r="H8327" s="65"/>
      <c r="I8327" s="65"/>
      <c r="J8327" s="65"/>
      <c r="K8327" s="65"/>
      <c r="L8327" s="65"/>
      <c r="M8327" s="65"/>
      <c r="N8327" s="84"/>
      <c r="O8327" s="65"/>
      <c r="P8327" s="84"/>
      <c r="Q8327" s="84"/>
      <c r="R8327" s="66"/>
      <c r="S8327" s="66"/>
      <c r="T8327" s="66"/>
      <c r="U8327" s="46"/>
    </row>
    <row r="8328" spans="2:21">
      <c r="B8328" s="22"/>
      <c r="D8328" s="22"/>
      <c r="E8328" s="42"/>
      <c r="F8328" s="92"/>
      <c r="G8328" s="65"/>
      <c r="H8328" s="65"/>
      <c r="I8328" s="65"/>
      <c r="J8328" s="65"/>
      <c r="K8328" s="65"/>
      <c r="L8328" s="65"/>
      <c r="M8328" s="65"/>
      <c r="N8328" s="84"/>
      <c r="O8328" s="65"/>
      <c r="P8328" s="84"/>
      <c r="Q8328" s="84"/>
      <c r="R8328" s="66"/>
      <c r="S8328" s="66"/>
      <c r="T8328" s="66"/>
      <c r="U8328" s="46"/>
    </row>
    <row r="8329" spans="2:21">
      <c r="B8329" s="22"/>
      <c r="D8329" s="22"/>
      <c r="E8329" s="42"/>
      <c r="F8329" s="92"/>
      <c r="G8329" s="65"/>
      <c r="H8329" s="65"/>
      <c r="I8329" s="65"/>
      <c r="J8329" s="65"/>
      <c r="K8329" s="65"/>
      <c r="L8329" s="65"/>
      <c r="M8329" s="65"/>
      <c r="N8329" s="84"/>
      <c r="O8329" s="65"/>
      <c r="P8329" s="84"/>
      <c r="Q8329" s="84"/>
      <c r="R8329" s="66"/>
      <c r="S8329" s="66"/>
      <c r="T8329" s="66"/>
      <c r="U8329" s="46"/>
    </row>
    <row r="8330" spans="2:21">
      <c r="B8330" s="22"/>
      <c r="D8330" s="22"/>
      <c r="E8330" s="42"/>
      <c r="F8330" s="92"/>
      <c r="G8330" s="65"/>
      <c r="H8330" s="65"/>
      <c r="I8330" s="65"/>
      <c r="J8330" s="65"/>
      <c r="K8330" s="65"/>
      <c r="L8330" s="65"/>
      <c r="M8330" s="65"/>
      <c r="N8330" s="84"/>
      <c r="O8330" s="65"/>
      <c r="P8330" s="84"/>
      <c r="Q8330" s="84"/>
      <c r="R8330" s="66"/>
      <c r="S8330" s="66"/>
      <c r="T8330" s="66"/>
      <c r="U8330" s="46"/>
    </row>
    <row r="8331" spans="2:21">
      <c r="B8331" s="22"/>
      <c r="D8331" s="22"/>
      <c r="E8331" s="42"/>
      <c r="F8331" s="92"/>
      <c r="G8331" s="65"/>
      <c r="H8331" s="65"/>
      <c r="I8331" s="65"/>
      <c r="J8331" s="65"/>
      <c r="K8331" s="65"/>
      <c r="L8331" s="65"/>
      <c r="M8331" s="65"/>
      <c r="N8331" s="84"/>
      <c r="O8331" s="65"/>
      <c r="P8331" s="84"/>
      <c r="Q8331" s="84"/>
      <c r="R8331" s="66"/>
      <c r="S8331" s="66"/>
      <c r="T8331" s="66"/>
      <c r="U8331" s="46"/>
    </row>
    <row r="8332" spans="2:21">
      <c r="B8332" s="22"/>
      <c r="D8332" s="22"/>
      <c r="E8332" s="42"/>
      <c r="F8332" s="92"/>
      <c r="G8332" s="65"/>
      <c r="H8332" s="65"/>
      <c r="I8332" s="65"/>
      <c r="J8332" s="65"/>
      <c r="K8332" s="65"/>
      <c r="L8332" s="65"/>
      <c r="M8332" s="65"/>
      <c r="N8332" s="84"/>
      <c r="O8332" s="65"/>
      <c r="P8332" s="84"/>
      <c r="Q8332" s="84"/>
      <c r="R8332" s="66"/>
      <c r="S8332" s="66"/>
      <c r="T8332" s="66"/>
      <c r="U8332" s="46"/>
    </row>
    <row r="8333" spans="2:21">
      <c r="B8333" s="22"/>
      <c r="D8333" s="22"/>
      <c r="E8333" s="42"/>
      <c r="F8333" s="92"/>
      <c r="G8333" s="65"/>
      <c r="H8333" s="65"/>
      <c r="I8333" s="65"/>
      <c r="J8333" s="65"/>
      <c r="K8333" s="65"/>
      <c r="L8333" s="65"/>
      <c r="M8333" s="65"/>
      <c r="N8333" s="84"/>
      <c r="O8333" s="65"/>
      <c r="P8333" s="84"/>
      <c r="Q8333" s="84"/>
      <c r="R8333" s="66"/>
      <c r="S8333" s="66"/>
      <c r="T8333" s="66"/>
      <c r="U8333" s="46"/>
    </row>
    <row r="8334" spans="2:21">
      <c r="B8334" s="22"/>
      <c r="D8334" s="22"/>
      <c r="E8334" s="42"/>
      <c r="F8334" s="92"/>
      <c r="G8334" s="65"/>
      <c r="H8334" s="65"/>
      <c r="I8334" s="65"/>
      <c r="J8334" s="65"/>
      <c r="K8334" s="65"/>
      <c r="L8334" s="65"/>
      <c r="M8334" s="65"/>
      <c r="N8334" s="84"/>
      <c r="O8334" s="65"/>
      <c r="P8334" s="84"/>
      <c r="Q8334" s="84"/>
      <c r="R8334" s="66"/>
      <c r="S8334" s="66"/>
      <c r="T8334" s="66"/>
      <c r="U8334" s="46"/>
    </row>
    <row r="8335" spans="2:21">
      <c r="B8335" s="22"/>
      <c r="D8335" s="22"/>
      <c r="E8335" s="42"/>
      <c r="F8335" s="92"/>
      <c r="G8335" s="65"/>
      <c r="H8335" s="65"/>
      <c r="I8335" s="65"/>
      <c r="J8335" s="65"/>
      <c r="K8335" s="65"/>
      <c r="L8335" s="65"/>
      <c r="M8335" s="65"/>
      <c r="N8335" s="84"/>
      <c r="O8335" s="65"/>
      <c r="P8335" s="84"/>
      <c r="Q8335" s="84"/>
      <c r="R8335" s="66"/>
      <c r="S8335" s="66"/>
      <c r="T8335" s="66"/>
      <c r="U8335" s="46"/>
    </row>
    <row r="8336" spans="2:21">
      <c r="B8336" s="22"/>
      <c r="D8336" s="22"/>
      <c r="E8336" s="42"/>
      <c r="F8336" s="92"/>
      <c r="G8336" s="65"/>
      <c r="H8336" s="65"/>
      <c r="I8336" s="65"/>
      <c r="J8336" s="65"/>
      <c r="K8336" s="65"/>
      <c r="L8336" s="65"/>
      <c r="M8336" s="65"/>
      <c r="N8336" s="84"/>
      <c r="O8336" s="65"/>
      <c r="P8336" s="84"/>
      <c r="Q8336" s="84"/>
      <c r="R8336" s="66"/>
      <c r="S8336" s="66"/>
      <c r="T8336" s="66"/>
      <c r="U8336" s="46"/>
    </row>
    <row r="8337" spans="2:21">
      <c r="B8337" s="22"/>
      <c r="D8337" s="22"/>
      <c r="E8337" s="42"/>
      <c r="F8337" s="92"/>
      <c r="G8337" s="65"/>
      <c r="H8337" s="65"/>
      <c r="I8337" s="65"/>
      <c r="J8337" s="65"/>
      <c r="K8337" s="65"/>
      <c r="L8337" s="65"/>
      <c r="M8337" s="65"/>
      <c r="N8337" s="84"/>
      <c r="O8337" s="65"/>
      <c r="P8337" s="84"/>
      <c r="Q8337" s="84"/>
      <c r="R8337" s="66"/>
      <c r="S8337" s="66"/>
      <c r="T8337" s="66"/>
      <c r="U8337" s="46"/>
    </row>
    <row r="8338" spans="2:21">
      <c r="B8338" s="22"/>
      <c r="D8338" s="22"/>
      <c r="E8338" s="42"/>
      <c r="F8338" s="92"/>
      <c r="G8338" s="65"/>
      <c r="H8338" s="65"/>
      <c r="I8338" s="65"/>
      <c r="J8338" s="65"/>
      <c r="K8338" s="65"/>
      <c r="L8338" s="65"/>
      <c r="M8338" s="65"/>
      <c r="N8338" s="84"/>
      <c r="O8338" s="65"/>
      <c r="P8338" s="84"/>
      <c r="Q8338" s="84"/>
      <c r="R8338" s="66"/>
      <c r="S8338" s="66"/>
      <c r="T8338" s="66"/>
      <c r="U8338" s="46"/>
    </row>
    <row r="8339" spans="2:21">
      <c r="B8339" s="22"/>
      <c r="D8339" s="22"/>
      <c r="E8339" s="42"/>
      <c r="F8339" s="92"/>
      <c r="G8339" s="65"/>
      <c r="H8339" s="65"/>
      <c r="I8339" s="65"/>
      <c r="J8339" s="65"/>
      <c r="K8339" s="65"/>
      <c r="L8339" s="65"/>
      <c r="M8339" s="65"/>
      <c r="N8339" s="84"/>
      <c r="O8339" s="65"/>
      <c r="P8339" s="84"/>
      <c r="Q8339" s="84"/>
      <c r="R8339" s="66"/>
      <c r="S8339" s="66"/>
      <c r="T8339" s="66"/>
      <c r="U8339" s="46"/>
    </row>
    <row r="8340" spans="2:21">
      <c r="B8340" s="22"/>
      <c r="D8340" s="22"/>
      <c r="E8340" s="42"/>
      <c r="F8340" s="92"/>
      <c r="G8340" s="65"/>
      <c r="H8340" s="65"/>
      <c r="I8340" s="65"/>
      <c r="J8340" s="65"/>
      <c r="K8340" s="65"/>
      <c r="L8340" s="65"/>
      <c r="M8340" s="65"/>
      <c r="N8340" s="84"/>
      <c r="O8340" s="65"/>
      <c r="P8340" s="84"/>
      <c r="Q8340" s="84"/>
      <c r="R8340" s="66"/>
      <c r="S8340" s="66"/>
      <c r="T8340" s="66"/>
      <c r="U8340" s="46"/>
    </row>
    <row r="8341" spans="2:21">
      <c r="B8341" s="22"/>
      <c r="D8341" s="22"/>
      <c r="E8341" s="42"/>
      <c r="F8341" s="92"/>
      <c r="G8341" s="65"/>
      <c r="H8341" s="65"/>
      <c r="I8341" s="65"/>
      <c r="J8341" s="65"/>
      <c r="K8341" s="65"/>
      <c r="L8341" s="65"/>
      <c r="M8341" s="65"/>
      <c r="N8341" s="84"/>
      <c r="O8341" s="65"/>
      <c r="P8341" s="84"/>
      <c r="Q8341" s="84"/>
      <c r="R8341" s="66"/>
      <c r="S8341" s="66"/>
      <c r="T8341" s="66"/>
      <c r="U8341" s="46"/>
    </row>
    <row r="8342" spans="2:21">
      <c r="B8342" s="22"/>
      <c r="D8342" s="22"/>
      <c r="E8342" s="42"/>
      <c r="F8342" s="92"/>
      <c r="G8342" s="65"/>
      <c r="H8342" s="65"/>
      <c r="I8342" s="65"/>
      <c r="J8342" s="65"/>
      <c r="K8342" s="65"/>
      <c r="L8342" s="65"/>
      <c r="M8342" s="65"/>
      <c r="N8342" s="84"/>
      <c r="O8342" s="65"/>
      <c r="P8342" s="84"/>
      <c r="Q8342" s="84"/>
      <c r="R8342" s="66"/>
      <c r="S8342" s="66"/>
      <c r="T8342" s="66"/>
      <c r="U8342" s="46"/>
    </row>
    <row r="8343" spans="2:21">
      <c r="B8343" s="22"/>
      <c r="D8343" s="22"/>
      <c r="E8343" s="42"/>
      <c r="F8343" s="92"/>
      <c r="G8343" s="65"/>
      <c r="H8343" s="65"/>
      <c r="I8343" s="65"/>
      <c r="J8343" s="65"/>
      <c r="K8343" s="65"/>
      <c r="L8343" s="65"/>
      <c r="M8343" s="65"/>
      <c r="N8343" s="84"/>
      <c r="O8343" s="65"/>
      <c r="P8343" s="84"/>
      <c r="Q8343" s="84"/>
      <c r="R8343" s="66"/>
      <c r="S8343" s="66"/>
      <c r="T8343" s="66"/>
      <c r="U8343" s="46"/>
    </row>
    <row r="8344" spans="2:21">
      <c r="B8344" s="22"/>
      <c r="D8344" s="22"/>
      <c r="E8344" s="42"/>
      <c r="F8344" s="92"/>
      <c r="G8344" s="65"/>
      <c r="H8344" s="65"/>
      <c r="I8344" s="65"/>
      <c r="J8344" s="65"/>
      <c r="K8344" s="65"/>
      <c r="L8344" s="65"/>
      <c r="M8344" s="65"/>
      <c r="N8344" s="84"/>
      <c r="O8344" s="65"/>
      <c r="P8344" s="84"/>
      <c r="Q8344" s="84"/>
      <c r="R8344" s="66"/>
      <c r="S8344" s="66"/>
      <c r="T8344" s="66"/>
      <c r="U8344" s="46"/>
    </row>
    <row r="8345" spans="2:21">
      <c r="B8345" s="22"/>
      <c r="D8345" s="22"/>
      <c r="E8345" s="42"/>
      <c r="F8345" s="92"/>
      <c r="G8345" s="65"/>
      <c r="H8345" s="65"/>
      <c r="I8345" s="65"/>
      <c r="J8345" s="65"/>
      <c r="K8345" s="65"/>
      <c r="L8345" s="65"/>
      <c r="M8345" s="65"/>
      <c r="N8345" s="84"/>
      <c r="O8345" s="65"/>
      <c r="P8345" s="84"/>
      <c r="Q8345" s="84"/>
      <c r="R8345" s="66"/>
      <c r="S8345" s="66"/>
      <c r="T8345" s="66"/>
      <c r="U8345" s="46"/>
    </row>
    <row r="8346" spans="2:21">
      <c r="B8346" s="22"/>
      <c r="D8346" s="22"/>
      <c r="E8346" s="42"/>
      <c r="F8346" s="92"/>
      <c r="G8346" s="65"/>
      <c r="H8346" s="65"/>
      <c r="I8346" s="65"/>
      <c r="J8346" s="65"/>
      <c r="K8346" s="65"/>
      <c r="L8346" s="65"/>
      <c r="M8346" s="65"/>
      <c r="N8346" s="84"/>
      <c r="O8346" s="65"/>
      <c r="P8346" s="84"/>
      <c r="Q8346" s="84"/>
      <c r="R8346" s="66"/>
      <c r="S8346" s="66"/>
      <c r="T8346" s="66"/>
      <c r="U8346" s="46"/>
    </row>
    <row r="8347" spans="2:21">
      <c r="B8347" s="22"/>
      <c r="D8347" s="22"/>
      <c r="E8347" s="42"/>
      <c r="F8347" s="92"/>
      <c r="G8347" s="65"/>
      <c r="H8347" s="65"/>
      <c r="I8347" s="65"/>
      <c r="J8347" s="65"/>
      <c r="K8347" s="65"/>
      <c r="L8347" s="65"/>
      <c r="M8347" s="65"/>
      <c r="N8347" s="84"/>
      <c r="O8347" s="65"/>
      <c r="P8347" s="84"/>
      <c r="Q8347" s="84"/>
      <c r="R8347" s="66"/>
      <c r="S8347" s="66"/>
      <c r="T8347" s="66"/>
      <c r="U8347" s="46"/>
    </row>
    <row r="8348" spans="2:21">
      <c r="B8348" s="22"/>
      <c r="D8348" s="22"/>
      <c r="E8348" s="42"/>
      <c r="F8348" s="92"/>
      <c r="G8348" s="65"/>
      <c r="H8348" s="65"/>
      <c r="I8348" s="65"/>
      <c r="J8348" s="65"/>
      <c r="K8348" s="65"/>
      <c r="L8348" s="65"/>
      <c r="M8348" s="65"/>
      <c r="N8348" s="84"/>
      <c r="O8348" s="65"/>
      <c r="P8348" s="84"/>
      <c r="Q8348" s="84"/>
      <c r="R8348" s="66"/>
      <c r="S8348" s="66"/>
      <c r="T8348" s="66"/>
      <c r="U8348" s="46"/>
    </row>
    <row r="8349" spans="2:21">
      <c r="B8349" s="22"/>
      <c r="D8349" s="22"/>
      <c r="E8349" s="42"/>
      <c r="F8349" s="92"/>
      <c r="G8349" s="65"/>
      <c r="H8349" s="65"/>
      <c r="I8349" s="65"/>
      <c r="J8349" s="65"/>
      <c r="K8349" s="65"/>
      <c r="L8349" s="65"/>
      <c r="M8349" s="65"/>
      <c r="N8349" s="84"/>
      <c r="O8349" s="65"/>
      <c r="P8349" s="84"/>
      <c r="Q8349" s="84"/>
      <c r="R8349" s="66"/>
      <c r="S8349" s="66"/>
      <c r="T8349" s="66"/>
      <c r="U8349" s="46"/>
    </row>
    <row r="8350" spans="2:21">
      <c r="B8350" s="22"/>
      <c r="D8350" s="22"/>
      <c r="E8350" s="42"/>
      <c r="F8350" s="92"/>
      <c r="G8350" s="65"/>
      <c r="H8350" s="65"/>
      <c r="I8350" s="65"/>
      <c r="J8350" s="65"/>
      <c r="K8350" s="65"/>
      <c r="L8350" s="65"/>
      <c r="M8350" s="65"/>
      <c r="N8350" s="84"/>
      <c r="O8350" s="65"/>
      <c r="P8350" s="84"/>
      <c r="Q8350" s="84"/>
      <c r="R8350" s="66"/>
      <c r="S8350" s="66"/>
      <c r="T8350" s="66"/>
      <c r="U8350" s="46"/>
    </row>
    <row r="8351" spans="2:21">
      <c r="B8351" s="22"/>
      <c r="D8351" s="22"/>
      <c r="E8351" s="42"/>
      <c r="F8351" s="92"/>
      <c r="G8351" s="65"/>
      <c r="H8351" s="65"/>
      <c r="I8351" s="65"/>
      <c r="J8351" s="65"/>
      <c r="K8351" s="65"/>
      <c r="L8351" s="65"/>
      <c r="M8351" s="65"/>
      <c r="N8351" s="84"/>
      <c r="O8351" s="65"/>
      <c r="P8351" s="84"/>
      <c r="Q8351" s="84"/>
      <c r="R8351" s="66"/>
      <c r="S8351" s="66"/>
      <c r="T8351" s="66"/>
      <c r="U8351" s="46"/>
    </row>
    <row r="8352" spans="2:21">
      <c r="B8352" s="22"/>
      <c r="D8352" s="22"/>
      <c r="E8352" s="42"/>
      <c r="F8352" s="92"/>
      <c r="G8352" s="65"/>
      <c r="H8352" s="65"/>
      <c r="I8352" s="65"/>
      <c r="J8352" s="65"/>
      <c r="K8352" s="65"/>
      <c r="L8352" s="65"/>
      <c r="M8352" s="65"/>
      <c r="N8352" s="84"/>
      <c r="O8352" s="65"/>
      <c r="P8352" s="84"/>
      <c r="Q8352" s="84"/>
      <c r="R8352" s="66"/>
      <c r="S8352" s="66"/>
      <c r="T8352" s="66"/>
      <c r="U8352" s="46"/>
    </row>
    <row r="8353" spans="2:21">
      <c r="B8353" s="22"/>
      <c r="D8353" s="22"/>
      <c r="E8353" s="42"/>
      <c r="F8353" s="92"/>
      <c r="G8353" s="65"/>
      <c r="H8353" s="65"/>
      <c r="I8353" s="65"/>
      <c r="J8353" s="65"/>
      <c r="K8353" s="65"/>
      <c r="L8353" s="65"/>
      <c r="M8353" s="65"/>
      <c r="N8353" s="84"/>
      <c r="O8353" s="65"/>
      <c r="P8353" s="84"/>
      <c r="Q8353" s="84"/>
      <c r="R8353" s="66"/>
      <c r="S8353" s="66"/>
      <c r="T8353" s="66"/>
      <c r="U8353" s="46"/>
    </row>
    <row r="8354" spans="2:21">
      <c r="B8354" s="22"/>
      <c r="D8354" s="22"/>
      <c r="E8354" s="42"/>
      <c r="F8354" s="92"/>
      <c r="G8354" s="65"/>
      <c r="H8354" s="65"/>
      <c r="I8354" s="65"/>
      <c r="J8354" s="65"/>
      <c r="K8354" s="65"/>
      <c r="L8354" s="65"/>
      <c r="M8354" s="65"/>
      <c r="N8354" s="84"/>
      <c r="O8354" s="65"/>
      <c r="P8354" s="84"/>
      <c r="Q8354" s="84"/>
      <c r="R8354" s="66"/>
      <c r="S8354" s="66"/>
      <c r="T8354" s="66"/>
      <c r="U8354" s="46"/>
    </row>
    <row r="8355" spans="2:21">
      <c r="B8355" s="22"/>
      <c r="D8355" s="22"/>
      <c r="E8355" s="42"/>
      <c r="F8355" s="92"/>
      <c r="G8355" s="65"/>
      <c r="H8355" s="65"/>
      <c r="I8355" s="65"/>
      <c r="J8355" s="65"/>
      <c r="K8355" s="65"/>
      <c r="L8355" s="65"/>
      <c r="M8355" s="65"/>
      <c r="N8355" s="84"/>
      <c r="O8355" s="65"/>
      <c r="P8355" s="84"/>
      <c r="Q8355" s="84"/>
      <c r="R8355" s="66"/>
      <c r="S8355" s="66"/>
      <c r="T8355" s="66"/>
      <c r="U8355" s="46"/>
    </row>
    <row r="8356" spans="2:21">
      <c r="B8356" s="22"/>
      <c r="D8356" s="22"/>
      <c r="E8356" s="42"/>
      <c r="F8356" s="92"/>
      <c r="G8356" s="65"/>
      <c r="H8356" s="65"/>
      <c r="I8356" s="65"/>
      <c r="J8356" s="65"/>
      <c r="K8356" s="65"/>
      <c r="L8356" s="65"/>
      <c r="M8356" s="65"/>
      <c r="N8356" s="84"/>
      <c r="O8356" s="65"/>
      <c r="P8356" s="84"/>
      <c r="Q8356" s="84"/>
      <c r="R8356" s="66"/>
      <c r="S8356" s="66"/>
      <c r="T8356" s="66"/>
      <c r="U8356" s="46"/>
    </row>
    <row r="8357" spans="2:21">
      <c r="B8357" s="22"/>
      <c r="D8357" s="22"/>
      <c r="E8357" s="42"/>
      <c r="F8357" s="92"/>
      <c r="G8357" s="65"/>
      <c r="H8357" s="65"/>
      <c r="I8357" s="65"/>
      <c r="J8357" s="65"/>
      <c r="K8357" s="65"/>
      <c r="L8357" s="65"/>
      <c r="M8357" s="65"/>
      <c r="N8357" s="84"/>
      <c r="O8357" s="65"/>
      <c r="P8357" s="84"/>
      <c r="Q8357" s="84"/>
      <c r="R8357" s="66"/>
      <c r="S8357" s="66"/>
      <c r="T8357" s="66"/>
      <c r="U8357" s="46"/>
    </row>
    <row r="8358" spans="2:21">
      <c r="B8358" s="22"/>
      <c r="D8358" s="22"/>
      <c r="E8358" s="42"/>
      <c r="F8358" s="92"/>
      <c r="G8358" s="65"/>
      <c r="H8358" s="65"/>
      <c r="I8358" s="65"/>
      <c r="J8358" s="65"/>
      <c r="K8358" s="65"/>
      <c r="L8358" s="65"/>
      <c r="M8358" s="65"/>
      <c r="N8358" s="84"/>
      <c r="O8358" s="65"/>
      <c r="P8358" s="84"/>
      <c r="Q8358" s="84"/>
      <c r="R8358" s="66"/>
      <c r="S8358" s="66"/>
      <c r="T8358" s="66"/>
      <c r="U8358" s="46"/>
    </row>
    <row r="8359" spans="2:21">
      <c r="B8359" s="22"/>
      <c r="D8359" s="22"/>
      <c r="E8359" s="42"/>
      <c r="F8359" s="92"/>
      <c r="G8359" s="65"/>
      <c r="H8359" s="65"/>
      <c r="I8359" s="65"/>
      <c r="J8359" s="65"/>
      <c r="K8359" s="65"/>
      <c r="L8359" s="65"/>
      <c r="M8359" s="65"/>
      <c r="N8359" s="84"/>
      <c r="O8359" s="65"/>
      <c r="P8359" s="84"/>
      <c r="Q8359" s="84"/>
      <c r="R8359" s="66"/>
      <c r="S8359" s="66"/>
      <c r="T8359" s="66"/>
      <c r="U8359" s="46"/>
    </row>
    <row r="8360" spans="2:21">
      <c r="B8360" s="22"/>
      <c r="D8360" s="22"/>
      <c r="E8360" s="42"/>
      <c r="F8360" s="92"/>
      <c r="G8360" s="65"/>
      <c r="H8360" s="65"/>
      <c r="I8360" s="65"/>
      <c r="J8360" s="65"/>
      <c r="K8360" s="65"/>
      <c r="L8360" s="65"/>
      <c r="M8360" s="65"/>
      <c r="N8360" s="84"/>
      <c r="O8360" s="65"/>
      <c r="P8360" s="84"/>
      <c r="Q8360" s="84"/>
      <c r="R8360" s="66"/>
      <c r="S8360" s="66"/>
      <c r="T8360" s="66"/>
      <c r="U8360" s="46"/>
    </row>
    <row r="8361" spans="2:21">
      <c r="B8361" s="22"/>
      <c r="D8361" s="22"/>
      <c r="E8361" s="42"/>
      <c r="F8361" s="92"/>
      <c r="G8361" s="65"/>
      <c r="H8361" s="65"/>
      <c r="I8361" s="65"/>
      <c r="J8361" s="65"/>
      <c r="K8361" s="65"/>
      <c r="L8361" s="65"/>
      <c r="M8361" s="65"/>
      <c r="N8361" s="84"/>
      <c r="O8361" s="65"/>
      <c r="P8361" s="84"/>
      <c r="Q8361" s="84"/>
      <c r="R8361" s="66"/>
      <c r="S8361" s="66"/>
      <c r="T8361" s="66"/>
      <c r="U8361" s="46"/>
    </row>
    <row r="8362" spans="2:21">
      <c r="B8362" s="22"/>
      <c r="D8362" s="22"/>
      <c r="E8362" s="42"/>
      <c r="F8362" s="92"/>
      <c r="G8362" s="65"/>
      <c r="H8362" s="65"/>
      <c r="I8362" s="65"/>
      <c r="J8362" s="65"/>
      <c r="K8362" s="65"/>
      <c r="L8362" s="65"/>
      <c r="M8362" s="65"/>
      <c r="N8362" s="84"/>
      <c r="O8362" s="65"/>
      <c r="P8362" s="84"/>
      <c r="Q8362" s="84"/>
      <c r="R8362" s="66"/>
      <c r="S8362" s="66"/>
      <c r="T8362" s="66"/>
      <c r="U8362" s="46"/>
    </row>
    <row r="8363" spans="2:21">
      <c r="B8363" s="22"/>
      <c r="D8363" s="22"/>
      <c r="E8363" s="42"/>
      <c r="F8363" s="92"/>
      <c r="G8363" s="65"/>
      <c r="H8363" s="65"/>
      <c r="I8363" s="65"/>
      <c r="J8363" s="65"/>
      <c r="K8363" s="65"/>
      <c r="L8363" s="65"/>
      <c r="M8363" s="65"/>
      <c r="N8363" s="84"/>
      <c r="O8363" s="65"/>
      <c r="P8363" s="84"/>
      <c r="Q8363" s="84"/>
      <c r="R8363" s="66"/>
      <c r="S8363" s="66"/>
      <c r="T8363" s="66"/>
      <c r="U8363" s="46"/>
    </row>
    <row r="8364" spans="2:21">
      <c r="B8364" s="22"/>
      <c r="D8364" s="22"/>
      <c r="E8364" s="42"/>
      <c r="F8364" s="92"/>
      <c r="G8364" s="65"/>
      <c r="H8364" s="65"/>
      <c r="I8364" s="65"/>
      <c r="J8364" s="65"/>
      <c r="K8364" s="65"/>
      <c r="L8364" s="65"/>
      <c r="M8364" s="65"/>
      <c r="N8364" s="84"/>
      <c r="O8364" s="65"/>
      <c r="P8364" s="84"/>
      <c r="Q8364" s="84"/>
      <c r="R8364" s="66"/>
      <c r="S8364" s="66"/>
      <c r="T8364" s="66"/>
      <c r="U8364" s="46"/>
    </row>
    <row r="8365" spans="2:21">
      <c r="B8365" s="22"/>
      <c r="D8365" s="22"/>
      <c r="E8365" s="42"/>
      <c r="F8365" s="92"/>
      <c r="G8365" s="65"/>
      <c r="H8365" s="65"/>
      <c r="I8365" s="65"/>
      <c r="J8365" s="65"/>
      <c r="K8365" s="65"/>
      <c r="L8365" s="65"/>
      <c r="M8365" s="65"/>
      <c r="N8365" s="84"/>
      <c r="O8365" s="65"/>
      <c r="P8365" s="84"/>
      <c r="Q8365" s="84"/>
      <c r="R8365" s="66"/>
      <c r="S8365" s="66"/>
      <c r="T8365" s="66"/>
      <c r="U8365" s="46"/>
    </row>
    <row r="8366" spans="2:21">
      <c r="B8366" s="22"/>
      <c r="D8366" s="22"/>
      <c r="E8366" s="42"/>
      <c r="F8366" s="92"/>
      <c r="G8366" s="65"/>
      <c r="H8366" s="65"/>
      <c r="I8366" s="65"/>
      <c r="J8366" s="65"/>
      <c r="K8366" s="65"/>
      <c r="L8366" s="65"/>
      <c r="M8366" s="65"/>
      <c r="N8366" s="84"/>
      <c r="O8366" s="65"/>
      <c r="P8366" s="84"/>
      <c r="Q8366" s="84"/>
      <c r="R8366" s="66"/>
      <c r="S8366" s="66"/>
      <c r="T8366" s="66"/>
      <c r="U8366" s="46"/>
    </row>
    <row r="8367" spans="2:21">
      <c r="B8367" s="22"/>
      <c r="D8367" s="22"/>
      <c r="E8367" s="42"/>
      <c r="F8367" s="92"/>
      <c r="G8367" s="65"/>
      <c r="H8367" s="65"/>
      <c r="I8367" s="65"/>
      <c r="J8367" s="65"/>
      <c r="K8367" s="65"/>
      <c r="L8367" s="65"/>
      <c r="M8367" s="65"/>
      <c r="N8367" s="84"/>
      <c r="O8367" s="65"/>
      <c r="P8367" s="84"/>
      <c r="Q8367" s="84"/>
      <c r="R8367" s="66"/>
      <c r="S8367" s="66"/>
      <c r="T8367" s="66"/>
      <c r="U8367" s="46"/>
    </row>
    <row r="8368" spans="2:21">
      <c r="B8368" s="22"/>
      <c r="D8368" s="22"/>
      <c r="E8368" s="42"/>
      <c r="F8368" s="92"/>
      <c r="G8368" s="65"/>
      <c r="H8368" s="65"/>
      <c r="I8368" s="65"/>
      <c r="J8368" s="65"/>
      <c r="K8368" s="65"/>
      <c r="L8368" s="65"/>
      <c r="M8368" s="65"/>
      <c r="N8368" s="84"/>
      <c r="O8368" s="65"/>
      <c r="P8368" s="84"/>
      <c r="Q8368" s="84"/>
      <c r="R8368" s="66"/>
      <c r="S8368" s="66"/>
      <c r="T8368" s="66"/>
      <c r="U8368" s="46"/>
    </row>
    <row r="8369" spans="2:21">
      <c r="B8369" s="22"/>
      <c r="D8369" s="22"/>
      <c r="E8369" s="42"/>
      <c r="F8369" s="92"/>
      <c r="G8369" s="65"/>
      <c r="H8369" s="65"/>
      <c r="I8369" s="65"/>
      <c r="J8369" s="65"/>
      <c r="K8369" s="65"/>
      <c r="L8369" s="65"/>
      <c r="M8369" s="65"/>
      <c r="N8369" s="84"/>
      <c r="O8369" s="65"/>
      <c r="P8369" s="84"/>
      <c r="Q8369" s="84"/>
      <c r="R8369" s="66"/>
      <c r="S8369" s="66"/>
      <c r="T8369" s="66"/>
      <c r="U8369" s="46"/>
    </row>
    <row r="8370" spans="2:21">
      <c r="B8370" s="22"/>
      <c r="D8370" s="22"/>
      <c r="E8370" s="42"/>
      <c r="F8370" s="92"/>
      <c r="G8370" s="65"/>
      <c r="H8370" s="65"/>
      <c r="I8370" s="65"/>
      <c r="J8370" s="65"/>
      <c r="K8370" s="65"/>
      <c r="L8370" s="65"/>
      <c r="M8370" s="65"/>
      <c r="N8370" s="84"/>
      <c r="O8370" s="65"/>
      <c r="P8370" s="84"/>
      <c r="Q8370" s="84"/>
      <c r="R8370" s="66"/>
      <c r="S8370" s="66"/>
      <c r="T8370" s="66"/>
      <c r="U8370" s="46"/>
    </row>
    <row r="8371" spans="2:21">
      <c r="B8371" s="22"/>
      <c r="D8371" s="22"/>
      <c r="E8371" s="42"/>
      <c r="F8371" s="92"/>
      <c r="G8371" s="65"/>
      <c r="H8371" s="65"/>
      <c r="I8371" s="65"/>
      <c r="J8371" s="65"/>
      <c r="K8371" s="65"/>
      <c r="L8371" s="65"/>
      <c r="M8371" s="65"/>
      <c r="N8371" s="84"/>
      <c r="O8371" s="65"/>
      <c r="P8371" s="84"/>
      <c r="Q8371" s="84"/>
      <c r="R8371" s="66"/>
      <c r="S8371" s="66"/>
      <c r="T8371" s="66"/>
      <c r="U8371" s="46"/>
    </row>
    <row r="8372" spans="2:21">
      <c r="B8372" s="22"/>
      <c r="D8372" s="22"/>
      <c r="E8372" s="42"/>
      <c r="F8372" s="92"/>
      <c r="G8372" s="65"/>
      <c r="H8372" s="65"/>
      <c r="I8372" s="65"/>
      <c r="J8372" s="65"/>
      <c r="K8372" s="65"/>
      <c r="L8372" s="65"/>
      <c r="M8372" s="65"/>
      <c r="N8372" s="84"/>
      <c r="O8372" s="65"/>
      <c r="P8372" s="84"/>
      <c r="Q8372" s="84"/>
      <c r="R8372" s="66"/>
      <c r="S8372" s="66"/>
      <c r="T8372" s="66"/>
      <c r="U8372" s="46"/>
    </row>
    <row r="8373" spans="2:21">
      <c r="B8373" s="22"/>
      <c r="D8373" s="22"/>
      <c r="E8373" s="42"/>
      <c r="F8373" s="92"/>
      <c r="G8373" s="65"/>
      <c r="H8373" s="65"/>
      <c r="I8373" s="65"/>
      <c r="J8373" s="65"/>
      <c r="K8373" s="65"/>
      <c r="L8373" s="65"/>
      <c r="M8373" s="65"/>
      <c r="N8373" s="84"/>
      <c r="O8373" s="65"/>
      <c r="P8373" s="84"/>
      <c r="Q8373" s="84"/>
      <c r="R8373" s="66"/>
      <c r="S8373" s="66"/>
      <c r="T8373" s="66"/>
      <c r="U8373" s="46"/>
    </row>
    <row r="8374" spans="2:21">
      <c r="B8374" s="22"/>
      <c r="D8374" s="22"/>
      <c r="E8374" s="42"/>
      <c r="F8374" s="92"/>
      <c r="G8374" s="65"/>
      <c r="H8374" s="65"/>
      <c r="I8374" s="65"/>
      <c r="J8374" s="65"/>
      <c r="K8374" s="65"/>
      <c r="L8374" s="65"/>
      <c r="M8374" s="65"/>
      <c r="N8374" s="84"/>
      <c r="O8374" s="65"/>
      <c r="P8374" s="84"/>
      <c r="Q8374" s="84"/>
      <c r="R8374" s="66"/>
      <c r="S8374" s="66"/>
      <c r="T8374" s="66"/>
      <c r="U8374" s="46"/>
    </row>
    <row r="8375" spans="2:21">
      <c r="B8375" s="22"/>
      <c r="D8375" s="22"/>
      <c r="E8375" s="42"/>
      <c r="F8375" s="92"/>
      <c r="G8375" s="65"/>
      <c r="H8375" s="65"/>
      <c r="I8375" s="65"/>
      <c r="J8375" s="65"/>
      <c r="K8375" s="65"/>
      <c r="L8375" s="65"/>
      <c r="M8375" s="65"/>
      <c r="N8375" s="84"/>
      <c r="O8375" s="65"/>
      <c r="P8375" s="84"/>
      <c r="Q8375" s="84"/>
      <c r="R8375" s="66"/>
      <c r="S8375" s="66"/>
      <c r="T8375" s="66"/>
      <c r="U8375" s="46"/>
    </row>
    <row r="8376" spans="2:21">
      <c r="B8376" s="22"/>
      <c r="D8376" s="22"/>
      <c r="E8376" s="42"/>
      <c r="F8376" s="92"/>
      <c r="G8376" s="65"/>
      <c r="H8376" s="65"/>
      <c r="I8376" s="65"/>
      <c r="J8376" s="65"/>
      <c r="K8376" s="65"/>
      <c r="L8376" s="65"/>
      <c r="M8376" s="65"/>
      <c r="N8376" s="84"/>
      <c r="O8376" s="65"/>
      <c r="P8376" s="84"/>
      <c r="Q8376" s="84"/>
      <c r="R8376" s="66"/>
      <c r="S8376" s="66"/>
      <c r="T8376" s="66"/>
      <c r="U8376" s="46"/>
    </row>
    <row r="8377" spans="2:21">
      <c r="B8377" s="22"/>
      <c r="D8377" s="22"/>
      <c r="E8377" s="42"/>
      <c r="F8377" s="92"/>
      <c r="G8377" s="65"/>
      <c r="H8377" s="65"/>
      <c r="I8377" s="65"/>
      <c r="J8377" s="65"/>
      <c r="K8377" s="65"/>
      <c r="L8377" s="65"/>
      <c r="M8377" s="65"/>
      <c r="N8377" s="84"/>
      <c r="O8377" s="65"/>
      <c r="P8377" s="84"/>
      <c r="Q8377" s="84"/>
      <c r="R8377" s="66"/>
      <c r="S8377" s="66"/>
      <c r="T8377" s="66"/>
      <c r="U8377" s="46"/>
    </row>
    <row r="8378" spans="2:21">
      <c r="B8378" s="22"/>
      <c r="D8378" s="22"/>
      <c r="E8378" s="42"/>
      <c r="F8378" s="92"/>
      <c r="G8378" s="65"/>
      <c r="H8378" s="65"/>
      <c r="I8378" s="65"/>
      <c r="J8378" s="65"/>
      <c r="K8378" s="65"/>
      <c r="L8378" s="65"/>
      <c r="M8378" s="65"/>
      <c r="N8378" s="84"/>
      <c r="O8378" s="65"/>
      <c r="P8378" s="84"/>
      <c r="Q8378" s="84"/>
      <c r="R8378" s="66"/>
      <c r="S8378" s="66"/>
      <c r="T8378" s="66"/>
      <c r="U8378" s="46"/>
    </row>
    <row r="8379" spans="2:21">
      <c r="B8379" s="22"/>
      <c r="D8379" s="22"/>
      <c r="E8379" s="42"/>
      <c r="F8379" s="92"/>
      <c r="G8379" s="65"/>
      <c r="H8379" s="65"/>
      <c r="I8379" s="65"/>
      <c r="J8379" s="65"/>
      <c r="K8379" s="65"/>
      <c r="L8379" s="65"/>
      <c r="M8379" s="65"/>
      <c r="N8379" s="84"/>
      <c r="O8379" s="65"/>
      <c r="P8379" s="84"/>
      <c r="Q8379" s="84"/>
      <c r="R8379" s="66"/>
      <c r="S8379" s="66"/>
      <c r="T8379" s="66"/>
      <c r="U8379" s="46"/>
    </row>
    <row r="8380" spans="2:21">
      <c r="B8380" s="22"/>
      <c r="D8380" s="22"/>
      <c r="E8380" s="42"/>
      <c r="F8380" s="92"/>
      <c r="G8380" s="65"/>
      <c r="H8380" s="65"/>
      <c r="I8380" s="65"/>
      <c r="J8380" s="65"/>
      <c r="K8380" s="65"/>
      <c r="L8380" s="65"/>
      <c r="M8380" s="65"/>
      <c r="N8380" s="84"/>
      <c r="O8380" s="65"/>
      <c r="P8380" s="84"/>
      <c r="Q8380" s="84"/>
      <c r="R8380" s="66"/>
      <c r="S8380" s="66"/>
      <c r="T8380" s="66"/>
      <c r="U8380" s="46"/>
    </row>
    <row r="8381" spans="2:21">
      <c r="B8381" s="22"/>
      <c r="D8381" s="22"/>
      <c r="E8381" s="42"/>
      <c r="F8381" s="92"/>
      <c r="G8381" s="65"/>
      <c r="H8381" s="65"/>
      <c r="I8381" s="65"/>
      <c r="J8381" s="65"/>
      <c r="K8381" s="65"/>
      <c r="L8381" s="65"/>
      <c r="M8381" s="65"/>
      <c r="N8381" s="84"/>
      <c r="O8381" s="65"/>
      <c r="P8381" s="84"/>
      <c r="Q8381" s="84"/>
      <c r="R8381" s="66"/>
      <c r="S8381" s="66"/>
      <c r="T8381" s="66"/>
      <c r="U8381" s="46"/>
    </row>
    <row r="8382" spans="2:21">
      <c r="B8382" s="22"/>
      <c r="D8382" s="22"/>
      <c r="E8382" s="42"/>
      <c r="F8382" s="92"/>
      <c r="G8382" s="65"/>
      <c r="H8382" s="65"/>
      <c r="I8382" s="65"/>
      <c r="J8382" s="65"/>
      <c r="K8382" s="65"/>
      <c r="L8382" s="65"/>
      <c r="M8382" s="65"/>
      <c r="N8382" s="84"/>
      <c r="O8382" s="65"/>
      <c r="P8382" s="84"/>
      <c r="Q8382" s="84"/>
      <c r="R8382" s="66"/>
      <c r="S8382" s="66"/>
      <c r="T8382" s="66"/>
      <c r="U8382" s="46"/>
    </row>
    <row r="8383" spans="2:21">
      <c r="B8383" s="22"/>
      <c r="D8383" s="22"/>
      <c r="E8383" s="42"/>
      <c r="F8383" s="92"/>
      <c r="G8383" s="65"/>
      <c r="H8383" s="65"/>
      <c r="I8383" s="65"/>
      <c r="J8383" s="65"/>
      <c r="K8383" s="65"/>
      <c r="L8383" s="65"/>
      <c r="M8383" s="65"/>
      <c r="N8383" s="84"/>
      <c r="O8383" s="65"/>
      <c r="P8383" s="84"/>
      <c r="Q8383" s="84"/>
      <c r="R8383" s="66"/>
      <c r="S8383" s="66"/>
      <c r="T8383" s="66"/>
      <c r="U8383" s="46"/>
    </row>
    <row r="8384" spans="2:21">
      <c r="B8384" s="22"/>
      <c r="D8384" s="22"/>
      <c r="E8384" s="42"/>
      <c r="F8384" s="92"/>
      <c r="G8384" s="65"/>
      <c r="H8384" s="65"/>
      <c r="I8384" s="65"/>
      <c r="J8384" s="65"/>
      <c r="K8384" s="65"/>
      <c r="L8384" s="65"/>
      <c r="M8384" s="65"/>
      <c r="N8384" s="84"/>
      <c r="O8384" s="65"/>
      <c r="P8384" s="84"/>
      <c r="Q8384" s="84"/>
      <c r="R8384" s="66"/>
      <c r="S8384" s="66"/>
      <c r="T8384" s="66"/>
      <c r="U8384" s="46"/>
    </row>
    <row r="8385" spans="2:21">
      <c r="B8385" s="22"/>
      <c r="D8385" s="22"/>
      <c r="E8385" s="42"/>
      <c r="F8385" s="92"/>
      <c r="G8385" s="65"/>
      <c r="H8385" s="65"/>
      <c r="I8385" s="65"/>
      <c r="J8385" s="65"/>
      <c r="K8385" s="65"/>
      <c r="L8385" s="65"/>
      <c r="M8385" s="65"/>
      <c r="N8385" s="84"/>
      <c r="O8385" s="65"/>
      <c r="P8385" s="84"/>
      <c r="Q8385" s="84"/>
      <c r="R8385" s="66"/>
      <c r="S8385" s="66"/>
      <c r="T8385" s="66"/>
      <c r="U8385" s="46"/>
    </row>
    <row r="8386" spans="2:21">
      <c r="B8386" s="22"/>
      <c r="D8386" s="22"/>
      <c r="E8386" s="42"/>
      <c r="F8386" s="92"/>
      <c r="G8386" s="65"/>
      <c r="H8386" s="65"/>
      <c r="I8386" s="65"/>
      <c r="J8386" s="65"/>
      <c r="K8386" s="65"/>
      <c r="L8386" s="65"/>
      <c r="M8386" s="65"/>
      <c r="N8386" s="84"/>
      <c r="O8386" s="65"/>
      <c r="P8386" s="84"/>
      <c r="Q8386" s="84"/>
      <c r="R8386" s="66"/>
      <c r="S8386" s="66"/>
      <c r="T8386" s="66"/>
      <c r="U8386" s="46"/>
    </row>
    <row r="8387" spans="2:21">
      <c r="B8387" s="22"/>
      <c r="D8387" s="22"/>
      <c r="E8387" s="42"/>
      <c r="F8387" s="92"/>
      <c r="G8387" s="65"/>
      <c r="H8387" s="65"/>
      <c r="I8387" s="65"/>
      <c r="J8387" s="65"/>
      <c r="K8387" s="65"/>
      <c r="L8387" s="65"/>
      <c r="M8387" s="65"/>
      <c r="N8387" s="84"/>
      <c r="O8387" s="65"/>
      <c r="P8387" s="84"/>
      <c r="Q8387" s="84"/>
      <c r="R8387" s="66"/>
      <c r="S8387" s="66"/>
      <c r="T8387" s="66"/>
      <c r="U8387" s="46"/>
    </row>
    <row r="8388" spans="2:21">
      <c r="B8388" s="22"/>
      <c r="D8388" s="22"/>
      <c r="E8388" s="42"/>
      <c r="F8388" s="92"/>
      <c r="G8388" s="65"/>
      <c r="H8388" s="65"/>
      <c r="I8388" s="65"/>
      <c r="J8388" s="65"/>
      <c r="K8388" s="65"/>
      <c r="L8388" s="65"/>
      <c r="M8388" s="65"/>
      <c r="N8388" s="84"/>
      <c r="O8388" s="65"/>
      <c r="P8388" s="84"/>
      <c r="Q8388" s="84"/>
      <c r="R8388" s="66"/>
      <c r="S8388" s="66"/>
      <c r="T8388" s="66"/>
      <c r="U8388" s="46"/>
    </row>
    <row r="8389" spans="2:21">
      <c r="B8389" s="22"/>
      <c r="D8389" s="22"/>
      <c r="E8389" s="42"/>
      <c r="F8389" s="92"/>
      <c r="G8389" s="65"/>
      <c r="H8389" s="65"/>
      <c r="I8389" s="65"/>
      <c r="J8389" s="65"/>
      <c r="K8389" s="65"/>
      <c r="L8389" s="65"/>
      <c r="M8389" s="65"/>
      <c r="N8389" s="84"/>
      <c r="O8389" s="65"/>
      <c r="P8389" s="84"/>
      <c r="Q8389" s="84"/>
      <c r="R8389" s="66"/>
      <c r="S8389" s="66"/>
      <c r="T8389" s="66"/>
      <c r="U8389" s="46"/>
    </row>
    <row r="8390" spans="2:21">
      <c r="B8390" s="22"/>
      <c r="D8390" s="22"/>
      <c r="E8390" s="42"/>
      <c r="F8390" s="92"/>
      <c r="G8390" s="65"/>
      <c r="H8390" s="65"/>
      <c r="I8390" s="65"/>
      <c r="J8390" s="65"/>
      <c r="K8390" s="65"/>
      <c r="L8390" s="65"/>
      <c r="M8390" s="65"/>
      <c r="N8390" s="84"/>
      <c r="O8390" s="65"/>
      <c r="P8390" s="84"/>
      <c r="Q8390" s="84"/>
      <c r="R8390" s="66"/>
      <c r="S8390" s="66"/>
      <c r="T8390" s="66"/>
      <c r="U8390" s="46"/>
    </row>
    <row r="8391" spans="2:21">
      <c r="B8391" s="22"/>
      <c r="D8391" s="22"/>
      <c r="E8391" s="42"/>
      <c r="F8391" s="92"/>
      <c r="G8391" s="65"/>
      <c r="H8391" s="65"/>
      <c r="I8391" s="65"/>
      <c r="J8391" s="65"/>
      <c r="K8391" s="65"/>
      <c r="L8391" s="65"/>
      <c r="M8391" s="65"/>
      <c r="N8391" s="84"/>
      <c r="O8391" s="65"/>
      <c r="P8391" s="84"/>
      <c r="Q8391" s="84"/>
      <c r="R8391" s="66"/>
      <c r="S8391" s="66"/>
      <c r="T8391" s="66"/>
      <c r="U8391" s="46"/>
    </row>
    <row r="8392" spans="2:21">
      <c r="B8392" s="22"/>
      <c r="D8392" s="22"/>
      <c r="E8392" s="42"/>
      <c r="F8392" s="92"/>
      <c r="G8392" s="65"/>
      <c r="H8392" s="65"/>
      <c r="I8392" s="65"/>
      <c r="J8392" s="65"/>
      <c r="K8392" s="65"/>
      <c r="L8392" s="65"/>
      <c r="M8392" s="65"/>
      <c r="N8392" s="84"/>
      <c r="O8392" s="65"/>
      <c r="P8392" s="84"/>
      <c r="Q8392" s="84"/>
      <c r="R8392" s="66"/>
      <c r="S8392" s="66"/>
      <c r="T8392" s="66"/>
      <c r="U8392" s="46"/>
    </row>
    <row r="8393" spans="2:21">
      <c r="B8393" s="22"/>
      <c r="D8393" s="22"/>
      <c r="E8393" s="42"/>
      <c r="F8393" s="92"/>
      <c r="G8393" s="65"/>
      <c r="H8393" s="65"/>
      <c r="I8393" s="65"/>
      <c r="J8393" s="65"/>
      <c r="K8393" s="65"/>
      <c r="L8393" s="65"/>
      <c r="M8393" s="65"/>
      <c r="N8393" s="84"/>
      <c r="O8393" s="65"/>
      <c r="P8393" s="84"/>
      <c r="Q8393" s="84"/>
      <c r="R8393" s="66"/>
      <c r="S8393" s="66"/>
      <c r="T8393" s="66"/>
      <c r="U8393" s="46"/>
    </row>
    <row r="8394" spans="2:21">
      <c r="B8394" s="22"/>
      <c r="D8394" s="22"/>
      <c r="E8394" s="42"/>
      <c r="F8394" s="92"/>
      <c r="G8394" s="65"/>
      <c r="H8394" s="65"/>
      <c r="I8394" s="65"/>
      <c r="J8394" s="65"/>
      <c r="K8394" s="65"/>
      <c r="L8394" s="65"/>
      <c r="M8394" s="65"/>
      <c r="N8394" s="84"/>
      <c r="O8394" s="65"/>
      <c r="P8394" s="84"/>
      <c r="Q8394" s="84"/>
      <c r="R8394" s="66"/>
      <c r="S8394" s="66"/>
      <c r="T8394" s="66"/>
      <c r="U8394" s="46"/>
    </row>
    <row r="8395" spans="2:21">
      <c r="B8395" s="22"/>
      <c r="D8395" s="22"/>
      <c r="E8395" s="42"/>
      <c r="F8395" s="92"/>
      <c r="G8395" s="65"/>
      <c r="H8395" s="65"/>
      <c r="I8395" s="65"/>
      <c r="J8395" s="65"/>
      <c r="K8395" s="65"/>
      <c r="L8395" s="65"/>
      <c r="M8395" s="65"/>
      <c r="N8395" s="84"/>
      <c r="O8395" s="65"/>
      <c r="P8395" s="84"/>
      <c r="Q8395" s="84"/>
      <c r="R8395" s="66"/>
      <c r="S8395" s="66"/>
      <c r="T8395" s="66"/>
      <c r="U8395" s="46"/>
    </row>
    <row r="8396" spans="2:21">
      <c r="B8396" s="22"/>
      <c r="D8396" s="22"/>
      <c r="E8396" s="42"/>
      <c r="F8396" s="92"/>
      <c r="G8396" s="65"/>
      <c r="H8396" s="65"/>
      <c r="I8396" s="65"/>
      <c r="J8396" s="65"/>
      <c r="K8396" s="65"/>
      <c r="L8396" s="65"/>
      <c r="M8396" s="65"/>
      <c r="N8396" s="84"/>
      <c r="O8396" s="65"/>
      <c r="P8396" s="84"/>
      <c r="Q8396" s="84"/>
      <c r="R8396" s="66"/>
      <c r="S8396" s="66"/>
      <c r="T8396" s="66"/>
      <c r="U8396" s="46"/>
    </row>
    <row r="8397" spans="2:21">
      <c r="B8397" s="22"/>
      <c r="D8397" s="22"/>
      <c r="E8397" s="42"/>
      <c r="F8397" s="92"/>
      <c r="G8397" s="65"/>
      <c r="H8397" s="65"/>
      <c r="I8397" s="65"/>
      <c r="J8397" s="65"/>
      <c r="K8397" s="65"/>
      <c r="L8397" s="65"/>
      <c r="M8397" s="65"/>
      <c r="N8397" s="84"/>
      <c r="O8397" s="65"/>
      <c r="P8397" s="84"/>
      <c r="Q8397" s="84"/>
      <c r="R8397" s="66"/>
      <c r="S8397" s="66"/>
      <c r="T8397" s="66"/>
      <c r="U8397" s="46"/>
    </row>
    <row r="8398" spans="2:21">
      <c r="B8398" s="22"/>
      <c r="D8398" s="22"/>
      <c r="E8398" s="42"/>
      <c r="F8398" s="92"/>
      <c r="G8398" s="65"/>
      <c r="H8398" s="65"/>
      <c r="I8398" s="65"/>
      <c r="J8398" s="65"/>
      <c r="K8398" s="65"/>
      <c r="L8398" s="65"/>
      <c r="M8398" s="65"/>
      <c r="N8398" s="84"/>
      <c r="O8398" s="65"/>
      <c r="P8398" s="84"/>
      <c r="Q8398" s="84"/>
      <c r="R8398" s="66"/>
      <c r="S8398" s="66"/>
      <c r="T8398" s="66"/>
      <c r="U8398" s="46"/>
    </row>
    <row r="8399" spans="2:21">
      <c r="B8399" s="22"/>
      <c r="D8399" s="22"/>
      <c r="E8399" s="42"/>
      <c r="F8399" s="92"/>
      <c r="G8399" s="65"/>
      <c r="H8399" s="65"/>
      <c r="I8399" s="65"/>
      <c r="J8399" s="65"/>
      <c r="K8399" s="65"/>
      <c r="L8399" s="65"/>
      <c r="M8399" s="65"/>
      <c r="N8399" s="84"/>
      <c r="O8399" s="65"/>
      <c r="P8399" s="84"/>
      <c r="Q8399" s="84"/>
      <c r="R8399" s="66"/>
      <c r="S8399" s="66"/>
      <c r="T8399" s="66"/>
      <c r="U8399" s="46"/>
    </row>
    <row r="8400" spans="2:21">
      <c r="B8400" s="22"/>
      <c r="D8400" s="22"/>
      <c r="E8400" s="42"/>
      <c r="F8400" s="92"/>
      <c r="G8400" s="65"/>
      <c r="H8400" s="65"/>
      <c r="I8400" s="65"/>
      <c r="J8400" s="65"/>
      <c r="K8400" s="65"/>
      <c r="L8400" s="65"/>
      <c r="M8400" s="65"/>
      <c r="N8400" s="84"/>
      <c r="O8400" s="65"/>
      <c r="P8400" s="84"/>
      <c r="Q8400" s="84"/>
      <c r="R8400" s="66"/>
      <c r="S8400" s="66"/>
      <c r="T8400" s="66"/>
      <c r="U8400" s="46"/>
    </row>
    <row r="8401" spans="2:21">
      <c r="B8401" s="22"/>
      <c r="D8401" s="22"/>
      <c r="E8401" s="42"/>
      <c r="F8401" s="92"/>
      <c r="G8401" s="65"/>
      <c r="H8401" s="65"/>
      <c r="I8401" s="65"/>
      <c r="J8401" s="65"/>
      <c r="K8401" s="65"/>
      <c r="L8401" s="65"/>
      <c r="M8401" s="65"/>
      <c r="N8401" s="84"/>
      <c r="O8401" s="65"/>
      <c r="P8401" s="84"/>
      <c r="Q8401" s="84"/>
      <c r="R8401" s="66"/>
      <c r="S8401" s="66"/>
      <c r="T8401" s="66"/>
      <c r="U8401" s="46"/>
    </row>
    <row r="8402" spans="2:21">
      <c r="B8402" s="22"/>
      <c r="D8402" s="22"/>
      <c r="E8402" s="42"/>
      <c r="F8402" s="92"/>
      <c r="G8402" s="65"/>
      <c r="H8402" s="65"/>
      <c r="I8402" s="65"/>
      <c r="J8402" s="65"/>
      <c r="K8402" s="65"/>
      <c r="L8402" s="65"/>
      <c r="M8402" s="65"/>
      <c r="N8402" s="84"/>
      <c r="O8402" s="65"/>
      <c r="P8402" s="84"/>
      <c r="Q8402" s="84"/>
      <c r="R8402" s="66"/>
      <c r="S8402" s="66"/>
      <c r="T8402" s="66"/>
      <c r="U8402" s="46"/>
    </row>
    <row r="8403" spans="2:21">
      <c r="B8403" s="22"/>
      <c r="D8403" s="22"/>
      <c r="E8403" s="42"/>
      <c r="F8403" s="92"/>
      <c r="G8403" s="65"/>
      <c r="H8403" s="65"/>
      <c r="I8403" s="65"/>
      <c r="J8403" s="65"/>
      <c r="K8403" s="65"/>
      <c r="L8403" s="65"/>
      <c r="M8403" s="65"/>
      <c r="N8403" s="84"/>
      <c r="O8403" s="65"/>
      <c r="P8403" s="84"/>
      <c r="Q8403" s="84"/>
      <c r="R8403" s="66"/>
      <c r="S8403" s="66"/>
      <c r="T8403" s="66"/>
      <c r="U8403" s="46"/>
    </row>
    <row r="8404" spans="2:21">
      <c r="B8404" s="22"/>
      <c r="D8404" s="22"/>
      <c r="E8404" s="42"/>
      <c r="F8404" s="92"/>
      <c r="G8404" s="65"/>
      <c r="H8404" s="65"/>
      <c r="I8404" s="65"/>
      <c r="J8404" s="65"/>
      <c r="K8404" s="65"/>
      <c r="L8404" s="65"/>
      <c r="M8404" s="65"/>
      <c r="N8404" s="84"/>
      <c r="O8404" s="65"/>
      <c r="P8404" s="84"/>
      <c r="Q8404" s="84"/>
      <c r="R8404" s="66"/>
      <c r="S8404" s="66"/>
      <c r="T8404" s="66"/>
      <c r="U8404" s="46"/>
    </row>
    <row r="8405" spans="2:21">
      <c r="B8405" s="22"/>
      <c r="D8405" s="22"/>
      <c r="E8405" s="42"/>
      <c r="F8405" s="92"/>
      <c r="G8405" s="65"/>
      <c r="H8405" s="65"/>
      <c r="I8405" s="65"/>
      <c r="J8405" s="65"/>
      <c r="K8405" s="65"/>
      <c r="L8405" s="65"/>
      <c r="M8405" s="65"/>
      <c r="N8405" s="84"/>
      <c r="O8405" s="65"/>
      <c r="P8405" s="84"/>
      <c r="Q8405" s="84"/>
      <c r="R8405" s="66"/>
      <c r="S8405" s="66"/>
      <c r="T8405" s="66"/>
      <c r="U8405" s="46"/>
    </row>
    <row r="8406" spans="2:21">
      <c r="B8406" s="22"/>
      <c r="D8406" s="22"/>
      <c r="E8406" s="42"/>
      <c r="F8406" s="92"/>
      <c r="G8406" s="65"/>
      <c r="H8406" s="65"/>
      <c r="I8406" s="65"/>
      <c r="J8406" s="65"/>
      <c r="K8406" s="65"/>
      <c r="L8406" s="65"/>
      <c r="M8406" s="65"/>
      <c r="N8406" s="84"/>
      <c r="O8406" s="65"/>
      <c r="P8406" s="84"/>
      <c r="Q8406" s="84"/>
      <c r="R8406" s="66"/>
      <c r="S8406" s="66"/>
      <c r="T8406" s="66"/>
      <c r="U8406" s="46"/>
    </row>
    <row r="8407" spans="2:21">
      <c r="B8407" s="22"/>
      <c r="D8407" s="22"/>
      <c r="E8407" s="42"/>
      <c r="F8407" s="92"/>
      <c r="G8407" s="65"/>
      <c r="H8407" s="65"/>
      <c r="I8407" s="65"/>
      <c r="J8407" s="65"/>
      <c r="K8407" s="65"/>
      <c r="L8407" s="65"/>
      <c r="M8407" s="65"/>
      <c r="N8407" s="84"/>
      <c r="O8407" s="65"/>
      <c r="P8407" s="84"/>
      <c r="Q8407" s="84"/>
      <c r="R8407" s="66"/>
      <c r="S8407" s="66"/>
      <c r="T8407" s="66"/>
      <c r="U8407" s="46"/>
    </row>
    <row r="8408" spans="2:21">
      <c r="B8408" s="22"/>
      <c r="D8408" s="22"/>
      <c r="E8408" s="42"/>
      <c r="F8408" s="92"/>
      <c r="G8408" s="65"/>
      <c r="H8408" s="65"/>
      <c r="I8408" s="65"/>
      <c r="J8408" s="65"/>
      <c r="K8408" s="65"/>
      <c r="L8408" s="65"/>
      <c r="M8408" s="65"/>
      <c r="N8408" s="84"/>
      <c r="O8408" s="65"/>
      <c r="P8408" s="84"/>
      <c r="Q8408" s="84"/>
      <c r="R8408" s="66"/>
      <c r="S8408" s="66"/>
      <c r="T8408" s="66"/>
      <c r="U8408" s="46"/>
    </row>
    <row r="8409" spans="2:21">
      <c r="B8409" s="22"/>
      <c r="D8409" s="22"/>
      <c r="E8409" s="42"/>
      <c r="F8409" s="92"/>
      <c r="G8409" s="65"/>
      <c r="H8409" s="65"/>
      <c r="I8409" s="65"/>
      <c r="J8409" s="65"/>
      <c r="K8409" s="65"/>
      <c r="L8409" s="65"/>
      <c r="M8409" s="65"/>
      <c r="N8409" s="84"/>
      <c r="O8409" s="65"/>
      <c r="P8409" s="84"/>
      <c r="Q8409" s="84"/>
      <c r="R8409" s="66"/>
      <c r="S8409" s="66"/>
      <c r="T8409" s="66"/>
      <c r="U8409" s="46"/>
    </row>
    <row r="8410" spans="2:21">
      <c r="B8410" s="22"/>
      <c r="D8410" s="22"/>
      <c r="E8410" s="42"/>
      <c r="F8410" s="92"/>
      <c r="G8410" s="65"/>
      <c r="H8410" s="65"/>
      <c r="I8410" s="65"/>
      <c r="J8410" s="65"/>
      <c r="K8410" s="65"/>
      <c r="L8410" s="65"/>
      <c r="M8410" s="65"/>
      <c r="N8410" s="84"/>
      <c r="O8410" s="65"/>
      <c r="P8410" s="84"/>
      <c r="Q8410" s="84"/>
      <c r="R8410" s="66"/>
      <c r="S8410" s="66"/>
      <c r="T8410" s="66"/>
      <c r="U8410" s="46"/>
    </row>
    <row r="8411" spans="2:21">
      <c r="B8411" s="22"/>
      <c r="D8411" s="22"/>
      <c r="E8411" s="42"/>
      <c r="F8411" s="92"/>
      <c r="G8411" s="65"/>
      <c r="H8411" s="65"/>
      <c r="I8411" s="65"/>
      <c r="J8411" s="65"/>
      <c r="K8411" s="65"/>
      <c r="L8411" s="65"/>
      <c r="M8411" s="65"/>
      <c r="N8411" s="84"/>
      <c r="O8411" s="65"/>
      <c r="P8411" s="84"/>
      <c r="Q8411" s="84"/>
      <c r="R8411" s="66"/>
      <c r="S8411" s="66"/>
      <c r="T8411" s="66"/>
      <c r="U8411" s="46"/>
    </row>
    <row r="8412" spans="2:21">
      <c r="B8412" s="22"/>
      <c r="D8412" s="22"/>
      <c r="E8412" s="42"/>
      <c r="F8412" s="92"/>
      <c r="G8412" s="65"/>
      <c r="H8412" s="65"/>
      <c r="I8412" s="65"/>
      <c r="J8412" s="65"/>
      <c r="K8412" s="65"/>
      <c r="L8412" s="65"/>
      <c r="M8412" s="65"/>
      <c r="N8412" s="84"/>
      <c r="O8412" s="65"/>
      <c r="P8412" s="84"/>
      <c r="Q8412" s="84"/>
      <c r="R8412" s="66"/>
      <c r="S8412" s="66"/>
      <c r="T8412" s="66"/>
      <c r="U8412" s="46"/>
    </row>
    <row r="8413" spans="2:21">
      <c r="B8413" s="22"/>
      <c r="D8413" s="22"/>
      <c r="E8413" s="42"/>
      <c r="F8413" s="92"/>
      <c r="G8413" s="65"/>
      <c r="H8413" s="65"/>
      <c r="I8413" s="65"/>
      <c r="J8413" s="65"/>
      <c r="K8413" s="65"/>
      <c r="L8413" s="65"/>
      <c r="M8413" s="65"/>
      <c r="N8413" s="84"/>
      <c r="O8413" s="65"/>
      <c r="P8413" s="84"/>
      <c r="Q8413" s="84"/>
      <c r="R8413" s="66"/>
      <c r="S8413" s="66"/>
      <c r="T8413" s="66"/>
      <c r="U8413" s="46"/>
    </row>
    <row r="8414" spans="2:21">
      <c r="B8414" s="22"/>
      <c r="D8414" s="22"/>
      <c r="E8414" s="42"/>
      <c r="F8414" s="92"/>
      <c r="G8414" s="65"/>
      <c r="H8414" s="65"/>
      <c r="I8414" s="65"/>
      <c r="J8414" s="65"/>
      <c r="K8414" s="65"/>
      <c r="L8414" s="65"/>
      <c r="M8414" s="65"/>
      <c r="N8414" s="84"/>
      <c r="O8414" s="65"/>
      <c r="P8414" s="84"/>
      <c r="Q8414" s="84"/>
      <c r="R8414" s="66"/>
      <c r="S8414" s="66"/>
      <c r="T8414" s="66"/>
      <c r="U8414" s="46"/>
    </row>
    <row r="8415" spans="2:21">
      <c r="B8415" s="22"/>
      <c r="D8415" s="22"/>
      <c r="E8415" s="42"/>
      <c r="F8415" s="92"/>
      <c r="G8415" s="65"/>
      <c r="H8415" s="65"/>
      <c r="I8415" s="65"/>
      <c r="J8415" s="65"/>
      <c r="K8415" s="65"/>
      <c r="L8415" s="65"/>
      <c r="M8415" s="65"/>
      <c r="N8415" s="84"/>
      <c r="O8415" s="65"/>
      <c r="P8415" s="84"/>
      <c r="Q8415" s="84"/>
      <c r="R8415" s="66"/>
      <c r="S8415" s="66"/>
      <c r="T8415" s="66"/>
      <c r="U8415" s="46"/>
    </row>
    <row r="8416" spans="2:21">
      <c r="B8416" s="22"/>
      <c r="D8416" s="22"/>
      <c r="E8416" s="42"/>
      <c r="F8416" s="92"/>
      <c r="G8416" s="65"/>
      <c r="H8416" s="65"/>
      <c r="I8416" s="65"/>
      <c r="J8416" s="65"/>
      <c r="K8416" s="65"/>
      <c r="L8416" s="65"/>
      <c r="M8416" s="65"/>
      <c r="N8416" s="84"/>
      <c r="O8416" s="65"/>
      <c r="P8416" s="84"/>
      <c r="Q8416" s="84"/>
      <c r="R8416" s="66"/>
      <c r="S8416" s="66"/>
      <c r="T8416" s="66"/>
      <c r="U8416" s="46"/>
    </row>
    <row r="8417" spans="2:21">
      <c r="B8417" s="22"/>
      <c r="D8417" s="22"/>
      <c r="E8417" s="42"/>
      <c r="F8417" s="92"/>
      <c r="G8417" s="65"/>
      <c r="H8417" s="65"/>
      <c r="I8417" s="65"/>
      <c r="J8417" s="65"/>
      <c r="K8417" s="65"/>
      <c r="L8417" s="65"/>
      <c r="M8417" s="65"/>
      <c r="N8417" s="84"/>
      <c r="O8417" s="65"/>
      <c r="P8417" s="84"/>
      <c r="Q8417" s="84"/>
      <c r="R8417" s="66"/>
      <c r="S8417" s="66"/>
      <c r="T8417" s="66"/>
      <c r="U8417" s="46"/>
    </row>
    <row r="8418" spans="2:21">
      <c r="B8418" s="22"/>
      <c r="D8418" s="22"/>
      <c r="E8418" s="42"/>
      <c r="F8418" s="92"/>
      <c r="G8418" s="65"/>
      <c r="H8418" s="65"/>
      <c r="I8418" s="65"/>
      <c r="J8418" s="65"/>
      <c r="K8418" s="65"/>
      <c r="L8418" s="65"/>
      <c r="M8418" s="65"/>
      <c r="N8418" s="84"/>
      <c r="O8418" s="65"/>
      <c r="P8418" s="84"/>
      <c r="Q8418" s="84"/>
      <c r="R8418" s="66"/>
      <c r="S8418" s="66"/>
      <c r="T8418" s="66"/>
      <c r="U8418" s="46"/>
    </row>
    <row r="8419" spans="2:21">
      <c r="B8419" s="22"/>
      <c r="D8419" s="22"/>
      <c r="E8419" s="42"/>
      <c r="F8419" s="92"/>
      <c r="G8419" s="65"/>
      <c r="H8419" s="65"/>
      <c r="I8419" s="65"/>
      <c r="J8419" s="65"/>
      <c r="K8419" s="65"/>
      <c r="L8419" s="65"/>
      <c r="M8419" s="65"/>
      <c r="N8419" s="84"/>
      <c r="O8419" s="65"/>
      <c r="P8419" s="84"/>
      <c r="Q8419" s="84"/>
      <c r="R8419" s="66"/>
      <c r="S8419" s="66"/>
      <c r="T8419" s="66"/>
      <c r="U8419" s="46"/>
    </row>
    <row r="8420" spans="2:21">
      <c r="B8420" s="22"/>
      <c r="D8420" s="22"/>
      <c r="E8420" s="42"/>
      <c r="F8420" s="92"/>
      <c r="G8420" s="65"/>
      <c r="H8420" s="65"/>
      <c r="I8420" s="65"/>
      <c r="J8420" s="65"/>
      <c r="K8420" s="65"/>
      <c r="L8420" s="65"/>
      <c r="M8420" s="65"/>
      <c r="N8420" s="84"/>
      <c r="O8420" s="65"/>
      <c r="P8420" s="84"/>
      <c r="Q8420" s="84"/>
      <c r="R8420" s="66"/>
      <c r="S8420" s="66"/>
      <c r="T8420" s="66"/>
      <c r="U8420" s="46"/>
    </row>
    <row r="8421" spans="2:21">
      <c r="B8421" s="22"/>
      <c r="D8421" s="22"/>
      <c r="E8421" s="42"/>
      <c r="F8421" s="92"/>
      <c r="G8421" s="65"/>
      <c r="H8421" s="65"/>
      <c r="I8421" s="65"/>
      <c r="J8421" s="65"/>
      <c r="K8421" s="65"/>
      <c r="L8421" s="65"/>
      <c r="M8421" s="65"/>
      <c r="N8421" s="84"/>
      <c r="O8421" s="65"/>
      <c r="P8421" s="84"/>
      <c r="Q8421" s="84"/>
      <c r="R8421" s="66"/>
      <c r="S8421" s="66"/>
      <c r="T8421" s="66"/>
      <c r="U8421" s="46"/>
    </row>
    <row r="8422" spans="2:21">
      <c r="B8422" s="22"/>
      <c r="D8422" s="22"/>
      <c r="E8422" s="42"/>
      <c r="F8422" s="92"/>
      <c r="G8422" s="65"/>
      <c r="H8422" s="65"/>
      <c r="I8422" s="65"/>
      <c r="J8422" s="65"/>
      <c r="K8422" s="65"/>
      <c r="L8422" s="65"/>
      <c r="M8422" s="65"/>
      <c r="N8422" s="84"/>
      <c r="O8422" s="65"/>
      <c r="P8422" s="84"/>
      <c r="Q8422" s="84"/>
      <c r="R8422" s="66"/>
      <c r="S8422" s="66"/>
      <c r="T8422" s="66"/>
      <c r="U8422" s="46"/>
    </row>
    <row r="8423" spans="2:21">
      <c r="B8423" s="22"/>
      <c r="D8423" s="22"/>
      <c r="E8423" s="42"/>
      <c r="F8423" s="92"/>
      <c r="G8423" s="65"/>
      <c r="H8423" s="65"/>
      <c r="I8423" s="65"/>
      <c r="J8423" s="65"/>
      <c r="K8423" s="65"/>
      <c r="L8423" s="65"/>
      <c r="M8423" s="65"/>
      <c r="N8423" s="84"/>
      <c r="O8423" s="65"/>
      <c r="P8423" s="84"/>
      <c r="Q8423" s="84"/>
      <c r="R8423" s="66"/>
      <c r="S8423" s="66"/>
      <c r="T8423" s="66"/>
      <c r="U8423" s="46"/>
    </row>
    <row r="8424" spans="2:21">
      <c r="B8424" s="22"/>
      <c r="D8424" s="22"/>
      <c r="E8424" s="42"/>
      <c r="F8424" s="92"/>
      <c r="G8424" s="65"/>
      <c r="H8424" s="65"/>
      <c r="I8424" s="65"/>
      <c r="J8424" s="65"/>
      <c r="K8424" s="65"/>
      <c r="L8424" s="65"/>
      <c r="M8424" s="65"/>
      <c r="N8424" s="84"/>
      <c r="O8424" s="65"/>
      <c r="P8424" s="84"/>
      <c r="Q8424" s="84"/>
      <c r="R8424" s="66"/>
      <c r="S8424" s="66"/>
      <c r="T8424" s="66"/>
      <c r="U8424" s="46"/>
    </row>
    <row r="8425" spans="2:21">
      <c r="B8425" s="22"/>
      <c r="D8425" s="22"/>
      <c r="E8425" s="42"/>
      <c r="F8425" s="92"/>
      <c r="G8425" s="65"/>
      <c r="H8425" s="65"/>
      <c r="I8425" s="65"/>
      <c r="J8425" s="65"/>
      <c r="K8425" s="65"/>
      <c r="L8425" s="65"/>
      <c r="M8425" s="65"/>
      <c r="N8425" s="84"/>
      <c r="O8425" s="65"/>
      <c r="P8425" s="84"/>
      <c r="Q8425" s="84"/>
      <c r="R8425" s="66"/>
      <c r="S8425" s="66"/>
      <c r="T8425" s="66"/>
      <c r="U8425" s="46"/>
    </row>
    <row r="8426" spans="2:21">
      <c r="B8426" s="22"/>
      <c r="D8426" s="22"/>
      <c r="E8426" s="42"/>
      <c r="F8426" s="92"/>
      <c r="G8426" s="65"/>
      <c r="H8426" s="65"/>
      <c r="I8426" s="65"/>
      <c r="J8426" s="65"/>
      <c r="K8426" s="65"/>
      <c r="L8426" s="65"/>
      <c r="M8426" s="65"/>
      <c r="N8426" s="84"/>
      <c r="O8426" s="65"/>
      <c r="P8426" s="84"/>
      <c r="Q8426" s="84"/>
      <c r="R8426" s="66"/>
      <c r="S8426" s="66"/>
      <c r="T8426" s="66"/>
      <c r="U8426" s="46"/>
    </row>
    <row r="8427" spans="2:21">
      <c r="B8427" s="22"/>
      <c r="D8427" s="22"/>
      <c r="E8427" s="42"/>
      <c r="F8427" s="92"/>
      <c r="G8427" s="65"/>
      <c r="H8427" s="65"/>
      <c r="I8427" s="65"/>
      <c r="J8427" s="65"/>
      <c r="K8427" s="65"/>
      <c r="L8427" s="65"/>
      <c r="M8427" s="65"/>
      <c r="N8427" s="84"/>
      <c r="O8427" s="65"/>
      <c r="P8427" s="84"/>
      <c r="Q8427" s="84"/>
      <c r="R8427" s="66"/>
      <c r="S8427" s="66"/>
      <c r="T8427" s="66"/>
      <c r="U8427" s="46"/>
    </row>
    <row r="8428" spans="2:21">
      <c r="B8428" s="22"/>
      <c r="D8428" s="22"/>
      <c r="E8428" s="42"/>
      <c r="F8428" s="92"/>
      <c r="G8428" s="65"/>
      <c r="H8428" s="65"/>
      <c r="I8428" s="65"/>
      <c r="J8428" s="65"/>
      <c r="K8428" s="65"/>
      <c r="L8428" s="65"/>
      <c r="M8428" s="65"/>
      <c r="N8428" s="84"/>
      <c r="O8428" s="65"/>
      <c r="P8428" s="84"/>
      <c r="Q8428" s="84"/>
      <c r="R8428" s="66"/>
      <c r="S8428" s="66"/>
      <c r="T8428" s="66"/>
      <c r="U8428" s="46"/>
    </row>
    <row r="8429" spans="2:21">
      <c r="B8429" s="22"/>
      <c r="D8429" s="22"/>
      <c r="E8429" s="42"/>
      <c r="F8429" s="92"/>
      <c r="G8429" s="65"/>
      <c r="H8429" s="65"/>
      <c r="I8429" s="65"/>
      <c r="J8429" s="65"/>
      <c r="K8429" s="65"/>
      <c r="L8429" s="65"/>
      <c r="M8429" s="65"/>
      <c r="N8429" s="84"/>
      <c r="O8429" s="65"/>
      <c r="P8429" s="84"/>
      <c r="Q8429" s="84"/>
      <c r="R8429" s="66"/>
      <c r="S8429" s="66"/>
      <c r="T8429" s="66"/>
      <c r="U8429" s="46"/>
    </row>
    <row r="8430" spans="2:21">
      <c r="B8430" s="22"/>
      <c r="D8430" s="22"/>
      <c r="E8430" s="42"/>
      <c r="F8430" s="92"/>
      <c r="G8430" s="65"/>
      <c r="H8430" s="65"/>
      <c r="I8430" s="65"/>
      <c r="J8430" s="65"/>
      <c r="K8430" s="65"/>
      <c r="L8430" s="65"/>
      <c r="M8430" s="65"/>
      <c r="N8430" s="84"/>
      <c r="O8430" s="65"/>
      <c r="P8430" s="84"/>
      <c r="Q8430" s="84"/>
      <c r="R8430" s="66"/>
      <c r="S8430" s="66"/>
      <c r="T8430" s="66"/>
      <c r="U8430" s="46"/>
    </row>
    <row r="8431" spans="2:21">
      <c r="B8431" s="22"/>
      <c r="D8431" s="22"/>
      <c r="E8431" s="42"/>
      <c r="F8431" s="92"/>
      <c r="G8431" s="65"/>
      <c r="H8431" s="65"/>
      <c r="I8431" s="65"/>
      <c r="J8431" s="65"/>
      <c r="K8431" s="65"/>
      <c r="L8431" s="65"/>
      <c r="M8431" s="65"/>
      <c r="N8431" s="84"/>
      <c r="O8431" s="65"/>
      <c r="P8431" s="84"/>
      <c r="Q8431" s="84"/>
      <c r="R8431" s="66"/>
      <c r="S8431" s="66"/>
      <c r="T8431" s="66"/>
      <c r="U8431" s="46"/>
    </row>
    <row r="8432" spans="2:21">
      <c r="B8432" s="22"/>
      <c r="D8432" s="22"/>
      <c r="E8432" s="42"/>
      <c r="F8432" s="92"/>
      <c r="G8432" s="65"/>
      <c r="H8432" s="65"/>
      <c r="I8432" s="65"/>
      <c r="J8432" s="65"/>
      <c r="K8432" s="65"/>
      <c r="L8432" s="65"/>
      <c r="M8432" s="65"/>
      <c r="N8432" s="84"/>
      <c r="O8432" s="65"/>
      <c r="P8432" s="84"/>
      <c r="Q8432" s="84"/>
      <c r="R8432" s="66"/>
      <c r="S8432" s="66"/>
      <c r="T8432" s="66"/>
      <c r="U8432" s="46"/>
    </row>
    <row r="8433" spans="2:21">
      <c r="B8433" s="22"/>
      <c r="D8433" s="22"/>
      <c r="E8433" s="42"/>
      <c r="F8433" s="92"/>
      <c r="G8433" s="65"/>
      <c r="H8433" s="65"/>
      <c r="I8433" s="65"/>
      <c r="J8433" s="65"/>
      <c r="K8433" s="65"/>
      <c r="L8433" s="65"/>
      <c r="M8433" s="65"/>
      <c r="N8433" s="84"/>
      <c r="O8433" s="65"/>
      <c r="P8433" s="84"/>
      <c r="Q8433" s="84"/>
      <c r="R8433" s="66"/>
      <c r="S8433" s="66"/>
      <c r="T8433" s="66"/>
      <c r="U8433" s="46"/>
    </row>
    <row r="8434" spans="2:21">
      <c r="B8434" s="22"/>
      <c r="D8434" s="22"/>
      <c r="E8434" s="42"/>
      <c r="F8434" s="92"/>
      <c r="G8434" s="65"/>
      <c r="H8434" s="65"/>
      <c r="I8434" s="65"/>
      <c r="J8434" s="65"/>
      <c r="K8434" s="65"/>
      <c r="L8434" s="65"/>
      <c r="M8434" s="65"/>
      <c r="N8434" s="84"/>
      <c r="O8434" s="65"/>
      <c r="P8434" s="84"/>
      <c r="Q8434" s="84"/>
      <c r="R8434" s="66"/>
      <c r="S8434" s="66"/>
      <c r="T8434" s="66"/>
      <c r="U8434" s="46"/>
    </row>
    <row r="8435" spans="2:21">
      <c r="B8435" s="22"/>
      <c r="D8435" s="22"/>
      <c r="E8435" s="42"/>
      <c r="F8435" s="92"/>
      <c r="G8435" s="65"/>
      <c r="H8435" s="65"/>
      <c r="I8435" s="65"/>
      <c r="J8435" s="65"/>
      <c r="K8435" s="65"/>
      <c r="L8435" s="65"/>
      <c r="M8435" s="65"/>
      <c r="N8435" s="84"/>
      <c r="O8435" s="65"/>
      <c r="P8435" s="84"/>
      <c r="Q8435" s="84"/>
      <c r="R8435" s="66"/>
      <c r="S8435" s="66"/>
      <c r="T8435" s="66"/>
      <c r="U8435" s="46"/>
    </row>
    <row r="8436" spans="2:21">
      <c r="B8436" s="22"/>
      <c r="D8436" s="22"/>
      <c r="E8436" s="42"/>
      <c r="F8436" s="92"/>
      <c r="G8436" s="65"/>
      <c r="H8436" s="65"/>
      <c r="I8436" s="65"/>
      <c r="J8436" s="65"/>
      <c r="K8436" s="65"/>
      <c r="L8436" s="65"/>
      <c r="M8436" s="65"/>
      <c r="N8436" s="84"/>
      <c r="O8436" s="65"/>
      <c r="P8436" s="84"/>
      <c r="Q8436" s="84"/>
      <c r="R8436" s="66"/>
      <c r="S8436" s="66"/>
      <c r="T8436" s="66"/>
      <c r="U8436" s="46"/>
    </row>
    <row r="8437" spans="2:21">
      <c r="B8437" s="22"/>
      <c r="D8437" s="22"/>
      <c r="E8437" s="42"/>
      <c r="F8437" s="92"/>
      <c r="G8437" s="65"/>
      <c r="H8437" s="65"/>
      <c r="I8437" s="65"/>
      <c r="J8437" s="65"/>
      <c r="K8437" s="65"/>
      <c r="L8437" s="65"/>
      <c r="M8437" s="65"/>
      <c r="N8437" s="84"/>
      <c r="O8437" s="65"/>
      <c r="P8437" s="84"/>
      <c r="Q8437" s="84"/>
      <c r="R8437" s="66"/>
      <c r="S8437" s="66"/>
      <c r="T8437" s="66"/>
      <c r="U8437" s="46"/>
    </row>
    <row r="8438" spans="2:21">
      <c r="B8438" s="22"/>
      <c r="D8438" s="22"/>
      <c r="E8438" s="42"/>
      <c r="F8438" s="92"/>
      <c r="G8438" s="65"/>
      <c r="H8438" s="65"/>
      <c r="I8438" s="65"/>
      <c r="J8438" s="65"/>
      <c r="K8438" s="65"/>
      <c r="L8438" s="65"/>
      <c r="M8438" s="65"/>
      <c r="N8438" s="84"/>
      <c r="O8438" s="65"/>
      <c r="P8438" s="84"/>
      <c r="Q8438" s="84"/>
      <c r="R8438" s="66"/>
      <c r="S8438" s="66"/>
      <c r="T8438" s="66"/>
      <c r="U8438" s="46"/>
    </row>
    <row r="8439" spans="2:21">
      <c r="B8439" s="22"/>
      <c r="D8439" s="22"/>
      <c r="E8439" s="42"/>
      <c r="F8439" s="92"/>
      <c r="G8439" s="65"/>
      <c r="H8439" s="65"/>
      <c r="I8439" s="65"/>
      <c r="J8439" s="65"/>
      <c r="K8439" s="65"/>
      <c r="L8439" s="65"/>
      <c r="M8439" s="65"/>
      <c r="N8439" s="84"/>
      <c r="O8439" s="65"/>
      <c r="P8439" s="84"/>
      <c r="Q8439" s="84"/>
      <c r="R8439" s="66"/>
      <c r="S8439" s="66"/>
      <c r="T8439" s="66"/>
      <c r="U8439" s="46"/>
    </row>
    <row r="8440" spans="2:21">
      <c r="B8440" s="22"/>
      <c r="D8440" s="22"/>
      <c r="E8440" s="42"/>
      <c r="F8440" s="92"/>
      <c r="G8440" s="65"/>
      <c r="H8440" s="65"/>
      <c r="I8440" s="65"/>
      <c r="J8440" s="65"/>
      <c r="K8440" s="65"/>
      <c r="L8440" s="65"/>
      <c r="M8440" s="65"/>
      <c r="N8440" s="84"/>
      <c r="O8440" s="65"/>
      <c r="P8440" s="84"/>
      <c r="Q8440" s="84"/>
      <c r="R8440" s="66"/>
      <c r="S8440" s="66"/>
      <c r="T8440" s="66"/>
      <c r="U8440" s="46"/>
    </row>
    <row r="8441" spans="2:21">
      <c r="B8441" s="22"/>
      <c r="D8441" s="22"/>
      <c r="E8441" s="42"/>
      <c r="F8441" s="92"/>
      <c r="G8441" s="65"/>
      <c r="H8441" s="65"/>
      <c r="I8441" s="65"/>
      <c r="J8441" s="65"/>
      <c r="K8441" s="65"/>
      <c r="L8441" s="65"/>
      <c r="M8441" s="65"/>
      <c r="N8441" s="84"/>
      <c r="O8441" s="65"/>
      <c r="P8441" s="84"/>
      <c r="Q8441" s="84"/>
      <c r="R8441" s="66"/>
      <c r="S8441" s="66"/>
      <c r="T8441" s="66"/>
      <c r="U8441" s="46"/>
    </row>
    <row r="8442" spans="2:21">
      <c r="B8442" s="22"/>
      <c r="D8442" s="22"/>
      <c r="E8442" s="42"/>
      <c r="F8442" s="92"/>
      <c r="G8442" s="65"/>
      <c r="H8442" s="65"/>
      <c r="I8442" s="65"/>
      <c r="J8442" s="65"/>
      <c r="K8442" s="65"/>
      <c r="L8442" s="65"/>
      <c r="M8442" s="65"/>
      <c r="N8442" s="84"/>
      <c r="O8442" s="65"/>
      <c r="P8442" s="84"/>
      <c r="Q8442" s="84"/>
      <c r="R8442" s="66"/>
      <c r="S8442" s="66"/>
      <c r="T8442" s="66"/>
      <c r="U8442" s="46"/>
    </row>
    <row r="8443" spans="2:21">
      <c r="B8443" s="22"/>
      <c r="D8443" s="22"/>
      <c r="E8443" s="42"/>
      <c r="F8443" s="92"/>
      <c r="G8443" s="65"/>
      <c r="H8443" s="65"/>
      <c r="I8443" s="65"/>
      <c r="J8443" s="65"/>
      <c r="K8443" s="65"/>
      <c r="L8443" s="65"/>
      <c r="M8443" s="65"/>
      <c r="N8443" s="84"/>
      <c r="O8443" s="65"/>
      <c r="P8443" s="84"/>
      <c r="Q8443" s="84"/>
      <c r="R8443" s="66"/>
      <c r="S8443" s="66"/>
      <c r="T8443" s="66"/>
      <c r="U8443" s="46"/>
    </row>
    <row r="8444" spans="2:21">
      <c r="B8444" s="22"/>
      <c r="D8444" s="22"/>
      <c r="E8444" s="42"/>
      <c r="F8444" s="92"/>
      <c r="G8444" s="65"/>
      <c r="H8444" s="65"/>
      <c r="I8444" s="65"/>
      <c r="J8444" s="65"/>
      <c r="K8444" s="65"/>
      <c r="L8444" s="65"/>
      <c r="M8444" s="65"/>
      <c r="N8444" s="84"/>
      <c r="O8444" s="65"/>
      <c r="P8444" s="84"/>
      <c r="Q8444" s="84"/>
      <c r="R8444" s="66"/>
      <c r="S8444" s="66"/>
      <c r="T8444" s="66"/>
      <c r="U8444" s="46"/>
    </row>
    <row r="8445" spans="2:21">
      <c r="B8445" s="22"/>
      <c r="D8445" s="22"/>
      <c r="E8445" s="42"/>
      <c r="F8445" s="92"/>
      <c r="G8445" s="65"/>
      <c r="H8445" s="65"/>
      <c r="I8445" s="65"/>
      <c r="J8445" s="65"/>
      <c r="K8445" s="65"/>
      <c r="L8445" s="65"/>
      <c r="M8445" s="65"/>
      <c r="N8445" s="84"/>
      <c r="O8445" s="65"/>
      <c r="P8445" s="84"/>
      <c r="Q8445" s="84"/>
      <c r="R8445" s="66"/>
      <c r="S8445" s="66"/>
      <c r="T8445" s="66"/>
      <c r="U8445" s="46"/>
    </row>
    <row r="8446" spans="2:21">
      <c r="B8446" s="22"/>
      <c r="D8446" s="22"/>
      <c r="E8446" s="42"/>
      <c r="F8446" s="92"/>
      <c r="G8446" s="65"/>
      <c r="H8446" s="65"/>
      <c r="I8446" s="65"/>
      <c r="J8446" s="65"/>
      <c r="K8446" s="65"/>
      <c r="L8446" s="65"/>
      <c r="M8446" s="65"/>
      <c r="N8446" s="84"/>
      <c r="O8446" s="65"/>
      <c r="P8446" s="84"/>
      <c r="Q8446" s="84"/>
      <c r="R8446" s="66"/>
      <c r="S8446" s="66"/>
      <c r="T8446" s="66"/>
      <c r="U8446" s="46"/>
    </row>
    <row r="8447" spans="2:21">
      <c r="B8447" s="22"/>
      <c r="D8447" s="22"/>
      <c r="E8447" s="42"/>
      <c r="F8447" s="92"/>
      <c r="G8447" s="65"/>
      <c r="H8447" s="65"/>
      <c r="I8447" s="65"/>
      <c r="J8447" s="65"/>
      <c r="K8447" s="65"/>
      <c r="L8447" s="65"/>
      <c r="M8447" s="65"/>
      <c r="N8447" s="84"/>
      <c r="O8447" s="65"/>
      <c r="P8447" s="84"/>
      <c r="Q8447" s="84"/>
      <c r="R8447" s="66"/>
      <c r="S8447" s="66"/>
      <c r="T8447" s="66"/>
      <c r="U8447" s="46"/>
    </row>
    <row r="8448" spans="2:21">
      <c r="B8448" s="22"/>
      <c r="D8448" s="22"/>
      <c r="E8448" s="42"/>
      <c r="F8448" s="92"/>
      <c r="G8448" s="65"/>
      <c r="H8448" s="65"/>
      <c r="I8448" s="65"/>
      <c r="J8448" s="65"/>
      <c r="K8448" s="65"/>
      <c r="L8448" s="65"/>
      <c r="M8448" s="65"/>
      <c r="N8448" s="84"/>
      <c r="O8448" s="65"/>
      <c r="P8448" s="84"/>
      <c r="Q8448" s="84"/>
      <c r="R8448" s="66"/>
      <c r="S8448" s="66"/>
      <c r="T8448" s="66"/>
      <c r="U8448" s="46"/>
    </row>
    <row r="8449" spans="2:21">
      <c r="B8449" s="22"/>
      <c r="D8449" s="22"/>
      <c r="E8449" s="42"/>
      <c r="F8449" s="92"/>
      <c r="G8449" s="65"/>
      <c r="H8449" s="65"/>
      <c r="I8449" s="65"/>
      <c r="J8449" s="65"/>
      <c r="K8449" s="65"/>
      <c r="L8449" s="65"/>
      <c r="M8449" s="65"/>
      <c r="N8449" s="84"/>
      <c r="O8449" s="65"/>
      <c r="P8449" s="84"/>
      <c r="Q8449" s="84"/>
      <c r="R8449" s="66"/>
      <c r="S8449" s="66"/>
      <c r="T8449" s="66"/>
      <c r="U8449" s="46"/>
    </row>
    <row r="8450" spans="2:21">
      <c r="B8450" s="22"/>
      <c r="D8450" s="22"/>
      <c r="E8450" s="42"/>
      <c r="F8450" s="92"/>
      <c r="G8450" s="65"/>
      <c r="H8450" s="65"/>
      <c r="I8450" s="65"/>
      <c r="J8450" s="65"/>
      <c r="K8450" s="65"/>
      <c r="L8450" s="65"/>
      <c r="M8450" s="65"/>
      <c r="N8450" s="84"/>
      <c r="O8450" s="65"/>
      <c r="P8450" s="84"/>
      <c r="Q8450" s="84"/>
      <c r="R8450" s="66"/>
      <c r="S8450" s="66"/>
      <c r="T8450" s="66"/>
      <c r="U8450" s="46"/>
    </row>
    <row r="8451" spans="2:21">
      <c r="B8451" s="22"/>
      <c r="D8451" s="22"/>
      <c r="E8451" s="42"/>
      <c r="F8451" s="92"/>
      <c r="G8451" s="65"/>
      <c r="H8451" s="65"/>
      <c r="I8451" s="65"/>
      <c r="J8451" s="65"/>
      <c r="K8451" s="65"/>
      <c r="L8451" s="65"/>
      <c r="M8451" s="65"/>
      <c r="N8451" s="84"/>
      <c r="O8451" s="65"/>
      <c r="P8451" s="84"/>
      <c r="Q8451" s="84"/>
      <c r="R8451" s="66"/>
      <c r="S8451" s="66"/>
      <c r="T8451" s="66"/>
      <c r="U8451" s="46"/>
    </row>
    <row r="8452" spans="2:21">
      <c r="B8452" s="22"/>
      <c r="D8452" s="22"/>
      <c r="E8452" s="42"/>
      <c r="F8452" s="92"/>
      <c r="G8452" s="65"/>
      <c r="H8452" s="65"/>
      <c r="I8452" s="65"/>
      <c r="J8452" s="65"/>
      <c r="K8452" s="65"/>
      <c r="L8452" s="65"/>
      <c r="M8452" s="65"/>
      <c r="N8452" s="84"/>
      <c r="O8452" s="65"/>
      <c r="P8452" s="84"/>
      <c r="Q8452" s="84"/>
      <c r="R8452" s="66"/>
      <c r="S8452" s="66"/>
      <c r="T8452" s="66"/>
      <c r="U8452" s="46"/>
    </row>
    <row r="8453" spans="2:21">
      <c r="B8453" s="22"/>
      <c r="D8453" s="22"/>
      <c r="E8453" s="42"/>
      <c r="F8453" s="92"/>
      <c r="G8453" s="65"/>
      <c r="H8453" s="65"/>
      <c r="I8453" s="65"/>
      <c r="J8453" s="65"/>
      <c r="K8453" s="65"/>
      <c r="L8453" s="65"/>
      <c r="M8453" s="65"/>
      <c r="N8453" s="84"/>
      <c r="O8453" s="65"/>
      <c r="P8453" s="84"/>
      <c r="Q8453" s="84"/>
      <c r="R8453" s="66"/>
      <c r="S8453" s="66"/>
      <c r="T8453" s="66"/>
      <c r="U8453" s="46"/>
    </row>
    <row r="8454" spans="2:21">
      <c r="B8454" s="22"/>
      <c r="D8454" s="22"/>
      <c r="E8454" s="42"/>
      <c r="F8454" s="92"/>
      <c r="G8454" s="65"/>
      <c r="H8454" s="65"/>
      <c r="I8454" s="65"/>
      <c r="J8454" s="65"/>
      <c r="K8454" s="65"/>
      <c r="L8454" s="65"/>
      <c r="M8454" s="65"/>
      <c r="N8454" s="84"/>
      <c r="O8454" s="65"/>
      <c r="P8454" s="84"/>
      <c r="Q8454" s="84"/>
      <c r="R8454" s="66"/>
      <c r="S8454" s="66"/>
      <c r="T8454" s="66"/>
      <c r="U8454" s="46"/>
    </row>
    <row r="8455" spans="2:21">
      <c r="B8455" s="22"/>
      <c r="D8455" s="22"/>
      <c r="E8455" s="42"/>
      <c r="F8455" s="92"/>
      <c r="G8455" s="65"/>
      <c r="H8455" s="65"/>
      <c r="I8455" s="65"/>
      <c r="J8455" s="65"/>
      <c r="K8455" s="65"/>
      <c r="L8455" s="65"/>
      <c r="M8455" s="65"/>
      <c r="N8455" s="84"/>
      <c r="O8455" s="65"/>
      <c r="P8455" s="84"/>
      <c r="Q8455" s="84"/>
      <c r="R8455" s="66"/>
      <c r="S8455" s="66"/>
      <c r="T8455" s="66"/>
      <c r="U8455" s="46"/>
    </row>
    <row r="8456" spans="2:21">
      <c r="B8456" s="22"/>
      <c r="D8456" s="22"/>
      <c r="E8456" s="42"/>
      <c r="F8456" s="92"/>
      <c r="G8456" s="65"/>
      <c r="H8456" s="65"/>
      <c r="I8456" s="65"/>
      <c r="J8456" s="65"/>
      <c r="K8456" s="65"/>
      <c r="L8456" s="65"/>
      <c r="M8456" s="65"/>
      <c r="N8456" s="84"/>
      <c r="O8456" s="65"/>
      <c r="P8456" s="84"/>
      <c r="Q8456" s="84"/>
      <c r="R8456" s="66"/>
      <c r="S8456" s="66"/>
      <c r="T8456" s="66"/>
      <c r="U8456" s="46"/>
    </row>
    <row r="8457" spans="2:21">
      <c r="B8457" s="22"/>
      <c r="D8457" s="22"/>
      <c r="E8457" s="42"/>
      <c r="F8457" s="92"/>
      <c r="G8457" s="65"/>
      <c r="H8457" s="65"/>
      <c r="I8457" s="65"/>
      <c r="J8457" s="65"/>
      <c r="K8457" s="65"/>
      <c r="L8457" s="65"/>
      <c r="M8457" s="65"/>
      <c r="N8457" s="84"/>
      <c r="O8457" s="65"/>
      <c r="P8457" s="84"/>
      <c r="Q8457" s="84"/>
      <c r="R8457" s="66"/>
      <c r="S8457" s="66"/>
      <c r="T8457" s="66"/>
      <c r="U8457" s="46"/>
    </row>
    <row r="8458" spans="2:21">
      <c r="B8458" s="22"/>
      <c r="D8458" s="22"/>
      <c r="E8458" s="42"/>
      <c r="F8458" s="92"/>
      <c r="G8458" s="65"/>
      <c r="H8458" s="65"/>
      <c r="I8458" s="65"/>
      <c r="J8458" s="65"/>
      <c r="K8458" s="65"/>
      <c r="L8458" s="65"/>
      <c r="M8458" s="65"/>
      <c r="N8458" s="84"/>
      <c r="O8458" s="65"/>
      <c r="P8458" s="84"/>
      <c r="Q8458" s="84"/>
      <c r="R8458" s="66"/>
      <c r="S8458" s="66"/>
      <c r="T8458" s="66"/>
      <c r="U8458" s="46"/>
    </row>
    <row r="8459" spans="2:21">
      <c r="B8459" s="22"/>
      <c r="D8459" s="22"/>
      <c r="E8459" s="42"/>
      <c r="F8459" s="92"/>
      <c r="G8459" s="65"/>
      <c r="H8459" s="65"/>
      <c r="I8459" s="65"/>
      <c r="J8459" s="65"/>
      <c r="K8459" s="65"/>
      <c r="L8459" s="65"/>
      <c r="M8459" s="65"/>
      <c r="N8459" s="84"/>
      <c r="O8459" s="65"/>
      <c r="P8459" s="84"/>
      <c r="Q8459" s="84"/>
      <c r="R8459" s="66"/>
      <c r="S8459" s="66"/>
      <c r="T8459" s="66"/>
      <c r="U8459" s="46"/>
    </row>
    <row r="8460" spans="2:21">
      <c r="B8460" s="22"/>
      <c r="D8460" s="22"/>
      <c r="E8460" s="42"/>
      <c r="F8460" s="92"/>
      <c r="G8460" s="65"/>
      <c r="H8460" s="65"/>
      <c r="I8460" s="65"/>
      <c r="J8460" s="65"/>
      <c r="K8460" s="65"/>
      <c r="L8460" s="65"/>
      <c r="M8460" s="65"/>
      <c r="N8460" s="84"/>
      <c r="O8460" s="65"/>
      <c r="P8460" s="84"/>
      <c r="Q8460" s="84"/>
      <c r="R8460" s="66"/>
      <c r="S8460" s="66"/>
      <c r="T8460" s="66"/>
      <c r="U8460" s="46"/>
    </row>
    <row r="8461" spans="2:21">
      <c r="B8461" s="22"/>
      <c r="D8461" s="22"/>
      <c r="E8461" s="42"/>
      <c r="F8461" s="92"/>
      <c r="G8461" s="65"/>
      <c r="H8461" s="65"/>
      <c r="I8461" s="65"/>
      <c r="J8461" s="65"/>
      <c r="K8461" s="65"/>
      <c r="L8461" s="65"/>
      <c r="M8461" s="65"/>
      <c r="N8461" s="84"/>
      <c r="O8461" s="65"/>
      <c r="P8461" s="84"/>
      <c r="Q8461" s="84"/>
      <c r="R8461" s="66"/>
      <c r="S8461" s="66"/>
      <c r="T8461" s="66"/>
      <c r="U8461" s="46"/>
    </row>
    <row r="8462" spans="2:21">
      <c r="B8462" s="22"/>
      <c r="D8462" s="22"/>
      <c r="E8462" s="42"/>
      <c r="F8462" s="92"/>
      <c r="G8462" s="65"/>
      <c r="H8462" s="65"/>
      <c r="I8462" s="65"/>
      <c r="J8462" s="65"/>
      <c r="K8462" s="65"/>
      <c r="L8462" s="65"/>
      <c r="M8462" s="65"/>
      <c r="N8462" s="84"/>
      <c r="O8462" s="65"/>
      <c r="P8462" s="84"/>
      <c r="Q8462" s="84"/>
      <c r="R8462" s="66"/>
      <c r="S8462" s="66"/>
      <c r="T8462" s="66"/>
      <c r="U8462" s="46"/>
    </row>
    <row r="8463" spans="2:21">
      <c r="B8463" s="22"/>
      <c r="D8463" s="22"/>
      <c r="E8463" s="42"/>
      <c r="F8463" s="92"/>
      <c r="G8463" s="65"/>
      <c r="H8463" s="65"/>
      <c r="I8463" s="65"/>
      <c r="J8463" s="65"/>
      <c r="K8463" s="65"/>
      <c r="L8463" s="65"/>
      <c r="M8463" s="65"/>
      <c r="N8463" s="84"/>
      <c r="O8463" s="65"/>
      <c r="P8463" s="84"/>
      <c r="Q8463" s="84"/>
      <c r="R8463" s="66"/>
      <c r="S8463" s="66"/>
      <c r="T8463" s="66"/>
      <c r="U8463" s="46"/>
    </row>
    <row r="8464" spans="2:21">
      <c r="B8464" s="22"/>
      <c r="D8464" s="22"/>
      <c r="E8464" s="42"/>
      <c r="F8464" s="92"/>
      <c r="G8464" s="65"/>
      <c r="H8464" s="65"/>
      <c r="I8464" s="65"/>
      <c r="J8464" s="65"/>
      <c r="K8464" s="65"/>
      <c r="L8464" s="65"/>
      <c r="M8464" s="65"/>
      <c r="N8464" s="84"/>
      <c r="O8464" s="65"/>
      <c r="P8464" s="84"/>
      <c r="Q8464" s="84"/>
      <c r="R8464" s="66"/>
      <c r="S8464" s="66"/>
      <c r="T8464" s="66"/>
      <c r="U8464" s="46"/>
    </row>
    <row r="8465" spans="2:21">
      <c r="B8465" s="22"/>
      <c r="D8465" s="22"/>
      <c r="E8465" s="42"/>
      <c r="F8465" s="92"/>
      <c r="G8465" s="65"/>
      <c r="H8465" s="65"/>
      <c r="I8465" s="65"/>
      <c r="J8465" s="65"/>
      <c r="K8465" s="65"/>
      <c r="L8465" s="65"/>
      <c r="M8465" s="65"/>
      <c r="N8465" s="84"/>
      <c r="O8465" s="65"/>
      <c r="P8465" s="84"/>
      <c r="Q8465" s="84"/>
      <c r="R8465" s="66"/>
      <c r="S8465" s="66"/>
      <c r="T8465" s="66"/>
      <c r="U8465" s="46"/>
    </row>
    <row r="8466" spans="2:21">
      <c r="B8466" s="22"/>
      <c r="D8466" s="22"/>
      <c r="E8466" s="42"/>
      <c r="F8466" s="92"/>
      <c r="G8466" s="65"/>
      <c r="H8466" s="65"/>
      <c r="I8466" s="65"/>
      <c r="J8466" s="65"/>
      <c r="K8466" s="65"/>
      <c r="L8466" s="65"/>
      <c r="M8466" s="65"/>
      <c r="N8466" s="84"/>
      <c r="O8466" s="65"/>
      <c r="P8466" s="84"/>
      <c r="Q8466" s="84"/>
      <c r="R8466" s="66"/>
      <c r="S8466" s="66"/>
      <c r="T8466" s="66"/>
      <c r="U8466" s="46"/>
    </row>
    <row r="8467" spans="2:21">
      <c r="B8467" s="22"/>
      <c r="D8467" s="22"/>
      <c r="E8467" s="42"/>
      <c r="F8467" s="92"/>
      <c r="G8467" s="65"/>
      <c r="H8467" s="65"/>
      <c r="I8467" s="65"/>
      <c r="J8467" s="65"/>
      <c r="K8467" s="65"/>
      <c r="L8467" s="65"/>
      <c r="M8467" s="65"/>
      <c r="N8467" s="84"/>
      <c r="O8467" s="65"/>
      <c r="P8467" s="84"/>
      <c r="Q8467" s="84"/>
      <c r="R8467" s="66"/>
      <c r="S8467" s="66"/>
      <c r="T8467" s="66"/>
      <c r="U8467" s="46"/>
    </row>
    <row r="8468" spans="2:21">
      <c r="B8468" s="22"/>
      <c r="D8468" s="22"/>
      <c r="E8468" s="42"/>
      <c r="F8468" s="92"/>
      <c r="G8468" s="65"/>
      <c r="H8468" s="65"/>
      <c r="I8468" s="65"/>
      <c r="J8468" s="65"/>
      <c r="K8468" s="65"/>
      <c r="L8468" s="65"/>
      <c r="M8468" s="65"/>
      <c r="N8468" s="84"/>
      <c r="O8468" s="65"/>
      <c r="P8468" s="84"/>
      <c r="Q8468" s="84"/>
      <c r="R8468" s="66"/>
      <c r="S8468" s="66"/>
      <c r="T8468" s="66"/>
      <c r="U8468" s="46"/>
    </row>
    <row r="8469" spans="2:21">
      <c r="B8469" s="22"/>
      <c r="D8469" s="22"/>
      <c r="E8469" s="42"/>
      <c r="F8469" s="92"/>
      <c r="G8469" s="65"/>
      <c r="H8469" s="65"/>
      <c r="I8469" s="65"/>
      <c r="J8469" s="65"/>
      <c r="K8469" s="65"/>
      <c r="L8469" s="65"/>
      <c r="M8469" s="65"/>
      <c r="N8469" s="84"/>
      <c r="O8469" s="65"/>
      <c r="P8469" s="84"/>
      <c r="Q8469" s="84"/>
      <c r="R8469" s="66"/>
      <c r="S8469" s="66"/>
      <c r="T8469" s="66"/>
      <c r="U8469" s="46"/>
    </row>
    <row r="8470" spans="2:21">
      <c r="B8470" s="22"/>
      <c r="D8470" s="22"/>
      <c r="E8470" s="42"/>
      <c r="F8470" s="92"/>
      <c r="G8470" s="65"/>
      <c r="H8470" s="65"/>
      <c r="I8470" s="65"/>
      <c r="J8470" s="65"/>
      <c r="K8470" s="65"/>
      <c r="L8470" s="65"/>
      <c r="M8470" s="65"/>
      <c r="N8470" s="84"/>
      <c r="O8470" s="65"/>
      <c r="P8470" s="84"/>
      <c r="Q8470" s="84"/>
      <c r="R8470" s="66"/>
      <c r="S8470" s="66"/>
      <c r="T8470" s="66"/>
      <c r="U8470" s="46"/>
    </row>
    <row r="8471" spans="2:21">
      <c r="B8471" s="22"/>
      <c r="D8471" s="22"/>
      <c r="E8471" s="42"/>
      <c r="F8471" s="92"/>
      <c r="G8471" s="65"/>
      <c r="H8471" s="65"/>
      <c r="I8471" s="65"/>
      <c r="J8471" s="65"/>
      <c r="K8471" s="65"/>
      <c r="L8471" s="65"/>
      <c r="M8471" s="65"/>
      <c r="N8471" s="84"/>
      <c r="O8471" s="65"/>
      <c r="P8471" s="84"/>
      <c r="Q8471" s="84"/>
      <c r="R8471" s="66"/>
      <c r="S8471" s="66"/>
      <c r="T8471" s="66"/>
      <c r="U8471" s="46"/>
    </row>
    <row r="8472" spans="2:21">
      <c r="B8472" s="22"/>
      <c r="D8472" s="22"/>
      <c r="E8472" s="42"/>
      <c r="F8472" s="92"/>
      <c r="G8472" s="65"/>
      <c r="H8472" s="65"/>
      <c r="I8472" s="65"/>
      <c r="J8472" s="65"/>
      <c r="K8472" s="65"/>
      <c r="L8472" s="65"/>
      <c r="M8472" s="65"/>
      <c r="N8472" s="84"/>
      <c r="O8472" s="65"/>
      <c r="P8472" s="84"/>
      <c r="Q8472" s="84"/>
      <c r="R8472" s="66"/>
      <c r="S8472" s="66"/>
      <c r="T8472" s="66"/>
      <c r="U8472" s="46"/>
    </row>
    <row r="8473" spans="2:21">
      <c r="B8473" s="22"/>
      <c r="D8473" s="22"/>
      <c r="E8473" s="42"/>
      <c r="F8473" s="92"/>
      <c r="G8473" s="65"/>
      <c r="H8473" s="65"/>
      <c r="I8473" s="65"/>
      <c r="J8473" s="65"/>
      <c r="K8473" s="65"/>
      <c r="L8473" s="65"/>
      <c r="M8473" s="65"/>
      <c r="N8473" s="84"/>
      <c r="O8473" s="65"/>
      <c r="P8473" s="84"/>
      <c r="Q8473" s="84"/>
      <c r="R8473" s="66"/>
      <c r="S8473" s="66"/>
      <c r="T8473" s="66"/>
      <c r="U8473" s="46"/>
    </row>
    <row r="8474" spans="2:21">
      <c r="B8474" s="22"/>
      <c r="D8474" s="22"/>
      <c r="E8474" s="42"/>
      <c r="F8474" s="92"/>
      <c r="G8474" s="65"/>
      <c r="H8474" s="65"/>
      <c r="I8474" s="65"/>
      <c r="J8474" s="65"/>
      <c r="K8474" s="65"/>
      <c r="L8474" s="65"/>
      <c r="M8474" s="65"/>
      <c r="N8474" s="84"/>
      <c r="O8474" s="65"/>
      <c r="P8474" s="84"/>
      <c r="Q8474" s="84"/>
      <c r="R8474" s="66"/>
      <c r="S8474" s="66"/>
      <c r="T8474" s="66"/>
      <c r="U8474" s="46"/>
    </row>
    <row r="8475" spans="2:21">
      <c r="B8475" s="22"/>
      <c r="D8475" s="22"/>
      <c r="E8475" s="42"/>
      <c r="F8475" s="92"/>
      <c r="G8475" s="65"/>
      <c r="H8475" s="65"/>
      <c r="I8475" s="65"/>
      <c r="J8475" s="65"/>
      <c r="K8475" s="65"/>
      <c r="L8475" s="65"/>
      <c r="M8475" s="65"/>
      <c r="N8475" s="84"/>
      <c r="O8475" s="65"/>
      <c r="P8475" s="84"/>
      <c r="Q8475" s="84"/>
      <c r="R8475" s="66"/>
      <c r="S8475" s="66"/>
      <c r="T8475" s="66"/>
      <c r="U8475" s="46"/>
    </row>
    <row r="8476" spans="2:21">
      <c r="B8476" s="22"/>
      <c r="D8476" s="22"/>
      <c r="E8476" s="42"/>
      <c r="F8476" s="92"/>
      <c r="G8476" s="65"/>
      <c r="H8476" s="65"/>
      <c r="I8476" s="65"/>
      <c r="J8476" s="65"/>
      <c r="K8476" s="65"/>
      <c r="L8476" s="65"/>
      <c r="M8476" s="65"/>
      <c r="N8476" s="84"/>
      <c r="O8476" s="65"/>
      <c r="P8476" s="84"/>
      <c r="Q8476" s="84"/>
      <c r="R8476" s="66"/>
      <c r="S8476" s="66"/>
      <c r="T8476" s="66"/>
      <c r="U8476" s="46"/>
    </row>
    <row r="8477" spans="2:21">
      <c r="B8477" s="22"/>
      <c r="D8477" s="22"/>
      <c r="E8477" s="42"/>
      <c r="F8477" s="92"/>
      <c r="G8477" s="65"/>
      <c r="H8477" s="65"/>
      <c r="I8477" s="65"/>
      <c r="J8477" s="65"/>
      <c r="K8477" s="65"/>
      <c r="L8477" s="65"/>
      <c r="M8477" s="65"/>
      <c r="N8477" s="84"/>
      <c r="O8477" s="65"/>
      <c r="P8477" s="84"/>
      <c r="Q8477" s="84"/>
      <c r="R8477" s="66"/>
      <c r="S8477" s="66"/>
      <c r="T8477" s="66"/>
      <c r="U8477" s="46"/>
    </row>
    <row r="8478" spans="2:21">
      <c r="B8478" s="22"/>
      <c r="D8478" s="22"/>
      <c r="E8478" s="42"/>
      <c r="F8478" s="92"/>
      <c r="G8478" s="65"/>
      <c r="H8478" s="65"/>
      <c r="I8478" s="65"/>
      <c r="J8478" s="65"/>
      <c r="K8478" s="65"/>
      <c r="L8478" s="65"/>
      <c r="M8478" s="65"/>
      <c r="N8478" s="84"/>
      <c r="O8478" s="65"/>
      <c r="P8478" s="84"/>
      <c r="Q8478" s="84"/>
      <c r="R8478" s="66"/>
      <c r="S8478" s="66"/>
      <c r="T8478" s="66"/>
      <c r="U8478" s="46"/>
    </row>
    <row r="8479" spans="2:21">
      <c r="B8479" s="22"/>
      <c r="D8479" s="22"/>
      <c r="E8479" s="42"/>
      <c r="F8479" s="92"/>
      <c r="G8479" s="65"/>
      <c r="H8479" s="65"/>
      <c r="I8479" s="65"/>
      <c r="J8479" s="65"/>
      <c r="K8479" s="65"/>
      <c r="L8479" s="65"/>
      <c r="M8479" s="65"/>
      <c r="N8479" s="84"/>
      <c r="O8479" s="65"/>
      <c r="P8479" s="84"/>
      <c r="Q8479" s="84"/>
      <c r="R8479" s="66"/>
      <c r="S8479" s="66"/>
      <c r="T8479" s="66"/>
      <c r="U8479" s="46"/>
    </row>
    <row r="8480" spans="2:21">
      <c r="B8480" s="22"/>
      <c r="D8480" s="22"/>
      <c r="E8480" s="42"/>
      <c r="F8480" s="92"/>
      <c r="G8480" s="65"/>
      <c r="H8480" s="65"/>
      <c r="I8480" s="65"/>
      <c r="J8480" s="65"/>
      <c r="K8480" s="65"/>
      <c r="L8480" s="65"/>
      <c r="M8480" s="65"/>
      <c r="N8480" s="84"/>
      <c r="O8480" s="65"/>
      <c r="P8480" s="84"/>
      <c r="Q8480" s="84"/>
      <c r="R8480" s="66"/>
      <c r="S8480" s="66"/>
      <c r="T8480" s="66"/>
      <c r="U8480" s="46"/>
    </row>
    <row r="8481" spans="2:21">
      <c r="B8481" s="22"/>
      <c r="D8481" s="22"/>
      <c r="E8481" s="42"/>
      <c r="F8481" s="92"/>
      <c r="G8481" s="65"/>
      <c r="H8481" s="65"/>
      <c r="I8481" s="65"/>
      <c r="J8481" s="65"/>
      <c r="K8481" s="65"/>
      <c r="L8481" s="65"/>
      <c r="M8481" s="65"/>
      <c r="N8481" s="84"/>
      <c r="O8481" s="65"/>
      <c r="P8481" s="84"/>
      <c r="Q8481" s="84"/>
      <c r="R8481" s="66"/>
      <c r="S8481" s="66"/>
      <c r="T8481" s="66"/>
      <c r="U8481" s="46"/>
    </row>
    <row r="8482" spans="2:21">
      <c r="B8482" s="22"/>
      <c r="D8482" s="22"/>
      <c r="E8482" s="42"/>
      <c r="F8482" s="92"/>
      <c r="G8482" s="65"/>
      <c r="H8482" s="65"/>
      <c r="I8482" s="65"/>
      <c r="J8482" s="65"/>
      <c r="K8482" s="65"/>
      <c r="L8482" s="65"/>
      <c r="M8482" s="65"/>
      <c r="N8482" s="84"/>
      <c r="O8482" s="65"/>
      <c r="P8482" s="84"/>
      <c r="Q8482" s="84"/>
      <c r="R8482" s="66"/>
      <c r="S8482" s="66"/>
      <c r="T8482" s="66"/>
      <c r="U8482" s="46"/>
    </row>
    <row r="8483" spans="2:21">
      <c r="B8483" s="22"/>
      <c r="D8483" s="22"/>
      <c r="E8483" s="42"/>
      <c r="F8483" s="92"/>
      <c r="G8483" s="65"/>
      <c r="H8483" s="65"/>
      <c r="I8483" s="65"/>
      <c r="J8483" s="65"/>
      <c r="K8483" s="65"/>
      <c r="L8483" s="65"/>
      <c r="M8483" s="65"/>
      <c r="N8483" s="84"/>
      <c r="O8483" s="65"/>
      <c r="P8483" s="84"/>
      <c r="Q8483" s="84"/>
      <c r="R8483" s="66"/>
      <c r="S8483" s="66"/>
      <c r="T8483" s="66"/>
      <c r="U8483" s="46"/>
    </row>
    <row r="8484" spans="2:21">
      <c r="B8484" s="22"/>
      <c r="D8484" s="22"/>
      <c r="E8484" s="42"/>
      <c r="F8484" s="92"/>
      <c r="G8484" s="65"/>
      <c r="H8484" s="65"/>
      <c r="I8484" s="65"/>
      <c r="J8484" s="65"/>
      <c r="K8484" s="65"/>
      <c r="L8484" s="65"/>
      <c r="M8484" s="65"/>
      <c r="N8484" s="84"/>
      <c r="O8484" s="65"/>
      <c r="P8484" s="84"/>
      <c r="Q8484" s="84"/>
      <c r="R8484" s="66"/>
      <c r="S8484" s="66"/>
      <c r="T8484" s="66"/>
      <c r="U8484" s="46"/>
    </row>
    <row r="8485" spans="2:21">
      <c r="B8485" s="22"/>
      <c r="D8485" s="22"/>
      <c r="E8485" s="42"/>
      <c r="F8485" s="92"/>
      <c r="G8485" s="65"/>
      <c r="H8485" s="65"/>
      <c r="I8485" s="65"/>
      <c r="J8485" s="65"/>
      <c r="K8485" s="65"/>
      <c r="L8485" s="65"/>
      <c r="M8485" s="65"/>
      <c r="N8485" s="84"/>
      <c r="O8485" s="65"/>
      <c r="P8485" s="84"/>
      <c r="Q8485" s="84"/>
      <c r="R8485" s="66"/>
      <c r="S8485" s="66"/>
      <c r="T8485" s="66"/>
      <c r="U8485" s="46"/>
    </row>
    <row r="8486" spans="2:21">
      <c r="B8486" s="22"/>
      <c r="D8486" s="22"/>
      <c r="E8486" s="42"/>
      <c r="F8486" s="92"/>
      <c r="G8486" s="65"/>
      <c r="H8486" s="65"/>
      <c r="I8486" s="65"/>
      <c r="J8486" s="65"/>
      <c r="K8486" s="65"/>
      <c r="L8486" s="65"/>
      <c r="M8486" s="65"/>
      <c r="N8486" s="84"/>
      <c r="O8486" s="65"/>
      <c r="P8486" s="84"/>
      <c r="Q8486" s="84"/>
      <c r="R8486" s="66"/>
      <c r="S8486" s="66"/>
      <c r="T8486" s="66"/>
      <c r="U8486" s="46"/>
    </row>
    <row r="8487" spans="2:21">
      <c r="B8487" s="22"/>
      <c r="D8487" s="22"/>
      <c r="E8487" s="42"/>
      <c r="F8487" s="92"/>
      <c r="G8487" s="65"/>
      <c r="H8487" s="65"/>
      <c r="I8487" s="65"/>
      <c r="J8487" s="65"/>
      <c r="K8487" s="65"/>
      <c r="L8487" s="65"/>
      <c r="M8487" s="65"/>
      <c r="N8487" s="84"/>
      <c r="O8487" s="65"/>
      <c r="P8487" s="84"/>
      <c r="Q8487" s="84"/>
      <c r="R8487" s="66"/>
      <c r="S8487" s="66"/>
      <c r="T8487" s="66"/>
      <c r="U8487" s="46"/>
    </row>
    <row r="8488" spans="2:21">
      <c r="B8488" s="22"/>
      <c r="D8488" s="22"/>
      <c r="E8488" s="42"/>
      <c r="F8488" s="92"/>
      <c r="G8488" s="65"/>
      <c r="H8488" s="65"/>
      <c r="I8488" s="65"/>
      <c r="J8488" s="65"/>
      <c r="K8488" s="65"/>
      <c r="L8488" s="65"/>
      <c r="M8488" s="65"/>
      <c r="N8488" s="84"/>
      <c r="O8488" s="65"/>
      <c r="P8488" s="84"/>
      <c r="Q8488" s="84"/>
      <c r="R8488" s="66"/>
      <c r="S8488" s="66"/>
      <c r="T8488" s="66"/>
      <c r="U8488" s="46"/>
    </row>
    <row r="8489" spans="2:21">
      <c r="B8489" s="22"/>
      <c r="D8489" s="22"/>
      <c r="E8489" s="42"/>
      <c r="F8489" s="92"/>
      <c r="G8489" s="65"/>
      <c r="H8489" s="65"/>
      <c r="I8489" s="65"/>
      <c r="J8489" s="65"/>
      <c r="K8489" s="65"/>
      <c r="L8489" s="65"/>
      <c r="M8489" s="65"/>
      <c r="N8489" s="84"/>
      <c r="O8489" s="65"/>
      <c r="P8489" s="84"/>
      <c r="Q8489" s="84"/>
      <c r="R8489" s="66"/>
      <c r="S8489" s="66"/>
      <c r="T8489" s="66"/>
      <c r="U8489" s="46"/>
    </row>
    <row r="8490" spans="2:21">
      <c r="B8490" s="22"/>
      <c r="D8490" s="22"/>
      <c r="E8490" s="42"/>
      <c r="F8490" s="92"/>
      <c r="G8490" s="65"/>
      <c r="H8490" s="65"/>
      <c r="I8490" s="65"/>
      <c r="J8490" s="65"/>
      <c r="K8490" s="65"/>
      <c r="L8490" s="65"/>
      <c r="M8490" s="65"/>
      <c r="N8490" s="84"/>
      <c r="O8490" s="65"/>
      <c r="P8490" s="84"/>
      <c r="Q8490" s="84"/>
      <c r="R8490" s="66"/>
      <c r="S8490" s="66"/>
      <c r="T8490" s="66"/>
      <c r="U8490" s="46"/>
    </row>
    <row r="8491" spans="2:21">
      <c r="B8491" s="22"/>
      <c r="D8491" s="22"/>
      <c r="E8491" s="42"/>
      <c r="F8491" s="92"/>
      <c r="G8491" s="65"/>
      <c r="H8491" s="65"/>
      <c r="I8491" s="65"/>
      <c r="J8491" s="65"/>
      <c r="K8491" s="65"/>
      <c r="L8491" s="65"/>
      <c r="M8491" s="65"/>
      <c r="N8491" s="84"/>
      <c r="O8491" s="65"/>
      <c r="P8491" s="84"/>
      <c r="Q8491" s="84"/>
      <c r="R8491" s="66"/>
      <c r="S8491" s="66"/>
      <c r="T8491" s="66"/>
      <c r="U8491" s="46"/>
    </row>
    <row r="8492" spans="2:21">
      <c r="B8492" s="22"/>
      <c r="D8492" s="22"/>
      <c r="E8492" s="42"/>
      <c r="F8492" s="92"/>
      <c r="G8492" s="65"/>
      <c r="H8492" s="65"/>
      <c r="I8492" s="65"/>
      <c r="J8492" s="65"/>
      <c r="K8492" s="65"/>
      <c r="L8492" s="65"/>
      <c r="M8492" s="65"/>
      <c r="N8492" s="84"/>
      <c r="O8492" s="65"/>
      <c r="P8492" s="84"/>
      <c r="Q8492" s="84"/>
      <c r="R8492" s="66"/>
      <c r="S8492" s="66"/>
      <c r="T8492" s="66"/>
      <c r="U8492" s="46"/>
    </row>
    <row r="8493" spans="2:21">
      <c r="B8493" s="22"/>
      <c r="D8493" s="22"/>
      <c r="E8493" s="42"/>
      <c r="F8493" s="92"/>
      <c r="G8493" s="65"/>
      <c r="H8493" s="65"/>
      <c r="I8493" s="65"/>
      <c r="J8493" s="65"/>
      <c r="K8493" s="65"/>
      <c r="L8493" s="65"/>
      <c r="M8493" s="65"/>
      <c r="N8493" s="84"/>
      <c r="O8493" s="65"/>
      <c r="P8493" s="84"/>
      <c r="Q8493" s="84"/>
      <c r="R8493" s="66"/>
      <c r="S8493" s="66"/>
      <c r="T8493" s="66"/>
      <c r="U8493" s="46"/>
    </row>
    <row r="8494" spans="2:21">
      <c r="B8494" s="22"/>
      <c r="D8494" s="22"/>
      <c r="E8494" s="42"/>
      <c r="F8494" s="92"/>
      <c r="G8494" s="65"/>
      <c r="H8494" s="65"/>
      <c r="I8494" s="65"/>
      <c r="J8494" s="65"/>
      <c r="K8494" s="65"/>
      <c r="L8494" s="65"/>
      <c r="M8494" s="65"/>
      <c r="N8494" s="84"/>
      <c r="O8494" s="65"/>
      <c r="P8494" s="84"/>
      <c r="Q8494" s="84"/>
      <c r="R8494" s="66"/>
      <c r="S8494" s="66"/>
      <c r="T8494" s="66"/>
      <c r="U8494" s="46"/>
    </row>
    <row r="8495" spans="2:21">
      <c r="B8495" s="22"/>
      <c r="D8495" s="22"/>
      <c r="E8495" s="42"/>
      <c r="F8495" s="92"/>
      <c r="G8495" s="65"/>
      <c r="H8495" s="65"/>
      <c r="I8495" s="65"/>
      <c r="J8495" s="65"/>
      <c r="K8495" s="65"/>
      <c r="L8495" s="65"/>
      <c r="M8495" s="65"/>
      <c r="N8495" s="84"/>
      <c r="O8495" s="65"/>
      <c r="P8495" s="84"/>
      <c r="Q8495" s="84"/>
      <c r="R8495" s="66"/>
      <c r="S8495" s="66"/>
      <c r="T8495" s="66"/>
      <c r="U8495" s="46"/>
    </row>
    <row r="8496" spans="2:21">
      <c r="B8496" s="22"/>
      <c r="D8496" s="22"/>
      <c r="E8496" s="42"/>
      <c r="F8496" s="92"/>
      <c r="G8496" s="65"/>
      <c r="H8496" s="65"/>
      <c r="I8496" s="65"/>
      <c r="J8496" s="65"/>
      <c r="K8496" s="65"/>
      <c r="L8496" s="65"/>
      <c r="M8496" s="65"/>
      <c r="N8496" s="84"/>
      <c r="O8496" s="65"/>
      <c r="P8496" s="84"/>
      <c r="Q8496" s="84"/>
      <c r="R8496" s="66"/>
      <c r="S8496" s="66"/>
      <c r="T8496" s="66"/>
      <c r="U8496" s="46"/>
    </row>
    <row r="8497" spans="2:21">
      <c r="B8497" s="22"/>
      <c r="D8497" s="22"/>
      <c r="E8497" s="42"/>
      <c r="F8497" s="92"/>
      <c r="G8497" s="65"/>
      <c r="H8497" s="65"/>
      <c r="I8497" s="65"/>
      <c r="J8497" s="65"/>
      <c r="K8497" s="65"/>
      <c r="L8497" s="65"/>
      <c r="M8497" s="65"/>
      <c r="N8497" s="84"/>
      <c r="O8497" s="65"/>
      <c r="P8497" s="84"/>
      <c r="Q8497" s="84"/>
      <c r="R8497" s="66"/>
      <c r="S8497" s="66"/>
      <c r="T8497" s="66"/>
      <c r="U8497" s="46"/>
    </row>
    <row r="8498" spans="2:21">
      <c r="B8498" s="22"/>
      <c r="D8498" s="22"/>
      <c r="E8498" s="42"/>
      <c r="F8498" s="92"/>
      <c r="G8498" s="65"/>
      <c r="H8498" s="65"/>
      <c r="I8498" s="65"/>
      <c r="J8498" s="65"/>
      <c r="K8498" s="65"/>
      <c r="L8498" s="65"/>
      <c r="M8498" s="65"/>
      <c r="N8498" s="84"/>
      <c r="O8498" s="65"/>
      <c r="P8498" s="84"/>
      <c r="Q8498" s="84"/>
      <c r="R8498" s="66"/>
      <c r="S8498" s="66"/>
      <c r="T8498" s="66"/>
      <c r="U8498" s="46"/>
    </row>
    <row r="8499" spans="2:21">
      <c r="B8499" s="22"/>
      <c r="D8499" s="22"/>
      <c r="E8499" s="42"/>
      <c r="F8499" s="92"/>
      <c r="G8499" s="65"/>
      <c r="H8499" s="65"/>
      <c r="I8499" s="65"/>
      <c r="J8499" s="65"/>
      <c r="K8499" s="65"/>
      <c r="L8499" s="65"/>
      <c r="M8499" s="65"/>
      <c r="N8499" s="84"/>
      <c r="O8499" s="65"/>
      <c r="P8499" s="84"/>
      <c r="Q8499" s="84"/>
      <c r="R8499" s="66"/>
      <c r="S8499" s="66"/>
      <c r="T8499" s="66"/>
      <c r="U8499" s="46"/>
    </row>
    <row r="8500" spans="2:21">
      <c r="B8500" s="22"/>
      <c r="D8500" s="22"/>
      <c r="E8500" s="42"/>
      <c r="F8500" s="92"/>
      <c r="G8500" s="65"/>
      <c r="H8500" s="65"/>
      <c r="I8500" s="65"/>
      <c r="J8500" s="65"/>
      <c r="K8500" s="65"/>
      <c r="L8500" s="65"/>
      <c r="M8500" s="65"/>
      <c r="N8500" s="84"/>
      <c r="O8500" s="65"/>
      <c r="P8500" s="84"/>
      <c r="Q8500" s="84"/>
      <c r="R8500" s="66"/>
      <c r="S8500" s="66"/>
      <c r="T8500" s="66"/>
      <c r="U8500" s="46"/>
    </row>
    <row r="8501" spans="2:21">
      <c r="B8501" s="22"/>
      <c r="D8501" s="22"/>
      <c r="E8501" s="42"/>
      <c r="F8501" s="92"/>
      <c r="G8501" s="65"/>
      <c r="H8501" s="65"/>
      <c r="I8501" s="65"/>
      <c r="J8501" s="65"/>
      <c r="K8501" s="65"/>
      <c r="L8501" s="65"/>
      <c r="M8501" s="65"/>
      <c r="N8501" s="84"/>
      <c r="O8501" s="65"/>
      <c r="P8501" s="84"/>
      <c r="Q8501" s="84"/>
      <c r="R8501" s="66"/>
      <c r="S8501" s="66"/>
      <c r="T8501" s="66"/>
      <c r="U8501" s="46"/>
    </row>
    <row r="8502" spans="2:21">
      <c r="B8502" s="22"/>
      <c r="D8502" s="22"/>
      <c r="E8502" s="42"/>
      <c r="F8502" s="92"/>
      <c r="G8502" s="65"/>
      <c r="H8502" s="65"/>
      <c r="I8502" s="65"/>
      <c r="J8502" s="65"/>
      <c r="K8502" s="65"/>
      <c r="L8502" s="65"/>
      <c r="M8502" s="65"/>
      <c r="N8502" s="84"/>
      <c r="O8502" s="65"/>
      <c r="P8502" s="84"/>
      <c r="Q8502" s="84"/>
      <c r="R8502" s="66"/>
      <c r="S8502" s="66"/>
      <c r="T8502" s="66"/>
      <c r="U8502" s="46"/>
    </row>
    <row r="8503" spans="2:21">
      <c r="B8503" s="22"/>
      <c r="D8503" s="22"/>
      <c r="E8503" s="42"/>
      <c r="F8503" s="92"/>
      <c r="G8503" s="65"/>
      <c r="H8503" s="65"/>
      <c r="I8503" s="65"/>
      <c r="J8503" s="65"/>
      <c r="K8503" s="65"/>
      <c r="L8503" s="65"/>
      <c r="M8503" s="65"/>
      <c r="N8503" s="84"/>
      <c r="O8503" s="65"/>
      <c r="P8503" s="84"/>
      <c r="Q8503" s="84"/>
      <c r="R8503" s="66"/>
      <c r="S8503" s="66"/>
      <c r="T8503" s="66"/>
      <c r="U8503" s="46"/>
    </row>
    <row r="8504" spans="2:21">
      <c r="B8504" s="22"/>
      <c r="D8504" s="22"/>
      <c r="E8504" s="42"/>
      <c r="F8504" s="92"/>
      <c r="G8504" s="65"/>
      <c r="H8504" s="65"/>
      <c r="I8504" s="65"/>
      <c r="J8504" s="65"/>
      <c r="K8504" s="65"/>
      <c r="L8504" s="65"/>
      <c r="M8504" s="65"/>
      <c r="N8504" s="84"/>
      <c r="O8504" s="65"/>
      <c r="P8504" s="84"/>
      <c r="Q8504" s="84"/>
      <c r="R8504" s="66"/>
      <c r="S8504" s="66"/>
      <c r="T8504" s="66"/>
      <c r="U8504" s="46"/>
    </row>
    <row r="8505" spans="2:21">
      <c r="B8505" s="22"/>
      <c r="D8505" s="22"/>
      <c r="E8505" s="42"/>
      <c r="F8505" s="92"/>
      <c r="G8505" s="65"/>
      <c r="H8505" s="65"/>
      <c r="I8505" s="65"/>
      <c r="J8505" s="65"/>
      <c r="K8505" s="65"/>
      <c r="L8505" s="65"/>
      <c r="M8505" s="65"/>
      <c r="N8505" s="84"/>
      <c r="O8505" s="65"/>
      <c r="P8505" s="84"/>
      <c r="Q8505" s="84"/>
      <c r="R8505" s="66"/>
      <c r="S8505" s="66"/>
      <c r="T8505" s="66"/>
      <c r="U8505" s="46"/>
    </row>
    <row r="8506" spans="2:21">
      <c r="B8506" s="22"/>
      <c r="D8506" s="22"/>
      <c r="E8506" s="42"/>
      <c r="F8506" s="92"/>
      <c r="G8506" s="65"/>
      <c r="H8506" s="65"/>
      <c r="I8506" s="65"/>
      <c r="J8506" s="65"/>
      <c r="K8506" s="65"/>
      <c r="L8506" s="65"/>
      <c r="M8506" s="65"/>
      <c r="N8506" s="84"/>
      <c r="O8506" s="65"/>
      <c r="P8506" s="84"/>
      <c r="Q8506" s="84"/>
      <c r="R8506" s="66"/>
      <c r="S8506" s="66"/>
      <c r="T8506" s="66"/>
      <c r="U8506" s="46"/>
    </row>
    <row r="8507" spans="2:21">
      <c r="B8507" s="22"/>
      <c r="D8507" s="22"/>
      <c r="E8507" s="42"/>
      <c r="F8507" s="92"/>
      <c r="G8507" s="65"/>
      <c r="H8507" s="65"/>
      <c r="I8507" s="65"/>
      <c r="J8507" s="65"/>
      <c r="K8507" s="65"/>
      <c r="L8507" s="65"/>
      <c r="M8507" s="65"/>
      <c r="N8507" s="84"/>
      <c r="O8507" s="65"/>
      <c r="P8507" s="84"/>
      <c r="Q8507" s="84"/>
      <c r="R8507" s="66"/>
      <c r="S8507" s="66"/>
      <c r="T8507" s="66"/>
      <c r="U8507" s="46"/>
    </row>
    <row r="8508" spans="2:21">
      <c r="B8508" s="22"/>
      <c r="D8508" s="22"/>
      <c r="E8508" s="42"/>
      <c r="F8508" s="92"/>
      <c r="G8508" s="65"/>
      <c r="H8508" s="65"/>
      <c r="I8508" s="65"/>
      <c r="J8508" s="65"/>
      <c r="K8508" s="65"/>
      <c r="L8508" s="65"/>
      <c r="M8508" s="65"/>
      <c r="N8508" s="84"/>
      <c r="O8508" s="65"/>
      <c r="P8508" s="84"/>
      <c r="Q8508" s="84"/>
      <c r="R8508" s="66"/>
      <c r="S8508" s="66"/>
      <c r="T8508" s="66"/>
      <c r="U8508" s="46"/>
    </row>
    <row r="8509" spans="2:21">
      <c r="B8509" s="22"/>
      <c r="D8509" s="22"/>
      <c r="E8509" s="42"/>
      <c r="F8509" s="92"/>
      <c r="G8509" s="65"/>
      <c r="H8509" s="65"/>
      <c r="I8509" s="65"/>
      <c r="J8509" s="65"/>
      <c r="K8509" s="65"/>
      <c r="L8509" s="65"/>
      <c r="M8509" s="65"/>
      <c r="N8509" s="84"/>
      <c r="O8509" s="65"/>
      <c r="P8509" s="84"/>
      <c r="Q8509" s="84"/>
      <c r="R8509" s="66"/>
      <c r="S8509" s="66"/>
      <c r="T8509" s="66"/>
      <c r="U8509" s="46"/>
    </row>
    <row r="8510" spans="2:21">
      <c r="B8510" s="22"/>
      <c r="D8510" s="22"/>
      <c r="E8510" s="42"/>
      <c r="F8510" s="92"/>
      <c r="G8510" s="65"/>
      <c r="H8510" s="65"/>
      <c r="I8510" s="65"/>
      <c r="J8510" s="65"/>
      <c r="K8510" s="65"/>
      <c r="L8510" s="65"/>
      <c r="M8510" s="65"/>
      <c r="N8510" s="84"/>
      <c r="O8510" s="65"/>
      <c r="P8510" s="84"/>
      <c r="Q8510" s="84"/>
      <c r="R8510" s="66"/>
      <c r="S8510" s="66"/>
      <c r="T8510" s="66"/>
      <c r="U8510" s="46"/>
    </row>
    <row r="8511" spans="2:21">
      <c r="B8511" s="22"/>
      <c r="D8511" s="22"/>
      <c r="E8511" s="42"/>
      <c r="F8511" s="92"/>
      <c r="G8511" s="65"/>
      <c r="H8511" s="65"/>
      <c r="I8511" s="65"/>
      <c r="J8511" s="65"/>
      <c r="K8511" s="65"/>
      <c r="L8511" s="65"/>
      <c r="M8511" s="65"/>
      <c r="N8511" s="84"/>
      <c r="O8511" s="65"/>
      <c r="P8511" s="84"/>
      <c r="Q8511" s="84"/>
      <c r="R8511" s="66"/>
      <c r="S8511" s="66"/>
      <c r="T8511" s="66"/>
      <c r="U8511" s="46"/>
    </row>
    <row r="8512" spans="2:21">
      <c r="B8512" s="22"/>
      <c r="D8512" s="22"/>
      <c r="E8512" s="42"/>
      <c r="F8512" s="92"/>
      <c r="G8512" s="65"/>
      <c r="H8512" s="65"/>
      <c r="I8512" s="65"/>
      <c r="J8512" s="65"/>
      <c r="K8512" s="65"/>
      <c r="L8512" s="65"/>
      <c r="M8512" s="65"/>
      <c r="N8512" s="84"/>
      <c r="O8512" s="65"/>
      <c r="P8512" s="84"/>
      <c r="Q8512" s="84"/>
      <c r="R8512" s="66"/>
      <c r="S8512" s="66"/>
      <c r="T8512" s="66"/>
      <c r="U8512" s="46"/>
    </row>
    <row r="8513" spans="2:21">
      <c r="B8513" s="22"/>
      <c r="D8513" s="22"/>
      <c r="E8513" s="42"/>
      <c r="F8513" s="92"/>
      <c r="G8513" s="65"/>
      <c r="H8513" s="65"/>
      <c r="I8513" s="65"/>
      <c r="J8513" s="65"/>
      <c r="K8513" s="65"/>
      <c r="L8513" s="65"/>
      <c r="M8513" s="65"/>
      <c r="N8513" s="84"/>
      <c r="O8513" s="65"/>
      <c r="P8513" s="84"/>
      <c r="Q8513" s="84"/>
      <c r="R8513" s="66"/>
      <c r="S8513" s="66"/>
      <c r="T8513" s="66"/>
      <c r="U8513" s="46"/>
    </row>
    <row r="8514" spans="2:21">
      <c r="B8514" s="22"/>
      <c r="D8514" s="22"/>
      <c r="E8514" s="42"/>
      <c r="F8514" s="92"/>
      <c r="G8514" s="65"/>
      <c r="H8514" s="65"/>
      <c r="I8514" s="65"/>
      <c r="J8514" s="65"/>
      <c r="K8514" s="65"/>
      <c r="L8514" s="65"/>
      <c r="M8514" s="65"/>
      <c r="N8514" s="84"/>
      <c r="O8514" s="65"/>
      <c r="P8514" s="84"/>
      <c r="Q8514" s="84"/>
      <c r="R8514" s="66"/>
      <c r="S8514" s="66"/>
      <c r="T8514" s="66"/>
      <c r="U8514" s="46"/>
    </row>
    <row r="8515" spans="2:21">
      <c r="B8515" s="22"/>
      <c r="D8515" s="22"/>
      <c r="E8515" s="42"/>
      <c r="F8515" s="92"/>
      <c r="G8515" s="65"/>
      <c r="H8515" s="65"/>
      <c r="I8515" s="65"/>
      <c r="J8515" s="65"/>
      <c r="K8515" s="65"/>
      <c r="L8515" s="65"/>
      <c r="M8515" s="65"/>
      <c r="N8515" s="84"/>
      <c r="O8515" s="65"/>
      <c r="P8515" s="84"/>
      <c r="Q8515" s="84"/>
      <c r="R8515" s="66"/>
      <c r="S8515" s="66"/>
      <c r="T8515" s="66"/>
      <c r="U8515" s="46"/>
    </row>
    <row r="8516" spans="2:21">
      <c r="B8516" s="22"/>
      <c r="D8516" s="22"/>
      <c r="E8516" s="42"/>
      <c r="F8516" s="92"/>
      <c r="G8516" s="65"/>
      <c r="H8516" s="65"/>
      <c r="I8516" s="65"/>
      <c r="J8516" s="65"/>
      <c r="K8516" s="65"/>
      <c r="L8516" s="65"/>
      <c r="M8516" s="65"/>
      <c r="N8516" s="84"/>
      <c r="O8516" s="65"/>
      <c r="P8516" s="84"/>
      <c r="Q8516" s="84"/>
      <c r="R8516" s="66"/>
      <c r="S8516" s="66"/>
      <c r="T8516" s="66"/>
      <c r="U8516" s="46"/>
    </row>
    <row r="8517" spans="2:21">
      <c r="B8517" s="22"/>
      <c r="D8517" s="22"/>
      <c r="E8517" s="42"/>
      <c r="F8517" s="92"/>
      <c r="G8517" s="65"/>
      <c r="H8517" s="65"/>
      <c r="I8517" s="65"/>
      <c r="J8517" s="65"/>
      <c r="K8517" s="65"/>
      <c r="L8517" s="65"/>
      <c r="M8517" s="65"/>
      <c r="N8517" s="84"/>
      <c r="O8517" s="65"/>
      <c r="P8517" s="84"/>
      <c r="Q8517" s="84"/>
      <c r="R8517" s="66"/>
      <c r="S8517" s="66"/>
      <c r="T8517" s="66"/>
      <c r="U8517" s="46"/>
    </row>
    <row r="8518" spans="2:21">
      <c r="B8518" s="22"/>
      <c r="D8518" s="22"/>
      <c r="E8518" s="42"/>
      <c r="F8518" s="92"/>
      <c r="G8518" s="65"/>
      <c r="H8518" s="65"/>
      <c r="I8518" s="65"/>
      <c r="J8518" s="65"/>
      <c r="K8518" s="65"/>
      <c r="L8518" s="65"/>
      <c r="M8518" s="65"/>
      <c r="N8518" s="84"/>
      <c r="O8518" s="65"/>
      <c r="P8518" s="84"/>
      <c r="Q8518" s="84"/>
      <c r="R8518" s="66"/>
      <c r="S8518" s="66"/>
      <c r="T8518" s="66"/>
      <c r="U8518" s="46"/>
    </row>
    <row r="8519" spans="2:21">
      <c r="B8519" s="22"/>
      <c r="D8519" s="22"/>
      <c r="E8519" s="42"/>
      <c r="F8519" s="92"/>
      <c r="G8519" s="65"/>
      <c r="H8519" s="65"/>
      <c r="I8519" s="65"/>
      <c r="J8519" s="65"/>
      <c r="K8519" s="65"/>
      <c r="L8519" s="65"/>
      <c r="M8519" s="65"/>
      <c r="N8519" s="84"/>
      <c r="O8519" s="65"/>
      <c r="P8519" s="84"/>
      <c r="Q8519" s="84"/>
      <c r="R8519" s="66"/>
      <c r="S8519" s="66"/>
      <c r="T8519" s="66"/>
      <c r="U8519" s="46"/>
    </row>
    <row r="8520" spans="2:21">
      <c r="B8520" s="22"/>
      <c r="D8520" s="22"/>
      <c r="E8520" s="42"/>
      <c r="F8520" s="92"/>
      <c r="G8520" s="65"/>
      <c r="H8520" s="65"/>
      <c r="I8520" s="65"/>
      <c r="J8520" s="65"/>
      <c r="K8520" s="65"/>
      <c r="L8520" s="65"/>
      <c r="M8520" s="65"/>
      <c r="N8520" s="84"/>
      <c r="O8520" s="65"/>
      <c r="P8520" s="84"/>
      <c r="Q8520" s="84"/>
      <c r="R8520" s="66"/>
      <c r="S8520" s="66"/>
      <c r="T8520" s="66"/>
      <c r="U8520" s="46"/>
    </row>
    <row r="8521" spans="2:21">
      <c r="B8521" s="22"/>
      <c r="D8521" s="22"/>
      <c r="E8521" s="42"/>
      <c r="F8521" s="92"/>
      <c r="G8521" s="65"/>
      <c r="H8521" s="65"/>
      <c r="I8521" s="65"/>
      <c r="J8521" s="65"/>
      <c r="K8521" s="65"/>
      <c r="L8521" s="65"/>
      <c r="M8521" s="65"/>
      <c r="N8521" s="84"/>
      <c r="O8521" s="65"/>
      <c r="P8521" s="84"/>
      <c r="Q8521" s="84"/>
      <c r="R8521" s="66"/>
      <c r="S8521" s="66"/>
      <c r="T8521" s="66"/>
      <c r="U8521" s="46"/>
    </row>
    <row r="8522" spans="2:21">
      <c r="B8522" s="22"/>
      <c r="D8522" s="22"/>
      <c r="E8522" s="42"/>
      <c r="F8522" s="92"/>
      <c r="G8522" s="65"/>
      <c r="H8522" s="65"/>
      <c r="I8522" s="65"/>
      <c r="J8522" s="65"/>
      <c r="K8522" s="65"/>
      <c r="L8522" s="65"/>
      <c r="M8522" s="65"/>
      <c r="N8522" s="84"/>
      <c r="O8522" s="65"/>
      <c r="P8522" s="84"/>
      <c r="Q8522" s="84"/>
      <c r="R8522" s="66"/>
      <c r="S8522" s="66"/>
      <c r="T8522" s="66"/>
      <c r="U8522" s="46"/>
    </row>
    <row r="8523" spans="2:21">
      <c r="B8523" s="22"/>
      <c r="D8523" s="22"/>
      <c r="E8523" s="42"/>
      <c r="F8523" s="92"/>
      <c r="G8523" s="65"/>
      <c r="H8523" s="65"/>
      <c r="I8523" s="65"/>
      <c r="J8523" s="65"/>
      <c r="K8523" s="65"/>
      <c r="L8523" s="65"/>
      <c r="M8523" s="65"/>
      <c r="N8523" s="84"/>
      <c r="O8523" s="65"/>
      <c r="P8523" s="84"/>
      <c r="Q8523" s="84"/>
      <c r="R8523" s="66"/>
      <c r="S8523" s="66"/>
      <c r="T8523" s="66"/>
      <c r="U8523" s="46"/>
    </row>
    <row r="8524" spans="2:21">
      <c r="B8524" s="22"/>
      <c r="D8524" s="22"/>
      <c r="E8524" s="42"/>
      <c r="F8524" s="92"/>
      <c r="G8524" s="65"/>
      <c r="H8524" s="65"/>
      <c r="I8524" s="65"/>
      <c r="J8524" s="65"/>
      <c r="K8524" s="65"/>
      <c r="L8524" s="65"/>
      <c r="M8524" s="65"/>
      <c r="N8524" s="84"/>
      <c r="O8524" s="65"/>
      <c r="P8524" s="84"/>
      <c r="Q8524" s="84"/>
      <c r="R8524" s="66"/>
      <c r="S8524" s="66"/>
      <c r="T8524" s="66"/>
      <c r="U8524" s="46"/>
    </row>
    <row r="8525" spans="2:21">
      <c r="B8525" s="22"/>
      <c r="D8525" s="22"/>
      <c r="E8525" s="42"/>
      <c r="F8525" s="92"/>
      <c r="G8525" s="65"/>
      <c r="H8525" s="65"/>
      <c r="I8525" s="65"/>
      <c r="J8525" s="65"/>
      <c r="K8525" s="65"/>
      <c r="L8525" s="65"/>
      <c r="M8525" s="65"/>
      <c r="N8525" s="84"/>
      <c r="O8525" s="65"/>
      <c r="P8525" s="84"/>
      <c r="Q8525" s="84"/>
      <c r="R8525" s="66"/>
      <c r="S8525" s="66"/>
      <c r="T8525" s="66"/>
      <c r="U8525" s="46"/>
    </row>
    <row r="8526" spans="2:21">
      <c r="B8526" s="22"/>
      <c r="D8526" s="22"/>
      <c r="E8526" s="42"/>
      <c r="F8526" s="92"/>
      <c r="G8526" s="65"/>
      <c r="H8526" s="65"/>
      <c r="I8526" s="65"/>
      <c r="J8526" s="65"/>
      <c r="K8526" s="65"/>
      <c r="L8526" s="65"/>
      <c r="M8526" s="65"/>
      <c r="N8526" s="84"/>
      <c r="O8526" s="65"/>
      <c r="P8526" s="84"/>
      <c r="Q8526" s="84"/>
      <c r="R8526" s="66"/>
      <c r="S8526" s="66"/>
      <c r="T8526" s="66"/>
      <c r="U8526" s="46"/>
    </row>
    <row r="8527" spans="2:21">
      <c r="B8527" s="22"/>
      <c r="D8527" s="22"/>
      <c r="E8527" s="42"/>
      <c r="F8527" s="92"/>
      <c r="G8527" s="65"/>
      <c r="H8527" s="65"/>
      <c r="I8527" s="65"/>
      <c r="J8527" s="65"/>
      <c r="K8527" s="65"/>
      <c r="L8527" s="65"/>
      <c r="M8527" s="65"/>
      <c r="N8527" s="84"/>
      <c r="O8527" s="65"/>
      <c r="P8527" s="84"/>
      <c r="Q8527" s="84"/>
      <c r="R8527" s="66"/>
      <c r="S8527" s="66"/>
      <c r="T8527" s="66"/>
      <c r="U8527" s="46"/>
    </row>
    <row r="8528" spans="2:21">
      <c r="B8528" s="22"/>
      <c r="D8528" s="22"/>
      <c r="E8528" s="42"/>
      <c r="F8528" s="92"/>
      <c r="G8528" s="65"/>
      <c r="H8528" s="65"/>
      <c r="I8528" s="65"/>
      <c r="J8528" s="65"/>
      <c r="K8528" s="65"/>
      <c r="L8528" s="65"/>
      <c r="M8528" s="65"/>
      <c r="N8528" s="84"/>
      <c r="O8528" s="65"/>
      <c r="P8528" s="84"/>
      <c r="Q8528" s="84"/>
      <c r="R8528" s="66"/>
      <c r="S8528" s="66"/>
      <c r="T8528" s="66"/>
      <c r="U8528" s="46"/>
    </row>
    <row r="8529" spans="2:21">
      <c r="B8529" s="22"/>
      <c r="D8529" s="22"/>
      <c r="E8529" s="42"/>
      <c r="F8529" s="92"/>
      <c r="G8529" s="65"/>
      <c r="H8529" s="65"/>
      <c r="I8529" s="65"/>
      <c r="J8529" s="65"/>
      <c r="K8529" s="65"/>
      <c r="L8529" s="65"/>
      <c r="M8529" s="65"/>
      <c r="N8529" s="84"/>
      <c r="O8529" s="65"/>
      <c r="P8529" s="84"/>
      <c r="Q8529" s="84"/>
      <c r="R8529" s="66"/>
      <c r="S8529" s="66"/>
      <c r="T8529" s="66"/>
      <c r="U8529" s="46"/>
    </row>
    <row r="8530" spans="2:21">
      <c r="B8530" s="22"/>
      <c r="D8530" s="22"/>
      <c r="E8530" s="42"/>
      <c r="F8530" s="92"/>
      <c r="G8530" s="65"/>
      <c r="H8530" s="65"/>
      <c r="I8530" s="65"/>
      <c r="J8530" s="65"/>
      <c r="K8530" s="65"/>
      <c r="L8530" s="65"/>
      <c r="M8530" s="65"/>
      <c r="N8530" s="84"/>
      <c r="O8530" s="65"/>
      <c r="P8530" s="84"/>
      <c r="Q8530" s="84"/>
      <c r="R8530" s="66"/>
      <c r="S8530" s="66"/>
      <c r="T8530" s="66"/>
      <c r="U8530" s="46"/>
    </row>
    <row r="8531" spans="2:21">
      <c r="B8531" s="22"/>
      <c r="D8531" s="22"/>
      <c r="E8531" s="42"/>
      <c r="F8531" s="92"/>
      <c r="G8531" s="65"/>
      <c r="H8531" s="65"/>
      <c r="I8531" s="65"/>
      <c r="J8531" s="65"/>
      <c r="K8531" s="65"/>
      <c r="L8531" s="65"/>
      <c r="M8531" s="65"/>
      <c r="N8531" s="84"/>
      <c r="O8531" s="65"/>
      <c r="P8531" s="84"/>
      <c r="Q8531" s="84"/>
      <c r="R8531" s="66"/>
      <c r="S8531" s="66"/>
      <c r="T8531" s="66"/>
      <c r="U8531" s="46"/>
    </row>
    <row r="8532" spans="2:21">
      <c r="B8532" s="22"/>
      <c r="D8532" s="22"/>
      <c r="E8532" s="42"/>
      <c r="F8532" s="92"/>
      <c r="G8532" s="65"/>
      <c r="H8532" s="65"/>
      <c r="I8532" s="65"/>
      <c r="J8532" s="65"/>
      <c r="K8532" s="65"/>
      <c r="L8532" s="65"/>
      <c r="M8532" s="65"/>
      <c r="N8532" s="84"/>
      <c r="O8532" s="65"/>
      <c r="P8532" s="84"/>
      <c r="Q8532" s="84"/>
      <c r="R8532" s="66"/>
      <c r="S8532" s="66"/>
      <c r="T8532" s="66"/>
      <c r="U8532" s="46"/>
    </row>
    <row r="8533" spans="2:21">
      <c r="B8533" s="22"/>
      <c r="D8533" s="22"/>
      <c r="E8533" s="42"/>
      <c r="F8533" s="92"/>
      <c r="G8533" s="65"/>
      <c r="H8533" s="65"/>
      <c r="I8533" s="65"/>
      <c r="J8533" s="65"/>
      <c r="K8533" s="65"/>
      <c r="L8533" s="65"/>
      <c r="M8533" s="65"/>
      <c r="N8533" s="84"/>
      <c r="O8533" s="65"/>
      <c r="P8533" s="84"/>
      <c r="Q8533" s="84"/>
      <c r="R8533" s="66"/>
      <c r="S8533" s="66"/>
      <c r="T8533" s="66"/>
      <c r="U8533" s="46"/>
    </row>
    <row r="8534" spans="2:21">
      <c r="B8534" s="22"/>
      <c r="D8534" s="22"/>
      <c r="E8534" s="42"/>
      <c r="F8534" s="92"/>
      <c r="G8534" s="65"/>
      <c r="H8534" s="65"/>
      <c r="I8534" s="65"/>
      <c r="J8534" s="65"/>
      <c r="K8534" s="65"/>
      <c r="L8534" s="65"/>
      <c r="M8534" s="65"/>
      <c r="N8534" s="84"/>
      <c r="O8534" s="65"/>
      <c r="P8534" s="84"/>
      <c r="Q8534" s="84"/>
      <c r="R8534" s="66"/>
      <c r="S8534" s="66"/>
      <c r="T8534" s="66"/>
      <c r="U8534" s="46"/>
    </row>
    <row r="8535" spans="2:21">
      <c r="B8535" s="22"/>
      <c r="D8535" s="22"/>
      <c r="E8535" s="42"/>
      <c r="F8535" s="92"/>
      <c r="G8535" s="65"/>
      <c r="H8535" s="65"/>
      <c r="I8535" s="65"/>
      <c r="J8535" s="65"/>
      <c r="K8535" s="65"/>
      <c r="L8535" s="65"/>
      <c r="M8535" s="65"/>
      <c r="N8535" s="84"/>
      <c r="O8535" s="65"/>
      <c r="P8535" s="84"/>
      <c r="Q8535" s="84"/>
      <c r="R8535" s="66"/>
      <c r="S8535" s="66"/>
      <c r="T8535" s="66"/>
      <c r="U8535" s="46"/>
    </row>
    <row r="8536" spans="2:21">
      <c r="B8536" s="22"/>
      <c r="D8536" s="22"/>
      <c r="E8536" s="42"/>
      <c r="F8536" s="92"/>
      <c r="G8536" s="65"/>
      <c r="H8536" s="65"/>
      <c r="I8536" s="65"/>
      <c r="J8536" s="65"/>
      <c r="K8536" s="65"/>
      <c r="L8536" s="65"/>
      <c r="M8536" s="65"/>
      <c r="N8536" s="84"/>
      <c r="O8536" s="65"/>
      <c r="P8536" s="84"/>
      <c r="Q8536" s="84"/>
      <c r="R8536" s="66"/>
      <c r="S8536" s="66"/>
      <c r="T8536" s="66"/>
      <c r="U8536" s="46"/>
    </row>
    <row r="8537" spans="2:21">
      <c r="B8537" s="22"/>
      <c r="D8537" s="22"/>
      <c r="E8537" s="42"/>
      <c r="F8537" s="92"/>
      <c r="G8537" s="65"/>
      <c r="H8537" s="65"/>
      <c r="I8537" s="65"/>
      <c r="J8537" s="65"/>
      <c r="K8537" s="65"/>
      <c r="L8537" s="65"/>
      <c r="M8537" s="65"/>
      <c r="N8537" s="84"/>
      <c r="O8537" s="65"/>
      <c r="P8537" s="84"/>
      <c r="Q8537" s="84"/>
      <c r="R8537" s="66"/>
      <c r="S8537" s="66"/>
      <c r="T8537" s="66"/>
      <c r="U8537" s="46"/>
    </row>
    <row r="8538" spans="2:21">
      <c r="B8538" s="22"/>
      <c r="D8538" s="22"/>
      <c r="E8538" s="42"/>
      <c r="F8538" s="92"/>
      <c r="G8538" s="65"/>
      <c r="H8538" s="65"/>
      <c r="I8538" s="65"/>
      <c r="J8538" s="65"/>
      <c r="K8538" s="65"/>
      <c r="L8538" s="65"/>
      <c r="M8538" s="65"/>
      <c r="N8538" s="84"/>
      <c r="O8538" s="65"/>
      <c r="P8538" s="84"/>
      <c r="Q8538" s="84"/>
      <c r="R8538" s="66"/>
      <c r="S8538" s="66"/>
      <c r="T8538" s="66"/>
      <c r="U8538" s="46"/>
    </row>
    <row r="8539" spans="2:21">
      <c r="B8539" s="22"/>
      <c r="D8539" s="22"/>
      <c r="E8539" s="42"/>
      <c r="F8539" s="92"/>
      <c r="G8539" s="65"/>
      <c r="H8539" s="65"/>
      <c r="I8539" s="65"/>
      <c r="J8539" s="65"/>
      <c r="K8539" s="65"/>
      <c r="L8539" s="65"/>
      <c r="M8539" s="65"/>
      <c r="N8539" s="84"/>
      <c r="O8539" s="65"/>
      <c r="P8539" s="84"/>
      <c r="Q8539" s="84"/>
      <c r="R8539" s="66"/>
      <c r="S8539" s="66"/>
      <c r="T8539" s="66"/>
      <c r="U8539" s="46"/>
    </row>
    <row r="8540" spans="2:21">
      <c r="B8540" s="22"/>
      <c r="D8540" s="22"/>
      <c r="E8540" s="42"/>
      <c r="F8540" s="92"/>
      <c r="G8540" s="65"/>
      <c r="H8540" s="65"/>
      <c r="I8540" s="65"/>
      <c r="J8540" s="65"/>
      <c r="K8540" s="65"/>
      <c r="L8540" s="65"/>
      <c r="M8540" s="65"/>
      <c r="N8540" s="84"/>
      <c r="O8540" s="65"/>
      <c r="P8540" s="84"/>
      <c r="Q8540" s="84"/>
      <c r="R8540" s="66"/>
      <c r="S8540" s="66"/>
      <c r="T8540" s="66"/>
      <c r="U8540" s="46"/>
    </row>
    <row r="8541" spans="2:21">
      <c r="B8541" s="22"/>
      <c r="D8541" s="22"/>
      <c r="E8541" s="42"/>
      <c r="F8541" s="92"/>
      <c r="G8541" s="65"/>
      <c r="H8541" s="65"/>
      <c r="I8541" s="65"/>
      <c r="J8541" s="65"/>
      <c r="K8541" s="65"/>
      <c r="L8541" s="65"/>
      <c r="M8541" s="65"/>
      <c r="N8541" s="84"/>
      <c r="O8541" s="65"/>
      <c r="P8541" s="84"/>
      <c r="Q8541" s="84"/>
      <c r="R8541" s="66"/>
      <c r="S8541" s="66"/>
      <c r="T8541" s="66"/>
      <c r="U8541" s="46"/>
    </row>
    <row r="8542" spans="2:21">
      <c r="B8542" s="22"/>
      <c r="D8542" s="22"/>
      <c r="E8542" s="42"/>
      <c r="F8542" s="92"/>
      <c r="G8542" s="65"/>
      <c r="H8542" s="65"/>
      <c r="I8542" s="65"/>
      <c r="J8542" s="65"/>
      <c r="K8542" s="65"/>
      <c r="L8542" s="65"/>
      <c r="M8542" s="65"/>
      <c r="N8542" s="84"/>
      <c r="O8542" s="65"/>
      <c r="P8542" s="84"/>
      <c r="Q8542" s="84"/>
      <c r="R8542" s="66"/>
      <c r="S8542" s="66"/>
      <c r="T8542" s="66"/>
      <c r="U8542" s="46"/>
    </row>
    <row r="8543" spans="2:21">
      <c r="B8543" s="22"/>
      <c r="D8543" s="22"/>
      <c r="E8543" s="42"/>
      <c r="F8543" s="92"/>
      <c r="G8543" s="65"/>
      <c r="H8543" s="65"/>
      <c r="I8543" s="65"/>
      <c r="J8543" s="65"/>
      <c r="K8543" s="65"/>
      <c r="L8543" s="65"/>
      <c r="M8543" s="65"/>
      <c r="N8543" s="84"/>
      <c r="O8543" s="65"/>
      <c r="P8543" s="84"/>
      <c r="Q8543" s="84"/>
      <c r="R8543" s="66"/>
      <c r="S8543" s="66"/>
      <c r="T8543" s="66"/>
      <c r="U8543" s="46"/>
    </row>
    <row r="8544" spans="2:21">
      <c r="B8544" s="22"/>
      <c r="D8544" s="22"/>
      <c r="E8544" s="42"/>
      <c r="F8544" s="92"/>
      <c r="G8544" s="65"/>
      <c r="H8544" s="65"/>
      <c r="I8544" s="65"/>
      <c r="J8544" s="65"/>
      <c r="K8544" s="65"/>
      <c r="L8544" s="65"/>
      <c r="M8544" s="65"/>
      <c r="N8544" s="84"/>
      <c r="O8544" s="65"/>
      <c r="P8544" s="84"/>
      <c r="Q8544" s="84"/>
      <c r="R8544" s="66"/>
      <c r="S8544" s="66"/>
      <c r="T8544" s="66"/>
      <c r="U8544" s="46"/>
    </row>
    <row r="8545" spans="2:21">
      <c r="B8545" s="22"/>
      <c r="D8545" s="22"/>
      <c r="E8545" s="42"/>
      <c r="F8545" s="92"/>
      <c r="G8545" s="65"/>
      <c r="H8545" s="65"/>
      <c r="I8545" s="65"/>
      <c r="J8545" s="65"/>
      <c r="K8545" s="65"/>
      <c r="L8545" s="65"/>
      <c r="M8545" s="65"/>
      <c r="N8545" s="84"/>
      <c r="O8545" s="65"/>
      <c r="P8545" s="84"/>
      <c r="Q8545" s="84"/>
      <c r="R8545" s="66"/>
      <c r="S8545" s="66"/>
      <c r="T8545" s="66"/>
      <c r="U8545" s="46"/>
    </row>
    <row r="8546" spans="2:21">
      <c r="B8546" s="22"/>
      <c r="D8546" s="22"/>
      <c r="E8546" s="42"/>
      <c r="F8546" s="92"/>
      <c r="G8546" s="65"/>
      <c r="H8546" s="65"/>
      <c r="I8546" s="65"/>
      <c r="J8546" s="65"/>
      <c r="K8546" s="65"/>
      <c r="L8546" s="65"/>
      <c r="M8546" s="65"/>
      <c r="N8546" s="84"/>
      <c r="O8546" s="65"/>
      <c r="P8546" s="84"/>
      <c r="Q8546" s="84"/>
      <c r="R8546" s="66"/>
      <c r="S8546" s="66"/>
      <c r="T8546" s="66"/>
      <c r="U8546" s="46"/>
    </row>
    <row r="8547" spans="2:21">
      <c r="B8547" s="22"/>
      <c r="D8547" s="22"/>
      <c r="E8547" s="42"/>
      <c r="F8547" s="92"/>
      <c r="G8547" s="65"/>
      <c r="H8547" s="65"/>
      <c r="I8547" s="65"/>
      <c r="J8547" s="65"/>
      <c r="K8547" s="65"/>
      <c r="L8547" s="65"/>
      <c r="M8547" s="65"/>
      <c r="N8547" s="84"/>
      <c r="O8547" s="65"/>
      <c r="P8547" s="84"/>
      <c r="Q8547" s="84"/>
      <c r="R8547" s="66"/>
      <c r="S8547" s="66"/>
      <c r="T8547" s="66"/>
      <c r="U8547" s="46"/>
    </row>
    <row r="8548" spans="2:21">
      <c r="B8548" s="22"/>
      <c r="D8548" s="22"/>
      <c r="E8548" s="42"/>
      <c r="F8548" s="92"/>
      <c r="G8548" s="65"/>
      <c r="H8548" s="65"/>
      <c r="I8548" s="65"/>
      <c r="J8548" s="65"/>
      <c r="K8548" s="65"/>
      <c r="L8548" s="65"/>
      <c r="M8548" s="65"/>
      <c r="N8548" s="84"/>
      <c r="O8548" s="65"/>
      <c r="P8548" s="84"/>
      <c r="Q8548" s="84"/>
      <c r="R8548" s="66"/>
      <c r="S8548" s="66"/>
      <c r="T8548" s="66"/>
      <c r="U8548" s="46"/>
    </row>
    <row r="8549" spans="2:21">
      <c r="B8549" s="22"/>
      <c r="D8549" s="22"/>
      <c r="E8549" s="42"/>
      <c r="F8549" s="92"/>
      <c r="G8549" s="65"/>
      <c r="H8549" s="65"/>
      <c r="I8549" s="65"/>
      <c r="J8549" s="65"/>
      <c r="K8549" s="65"/>
      <c r="L8549" s="65"/>
      <c r="M8549" s="65"/>
      <c r="N8549" s="84"/>
      <c r="O8549" s="65"/>
      <c r="P8549" s="84"/>
      <c r="Q8549" s="84"/>
      <c r="R8549" s="66"/>
      <c r="S8549" s="66"/>
      <c r="T8549" s="66"/>
      <c r="U8549" s="46"/>
    </row>
    <row r="8550" spans="2:21">
      <c r="B8550" s="22"/>
      <c r="D8550" s="22"/>
      <c r="E8550" s="42"/>
      <c r="F8550" s="92"/>
      <c r="G8550" s="65"/>
      <c r="H8550" s="65"/>
      <c r="I8550" s="65"/>
      <c r="J8550" s="65"/>
      <c r="K8550" s="65"/>
      <c r="L8550" s="65"/>
      <c r="M8550" s="65"/>
      <c r="N8550" s="84"/>
      <c r="O8550" s="65"/>
      <c r="P8550" s="84"/>
      <c r="Q8550" s="84"/>
      <c r="R8550" s="66"/>
      <c r="S8550" s="66"/>
      <c r="T8550" s="66"/>
      <c r="U8550" s="46"/>
    </row>
    <row r="8551" spans="2:21">
      <c r="B8551" s="22"/>
      <c r="D8551" s="22"/>
      <c r="E8551" s="42"/>
      <c r="F8551" s="92"/>
      <c r="G8551" s="65"/>
      <c r="H8551" s="65"/>
      <c r="I8551" s="65"/>
      <c r="J8551" s="65"/>
      <c r="K8551" s="65"/>
      <c r="L8551" s="65"/>
      <c r="M8551" s="65"/>
      <c r="N8551" s="84"/>
      <c r="O8551" s="65"/>
      <c r="P8551" s="84"/>
      <c r="Q8551" s="84"/>
      <c r="R8551" s="66"/>
      <c r="S8551" s="66"/>
      <c r="T8551" s="66"/>
      <c r="U8551" s="46"/>
    </row>
    <row r="8552" spans="2:21">
      <c r="B8552" s="22"/>
      <c r="D8552" s="22"/>
      <c r="E8552" s="42"/>
      <c r="F8552" s="92"/>
      <c r="G8552" s="65"/>
      <c r="H8552" s="65"/>
      <c r="I8552" s="65"/>
      <c r="J8552" s="65"/>
      <c r="K8552" s="65"/>
      <c r="L8552" s="65"/>
      <c r="M8552" s="65"/>
      <c r="N8552" s="84"/>
      <c r="O8552" s="65"/>
      <c r="P8552" s="84"/>
      <c r="Q8552" s="84"/>
      <c r="R8552" s="66"/>
      <c r="S8552" s="66"/>
      <c r="T8552" s="66"/>
      <c r="U8552" s="46"/>
    </row>
    <row r="8553" spans="2:21">
      <c r="B8553" s="22"/>
      <c r="D8553" s="22"/>
      <c r="E8553" s="42"/>
      <c r="F8553" s="92"/>
      <c r="G8553" s="65"/>
      <c r="H8553" s="65"/>
      <c r="I8553" s="65"/>
      <c r="J8553" s="65"/>
      <c r="K8553" s="65"/>
      <c r="L8553" s="65"/>
      <c r="M8553" s="65"/>
      <c r="N8553" s="84"/>
      <c r="O8553" s="65"/>
      <c r="P8553" s="84"/>
      <c r="Q8553" s="84"/>
      <c r="R8553" s="66"/>
      <c r="S8553" s="66"/>
      <c r="T8553" s="66"/>
      <c r="U8553" s="46"/>
    </row>
    <row r="8554" spans="2:21">
      <c r="B8554" s="22"/>
      <c r="D8554" s="22"/>
      <c r="E8554" s="42"/>
      <c r="F8554" s="92"/>
      <c r="G8554" s="65"/>
      <c r="H8554" s="65"/>
      <c r="I8554" s="65"/>
      <c r="J8554" s="65"/>
      <c r="K8554" s="65"/>
      <c r="L8554" s="65"/>
      <c r="M8554" s="65"/>
      <c r="N8554" s="84"/>
      <c r="O8554" s="65"/>
      <c r="P8554" s="84"/>
      <c r="Q8554" s="84"/>
      <c r="R8554" s="66"/>
      <c r="S8554" s="66"/>
      <c r="T8554" s="66"/>
      <c r="U8554" s="46"/>
    </row>
    <row r="8555" spans="2:21">
      <c r="B8555" s="22"/>
      <c r="D8555" s="22"/>
      <c r="E8555" s="42"/>
      <c r="F8555" s="92"/>
      <c r="G8555" s="65"/>
      <c r="H8555" s="65"/>
      <c r="I8555" s="65"/>
      <c r="J8555" s="65"/>
      <c r="K8555" s="65"/>
      <c r="L8555" s="65"/>
      <c r="M8555" s="65"/>
      <c r="N8555" s="84"/>
      <c r="O8555" s="65"/>
      <c r="P8555" s="84"/>
      <c r="Q8555" s="84"/>
      <c r="R8555" s="66"/>
      <c r="S8555" s="66"/>
      <c r="T8555" s="66"/>
      <c r="U8555" s="46"/>
    </row>
    <row r="8556" spans="2:21">
      <c r="B8556" s="22"/>
      <c r="D8556" s="22"/>
      <c r="E8556" s="42"/>
      <c r="F8556" s="92"/>
      <c r="G8556" s="65"/>
      <c r="H8556" s="65"/>
      <c r="I8556" s="65"/>
      <c r="J8556" s="65"/>
      <c r="K8556" s="65"/>
      <c r="L8556" s="65"/>
      <c r="M8556" s="65"/>
      <c r="N8556" s="84"/>
      <c r="O8556" s="65"/>
      <c r="P8556" s="84"/>
      <c r="Q8556" s="84"/>
      <c r="R8556" s="66"/>
      <c r="S8556" s="66"/>
      <c r="T8556" s="66"/>
      <c r="U8556" s="46"/>
    </row>
    <row r="8557" spans="2:21">
      <c r="B8557" s="22"/>
      <c r="D8557" s="22"/>
      <c r="E8557" s="42"/>
      <c r="F8557" s="92"/>
      <c r="G8557" s="65"/>
      <c r="H8557" s="65"/>
      <c r="I8557" s="65"/>
      <c r="J8557" s="65"/>
      <c r="K8557" s="65"/>
      <c r="L8557" s="65"/>
      <c r="M8557" s="65"/>
      <c r="N8557" s="84"/>
      <c r="O8557" s="65"/>
      <c r="P8557" s="84"/>
      <c r="Q8557" s="84"/>
      <c r="R8557" s="66"/>
      <c r="S8557" s="66"/>
      <c r="T8557" s="66"/>
      <c r="U8557" s="46"/>
    </row>
    <row r="8558" spans="2:21">
      <c r="B8558" s="22"/>
      <c r="D8558" s="22"/>
      <c r="E8558" s="42"/>
      <c r="F8558" s="92"/>
      <c r="G8558" s="65"/>
      <c r="H8558" s="65"/>
      <c r="I8558" s="65"/>
      <c r="J8558" s="65"/>
      <c r="K8558" s="65"/>
      <c r="L8558" s="65"/>
      <c r="M8558" s="65"/>
      <c r="N8558" s="84"/>
      <c r="O8558" s="65"/>
      <c r="P8558" s="84"/>
      <c r="Q8558" s="84"/>
      <c r="R8558" s="66"/>
      <c r="S8558" s="66"/>
      <c r="T8558" s="66"/>
      <c r="U8558" s="46"/>
    </row>
    <row r="8559" spans="2:21">
      <c r="B8559" s="22"/>
      <c r="D8559" s="22"/>
      <c r="E8559" s="42"/>
      <c r="F8559" s="92"/>
      <c r="G8559" s="65"/>
      <c r="H8559" s="65"/>
      <c r="I8559" s="65"/>
      <c r="J8559" s="65"/>
      <c r="K8559" s="65"/>
      <c r="L8559" s="65"/>
      <c r="M8559" s="65"/>
      <c r="N8559" s="84"/>
      <c r="O8559" s="65"/>
      <c r="P8559" s="84"/>
      <c r="Q8559" s="84"/>
      <c r="R8559" s="66"/>
      <c r="S8559" s="66"/>
      <c r="T8559" s="66"/>
      <c r="U8559" s="46"/>
    </row>
    <row r="8560" spans="2:21">
      <c r="B8560" s="22"/>
      <c r="D8560" s="22"/>
      <c r="E8560" s="42"/>
      <c r="F8560" s="92"/>
      <c r="G8560" s="65"/>
      <c r="H8560" s="65"/>
      <c r="I8560" s="65"/>
      <c r="J8560" s="65"/>
      <c r="K8560" s="65"/>
      <c r="L8560" s="65"/>
      <c r="M8560" s="65"/>
      <c r="N8560" s="84"/>
      <c r="O8560" s="65"/>
      <c r="P8560" s="84"/>
      <c r="Q8560" s="84"/>
      <c r="R8560" s="66"/>
      <c r="S8560" s="66"/>
      <c r="T8560" s="66"/>
      <c r="U8560" s="46"/>
    </row>
    <row r="8561" spans="2:21">
      <c r="B8561" s="22"/>
      <c r="D8561" s="22"/>
      <c r="E8561" s="42"/>
      <c r="F8561" s="92"/>
      <c r="G8561" s="65"/>
      <c r="H8561" s="65"/>
      <c r="I8561" s="65"/>
      <c r="J8561" s="65"/>
      <c r="K8561" s="65"/>
      <c r="L8561" s="65"/>
      <c r="M8561" s="65"/>
      <c r="N8561" s="84"/>
      <c r="O8561" s="65"/>
      <c r="P8561" s="84"/>
      <c r="Q8561" s="84"/>
      <c r="R8561" s="66"/>
      <c r="S8561" s="66"/>
      <c r="T8561" s="66"/>
      <c r="U8561" s="46"/>
    </row>
    <row r="8562" spans="2:21">
      <c r="B8562" s="22"/>
      <c r="D8562" s="22"/>
      <c r="E8562" s="42"/>
      <c r="F8562" s="92"/>
      <c r="G8562" s="65"/>
      <c r="H8562" s="65"/>
      <c r="I8562" s="65"/>
      <c r="J8562" s="65"/>
      <c r="K8562" s="65"/>
      <c r="L8562" s="65"/>
      <c r="M8562" s="65"/>
      <c r="N8562" s="84"/>
      <c r="O8562" s="65"/>
      <c r="P8562" s="84"/>
      <c r="Q8562" s="84"/>
      <c r="R8562" s="66"/>
      <c r="S8562" s="66"/>
      <c r="T8562" s="66"/>
      <c r="U8562" s="46"/>
    </row>
    <row r="8563" spans="2:21">
      <c r="B8563" s="22"/>
      <c r="D8563" s="22"/>
      <c r="E8563" s="42"/>
      <c r="F8563" s="92"/>
      <c r="G8563" s="65"/>
      <c r="H8563" s="65"/>
      <c r="I8563" s="65"/>
      <c r="J8563" s="65"/>
      <c r="K8563" s="65"/>
      <c r="L8563" s="65"/>
      <c r="M8563" s="65"/>
      <c r="N8563" s="84"/>
      <c r="O8563" s="65"/>
      <c r="P8563" s="84"/>
      <c r="Q8563" s="84"/>
      <c r="R8563" s="66"/>
      <c r="S8563" s="66"/>
      <c r="T8563" s="66"/>
      <c r="U8563" s="46"/>
    </row>
    <row r="8564" spans="2:21">
      <c r="B8564" s="22"/>
      <c r="D8564" s="22"/>
      <c r="E8564" s="42"/>
      <c r="F8564" s="92"/>
      <c r="G8564" s="65"/>
      <c r="H8564" s="65"/>
      <c r="I8564" s="65"/>
      <c r="J8564" s="65"/>
      <c r="K8564" s="65"/>
      <c r="L8564" s="65"/>
      <c r="M8564" s="65"/>
      <c r="N8564" s="84"/>
      <c r="O8564" s="65"/>
      <c r="P8564" s="84"/>
      <c r="Q8564" s="84"/>
      <c r="R8564" s="66"/>
      <c r="S8564" s="66"/>
      <c r="T8564" s="66"/>
      <c r="U8564" s="46"/>
    </row>
    <row r="8565" spans="2:21">
      <c r="B8565" s="22"/>
      <c r="D8565" s="22"/>
      <c r="E8565" s="42"/>
      <c r="F8565" s="92"/>
      <c r="G8565" s="65"/>
      <c r="H8565" s="65"/>
      <c r="I8565" s="65"/>
      <c r="J8565" s="65"/>
      <c r="K8565" s="65"/>
      <c r="L8565" s="65"/>
      <c r="M8565" s="65"/>
      <c r="N8565" s="84"/>
      <c r="O8565" s="65"/>
      <c r="P8565" s="84"/>
      <c r="Q8565" s="84"/>
      <c r="R8565" s="66"/>
      <c r="S8565" s="66"/>
      <c r="T8565" s="66"/>
      <c r="U8565" s="46"/>
    </row>
    <row r="8566" spans="2:21">
      <c r="B8566" s="22"/>
      <c r="D8566" s="22"/>
      <c r="E8566" s="42"/>
      <c r="F8566" s="92"/>
      <c r="G8566" s="65"/>
      <c r="H8566" s="65"/>
      <c r="I8566" s="65"/>
      <c r="J8566" s="65"/>
      <c r="K8566" s="65"/>
      <c r="L8566" s="65"/>
      <c r="M8566" s="65"/>
      <c r="N8566" s="84"/>
      <c r="O8566" s="65"/>
      <c r="P8566" s="84"/>
      <c r="Q8566" s="84"/>
      <c r="R8566" s="66"/>
      <c r="S8566" s="66"/>
      <c r="T8566" s="66"/>
      <c r="U8566" s="46"/>
    </row>
    <row r="8567" spans="2:21">
      <c r="B8567" s="22"/>
      <c r="D8567" s="22"/>
      <c r="E8567" s="42"/>
      <c r="F8567" s="92"/>
      <c r="G8567" s="65"/>
      <c r="H8567" s="65"/>
      <c r="I8567" s="65"/>
      <c r="J8567" s="65"/>
      <c r="K8567" s="65"/>
      <c r="L8567" s="65"/>
      <c r="M8567" s="65"/>
      <c r="N8567" s="84"/>
      <c r="O8567" s="65"/>
      <c r="P8567" s="84"/>
      <c r="Q8567" s="84"/>
      <c r="R8567" s="66"/>
      <c r="S8567" s="66"/>
      <c r="T8567" s="66"/>
      <c r="U8567" s="46"/>
    </row>
    <row r="8568" spans="2:21">
      <c r="B8568" s="22"/>
      <c r="D8568" s="22"/>
      <c r="E8568" s="42"/>
      <c r="F8568" s="92"/>
      <c r="G8568" s="65"/>
      <c r="H8568" s="65"/>
      <c r="I8568" s="65"/>
      <c r="J8568" s="65"/>
      <c r="K8568" s="65"/>
      <c r="L8568" s="65"/>
      <c r="M8568" s="65"/>
      <c r="N8568" s="84"/>
      <c r="O8568" s="65"/>
      <c r="P8568" s="84"/>
      <c r="Q8568" s="84"/>
      <c r="R8568" s="66"/>
      <c r="S8568" s="66"/>
      <c r="T8568" s="66"/>
      <c r="U8568" s="46"/>
    </row>
    <row r="8569" spans="2:21">
      <c r="B8569" s="22"/>
      <c r="D8569" s="22"/>
      <c r="E8569" s="42"/>
      <c r="F8569" s="92"/>
      <c r="G8569" s="65"/>
      <c r="H8569" s="65"/>
      <c r="I8569" s="65"/>
      <c r="J8569" s="65"/>
      <c r="K8569" s="65"/>
      <c r="L8569" s="65"/>
      <c r="M8569" s="65"/>
      <c r="N8569" s="84"/>
      <c r="O8569" s="65"/>
      <c r="P8569" s="84"/>
      <c r="Q8569" s="84"/>
      <c r="R8569" s="66"/>
      <c r="S8569" s="66"/>
      <c r="T8569" s="66"/>
      <c r="U8569" s="46"/>
    </row>
    <row r="8570" spans="2:21">
      <c r="B8570" s="22"/>
      <c r="D8570" s="22"/>
      <c r="E8570" s="42"/>
      <c r="F8570" s="92"/>
      <c r="G8570" s="65"/>
      <c r="H8570" s="65"/>
      <c r="I8570" s="65"/>
      <c r="J8570" s="65"/>
      <c r="K8570" s="65"/>
      <c r="L8570" s="65"/>
      <c r="M8570" s="65"/>
      <c r="N8570" s="84"/>
      <c r="O8570" s="65"/>
      <c r="P8570" s="84"/>
      <c r="Q8570" s="84"/>
      <c r="R8570" s="66"/>
      <c r="S8570" s="66"/>
      <c r="T8570" s="66"/>
      <c r="U8570" s="46"/>
    </row>
    <row r="8571" spans="2:21">
      <c r="B8571" s="22"/>
      <c r="D8571" s="22"/>
      <c r="E8571" s="42"/>
      <c r="F8571" s="92"/>
      <c r="G8571" s="65"/>
      <c r="H8571" s="65"/>
      <c r="I8571" s="65"/>
      <c r="J8571" s="65"/>
      <c r="K8571" s="65"/>
      <c r="L8571" s="65"/>
      <c r="M8571" s="65"/>
      <c r="N8571" s="84"/>
      <c r="O8571" s="65"/>
      <c r="P8571" s="84"/>
      <c r="Q8571" s="84"/>
      <c r="R8571" s="66"/>
      <c r="S8571" s="66"/>
      <c r="T8571" s="66"/>
      <c r="U8571" s="46"/>
    </row>
    <row r="8572" spans="2:21">
      <c r="B8572" s="22"/>
      <c r="D8572" s="22"/>
      <c r="E8572" s="42"/>
      <c r="F8572" s="92"/>
      <c r="G8572" s="65"/>
      <c r="H8572" s="65"/>
      <c r="I8572" s="65"/>
      <c r="J8572" s="65"/>
      <c r="K8572" s="65"/>
      <c r="L8572" s="65"/>
      <c r="M8572" s="65"/>
      <c r="N8572" s="84"/>
      <c r="O8572" s="65"/>
      <c r="P8572" s="84"/>
      <c r="Q8572" s="84"/>
      <c r="R8572" s="66"/>
      <c r="S8572" s="66"/>
      <c r="T8572" s="66"/>
      <c r="U8572" s="46"/>
    </row>
    <row r="8573" spans="2:21">
      <c r="B8573" s="22"/>
      <c r="D8573" s="22"/>
      <c r="E8573" s="42"/>
      <c r="F8573" s="92"/>
      <c r="G8573" s="65"/>
      <c r="H8573" s="65"/>
      <c r="I8573" s="65"/>
      <c r="J8573" s="65"/>
      <c r="K8573" s="65"/>
      <c r="L8573" s="65"/>
      <c r="M8573" s="65"/>
      <c r="N8573" s="84"/>
      <c r="O8573" s="65"/>
      <c r="P8573" s="84"/>
      <c r="Q8573" s="84"/>
      <c r="R8573" s="66"/>
      <c r="S8573" s="66"/>
      <c r="T8573" s="66"/>
      <c r="U8573" s="46"/>
    </row>
    <row r="8574" spans="2:21">
      <c r="B8574" s="22"/>
      <c r="D8574" s="22"/>
      <c r="E8574" s="42"/>
      <c r="F8574" s="92"/>
      <c r="G8574" s="65"/>
      <c r="H8574" s="65"/>
      <c r="I8574" s="65"/>
      <c r="J8574" s="65"/>
      <c r="K8574" s="65"/>
      <c r="L8574" s="65"/>
      <c r="M8574" s="65"/>
      <c r="N8574" s="84"/>
      <c r="O8574" s="65"/>
      <c r="P8574" s="84"/>
      <c r="Q8574" s="84"/>
      <c r="R8574" s="66"/>
      <c r="S8574" s="66"/>
      <c r="T8574" s="66"/>
      <c r="U8574" s="46"/>
    </row>
    <row r="8575" spans="2:21">
      <c r="B8575" s="22"/>
      <c r="D8575" s="22"/>
      <c r="E8575" s="42"/>
      <c r="F8575" s="92"/>
      <c r="G8575" s="65"/>
      <c r="H8575" s="65"/>
      <c r="I8575" s="65"/>
      <c r="J8575" s="65"/>
      <c r="K8575" s="65"/>
      <c r="L8575" s="65"/>
      <c r="M8575" s="65"/>
      <c r="N8575" s="84"/>
      <c r="O8575" s="65"/>
      <c r="P8575" s="84"/>
      <c r="Q8575" s="84"/>
      <c r="R8575" s="66"/>
      <c r="S8575" s="66"/>
      <c r="T8575" s="66"/>
      <c r="U8575" s="46"/>
    </row>
    <row r="8576" spans="2:21">
      <c r="B8576" s="22"/>
      <c r="D8576" s="22"/>
      <c r="E8576" s="42"/>
      <c r="F8576" s="92"/>
      <c r="G8576" s="65"/>
      <c r="H8576" s="65"/>
      <c r="I8576" s="65"/>
      <c r="J8576" s="65"/>
      <c r="K8576" s="65"/>
      <c r="L8576" s="65"/>
      <c r="M8576" s="65"/>
      <c r="N8576" s="84"/>
      <c r="O8576" s="65"/>
      <c r="P8576" s="84"/>
      <c r="Q8576" s="84"/>
      <c r="R8576" s="66"/>
      <c r="S8576" s="66"/>
      <c r="T8576" s="66"/>
      <c r="U8576" s="46"/>
    </row>
    <row r="8577" spans="2:21">
      <c r="B8577" s="22"/>
      <c r="D8577" s="22"/>
      <c r="E8577" s="42"/>
      <c r="F8577" s="92"/>
      <c r="G8577" s="65"/>
      <c r="H8577" s="65"/>
      <c r="I8577" s="65"/>
      <c r="J8577" s="65"/>
      <c r="K8577" s="65"/>
      <c r="L8577" s="65"/>
      <c r="M8577" s="65"/>
      <c r="N8577" s="84"/>
      <c r="O8577" s="65"/>
      <c r="P8577" s="84"/>
      <c r="Q8577" s="84"/>
      <c r="R8577" s="66"/>
      <c r="S8577" s="66"/>
      <c r="T8577" s="66"/>
      <c r="U8577" s="46"/>
    </row>
    <row r="8578" spans="2:21">
      <c r="B8578" s="22"/>
      <c r="D8578" s="22"/>
      <c r="E8578" s="42"/>
      <c r="F8578" s="92"/>
      <c r="G8578" s="65"/>
      <c r="H8578" s="65"/>
      <c r="I8578" s="65"/>
      <c r="J8578" s="65"/>
      <c r="K8578" s="65"/>
      <c r="L8578" s="65"/>
      <c r="M8578" s="65"/>
      <c r="N8578" s="84"/>
      <c r="O8578" s="65"/>
      <c r="P8578" s="84"/>
      <c r="Q8578" s="84"/>
      <c r="R8578" s="66"/>
      <c r="S8578" s="66"/>
      <c r="T8578" s="66"/>
      <c r="U8578" s="46"/>
    </row>
    <row r="8579" spans="2:21">
      <c r="B8579" s="22"/>
      <c r="D8579" s="22"/>
      <c r="E8579" s="42"/>
      <c r="F8579" s="92"/>
      <c r="G8579" s="65"/>
      <c r="H8579" s="65"/>
      <c r="I8579" s="65"/>
      <c r="J8579" s="65"/>
      <c r="K8579" s="65"/>
      <c r="L8579" s="65"/>
      <c r="M8579" s="65"/>
      <c r="N8579" s="84"/>
      <c r="O8579" s="65"/>
      <c r="P8579" s="84"/>
      <c r="Q8579" s="84"/>
      <c r="R8579" s="66"/>
      <c r="S8579" s="66"/>
      <c r="T8579" s="66"/>
      <c r="U8579" s="46"/>
    </row>
    <row r="8580" spans="2:21">
      <c r="B8580" s="22"/>
      <c r="D8580" s="22"/>
      <c r="E8580" s="42"/>
      <c r="F8580" s="92"/>
      <c r="G8580" s="65"/>
      <c r="H8580" s="65"/>
      <c r="I8580" s="65"/>
      <c r="J8580" s="65"/>
      <c r="K8580" s="65"/>
      <c r="L8580" s="65"/>
      <c r="M8580" s="65"/>
      <c r="N8580" s="84"/>
      <c r="O8580" s="65"/>
      <c r="P8580" s="84"/>
      <c r="Q8580" s="84"/>
      <c r="R8580" s="66"/>
      <c r="S8580" s="66"/>
      <c r="T8580" s="66"/>
      <c r="U8580" s="46"/>
    </row>
    <row r="8581" spans="2:21">
      <c r="B8581" s="22"/>
      <c r="D8581" s="22"/>
      <c r="E8581" s="42"/>
      <c r="F8581" s="92"/>
      <c r="G8581" s="65"/>
      <c r="H8581" s="65"/>
      <c r="I8581" s="65"/>
      <c r="J8581" s="65"/>
      <c r="K8581" s="65"/>
      <c r="L8581" s="65"/>
      <c r="M8581" s="65"/>
      <c r="N8581" s="84"/>
      <c r="O8581" s="65"/>
      <c r="P8581" s="84"/>
      <c r="Q8581" s="84"/>
      <c r="R8581" s="66"/>
      <c r="S8581" s="66"/>
      <c r="T8581" s="66"/>
      <c r="U8581" s="46"/>
    </row>
    <row r="8582" spans="2:21">
      <c r="B8582" s="22"/>
      <c r="D8582" s="22"/>
      <c r="E8582" s="42"/>
      <c r="F8582" s="92"/>
      <c r="G8582" s="65"/>
      <c r="H8582" s="65"/>
      <c r="I8582" s="65"/>
      <c r="J8582" s="65"/>
      <c r="K8582" s="65"/>
      <c r="L8582" s="65"/>
      <c r="M8582" s="65"/>
      <c r="N8582" s="84"/>
      <c r="O8582" s="65"/>
      <c r="P8582" s="84"/>
      <c r="Q8582" s="84"/>
      <c r="R8582" s="66"/>
      <c r="S8582" s="66"/>
      <c r="T8582" s="66"/>
      <c r="U8582" s="46"/>
    </row>
    <row r="8583" spans="2:21">
      <c r="B8583" s="22"/>
      <c r="D8583" s="22"/>
      <c r="E8583" s="42"/>
      <c r="F8583" s="92"/>
      <c r="G8583" s="65"/>
      <c r="H8583" s="65"/>
      <c r="I8583" s="65"/>
      <c r="J8583" s="65"/>
      <c r="K8583" s="65"/>
      <c r="L8583" s="65"/>
      <c r="M8583" s="65"/>
      <c r="N8583" s="84"/>
      <c r="O8583" s="65"/>
      <c r="P8583" s="84"/>
      <c r="Q8583" s="84"/>
      <c r="R8583" s="66"/>
      <c r="S8583" s="66"/>
      <c r="T8583" s="66"/>
      <c r="U8583" s="46"/>
    </row>
    <row r="8584" spans="2:21">
      <c r="B8584" s="22"/>
      <c r="D8584" s="22"/>
      <c r="E8584" s="42"/>
      <c r="F8584" s="92"/>
      <c r="G8584" s="65"/>
      <c r="H8584" s="65"/>
      <c r="I8584" s="65"/>
      <c r="J8584" s="65"/>
      <c r="K8584" s="65"/>
      <c r="L8584" s="65"/>
      <c r="M8584" s="65"/>
      <c r="N8584" s="84"/>
      <c r="O8584" s="65"/>
      <c r="P8584" s="84"/>
      <c r="Q8584" s="84"/>
      <c r="R8584" s="66"/>
      <c r="S8584" s="66"/>
      <c r="T8584" s="66"/>
      <c r="U8584" s="46"/>
    </row>
    <row r="8585" spans="2:21">
      <c r="B8585" s="22"/>
      <c r="D8585" s="22"/>
      <c r="E8585" s="42"/>
      <c r="F8585" s="92"/>
      <c r="G8585" s="65"/>
      <c r="H8585" s="65"/>
      <c r="I8585" s="65"/>
      <c r="J8585" s="65"/>
      <c r="K8585" s="65"/>
      <c r="L8585" s="65"/>
      <c r="M8585" s="65"/>
      <c r="N8585" s="84"/>
      <c r="O8585" s="65"/>
      <c r="P8585" s="84"/>
      <c r="Q8585" s="84"/>
      <c r="R8585" s="66"/>
      <c r="S8585" s="66"/>
      <c r="T8585" s="66"/>
      <c r="U8585" s="46"/>
    </row>
    <row r="8586" spans="2:21">
      <c r="B8586" s="22"/>
      <c r="D8586" s="22"/>
      <c r="E8586" s="42"/>
      <c r="F8586" s="92"/>
      <c r="G8586" s="65"/>
      <c r="H8586" s="65"/>
      <c r="I8586" s="65"/>
      <c r="J8586" s="65"/>
      <c r="K8586" s="65"/>
      <c r="L8586" s="65"/>
      <c r="M8586" s="65"/>
      <c r="N8586" s="84"/>
      <c r="O8586" s="65"/>
      <c r="P8586" s="84"/>
      <c r="Q8586" s="84"/>
      <c r="R8586" s="66"/>
      <c r="S8586" s="66"/>
      <c r="T8586" s="66"/>
      <c r="U8586" s="46"/>
    </row>
    <row r="8587" spans="2:21">
      <c r="B8587" s="22"/>
      <c r="D8587" s="22"/>
      <c r="E8587" s="42"/>
      <c r="F8587" s="92"/>
      <c r="G8587" s="65"/>
      <c r="H8587" s="65"/>
      <c r="I8587" s="65"/>
      <c r="J8587" s="65"/>
      <c r="K8587" s="65"/>
      <c r="L8587" s="65"/>
      <c r="M8587" s="65"/>
      <c r="N8587" s="84"/>
      <c r="O8587" s="65"/>
      <c r="P8587" s="84"/>
      <c r="Q8587" s="84"/>
      <c r="R8587" s="66"/>
      <c r="S8587" s="66"/>
      <c r="T8587" s="66"/>
      <c r="U8587" s="46"/>
    </row>
    <row r="8588" spans="2:21">
      <c r="B8588" s="22"/>
      <c r="D8588" s="22"/>
      <c r="E8588" s="42"/>
      <c r="F8588" s="92"/>
      <c r="G8588" s="65"/>
      <c r="H8588" s="65"/>
      <c r="I8588" s="65"/>
      <c r="J8588" s="65"/>
      <c r="K8588" s="65"/>
      <c r="L8588" s="65"/>
      <c r="M8588" s="65"/>
      <c r="N8588" s="84"/>
      <c r="O8588" s="65"/>
      <c r="P8588" s="84"/>
      <c r="Q8588" s="84"/>
      <c r="R8588" s="66"/>
      <c r="S8588" s="66"/>
      <c r="T8588" s="66"/>
      <c r="U8588" s="46"/>
    </row>
    <row r="8589" spans="2:21">
      <c r="B8589" s="22"/>
      <c r="D8589" s="22"/>
      <c r="E8589" s="42"/>
      <c r="F8589" s="92"/>
      <c r="G8589" s="65"/>
      <c r="H8589" s="65"/>
      <c r="I8589" s="65"/>
      <c r="J8589" s="65"/>
      <c r="K8589" s="65"/>
      <c r="L8589" s="65"/>
      <c r="M8589" s="65"/>
      <c r="N8589" s="84"/>
      <c r="O8589" s="65"/>
      <c r="P8589" s="84"/>
      <c r="Q8589" s="84"/>
      <c r="R8589" s="66"/>
      <c r="S8589" s="66"/>
      <c r="T8589" s="66"/>
      <c r="U8589" s="46"/>
    </row>
    <row r="8590" spans="2:21">
      <c r="B8590" s="22"/>
      <c r="D8590" s="22"/>
      <c r="E8590" s="42"/>
      <c r="F8590" s="92"/>
      <c r="G8590" s="65"/>
      <c r="H8590" s="65"/>
      <c r="I8590" s="65"/>
      <c r="J8590" s="65"/>
      <c r="K8590" s="65"/>
      <c r="L8590" s="65"/>
      <c r="M8590" s="65"/>
      <c r="N8590" s="84"/>
      <c r="O8590" s="65"/>
      <c r="P8590" s="84"/>
      <c r="Q8590" s="84"/>
      <c r="R8590" s="66"/>
      <c r="S8590" s="66"/>
      <c r="T8590" s="66"/>
      <c r="U8590" s="46"/>
    </row>
    <row r="8591" spans="2:21">
      <c r="B8591" s="22"/>
      <c r="D8591" s="22"/>
      <c r="E8591" s="42"/>
      <c r="F8591" s="92"/>
      <c r="G8591" s="65"/>
      <c r="H8591" s="65"/>
      <c r="I8591" s="65"/>
      <c r="J8591" s="65"/>
      <c r="K8591" s="65"/>
      <c r="L8591" s="65"/>
      <c r="M8591" s="65"/>
      <c r="N8591" s="84"/>
      <c r="O8591" s="65"/>
      <c r="P8591" s="84"/>
      <c r="Q8591" s="84"/>
      <c r="R8591" s="66"/>
      <c r="S8591" s="66"/>
      <c r="T8591" s="66"/>
      <c r="U8591" s="46"/>
    </row>
    <row r="8592" spans="2:21">
      <c r="B8592" s="22"/>
      <c r="D8592" s="22"/>
      <c r="E8592" s="42"/>
      <c r="F8592" s="92"/>
      <c r="G8592" s="65"/>
      <c r="H8592" s="65"/>
      <c r="I8592" s="65"/>
      <c r="J8592" s="65"/>
      <c r="K8592" s="65"/>
      <c r="L8592" s="65"/>
      <c r="M8592" s="65"/>
      <c r="N8592" s="84"/>
      <c r="O8592" s="65"/>
      <c r="P8592" s="84"/>
      <c r="Q8592" s="84"/>
      <c r="R8592" s="66"/>
      <c r="S8592" s="66"/>
      <c r="T8592" s="66"/>
      <c r="U8592" s="46"/>
    </row>
    <row r="8593" spans="2:21">
      <c r="B8593" s="22"/>
      <c r="D8593" s="22"/>
      <c r="E8593" s="42"/>
      <c r="F8593" s="92"/>
      <c r="G8593" s="65"/>
      <c r="H8593" s="65"/>
      <c r="I8593" s="65"/>
      <c r="J8593" s="65"/>
      <c r="K8593" s="65"/>
      <c r="L8593" s="65"/>
      <c r="M8593" s="65"/>
      <c r="N8593" s="84"/>
      <c r="O8593" s="65"/>
      <c r="P8593" s="84"/>
      <c r="Q8593" s="84"/>
      <c r="R8593" s="66"/>
      <c r="S8593" s="66"/>
      <c r="T8593" s="66"/>
      <c r="U8593" s="46"/>
    </row>
    <row r="8594" spans="2:21">
      <c r="B8594" s="22"/>
      <c r="D8594" s="22"/>
      <c r="E8594" s="42"/>
      <c r="F8594" s="92"/>
      <c r="G8594" s="65"/>
      <c r="H8594" s="65"/>
      <c r="I8594" s="65"/>
      <c r="J8594" s="65"/>
      <c r="K8594" s="65"/>
      <c r="L8594" s="65"/>
      <c r="M8594" s="65"/>
      <c r="N8594" s="84"/>
      <c r="O8594" s="65"/>
      <c r="P8594" s="84"/>
      <c r="Q8594" s="84"/>
      <c r="R8594" s="66"/>
      <c r="S8594" s="66"/>
      <c r="T8594" s="66"/>
      <c r="U8594" s="46"/>
    </row>
    <row r="8595" spans="2:21">
      <c r="B8595" s="22"/>
      <c r="D8595" s="22"/>
      <c r="E8595" s="42"/>
      <c r="F8595" s="92"/>
      <c r="G8595" s="65"/>
      <c r="H8595" s="65"/>
      <c r="I8595" s="65"/>
      <c r="J8595" s="65"/>
      <c r="K8595" s="65"/>
      <c r="L8595" s="65"/>
      <c r="M8595" s="65"/>
      <c r="N8595" s="84"/>
      <c r="O8595" s="65"/>
      <c r="P8595" s="84"/>
      <c r="Q8595" s="84"/>
      <c r="R8595" s="66"/>
      <c r="S8595" s="66"/>
      <c r="T8595" s="66"/>
      <c r="U8595" s="46"/>
    </row>
    <row r="8596" spans="2:21">
      <c r="B8596" s="22"/>
      <c r="D8596" s="22"/>
      <c r="E8596" s="42"/>
      <c r="F8596" s="92"/>
      <c r="G8596" s="65"/>
      <c r="H8596" s="65"/>
      <c r="I8596" s="65"/>
      <c r="J8596" s="65"/>
      <c r="K8596" s="65"/>
      <c r="L8596" s="65"/>
      <c r="M8596" s="65"/>
      <c r="N8596" s="84"/>
      <c r="O8596" s="65"/>
      <c r="P8596" s="84"/>
      <c r="Q8596" s="84"/>
      <c r="R8596" s="66"/>
      <c r="S8596" s="66"/>
      <c r="T8596" s="66"/>
      <c r="U8596" s="46"/>
    </row>
    <row r="8597" spans="2:21">
      <c r="B8597" s="22"/>
      <c r="D8597" s="22"/>
      <c r="E8597" s="42"/>
      <c r="F8597" s="92"/>
      <c r="G8597" s="65"/>
      <c r="H8597" s="65"/>
      <c r="I8597" s="65"/>
      <c r="J8597" s="65"/>
      <c r="K8597" s="65"/>
      <c r="L8597" s="65"/>
      <c r="M8597" s="65"/>
      <c r="N8597" s="84"/>
      <c r="O8597" s="65"/>
      <c r="P8597" s="84"/>
      <c r="Q8597" s="84"/>
      <c r="R8597" s="66"/>
      <c r="S8597" s="66"/>
      <c r="T8597" s="66"/>
      <c r="U8597" s="46"/>
    </row>
    <row r="8598" spans="2:21">
      <c r="B8598" s="22"/>
      <c r="D8598" s="22"/>
      <c r="E8598" s="42"/>
      <c r="F8598" s="92"/>
      <c r="G8598" s="65"/>
      <c r="H8598" s="65"/>
      <c r="I8598" s="65"/>
      <c r="J8598" s="65"/>
      <c r="K8598" s="65"/>
      <c r="L8598" s="65"/>
      <c r="M8598" s="65"/>
      <c r="N8598" s="84"/>
      <c r="O8598" s="65"/>
      <c r="P8598" s="84"/>
      <c r="Q8598" s="84"/>
      <c r="R8598" s="66"/>
      <c r="S8598" s="66"/>
      <c r="T8598" s="66"/>
      <c r="U8598" s="46"/>
    </row>
    <row r="8599" spans="2:21">
      <c r="B8599" s="22"/>
      <c r="D8599" s="22"/>
      <c r="E8599" s="42"/>
      <c r="F8599" s="92"/>
      <c r="G8599" s="65"/>
      <c r="H8599" s="65"/>
      <c r="I8599" s="65"/>
      <c r="J8599" s="65"/>
      <c r="K8599" s="65"/>
      <c r="L8599" s="65"/>
      <c r="M8599" s="65"/>
      <c r="N8599" s="84"/>
      <c r="O8599" s="65"/>
      <c r="P8599" s="84"/>
      <c r="Q8599" s="84"/>
      <c r="R8599" s="66"/>
      <c r="S8599" s="66"/>
      <c r="T8599" s="66"/>
      <c r="U8599" s="46"/>
    </row>
    <row r="8600" spans="2:21">
      <c r="B8600" s="22"/>
      <c r="D8600" s="22"/>
      <c r="E8600" s="42"/>
      <c r="F8600" s="92"/>
      <c r="G8600" s="65"/>
      <c r="H8600" s="65"/>
      <c r="I8600" s="65"/>
      <c r="J8600" s="65"/>
      <c r="K8600" s="65"/>
      <c r="L8600" s="65"/>
      <c r="M8600" s="65"/>
      <c r="N8600" s="84"/>
      <c r="O8600" s="65"/>
      <c r="P8600" s="84"/>
      <c r="Q8600" s="84"/>
      <c r="R8600" s="66"/>
      <c r="S8600" s="66"/>
      <c r="T8600" s="66"/>
      <c r="U8600" s="46"/>
    </row>
    <row r="8601" spans="2:21">
      <c r="B8601" s="22"/>
      <c r="D8601" s="22"/>
      <c r="E8601" s="42"/>
      <c r="F8601" s="92"/>
      <c r="G8601" s="65"/>
      <c r="H8601" s="65"/>
      <c r="I8601" s="65"/>
      <c r="J8601" s="65"/>
      <c r="K8601" s="65"/>
      <c r="L8601" s="65"/>
      <c r="M8601" s="65"/>
      <c r="N8601" s="84"/>
      <c r="O8601" s="65"/>
      <c r="P8601" s="84"/>
      <c r="Q8601" s="84"/>
      <c r="R8601" s="66"/>
      <c r="S8601" s="66"/>
      <c r="T8601" s="66"/>
      <c r="U8601" s="46"/>
    </row>
    <row r="8602" spans="2:21">
      <c r="B8602" s="22"/>
      <c r="D8602" s="22"/>
      <c r="E8602" s="42"/>
      <c r="F8602" s="92"/>
      <c r="G8602" s="65"/>
      <c r="H8602" s="65"/>
      <c r="I8602" s="65"/>
      <c r="J8602" s="65"/>
      <c r="K8602" s="65"/>
      <c r="L8602" s="65"/>
      <c r="M8602" s="65"/>
      <c r="N8602" s="84"/>
      <c r="O8602" s="65"/>
      <c r="P8602" s="84"/>
      <c r="Q8602" s="84"/>
      <c r="R8602" s="66"/>
      <c r="S8602" s="66"/>
      <c r="T8602" s="66"/>
      <c r="U8602" s="46"/>
    </row>
    <row r="8603" spans="2:21">
      <c r="B8603" s="22"/>
      <c r="D8603" s="22"/>
      <c r="E8603" s="42"/>
      <c r="F8603" s="92"/>
      <c r="G8603" s="65"/>
      <c r="H8603" s="65"/>
      <c r="I8603" s="65"/>
      <c r="J8603" s="65"/>
      <c r="K8603" s="65"/>
      <c r="L8603" s="65"/>
      <c r="M8603" s="65"/>
      <c r="N8603" s="84"/>
      <c r="O8603" s="65"/>
      <c r="P8603" s="84"/>
      <c r="Q8603" s="84"/>
      <c r="R8603" s="66"/>
      <c r="S8603" s="66"/>
      <c r="T8603" s="66"/>
      <c r="U8603" s="46"/>
    </row>
    <row r="8604" spans="2:21">
      <c r="B8604" s="22"/>
      <c r="D8604" s="22"/>
      <c r="E8604" s="42"/>
      <c r="F8604" s="92"/>
      <c r="G8604" s="65"/>
      <c r="H8604" s="65"/>
      <c r="I8604" s="65"/>
      <c r="J8604" s="65"/>
      <c r="K8604" s="65"/>
      <c r="L8604" s="65"/>
      <c r="M8604" s="65"/>
      <c r="N8604" s="84"/>
      <c r="O8604" s="65"/>
      <c r="P8604" s="84"/>
      <c r="Q8604" s="84"/>
      <c r="R8604" s="66"/>
      <c r="S8604" s="66"/>
      <c r="T8604" s="66"/>
      <c r="U8604" s="46"/>
    </row>
    <row r="8605" spans="2:21">
      <c r="B8605" s="22"/>
      <c r="D8605" s="22"/>
      <c r="E8605" s="42"/>
      <c r="F8605" s="92"/>
      <c r="G8605" s="65"/>
      <c r="H8605" s="65"/>
      <c r="I8605" s="65"/>
      <c r="J8605" s="65"/>
      <c r="K8605" s="65"/>
      <c r="L8605" s="65"/>
      <c r="M8605" s="65"/>
      <c r="N8605" s="84"/>
      <c r="O8605" s="65"/>
      <c r="P8605" s="84"/>
      <c r="Q8605" s="84"/>
      <c r="R8605" s="66"/>
      <c r="S8605" s="66"/>
      <c r="T8605" s="66"/>
      <c r="U8605" s="46"/>
    </row>
    <row r="8606" spans="2:21">
      <c r="B8606" s="22"/>
      <c r="D8606" s="22"/>
      <c r="E8606" s="42"/>
      <c r="F8606" s="92"/>
      <c r="G8606" s="65"/>
      <c r="H8606" s="65"/>
      <c r="I8606" s="65"/>
      <c r="J8606" s="65"/>
      <c r="K8606" s="65"/>
      <c r="L8606" s="65"/>
      <c r="M8606" s="65"/>
      <c r="N8606" s="84"/>
      <c r="O8606" s="65"/>
      <c r="P8606" s="84"/>
      <c r="Q8606" s="84"/>
      <c r="R8606" s="66"/>
      <c r="S8606" s="66"/>
      <c r="T8606" s="66"/>
      <c r="U8606" s="46"/>
    </row>
    <row r="8607" spans="2:21">
      <c r="B8607" s="22"/>
      <c r="D8607" s="22"/>
      <c r="E8607" s="42"/>
      <c r="F8607" s="92"/>
      <c r="G8607" s="65"/>
      <c r="H8607" s="65"/>
      <c r="I8607" s="65"/>
      <c r="J8607" s="65"/>
      <c r="K8607" s="65"/>
      <c r="L8607" s="65"/>
      <c r="M8607" s="65"/>
      <c r="N8607" s="84"/>
      <c r="O8607" s="65"/>
      <c r="P8607" s="84"/>
      <c r="Q8607" s="84"/>
      <c r="R8607" s="66"/>
      <c r="S8607" s="66"/>
      <c r="T8607" s="66"/>
      <c r="U8607" s="46"/>
    </row>
    <row r="8608" spans="2:21">
      <c r="B8608" s="22"/>
      <c r="D8608" s="22"/>
      <c r="E8608" s="42"/>
      <c r="F8608" s="92"/>
      <c r="G8608" s="65"/>
      <c r="H8608" s="65"/>
      <c r="I8608" s="65"/>
      <c r="J8608" s="65"/>
      <c r="K8608" s="65"/>
      <c r="L8608" s="65"/>
      <c r="M8608" s="65"/>
      <c r="N8608" s="84"/>
      <c r="O8608" s="65"/>
      <c r="P8608" s="84"/>
      <c r="Q8608" s="84"/>
      <c r="R8608" s="66"/>
      <c r="S8608" s="66"/>
      <c r="T8608" s="66"/>
      <c r="U8608" s="46"/>
    </row>
    <row r="8609" spans="2:21">
      <c r="B8609" s="22"/>
      <c r="D8609" s="22"/>
      <c r="E8609" s="42"/>
      <c r="F8609" s="92"/>
      <c r="G8609" s="65"/>
      <c r="H8609" s="65"/>
      <c r="I8609" s="65"/>
      <c r="J8609" s="65"/>
      <c r="K8609" s="65"/>
      <c r="L8609" s="65"/>
      <c r="M8609" s="65"/>
      <c r="N8609" s="84"/>
      <c r="O8609" s="65"/>
      <c r="P8609" s="84"/>
      <c r="Q8609" s="84"/>
      <c r="R8609" s="66"/>
      <c r="S8609" s="66"/>
      <c r="T8609" s="66"/>
      <c r="U8609" s="46"/>
    </row>
    <row r="8610" spans="2:21">
      <c r="B8610" s="22"/>
      <c r="D8610" s="22"/>
      <c r="E8610" s="42"/>
      <c r="F8610" s="92"/>
      <c r="G8610" s="65"/>
      <c r="H8610" s="65"/>
      <c r="I8610" s="65"/>
      <c r="J8610" s="65"/>
      <c r="K8610" s="65"/>
      <c r="L8610" s="65"/>
      <c r="M8610" s="65"/>
      <c r="N8610" s="84"/>
      <c r="O8610" s="65"/>
      <c r="P8610" s="84"/>
      <c r="Q8610" s="84"/>
      <c r="R8610" s="66"/>
      <c r="S8610" s="66"/>
      <c r="T8610" s="66"/>
      <c r="U8610" s="46"/>
    </row>
    <row r="8611" spans="2:21">
      <c r="B8611" s="22"/>
      <c r="D8611" s="22"/>
      <c r="E8611" s="42"/>
      <c r="F8611" s="92"/>
      <c r="G8611" s="65"/>
      <c r="H8611" s="65"/>
      <c r="I8611" s="65"/>
      <c r="J8611" s="65"/>
      <c r="K8611" s="65"/>
      <c r="L8611" s="65"/>
      <c r="M8611" s="65"/>
      <c r="N8611" s="84"/>
      <c r="O8611" s="65"/>
      <c r="P8611" s="84"/>
      <c r="Q8611" s="84"/>
      <c r="R8611" s="66"/>
      <c r="S8611" s="66"/>
      <c r="T8611" s="66"/>
      <c r="U8611" s="46"/>
    </row>
    <row r="8612" spans="2:21">
      <c r="B8612" s="22"/>
      <c r="D8612" s="22"/>
      <c r="E8612" s="42"/>
      <c r="F8612" s="92"/>
      <c r="G8612" s="65"/>
      <c r="H8612" s="65"/>
      <c r="I8612" s="65"/>
      <c r="J8612" s="65"/>
      <c r="K8612" s="65"/>
      <c r="L8612" s="65"/>
      <c r="M8612" s="65"/>
      <c r="N8612" s="84"/>
      <c r="O8612" s="65"/>
      <c r="P8612" s="84"/>
      <c r="Q8612" s="84"/>
      <c r="R8612" s="66"/>
      <c r="S8612" s="66"/>
      <c r="T8612" s="66"/>
      <c r="U8612" s="46"/>
    </row>
    <row r="8613" spans="2:21">
      <c r="B8613" s="22"/>
      <c r="D8613" s="22"/>
      <c r="E8613" s="42"/>
      <c r="F8613" s="92"/>
      <c r="G8613" s="65"/>
      <c r="H8613" s="65"/>
      <c r="I8613" s="65"/>
      <c r="J8613" s="65"/>
      <c r="K8613" s="65"/>
      <c r="L8613" s="65"/>
      <c r="M8613" s="65"/>
      <c r="N8613" s="84"/>
      <c r="O8613" s="65"/>
      <c r="P8613" s="84"/>
      <c r="Q8613" s="84"/>
      <c r="R8613" s="66"/>
      <c r="S8613" s="66"/>
      <c r="T8613" s="66"/>
      <c r="U8613" s="46"/>
    </row>
    <row r="8614" spans="2:21">
      <c r="B8614" s="22"/>
      <c r="D8614" s="22"/>
      <c r="E8614" s="42"/>
      <c r="F8614" s="92"/>
      <c r="G8614" s="65"/>
      <c r="H8614" s="65"/>
      <c r="I8614" s="65"/>
      <c r="J8614" s="65"/>
      <c r="K8614" s="65"/>
      <c r="L8614" s="65"/>
      <c r="M8614" s="65"/>
      <c r="N8614" s="84"/>
      <c r="O8614" s="65"/>
      <c r="P8614" s="84"/>
      <c r="Q8614" s="84"/>
      <c r="R8614" s="66"/>
      <c r="S8614" s="66"/>
      <c r="T8614" s="66"/>
      <c r="U8614" s="46"/>
    </row>
    <row r="8615" spans="2:21">
      <c r="B8615" s="22"/>
      <c r="D8615" s="22"/>
      <c r="E8615" s="42"/>
      <c r="F8615" s="92"/>
      <c r="G8615" s="65"/>
      <c r="H8615" s="65"/>
      <c r="I8615" s="65"/>
      <c r="J8615" s="65"/>
      <c r="K8615" s="65"/>
      <c r="L8615" s="65"/>
      <c r="M8615" s="65"/>
      <c r="N8615" s="84"/>
      <c r="O8615" s="65"/>
      <c r="P8615" s="84"/>
      <c r="Q8615" s="84"/>
      <c r="R8615" s="66"/>
      <c r="S8615" s="66"/>
      <c r="T8615" s="66"/>
      <c r="U8615" s="46"/>
    </row>
    <row r="8616" spans="2:21">
      <c r="B8616" s="22"/>
      <c r="D8616" s="22"/>
      <c r="E8616" s="42"/>
      <c r="F8616" s="92"/>
      <c r="G8616" s="65"/>
      <c r="H8616" s="65"/>
      <c r="I8616" s="65"/>
      <c r="J8616" s="65"/>
      <c r="K8616" s="65"/>
      <c r="L8616" s="65"/>
      <c r="M8616" s="65"/>
      <c r="N8616" s="84"/>
      <c r="O8616" s="65"/>
      <c r="P8616" s="84"/>
      <c r="Q8616" s="84"/>
      <c r="R8616" s="66"/>
      <c r="S8616" s="66"/>
      <c r="T8616" s="66"/>
      <c r="U8616" s="46"/>
    </row>
    <row r="8617" spans="2:21">
      <c r="B8617" s="22"/>
      <c r="D8617" s="22"/>
      <c r="E8617" s="42"/>
      <c r="F8617" s="92"/>
      <c r="G8617" s="65"/>
      <c r="H8617" s="65"/>
      <c r="I8617" s="65"/>
      <c r="J8617" s="65"/>
      <c r="K8617" s="65"/>
      <c r="L8617" s="65"/>
      <c r="M8617" s="65"/>
      <c r="N8617" s="84"/>
      <c r="O8617" s="65"/>
      <c r="P8617" s="84"/>
      <c r="Q8617" s="84"/>
      <c r="R8617" s="66"/>
      <c r="S8617" s="66"/>
      <c r="T8617" s="66"/>
      <c r="U8617" s="46"/>
    </row>
    <row r="8618" spans="2:21">
      <c r="B8618" s="22"/>
      <c r="D8618" s="22"/>
      <c r="E8618" s="42"/>
      <c r="F8618" s="92"/>
      <c r="G8618" s="65"/>
      <c r="H8618" s="65"/>
      <c r="I8618" s="65"/>
      <c r="J8618" s="65"/>
      <c r="K8618" s="65"/>
      <c r="L8618" s="65"/>
      <c r="M8618" s="65"/>
      <c r="N8618" s="84"/>
      <c r="O8618" s="65"/>
      <c r="P8618" s="84"/>
      <c r="Q8618" s="84"/>
      <c r="R8618" s="66"/>
      <c r="S8618" s="66"/>
      <c r="T8618" s="66"/>
      <c r="U8618" s="46"/>
    </row>
    <row r="8619" spans="2:21">
      <c r="B8619" s="22"/>
      <c r="D8619" s="22"/>
      <c r="E8619" s="42"/>
      <c r="F8619" s="92"/>
      <c r="G8619" s="65"/>
      <c r="H8619" s="65"/>
      <c r="I8619" s="65"/>
      <c r="J8619" s="65"/>
      <c r="K8619" s="65"/>
      <c r="L8619" s="65"/>
      <c r="M8619" s="65"/>
      <c r="N8619" s="84"/>
      <c r="O8619" s="65"/>
      <c r="P8619" s="84"/>
      <c r="Q8619" s="84"/>
      <c r="R8619" s="66"/>
      <c r="S8619" s="66"/>
      <c r="T8619" s="66"/>
      <c r="U8619" s="46"/>
    </row>
    <row r="8620" spans="2:21">
      <c r="B8620" s="22"/>
      <c r="D8620" s="22"/>
      <c r="E8620" s="42"/>
      <c r="F8620" s="92"/>
      <c r="G8620" s="65"/>
      <c r="H8620" s="65"/>
      <c r="I8620" s="65"/>
      <c r="J8620" s="65"/>
      <c r="K8620" s="65"/>
      <c r="L8620" s="65"/>
      <c r="M8620" s="65"/>
      <c r="N8620" s="84"/>
      <c r="O8620" s="65"/>
      <c r="P8620" s="84"/>
      <c r="Q8620" s="84"/>
      <c r="R8620" s="66"/>
      <c r="S8620" s="66"/>
      <c r="T8620" s="66"/>
      <c r="U8620" s="46"/>
    </row>
    <row r="8621" spans="2:21">
      <c r="B8621" s="22"/>
      <c r="D8621" s="22"/>
      <c r="E8621" s="42"/>
      <c r="F8621" s="92"/>
      <c r="G8621" s="65"/>
      <c r="H8621" s="65"/>
      <c r="I8621" s="65"/>
      <c r="J8621" s="65"/>
      <c r="K8621" s="65"/>
      <c r="L8621" s="65"/>
      <c r="M8621" s="65"/>
      <c r="N8621" s="84"/>
      <c r="O8621" s="65"/>
      <c r="P8621" s="84"/>
      <c r="Q8621" s="84"/>
      <c r="R8621" s="66"/>
      <c r="S8621" s="66"/>
      <c r="T8621" s="66"/>
      <c r="U8621" s="46"/>
    </row>
    <row r="8622" spans="2:21">
      <c r="B8622" s="22"/>
      <c r="D8622" s="22"/>
      <c r="E8622" s="42"/>
      <c r="F8622" s="92"/>
      <c r="G8622" s="65"/>
      <c r="H8622" s="65"/>
      <c r="I8622" s="65"/>
      <c r="J8622" s="65"/>
      <c r="K8622" s="65"/>
      <c r="L8622" s="65"/>
      <c r="M8622" s="65"/>
      <c r="N8622" s="84"/>
      <c r="O8622" s="65"/>
      <c r="P8622" s="84"/>
      <c r="Q8622" s="84"/>
      <c r="R8622" s="66"/>
      <c r="S8622" s="66"/>
      <c r="T8622" s="66"/>
      <c r="U8622" s="46"/>
    </row>
    <row r="8623" spans="2:21">
      <c r="B8623" s="22"/>
      <c r="D8623" s="22"/>
      <c r="E8623" s="42"/>
      <c r="F8623" s="92"/>
      <c r="G8623" s="65"/>
      <c r="H8623" s="65"/>
      <c r="I8623" s="65"/>
      <c r="J8623" s="65"/>
      <c r="K8623" s="65"/>
      <c r="L8623" s="65"/>
      <c r="M8623" s="65"/>
      <c r="N8623" s="84"/>
      <c r="O8623" s="65"/>
      <c r="P8623" s="84"/>
      <c r="Q8623" s="84"/>
      <c r="R8623" s="66"/>
      <c r="S8623" s="66"/>
      <c r="T8623" s="66"/>
      <c r="U8623" s="46"/>
    </row>
    <row r="8624" spans="2:21">
      <c r="B8624" s="22"/>
      <c r="D8624" s="22"/>
      <c r="E8624" s="42"/>
      <c r="F8624" s="92"/>
      <c r="G8624" s="65"/>
      <c r="H8624" s="65"/>
      <c r="I8624" s="65"/>
      <c r="J8624" s="65"/>
      <c r="K8624" s="65"/>
      <c r="L8624" s="65"/>
      <c r="M8624" s="65"/>
      <c r="N8624" s="84"/>
      <c r="O8624" s="65"/>
      <c r="P8624" s="84"/>
      <c r="Q8624" s="84"/>
      <c r="R8624" s="66"/>
      <c r="S8624" s="66"/>
      <c r="T8624" s="66"/>
      <c r="U8624" s="46"/>
    </row>
    <row r="8625" spans="2:21">
      <c r="B8625" s="22"/>
      <c r="D8625" s="22"/>
      <c r="E8625" s="42"/>
      <c r="F8625" s="92"/>
      <c r="G8625" s="65"/>
      <c r="H8625" s="65"/>
      <c r="I8625" s="65"/>
      <c r="J8625" s="65"/>
      <c r="K8625" s="65"/>
      <c r="L8625" s="65"/>
      <c r="M8625" s="65"/>
      <c r="N8625" s="84"/>
      <c r="O8625" s="65"/>
      <c r="P8625" s="84"/>
      <c r="Q8625" s="84"/>
      <c r="R8625" s="66"/>
      <c r="S8625" s="66"/>
      <c r="T8625" s="66"/>
      <c r="U8625" s="46"/>
    </row>
    <row r="8626" spans="2:21">
      <c r="B8626" s="22"/>
      <c r="D8626" s="22"/>
      <c r="E8626" s="42"/>
      <c r="F8626" s="92"/>
      <c r="G8626" s="65"/>
      <c r="H8626" s="65"/>
      <c r="I8626" s="65"/>
      <c r="J8626" s="65"/>
      <c r="K8626" s="65"/>
      <c r="L8626" s="65"/>
      <c r="M8626" s="65"/>
      <c r="N8626" s="84"/>
      <c r="O8626" s="65"/>
      <c r="P8626" s="84"/>
      <c r="Q8626" s="84"/>
      <c r="R8626" s="66"/>
      <c r="S8626" s="66"/>
      <c r="T8626" s="66"/>
      <c r="U8626" s="46"/>
    </row>
    <row r="8627" spans="2:21">
      <c r="B8627" s="22"/>
      <c r="D8627" s="22"/>
      <c r="E8627" s="42"/>
      <c r="F8627" s="92"/>
      <c r="G8627" s="65"/>
      <c r="H8627" s="65"/>
      <c r="I8627" s="65"/>
      <c r="J8627" s="65"/>
      <c r="K8627" s="65"/>
      <c r="L8627" s="65"/>
      <c r="M8627" s="65"/>
      <c r="N8627" s="84"/>
      <c r="O8627" s="65"/>
      <c r="P8627" s="84"/>
      <c r="Q8627" s="84"/>
      <c r="R8627" s="66"/>
      <c r="S8627" s="66"/>
      <c r="T8627" s="66"/>
      <c r="U8627" s="46"/>
    </row>
    <row r="8628" spans="2:21">
      <c r="B8628" s="22"/>
      <c r="D8628" s="22"/>
      <c r="E8628" s="42"/>
      <c r="F8628" s="92"/>
      <c r="G8628" s="65"/>
      <c r="H8628" s="65"/>
      <c r="I8628" s="65"/>
      <c r="J8628" s="65"/>
      <c r="K8628" s="65"/>
      <c r="L8628" s="65"/>
      <c r="M8628" s="65"/>
      <c r="N8628" s="84"/>
      <c r="O8628" s="65"/>
      <c r="P8628" s="84"/>
      <c r="Q8628" s="84"/>
      <c r="R8628" s="66"/>
      <c r="S8628" s="66"/>
      <c r="T8628" s="66"/>
      <c r="U8628" s="46"/>
    </row>
    <row r="8629" spans="2:21">
      <c r="B8629" s="22"/>
      <c r="D8629" s="22"/>
      <c r="E8629" s="42"/>
      <c r="F8629" s="92"/>
      <c r="G8629" s="65"/>
      <c r="H8629" s="65"/>
      <c r="I8629" s="65"/>
      <c r="J8629" s="65"/>
      <c r="K8629" s="65"/>
      <c r="L8629" s="65"/>
      <c r="M8629" s="65"/>
      <c r="N8629" s="84"/>
      <c r="O8629" s="65"/>
      <c r="P8629" s="84"/>
      <c r="Q8629" s="84"/>
      <c r="R8629" s="66"/>
      <c r="S8629" s="66"/>
      <c r="T8629" s="66"/>
      <c r="U8629" s="46"/>
    </row>
    <row r="8630" spans="2:21">
      <c r="B8630" s="22"/>
      <c r="D8630" s="22"/>
      <c r="E8630" s="42"/>
      <c r="F8630" s="92"/>
      <c r="G8630" s="65"/>
      <c r="H8630" s="65"/>
      <c r="I8630" s="65"/>
      <c r="J8630" s="65"/>
      <c r="K8630" s="65"/>
      <c r="L8630" s="65"/>
      <c r="M8630" s="65"/>
      <c r="N8630" s="84"/>
      <c r="O8630" s="65"/>
      <c r="P8630" s="84"/>
      <c r="Q8630" s="84"/>
      <c r="R8630" s="66"/>
      <c r="S8630" s="66"/>
      <c r="T8630" s="66"/>
      <c r="U8630" s="46"/>
    </row>
    <row r="8631" spans="2:21">
      <c r="B8631" s="22"/>
      <c r="D8631" s="22"/>
      <c r="E8631" s="42"/>
      <c r="F8631" s="92"/>
      <c r="G8631" s="65"/>
      <c r="H8631" s="65"/>
      <c r="I8631" s="65"/>
      <c r="J8631" s="65"/>
      <c r="K8631" s="65"/>
      <c r="L8631" s="65"/>
      <c r="M8631" s="65"/>
      <c r="N8631" s="84"/>
      <c r="O8631" s="65"/>
      <c r="P8631" s="84"/>
      <c r="Q8631" s="84"/>
      <c r="R8631" s="66"/>
      <c r="S8631" s="66"/>
      <c r="T8631" s="66"/>
      <c r="U8631" s="46"/>
    </row>
    <row r="8632" spans="2:21">
      <c r="B8632" s="22"/>
      <c r="D8632" s="22"/>
      <c r="E8632" s="42"/>
      <c r="F8632" s="92"/>
      <c r="G8632" s="65"/>
      <c r="H8632" s="65"/>
      <c r="I8632" s="65"/>
      <c r="J8632" s="65"/>
      <c r="K8632" s="65"/>
      <c r="L8632" s="65"/>
      <c r="M8632" s="65"/>
      <c r="N8632" s="84"/>
      <c r="O8632" s="65"/>
      <c r="P8632" s="84"/>
      <c r="Q8632" s="84"/>
      <c r="R8632" s="66"/>
      <c r="S8632" s="66"/>
      <c r="T8632" s="66"/>
      <c r="U8632" s="46"/>
    </row>
    <row r="8633" spans="2:21">
      <c r="B8633" s="22"/>
      <c r="D8633" s="22"/>
      <c r="E8633" s="42"/>
      <c r="F8633" s="92"/>
      <c r="G8633" s="65"/>
      <c r="H8633" s="65"/>
      <c r="I8633" s="65"/>
      <c r="J8633" s="65"/>
      <c r="K8633" s="65"/>
      <c r="L8633" s="65"/>
      <c r="M8633" s="65"/>
      <c r="N8633" s="84"/>
      <c r="O8633" s="65"/>
      <c r="P8633" s="84"/>
      <c r="Q8633" s="84"/>
      <c r="R8633" s="66"/>
      <c r="S8633" s="66"/>
      <c r="T8633" s="66"/>
      <c r="U8633" s="46"/>
    </row>
    <row r="8634" spans="2:21">
      <c r="B8634" s="22"/>
      <c r="D8634" s="22"/>
      <c r="E8634" s="42"/>
      <c r="F8634" s="92"/>
      <c r="G8634" s="65"/>
      <c r="H8634" s="65"/>
      <c r="I8634" s="65"/>
      <c r="J8634" s="65"/>
      <c r="K8634" s="65"/>
      <c r="L8634" s="65"/>
      <c r="M8634" s="65"/>
      <c r="N8634" s="84"/>
      <c r="O8634" s="65"/>
      <c r="P8634" s="84"/>
      <c r="Q8634" s="84"/>
      <c r="R8634" s="66"/>
      <c r="S8634" s="66"/>
      <c r="T8634" s="66"/>
      <c r="U8634" s="46"/>
    </row>
    <row r="8635" spans="2:21">
      <c r="B8635" s="22"/>
      <c r="D8635" s="22"/>
      <c r="E8635" s="42"/>
      <c r="F8635" s="92"/>
      <c r="G8635" s="65"/>
      <c r="H8635" s="65"/>
      <c r="I8635" s="65"/>
      <c r="J8635" s="65"/>
      <c r="K8635" s="65"/>
      <c r="L8635" s="65"/>
      <c r="M8635" s="65"/>
      <c r="N8635" s="84"/>
      <c r="O8635" s="65"/>
      <c r="P8635" s="84"/>
      <c r="Q8635" s="84"/>
      <c r="R8635" s="66"/>
      <c r="S8635" s="66"/>
      <c r="T8635" s="66"/>
      <c r="U8635" s="46"/>
    </row>
    <row r="8636" spans="2:21">
      <c r="B8636" s="22"/>
      <c r="D8636" s="22"/>
      <c r="E8636" s="42"/>
      <c r="F8636" s="92"/>
      <c r="G8636" s="65"/>
      <c r="H8636" s="65"/>
      <c r="I8636" s="65"/>
      <c r="J8636" s="65"/>
      <c r="K8636" s="65"/>
      <c r="L8636" s="65"/>
      <c r="M8636" s="65"/>
      <c r="N8636" s="84"/>
      <c r="O8636" s="65"/>
      <c r="P8636" s="84"/>
      <c r="Q8636" s="84"/>
      <c r="R8636" s="66"/>
      <c r="S8636" s="66"/>
      <c r="T8636" s="66"/>
      <c r="U8636" s="46"/>
    </row>
    <row r="8637" spans="2:21">
      <c r="B8637" s="22"/>
      <c r="D8637" s="22"/>
      <c r="E8637" s="42"/>
      <c r="F8637" s="92"/>
      <c r="G8637" s="65"/>
      <c r="H8637" s="65"/>
      <c r="I8637" s="65"/>
      <c r="J8637" s="65"/>
      <c r="K8637" s="65"/>
      <c r="L8637" s="65"/>
      <c r="M8637" s="65"/>
      <c r="N8637" s="84"/>
      <c r="O8637" s="65"/>
      <c r="P8637" s="84"/>
      <c r="Q8637" s="84"/>
      <c r="R8637" s="66"/>
      <c r="S8637" s="66"/>
      <c r="T8637" s="66"/>
      <c r="U8637" s="46"/>
    </row>
    <row r="8638" spans="2:21">
      <c r="B8638" s="22"/>
      <c r="D8638" s="22"/>
      <c r="E8638" s="42"/>
      <c r="F8638" s="92"/>
      <c r="G8638" s="65"/>
      <c r="H8638" s="65"/>
      <c r="I8638" s="65"/>
      <c r="J8638" s="65"/>
      <c r="K8638" s="65"/>
      <c r="L8638" s="65"/>
      <c r="M8638" s="65"/>
      <c r="N8638" s="84"/>
      <c r="O8638" s="65"/>
      <c r="P8638" s="84"/>
      <c r="Q8638" s="84"/>
      <c r="R8638" s="66"/>
      <c r="S8638" s="66"/>
      <c r="T8638" s="66"/>
      <c r="U8638" s="46"/>
    </row>
    <row r="8639" spans="2:21">
      <c r="B8639" s="22"/>
      <c r="D8639" s="22"/>
      <c r="E8639" s="42"/>
      <c r="F8639" s="92"/>
      <c r="G8639" s="65"/>
      <c r="H8639" s="65"/>
      <c r="I8639" s="65"/>
      <c r="J8639" s="65"/>
      <c r="K8639" s="65"/>
      <c r="L8639" s="65"/>
      <c r="M8639" s="65"/>
      <c r="N8639" s="84"/>
      <c r="O8639" s="65"/>
      <c r="P8639" s="84"/>
      <c r="Q8639" s="84"/>
      <c r="R8639" s="66"/>
      <c r="S8639" s="66"/>
      <c r="T8639" s="66"/>
      <c r="U8639" s="46"/>
    </row>
    <row r="8640" spans="2:21">
      <c r="B8640" s="22"/>
      <c r="D8640" s="22"/>
      <c r="E8640" s="42"/>
      <c r="F8640" s="92"/>
      <c r="G8640" s="65"/>
      <c r="H8640" s="65"/>
      <c r="I8640" s="65"/>
      <c r="J8640" s="65"/>
      <c r="K8640" s="65"/>
      <c r="L8640" s="65"/>
      <c r="M8640" s="65"/>
      <c r="N8640" s="84"/>
      <c r="O8640" s="65"/>
      <c r="P8640" s="84"/>
      <c r="Q8640" s="84"/>
      <c r="R8640" s="66"/>
      <c r="S8640" s="66"/>
      <c r="T8640" s="66"/>
      <c r="U8640" s="46"/>
    </row>
    <row r="8641" spans="2:21">
      <c r="B8641" s="22"/>
      <c r="D8641" s="22"/>
      <c r="E8641" s="42"/>
      <c r="F8641" s="92"/>
      <c r="G8641" s="65"/>
      <c r="H8641" s="65"/>
      <c r="I8641" s="65"/>
      <c r="J8641" s="65"/>
      <c r="K8641" s="65"/>
      <c r="L8641" s="65"/>
      <c r="M8641" s="65"/>
      <c r="N8641" s="84"/>
      <c r="O8641" s="65"/>
      <c r="P8641" s="84"/>
      <c r="Q8641" s="84"/>
      <c r="R8641" s="66"/>
      <c r="S8641" s="66"/>
      <c r="T8641" s="66"/>
      <c r="U8641" s="46"/>
    </row>
    <row r="8642" spans="2:21">
      <c r="B8642" s="22"/>
      <c r="D8642" s="22"/>
      <c r="E8642" s="42"/>
      <c r="F8642" s="92"/>
      <c r="G8642" s="65"/>
      <c r="H8642" s="65"/>
      <c r="I8642" s="65"/>
      <c r="J8642" s="65"/>
      <c r="K8642" s="65"/>
      <c r="L8642" s="65"/>
      <c r="M8642" s="65"/>
      <c r="N8642" s="84"/>
      <c r="O8642" s="65"/>
      <c r="P8642" s="84"/>
      <c r="Q8642" s="84"/>
      <c r="R8642" s="66"/>
      <c r="S8642" s="66"/>
      <c r="T8642" s="66"/>
      <c r="U8642" s="46"/>
    </row>
    <row r="8643" spans="2:21">
      <c r="B8643" s="22"/>
      <c r="D8643" s="22"/>
      <c r="E8643" s="42"/>
      <c r="F8643" s="92"/>
      <c r="G8643" s="65"/>
      <c r="H8643" s="65"/>
      <c r="I8643" s="65"/>
      <c r="J8643" s="65"/>
      <c r="K8643" s="65"/>
      <c r="L8643" s="65"/>
      <c r="M8643" s="65"/>
      <c r="N8643" s="84"/>
      <c r="O8643" s="65"/>
      <c r="P8643" s="84"/>
      <c r="Q8643" s="84"/>
      <c r="R8643" s="66"/>
      <c r="S8643" s="66"/>
      <c r="T8643" s="66"/>
      <c r="U8643" s="46"/>
    </row>
    <row r="8644" spans="2:21">
      <c r="B8644" s="22"/>
      <c r="D8644" s="22"/>
      <c r="E8644" s="42"/>
      <c r="F8644" s="92"/>
      <c r="G8644" s="65"/>
      <c r="H8644" s="65"/>
      <c r="I8644" s="65"/>
      <c r="J8644" s="65"/>
      <c r="K8644" s="65"/>
      <c r="L8644" s="65"/>
      <c r="M8644" s="65"/>
      <c r="N8644" s="84"/>
      <c r="O8644" s="65"/>
      <c r="P8644" s="84"/>
      <c r="Q8644" s="84"/>
      <c r="R8644" s="66"/>
      <c r="S8644" s="66"/>
      <c r="T8644" s="66"/>
      <c r="U8644" s="46"/>
    </row>
    <row r="8645" spans="2:21">
      <c r="B8645" s="22"/>
      <c r="D8645" s="22"/>
      <c r="E8645" s="42"/>
      <c r="F8645" s="92"/>
      <c r="G8645" s="65"/>
      <c r="H8645" s="65"/>
      <c r="I8645" s="65"/>
      <c r="J8645" s="65"/>
      <c r="K8645" s="65"/>
      <c r="L8645" s="65"/>
      <c r="M8645" s="65"/>
      <c r="N8645" s="84"/>
      <c r="O8645" s="65"/>
      <c r="P8645" s="84"/>
      <c r="Q8645" s="84"/>
      <c r="R8645" s="66"/>
      <c r="S8645" s="66"/>
      <c r="T8645" s="66"/>
      <c r="U8645" s="46"/>
    </row>
    <row r="8646" spans="2:21">
      <c r="B8646" s="22"/>
      <c r="D8646" s="22"/>
      <c r="E8646" s="42"/>
      <c r="F8646" s="92"/>
      <c r="G8646" s="65"/>
      <c r="H8646" s="65"/>
      <c r="I8646" s="65"/>
      <c r="J8646" s="65"/>
      <c r="K8646" s="65"/>
      <c r="L8646" s="65"/>
      <c r="M8646" s="65"/>
      <c r="N8646" s="84"/>
      <c r="O8646" s="65"/>
      <c r="P8646" s="84"/>
      <c r="Q8646" s="84"/>
      <c r="R8646" s="66"/>
      <c r="S8646" s="66"/>
      <c r="T8646" s="66"/>
      <c r="U8646" s="46"/>
    </row>
    <row r="8647" spans="2:21">
      <c r="B8647" s="22"/>
      <c r="D8647" s="22"/>
      <c r="E8647" s="42"/>
      <c r="F8647" s="92"/>
      <c r="G8647" s="65"/>
      <c r="H8647" s="65"/>
      <c r="I8647" s="65"/>
      <c r="J8647" s="65"/>
      <c r="K8647" s="65"/>
      <c r="L8647" s="65"/>
      <c r="M8647" s="65"/>
      <c r="N8647" s="84"/>
      <c r="O8647" s="65"/>
      <c r="P8647" s="84"/>
      <c r="Q8647" s="84"/>
      <c r="R8647" s="66"/>
      <c r="S8647" s="66"/>
      <c r="T8647" s="66"/>
      <c r="U8647" s="46"/>
    </row>
    <row r="8648" spans="2:21">
      <c r="B8648" s="22"/>
      <c r="D8648" s="22"/>
      <c r="E8648" s="42"/>
      <c r="F8648" s="92"/>
      <c r="G8648" s="65"/>
      <c r="H8648" s="65"/>
      <c r="I8648" s="65"/>
      <c r="J8648" s="65"/>
      <c r="K8648" s="65"/>
      <c r="L8648" s="65"/>
      <c r="M8648" s="65"/>
      <c r="N8648" s="84"/>
      <c r="O8648" s="65"/>
      <c r="P8648" s="84"/>
      <c r="Q8648" s="84"/>
      <c r="R8648" s="66"/>
      <c r="S8648" s="66"/>
      <c r="T8648" s="66"/>
      <c r="U8648" s="46"/>
    </row>
    <row r="8649" spans="2:21">
      <c r="B8649" s="22"/>
      <c r="D8649" s="22"/>
      <c r="E8649" s="42"/>
      <c r="F8649" s="92"/>
      <c r="G8649" s="65"/>
      <c r="H8649" s="65"/>
      <c r="I8649" s="65"/>
      <c r="J8649" s="65"/>
      <c r="K8649" s="65"/>
      <c r="L8649" s="65"/>
      <c r="M8649" s="65"/>
      <c r="N8649" s="84"/>
      <c r="O8649" s="65"/>
      <c r="P8649" s="84"/>
      <c r="Q8649" s="84"/>
      <c r="R8649" s="66"/>
      <c r="S8649" s="66"/>
      <c r="T8649" s="66"/>
      <c r="U8649" s="46"/>
    </row>
    <row r="8650" spans="2:21">
      <c r="B8650" s="22"/>
      <c r="D8650" s="22"/>
      <c r="E8650" s="42"/>
      <c r="F8650" s="92"/>
      <c r="G8650" s="65"/>
      <c r="H8650" s="65"/>
      <c r="I8650" s="65"/>
      <c r="J8650" s="65"/>
      <c r="K8650" s="65"/>
      <c r="L8650" s="65"/>
      <c r="M8650" s="65"/>
      <c r="N8650" s="84"/>
      <c r="O8650" s="65"/>
      <c r="P8650" s="84"/>
      <c r="Q8650" s="84"/>
      <c r="R8650" s="66"/>
      <c r="S8650" s="66"/>
      <c r="T8650" s="66"/>
      <c r="U8650" s="46"/>
    </row>
    <row r="8651" spans="2:21">
      <c r="B8651" s="22"/>
      <c r="D8651" s="22"/>
      <c r="E8651" s="42"/>
      <c r="F8651" s="92"/>
      <c r="G8651" s="65"/>
      <c r="H8651" s="65"/>
      <c r="I8651" s="65"/>
      <c r="J8651" s="65"/>
      <c r="K8651" s="65"/>
      <c r="L8651" s="65"/>
      <c r="M8651" s="65"/>
      <c r="N8651" s="84"/>
      <c r="O8651" s="65"/>
      <c r="P8651" s="84"/>
      <c r="Q8651" s="84"/>
      <c r="R8651" s="66"/>
      <c r="S8651" s="66"/>
      <c r="T8651" s="66"/>
      <c r="U8651" s="46"/>
    </row>
    <row r="8652" spans="2:21">
      <c r="B8652" s="22"/>
      <c r="D8652" s="22"/>
      <c r="E8652" s="42"/>
      <c r="F8652" s="92"/>
      <c r="G8652" s="65"/>
      <c r="H8652" s="65"/>
      <c r="I8652" s="65"/>
      <c r="J8652" s="65"/>
      <c r="K8652" s="65"/>
      <c r="L8652" s="65"/>
      <c r="M8652" s="65"/>
      <c r="N8652" s="84"/>
      <c r="O8652" s="65"/>
      <c r="P8652" s="84"/>
      <c r="Q8652" s="84"/>
      <c r="R8652" s="66"/>
      <c r="S8652" s="66"/>
      <c r="T8652" s="66"/>
      <c r="U8652" s="46"/>
    </row>
    <row r="8653" spans="2:21">
      <c r="B8653" s="22"/>
      <c r="D8653" s="22"/>
      <c r="E8653" s="42"/>
      <c r="F8653" s="92"/>
      <c r="G8653" s="65"/>
      <c r="H8653" s="65"/>
      <c r="I8653" s="65"/>
      <c r="J8653" s="65"/>
      <c r="K8653" s="65"/>
      <c r="L8653" s="65"/>
      <c r="M8653" s="65"/>
      <c r="N8653" s="84"/>
      <c r="O8653" s="65"/>
      <c r="P8653" s="84"/>
      <c r="Q8653" s="84"/>
      <c r="R8653" s="66"/>
      <c r="S8653" s="66"/>
      <c r="T8653" s="66"/>
      <c r="U8653" s="46"/>
    </row>
    <row r="8654" spans="2:21">
      <c r="B8654" s="22"/>
      <c r="D8654" s="22"/>
      <c r="E8654" s="42"/>
      <c r="F8654" s="92"/>
      <c r="G8654" s="65"/>
      <c r="H8654" s="65"/>
      <c r="I8654" s="65"/>
      <c r="J8654" s="65"/>
      <c r="K8654" s="65"/>
      <c r="L8654" s="65"/>
      <c r="M8654" s="65"/>
      <c r="N8654" s="84"/>
      <c r="O8654" s="65"/>
      <c r="P8654" s="84"/>
      <c r="Q8654" s="84"/>
      <c r="R8654" s="66"/>
      <c r="S8654" s="66"/>
      <c r="T8654" s="66"/>
      <c r="U8654" s="46"/>
    </row>
    <row r="8655" spans="2:21">
      <c r="B8655" s="22"/>
      <c r="D8655" s="22"/>
      <c r="E8655" s="42"/>
      <c r="F8655" s="92"/>
      <c r="G8655" s="65"/>
      <c r="H8655" s="65"/>
      <c r="I8655" s="65"/>
      <c r="J8655" s="65"/>
      <c r="K8655" s="65"/>
      <c r="L8655" s="65"/>
      <c r="M8655" s="65"/>
      <c r="N8655" s="84"/>
      <c r="O8655" s="65"/>
      <c r="P8655" s="84"/>
      <c r="Q8655" s="84"/>
      <c r="R8655" s="66"/>
      <c r="S8655" s="66"/>
      <c r="T8655" s="66"/>
      <c r="U8655" s="46"/>
    </row>
    <row r="8656" spans="2:21">
      <c r="B8656" s="22"/>
      <c r="D8656" s="22"/>
      <c r="E8656" s="42"/>
      <c r="F8656" s="92"/>
      <c r="G8656" s="65"/>
      <c r="H8656" s="65"/>
      <c r="I8656" s="65"/>
      <c r="J8656" s="65"/>
      <c r="K8656" s="65"/>
      <c r="L8656" s="65"/>
      <c r="M8656" s="65"/>
      <c r="N8656" s="84"/>
      <c r="O8656" s="65"/>
      <c r="P8656" s="84"/>
      <c r="Q8656" s="84"/>
      <c r="R8656" s="66"/>
      <c r="S8656" s="66"/>
      <c r="T8656" s="66"/>
      <c r="U8656" s="46"/>
    </row>
    <row r="8657" spans="2:21">
      <c r="B8657" s="22"/>
      <c r="D8657" s="22"/>
      <c r="E8657" s="42"/>
      <c r="F8657" s="92"/>
      <c r="G8657" s="65"/>
      <c r="H8657" s="65"/>
      <c r="I8657" s="65"/>
      <c r="J8657" s="65"/>
      <c r="K8657" s="65"/>
      <c r="L8657" s="65"/>
      <c r="M8657" s="65"/>
      <c r="N8657" s="84"/>
      <c r="O8657" s="65"/>
      <c r="P8657" s="84"/>
      <c r="Q8657" s="84"/>
      <c r="R8657" s="66"/>
      <c r="S8657" s="66"/>
      <c r="T8657" s="66"/>
      <c r="U8657" s="46"/>
    </row>
    <row r="8658" spans="2:21">
      <c r="B8658" s="22"/>
      <c r="D8658" s="22"/>
      <c r="E8658" s="42"/>
      <c r="F8658" s="92"/>
      <c r="G8658" s="65"/>
      <c r="H8658" s="65"/>
      <c r="I8658" s="65"/>
      <c r="J8658" s="65"/>
      <c r="K8658" s="65"/>
      <c r="L8658" s="65"/>
      <c r="M8658" s="65"/>
      <c r="N8658" s="84"/>
      <c r="O8658" s="65"/>
      <c r="P8658" s="84"/>
      <c r="Q8658" s="84"/>
      <c r="R8658" s="66"/>
      <c r="S8658" s="66"/>
      <c r="T8658" s="66"/>
      <c r="U8658" s="46"/>
    </row>
    <row r="8659" spans="2:21">
      <c r="B8659" s="22"/>
      <c r="D8659" s="22"/>
      <c r="E8659" s="42"/>
      <c r="F8659" s="92"/>
      <c r="G8659" s="65"/>
      <c r="H8659" s="65"/>
      <c r="I8659" s="65"/>
      <c r="J8659" s="65"/>
      <c r="K8659" s="65"/>
      <c r="L8659" s="65"/>
      <c r="M8659" s="65"/>
      <c r="N8659" s="84"/>
      <c r="O8659" s="65"/>
      <c r="P8659" s="84"/>
      <c r="Q8659" s="84"/>
      <c r="R8659" s="66"/>
      <c r="S8659" s="66"/>
      <c r="T8659" s="66"/>
      <c r="U8659" s="46"/>
    </row>
    <row r="8660" spans="2:21">
      <c r="B8660" s="22"/>
      <c r="D8660" s="22"/>
      <c r="E8660" s="42"/>
      <c r="F8660" s="92"/>
      <c r="G8660" s="65"/>
      <c r="H8660" s="65"/>
      <c r="I8660" s="65"/>
      <c r="J8660" s="65"/>
      <c r="K8660" s="65"/>
      <c r="L8660" s="65"/>
      <c r="M8660" s="65"/>
      <c r="N8660" s="84"/>
      <c r="O8660" s="65"/>
      <c r="P8660" s="84"/>
      <c r="Q8660" s="84"/>
      <c r="R8660" s="66"/>
      <c r="S8660" s="66"/>
      <c r="T8660" s="66"/>
      <c r="U8660" s="46"/>
    </row>
    <row r="8661" spans="2:21">
      <c r="B8661" s="22"/>
      <c r="D8661" s="22"/>
      <c r="E8661" s="42"/>
      <c r="F8661" s="92"/>
      <c r="G8661" s="65"/>
      <c r="H8661" s="65"/>
      <c r="I8661" s="65"/>
      <c r="J8661" s="65"/>
      <c r="K8661" s="65"/>
      <c r="L8661" s="65"/>
      <c r="M8661" s="65"/>
      <c r="N8661" s="84"/>
      <c r="O8661" s="65"/>
      <c r="P8661" s="84"/>
      <c r="Q8661" s="84"/>
      <c r="R8661" s="66"/>
      <c r="S8661" s="66"/>
      <c r="T8661" s="66"/>
      <c r="U8661" s="46"/>
    </row>
    <row r="8662" spans="2:21">
      <c r="B8662" s="22"/>
      <c r="D8662" s="22"/>
      <c r="E8662" s="42"/>
      <c r="F8662" s="92"/>
      <c r="G8662" s="65"/>
      <c r="H8662" s="65"/>
      <c r="I8662" s="65"/>
      <c r="J8662" s="65"/>
      <c r="K8662" s="65"/>
      <c r="L8662" s="65"/>
      <c r="M8662" s="65"/>
      <c r="N8662" s="84"/>
      <c r="O8662" s="65"/>
      <c r="P8662" s="84"/>
      <c r="Q8662" s="84"/>
      <c r="R8662" s="66"/>
      <c r="S8662" s="66"/>
      <c r="T8662" s="66"/>
      <c r="U8662" s="46"/>
    </row>
    <row r="8663" spans="2:21">
      <c r="B8663" s="22"/>
      <c r="D8663" s="22"/>
      <c r="E8663" s="42"/>
      <c r="F8663" s="92"/>
      <c r="G8663" s="65"/>
      <c r="H8663" s="65"/>
      <c r="I8663" s="65"/>
      <c r="J8663" s="65"/>
      <c r="K8663" s="65"/>
      <c r="L8663" s="65"/>
      <c r="M8663" s="65"/>
      <c r="N8663" s="84"/>
      <c r="O8663" s="65"/>
      <c r="P8663" s="84"/>
      <c r="Q8663" s="84"/>
      <c r="R8663" s="66"/>
      <c r="S8663" s="66"/>
      <c r="T8663" s="66"/>
      <c r="U8663" s="46"/>
    </row>
    <row r="8664" spans="2:21">
      <c r="B8664" s="22"/>
      <c r="D8664" s="22"/>
      <c r="E8664" s="42"/>
      <c r="F8664" s="92"/>
      <c r="G8664" s="65"/>
      <c r="H8664" s="65"/>
      <c r="I8664" s="65"/>
      <c r="J8664" s="65"/>
      <c r="K8664" s="65"/>
      <c r="L8664" s="65"/>
      <c r="M8664" s="65"/>
      <c r="N8664" s="84"/>
      <c r="O8664" s="65"/>
      <c r="P8664" s="84"/>
      <c r="Q8664" s="84"/>
      <c r="R8664" s="66"/>
      <c r="S8664" s="66"/>
      <c r="T8664" s="66"/>
      <c r="U8664" s="46"/>
    </row>
    <row r="8665" spans="2:21">
      <c r="B8665" s="22"/>
      <c r="D8665" s="22"/>
      <c r="E8665" s="42"/>
      <c r="F8665" s="92"/>
      <c r="G8665" s="65"/>
      <c r="H8665" s="65"/>
      <c r="I8665" s="65"/>
      <c r="J8665" s="65"/>
      <c r="K8665" s="65"/>
      <c r="L8665" s="65"/>
      <c r="M8665" s="65"/>
      <c r="N8665" s="84"/>
      <c r="O8665" s="65"/>
      <c r="P8665" s="84"/>
      <c r="Q8665" s="84"/>
      <c r="R8665" s="66"/>
      <c r="S8665" s="66"/>
      <c r="T8665" s="66"/>
      <c r="U8665" s="46"/>
    </row>
    <row r="8666" spans="2:21">
      <c r="B8666" s="22"/>
      <c r="D8666" s="22"/>
      <c r="E8666" s="42"/>
      <c r="F8666" s="92"/>
      <c r="G8666" s="65"/>
      <c r="H8666" s="65"/>
      <c r="I8666" s="65"/>
      <c r="J8666" s="65"/>
      <c r="K8666" s="65"/>
      <c r="L8666" s="65"/>
      <c r="M8666" s="65"/>
      <c r="N8666" s="84"/>
      <c r="O8666" s="65"/>
      <c r="P8666" s="84"/>
      <c r="Q8666" s="84"/>
      <c r="R8666" s="66"/>
      <c r="S8666" s="66"/>
      <c r="T8666" s="66"/>
      <c r="U8666" s="46"/>
    </row>
    <row r="8667" spans="2:21">
      <c r="B8667" s="22"/>
      <c r="D8667" s="22"/>
      <c r="E8667" s="42"/>
      <c r="F8667" s="92"/>
      <c r="G8667" s="65"/>
      <c r="H8667" s="65"/>
      <c r="I8667" s="65"/>
      <c r="J8667" s="65"/>
      <c r="K8667" s="65"/>
      <c r="L8667" s="65"/>
      <c r="M8667" s="65"/>
      <c r="N8667" s="84"/>
      <c r="O8667" s="65"/>
      <c r="P8667" s="84"/>
      <c r="Q8667" s="84"/>
      <c r="R8667" s="66"/>
      <c r="S8667" s="66"/>
      <c r="T8667" s="66"/>
      <c r="U8667" s="46"/>
    </row>
    <row r="8668" spans="2:21">
      <c r="B8668" s="22"/>
      <c r="D8668" s="22"/>
      <c r="E8668" s="42"/>
      <c r="F8668" s="92"/>
      <c r="G8668" s="65"/>
      <c r="H8668" s="65"/>
      <c r="I8668" s="65"/>
      <c r="J8668" s="65"/>
      <c r="K8668" s="65"/>
      <c r="L8668" s="65"/>
      <c r="M8668" s="65"/>
      <c r="N8668" s="84"/>
      <c r="O8668" s="65"/>
      <c r="P8668" s="84"/>
      <c r="Q8668" s="84"/>
      <c r="R8668" s="66"/>
      <c r="S8668" s="66"/>
      <c r="T8668" s="66"/>
      <c r="U8668" s="46"/>
    </row>
    <row r="8669" spans="2:21">
      <c r="B8669" s="22"/>
      <c r="D8669" s="22"/>
      <c r="E8669" s="42"/>
      <c r="F8669" s="92"/>
      <c r="G8669" s="65"/>
      <c r="H8669" s="65"/>
      <c r="I8669" s="65"/>
      <c r="J8669" s="65"/>
      <c r="K8669" s="65"/>
      <c r="L8669" s="65"/>
      <c r="M8669" s="65"/>
      <c r="N8669" s="84"/>
      <c r="O8669" s="65"/>
      <c r="P8669" s="84"/>
      <c r="Q8669" s="84"/>
      <c r="R8669" s="66"/>
      <c r="S8669" s="66"/>
      <c r="T8669" s="66"/>
      <c r="U8669" s="46"/>
    </row>
    <row r="8670" spans="2:21">
      <c r="B8670" s="22"/>
      <c r="D8670" s="22"/>
      <c r="E8670" s="42"/>
      <c r="F8670" s="92"/>
      <c r="G8670" s="65"/>
      <c r="H8670" s="65"/>
      <c r="I8670" s="65"/>
      <c r="J8670" s="65"/>
      <c r="K8670" s="65"/>
      <c r="L8670" s="65"/>
      <c r="M8670" s="65"/>
      <c r="N8670" s="84"/>
      <c r="O8670" s="65"/>
      <c r="P8670" s="84"/>
      <c r="Q8670" s="84"/>
      <c r="R8670" s="66"/>
      <c r="S8670" s="66"/>
      <c r="T8670" s="66"/>
      <c r="U8670" s="46"/>
    </row>
    <row r="8671" spans="2:21">
      <c r="B8671" s="22"/>
      <c r="D8671" s="22"/>
      <c r="E8671" s="42"/>
      <c r="F8671" s="92"/>
      <c r="G8671" s="65"/>
      <c r="H8671" s="65"/>
      <c r="I8671" s="65"/>
      <c r="J8671" s="65"/>
      <c r="K8671" s="65"/>
      <c r="L8671" s="65"/>
      <c r="M8671" s="65"/>
      <c r="N8671" s="84"/>
      <c r="O8671" s="65"/>
      <c r="P8671" s="84"/>
      <c r="Q8671" s="84"/>
      <c r="R8671" s="66"/>
      <c r="S8671" s="66"/>
      <c r="T8671" s="66"/>
      <c r="U8671" s="46"/>
    </row>
    <row r="8672" spans="2:21">
      <c r="B8672" s="22"/>
      <c r="D8672" s="22"/>
      <c r="E8672" s="42"/>
      <c r="F8672" s="92"/>
      <c r="G8672" s="65"/>
      <c r="H8672" s="65"/>
      <c r="I8672" s="65"/>
      <c r="J8672" s="65"/>
      <c r="K8672" s="65"/>
      <c r="L8672" s="65"/>
      <c r="M8672" s="65"/>
      <c r="N8672" s="84"/>
      <c r="O8672" s="65"/>
      <c r="P8672" s="84"/>
      <c r="Q8672" s="84"/>
      <c r="R8672" s="66"/>
      <c r="S8672" s="66"/>
      <c r="T8672" s="66"/>
      <c r="U8672" s="46"/>
    </row>
    <row r="8673" spans="2:21">
      <c r="B8673" s="22"/>
      <c r="D8673" s="22"/>
      <c r="E8673" s="42"/>
      <c r="F8673" s="92"/>
      <c r="G8673" s="65"/>
      <c r="H8673" s="65"/>
      <c r="I8673" s="65"/>
      <c r="J8673" s="65"/>
      <c r="K8673" s="65"/>
      <c r="L8673" s="65"/>
      <c r="M8673" s="65"/>
      <c r="N8673" s="84"/>
      <c r="O8673" s="65"/>
      <c r="P8673" s="84"/>
      <c r="Q8673" s="84"/>
      <c r="R8673" s="66"/>
      <c r="S8673" s="66"/>
      <c r="T8673" s="66"/>
      <c r="U8673" s="46"/>
    </row>
    <row r="8674" spans="2:21">
      <c r="B8674" s="22"/>
      <c r="D8674" s="22"/>
      <c r="E8674" s="42"/>
      <c r="F8674" s="92"/>
      <c r="G8674" s="65"/>
      <c r="H8674" s="65"/>
      <c r="I8674" s="65"/>
      <c r="J8674" s="65"/>
      <c r="K8674" s="65"/>
      <c r="L8674" s="65"/>
      <c r="M8674" s="65"/>
      <c r="N8674" s="84"/>
      <c r="O8674" s="65"/>
      <c r="P8674" s="84"/>
      <c r="Q8674" s="84"/>
      <c r="R8674" s="66"/>
      <c r="S8674" s="66"/>
      <c r="T8674" s="66"/>
      <c r="U8674" s="46"/>
    </row>
    <row r="8675" spans="2:21">
      <c r="B8675" s="22"/>
      <c r="D8675" s="22"/>
      <c r="E8675" s="42"/>
      <c r="F8675" s="92"/>
      <c r="G8675" s="65"/>
      <c r="H8675" s="65"/>
      <c r="I8675" s="65"/>
      <c r="J8675" s="65"/>
      <c r="K8675" s="65"/>
      <c r="L8675" s="65"/>
      <c r="M8675" s="65"/>
      <c r="N8675" s="84"/>
      <c r="O8675" s="65"/>
      <c r="P8675" s="84"/>
      <c r="Q8675" s="84"/>
      <c r="R8675" s="66"/>
      <c r="S8675" s="66"/>
      <c r="T8675" s="66"/>
      <c r="U8675" s="46"/>
    </row>
    <row r="8676" spans="2:21">
      <c r="B8676" s="22"/>
      <c r="D8676" s="22"/>
      <c r="E8676" s="42"/>
      <c r="F8676" s="92"/>
      <c r="G8676" s="65"/>
      <c r="H8676" s="65"/>
      <c r="I8676" s="65"/>
      <c r="J8676" s="65"/>
      <c r="K8676" s="65"/>
      <c r="L8676" s="65"/>
      <c r="M8676" s="65"/>
      <c r="N8676" s="84"/>
      <c r="O8676" s="65"/>
      <c r="P8676" s="84"/>
      <c r="Q8676" s="84"/>
      <c r="R8676" s="66"/>
      <c r="S8676" s="66"/>
      <c r="T8676" s="66"/>
      <c r="U8676" s="46"/>
    </row>
    <row r="8677" spans="2:21">
      <c r="B8677" s="22"/>
      <c r="D8677" s="22"/>
      <c r="E8677" s="42"/>
      <c r="F8677" s="92"/>
      <c r="G8677" s="65"/>
      <c r="H8677" s="65"/>
      <c r="I8677" s="65"/>
      <c r="J8677" s="65"/>
      <c r="K8677" s="65"/>
      <c r="L8677" s="65"/>
      <c r="M8677" s="65"/>
      <c r="N8677" s="84"/>
      <c r="O8677" s="65"/>
      <c r="P8677" s="84"/>
      <c r="Q8677" s="84"/>
      <c r="R8677" s="66"/>
      <c r="S8677" s="66"/>
      <c r="T8677" s="66"/>
      <c r="U8677" s="46"/>
    </row>
    <row r="8678" spans="2:21">
      <c r="B8678" s="22"/>
      <c r="D8678" s="22"/>
      <c r="E8678" s="42"/>
      <c r="F8678" s="92"/>
      <c r="G8678" s="65"/>
      <c r="H8678" s="65"/>
      <c r="I8678" s="65"/>
      <c r="J8678" s="65"/>
      <c r="K8678" s="65"/>
      <c r="L8678" s="65"/>
      <c r="M8678" s="65"/>
      <c r="N8678" s="84"/>
      <c r="O8678" s="65"/>
      <c r="P8678" s="84"/>
      <c r="Q8678" s="84"/>
      <c r="R8678" s="66"/>
      <c r="S8678" s="66"/>
      <c r="T8678" s="66"/>
      <c r="U8678" s="46"/>
    </row>
    <row r="8679" spans="2:21">
      <c r="B8679" s="22"/>
      <c r="D8679" s="22"/>
      <c r="E8679" s="42"/>
      <c r="F8679" s="92"/>
      <c r="G8679" s="65"/>
      <c r="H8679" s="65"/>
      <c r="I8679" s="65"/>
      <c r="J8679" s="65"/>
      <c r="K8679" s="65"/>
      <c r="L8679" s="65"/>
      <c r="M8679" s="65"/>
      <c r="N8679" s="84"/>
      <c r="O8679" s="65"/>
      <c r="P8679" s="84"/>
      <c r="Q8679" s="84"/>
      <c r="R8679" s="66"/>
      <c r="S8679" s="66"/>
      <c r="T8679" s="66"/>
      <c r="U8679" s="46"/>
    </row>
    <row r="8680" spans="2:21">
      <c r="B8680" s="22"/>
      <c r="D8680" s="22"/>
      <c r="E8680" s="42"/>
      <c r="F8680" s="92"/>
      <c r="G8680" s="65"/>
      <c r="H8680" s="65"/>
      <c r="I8680" s="65"/>
      <c r="J8680" s="65"/>
      <c r="K8680" s="65"/>
      <c r="L8680" s="65"/>
      <c r="M8680" s="65"/>
      <c r="N8680" s="84"/>
      <c r="O8680" s="65"/>
      <c r="P8680" s="84"/>
      <c r="Q8680" s="84"/>
      <c r="R8680" s="66"/>
      <c r="S8680" s="66"/>
      <c r="T8680" s="66"/>
      <c r="U8680" s="46"/>
    </row>
    <row r="8681" spans="2:21">
      <c r="B8681" s="22"/>
      <c r="D8681" s="22"/>
      <c r="E8681" s="42"/>
      <c r="F8681" s="92"/>
      <c r="G8681" s="65"/>
      <c r="H8681" s="65"/>
      <c r="I8681" s="65"/>
      <c r="J8681" s="65"/>
      <c r="K8681" s="65"/>
      <c r="L8681" s="65"/>
      <c r="M8681" s="65"/>
      <c r="N8681" s="84"/>
      <c r="O8681" s="65"/>
      <c r="P8681" s="84"/>
      <c r="Q8681" s="84"/>
      <c r="R8681" s="66"/>
      <c r="S8681" s="66"/>
      <c r="T8681" s="66"/>
      <c r="U8681" s="46"/>
    </row>
    <row r="8682" spans="2:21">
      <c r="B8682" s="22"/>
      <c r="D8682" s="22"/>
      <c r="E8682" s="42"/>
      <c r="F8682" s="92"/>
      <c r="G8682" s="65"/>
      <c r="H8682" s="65"/>
      <c r="I8682" s="65"/>
      <c r="J8682" s="65"/>
      <c r="K8682" s="65"/>
      <c r="L8682" s="65"/>
      <c r="M8682" s="65"/>
      <c r="N8682" s="84"/>
      <c r="O8682" s="65"/>
      <c r="P8682" s="84"/>
      <c r="Q8682" s="84"/>
      <c r="R8682" s="66"/>
      <c r="S8682" s="66"/>
      <c r="T8682" s="66"/>
      <c r="U8682" s="46"/>
    </row>
    <row r="8683" spans="2:21">
      <c r="B8683" s="22"/>
      <c r="D8683" s="22"/>
      <c r="E8683" s="42"/>
      <c r="F8683" s="92"/>
      <c r="G8683" s="65"/>
      <c r="H8683" s="65"/>
      <c r="I8683" s="65"/>
      <c r="J8683" s="65"/>
      <c r="K8683" s="65"/>
      <c r="L8683" s="65"/>
      <c r="M8683" s="65"/>
      <c r="N8683" s="84"/>
      <c r="O8683" s="65"/>
      <c r="P8683" s="84"/>
      <c r="Q8683" s="84"/>
      <c r="R8683" s="66"/>
      <c r="S8683" s="66"/>
      <c r="T8683" s="66"/>
      <c r="U8683" s="46"/>
    </row>
    <row r="8684" spans="2:21">
      <c r="B8684" s="22"/>
      <c r="D8684" s="22"/>
      <c r="E8684" s="42"/>
      <c r="F8684" s="92"/>
      <c r="G8684" s="65"/>
      <c r="H8684" s="65"/>
      <c r="I8684" s="65"/>
      <c r="J8684" s="65"/>
      <c r="K8684" s="65"/>
      <c r="L8684" s="65"/>
      <c r="M8684" s="65"/>
      <c r="N8684" s="84"/>
      <c r="O8684" s="65"/>
      <c r="P8684" s="84"/>
      <c r="Q8684" s="84"/>
      <c r="R8684" s="66"/>
      <c r="S8684" s="66"/>
      <c r="T8684" s="66"/>
      <c r="U8684" s="46"/>
    </row>
    <row r="8685" spans="2:21">
      <c r="B8685" s="22"/>
      <c r="D8685" s="22"/>
      <c r="E8685" s="42"/>
      <c r="F8685" s="92"/>
      <c r="G8685" s="65"/>
      <c r="H8685" s="65"/>
      <c r="I8685" s="65"/>
      <c r="J8685" s="65"/>
      <c r="K8685" s="65"/>
      <c r="L8685" s="65"/>
      <c r="M8685" s="65"/>
      <c r="N8685" s="84"/>
      <c r="O8685" s="65"/>
      <c r="P8685" s="84"/>
      <c r="Q8685" s="84"/>
      <c r="R8685" s="66"/>
      <c r="S8685" s="66"/>
      <c r="T8685" s="66"/>
      <c r="U8685" s="46"/>
    </row>
    <row r="8686" spans="2:21">
      <c r="B8686" s="22"/>
      <c r="D8686" s="22"/>
      <c r="E8686" s="42"/>
      <c r="F8686" s="92"/>
      <c r="G8686" s="65"/>
      <c r="H8686" s="65"/>
      <c r="I8686" s="65"/>
      <c r="J8686" s="65"/>
      <c r="K8686" s="65"/>
      <c r="L8686" s="65"/>
      <c r="M8686" s="65"/>
      <c r="N8686" s="84"/>
      <c r="O8686" s="65"/>
      <c r="P8686" s="84"/>
      <c r="Q8686" s="84"/>
      <c r="R8686" s="66"/>
      <c r="S8686" s="66"/>
      <c r="T8686" s="66"/>
      <c r="U8686" s="46"/>
    </row>
    <row r="8687" spans="2:21">
      <c r="B8687" s="22"/>
      <c r="D8687" s="22"/>
      <c r="E8687" s="42"/>
      <c r="F8687" s="92"/>
      <c r="G8687" s="65"/>
      <c r="H8687" s="65"/>
      <c r="I8687" s="65"/>
      <c r="J8687" s="65"/>
      <c r="K8687" s="65"/>
      <c r="L8687" s="65"/>
      <c r="M8687" s="65"/>
      <c r="N8687" s="84"/>
      <c r="O8687" s="65"/>
      <c r="P8687" s="84"/>
      <c r="Q8687" s="84"/>
      <c r="R8687" s="66"/>
      <c r="S8687" s="66"/>
      <c r="T8687" s="66"/>
      <c r="U8687" s="46"/>
    </row>
    <row r="8688" spans="2:21">
      <c r="B8688" s="22"/>
      <c r="D8688" s="22"/>
      <c r="E8688" s="42"/>
      <c r="F8688" s="92"/>
      <c r="G8688" s="65"/>
      <c r="H8688" s="65"/>
      <c r="I8688" s="65"/>
      <c r="J8688" s="65"/>
      <c r="K8688" s="65"/>
      <c r="L8688" s="65"/>
      <c r="M8688" s="65"/>
      <c r="N8688" s="84"/>
      <c r="O8688" s="65"/>
      <c r="P8688" s="84"/>
      <c r="Q8688" s="84"/>
      <c r="R8688" s="66"/>
      <c r="S8688" s="66"/>
      <c r="T8688" s="66"/>
      <c r="U8688" s="46"/>
    </row>
    <row r="8689" spans="2:21">
      <c r="B8689" s="22"/>
      <c r="D8689" s="22"/>
      <c r="E8689" s="42"/>
      <c r="F8689" s="92"/>
      <c r="G8689" s="65"/>
      <c r="H8689" s="65"/>
      <c r="I8689" s="65"/>
      <c r="J8689" s="65"/>
      <c r="K8689" s="65"/>
      <c r="L8689" s="65"/>
      <c r="M8689" s="65"/>
      <c r="N8689" s="84"/>
      <c r="O8689" s="65"/>
      <c r="P8689" s="84"/>
      <c r="Q8689" s="84"/>
      <c r="R8689" s="66"/>
      <c r="S8689" s="66"/>
      <c r="T8689" s="66"/>
      <c r="U8689" s="46"/>
    </row>
    <row r="8690" spans="2:21">
      <c r="B8690" s="22"/>
      <c r="D8690" s="22"/>
      <c r="E8690" s="42"/>
      <c r="F8690" s="92"/>
      <c r="G8690" s="65"/>
      <c r="H8690" s="65"/>
      <c r="I8690" s="65"/>
      <c r="J8690" s="65"/>
      <c r="K8690" s="65"/>
      <c r="L8690" s="65"/>
      <c r="M8690" s="65"/>
      <c r="N8690" s="84"/>
      <c r="O8690" s="65"/>
      <c r="P8690" s="84"/>
      <c r="Q8690" s="84"/>
      <c r="R8690" s="66"/>
      <c r="S8690" s="66"/>
      <c r="T8690" s="66"/>
      <c r="U8690" s="46"/>
    </row>
    <row r="8691" spans="2:21">
      <c r="B8691" s="22"/>
      <c r="D8691" s="22"/>
      <c r="E8691" s="42"/>
      <c r="F8691" s="92"/>
      <c r="G8691" s="65"/>
      <c r="H8691" s="65"/>
      <c r="I8691" s="65"/>
      <c r="J8691" s="65"/>
      <c r="K8691" s="65"/>
      <c r="L8691" s="65"/>
      <c r="M8691" s="65"/>
      <c r="N8691" s="84"/>
      <c r="O8691" s="65"/>
      <c r="P8691" s="84"/>
      <c r="Q8691" s="84"/>
      <c r="R8691" s="66"/>
      <c r="S8691" s="66"/>
      <c r="T8691" s="66"/>
      <c r="U8691" s="46"/>
    </row>
    <row r="8692" spans="2:21">
      <c r="B8692" s="22"/>
      <c r="D8692" s="22"/>
      <c r="E8692" s="42"/>
      <c r="F8692" s="92"/>
      <c r="G8692" s="65"/>
      <c r="H8692" s="65"/>
      <c r="I8692" s="65"/>
      <c r="J8692" s="65"/>
      <c r="K8692" s="65"/>
      <c r="L8692" s="65"/>
      <c r="M8692" s="65"/>
      <c r="N8692" s="84"/>
      <c r="O8692" s="65"/>
      <c r="P8692" s="84"/>
      <c r="Q8692" s="84"/>
      <c r="R8692" s="66"/>
      <c r="S8692" s="66"/>
      <c r="T8692" s="66"/>
      <c r="U8692" s="46"/>
    </row>
    <row r="8693" spans="2:21">
      <c r="B8693" s="22"/>
      <c r="D8693" s="22"/>
      <c r="E8693" s="42"/>
      <c r="F8693" s="92"/>
      <c r="G8693" s="65"/>
      <c r="H8693" s="65"/>
      <c r="I8693" s="65"/>
      <c r="J8693" s="65"/>
      <c r="K8693" s="65"/>
      <c r="L8693" s="65"/>
      <c r="M8693" s="65"/>
      <c r="N8693" s="84"/>
      <c r="O8693" s="65"/>
      <c r="P8693" s="84"/>
      <c r="Q8693" s="84"/>
      <c r="R8693" s="66"/>
      <c r="S8693" s="66"/>
      <c r="T8693" s="66"/>
      <c r="U8693" s="46"/>
    </row>
    <row r="8694" spans="2:21">
      <c r="B8694" s="22"/>
      <c r="D8694" s="22"/>
      <c r="E8694" s="42"/>
      <c r="F8694" s="92"/>
      <c r="G8694" s="65"/>
      <c r="H8694" s="65"/>
      <c r="I8694" s="65"/>
      <c r="J8694" s="65"/>
      <c r="K8694" s="65"/>
      <c r="L8694" s="65"/>
      <c r="M8694" s="65"/>
      <c r="N8694" s="84"/>
      <c r="O8694" s="65"/>
      <c r="P8694" s="84"/>
      <c r="Q8694" s="84"/>
      <c r="R8694" s="66"/>
      <c r="S8694" s="66"/>
      <c r="T8694" s="66"/>
      <c r="U8694" s="46"/>
    </row>
    <row r="8695" spans="2:21">
      <c r="B8695" s="22"/>
      <c r="D8695" s="22"/>
      <c r="E8695" s="42"/>
      <c r="F8695" s="92"/>
      <c r="G8695" s="65"/>
      <c r="H8695" s="65"/>
      <c r="I8695" s="65"/>
      <c r="J8695" s="65"/>
      <c r="K8695" s="65"/>
      <c r="L8695" s="65"/>
      <c r="M8695" s="65"/>
      <c r="N8695" s="84"/>
      <c r="O8695" s="65"/>
      <c r="P8695" s="84"/>
      <c r="Q8695" s="84"/>
      <c r="R8695" s="66"/>
      <c r="S8695" s="66"/>
      <c r="T8695" s="66"/>
      <c r="U8695" s="46"/>
    </row>
    <row r="8696" spans="2:21">
      <c r="B8696" s="22"/>
      <c r="D8696" s="22"/>
      <c r="E8696" s="42"/>
      <c r="F8696" s="92"/>
      <c r="G8696" s="65"/>
      <c r="H8696" s="65"/>
      <c r="I8696" s="65"/>
      <c r="J8696" s="65"/>
      <c r="K8696" s="65"/>
      <c r="L8696" s="65"/>
      <c r="M8696" s="65"/>
      <c r="N8696" s="84"/>
      <c r="O8696" s="65"/>
      <c r="P8696" s="84"/>
      <c r="Q8696" s="84"/>
      <c r="R8696" s="66"/>
      <c r="S8696" s="66"/>
      <c r="T8696" s="66"/>
      <c r="U8696" s="46"/>
    </row>
    <row r="8697" spans="2:21">
      <c r="B8697" s="22"/>
      <c r="D8697" s="22"/>
      <c r="E8697" s="42"/>
      <c r="F8697" s="92"/>
      <c r="G8697" s="65"/>
      <c r="H8697" s="65"/>
      <c r="I8697" s="65"/>
      <c r="J8697" s="65"/>
      <c r="K8697" s="65"/>
      <c r="L8697" s="65"/>
      <c r="M8697" s="65"/>
      <c r="N8697" s="84"/>
      <c r="O8697" s="65"/>
      <c r="P8697" s="84"/>
      <c r="Q8697" s="84"/>
      <c r="R8697" s="66"/>
      <c r="S8697" s="66"/>
      <c r="T8697" s="66"/>
      <c r="U8697" s="46"/>
    </row>
    <row r="8698" spans="2:21">
      <c r="B8698" s="22"/>
      <c r="D8698" s="22"/>
      <c r="E8698" s="42"/>
      <c r="F8698" s="92"/>
      <c r="G8698" s="65"/>
      <c r="H8698" s="65"/>
      <c r="I8698" s="65"/>
      <c r="J8698" s="65"/>
      <c r="K8698" s="65"/>
      <c r="L8698" s="65"/>
      <c r="M8698" s="65"/>
      <c r="N8698" s="84"/>
      <c r="O8698" s="65"/>
      <c r="P8698" s="84"/>
      <c r="Q8698" s="84"/>
      <c r="R8698" s="66"/>
      <c r="S8698" s="66"/>
      <c r="T8698" s="66"/>
      <c r="U8698" s="46"/>
    </row>
    <row r="8699" spans="2:21">
      <c r="B8699" s="22"/>
      <c r="D8699" s="22"/>
      <c r="E8699" s="42"/>
      <c r="F8699" s="92"/>
      <c r="G8699" s="65"/>
      <c r="H8699" s="65"/>
      <c r="I8699" s="65"/>
      <c r="J8699" s="65"/>
      <c r="K8699" s="65"/>
      <c r="L8699" s="65"/>
      <c r="M8699" s="65"/>
      <c r="N8699" s="84"/>
      <c r="O8699" s="65"/>
      <c r="P8699" s="84"/>
      <c r="Q8699" s="84"/>
      <c r="R8699" s="66"/>
      <c r="S8699" s="66"/>
      <c r="T8699" s="66"/>
      <c r="U8699" s="46"/>
    </row>
    <row r="8700" spans="2:21">
      <c r="B8700" s="22"/>
      <c r="D8700" s="22"/>
      <c r="E8700" s="42"/>
      <c r="F8700" s="92"/>
      <c r="G8700" s="65"/>
      <c r="H8700" s="65"/>
      <c r="I8700" s="65"/>
      <c r="J8700" s="65"/>
      <c r="K8700" s="65"/>
      <c r="L8700" s="65"/>
      <c r="M8700" s="65"/>
      <c r="N8700" s="84"/>
      <c r="O8700" s="65"/>
      <c r="P8700" s="84"/>
      <c r="Q8700" s="84"/>
      <c r="R8700" s="66"/>
      <c r="S8700" s="66"/>
      <c r="T8700" s="66"/>
      <c r="U8700" s="46"/>
    </row>
    <row r="8701" spans="2:21">
      <c r="B8701" s="22"/>
      <c r="D8701" s="22"/>
      <c r="E8701" s="42"/>
      <c r="F8701" s="92"/>
      <c r="G8701" s="65"/>
      <c r="H8701" s="65"/>
      <c r="I8701" s="65"/>
      <c r="J8701" s="65"/>
      <c r="K8701" s="65"/>
      <c r="L8701" s="65"/>
      <c r="M8701" s="65"/>
      <c r="N8701" s="84"/>
      <c r="O8701" s="65"/>
      <c r="P8701" s="84"/>
      <c r="Q8701" s="84"/>
      <c r="R8701" s="66"/>
      <c r="S8701" s="66"/>
      <c r="T8701" s="66"/>
      <c r="U8701" s="46"/>
    </row>
    <row r="8702" spans="2:21">
      <c r="B8702" s="22"/>
      <c r="D8702" s="22"/>
      <c r="E8702" s="42"/>
      <c r="F8702" s="92"/>
      <c r="G8702" s="65"/>
      <c r="H8702" s="65"/>
      <c r="I8702" s="65"/>
      <c r="J8702" s="65"/>
      <c r="K8702" s="65"/>
      <c r="L8702" s="65"/>
      <c r="M8702" s="65"/>
      <c r="N8702" s="84"/>
      <c r="O8702" s="65"/>
      <c r="P8702" s="84"/>
      <c r="Q8702" s="84"/>
      <c r="R8702" s="66"/>
      <c r="S8702" s="66"/>
      <c r="T8702" s="66"/>
      <c r="U8702" s="46"/>
    </row>
    <row r="8703" spans="2:21">
      <c r="B8703" s="22"/>
      <c r="D8703" s="22"/>
      <c r="E8703" s="42"/>
      <c r="F8703" s="92"/>
      <c r="G8703" s="65"/>
      <c r="H8703" s="65"/>
      <c r="I8703" s="65"/>
      <c r="J8703" s="65"/>
      <c r="K8703" s="65"/>
      <c r="L8703" s="65"/>
      <c r="M8703" s="65"/>
      <c r="N8703" s="84"/>
      <c r="O8703" s="65"/>
      <c r="P8703" s="84"/>
      <c r="Q8703" s="84"/>
      <c r="R8703" s="66"/>
      <c r="S8703" s="66"/>
      <c r="T8703" s="66"/>
      <c r="U8703" s="46"/>
    </row>
    <row r="8704" spans="2:21">
      <c r="B8704" s="22"/>
      <c r="D8704" s="22"/>
      <c r="E8704" s="42"/>
      <c r="F8704" s="92"/>
      <c r="G8704" s="65"/>
      <c r="H8704" s="65"/>
      <c r="I8704" s="65"/>
      <c r="J8704" s="65"/>
      <c r="K8704" s="65"/>
      <c r="L8704" s="65"/>
      <c r="M8704" s="65"/>
      <c r="N8704" s="84"/>
      <c r="O8704" s="65"/>
      <c r="P8704" s="84"/>
      <c r="Q8704" s="84"/>
      <c r="R8704" s="66"/>
      <c r="S8704" s="66"/>
      <c r="T8704" s="66"/>
      <c r="U8704" s="46"/>
    </row>
    <row r="8705" spans="2:21">
      <c r="B8705" s="22"/>
      <c r="D8705" s="22"/>
      <c r="E8705" s="42"/>
      <c r="F8705" s="92"/>
      <c r="G8705" s="65"/>
      <c r="H8705" s="65"/>
      <c r="I8705" s="65"/>
      <c r="J8705" s="65"/>
      <c r="K8705" s="65"/>
      <c r="L8705" s="65"/>
      <c r="M8705" s="65"/>
      <c r="N8705" s="84"/>
      <c r="O8705" s="65"/>
      <c r="P8705" s="84"/>
      <c r="Q8705" s="84"/>
      <c r="R8705" s="66"/>
      <c r="S8705" s="66"/>
      <c r="T8705" s="66"/>
      <c r="U8705" s="46"/>
    </row>
    <row r="8706" spans="2:21">
      <c r="B8706" s="22"/>
      <c r="D8706" s="22"/>
      <c r="E8706" s="42"/>
      <c r="F8706" s="92"/>
      <c r="G8706" s="65"/>
      <c r="H8706" s="65"/>
      <c r="I8706" s="65"/>
      <c r="J8706" s="65"/>
      <c r="K8706" s="65"/>
      <c r="L8706" s="65"/>
      <c r="M8706" s="65"/>
      <c r="N8706" s="84"/>
      <c r="O8706" s="65"/>
      <c r="P8706" s="84"/>
      <c r="Q8706" s="84"/>
      <c r="R8706" s="66"/>
      <c r="S8706" s="66"/>
      <c r="T8706" s="66"/>
      <c r="U8706" s="46"/>
    </row>
    <row r="8707" spans="2:21">
      <c r="B8707" s="22"/>
      <c r="D8707" s="22"/>
      <c r="E8707" s="42"/>
      <c r="F8707" s="92"/>
      <c r="G8707" s="65"/>
      <c r="H8707" s="65"/>
      <c r="I8707" s="65"/>
      <c r="J8707" s="65"/>
      <c r="K8707" s="65"/>
      <c r="L8707" s="65"/>
      <c r="M8707" s="65"/>
      <c r="N8707" s="84"/>
      <c r="O8707" s="65"/>
      <c r="P8707" s="84"/>
      <c r="Q8707" s="84"/>
      <c r="R8707" s="66"/>
      <c r="S8707" s="66"/>
      <c r="T8707" s="66"/>
      <c r="U8707" s="46"/>
    </row>
    <row r="8708" spans="2:21">
      <c r="B8708" s="22"/>
      <c r="D8708" s="22"/>
      <c r="E8708" s="42"/>
      <c r="F8708" s="92"/>
      <c r="G8708" s="65"/>
      <c r="H8708" s="65"/>
      <c r="I8708" s="65"/>
      <c r="J8708" s="65"/>
      <c r="K8708" s="65"/>
      <c r="L8708" s="65"/>
      <c r="M8708" s="65"/>
      <c r="N8708" s="84"/>
      <c r="O8708" s="65"/>
      <c r="P8708" s="84"/>
      <c r="Q8708" s="84"/>
      <c r="R8708" s="66"/>
      <c r="S8708" s="66"/>
      <c r="T8708" s="66"/>
      <c r="U8708" s="46"/>
    </row>
    <row r="8709" spans="2:21">
      <c r="B8709" s="22"/>
      <c r="D8709" s="22"/>
      <c r="E8709" s="42"/>
      <c r="F8709" s="92"/>
      <c r="G8709" s="65"/>
      <c r="H8709" s="65"/>
      <c r="I8709" s="65"/>
      <c r="J8709" s="65"/>
      <c r="K8709" s="65"/>
      <c r="L8709" s="65"/>
      <c r="M8709" s="65"/>
      <c r="N8709" s="84"/>
      <c r="O8709" s="65"/>
      <c r="P8709" s="84"/>
      <c r="Q8709" s="84"/>
      <c r="R8709" s="66"/>
      <c r="S8709" s="66"/>
      <c r="T8709" s="66"/>
      <c r="U8709" s="46"/>
    </row>
    <row r="8710" spans="2:21">
      <c r="B8710" s="22"/>
      <c r="D8710" s="22"/>
      <c r="E8710" s="42"/>
      <c r="F8710" s="92"/>
      <c r="G8710" s="65"/>
      <c r="H8710" s="65"/>
      <c r="I8710" s="65"/>
      <c r="J8710" s="65"/>
      <c r="K8710" s="65"/>
      <c r="L8710" s="65"/>
      <c r="M8710" s="65"/>
      <c r="N8710" s="84"/>
      <c r="O8710" s="65"/>
      <c r="P8710" s="84"/>
      <c r="Q8710" s="84"/>
      <c r="R8710" s="66"/>
      <c r="S8710" s="66"/>
      <c r="T8710" s="66"/>
      <c r="U8710" s="46"/>
    </row>
    <row r="8711" spans="2:21">
      <c r="B8711" s="22"/>
      <c r="D8711" s="22"/>
      <c r="E8711" s="42"/>
      <c r="F8711" s="92"/>
      <c r="G8711" s="65"/>
      <c r="H8711" s="65"/>
      <c r="I8711" s="65"/>
      <c r="J8711" s="65"/>
      <c r="K8711" s="65"/>
      <c r="L8711" s="65"/>
      <c r="M8711" s="65"/>
      <c r="N8711" s="84"/>
      <c r="O8711" s="65"/>
      <c r="P8711" s="84"/>
      <c r="Q8711" s="84"/>
      <c r="R8711" s="66"/>
      <c r="S8711" s="66"/>
      <c r="T8711" s="66"/>
      <c r="U8711" s="46"/>
    </row>
    <row r="8712" spans="2:21">
      <c r="B8712" s="22"/>
      <c r="D8712" s="22"/>
      <c r="E8712" s="42"/>
      <c r="F8712" s="92"/>
      <c r="G8712" s="65"/>
      <c r="H8712" s="65"/>
      <c r="I8712" s="65"/>
      <c r="J8712" s="65"/>
      <c r="K8712" s="65"/>
      <c r="L8712" s="65"/>
      <c r="M8712" s="65"/>
      <c r="N8712" s="84"/>
      <c r="O8712" s="65"/>
      <c r="P8712" s="84"/>
      <c r="Q8712" s="84"/>
      <c r="R8712" s="66"/>
      <c r="S8712" s="66"/>
      <c r="T8712" s="66"/>
      <c r="U8712" s="46"/>
    </row>
    <row r="8713" spans="2:21">
      <c r="B8713" s="22"/>
      <c r="D8713" s="22"/>
      <c r="E8713" s="42"/>
      <c r="F8713" s="92"/>
      <c r="G8713" s="65"/>
      <c r="H8713" s="65"/>
      <c r="I8713" s="65"/>
      <c r="J8713" s="65"/>
      <c r="K8713" s="65"/>
      <c r="L8713" s="65"/>
      <c r="M8713" s="65"/>
      <c r="N8713" s="84"/>
      <c r="O8713" s="65"/>
      <c r="P8713" s="84"/>
      <c r="Q8713" s="84"/>
      <c r="R8713" s="66"/>
      <c r="S8713" s="66"/>
      <c r="T8713" s="66"/>
      <c r="U8713" s="46"/>
    </row>
    <row r="8714" spans="2:21">
      <c r="B8714" s="22"/>
      <c r="D8714" s="22"/>
      <c r="E8714" s="42"/>
      <c r="F8714" s="92"/>
      <c r="G8714" s="65"/>
      <c r="H8714" s="65"/>
      <c r="I8714" s="65"/>
      <c r="J8714" s="65"/>
      <c r="K8714" s="65"/>
      <c r="L8714" s="65"/>
      <c r="M8714" s="65"/>
      <c r="N8714" s="84"/>
      <c r="O8714" s="65"/>
      <c r="P8714" s="84"/>
      <c r="Q8714" s="84"/>
      <c r="R8714" s="66"/>
      <c r="S8714" s="66"/>
      <c r="T8714" s="66"/>
      <c r="U8714" s="46"/>
    </row>
    <row r="8715" spans="2:21">
      <c r="B8715" s="22"/>
      <c r="D8715" s="22"/>
      <c r="E8715" s="42"/>
      <c r="F8715" s="92"/>
      <c r="G8715" s="65"/>
      <c r="H8715" s="65"/>
      <c r="I8715" s="65"/>
      <c r="J8715" s="65"/>
      <c r="K8715" s="65"/>
      <c r="L8715" s="65"/>
      <c r="M8715" s="65"/>
      <c r="N8715" s="84"/>
      <c r="O8715" s="65"/>
      <c r="P8715" s="84"/>
      <c r="Q8715" s="84"/>
      <c r="R8715" s="66"/>
      <c r="S8715" s="66"/>
      <c r="T8715" s="66"/>
      <c r="U8715" s="46"/>
    </row>
    <row r="8716" spans="2:21">
      <c r="B8716" s="22"/>
      <c r="D8716" s="22"/>
      <c r="E8716" s="42"/>
      <c r="F8716" s="92"/>
      <c r="G8716" s="65"/>
      <c r="H8716" s="65"/>
      <c r="I8716" s="65"/>
      <c r="J8716" s="65"/>
      <c r="K8716" s="65"/>
      <c r="L8716" s="65"/>
      <c r="M8716" s="65"/>
      <c r="N8716" s="84"/>
      <c r="O8716" s="65"/>
      <c r="P8716" s="84"/>
      <c r="Q8716" s="84"/>
      <c r="R8716" s="66"/>
      <c r="S8716" s="66"/>
      <c r="T8716" s="66"/>
      <c r="U8716" s="46"/>
    </row>
    <row r="8717" spans="2:21">
      <c r="B8717" s="22"/>
      <c r="D8717" s="22"/>
      <c r="E8717" s="42"/>
      <c r="F8717" s="92"/>
      <c r="G8717" s="65"/>
      <c r="H8717" s="65"/>
      <c r="I8717" s="65"/>
      <c r="J8717" s="65"/>
      <c r="K8717" s="65"/>
      <c r="L8717" s="65"/>
      <c r="M8717" s="65"/>
      <c r="N8717" s="84"/>
      <c r="O8717" s="65"/>
      <c r="P8717" s="84"/>
      <c r="Q8717" s="84"/>
      <c r="R8717" s="66"/>
      <c r="S8717" s="66"/>
      <c r="T8717" s="66"/>
      <c r="U8717" s="46"/>
    </row>
    <row r="8718" spans="2:21">
      <c r="B8718" s="22"/>
      <c r="D8718" s="22"/>
      <c r="E8718" s="42"/>
      <c r="F8718" s="92"/>
      <c r="G8718" s="65"/>
      <c r="H8718" s="65"/>
      <c r="I8718" s="65"/>
      <c r="J8718" s="65"/>
      <c r="K8718" s="65"/>
      <c r="L8718" s="65"/>
      <c r="M8718" s="65"/>
      <c r="N8718" s="84"/>
      <c r="O8718" s="65"/>
      <c r="P8718" s="84"/>
      <c r="Q8718" s="84"/>
      <c r="R8718" s="66"/>
      <c r="S8718" s="66"/>
      <c r="T8718" s="66"/>
      <c r="U8718" s="46"/>
    </row>
    <row r="8719" spans="2:21">
      <c r="B8719" s="22"/>
      <c r="D8719" s="22"/>
      <c r="E8719" s="42"/>
      <c r="F8719" s="92"/>
      <c r="G8719" s="65"/>
      <c r="H8719" s="65"/>
      <c r="I8719" s="65"/>
      <c r="J8719" s="65"/>
      <c r="K8719" s="65"/>
      <c r="L8719" s="65"/>
      <c r="M8719" s="65"/>
      <c r="N8719" s="84"/>
      <c r="O8719" s="65"/>
      <c r="P8719" s="84"/>
      <c r="Q8719" s="84"/>
      <c r="R8719" s="66"/>
      <c r="S8719" s="66"/>
      <c r="T8719" s="66"/>
      <c r="U8719" s="46"/>
    </row>
    <row r="8720" spans="2:21">
      <c r="B8720" s="22"/>
      <c r="D8720" s="22"/>
      <c r="E8720" s="42"/>
      <c r="F8720" s="92"/>
      <c r="G8720" s="65"/>
      <c r="H8720" s="65"/>
      <c r="I8720" s="65"/>
      <c r="J8720" s="65"/>
      <c r="K8720" s="65"/>
      <c r="L8720" s="65"/>
      <c r="M8720" s="65"/>
      <c r="N8720" s="84"/>
      <c r="O8720" s="65"/>
      <c r="P8720" s="84"/>
      <c r="Q8720" s="84"/>
      <c r="R8720" s="66"/>
      <c r="S8720" s="66"/>
      <c r="T8720" s="66"/>
      <c r="U8720" s="46"/>
    </row>
    <row r="8721" spans="2:21">
      <c r="B8721" s="22"/>
      <c r="D8721" s="22"/>
      <c r="E8721" s="42"/>
      <c r="F8721" s="92"/>
      <c r="G8721" s="65"/>
      <c r="H8721" s="65"/>
      <c r="I8721" s="65"/>
      <c r="J8721" s="65"/>
      <c r="K8721" s="65"/>
      <c r="L8721" s="65"/>
      <c r="M8721" s="65"/>
      <c r="N8721" s="84"/>
      <c r="O8721" s="65"/>
      <c r="P8721" s="84"/>
      <c r="Q8721" s="84"/>
      <c r="R8721" s="66"/>
      <c r="S8721" s="66"/>
      <c r="T8721" s="66"/>
      <c r="U8721" s="46"/>
    </row>
    <row r="8722" spans="2:21">
      <c r="B8722" s="22"/>
      <c r="D8722" s="22"/>
      <c r="E8722" s="42"/>
      <c r="F8722" s="92"/>
      <c r="G8722" s="65"/>
      <c r="H8722" s="65"/>
      <c r="I8722" s="65"/>
      <c r="J8722" s="65"/>
      <c r="K8722" s="65"/>
      <c r="L8722" s="65"/>
      <c r="M8722" s="65"/>
      <c r="N8722" s="84"/>
      <c r="O8722" s="65"/>
      <c r="P8722" s="84"/>
      <c r="Q8722" s="84"/>
      <c r="R8722" s="66"/>
      <c r="S8722" s="66"/>
      <c r="T8722" s="66"/>
      <c r="U8722" s="46"/>
    </row>
    <row r="8723" spans="2:21">
      <c r="B8723" s="22"/>
      <c r="D8723" s="22"/>
      <c r="E8723" s="42"/>
      <c r="F8723" s="92"/>
      <c r="G8723" s="65"/>
      <c r="H8723" s="65"/>
      <c r="I8723" s="65"/>
      <c r="J8723" s="65"/>
      <c r="K8723" s="65"/>
      <c r="L8723" s="65"/>
      <c r="M8723" s="65"/>
      <c r="N8723" s="84"/>
      <c r="O8723" s="65"/>
      <c r="P8723" s="84"/>
      <c r="Q8723" s="84"/>
      <c r="R8723" s="66"/>
      <c r="S8723" s="66"/>
      <c r="T8723" s="66"/>
      <c r="U8723" s="46"/>
    </row>
    <row r="8724" spans="2:21">
      <c r="B8724" s="22"/>
      <c r="D8724" s="22"/>
      <c r="E8724" s="42"/>
      <c r="F8724" s="92"/>
      <c r="G8724" s="65"/>
      <c r="H8724" s="65"/>
      <c r="I8724" s="65"/>
      <c r="J8724" s="65"/>
      <c r="K8724" s="65"/>
      <c r="L8724" s="65"/>
      <c r="M8724" s="65"/>
      <c r="N8724" s="84"/>
      <c r="O8724" s="65"/>
      <c r="P8724" s="84"/>
      <c r="Q8724" s="84"/>
      <c r="R8724" s="66"/>
      <c r="S8724" s="66"/>
      <c r="T8724" s="66"/>
      <c r="U8724" s="46"/>
    </row>
    <row r="8725" spans="2:21">
      <c r="B8725" s="22"/>
      <c r="D8725" s="22"/>
      <c r="E8725" s="42"/>
      <c r="F8725" s="92"/>
      <c r="G8725" s="65"/>
      <c r="H8725" s="65"/>
      <c r="I8725" s="65"/>
      <c r="J8725" s="65"/>
      <c r="K8725" s="65"/>
      <c r="L8725" s="65"/>
      <c r="M8725" s="65"/>
      <c r="N8725" s="84"/>
      <c r="O8725" s="65"/>
      <c r="P8725" s="84"/>
      <c r="Q8725" s="84"/>
      <c r="R8725" s="66"/>
      <c r="S8725" s="66"/>
      <c r="T8725" s="66"/>
      <c r="U8725" s="46"/>
    </row>
    <row r="8726" spans="2:21">
      <c r="B8726" s="22"/>
      <c r="D8726" s="22"/>
      <c r="E8726" s="42"/>
      <c r="F8726" s="92"/>
      <c r="G8726" s="65"/>
      <c r="H8726" s="65"/>
      <c r="I8726" s="65"/>
      <c r="J8726" s="65"/>
      <c r="K8726" s="65"/>
      <c r="L8726" s="65"/>
      <c r="M8726" s="65"/>
      <c r="N8726" s="84"/>
      <c r="O8726" s="65"/>
      <c r="P8726" s="84"/>
      <c r="Q8726" s="84"/>
      <c r="R8726" s="66"/>
      <c r="S8726" s="66"/>
      <c r="T8726" s="66"/>
      <c r="U8726" s="46"/>
    </row>
    <row r="8727" spans="2:21">
      <c r="B8727" s="22"/>
      <c r="D8727" s="22"/>
      <c r="E8727" s="42"/>
      <c r="F8727" s="92"/>
      <c r="G8727" s="65"/>
      <c r="H8727" s="65"/>
      <c r="I8727" s="65"/>
      <c r="J8727" s="65"/>
      <c r="K8727" s="65"/>
      <c r="L8727" s="65"/>
      <c r="M8727" s="65"/>
      <c r="N8727" s="84"/>
      <c r="O8727" s="65"/>
      <c r="P8727" s="84"/>
      <c r="Q8727" s="84"/>
      <c r="R8727" s="66"/>
      <c r="S8727" s="66"/>
      <c r="T8727" s="66"/>
      <c r="U8727" s="46"/>
    </row>
    <row r="8728" spans="2:21">
      <c r="B8728" s="22"/>
      <c r="D8728" s="22"/>
      <c r="E8728" s="42"/>
      <c r="F8728" s="92"/>
      <c r="G8728" s="65"/>
      <c r="H8728" s="65"/>
      <c r="I8728" s="65"/>
      <c r="J8728" s="65"/>
      <c r="K8728" s="65"/>
      <c r="L8728" s="65"/>
      <c r="M8728" s="65"/>
      <c r="N8728" s="84"/>
      <c r="O8728" s="65"/>
      <c r="P8728" s="84"/>
      <c r="Q8728" s="84"/>
      <c r="R8728" s="66"/>
      <c r="S8728" s="66"/>
      <c r="T8728" s="66"/>
      <c r="U8728" s="46"/>
    </row>
    <row r="8729" spans="2:21">
      <c r="B8729" s="22"/>
      <c r="D8729" s="22"/>
      <c r="E8729" s="42"/>
      <c r="F8729" s="92"/>
      <c r="G8729" s="65"/>
      <c r="H8729" s="65"/>
      <c r="I8729" s="65"/>
      <c r="J8729" s="65"/>
      <c r="K8729" s="65"/>
      <c r="L8729" s="65"/>
      <c r="M8729" s="65"/>
      <c r="N8729" s="84"/>
      <c r="O8729" s="65"/>
      <c r="P8729" s="84"/>
      <c r="Q8729" s="84"/>
      <c r="R8729" s="66"/>
      <c r="S8729" s="66"/>
      <c r="T8729" s="66"/>
      <c r="U8729" s="46"/>
    </row>
    <row r="8730" spans="2:21">
      <c r="B8730" s="22"/>
      <c r="D8730" s="22"/>
      <c r="E8730" s="42"/>
      <c r="F8730" s="92"/>
      <c r="G8730" s="65"/>
      <c r="H8730" s="65"/>
      <c r="I8730" s="65"/>
      <c r="J8730" s="65"/>
      <c r="K8730" s="65"/>
      <c r="L8730" s="65"/>
      <c r="M8730" s="65"/>
      <c r="N8730" s="84"/>
      <c r="O8730" s="65"/>
      <c r="P8730" s="84"/>
      <c r="Q8730" s="84"/>
      <c r="R8730" s="66"/>
      <c r="S8730" s="66"/>
      <c r="T8730" s="66"/>
      <c r="U8730" s="46"/>
    </row>
    <row r="8731" spans="2:21">
      <c r="B8731" s="22"/>
      <c r="D8731" s="22"/>
      <c r="E8731" s="42"/>
      <c r="F8731" s="92"/>
      <c r="G8731" s="65"/>
      <c r="H8731" s="65"/>
      <c r="I8731" s="65"/>
      <c r="J8731" s="65"/>
      <c r="K8731" s="65"/>
      <c r="L8731" s="65"/>
      <c r="M8731" s="65"/>
      <c r="N8731" s="84"/>
      <c r="O8731" s="65"/>
      <c r="P8731" s="84"/>
      <c r="Q8731" s="84"/>
      <c r="R8731" s="66"/>
      <c r="S8731" s="66"/>
      <c r="T8731" s="66"/>
      <c r="U8731" s="46"/>
    </row>
    <row r="8732" spans="2:21">
      <c r="B8732" s="22"/>
      <c r="D8732" s="22"/>
      <c r="E8732" s="42"/>
      <c r="F8732" s="92"/>
      <c r="G8732" s="65"/>
      <c r="H8732" s="65"/>
      <c r="I8732" s="65"/>
      <c r="J8732" s="65"/>
      <c r="K8732" s="65"/>
      <c r="L8732" s="65"/>
      <c r="M8732" s="65"/>
      <c r="N8732" s="84"/>
      <c r="O8732" s="65"/>
      <c r="P8732" s="84"/>
      <c r="Q8732" s="84"/>
      <c r="R8732" s="66"/>
      <c r="S8732" s="66"/>
      <c r="T8732" s="66"/>
      <c r="U8732" s="46"/>
    </row>
    <row r="8733" spans="2:21">
      <c r="B8733" s="22"/>
      <c r="D8733" s="22"/>
      <c r="E8733" s="42"/>
      <c r="F8733" s="92"/>
      <c r="G8733" s="65"/>
      <c r="H8733" s="65"/>
      <c r="I8733" s="65"/>
      <c r="J8733" s="65"/>
      <c r="K8733" s="65"/>
      <c r="L8733" s="65"/>
      <c r="M8733" s="65"/>
      <c r="N8733" s="84"/>
      <c r="O8733" s="65"/>
      <c r="P8733" s="84"/>
      <c r="Q8733" s="84"/>
      <c r="R8733" s="66"/>
      <c r="S8733" s="66"/>
      <c r="T8733" s="66"/>
      <c r="U8733" s="46"/>
    </row>
    <row r="8734" spans="2:21">
      <c r="B8734" s="22"/>
      <c r="D8734" s="22"/>
      <c r="E8734" s="42"/>
      <c r="F8734" s="92"/>
      <c r="G8734" s="65"/>
      <c r="H8734" s="65"/>
      <c r="I8734" s="65"/>
      <c r="J8734" s="65"/>
      <c r="K8734" s="65"/>
      <c r="L8734" s="65"/>
      <c r="M8734" s="65"/>
      <c r="N8734" s="84"/>
      <c r="O8734" s="65"/>
      <c r="P8734" s="84"/>
      <c r="Q8734" s="84"/>
      <c r="R8734" s="66"/>
      <c r="S8734" s="66"/>
      <c r="T8734" s="66"/>
      <c r="U8734" s="46"/>
    </row>
    <row r="8735" spans="2:21">
      <c r="B8735" s="22"/>
      <c r="D8735" s="22"/>
      <c r="E8735" s="42"/>
      <c r="F8735" s="92"/>
      <c r="G8735" s="65"/>
      <c r="H8735" s="65"/>
      <c r="I8735" s="65"/>
      <c r="J8735" s="65"/>
      <c r="K8735" s="65"/>
      <c r="L8735" s="65"/>
      <c r="M8735" s="65"/>
      <c r="N8735" s="84"/>
      <c r="O8735" s="65"/>
      <c r="P8735" s="84"/>
      <c r="Q8735" s="84"/>
      <c r="R8735" s="66"/>
      <c r="S8735" s="66"/>
      <c r="T8735" s="66"/>
      <c r="U8735" s="46"/>
    </row>
    <row r="8736" spans="2:21">
      <c r="B8736" s="22"/>
      <c r="D8736" s="22"/>
      <c r="E8736" s="42"/>
      <c r="F8736" s="92"/>
      <c r="G8736" s="65"/>
      <c r="H8736" s="65"/>
      <c r="I8736" s="65"/>
      <c r="J8736" s="65"/>
      <c r="K8736" s="65"/>
      <c r="L8736" s="65"/>
      <c r="M8736" s="65"/>
      <c r="N8736" s="84"/>
      <c r="O8736" s="65"/>
      <c r="P8736" s="84"/>
      <c r="Q8736" s="84"/>
      <c r="R8736" s="66"/>
      <c r="S8736" s="66"/>
      <c r="T8736" s="66"/>
      <c r="U8736" s="46"/>
    </row>
    <row r="8737" spans="2:21">
      <c r="B8737" s="22"/>
      <c r="D8737" s="22"/>
      <c r="E8737" s="42"/>
      <c r="F8737" s="92"/>
      <c r="G8737" s="65"/>
      <c r="H8737" s="65"/>
      <c r="I8737" s="65"/>
      <c r="J8737" s="65"/>
      <c r="K8737" s="65"/>
      <c r="L8737" s="65"/>
      <c r="M8737" s="65"/>
      <c r="N8737" s="84"/>
      <c r="O8737" s="65"/>
      <c r="P8737" s="84"/>
      <c r="Q8737" s="84"/>
      <c r="R8737" s="66"/>
      <c r="S8737" s="66"/>
      <c r="T8737" s="66"/>
      <c r="U8737" s="46"/>
    </row>
    <row r="8738" spans="2:21">
      <c r="B8738" s="22"/>
      <c r="D8738" s="22"/>
      <c r="E8738" s="42"/>
      <c r="F8738" s="92"/>
      <c r="G8738" s="65"/>
      <c r="H8738" s="65"/>
      <c r="I8738" s="65"/>
      <c r="J8738" s="65"/>
      <c r="K8738" s="65"/>
      <c r="L8738" s="65"/>
      <c r="M8738" s="65"/>
      <c r="N8738" s="84"/>
      <c r="O8738" s="65"/>
      <c r="P8738" s="84"/>
      <c r="Q8738" s="84"/>
      <c r="R8738" s="66"/>
      <c r="S8738" s="66"/>
      <c r="T8738" s="66"/>
      <c r="U8738" s="46"/>
    </row>
    <row r="8739" spans="2:21">
      <c r="B8739" s="22"/>
      <c r="D8739" s="22"/>
      <c r="E8739" s="42"/>
      <c r="F8739" s="92"/>
      <c r="G8739" s="65"/>
      <c r="H8739" s="65"/>
      <c r="I8739" s="65"/>
      <c r="J8739" s="65"/>
      <c r="K8739" s="65"/>
      <c r="L8739" s="65"/>
      <c r="M8739" s="65"/>
      <c r="N8739" s="84"/>
      <c r="O8739" s="65"/>
      <c r="P8739" s="84"/>
      <c r="Q8739" s="84"/>
      <c r="R8739" s="66"/>
      <c r="S8739" s="66"/>
      <c r="T8739" s="66"/>
      <c r="U8739" s="46"/>
    </row>
    <row r="8740" spans="2:21">
      <c r="B8740" s="22"/>
      <c r="D8740" s="22"/>
      <c r="E8740" s="42"/>
      <c r="F8740" s="92"/>
      <c r="G8740" s="65"/>
      <c r="H8740" s="65"/>
      <c r="I8740" s="65"/>
      <c r="J8740" s="65"/>
      <c r="K8740" s="65"/>
      <c r="L8740" s="65"/>
      <c r="M8740" s="65"/>
      <c r="N8740" s="84"/>
      <c r="O8740" s="65"/>
      <c r="P8740" s="84"/>
      <c r="Q8740" s="84"/>
      <c r="R8740" s="66"/>
      <c r="S8740" s="66"/>
      <c r="T8740" s="66"/>
      <c r="U8740" s="46"/>
    </row>
    <row r="8741" spans="2:21">
      <c r="B8741" s="22"/>
      <c r="D8741" s="22"/>
      <c r="E8741" s="42"/>
      <c r="F8741" s="92"/>
      <c r="G8741" s="65"/>
      <c r="H8741" s="65"/>
      <c r="I8741" s="65"/>
      <c r="J8741" s="65"/>
      <c r="K8741" s="65"/>
      <c r="L8741" s="65"/>
      <c r="M8741" s="65"/>
      <c r="N8741" s="84"/>
      <c r="O8741" s="65"/>
      <c r="P8741" s="84"/>
      <c r="Q8741" s="84"/>
      <c r="R8741" s="66"/>
      <c r="S8741" s="66"/>
      <c r="T8741" s="66"/>
      <c r="U8741" s="46"/>
    </row>
    <row r="8742" spans="2:21">
      <c r="B8742" s="22"/>
      <c r="D8742" s="22"/>
      <c r="E8742" s="42"/>
      <c r="F8742" s="92"/>
      <c r="G8742" s="65"/>
      <c r="H8742" s="65"/>
      <c r="I8742" s="65"/>
      <c r="J8742" s="65"/>
      <c r="K8742" s="65"/>
      <c r="L8742" s="65"/>
      <c r="M8742" s="65"/>
      <c r="N8742" s="84"/>
      <c r="O8742" s="65"/>
      <c r="P8742" s="84"/>
      <c r="Q8742" s="84"/>
      <c r="R8742" s="66"/>
      <c r="S8742" s="66"/>
      <c r="T8742" s="66"/>
      <c r="U8742" s="46"/>
    </row>
    <row r="8743" spans="2:21">
      <c r="B8743" s="22"/>
      <c r="D8743" s="22"/>
      <c r="E8743" s="42"/>
      <c r="F8743" s="92"/>
      <c r="G8743" s="65"/>
      <c r="H8743" s="65"/>
      <c r="I8743" s="65"/>
      <c r="J8743" s="65"/>
      <c r="K8743" s="65"/>
      <c r="L8743" s="65"/>
      <c r="M8743" s="65"/>
      <c r="N8743" s="84"/>
      <c r="O8743" s="65"/>
      <c r="P8743" s="84"/>
      <c r="Q8743" s="84"/>
      <c r="R8743" s="66"/>
      <c r="S8743" s="66"/>
      <c r="T8743" s="66"/>
      <c r="U8743" s="46"/>
    </row>
    <row r="8744" spans="2:21">
      <c r="B8744" s="22"/>
      <c r="D8744" s="22"/>
      <c r="E8744" s="42"/>
      <c r="F8744" s="92"/>
      <c r="G8744" s="65"/>
      <c r="H8744" s="65"/>
      <c r="I8744" s="65"/>
      <c r="J8744" s="65"/>
      <c r="K8744" s="65"/>
      <c r="L8744" s="65"/>
      <c r="M8744" s="65"/>
      <c r="N8744" s="84"/>
      <c r="O8744" s="65"/>
      <c r="P8744" s="84"/>
      <c r="Q8744" s="84"/>
      <c r="R8744" s="66"/>
      <c r="S8744" s="66"/>
      <c r="T8744" s="66"/>
      <c r="U8744" s="46"/>
    </row>
    <row r="8745" spans="2:21">
      <c r="B8745" s="22"/>
      <c r="D8745" s="22"/>
      <c r="E8745" s="42"/>
      <c r="F8745" s="92"/>
      <c r="G8745" s="65"/>
      <c r="H8745" s="65"/>
      <c r="I8745" s="65"/>
      <c r="J8745" s="65"/>
      <c r="K8745" s="65"/>
      <c r="L8745" s="65"/>
      <c r="M8745" s="65"/>
      <c r="N8745" s="84"/>
      <c r="O8745" s="65"/>
      <c r="P8745" s="84"/>
      <c r="Q8745" s="84"/>
      <c r="R8745" s="66"/>
      <c r="S8745" s="66"/>
      <c r="T8745" s="66"/>
      <c r="U8745" s="46"/>
    </row>
    <row r="8746" spans="2:21">
      <c r="B8746" s="22"/>
      <c r="D8746" s="22"/>
      <c r="E8746" s="42"/>
      <c r="F8746" s="92"/>
      <c r="G8746" s="65"/>
      <c r="H8746" s="65"/>
      <c r="I8746" s="65"/>
      <c r="J8746" s="65"/>
      <c r="K8746" s="65"/>
      <c r="L8746" s="65"/>
      <c r="M8746" s="65"/>
      <c r="N8746" s="84"/>
      <c r="O8746" s="65"/>
      <c r="P8746" s="84"/>
      <c r="Q8746" s="84"/>
      <c r="R8746" s="66"/>
      <c r="S8746" s="66"/>
      <c r="T8746" s="66"/>
      <c r="U8746" s="46"/>
    </row>
    <row r="8747" spans="2:21">
      <c r="B8747" s="22"/>
      <c r="D8747" s="22"/>
      <c r="E8747" s="42"/>
      <c r="F8747" s="92"/>
      <c r="G8747" s="65"/>
      <c r="H8747" s="65"/>
      <c r="I8747" s="65"/>
      <c r="J8747" s="65"/>
      <c r="K8747" s="65"/>
      <c r="L8747" s="65"/>
      <c r="M8747" s="65"/>
      <c r="N8747" s="84"/>
      <c r="O8747" s="65"/>
      <c r="P8747" s="84"/>
      <c r="Q8747" s="84"/>
      <c r="R8747" s="66"/>
      <c r="S8747" s="66"/>
      <c r="T8747" s="66"/>
      <c r="U8747" s="46"/>
    </row>
    <row r="8748" spans="2:21">
      <c r="B8748" s="22"/>
      <c r="D8748" s="22"/>
      <c r="E8748" s="42"/>
      <c r="F8748" s="92"/>
      <c r="G8748" s="65"/>
      <c r="H8748" s="65"/>
      <c r="I8748" s="65"/>
      <c r="J8748" s="65"/>
      <c r="K8748" s="65"/>
      <c r="L8748" s="65"/>
      <c r="M8748" s="65"/>
      <c r="N8748" s="84"/>
      <c r="O8748" s="65"/>
      <c r="P8748" s="84"/>
      <c r="Q8748" s="84"/>
      <c r="R8748" s="66"/>
      <c r="S8748" s="66"/>
      <c r="T8748" s="66"/>
      <c r="U8748" s="46"/>
    </row>
    <row r="8749" spans="2:21">
      <c r="B8749" s="22"/>
      <c r="D8749" s="22"/>
      <c r="E8749" s="42"/>
      <c r="F8749" s="92"/>
      <c r="G8749" s="65"/>
      <c r="H8749" s="65"/>
      <c r="I8749" s="65"/>
      <c r="J8749" s="65"/>
      <c r="K8749" s="65"/>
      <c r="L8749" s="65"/>
      <c r="M8749" s="65"/>
      <c r="N8749" s="84"/>
      <c r="O8749" s="65"/>
      <c r="P8749" s="84"/>
      <c r="Q8749" s="84"/>
      <c r="R8749" s="66"/>
      <c r="S8749" s="66"/>
      <c r="T8749" s="66"/>
      <c r="U8749" s="46"/>
    </row>
    <row r="8750" spans="2:21">
      <c r="B8750" s="22"/>
      <c r="D8750" s="22"/>
      <c r="E8750" s="42"/>
      <c r="F8750" s="92"/>
      <c r="G8750" s="65"/>
      <c r="H8750" s="65"/>
      <c r="I8750" s="65"/>
      <c r="J8750" s="65"/>
      <c r="K8750" s="65"/>
      <c r="L8750" s="65"/>
      <c r="M8750" s="65"/>
      <c r="N8750" s="84"/>
      <c r="O8750" s="65"/>
      <c r="P8750" s="84"/>
      <c r="Q8750" s="84"/>
      <c r="R8750" s="66"/>
      <c r="S8750" s="66"/>
      <c r="T8750" s="66"/>
      <c r="U8750" s="46"/>
    </row>
    <row r="8751" spans="2:21">
      <c r="B8751" s="22"/>
      <c r="D8751" s="22"/>
      <c r="E8751" s="42"/>
      <c r="F8751" s="92"/>
      <c r="G8751" s="65"/>
      <c r="H8751" s="65"/>
      <c r="I8751" s="65"/>
      <c r="J8751" s="65"/>
      <c r="K8751" s="65"/>
      <c r="L8751" s="65"/>
      <c r="M8751" s="65"/>
      <c r="N8751" s="84"/>
      <c r="O8751" s="65"/>
      <c r="P8751" s="84"/>
      <c r="Q8751" s="84"/>
      <c r="R8751" s="66"/>
      <c r="S8751" s="66"/>
      <c r="T8751" s="66"/>
      <c r="U8751" s="46"/>
    </row>
    <row r="8752" spans="2:21">
      <c r="B8752" s="22"/>
      <c r="D8752" s="22"/>
      <c r="E8752" s="42"/>
      <c r="F8752" s="92"/>
      <c r="G8752" s="65"/>
      <c r="H8752" s="65"/>
      <c r="I8752" s="65"/>
      <c r="J8752" s="65"/>
      <c r="K8752" s="65"/>
      <c r="L8752" s="65"/>
      <c r="M8752" s="65"/>
      <c r="N8752" s="84"/>
      <c r="O8752" s="65"/>
      <c r="P8752" s="84"/>
      <c r="Q8752" s="84"/>
      <c r="R8752" s="66"/>
      <c r="S8752" s="66"/>
      <c r="T8752" s="66"/>
      <c r="U8752" s="46"/>
    </row>
    <row r="8753" spans="2:21">
      <c r="B8753" s="22"/>
      <c r="D8753" s="22"/>
      <c r="E8753" s="42"/>
      <c r="F8753" s="92"/>
      <c r="G8753" s="65"/>
      <c r="H8753" s="65"/>
      <c r="I8753" s="65"/>
      <c r="J8753" s="65"/>
      <c r="K8753" s="65"/>
      <c r="L8753" s="65"/>
      <c r="M8753" s="65"/>
      <c r="N8753" s="84"/>
      <c r="O8753" s="65"/>
      <c r="P8753" s="84"/>
      <c r="Q8753" s="84"/>
      <c r="R8753" s="66"/>
      <c r="S8753" s="66"/>
      <c r="T8753" s="66"/>
      <c r="U8753" s="46"/>
    </row>
    <row r="8754" spans="2:21">
      <c r="B8754" s="22"/>
      <c r="D8754" s="22"/>
      <c r="E8754" s="42"/>
      <c r="F8754" s="92"/>
      <c r="G8754" s="65"/>
      <c r="H8754" s="65"/>
      <c r="I8754" s="65"/>
      <c r="J8754" s="65"/>
      <c r="K8754" s="65"/>
      <c r="L8754" s="65"/>
      <c r="M8754" s="65"/>
      <c r="N8754" s="84"/>
      <c r="O8754" s="65"/>
      <c r="P8754" s="84"/>
      <c r="Q8754" s="84"/>
      <c r="R8754" s="66"/>
      <c r="S8754" s="66"/>
      <c r="T8754" s="66"/>
      <c r="U8754" s="46"/>
    </row>
    <row r="8755" spans="2:21">
      <c r="B8755" s="22"/>
      <c r="D8755" s="22"/>
      <c r="E8755" s="42"/>
      <c r="F8755" s="92"/>
      <c r="G8755" s="65"/>
      <c r="H8755" s="65"/>
      <c r="I8755" s="65"/>
      <c r="J8755" s="65"/>
      <c r="K8755" s="65"/>
      <c r="L8755" s="65"/>
      <c r="M8755" s="65"/>
      <c r="N8755" s="84"/>
      <c r="O8755" s="65"/>
      <c r="P8755" s="84"/>
      <c r="Q8755" s="84"/>
      <c r="R8755" s="66"/>
      <c r="S8755" s="66"/>
      <c r="T8755" s="66"/>
      <c r="U8755" s="46"/>
    </row>
    <row r="8756" spans="2:21">
      <c r="B8756" s="22"/>
      <c r="D8756" s="22"/>
      <c r="E8756" s="42"/>
      <c r="F8756" s="92"/>
      <c r="G8756" s="65"/>
      <c r="H8756" s="65"/>
      <c r="I8756" s="65"/>
      <c r="J8756" s="65"/>
      <c r="K8756" s="65"/>
      <c r="L8756" s="65"/>
      <c r="M8756" s="65"/>
      <c r="N8756" s="84"/>
      <c r="O8756" s="65"/>
      <c r="P8756" s="84"/>
      <c r="Q8756" s="84"/>
      <c r="R8756" s="66"/>
      <c r="S8756" s="66"/>
      <c r="T8756" s="66"/>
      <c r="U8756" s="46"/>
    </row>
    <row r="8757" spans="2:21">
      <c r="B8757" s="22"/>
      <c r="D8757" s="22"/>
      <c r="E8757" s="42"/>
      <c r="F8757" s="92"/>
      <c r="G8757" s="65"/>
      <c r="H8757" s="65"/>
      <c r="I8757" s="65"/>
      <c r="J8757" s="65"/>
      <c r="K8757" s="65"/>
      <c r="L8757" s="65"/>
      <c r="M8757" s="65"/>
      <c r="N8757" s="84"/>
      <c r="O8757" s="65"/>
      <c r="P8757" s="84"/>
      <c r="Q8757" s="84"/>
      <c r="R8757" s="66"/>
      <c r="S8757" s="66"/>
      <c r="T8757" s="66"/>
      <c r="U8757" s="46"/>
    </row>
    <row r="8758" spans="2:21">
      <c r="B8758" s="22"/>
      <c r="D8758" s="22"/>
      <c r="E8758" s="42"/>
      <c r="F8758" s="92"/>
      <c r="G8758" s="65"/>
      <c r="H8758" s="65"/>
      <c r="I8758" s="65"/>
      <c r="J8758" s="65"/>
      <c r="K8758" s="65"/>
      <c r="L8758" s="65"/>
      <c r="M8758" s="65"/>
      <c r="N8758" s="84"/>
      <c r="O8758" s="65"/>
      <c r="P8758" s="84"/>
      <c r="Q8758" s="84"/>
      <c r="R8758" s="66"/>
      <c r="S8758" s="66"/>
      <c r="T8758" s="66"/>
      <c r="U8758" s="46"/>
    </row>
    <row r="8759" spans="2:21">
      <c r="B8759" s="22"/>
      <c r="D8759" s="22"/>
      <c r="E8759" s="42"/>
      <c r="F8759" s="92"/>
      <c r="G8759" s="65"/>
      <c r="H8759" s="65"/>
      <c r="I8759" s="65"/>
      <c r="J8759" s="65"/>
      <c r="K8759" s="65"/>
      <c r="L8759" s="65"/>
      <c r="M8759" s="65"/>
      <c r="N8759" s="84"/>
      <c r="O8759" s="65"/>
      <c r="P8759" s="84"/>
      <c r="Q8759" s="84"/>
      <c r="R8759" s="66"/>
      <c r="S8759" s="66"/>
      <c r="T8759" s="66"/>
      <c r="U8759" s="46"/>
    </row>
    <row r="8760" spans="2:21">
      <c r="B8760" s="22"/>
      <c r="D8760" s="22"/>
      <c r="E8760" s="42"/>
      <c r="F8760" s="92"/>
      <c r="G8760" s="65"/>
      <c r="H8760" s="65"/>
      <c r="I8760" s="65"/>
      <c r="J8760" s="65"/>
      <c r="K8760" s="65"/>
      <c r="L8760" s="65"/>
      <c r="M8760" s="65"/>
      <c r="N8760" s="84"/>
      <c r="O8760" s="65"/>
      <c r="P8760" s="84"/>
      <c r="Q8760" s="84"/>
      <c r="R8760" s="66"/>
      <c r="S8760" s="66"/>
      <c r="T8760" s="66"/>
      <c r="U8760" s="46"/>
    </row>
    <row r="8761" spans="2:21">
      <c r="B8761" s="22"/>
      <c r="D8761" s="22"/>
      <c r="E8761" s="42"/>
      <c r="F8761" s="92"/>
      <c r="G8761" s="65"/>
      <c r="H8761" s="65"/>
      <c r="I8761" s="65"/>
      <c r="J8761" s="65"/>
      <c r="K8761" s="65"/>
      <c r="L8761" s="65"/>
      <c r="M8761" s="65"/>
      <c r="N8761" s="84"/>
      <c r="O8761" s="65"/>
      <c r="P8761" s="84"/>
      <c r="Q8761" s="84"/>
      <c r="R8761" s="66"/>
      <c r="S8761" s="66"/>
      <c r="T8761" s="66"/>
      <c r="U8761" s="46"/>
    </row>
    <row r="8762" spans="2:21">
      <c r="B8762" s="22"/>
      <c r="D8762" s="22"/>
      <c r="E8762" s="42"/>
      <c r="F8762" s="92"/>
      <c r="G8762" s="65"/>
      <c r="H8762" s="65"/>
      <c r="I8762" s="65"/>
      <c r="J8762" s="65"/>
      <c r="K8762" s="65"/>
      <c r="L8762" s="65"/>
      <c r="M8762" s="65"/>
      <c r="N8762" s="84"/>
      <c r="O8762" s="65"/>
      <c r="P8762" s="84"/>
      <c r="Q8762" s="84"/>
      <c r="R8762" s="66"/>
      <c r="S8762" s="66"/>
      <c r="T8762" s="66"/>
      <c r="U8762" s="46"/>
    </row>
    <row r="8763" spans="2:21">
      <c r="B8763" s="22"/>
      <c r="D8763" s="22"/>
      <c r="E8763" s="42"/>
      <c r="F8763" s="92"/>
      <c r="G8763" s="65"/>
      <c r="H8763" s="65"/>
      <c r="I8763" s="65"/>
      <c r="J8763" s="65"/>
      <c r="K8763" s="65"/>
      <c r="L8763" s="65"/>
      <c r="M8763" s="65"/>
      <c r="N8763" s="84"/>
      <c r="O8763" s="65"/>
      <c r="P8763" s="84"/>
      <c r="Q8763" s="84"/>
      <c r="R8763" s="66"/>
      <c r="S8763" s="66"/>
      <c r="T8763" s="66"/>
      <c r="U8763" s="46"/>
    </row>
    <row r="8764" spans="2:21">
      <c r="B8764" s="22"/>
      <c r="D8764" s="22"/>
      <c r="E8764" s="42"/>
      <c r="F8764" s="92"/>
      <c r="G8764" s="65"/>
      <c r="H8764" s="65"/>
      <c r="I8764" s="65"/>
      <c r="J8764" s="65"/>
      <c r="K8764" s="65"/>
      <c r="L8764" s="65"/>
      <c r="M8764" s="65"/>
      <c r="N8764" s="84"/>
      <c r="O8764" s="65"/>
      <c r="P8764" s="84"/>
      <c r="Q8764" s="84"/>
      <c r="R8764" s="66"/>
      <c r="S8764" s="66"/>
      <c r="T8764" s="66"/>
      <c r="U8764" s="46"/>
    </row>
    <row r="8765" spans="2:21">
      <c r="B8765" s="22"/>
      <c r="D8765" s="22"/>
      <c r="E8765" s="42"/>
      <c r="F8765" s="92"/>
      <c r="G8765" s="65"/>
      <c r="H8765" s="65"/>
      <c r="I8765" s="65"/>
      <c r="J8765" s="65"/>
      <c r="K8765" s="65"/>
      <c r="L8765" s="65"/>
      <c r="M8765" s="65"/>
      <c r="N8765" s="84"/>
      <c r="O8765" s="65"/>
      <c r="P8765" s="84"/>
      <c r="Q8765" s="84"/>
      <c r="R8765" s="66"/>
      <c r="S8765" s="66"/>
      <c r="T8765" s="66"/>
      <c r="U8765" s="46"/>
    </row>
    <row r="8766" spans="2:21">
      <c r="B8766" s="22"/>
      <c r="D8766" s="22"/>
      <c r="E8766" s="42"/>
      <c r="F8766" s="92"/>
      <c r="G8766" s="65"/>
      <c r="H8766" s="65"/>
      <c r="I8766" s="65"/>
      <c r="J8766" s="65"/>
      <c r="K8766" s="65"/>
      <c r="L8766" s="65"/>
      <c r="M8766" s="65"/>
      <c r="N8766" s="84"/>
      <c r="O8766" s="65"/>
      <c r="P8766" s="84"/>
      <c r="Q8766" s="84"/>
      <c r="R8766" s="66"/>
      <c r="S8766" s="66"/>
      <c r="T8766" s="66"/>
      <c r="U8766" s="46"/>
    </row>
    <row r="8767" spans="2:21">
      <c r="B8767" s="22"/>
      <c r="D8767" s="22"/>
      <c r="E8767" s="42"/>
      <c r="F8767" s="92"/>
      <c r="G8767" s="65"/>
      <c r="H8767" s="65"/>
      <c r="I8767" s="65"/>
      <c r="J8767" s="65"/>
      <c r="K8767" s="65"/>
      <c r="L8767" s="65"/>
      <c r="M8767" s="65"/>
      <c r="N8767" s="84"/>
      <c r="O8767" s="65"/>
      <c r="P8767" s="84"/>
      <c r="Q8767" s="84"/>
      <c r="R8767" s="66"/>
      <c r="S8767" s="66"/>
      <c r="T8767" s="66"/>
      <c r="U8767" s="46"/>
    </row>
    <row r="8768" spans="2:21">
      <c r="B8768" s="22"/>
      <c r="D8768" s="22"/>
      <c r="E8768" s="42"/>
      <c r="F8768" s="92"/>
      <c r="G8768" s="65"/>
      <c r="H8768" s="65"/>
      <c r="I8768" s="65"/>
      <c r="J8768" s="65"/>
      <c r="K8768" s="65"/>
      <c r="L8768" s="65"/>
      <c r="M8768" s="65"/>
      <c r="N8768" s="84"/>
      <c r="O8768" s="65"/>
      <c r="P8768" s="84"/>
      <c r="Q8768" s="84"/>
      <c r="R8768" s="66"/>
      <c r="S8768" s="66"/>
      <c r="T8768" s="66"/>
      <c r="U8768" s="46"/>
    </row>
    <row r="8769" spans="2:21">
      <c r="B8769" s="22"/>
      <c r="D8769" s="22"/>
      <c r="E8769" s="42"/>
      <c r="F8769" s="92"/>
      <c r="G8769" s="65"/>
      <c r="H8769" s="65"/>
      <c r="I8769" s="65"/>
      <c r="J8769" s="65"/>
      <c r="K8769" s="65"/>
      <c r="L8769" s="65"/>
      <c r="M8769" s="65"/>
      <c r="N8769" s="84"/>
      <c r="O8769" s="65"/>
      <c r="P8769" s="84"/>
      <c r="Q8769" s="84"/>
      <c r="R8769" s="66"/>
      <c r="S8769" s="66"/>
      <c r="T8769" s="66"/>
      <c r="U8769" s="46"/>
    </row>
    <row r="8770" spans="2:21">
      <c r="B8770" s="22"/>
      <c r="D8770" s="22"/>
      <c r="E8770" s="42"/>
      <c r="F8770" s="92"/>
      <c r="G8770" s="65"/>
      <c r="H8770" s="65"/>
      <c r="I8770" s="65"/>
      <c r="J8770" s="65"/>
      <c r="K8770" s="65"/>
      <c r="L8770" s="65"/>
      <c r="M8770" s="65"/>
      <c r="N8770" s="84"/>
      <c r="O8770" s="65"/>
      <c r="P8770" s="84"/>
      <c r="Q8770" s="84"/>
      <c r="R8770" s="66"/>
      <c r="S8770" s="66"/>
      <c r="T8770" s="66"/>
      <c r="U8770" s="46"/>
    </row>
    <row r="8771" spans="2:21">
      <c r="B8771" s="22"/>
      <c r="D8771" s="22"/>
      <c r="E8771" s="42"/>
      <c r="F8771" s="92"/>
      <c r="G8771" s="65"/>
      <c r="H8771" s="65"/>
      <c r="I8771" s="65"/>
      <c r="J8771" s="65"/>
      <c r="K8771" s="65"/>
      <c r="L8771" s="65"/>
      <c r="M8771" s="65"/>
      <c r="N8771" s="84"/>
      <c r="O8771" s="65"/>
      <c r="P8771" s="84"/>
      <c r="Q8771" s="84"/>
      <c r="R8771" s="66"/>
      <c r="S8771" s="66"/>
      <c r="T8771" s="66"/>
      <c r="U8771" s="46"/>
    </row>
    <row r="8772" spans="2:21">
      <c r="B8772" s="22"/>
      <c r="D8772" s="22"/>
      <c r="E8772" s="42"/>
      <c r="F8772" s="92"/>
      <c r="G8772" s="65"/>
      <c r="H8772" s="65"/>
      <c r="I8772" s="65"/>
      <c r="J8772" s="65"/>
      <c r="K8772" s="65"/>
      <c r="L8772" s="65"/>
      <c r="M8772" s="65"/>
      <c r="N8772" s="84"/>
      <c r="O8772" s="65"/>
      <c r="P8772" s="84"/>
      <c r="Q8772" s="84"/>
      <c r="R8772" s="66"/>
      <c r="S8772" s="66"/>
      <c r="T8772" s="66"/>
      <c r="U8772" s="46"/>
    </row>
    <row r="8773" spans="2:21">
      <c r="B8773" s="22"/>
      <c r="D8773" s="22"/>
      <c r="E8773" s="42"/>
      <c r="F8773" s="92"/>
      <c r="G8773" s="65"/>
      <c r="H8773" s="65"/>
      <c r="I8773" s="65"/>
      <c r="J8773" s="65"/>
      <c r="K8773" s="65"/>
      <c r="L8773" s="65"/>
      <c r="M8773" s="65"/>
      <c r="N8773" s="84"/>
      <c r="O8773" s="65"/>
      <c r="P8773" s="84"/>
      <c r="Q8773" s="84"/>
      <c r="R8773" s="66"/>
      <c r="S8773" s="66"/>
      <c r="T8773" s="66"/>
      <c r="U8773" s="46"/>
    </row>
    <row r="8774" spans="2:21">
      <c r="B8774" s="22"/>
      <c r="D8774" s="22"/>
      <c r="E8774" s="42"/>
      <c r="F8774" s="92"/>
      <c r="G8774" s="65"/>
      <c r="H8774" s="65"/>
      <c r="I8774" s="65"/>
      <c r="J8774" s="65"/>
      <c r="K8774" s="65"/>
      <c r="L8774" s="65"/>
      <c r="M8774" s="65"/>
      <c r="N8774" s="84"/>
      <c r="O8774" s="65"/>
      <c r="P8774" s="84"/>
      <c r="Q8774" s="84"/>
      <c r="R8774" s="66"/>
      <c r="S8774" s="66"/>
      <c r="T8774" s="66"/>
      <c r="U8774" s="46"/>
    </row>
    <row r="8775" spans="2:21">
      <c r="B8775" s="22"/>
      <c r="D8775" s="22"/>
      <c r="E8775" s="42"/>
      <c r="F8775" s="92"/>
      <c r="G8775" s="65"/>
      <c r="H8775" s="65"/>
      <c r="I8775" s="65"/>
      <c r="J8775" s="65"/>
      <c r="K8775" s="65"/>
      <c r="L8775" s="65"/>
      <c r="M8775" s="65"/>
      <c r="N8775" s="84"/>
      <c r="O8775" s="65"/>
      <c r="P8775" s="84"/>
      <c r="Q8775" s="84"/>
      <c r="R8775" s="66"/>
      <c r="S8775" s="66"/>
      <c r="T8775" s="66"/>
      <c r="U8775" s="46"/>
    </row>
    <row r="8776" spans="2:21">
      <c r="B8776" s="22"/>
      <c r="D8776" s="22"/>
      <c r="E8776" s="42"/>
      <c r="F8776" s="92"/>
      <c r="G8776" s="65"/>
      <c r="H8776" s="65"/>
      <c r="I8776" s="65"/>
      <c r="J8776" s="65"/>
      <c r="K8776" s="65"/>
      <c r="L8776" s="65"/>
      <c r="M8776" s="65"/>
      <c r="N8776" s="84"/>
      <c r="O8776" s="65"/>
      <c r="P8776" s="84"/>
      <c r="Q8776" s="84"/>
      <c r="R8776" s="66"/>
      <c r="S8776" s="66"/>
      <c r="T8776" s="66"/>
      <c r="U8776" s="46"/>
    </row>
    <row r="8777" spans="2:21">
      <c r="B8777" s="22"/>
      <c r="D8777" s="22"/>
      <c r="E8777" s="42"/>
      <c r="F8777" s="92"/>
      <c r="G8777" s="65"/>
      <c r="H8777" s="65"/>
      <c r="I8777" s="65"/>
      <c r="J8777" s="65"/>
      <c r="K8777" s="65"/>
      <c r="L8777" s="65"/>
      <c r="M8777" s="65"/>
      <c r="N8777" s="84"/>
      <c r="O8777" s="65"/>
      <c r="P8777" s="84"/>
      <c r="Q8777" s="84"/>
      <c r="R8777" s="66"/>
      <c r="S8777" s="66"/>
      <c r="T8777" s="66"/>
      <c r="U8777" s="46"/>
    </row>
    <row r="8778" spans="2:21">
      <c r="B8778" s="22"/>
      <c r="D8778" s="22"/>
      <c r="E8778" s="42"/>
      <c r="F8778" s="92"/>
      <c r="G8778" s="65"/>
      <c r="H8778" s="65"/>
      <c r="I8778" s="65"/>
      <c r="J8778" s="65"/>
      <c r="K8778" s="65"/>
      <c r="L8778" s="65"/>
      <c r="M8778" s="65"/>
      <c r="N8778" s="84"/>
      <c r="O8778" s="65"/>
      <c r="P8778" s="84"/>
      <c r="Q8778" s="84"/>
      <c r="R8778" s="66"/>
      <c r="S8778" s="66"/>
      <c r="T8778" s="66"/>
      <c r="U8778" s="46"/>
    </row>
    <row r="8779" spans="2:21">
      <c r="B8779" s="22"/>
      <c r="D8779" s="22"/>
      <c r="E8779" s="42"/>
      <c r="F8779" s="92"/>
      <c r="G8779" s="65"/>
      <c r="H8779" s="65"/>
      <c r="I8779" s="65"/>
      <c r="J8779" s="65"/>
      <c r="K8779" s="65"/>
      <c r="L8779" s="65"/>
      <c r="M8779" s="65"/>
      <c r="N8779" s="84"/>
      <c r="O8779" s="65"/>
      <c r="P8779" s="84"/>
      <c r="Q8779" s="84"/>
      <c r="R8779" s="66"/>
      <c r="S8779" s="66"/>
      <c r="T8779" s="66"/>
      <c r="U8779" s="46"/>
    </row>
    <row r="8780" spans="2:21">
      <c r="B8780" s="22"/>
      <c r="D8780" s="22"/>
      <c r="E8780" s="42"/>
      <c r="F8780" s="92"/>
      <c r="G8780" s="65"/>
      <c r="H8780" s="65"/>
      <c r="I8780" s="65"/>
      <c r="J8780" s="65"/>
      <c r="K8780" s="65"/>
      <c r="L8780" s="65"/>
      <c r="M8780" s="65"/>
      <c r="N8780" s="84"/>
      <c r="O8780" s="65"/>
      <c r="P8780" s="84"/>
      <c r="Q8780" s="84"/>
      <c r="R8780" s="66"/>
      <c r="S8780" s="66"/>
      <c r="T8780" s="66"/>
      <c r="U8780" s="46"/>
    </row>
    <row r="8781" spans="2:21">
      <c r="B8781" s="22"/>
      <c r="D8781" s="22"/>
      <c r="E8781" s="42"/>
      <c r="F8781" s="92"/>
      <c r="G8781" s="65"/>
      <c r="H8781" s="65"/>
      <c r="I8781" s="65"/>
      <c r="J8781" s="65"/>
      <c r="K8781" s="65"/>
      <c r="L8781" s="65"/>
      <c r="M8781" s="65"/>
      <c r="N8781" s="84"/>
      <c r="O8781" s="65"/>
      <c r="P8781" s="84"/>
      <c r="Q8781" s="84"/>
      <c r="R8781" s="66"/>
      <c r="S8781" s="66"/>
      <c r="T8781" s="66"/>
      <c r="U8781" s="46"/>
    </row>
    <row r="8782" spans="2:21">
      <c r="B8782" s="22"/>
      <c r="D8782" s="22"/>
      <c r="E8782" s="42"/>
      <c r="F8782" s="92"/>
      <c r="G8782" s="65"/>
      <c r="H8782" s="65"/>
      <c r="I8782" s="65"/>
      <c r="J8782" s="65"/>
      <c r="K8782" s="65"/>
      <c r="L8782" s="65"/>
      <c r="M8782" s="65"/>
      <c r="N8782" s="84"/>
      <c r="O8782" s="65"/>
      <c r="P8782" s="84"/>
      <c r="Q8782" s="84"/>
      <c r="R8782" s="66"/>
      <c r="S8782" s="66"/>
      <c r="T8782" s="66"/>
      <c r="U8782" s="46"/>
    </row>
    <row r="8783" spans="2:21">
      <c r="B8783" s="22"/>
      <c r="D8783" s="22"/>
      <c r="E8783" s="42"/>
      <c r="F8783" s="92"/>
      <c r="G8783" s="65"/>
      <c r="H8783" s="65"/>
      <c r="I8783" s="65"/>
      <c r="J8783" s="65"/>
      <c r="K8783" s="65"/>
      <c r="L8783" s="65"/>
      <c r="M8783" s="65"/>
      <c r="N8783" s="84"/>
      <c r="O8783" s="65"/>
      <c r="P8783" s="84"/>
      <c r="Q8783" s="84"/>
      <c r="R8783" s="66"/>
      <c r="S8783" s="66"/>
      <c r="T8783" s="66"/>
      <c r="U8783" s="46"/>
    </row>
    <row r="8784" spans="2:21">
      <c r="B8784" s="22"/>
      <c r="D8784" s="22"/>
      <c r="E8784" s="42"/>
      <c r="F8784" s="92"/>
      <c r="G8784" s="65"/>
      <c r="H8784" s="65"/>
      <c r="I8784" s="65"/>
      <c r="J8784" s="65"/>
      <c r="K8784" s="65"/>
      <c r="L8784" s="65"/>
      <c r="M8784" s="65"/>
      <c r="N8784" s="84"/>
      <c r="O8784" s="65"/>
      <c r="P8784" s="84"/>
      <c r="Q8784" s="84"/>
      <c r="R8784" s="66"/>
      <c r="S8784" s="66"/>
      <c r="T8784" s="66"/>
      <c r="U8784" s="46"/>
    </row>
    <row r="8785" spans="2:21">
      <c r="B8785" s="22"/>
      <c r="D8785" s="22"/>
      <c r="E8785" s="42"/>
      <c r="F8785" s="92"/>
      <c r="G8785" s="65"/>
      <c r="H8785" s="65"/>
      <c r="I8785" s="65"/>
      <c r="J8785" s="65"/>
      <c r="K8785" s="65"/>
      <c r="L8785" s="65"/>
      <c r="M8785" s="65"/>
      <c r="N8785" s="84"/>
      <c r="O8785" s="65"/>
      <c r="P8785" s="84"/>
      <c r="Q8785" s="84"/>
      <c r="R8785" s="66"/>
      <c r="S8785" s="66"/>
      <c r="T8785" s="66"/>
      <c r="U8785" s="46"/>
    </row>
    <row r="8786" spans="2:21">
      <c r="B8786" s="22"/>
      <c r="D8786" s="22"/>
      <c r="E8786" s="42"/>
      <c r="F8786" s="92"/>
      <c r="G8786" s="65"/>
      <c r="H8786" s="65"/>
      <c r="I8786" s="65"/>
      <c r="J8786" s="65"/>
      <c r="K8786" s="65"/>
      <c r="L8786" s="65"/>
      <c r="M8786" s="65"/>
      <c r="N8786" s="84"/>
      <c r="O8786" s="65"/>
      <c r="P8786" s="84"/>
      <c r="Q8786" s="84"/>
      <c r="R8786" s="66"/>
      <c r="S8786" s="66"/>
      <c r="T8786" s="66"/>
      <c r="U8786" s="46"/>
    </row>
    <row r="8787" spans="2:21">
      <c r="B8787" s="22"/>
      <c r="D8787" s="22"/>
      <c r="E8787" s="42"/>
      <c r="F8787" s="92"/>
      <c r="G8787" s="65"/>
      <c r="H8787" s="65"/>
      <c r="I8787" s="65"/>
      <c r="J8787" s="65"/>
      <c r="K8787" s="65"/>
      <c r="L8787" s="65"/>
      <c r="M8787" s="65"/>
      <c r="N8787" s="84"/>
      <c r="O8787" s="65"/>
      <c r="P8787" s="84"/>
      <c r="Q8787" s="84"/>
      <c r="R8787" s="66"/>
      <c r="S8787" s="66"/>
      <c r="T8787" s="66"/>
      <c r="U8787" s="46"/>
    </row>
    <row r="8788" spans="2:21">
      <c r="B8788" s="22"/>
      <c r="D8788" s="22"/>
      <c r="E8788" s="42"/>
      <c r="F8788" s="92"/>
      <c r="G8788" s="65"/>
      <c r="H8788" s="65"/>
      <c r="I8788" s="65"/>
      <c r="J8788" s="65"/>
      <c r="K8788" s="65"/>
      <c r="L8788" s="65"/>
      <c r="M8788" s="65"/>
      <c r="N8788" s="84"/>
      <c r="O8788" s="65"/>
      <c r="P8788" s="84"/>
      <c r="Q8788" s="84"/>
      <c r="R8788" s="66"/>
      <c r="S8788" s="66"/>
      <c r="T8788" s="66"/>
      <c r="U8788" s="46"/>
    </row>
    <row r="8789" spans="2:21">
      <c r="B8789" s="22"/>
      <c r="D8789" s="22"/>
      <c r="E8789" s="42"/>
      <c r="F8789" s="92"/>
      <c r="G8789" s="65"/>
      <c r="H8789" s="65"/>
      <c r="I8789" s="65"/>
      <c r="J8789" s="65"/>
      <c r="K8789" s="65"/>
      <c r="L8789" s="65"/>
      <c r="M8789" s="65"/>
      <c r="N8789" s="84"/>
      <c r="O8789" s="65"/>
      <c r="P8789" s="84"/>
      <c r="Q8789" s="84"/>
      <c r="R8789" s="66"/>
      <c r="S8789" s="66"/>
      <c r="T8789" s="66"/>
      <c r="U8789" s="46"/>
    </row>
    <row r="8790" spans="2:21">
      <c r="B8790" s="22"/>
      <c r="D8790" s="22"/>
      <c r="E8790" s="42"/>
      <c r="F8790" s="92"/>
      <c r="G8790" s="65"/>
      <c r="H8790" s="65"/>
      <c r="I8790" s="65"/>
      <c r="J8790" s="65"/>
      <c r="K8790" s="65"/>
      <c r="L8790" s="65"/>
      <c r="M8790" s="65"/>
      <c r="N8790" s="84"/>
      <c r="O8790" s="65"/>
      <c r="P8790" s="84"/>
      <c r="Q8790" s="84"/>
      <c r="R8790" s="66"/>
      <c r="S8790" s="66"/>
      <c r="T8790" s="66"/>
      <c r="U8790" s="46"/>
    </row>
    <row r="8791" spans="2:21">
      <c r="B8791" s="22"/>
      <c r="D8791" s="22"/>
      <c r="E8791" s="42"/>
      <c r="F8791" s="92"/>
      <c r="G8791" s="65"/>
      <c r="H8791" s="65"/>
      <c r="I8791" s="65"/>
      <c r="J8791" s="65"/>
      <c r="K8791" s="65"/>
      <c r="L8791" s="65"/>
      <c r="M8791" s="65"/>
      <c r="N8791" s="84"/>
      <c r="O8791" s="65"/>
      <c r="P8791" s="84"/>
      <c r="Q8791" s="84"/>
      <c r="R8791" s="66"/>
      <c r="S8791" s="66"/>
      <c r="T8791" s="66"/>
      <c r="U8791" s="46"/>
    </row>
    <row r="8792" spans="2:21">
      <c r="B8792" s="22"/>
      <c r="D8792" s="22"/>
      <c r="E8792" s="42"/>
      <c r="F8792" s="92"/>
      <c r="G8792" s="65"/>
      <c r="H8792" s="65"/>
      <c r="I8792" s="65"/>
      <c r="J8792" s="65"/>
      <c r="K8792" s="65"/>
      <c r="L8792" s="65"/>
      <c r="M8792" s="65"/>
      <c r="N8792" s="84"/>
      <c r="O8792" s="65"/>
      <c r="P8792" s="84"/>
      <c r="Q8792" s="84"/>
      <c r="R8792" s="66"/>
      <c r="S8792" s="66"/>
      <c r="T8792" s="66"/>
      <c r="U8792" s="46"/>
    </row>
    <row r="8793" spans="2:21">
      <c r="B8793" s="22"/>
      <c r="D8793" s="22"/>
      <c r="E8793" s="42"/>
      <c r="F8793" s="92"/>
      <c r="G8793" s="65"/>
      <c r="H8793" s="65"/>
      <c r="I8793" s="65"/>
      <c r="J8793" s="65"/>
      <c r="K8793" s="65"/>
      <c r="L8793" s="65"/>
      <c r="M8793" s="65"/>
      <c r="N8793" s="84"/>
      <c r="O8793" s="65"/>
      <c r="P8793" s="84"/>
      <c r="Q8793" s="84"/>
      <c r="R8793" s="66"/>
      <c r="S8793" s="66"/>
      <c r="T8793" s="66"/>
      <c r="U8793" s="46"/>
    </row>
    <row r="8794" spans="2:21">
      <c r="B8794" s="22"/>
      <c r="D8794" s="22"/>
      <c r="E8794" s="42"/>
      <c r="F8794" s="92"/>
      <c r="G8794" s="65"/>
      <c r="H8794" s="65"/>
      <c r="I8794" s="65"/>
      <c r="J8794" s="65"/>
      <c r="K8794" s="65"/>
      <c r="L8794" s="65"/>
      <c r="M8794" s="65"/>
      <c r="N8794" s="84"/>
      <c r="O8794" s="65"/>
      <c r="P8794" s="84"/>
      <c r="Q8794" s="84"/>
      <c r="R8794" s="66"/>
      <c r="S8794" s="66"/>
      <c r="T8794" s="66"/>
      <c r="U8794" s="46"/>
    </row>
    <row r="8795" spans="2:21">
      <c r="B8795" s="22"/>
      <c r="D8795" s="22"/>
      <c r="E8795" s="42"/>
      <c r="F8795" s="92"/>
      <c r="G8795" s="65"/>
      <c r="H8795" s="65"/>
      <c r="I8795" s="65"/>
      <c r="J8795" s="65"/>
      <c r="K8795" s="65"/>
      <c r="L8795" s="65"/>
      <c r="M8795" s="65"/>
      <c r="N8795" s="84"/>
      <c r="O8795" s="65"/>
      <c r="P8795" s="84"/>
      <c r="Q8795" s="84"/>
      <c r="R8795" s="66"/>
      <c r="S8795" s="66"/>
      <c r="T8795" s="66"/>
      <c r="U8795" s="46"/>
    </row>
    <row r="8796" spans="2:21">
      <c r="B8796" s="22"/>
      <c r="D8796" s="22"/>
      <c r="E8796" s="42"/>
      <c r="F8796" s="92"/>
      <c r="G8796" s="65"/>
      <c r="H8796" s="65"/>
      <c r="I8796" s="65"/>
      <c r="J8796" s="65"/>
      <c r="K8796" s="65"/>
      <c r="L8796" s="65"/>
      <c r="M8796" s="65"/>
      <c r="N8796" s="84"/>
      <c r="O8796" s="65"/>
      <c r="P8796" s="84"/>
      <c r="Q8796" s="84"/>
      <c r="R8796" s="66"/>
      <c r="S8796" s="66"/>
      <c r="T8796" s="66"/>
      <c r="U8796" s="46"/>
    </row>
    <row r="8797" spans="2:21">
      <c r="B8797" s="22"/>
      <c r="D8797" s="22"/>
      <c r="E8797" s="42"/>
      <c r="F8797" s="92"/>
      <c r="G8797" s="65"/>
      <c r="H8797" s="65"/>
      <c r="I8797" s="65"/>
      <c r="J8797" s="65"/>
      <c r="K8797" s="65"/>
      <c r="L8797" s="65"/>
      <c r="M8797" s="65"/>
      <c r="N8797" s="84"/>
      <c r="O8797" s="65"/>
      <c r="P8797" s="84"/>
      <c r="Q8797" s="84"/>
      <c r="R8797" s="66"/>
      <c r="S8797" s="66"/>
      <c r="T8797" s="66"/>
      <c r="U8797" s="46"/>
    </row>
    <row r="8798" spans="2:21">
      <c r="B8798" s="22"/>
      <c r="D8798" s="22"/>
      <c r="E8798" s="42"/>
      <c r="F8798" s="92"/>
      <c r="G8798" s="65"/>
      <c r="H8798" s="65"/>
      <c r="I8798" s="65"/>
      <c r="J8798" s="65"/>
      <c r="K8798" s="65"/>
      <c r="L8798" s="65"/>
      <c r="M8798" s="65"/>
      <c r="N8798" s="84"/>
      <c r="O8798" s="65"/>
      <c r="P8798" s="84"/>
      <c r="Q8798" s="84"/>
      <c r="R8798" s="66"/>
      <c r="S8798" s="66"/>
      <c r="T8798" s="66"/>
      <c r="U8798" s="46"/>
    </row>
    <row r="8799" spans="2:21">
      <c r="B8799" s="22"/>
      <c r="D8799" s="22"/>
      <c r="E8799" s="42"/>
      <c r="F8799" s="92"/>
      <c r="G8799" s="65"/>
      <c r="H8799" s="65"/>
      <c r="I8799" s="65"/>
      <c r="J8799" s="65"/>
      <c r="K8799" s="65"/>
      <c r="L8799" s="65"/>
      <c r="M8799" s="65"/>
      <c r="N8799" s="84"/>
      <c r="O8799" s="65"/>
      <c r="P8799" s="84"/>
      <c r="Q8799" s="84"/>
      <c r="R8799" s="66"/>
      <c r="S8799" s="66"/>
      <c r="T8799" s="66"/>
      <c r="U8799" s="46"/>
    </row>
    <row r="8800" spans="2:21">
      <c r="B8800" s="22"/>
      <c r="D8800" s="22"/>
      <c r="E8800" s="42"/>
      <c r="F8800" s="92"/>
      <c r="G8800" s="65"/>
      <c r="H8800" s="65"/>
      <c r="I8800" s="65"/>
      <c r="J8800" s="65"/>
      <c r="K8800" s="65"/>
      <c r="L8800" s="65"/>
      <c r="M8800" s="65"/>
      <c r="N8800" s="84"/>
      <c r="O8800" s="65"/>
      <c r="P8800" s="84"/>
      <c r="Q8800" s="84"/>
      <c r="R8800" s="66"/>
      <c r="S8800" s="66"/>
      <c r="T8800" s="66"/>
      <c r="U8800" s="46"/>
    </row>
    <row r="8801" spans="2:21">
      <c r="B8801" s="22"/>
      <c r="D8801" s="22"/>
      <c r="E8801" s="42"/>
      <c r="F8801" s="92"/>
      <c r="G8801" s="65"/>
      <c r="H8801" s="65"/>
      <c r="I8801" s="65"/>
      <c r="J8801" s="65"/>
      <c r="K8801" s="65"/>
      <c r="L8801" s="65"/>
      <c r="M8801" s="65"/>
      <c r="N8801" s="84"/>
      <c r="O8801" s="65"/>
      <c r="P8801" s="84"/>
      <c r="Q8801" s="84"/>
      <c r="R8801" s="66"/>
      <c r="S8801" s="66"/>
      <c r="T8801" s="66"/>
      <c r="U8801" s="46"/>
    </row>
    <row r="8802" spans="2:21">
      <c r="B8802" s="22"/>
      <c r="D8802" s="22"/>
      <c r="E8802" s="42"/>
      <c r="F8802" s="92"/>
      <c r="G8802" s="65"/>
      <c r="H8802" s="65"/>
      <c r="I8802" s="65"/>
      <c r="J8802" s="65"/>
      <c r="K8802" s="65"/>
      <c r="L8802" s="65"/>
      <c r="M8802" s="65"/>
      <c r="N8802" s="84"/>
      <c r="O8802" s="65"/>
      <c r="P8802" s="84"/>
      <c r="Q8802" s="84"/>
      <c r="R8802" s="66"/>
      <c r="S8802" s="66"/>
      <c r="T8802" s="66"/>
      <c r="U8802" s="46"/>
    </row>
    <row r="8803" spans="2:21">
      <c r="B8803" s="22"/>
      <c r="D8803" s="22"/>
      <c r="E8803" s="42"/>
      <c r="F8803" s="92"/>
      <c r="G8803" s="65"/>
      <c r="H8803" s="65"/>
      <c r="I8803" s="65"/>
      <c r="J8803" s="65"/>
      <c r="K8803" s="65"/>
      <c r="L8803" s="65"/>
      <c r="M8803" s="65"/>
      <c r="N8803" s="84"/>
      <c r="O8803" s="65"/>
      <c r="P8803" s="84"/>
      <c r="Q8803" s="84"/>
      <c r="R8803" s="66"/>
      <c r="S8803" s="66"/>
      <c r="T8803" s="66"/>
      <c r="U8803" s="46"/>
    </row>
    <row r="8804" spans="2:21">
      <c r="B8804" s="22"/>
      <c r="D8804" s="22"/>
      <c r="E8804" s="42"/>
      <c r="F8804" s="92"/>
      <c r="G8804" s="65"/>
      <c r="H8804" s="65"/>
      <c r="I8804" s="65"/>
      <c r="J8804" s="65"/>
      <c r="K8804" s="65"/>
      <c r="L8804" s="65"/>
      <c r="M8804" s="65"/>
      <c r="N8804" s="84"/>
      <c r="O8804" s="65"/>
      <c r="P8804" s="84"/>
      <c r="Q8804" s="84"/>
      <c r="R8804" s="66"/>
      <c r="S8804" s="66"/>
      <c r="T8804" s="66"/>
      <c r="U8804" s="46"/>
    </row>
    <row r="8805" spans="2:21">
      <c r="B8805" s="22"/>
      <c r="D8805" s="22"/>
      <c r="E8805" s="42"/>
      <c r="F8805" s="92"/>
      <c r="G8805" s="65"/>
      <c r="H8805" s="65"/>
      <c r="I8805" s="65"/>
      <c r="J8805" s="65"/>
      <c r="K8805" s="65"/>
      <c r="L8805" s="65"/>
      <c r="M8805" s="65"/>
      <c r="N8805" s="84"/>
      <c r="O8805" s="65"/>
      <c r="P8805" s="84"/>
      <c r="Q8805" s="84"/>
      <c r="R8805" s="66"/>
      <c r="S8805" s="66"/>
      <c r="T8805" s="66"/>
      <c r="U8805" s="46"/>
    </row>
    <row r="8806" spans="2:21">
      <c r="B8806" s="22"/>
      <c r="D8806" s="22"/>
      <c r="E8806" s="42"/>
      <c r="F8806" s="92"/>
      <c r="G8806" s="65"/>
      <c r="H8806" s="65"/>
      <c r="I8806" s="65"/>
      <c r="J8806" s="65"/>
      <c r="K8806" s="65"/>
      <c r="L8806" s="65"/>
      <c r="M8806" s="65"/>
      <c r="N8806" s="84"/>
      <c r="O8806" s="65"/>
      <c r="P8806" s="84"/>
      <c r="Q8806" s="84"/>
      <c r="R8806" s="66"/>
      <c r="S8806" s="66"/>
      <c r="T8806" s="66"/>
      <c r="U8806" s="46"/>
    </row>
    <row r="8807" spans="2:21">
      <c r="B8807" s="22"/>
      <c r="D8807" s="22"/>
      <c r="E8807" s="42"/>
      <c r="F8807" s="92"/>
      <c r="G8807" s="65"/>
      <c r="H8807" s="65"/>
      <c r="I8807" s="65"/>
      <c r="J8807" s="65"/>
      <c r="K8807" s="65"/>
      <c r="L8807" s="65"/>
      <c r="M8807" s="65"/>
      <c r="N8807" s="84"/>
      <c r="O8807" s="65"/>
      <c r="P8807" s="84"/>
      <c r="Q8807" s="84"/>
      <c r="R8807" s="66"/>
      <c r="S8807" s="66"/>
      <c r="T8807" s="66"/>
      <c r="U8807" s="46"/>
    </row>
    <row r="8808" spans="2:21">
      <c r="B8808" s="22"/>
      <c r="D8808" s="22"/>
      <c r="E8808" s="42"/>
      <c r="F8808" s="92"/>
      <c r="G8808" s="65"/>
      <c r="H8808" s="65"/>
      <c r="I8808" s="65"/>
      <c r="J8808" s="65"/>
      <c r="K8808" s="65"/>
      <c r="L8808" s="65"/>
      <c r="M8808" s="65"/>
      <c r="N8808" s="84"/>
      <c r="O8808" s="65"/>
      <c r="P8808" s="84"/>
      <c r="Q8808" s="84"/>
      <c r="R8808" s="66"/>
      <c r="S8808" s="66"/>
      <c r="T8808" s="66"/>
      <c r="U8808" s="46"/>
    </row>
    <row r="8809" spans="2:21">
      <c r="B8809" s="22"/>
      <c r="D8809" s="22"/>
      <c r="E8809" s="42"/>
      <c r="F8809" s="92"/>
      <c r="G8809" s="65"/>
      <c r="H8809" s="65"/>
      <c r="I8809" s="65"/>
      <c r="J8809" s="65"/>
      <c r="K8809" s="65"/>
      <c r="L8809" s="65"/>
      <c r="M8809" s="65"/>
      <c r="N8809" s="84"/>
      <c r="O8809" s="65"/>
      <c r="P8809" s="84"/>
      <c r="Q8809" s="84"/>
      <c r="R8809" s="66"/>
      <c r="S8809" s="66"/>
      <c r="T8809" s="66"/>
      <c r="U8809" s="46"/>
    </row>
    <row r="8810" spans="2:21">
      <c r="B8810" s="22"/>
      <c r="D8810" s="22"/>
      <c r="E8810" s="42"/>
      <c r="F8810" s="92"/>
      <c r="G8810" s="65"/>
      <c r="H8810" s="65"/>
      <c r="I8810" s="65"/>
      <c r="J8810" s="65"/>
      <c r="K8810" s="65"/>
      <c r="L8810" s="65"/>
      <c r="M8810" s="65"/>
      <c r="N8810" s="84"/>
      <c r="O8810" s="65"/>
      <c r="P8810" s="84"/>
      <c r="Q8810" s="84"/>
      <c r="R8810" s="66"/>
      <c r="S8810" s="66"/>
      <c r="T8810" s="66"/>
      <c r="U8810" s="46"/>
    </row>
    <row r="8811" spans="2:21">
      <c r="B8811" s="22"/>
      <c r="D8811" s="22"/>
      <c r="E8811" s="42"/>
      <c r="F8811" s="92"/>
      <c r="G8811" s="65"/>
      <c r="H8811" s="65"/>
      <c r="I8811" s="65"/>
      <c r="J8811" s="65"/>
      <c r="K8811" s="65"/>
      <c r="L8811" s="65"/>
      <c r="M8811" s="65"/>
      <c r="N8811" s="84"/>
      <c r="O8811" s="65"/>
      <c r="P8811" s="84"/>
      <c r="Q8811" s="84"/>
      <c r="R8811" s="66"/>
      <c r="S8811" s="66"/>
      <c r="T8811" s="66"/>
      <c r="U8811" s="46"/>
    </row>
    <row r="8812" spans="2:21">
      <c r="B8812" s="22"/>
      <c r="D8812" s="22"/>
      <c r="E8812" s="42"/>
      <c r="F8812" s="92"/>
      <c r="G8812" s="65"/>
      <c r="H8812" s="65"/>
      <c r="I8812" s="65"/>
      <c r="J8812" s="65"/>
      <c r="K8812" s="65"/>
      <c r="L8812" s="65"/>
      <c r="M8812" s="65"/>
      <c r="N8812" s="84"/>
      <c r="O8812" s="65"/>
      <c r="P8812" s="84"/>
      <c r="Q8812" s="84"/>
      <c r="R8812" s="66"/>
      <c r="S8812" s="66"/>
      <c r="T8812" s="66"/>
      <c r="U8812" s="46"/>
    </row>
    <row r="8813" spans="2:21">
      <c r="B8813" s="22"/>
      <c r="D8813" s="22"/>
      <c r="E8813" s="42"/>
      <c r="F8813" s="92"/>
      <c r="G8813" s="65"/>
      <c r="H8813" s="65"/>
      <c r="I8813" s="65"/>
      <c r="J8813" s="65"/>
      <c r="K8813" s="65"/>
      <c r="L8813" s="65"/>
      <c r="M8813" s="65"/>
      <c r="N8813" s="84"/>
      <c r="O8813" s="65"/>
      <c r="P8813" s="84"/>
      <c r="Q8813" s="84"/>
      <c r="R8813" s="66"/>
      <c r="S8813" s="66"/>
      <c r="T8813" s="66"/>
      <c r="U8813" s="46"/>
    </row>
    <row r="8814" spans="2:21">
      <c r="B8814" s="22"/>
      <c r="D8814" s="22"/>
      <c r="E8814" s="42"/>
      <c r="F8814" s="92"/>
      <c r="G8814" s="65"/>
      <c r="H8814" s="65"/>
      <c r="I8814" s="65"/>
      <c r="J8814" s="65"/>
      <c r="K8814" s="65"/>
      <c r="L8814" s="65"/>
      <c r="M8814" s="65"/>
      <c r="N8814" s="84"/>
      <c r="O8814" s="65"/>
      <c r="P8814" s="84"/>
      <c r="Q8814" s="84"/>
      <c r="R8814" s="66"/>
      <c r="S8814" s="66"/>
      <c r="T8814" s="66"/>
      <c r="U8814" s="46"/>
    </row>
    <row r="8815" spans="2:21">
      <c r="B8815" s="22"/>
      <c r="D8815" s="22"/>
      <c r="E8815" s="42"/>
      <c r="F8815" s="92"/>
      <c r="G8815" s="65"/>
      <c r="H8815" s="65"/>
      <c r="I8815" s="65"/>
      <c r="J8815" s="65"/>
      <c r="K8815" s="65"/>
      <c r="L8815" s="65"/>
      <c r="M8815" s="65"/>
      <c r="N8815" s="84"/>
      <c r="O8815" s="65"/>
      <c r="P8815" s="84"/>
      <c r="Q8815" s="84"/>
      <c r="R8815" s="66"/>
      <c r="S8815" s="66"/>
      <c r="T8815" s="66"/>
      <c r="U8815" s="46"/>
    </row>
    <row r="8816" spans="2:21">
      <c r="B8816" s="22"/>
      <c r="D8816" s="22"/>
      <c r="E8816" s="42"/>
      <c r="F8816" s="92"/>
      <c r="G8816" s="65"/>
      <c r="H8816" s="65"/>
      <c r="I8816" s="65"/>
      <c r="J8816" s="65"/>
      <c r="K8816" s="65"/>
      <c r="L8816" s="65"/>
      <c r="M8816" s="65"/>
      <c r="N8816" s="84"/>
      <c r="O8816" s="65"/>
      <c r="P8816" s="84"/>
      <c r="Q8816" s="84"/>
      <c r="R8816" s="66"/>
      <c r="S8816" s="66"/>
      <c r="T8816" s="66"/>
      <c r="U8816" s="46"/>
    </row>
    <row r="8817" spans="2:21">
      <c r="B8817" s="22"/>
      <c r="D8817" s="22"/>
      <c r="E8817" s="42"/>
      <c r="F8817" s="92"/>
      <c r="G8817" s="65"/>
      <c r="H8817" s="65"/>
      <c r="I8817" s="65"/>
      <c r="J8817" s="65"/>
      <c r="K8817" s="65"/>
      <c r="L8817" s="65"/>
      <c r="M8817" s="65"/>
      <c r="N8817" s="84"/>
      <c r="O8817" s="65"/>
      <c r="P8817" s="84"/>
      <c r="Q8817" s="84"/>
      <c r="R8817" s="66"/>
      <c r="S8817" s="66"/>
      <c r="T8817" s="66"/>
      <c r="U8817" s="46"/>
    </row>
    <row r="8818" spans="2:21">
      <c r="B8818" s="22"/>
      <c r="D8818" s="22"/>
      <c r="E8818" s="42"/>
      <c r="F8818" s="92"/>
      <c r="G8818" s="65"/>
      <c r="H8818" s="65"/>
      <c r="I8818" s="65"/>
      <c r="J8818" s="65"/>
      <c r="K8818" s="65"/>
      <c r="L8818" s="65"/>
      <c r="M8818" s="65"/>
      <c r="N8818" s="84"/>
      <c r="O8818" s="65"/>
      <c r="P8818" s="84"/>
      <c r="Q8818" s="84"/>
      <c r="R8818" s="66"/>
      <c r="S8818" s="66"/>
      <c r="T8818" s="66"/>
      <c r="U8818" s="46"/>
    </row>
    <row r="8819" spans="2:21">
      <c r="B8819" s="22"/>
      <c r="D8819" s="22"/>
      <c r="E8819" s="42"/>
      <c r="F8819" s="92"/>
      <c r="G8819" s="65"/>
      <c r="H8819" s="65"/>
      <c r="I8819" s="65"/>
      <c r="J8819" s="65"/>
      <c r="K8819" s="65"/>
      <c r="L8819" s="65"/>
      <c r="M8819" s="65"/>
      <c r="N8819" s="84"/>
      <c r="O8819" s="65"/>
      <c r="P8819" s="84"/>
      <c r="Q8819" s="84"/>
      <c r="R8819" s="66"/>
      <c r="S8819" s="66"/>
      <c r="T8819" s="66"/>
      <c r="U8819" s="46"/>
    </row>
    <row r="8820" spans="2:21">
      <c r="B8820" s="22"/>
      <c r="D8820" s="22"/>
      <c r="E8820" s="42"/>
      <c r="F8820" s="92"/>
      <c r="G8820" s="65"/>
      <c r="H8820" s="65"/>
      <c r="I8820" s="65"/>
      <c r="J8820" s="65"/>
      <c r="K8820" s="65"/>
      <c r="L8820" s="65"/>
      <c r="M8820" s="65"/>
      <c r="N8820" s="84"/>
      <c r="O8820" s="65"/>
      <c r="P8820" s="84"/>
      <c r="Q8820" s="84"/>
      <c r="R8820" s="66"/>
      <c r="S8820" s="66"/>
      <c r="T8820" s="66"/>
      <c r="U8820" s="46"/>
    </row>
    <row r="8821" spans="2:21">
      <c r="B8821" s="22"/>
      <c r="D8821" s="22"/>
      <c r="E8821" s="42"/>
      <c r="F8821" s="92"/>
      <c r="G8821" s="65"/>
      <c r="H8821" s="65"/>
      <c r="I8821" s="65"/>
      <c r="J8821" s="65"/>
      <c r="K8821" s="65"/>
      <c r="L8821" s="65"/>
      <c r="M8821" s="65"/>
      <c r="N8821" s="84"/>
      <c r="O8821" s="65"/>
      <c r="P8821" s="84"/>
      <c r="Q8821" s="84"/>
      <c r="R8821" s="66"/>
      <c r="S8821" s="66"/>
      <c r="T8821" s="66"/>
      <c r="U8821" s="46"/>
    </row>
    <row r="8822" spans="2:21">
      <c r="B8822" s="22"/>
      <c r="D8822" s="22"/>
      <c r="E8822" s="42"/>
      <c r="F8822" s="92"/>
      <c r="G8822" s="65"/>
      <c r="H8822" s="65"/>
      <c r="I8822" s="65"/>
      <c r="J8822" s="65"/>
      <c r="K8822" s="65"/>
      <c r="L8822" s="65"/>
      <c r="M8822" s="65"/>
      <c r="N8822" s="84"/>
      <c r="O8822" s="65"/>
      <c r="P8822" s="84"/>
      <c r="Q8822" s="84"/>
      <c r="R8822" s="66"/>
      <c r="S8822" s="66"/>
      <c r="T8822" s="66"/>
      <c r="U8822" s="46"/>
    </row>
    <row r="8823" spans="2:21">
      <c r="B8823" s="22"/>
      <c r="D8823" s="22"/>
      <c r="E8823" s="42"/>
      <c r="F8823" s="92"/>
      <c r="G8823" s="65"/>
      <c r="H8823" s="65"/>
      <c r="I8823" s="65"/>
      <c r="J8823" s="65"/>
      <c r="K8823" s="65"/>
      <c r="L8823" s="65"/>
      <c r="M8823" s="65"/>
      <c r="N8823" s="84"/>
      <c r="O8823" s="65"/>
      <c r="P8823" s="84"/>
      <c r="Q8823" s="84"/>
      <c r="R8823" s="66"/>
      <c r="S8823" s="66"/>
      <c r="T8823" s="66"/>
      <c r="U8823" s="46"/>
    </row>
    <row r="8824" spans="2:21">
      <c r="B8824" s="22"/>
      <c r="D8824" s="22"/>
      <c r="E8824" s="42"/>
      <c r="F8824" s="92"/>
      <c r="G8824" s="65"/>
      <c r="H8824" s="65"/>
      <c r="I8824" s="65"/>
      <c r="J8824" s="65"/>
      <c r="K8824" s="65"/>
      <c r="L8824" s="65"/>
      <c r="M8824" s="65"/>
      <c r="N8824" s="84"/>
      <c r="O8824" s="65"/>
      <c r="P8824" s="84"/>
      <c r="Q8824" s="84"/>
      <c r="R8824" s="66"/>
      <c r="S8824" s="66"/>
      <c r="T8824" s="66"/>
      <c r="U8824" s="46"/>
    </row>
    <row r="8825" spans="2:21">
      <c r="B8825" s="22"/>
      <c r="D8825" s="22"/>
      <c r="E8825" s="42"/>
      <c r="F8825" s="92"/>
      <c r="G8825" s="65"/>
      <c r="H8825" s="65"/>
      <c r="I8825" s="65"/>
      <c r="J8825" s="65"/>
      <c r="K8825" s="65"/>
      <c r="L8825" s="65"/>
      <c r="M8825" s="65"/>
      <c r="N8825" s="84"/>
      <c r="O8825" s="65"/>
      <c r="P8825" s="84"/>
      <c r="Q8825" s="84"/>
      <c r="R8825" s="66"/>
      <c r="S8825" s="66"/>
      <c r="T8825" s="66"/>
      <c r="U8825" s="46"/>
    </row>
    <row r="8826" spans="2:21">
      <c r="B8826" s="22"/>
      <c r="D8826" s="22"/>
      <c r="E8826" s="42"/>
      <c r="F8826" s="92"/>
      <c r="G8826" s="65"/>
      <c r="H8826" s="65"/>
      <c r="I8826" s="65"/>
      <c r="J8826" s="65"/>
      <c r="K8826" s="65"/>
      <c r="L8826" s="65"/>
      <c r="M8826" s="65"/>
      <c r="N8826" s="84"/>
      <c r="O8826" s="65"/>
      <c r="P8826" s="84"/>
      <c r="Q8826" s="84"/>
      <c r="R8826" s="66"/>
      <c r="S8826" s="66"/>
      <c r="T8826" s="66"/>
      <c r="U8826" s="46"/>
    </row>
    <row r="8827" spans="2:21">
      <c r="B8827" s="22"/>
      <c r="D8827" s="22"/>
      <c r="E8827" s="42"/>
      <c r="F8827" s="92"/>
      <c r="G8827" s="65"/>
      <c r="H8827" s="65"/>
      <c r="I8827" s="65"/>
      <c r="J8827" s="65"/>
      <c r="K8827" s="65"/>
      <c r="L8827" s="65"/>
      <c r="M8827" s="65"/>
      <c r="N8827" s="84"/>
      <c r="O8827" s="65"/>
      <c r="P8827" s="84"/>
      <c r="Q8827" s="84"/>
      <c r="R8827" s="66"/>
      <c r="S8827" s="66"/>
      <c r="T8827" s="66"/>
      <c r="U8827" s="46"/>
    </row>
    <row r="8828" spans="2:21">
      <c r="B8828" s="22"/>
      <c r="D8828" s="22"/>
      <c r="E8828" s="42"/>
      <c r="F8828" s="92"/>
      <c r="G8828" s="65"/>
      <c r="H8828" s="65"/>
      <c r="I8828" s="65"/>
      <c r="J8828" s="65"/>
      <c r="K8828" s="65"/>
      <c r="L8828" s="65"/>
      <c r="M8828" s="65"/>
      <c r="N8828" s="84"/>
      <c r="O8828" s="65"/>
      <c r="P8828" s="84"/>
      <c r="Q8828" s="84"/>
      <c r="R8828" s="66"/>
      <c r="S8828" s="66"/>
      <c r="T8828" s="66"/>
      <c r="U8828" s="46"/>
    </row>
    <row r="8829" spans="2:21">
      <c r="B8829" s="22"/>
      <c r="D8829" s="22"/>
      <c r="E8829" s="42"/>
      <c r="F8829" s="92"/>
      <c r="G8829" s="65"/>
      <c r="H8829" s="65"/>
      <c r="I8829" s="65"/>
      <c r="J8829" s="65"/>
      <c r="K8829" s="65"/>
      <c r="L8829" s="65"/>
      <c r="M8829" s="65"/>
      <c r="N8829" s="84"/>
      <c r="O8829" s="65"/>
      <c r="P8829" s="84"/>
      <c r="Q8829" s="84"/>
      <c r="R8829" s="66"/>
      <c r="S8829" s="66"/>
      <c r="T8829" s="66"/>
      <c r="U8829" s="46"/>
    </row>
    <row r="8830" spans="2:21">
      <c r="B8830" s="22"/>
      <c r="D8830" s="22"/>
      <c r="E8830" s="42"/>
      <c r="F8830" s="92"/>
      <c r="G8830" s="65"/>
      <c r="H8830" s="65"/>
      <c r="I8830" s="65"/>
      <c r="J8830" s="65"/>
      <c r="K8830" s="65"/>
      <c r="L8830" s="65"/>
      <c r="M8830" s="65"/>
      <c r="N8830" s="84"/>
      <c r="O8830" s="65"/>
      <c r="P8830" s="84"/>
      <c r="Q8830" s="84"/>
      <c r="R8830" s="66"/>
      <c r="S8830" s="66"/>
      <c r="T8830" s="66"/>
      <c r="U8830" s="46"/>
    </row>
    <row r="8831" spans="2:21">
      <c r="B8831" s="22"/>
      <c r="D8831" s="22"/>
      <c r="E8831" s="42"/>
      <c r="F8831" s="92"/>
      <c r="G8831" s="65"/>
      <c r="H8831" s="65"/>
      <c r="I8831" s="65"/>
      <c r="J8831" s="65"/>
      <c r="K8831" s="65"/>
      <c r="L8831" s="65"/>
      <c r="M8831" s="65"/>
      <c r="N8831" s="84"/>
      <c r="O8831" s="65"/>
      <c r="P8831" s="84"/>
      <c r="Q8831" s="84"/>
      <c r="R8831" s="66"/>
      <c r="S8831" s="66"/>
      <c r="T8831" s="66"/>
      <c r="U8831" s="46"/>
    </row>
    <row r="8832" spans="2:21">
      <c r="B8832" s="22"/>
      <c r="D8832" s="22"/>
      <c r="E8832" s="42"/>
      <c r="F8832" s="92"/>
      <c r="G8832" s="65"/>
      <c r="H8832" s="65"/>
      <c r="I8832" s="65"/>
      <c r="J8832" s="65"/>
      <c r="K8832" s="65"/>
      <c r="L8832" s="65"/>
      <c r="M8832" s="65"/>
      <c r="N8832" s="84"/>
      <c r="O8832" s="65"/>
      <c r="P8832" s="84"/>
      <c r="Q8832" s="84"/>
      <c r="R8832" s="66"/>
      <c r="S8832" s="66"/>
      <c r="T8832" s="66"/>
      <c r="U8832" s="46"/>
    </row>
    <row r="8833" spans="2:21">
      <c r="B8833" s="22"/>
      <c r="D8833" s="22"/>
      <c r="E8833" s="42"/>
      <c r="F8833" s="92"/>
      <c r="G8833" s="65"/>
      <c r="H8833" s="65"/>
      <c r="I8833" s="65"/>
      <c r="J8833" s="65"/>
      <c r="K8833" s="65"/>
      <c r="L8833" s="65"/>
      <c r="M8833" s="65"/>
      <c r="N8833" s="84"/>
      <c r="O8833" s="65"/>
      <c r="P8833" s="84"/>
      <c r="Q8833" s="84"/>
      <c r="R8833" s="66"/>
      <c r="S8833" s="66"/>
      <c r="T8833" s="66"/>
      <c r="U8833" s="46"/>
    </row>
    <row r="8834" spans="2:21">
      <c r="B8834" s="22"/>
      <c r="D8834" s="22"/>
      <c r="E8834" s="42"/>
      <c r="F8834" s="92"/>
      <c r="G8834" s="65"/>
      <c r="H8834" s="65"/>
      <c r="I8834" s="65"/>
      <c r="J8834" s="65"/>
      <c r="K8834" s="65"/>
      <c r="L8834" s="65"/>
      <c r="M8834" s="65"/>
      <c r="N8834" s="84"/>
      <c r="O8834" s="65"/>
      <c r="P8834" s="84"/>
      <c r="Q8834" s="84"/>
      <c r="R8834" s="66"/>
      <c r="S8834" s="66"/>
      <c r="T8834" s="66"/>
      <c r="U8834" s="46"/>
    </row>
    <row r="8835" spans="2:21">
      <c r="B8835" s="22"/>
      <c r="D8835" s="22"/>
      <c r="E8835" s="42"/>
      <c r="F8835" s="92"/>
      <c r="G8835" s="65"/>
      <c r="H8835" s="65"/>
      <c r="I8835" s="65"/>
      <c r="J8835" s="65"/>
      <c r="K8835" s="65"/>
      <c r="L8835" s="65"/>
      <c r="M8835" s="65"/>
      <c r="N8835" s="84"/>
      <c r="O8835" s="65"/>
      <c r="P8835" s="84"/>
      <c r="Q8835" s="84"/>
      <c r="R8835" s="66"/>
      <c r="S8835" s="66"/>
      <c r="T8835" s="66"/>
      <c r="U8835" s="46"/>
    </row>
    <row r="8836" spans="2:21">
      <c r="B8836" s="22"/>
      <c r="D8836" s="22"/>
      <c r="E8836" s="42"/>
      <c r="F8836" s="92"/>
      <c r="G8836" s="65"/>
      <c r="H8836" s="65"/>
      <c r="I8836" s="65"/>
      <c r="J8836" s="65"/>
      <c r="K8836" s="65"/>
      <c r="L8836" s="65"/>
      <c r="M8836" s="65"/>
      <c r="N8836" s="84"/>
      <c r="O8836" s="65"/>
      <c r="P8836" s="84"/>
      <c r="Q8836" s="84"/>
      <c r="R8836" s="66"/>
      <c r="S8836" s="66"/>
      <c r="T8836" s="66"/>
      <c r="U8836" s="46"/>
    </row>
    <row r="8837" spans="2:21">
      <c r="B8837" s="22"/>
      <c r="D8837" s="22"/>
      <c r="E8837" s="42"/>
      <c r="F8837" s="92"/>
      <c r="G8837" s="65"/>
      <c r="H8837" s="65"/>
      <c r="I8837" s="65"/>
      <c r="J8837" s="65"/>
      <c r="K8837" s="65"/>
      <c r="L8837" s="65"/>
      <c r="M8837" s="65"/>
      <c r="N8837" s="84"/>
      <c r="O8837" s="65"/>
      <c r="P8837" s="84"/>
      <c r="Q8837" s="84"/>
      <c r="R8837" s="66"/>
      <c r="S8837" s="66"/>
      <c r="T8837" s="66"/>
      <c r="U8837" s="46"/>
    </row>
    <row r="8838" spans="2:21">
      <c r="B8838" s="22"/>
      <c r="D8838" s="22"/>
      <c r="E8838" s="42"/>
      <c r="F8838" s="92"/>
      <c r="G8838" s="65"/>
      <c r="H8838" s="65"/>
      <c r="I8838" s="65"/>
      <c r="J8838" s="65"/>
      <c r="K8838" s="65"/>
      <c r="L8838" s="65"/>
      <c r="M8838" s="65"/>
      <c r="N8838" s="84"/>
      <c r="O8838" s="65"/>
      <c r="P8838" s="84"/>
      <c r="Q8838" s="84"/>
      <c r="R8838" s="66"/>
      <c r="S8838" s="66"/>
      <c r="T8838" s="66"/>
      <c r="U8838" s="46"/>
    </row>
    <row r="8839" spans="2:21">
      <c r="B8839" s="22"/>
      <c r="D8839" s="22"/>
      <c r="E8839" s="42"/>
      <c r="F8839" s="92"/>
      <c r="G8839" s="65"/>
      <c r="H8839" s="65"/>
      <c r="I8839" s="65"/>
      <c r="J8839" s="65"/>
      <c r="K8839" s="65"/>
      <c r="L8839" s="65"/>
      <c r="M8839" s="65"/>
      <c r="N8839" s="84"/>
      <c r="O8839" s="65"/>
      <c r="P8839" s="84"/>
      <c r="Q8839" s="84"/>
      <c r="R8839" s="66"/>
      <c r="S8839" s="66"/>
      <c r="T8839" s="66"/>
      <c r="U8839" s="46"/>
    </row>
    <row r="8840" spans="2:21">
      <c r="B8840" s="22"/>
      <c r="D8840" s="22"/>
      <c r="E8840" s="42"/>
      <c r="F8840" s="92"/>
      <c r="G8840" s="65"/>
      <c r="H8840" s="65"/>
      <c r="I8840" s="65"/>
      <c r="J8840" s="65"/>
      <c r="K8840" s="65"/>
      <c r="L8840" s="65"/>
      <c r="M8840" s="65"/>
      <c r="N8840" s="84"/>
      <c r="O8840" s="65"/>
      <c r="P8840" s="84"/>
      <c r="Q8840" s="84"/>
      <c r="R8840" s="66"/>
      <c r="S8840" s="66"/>
      <c r="T8840" s="66"/>
      <c r="U8840" s="46"/>
    </row>
    <row r="8841" spans="2:21">
      <c r="B8841" s="22"/>
      <c r="D8841" s="22"/>
      <c r="E8841" s="42"/>
      <c r="F8841" s="92"/>
      <c r="G8841" s="65"/>
      <c r="H8841" s="65"/>
      <c r="I8841" s="65"/>
      <c r="J8841" s="65"/>
      <c r="K8841" s="65"/>
      <c r="L8841" s="65"/>
      <c r="M8841" s="65"/>
      <c r="N8841" s="84"/>
      <c r="O8841" s="65"/>
      <c r="P8841" s="84"/>
      <c r="Q8841" s="84"/>
      <c r="R8841" s="66"/>
      <c r="S8841" s="66"/>
      <c r="T8841" s="66"/>
      <c r="U8841" s="46"/>
    </row>
    <row r="8842" spans="2:21">
      <c r="B8842" s="22"/>
      <c r="D8842" s="22"/>
      <c r="E8842" s="42"/>
      <c r="F8842" s="92"/>
      <c r="G8842" s="65"/>
      <c r="H8842" s="65"/>
      <c r="I8842" s="65"/>
      <c r="J8842" s="65"/>
      <c r="K8842" s="65"/>
      <c r="L8842" s="65"/>
      <c r="M8842" s="65"/>
      <c r="N8842" s="84"/>
      <c r="O8842" s="65"/>
      <c r="P8842" s="84"/>
      <c r="Q8842" s="84"/>
      <c r="R8842" s="66"/>
      <c r="S8842" s="66"/>
      <c r="T8842" s="66"/>
      <c r="U8842" s="46"/>
    </row>
    <row r="8843" spans="2:21">
      <c r="B8843" s="22"/>
      <c r="D8843" s="22"/>
      <c r="E8843" s="42"/>
      <c r="F8843" s="92"/>
      <c r="G8843" s="65"/>
      <c r="H8843" s="65"/>
      <c r="I8843" s="65"/>
      <c r="J8843" s="65"/>
      <c r="K8843" s="65"/>
      <c r="L8843" s="65"/>
      <c r="M8843" s="65"/>
      <c r="N8843" s="84"/>
      <c r="O8843" s="65"/>
      <c r="P8843" s="84"/>
      <c r="Q8843" s="84"/>
      <c r="R8843" s="66"/>
      <c r="S8843" s="66"/>
      <c r="T8843" s="66"/>
      <c r="U8843" s="46"/>
    </row>
    <row r="8844" spans="2:21">
      <c r="B8844" s="22"/>
      <c r="D8844" s="22"/>
      <c r="E8844" s="42"/>
      <c r="F8844" s="92"/>
      <c r="G8844" s="65"/>
      <c r="H8844" s="65"/>
      <c r="I8844" s="65"/>
      <c r="J8844" s="65"/>
      <c r="K8844" s="65"/>
      <c r="L8844" s="65"/>
      <c r="M8844" s="65"/>
      <c r="N8844" s="84"/>
      <c r="O8844" s="65"/>
      <c r="P8844" s="84"/>
      <c r="Q8844" s="84"/>
      <c r="R8844" s="66"/>
      <c r="S8844" s="66"/>
      <c r="T8844" s="66"/>
      <c r="U8844" s="46"/>
    </row>
    <row r="8845" spans="2:21">
      <c r="B8845" s="22"/>
      <c r="D8845" s="22"/>
      <c r="E8845" s="42"/>
      <c r="F8845" s="92"/>
      <c r="G8845" s="65"/>
      <c r="H8845" s="65"/>
      <c r="I8845" s="65"/>
      <c r="J8845" s="65"/>
      <c r="K8845" s="65"/>
      <c r="L8845" s="65"/>
      <c r="M8845" s="65"/>
      <c r="N8845" s="84"/>
      <c r="O8845" s="65"/>
      <c r="P8845" s="84"/>
      <c r="Q8845" s="84"/>
      <c r="R8845" s="66"/>
      <c r="S8845" s="66"/>
      <c r="T8845" s="66"/>
      <c r="U8845" s="46"/>
    </row>
    <row r="8846" spans="2:21">
      <c r="B8846" s="22"/>
      <c r="D8846" s="22"/>
      <c r="E8846" s="42"/>
      <c r="F8846" s="92"/>
      <c r="G8846" s="65"/>
      <c r="H8846" s="65"/>
      <c r="I8846" s="65"/>
      <c r="J8846" s="65"/>
      <c r="K8846" s="65"/>
      <c r="L8846" s="65"/>
      <c r="M8846" s="65"/>
      <c r="N8846" s="84"/>
      <c r="O8846" s="65"/>
      <c r="P8846" s="84"/>
      <c r="Q8846" s="84"/>
      <c r="R8846" s="66"/>
      <c r="S8846" s="66"/>
      <c r="T8846" s="66"/>
      <c r="U8846" s="46"/>
    </row>
    <row r="8847" spans="2:21">
      <c r="B8847" s="22"/>
      <c r="D8847" s="22"/>
      <c r="E8847" s="42"/>
      <c r="F8847" s="92"/>
      <c r="G8847" s="65"/>
      <c r="H8847" s="65"/>
      <c r="I8847" s="65"/>
      <c r="J8847" s="65"/>
      <c r="K8847" s="65"/>
      <c r="L8847" s="65"/>
      <c r="M8847" s="65"/>
      <c r="N8847" s="84"/>
      <c r="O8847" s="65"/>
      <c r="P8847" s="84"/>
      <c r="Q8847" s="84"/>
      <c r="R8847" s="66"/>
      <c r="S8847" s="66"/>
      <c r="T8847" s="66"/>
      <c r="U8847" s="46"/>
    </row>
    <row r="8848" spans="2:21">
      <c r="B8848" s="22"/>
      <c r="D8848" s="22"/>
      <c r="E8848" s="42"/>
      <c r="F8848" s="92"/>
      <c r="G8848" s="65"/>
      <c r="H8848" s="65"/>
      <c r="I8848" s="65"/>
      <c r="J8848" s="65"/>
      <c r="K8848" s="65"/>
      <c r="L8848" s="65"/>
      <c r="M8848" s="65"/>
      <c r="N8848" s="84"/>
      <c r="O8848" s="65"/>
      <c r="P8848" s="84"/>
      <c r="Q8848" s="84"/>
      <c r="R8848" s="66"/>
      <c r="S8848" s="66"/>
      <c r="T8848" s="66"/>
      <c r="U8848" s="46"/>
    </row>
    <row r="8849" spans="2:21">
      <c r="B8849" s="22"/>
      <c r="D8849" s="22"/>
      <c r="E8849" s="42"/>
      <c r="F8849" s="92"/>
      <c r="G8849" s="65"/>
      <c r="H8849" s="65"/>
      <c r="I8849" s="65"/>
      <c r="J8849" s="65"/>
      <c r="K8849" s="65"/>
      <c r="L8849" s="65"/>
      <c r="M8849" s="65"/>
      <c r="N8849" s="84"/>
      <c r="O8849" s="65"/>
      <c r="P8849" s="84"/>
      <c r="Q8849" s="84"/>
      <c r="R8849" s="66"/>
      <c r="S8849" s="66"/>
      <c r="T8849" s="66"/>
      <c r="U8849" s="46"/>
    </row>
    <row r="8850" spans="2:21">
      <c r="B8850" s="22"/>
      <c r="D8850" s="22"/>
      <c r="E8850" s="42"/>
      <c r="F8850" s="92"/>
      <c r="G8850" s="65"/>
      <c r="H8850" s="65"/>
      <c r="I8850" s="65"/>
      <c r="J8850" s="65"/>
      <c r="K8850" s="65"/>
      <c r="L8850" s="65"/>
      <c r="M8850" s="65"/>
      <c r="N8850" s="84"/>
      <c r="O8850" s="65"/>
      <c r="P8850" s="84"/>
      <c r="Q8850" s="84"/>
      <c r="R8850" s="66"/>
      <c r="S8850" s="66"/>
      <c r="T8850" s="66"/>
      <c r="U8850" s="46"/>
    </row>
    <row r="8851" spans="2:21">
      <c r="B8851" s="22"/>
      <c r="D8851" s="22"/>
      <c r="E8851" s="42"/>
      <c r="F8851" s="92"/>
      <c r="G8851" s="65"/>
      <c r="H8851" s="65"/>
      <c r="I8851" s="65"/>
      <c r="J8851" s="65"/>
      <c r="K8851" s="65"/>
      <c r="L8851" s="65"/>
      <c r="M8851" s="65"/>
      <c r="N8851" s="84"/>
      <c r="O8851" s="65"/>
      <c r="P8851" s="84"/>
      <c r="Q8851" s="84"/>
      <c r="R8851" s="66"/>
      <c r="S8851" s="66"/>
      <c r="T8851" s="66"/>
      <c r="U8851" s="46"/>
    </row>
    <row r="8852" spans="2:21">
      <c r="B8852" s="22"/>
      <c r="D8852" s="22"/>
      <c r="E8852" s="42"/>
      <c r="F8852" s="92"/>
      <c r="G8852" s="65"/>
      <c r="H8852" s="65"/>
      <c r="I8852" s="65"/>
      <c r="J8852" s="65"/>
      <c r="K8852" s="65"/>
      <c r="L8852" s="65"/>
      <c r="M8852" s="65"/>
      <c r="N8852" s="84"/>
      <c r="O8852" s="65"/>
      <c r="P8852" s="84"/>
      <c r="Q8852" s="84"/>
      <c r="R8852" s="66"/>
      <c r="S8852" s="66"/>
      <c r="T8852" s="66"/>
      <c r="U8852" s="46"/>
    </row>
    <row r="8853" spans="2:21">
      <c r="B8853" s="22"/>
      <c r="D8853" s="22"/>
      <c r="E8853" s="42"/>
      <c r="F8853" s="92"/>
      <c r="G8853" s="65"/>
      <c r="H8853" s="65"/>
      <c r="I8853" s="65"/>
      <c r="J8853" s="65"/>
      <c r="K8853" s="65"/>
      <c r="L8853" s="65"/>
      <c r="M8853" s="65"/>
      <c r="N8853" s="84"/>
      <c r="O8853" s="65"/>
      <c r="P8853" s="84"/>
      <c r="Q8853" s="84"/>
      <c r="R8853" s="66"/>
      <c r="S8853" s="66"/>
      <c r="T8853" s="66"/>
      <c r="U8853" s="46"/>
    </row>
    <row r="8854" spans="2:21">
      <c r="B8854" s="22"/>
      <c r="D8854" s="22"/>
      <c r="E8854" s="42"/>
      <c r="F8854" s="92"/>
      <c r="G8854" s="65"/>
      <c r="H8854" s="65"/>
      <c r="I8854" s="65"/>
      <c r="J8854" s="65"/>
      <c r="K8854" s="65"/>
      <c r="L8854" s="65"/>
      <c r="M8854" s="65"/>
      <c r="N8854" s="84"/>
      <c r="O8854" s="65"/>
      <c r="P8854" s="84"/>
      <c r="Q8854" s="84"/>
      <c r="R8854" s="66"/>
      <c r="S8854" s="66"/>
      <c r="T8854" s="66"/>
      <c r="U8854" s="46"/>
    </row>
    <row r="8855" spans="2:21">
      <c r="B8855" s="22"/>
      <c r="D8855" s="22"/>
      <c r="E8855" s="42"/>
      <c r="F8855" s="92"/>
      <c r="G8855" s="65"/>
      <c r="H8855" s="65"/>
      <c r="I8855" s="65"/>
      <c r="J8855" s="65"/>
      <c r="K8855" s="65"/>
      <c r="L8855" s="65"/>
      <c r="M8855" s="65"/>
      <c r="N8855" s="84"/>
      <c r="O8855" s="65"/>
      <c r="P8855" s="84"/>
      <c r="Q8855" s="84"/>
      <c r="R8855" s="66"/>
      <c r="S8855" s="66"/>
      <c r="T8855" s="66"/>
      <c r="U8855" s="46"/>
    </row>
    <row r="8856" spans="2:21">
      <c r="B8856" s="22"/>
      <c r="D8856" s="22"/>
      <c r="E8856" s="42"/>
      <c r="F8856" s="92"/>
      <c r="G8856" s="65"/>
      <c r="H8856" s="65"/>
      <c r="I8856" s="65"/>
      <c r="J8856" s="65"/>
      <c r="K8856" s="65"/>
      <c r="L8856" s="65"/>
      <c r="M8856" s="65"/>
      <c r="N8856" s="84"/>
      <c r="O8856" s="65"/>
      <c r="P8856" s="84"/>
      <c r="Q8856" s="84"/>
      <c r="R8856" s="66"/>
      <c r="S8856" s="66"/>
      <c r="T8856" s="66"/>
      <c r="U8856" s="46"/>
    </row>
    <row r="8857" spans="2:21">
      <c r="B8857" s="22"/>
      <c r="D8857" s="22"/>
      <c r="E8857" s="42"/>
      <c r="F8857" s="92"/>
      <c r="G8857" s="65"/>
      <c r="H8857" s="65"/>
      <c r="I8857" s="65"/>
      <c r="J8857" s="65"/>
      <c r="K8857" s="65"/>
      <c r="L8857" s="65"/>
      <c r="M8857" s="65"/>
      <c r="N8857" s="84"/>
      <c r="O8857" s="65"/>
      <c r="P8857" s="84"/>
      <c r="Q8857" s="84"/>
      <c r="R8857" s="66"/>
      <c r="S8857" s="66"/>
      <c r="T8857" s="66"/>
      <c r="U8857" s="46"/>
    </row>
    <row r="8858" spans="2:21">
      <c r="B8858" s="22"/>
      <c r="D8858" s="22"/>
      <c r="E8858" s="42"/>
      <c r="F8858" s="92"/>
      <c r="G8858" s="65"/>
      <c r="H8858" s="65"/>
      <c r="I8858" s="65"/>
      <c r="J8858" s="65"/>
      <c r="K8858" s="65"/>
      <c r="L8858" s="65"/>
      <c r="M8858" s="65"/>
      <c r="N8858" s="84"/>
      <c r="O8858" s="65"/>
      <c r="P8858" s="84"/>
      <c r="Q8858" s="84"/>
      <c r="R8858" s="66"/>
      <c r="S8858" s="66"/>
      <c r="T8858" s="66"/>
      <c r="U8858" s="46"/>
    </row>
    <row r="8859" spans="2:21">
      <c r="B8859" s="22"/>
      <c r="D8859" s="22"/>
      <c r="E8859" s="42"/>
      <c r="F8859" s="92"/>
      <c r="G8859" s="65"/>
      <c r="H8859" s="65"/>
      <c r="I8859" s="65"/>
      <c r="J8859" s="65"/>
      <c r="K8859" s="65"/>
      <c r="L8859" s="65"/>
      <c r="M8859" s="65"/>
      <c r="N8859" s="84"/>
      <c r="O8859" s="65"/>
      <c r="P8859" s="84"/>
      <c r="Q8859" s="84"/>
      <c r="R8859" s="66"/>
      <c r="S8859" s="66"/>
      <c r="T8859" s="66"/>
      <c r="U8859" s="46"/>
    </row>
    <row r="8860" spans="2:21">
      <c r="B8860" s="22"/>
      <c r="D8860" s="22"/>
      <c r="E8860" s="42"/>
      <c r="F8860" s="92"/>
      <c r="G8860" s="65"/>
      <c r="H8860" s="65"/>
      <c r="I8860" s="65"/>
      <c r="J8860" s="65"/>
      <c r="K8860" s="65"/>
      <c r="L8860" s="65"/>
      <c r="M8860" s="65"/>
      <c r="N8860" s="84"/>
      <c r="O8860" s="65"/>
      <c r="P8860" s="84"/>
      <c r="Q8860" s="84"/>
      <c r="R8860" s="66"/>
      <c r="S8860" s="66"/>
      <c r="T8860" s="66"/>
      <c r="U8860" s="46"/>
    </row>
    <row r="8861" spans="2:21">
      <c r="B8861" s="22"/>
      <c r="D8861" s="22"/>
      <c r="E8861" s="42"/>
      <c r="F8861" s="92"/>
      <c r="G8861" s="65"/>
      <c r="H8861" s="65"/>
      <c r="I8861" s="65"/>
      <c r="J8861" s="65"/>
      <c r="K8861" s="65"/>
      <c r="L8861" s="65"/>
      <c r="M8861" s="65"/>
      <c r="N8861" s="84"/>
      <c r="O8861" s="65"/>
      <c r="P8861" s="84"/>
      <c r="Q8861" s="84"/>
      <c r="R8861" s="66"/>
      <c r="S8861" s="66"/>
      <c r="T8861" s="66"/>
      <c r="U8861" s="46"/>
    </row>
    <row r="8862" spans="2:21">
      <c r="B8862" s="22"/>
      <c r="D8862" s="22"/>
      <c r="E8862" s="42"/>
      <c r="F8862" s="92"/>
      <c r="G8862" s="65"/>
      <c r="H8862" s="65"/>
      <c r="I8862" s="65"/>
      <c r="J8862" s="65"/>
      <c r="K8862" s="65"/>
      <c r="L8862" s="65"/>
      <c r="M8862" s="65"/>
      <c r="N8862" s="84"/>
      <c r="O8862" s="65"/>
      <c r="P8862" s="84"/>
      <c r="Q8862" s="84"/>
      <c r="R8862" s="66"/>
      <c r="S8862" s="66"/>
      <c r="T8862" s="66"/>
      <c r="U8862" s="46"/>
    </row>
    <row r="8863" spans="2:21">
      <c r="B8863" s="22"/>
      <c r="D8863" s="22"/>
      <c r="E8863" s="42"/>
      <c r="F8863" s="92"/>
      <c r="G8863" s="65"/>
      <c r="H8863" s="65"/>
      <c r="I8863" s="65"/>
      <c r="J8863" s="65"/>
      <c r="K8863" s="65"/>
      <c r="L8863" s="65"/>
      <c r="M8863" s="65"/>
      <c r="N8863" s="84"/>
      <c r="O8863" s="65"/>
      <c r="P8863" s="84"/>
      <c r="Q8863" s="84"/>
      <c r="R8863" s="66"/>
      <c r="S8863" s="66"/>
      <c r="T8863" s="66"/>
      <c r="U8863" s="46"/>
    </row>
    <row r="8864" spans="2:21">
      <c r="B8864" s="22"/>
      <c r="D8864" s="22"/>
      <c r="E8864" s="42"/>
      <c r="F8864" s="92"/>
      <c r="G8864" s="65"/>
      <c r="H8864" s="65"/>
      <c r="I8864" s="65"/>
      <c r="J8864" s="65"/>
      <c r="K8864" s="65"/>
      <c r="L8864" s="65"/>
      <c r="M8864" s="65"/>
      <c r="N8864" s="84"/>
      <c r="O8864" s="65"/>
      <c r="P8864" s="84"/>
      <c r="Q8864" s="84"/>
      <c r="R8864" s="66"/>
      <c r="S8864" s="66"/>
      <c r="T8864" s="66"/>
      <c r="U8864" s="46"/>
    </row>
    <row r="8865" spans="2:21">
      <c r="B8865" s="22"/>
      <c r="D8865" s="22"/>
      <c r="E8865" s="42"/>
      <c r="F8865" s="92"/>
      <c r="G8865" s="65"/>
      <c r="H8865" s="65"/>
      <c r="I8865" s="65"/>
      <c r="J8865" s="65"/>
      <c r="K8865" s="65"/>
      <c r="L8865" s="65"/>
      <c r="M8865" s="65"/>
      <c r="N8865" s="84"/>
      <c r="O8865" s="65"/>
      <c r="P8865" s="84"/>
      <c r="Q8865" s="84"/>
      <c r="R8865" s="66"/>
      <c r="S8865" s="66"/>
      <c r="T8865" s="66"/>
      <c r="U8865" s="46"/>
    </row>
    <row r="8866" spans="2:21">
      <c r="B8866" s="22"/>
      <c r="D8866" s="22"/>
      <c r="E8866" s="42"/>
      <c r="F8866" s="92"/>
      <c r="G8866" s="65"/>
      <c r="H8866" s="65"/>
      <c r="I8866" s="65"/>
      <c r="J8866" s="65"/>
      <c r="K8866" s="65"/>
      <c r="L8866" s="65"/>
      <c r="M8866" s="65"/>
      <c r="N8866" s="84"/>
      <c r="O8866" s="65"/>
      <c r="P8866" s="84"/>
      <c r="Q8866" s="84"/>
      <c r="R8866" s="66"/>
      <c r="S8866" s="66"/>
      <c r="T8866" s="66"/>
      <c r="U8866" s="46"/>
    </row>
    <row r="8867" spans="2:21">
      <c r="B8867" s="22"/>
      <c r="D8867" s="22"/>
      <c r="E8867" s="42"/>
      <c r="F8867" s="92"/>
      <c r="G8867" s="65"/>
      <c r="H8867" s="65"/>
      <c r="I8867" s="65"/>
      <c r="J8867" s="65"/>
      <c r="K8867" s="65"/>
      <c r="L8867" s="65"/>
      <c r="M8867" s="65"/>
      <c r="N8867" s="84"/>
      <c r="O8867" s="65"/>
      <c r="P8867" s="84"/>
      <c r="Q8867" s="84"/>
      <c r="R8867" s="66"/>
      <c r="S8867" s="66"/>
      <c r="T8867" s="66"/>
      <c r="U8867" s="46"/>
    </row>
    <row r="8868" spans="2:21">
      <c r="B8868" s="22"/>
      <c r="D8868" s="22"/>
      <c r="E8868" s="42"/>
      <c r="F8868" s="92"/>
      <c r="G8868" s="65"/>
      <c r="H8868" s="65"/>
      <c r="I8868" s="65"/>
      <c r="J8868" s="65"/>
      <c r="K8868" s="65"/>
      <c r="L8868" s="65"/>
      <c r="M8868" s="65"/>
      <c r="N8868" s="84"/>
      <c r="O8868" s="65"/>
      <c r="P8868" s="84"/>
      <c r="Q8868" s="84"/>
      <c r="R8868" s="66"/>
      <c r="S8868" s="66"/>
      <c r="T8868" s="66"/>
      <c r="U8868" s="46"/>
    </row>
    <row r="8869" spans="2:21">
      <c r="B8869" s="22"/>
      <c r="D8869" s="22"/>
      <c r="E8869" s="42"/>
      <c r="F8869" s="92"/>
      <c r="G8869" s="65"/>
      <c r="H8869" s="65"/>
      <c r="I8869" s="65"/>
      <c r="J8869" s="65"/>
      <c r="K8869" s="65"/>
      <c r="L8869" s="65"/>
      <c r="M8869" s="65"/>
      <c r="N8869" s="84"/>
      <c r="O8869" s="65"/>
      <c r="P8869" s="84"/>
      <c r="Q8869" s="84"/>
      <c r="R8869" s="66"/>
      <c r="S8869" s="66"/>
      <c r="T8869" s="66"/>
      <c r="U8869" s="46"/>
    </row>
    <row r="8870" spans="2:21">
      <c r="B8870" s="22"/>
      <c r="D8870" s="22"/>
      <c r="E8870" s="42"/>
      <c r="F8870" s="92"/>
      <c r="G8870" s="65"/>
      <c r="H8870" s="65"/>
      <c r="I8870" s="65"/>
      <c r="J8870" s="65"/>
      <c r="K8870" s="65"/>
      <c r="L8870" s="65"/>
      <c r="M8870" s="65"/>
      <c r="N8870" s="84"/>
      <c r="O8870" s="65"/>
      <c r="P8870" s="84"/>
      <c r="Q8870" s="84"/>
      <c r="R8870" s="66"/>
      <c r="S8870" s="66"/>
      <c r="T8870" s="66"/>
      <c r="U8870" s="46"/>
    </row>
    <row r="8871" spans="2:21">
      <c r="B8871" s="22"/>
      <c r="D8871" s="22"/>
      <c r="E8871" s="42"/>
      <c r="F8871" s="92"/>
      <c r="G8871" s="65"/>
      <c r="H8871" s="65"/>
      <c r="I8871" s="65"/>
      <c r="J8871" s="65"/>
      <c r="K8871" s="65"/>
      <c r="L8871" s="65"/>
      <c r="M8871" s="65"/>
      <c r="N8871" s="84"/>
      <c r="O8871" s="65"/>
      <c r="P8871" s="84"/>
      <c r="Q8871" s="84"/>
      <c r="R8871" s="66"/>
      <c r="S8871" s="66"/>
      <c r="T8871" s="66"/>
      <c r="U8871" s="46"/>
    </row>
    <row r="8872" spans="2:21">
      <c r="B8872" s="22"/>
      <c r="D8872" s="22"/>
      <c r="E8872" s="42"/>
      <c r="F8872" s="92"/>
      <c r="G8872" s="65"/>
      <c r="H8872" s="65"/>
      <c r="I8872" s="65"/>
      <c r="J8872" s="65"/>
      <c r="K8872" s="65"/>
      <c r="L8872" s="65"/>
      <c r="M8872" s="65"/>
      <c r="N8872" s="84"/>
      <c r="O8872" s="65"/>
      <c r="P8872" s="84"/>
      <c r="Q8872" s="84"/>
      <c r="R8872" s="66"/>
      <c r="S8872" s="66"/>
      <c r="T8872" s="66"/>
      <c r="U8872" s="46"/>
    </row>
    <row r="8873" spans="2:21">
      <c r="B8873" s="22"/>
      <c r="D8873" s="22"/>
      <c r="E8873" s="42"/>
      <c r="F8873" s="92"/>
      <c r="G8873" s="65"/>
      <c r="H8873" s="65"/>
      <c r="I8873" s="65"/>
      <c r="J8873" s="65"/>
      <c r="K8873" s="65"/>
      <c r="L8873" s="65"/>
      <c r="M8873" s="65"/>
      <c r="N8873" s="84"/>
      <c r="O8873" s="65"/>
      <c r="P8873" s="84"/>
      <c r="Q8873" s="84"/>
      <c r="R8873" s="66"/>
      <c r="S8873" s="66"/>
      <c r="T8873" s="66"/>
      <c r="U8873" s="46"/>
    </row>
    <row r="8874" spans="2:21">
      <c r="B8874" s="22"/>
      <c r="D8874" s="22"/>
      <c r="E8874" s="42"/>
      <c r="F8874" s="92"/>
      <c r="G8874" s="65"/>
      <c r="H8874" s="65"/>
      <c r="I8874" s="65"/>
      <c r="J8874" s="65"/>
      <c r="K8874" s="65"/>
      <c r="L8874" s="65"/>
      <c r="M8874" s="65"/>
      <c r="N8874" s="84"/>
      <c r="O8874" s="65"/>
      <c r="P8874" s="84"/>
      <c r="Q8874" s="84"/>
      <c r="R8874" s="66"/>
      <c r="S8874" s="66"/>
      <c r="T8874" s="66"/>
      <c r="U8874" s="46"/>
    </row>
    <row r="8875" spans="2:21">
      <c r="B8875" s="22"/>
      <c r="D8875" s="22"/>
      <c r="E8875" s="42"/>
      <c r="F8875" s="92"/>
      <c r="G8875" s="65"/>
      <c r="H8875" s="65"/>
      <c r="I8875" s="65"/>
      <c r="J8875" s="65"/>
      <c r="K8875" s="65"/>
      <c r="L8875" s="65"/>
      <c r="M8875" s="65"/>
      <c r="N8875" s="84"/>
      <c r="O8875" s="65"/>
      <c r="P8875" s="84"/>
      <c r="Q8875" s="84"/>
      <c r="R8875" s="66"/>
      <c r="S8875" s="66"/>
      <c r="T8875" s="66"/>
      <c r="U8875" s="46"/>
    </row>
    <row r="8876" spans="2:21">
      <c r="B8876" s="22"/>
      <c r="D8876" s="22"/>
      <c r="E8876" s="42"/>
      <c r="F8876" s="92"/>
      <c r="G8876" s="65"/>
      <c r="H8876" s="65"/>
      <c r="I8876" s="65"/>
      <c r="J8876" s="65"/>
      <c r="K8876" s="65"/>
      <c r="L8876" s="65"/>
      <c r="M8876" s="65"/>
      <c r="N8876" s="84"/>
      <c r="O8876" s="65"/>
      <c r="P8876" s="84"/>
      <c r="Q8876" s="84"/>
      <c r="R8876" s="66"/>
      <c r="S8876" s="66"/>
      <c r="T8876" s="66"/>
      <c r="U8876" s="46"/>
    </row>
    <row r="8877" spans="2:21">
      <c r="B8877" s="22"/>
      <c r="D8877" s="22"/>
      <c r="E8877" s="42"/>
      <c r="F8877" s="92"/>
      <c r="G8877" s="65"/>
      <c r="H8877" s="65"/>
      <c r="I8877" s="65"/>
      <c r="J8877" s="65"/>
      <c r="K8877" s="65"/>
      <c r="L8877" s="65"/>
      <c r="M8877" s="65"/>
      <c r="N8877" s="84"/>
      <c r="O8877" s="65"/>
      <c r="P8877" s="84"/>
      <c r="Q8877" s="84"/>
      <c r="R8877" s="66"/>
      <c r="S8877" s="66"/>
      <c r="T8877" s="66"/>
      <c r="U8877" s="46"/>
    </row>
    <row r="8878" spans="2:21">
      <c r="B8878" s="22"/>
      <c r="D8878" s="22"/>
      <c r="E8878" s="42"/>
      <c r="F8878" s="92"/>
      <c r="G8878" s="65"/>
      <c r="H8878" s="65"/>
      <c r="I8878" s="65"/>
      <c r="J8878" s="65"/>
      <c r="K8878" s="65"/>
      <c r="L8878" s="65"/>
      <c r="M8878" s="65"/>
      <c r="N8878" s="84"/>
      <c r="O8878" s="65"/>
      <c r="P8878" s="84"/>
      <c r="Q8878" s="84"/>
      <c r="R8878" s="66"/>
      <c r="S8878" s="66"/>
      <c r="T8878" s="66"/>
      <c r="U8878" s="46"/>
    </row>
    <row r="8879" spans="2:21">
      <c r="B8879" s="22"/>
      <c r="D8879" s="22"/>
      <c r="E8879" s="42"/>
      <c r="F8879" s="92"/>
      <c r="G8879" s="65"/>
      <c r="H8879" s="65"/>
      <c r="I8879" s="65"/>
      <c r="J8879" s="65"/>
      <c r="K8879" s="65"/>
      <c r="L8879" s="65"/>
      <c r="M8879" s="65"/>
      <c r="N8879" s="84"/>
      <c r="O8879" s="65"/>
      <c r="P8879" s="84"/>
      <c r="Q8879" s="84"/>
      <c r="R8879" s="66"/>
      <c r="S8879" s="66"/>
      <c r="T8879" s="66"/>
      <c r="U8879" s="46"/>
    </row>
    <row r="8880" spans="2:21">
      <c r="B8880" s="22"/>
      <c r="D8880" s="22"/>
      <c r="E8880" s="42"/>
      <c r="F8880" s="92"/>
      <c r="G8880" s="65"/>
      <c r="H8880" s="65"/>
      <c r="I8880" s="65"/>
      <c r="J8880" s="65"/>
      <c r="K8880" s="65"/>
      <c r="L8880" s="65"/>
      <c r="M8880" s="65"/>
      <c r="N8880" s="84"/>
      <c r="O8880" s="65"/>
      <c r="P8880" s="84"/>
      <c r="Q8880" s="84"/>
      <c r="R8880" s="66"/>
      <c r="S8880" s="66"/>
      <c r="T8880" s="66"/>
      <c r="U8880" s="46"/>
    </row>
    <row r="8881" spans="2:21">
      <c r="B8881" s="22"/>
      <c r="D8881" s="22"/>
      <c r="E8881" s="42"/>
      <c r="F8881" s="92"/>
      <c r="G8881" s="65"/>
      <c r="H8881" s="65"/>
      <c r="I8881" s="65"/>
      <c r="J8881" s="65"/>
      <c r="K8881" s="65"/>
      <c r="L8881" s="65"/>
      <c r="M8881" s="65"/>
      <c r="N8881" s="84"/>
      <c r="O8881" s="65"/>
      <c r="P8881" s="84"/>
      <c r="Q8881" s="84"/>
      <c r="R8881" s="66"/>
      <c r="S8881" s="66"/>
      <c r="T8881" s="66"/>
      <c r="U8881" s="46"/>
    </row>
    <row r="8882" spans="2:21">
      <c r="B8882" s="22"/>
      <c r="D8882" s="22"/>
      <c r="E8882" s="42"/>
      <c r="F8882" s="92"/>
      <c r="G8882" s="65"/>
      <c r="H8882" s="65"/>
      <c r="I8882" s="65"/>
      <c r="J8882" s="65"/>
      <c r="K8882" s="65"/>
      <c r="L8882" s="65"/>
      <c r="M8882" s="65"/>
      <c r="N8882" s="84"/>
      <c r="O8882" s="65"/>
      <c r="P8882" s="84"/>
      <c r="Q8882" s="84"/>
      <c r="R8882" s="66"/>
      <c r="S8882" s="66"/>
      <c r="T8882" s="66"/>
      <c r="U8882" s="46"/>
    </row>
    <row r="8883" spans="2:21">
      <c r="B8883" s="22"/>
      <c r="D8883" s="22"/>
      <c r="E8883" s="42"/>
      <c r="F8883" s="92"/>
      <c r="G8883" s="65"/>
      <c r="H8883" s="65"/>
      <c r="I8883" s="65"/>
      <c r="J8883" s="65"/>
      <c r="K8883" s="65"/>
      <c r="L8883" s="65"/>
      <c r="M8883" s="65"/>
      <c r="N8883" s="84"/>
      <c r="O8883" s="65"/>
      <c r="P8883" s="84"/>
      <c r="Q8883" s="84"/>
      <c r="R8883" s="66"/>
      <c r="S8883" s="66"/>
      <c r="T8883" s="66"/>
      <c r="U8883" s="46"/>
    </row>
    <row r="8884" spans="2:21">
      <c r="B8884" s="22"/>
      <c r="D8884" s="22"/>
      <c r="E8884" s="42"/>
      <c r="F8884" s="92"/>
      <c r="G8884" s="65"/>
      <c r="H8884" s="65"/>
      <c r="I8884" s="65"/>
      <c r="J8884" s="65"/>
      <c r="K8884" s="65"/>
      <c r="L8884" s="65"/>
      <c r="M8884" s="65"/>
      <c r="N8884" s="84"/>
      <c r="O8884" s="65"/>
      <c r="P8884" s="84"/>
      <c r="Q8884" s="84"/>
      <c r="R8884" s="66"/>
      <c r="S8884" s="66"/>
      <c r="T8884" s="66"/>
      <c r="U8884" s="46"/>
    </row>
    <row r="8885" spans="2:21">
      <c r="B8885" s="22"/>
      <c r="D8885" s="22"/>
      <c r="E8885" s="42"/>
      <c r="F8885" s="92"/>
      <c r="G8885" s="65"/>
      <c r="H8885" s="65"/>
      <c r="I8885" s="65"/>
      <c r="J8885" s="65"/>
      <c r="K8885" s="65"/>
      <c r="L8885" s="65"/>
      <c r="M8885" s="65"/>
      <c r="N8885" s="84"/>
      <c r="O8885" s="65"/>
      <c r="P8885" s="84"/>
      <c r="Q8885" s="84"/>
      <c r="R8885" s="66"/>
      <c r="S8885" s="66"/>
      <c r="T8885" s="66"/>
      <c r="U8885" s="46"/>
    </row>
    <row r="8886" spans="2:21">
      <c r="B8886" s="22"/>
      <c r="D8886" s="22"/>
      <c r="E8886" s="42"/>
      <c r="F8886" s="92"/>
      <c r="G8886" s="65"/>
      <c r="H8886" s="65"/>
      <c r="I8886" s="65"/>
      <c r="J8886" s="65"/>
      <c r="K8886" s="65"/>
      <c r="L8886" s="65"/>
      <c r="M8886" s="65"/>
      <c r="N8886" s="84"/>
      <c r="O8886" s="65"/>
      <c r="P8886" s="84"/>
      <c r="Q8886" s="84"/>
      <c r="R8886" s="66"/>
      <c r="S8886" s="66"/>
      <c r="T8886" s="66"/>
      <c r="U8886" s="46"/>
    </row>
    <row r="8887" spans="2:21">
      <c r="B8887" s="22"/>
      <c r="D8887" s="22"/>
      <c r="E8887" s="42"/>
      <c r="F8887" s="92"/>
      <c r="G8887" s="65"/>
      <c r="H8887" s="65"/>
      <c r="I8887" s="65"/>
      <c r="J8887" s="65"/>
      <c r="K8887" s="65"/>
      <c r="L8887" s="65"/>
      <c r="M8887" s="65"/>
      <c r="N8887" s="84"/>
      <c r="O8887" s="65"/>
      <c r="P8887" s="84"/>
      <c r="Q8887" s="84"/>
      <c r="R8887" s="66"/>
      <c r="S8887" s="66"/>
      <c r="T8887" s="66"/>
      <c r="U8887" s="46"/>
    </row>
    <row r="8888" spans="2:21">
      <c r="B8888" s="22"/>
      <c r="D8888" s="22"/>
      <c r="E8888" s="42"/>
      <c r="F8888" s="92"/>
      <c r="G8888" s="65"/>
      <c r="H8888" s="65"/>
      <c r="I8888" s="65"/>
      <c r="J8888" s="65"/>
      <c r="K8888" s="65"/>
      <c r="L8888" s="65"/>
      <c r="M8888" s="65"/>
      <c r="N8888" s="84"/>
      <c r="O8888" s="65"/>
      <c r="P8888" s="84"/>
      <c r="Q8888" s="84"/>
      <c r="R8888" s="66"/>
      <c r="S8888" s="66"/>
      <c r="T8888" s="66"/>
      <c r="U8888" s="46"/>
    </row>
    <row r="8889" spans="2:21">
      <c r="B8889" s="22"/>
      <c r="D8889" s="22"/>
      <c r="E8889" s="42"/>
      <c r="F8889" s="92"/>
      <c r="G8889" s="65"/>
      <c r="H8889" s="65"/>
      <c r="I8889" s="65"/>
      <c r="J8889" s="65"/>
      <c r="K8889" s="65"/>
      <c r="L8889" s="65"/>
      <c r="M8889" s="65"/>
      <c r="N8889" s="84"/>
      <c r="O8889" s="65"/>
      <c r="P8889" s="84"/>
      <c r="Q8889" s="84"/>
      <c r="R8889" s="66"/>
      <c r="S8889" s="66"/>
      <c r="T8889" s="66"/>
      <c r="U8889" s="46"/>
    </row>
    <row r="8890" spans="2:21">
      <c r="B8890" s="22"/>
      <c r="D8890" s="22"/>
      <c r="E8890" s="42"/>
      <c r="F8890" s="92"/>
      <c r="G8890" s="65"/>
      <c r="H8890" s="65"/>
      <c r="I8890" s="65"/>
      <c r="J8890" s="65"/>
      <c r="K8890" s="65"/>
      <c r="L8890" s="65"/>
      <c r="M8890" s="65"/>
      <c r="N8890" s="84"/>
      <c r="O8890" s="65"/>
      <c r="P8890" s="84"/>
      <c r="Q8890" s="84"/>
      <c r="R8890" s="66"/>
      <c r="S8890" s="66"/>
      <c r="T8890" s="66"/>
      <c r="U8890" s="46"/>
    </row>
    <row r="8891" spans="2:21">
      <c r="B8891" s="22"/>
      <c r="D8891" s="22"/>
      <c r="E8891" s="42"/>
      <c r="F8891" s="92"/>
      <c r="G8891" s="65"/>
      <c r="H8891" s="65"/>
      <c r="I8891" s="65"/>
      <c r="J8891" s="65"/>
      <c r="K8891" s="65"/>
      <c r="L8891" s="65"/>
      <c r="M8891" s="65"/>
      <c r="N8891" s="84"/>
      <c r="O8891" s="65"/>
      <c r="P8891" s="84"/>
      <c r="Q8891" s="84"/>
      <c r="R8891" s="66"/>
      <c r="S8891" s="66"/>
      <c r="T8891" s="66"/>
      <c r="U8891" s="46"/>
    </row>
    <row r="8892" spans="2:21">
      <c r="B8892" s="22"/>
      <c r="D8892" s="22"/>
      <c r="E8892" s="42"/>
      <c r="F8892" s="92"/>
      <c r="G8892" s="65"/>
      <c r="H8892" s="65"/>
      <c r="I8892" s="65"/>
      <c r="J8892" s="65"/>
      <c r="K8892" s="65"/>
      <c r="L8892" s="65"/>
      <c r="M8892" s="65"/>
      <c r="N8892" s="84"/>
      <c r="O8892" s="65"/>
      <c r="P8892" s="84"/>
      <c r="Q8892" s="84"/>
      <c r="R8892" s="66"/>
      <c r="S8892" s="66"/>
      <c r="T8892" s="66"/>
      <c r="U8892" s="46"/>
    </row>
    <row r="8893" spans="2:21">
      <c r="B8893" s="22"/>
      <c r="D8893" s="22"/>
      <c r="E8893" s="42"/>
      <c r="F8893" s="92"/>
      <c r="G8893" s="65"/>
      <c r="H8893" s="65"/>
      <c r="I8893" s="65"/>
      <c r="J8893" s="65"/>
      <c r="K8893" s="65"/>
      <c r="L8893" s="65"/>
      <c r="M8893" s="65"/>
      <c r="N8893" s="84"/>
      <c r="O8893" s="65"/>
      <c r="P8893" s="84"/>
      <c r="Q8893" s="84"/>
      <c r="R8893" s="66"/>
      <c r="S8893" s="66"/>
      <c r="T8893" s="66"/>
      <c r="U8893" s="46"/>
    </row>
    <row r="8894" spans="2:21">
      <c r="B8894" s="22"/>
      <c r="D8894" s="22"/>
      <c r="E8894" s="42"/>
      <c r="F8894" s="92"/>
      <c r="G8894" s="65"/>
      <c r="H8894" s="65"/>
      <c r="I8894" s="65"/>
      <c r="J8894" s="65"/>
      <c r="K8894" s="65"/>
      <c r="L8894" s="65"/>
      <c r="M8894" s="65"/>
      <c r="N8894" s="84"/>
      <c r="O8894" s="65"/>
      <c r="P8894" s="84"/>
      <c r="Q8894" s="84"/>
      <c r="R8894" s="66"/>
      <c r="S8894" s="66"/>
      <c r="T8894" s="66"/>
      <c r="U8894" s="46"/>
    </row>
    <row r="8895" spans="2:21">
      <c r="B8895" s="22"/>
      <c r="D8895" s="22"/>
      <c r="E8895" s="42"/>
      <c r="F8895" s="92"/>
      <c r="G8895" s="65"/>
      <c r="H8895" s="65"/>
      <c r="I8895" s="65"/>
      <c r="J8895" s="65"/>
      <c r="K8895" s="65"/>
      <c r="L8895" s="65"/>
      <c r="M8895" s="65"/>
      <c r="N8895" s="84"/>
      <c r="O8895" s="65"/>
      <c r="P8895" s="84"/>
      <c r="Q8895" s="84"/>
      <c r="R8895" s="66"/>
      <c r="S8895" s="66"/>
      <c r="T8895" s="66"/>
      <c r="U8895" s="46"/>
    </row>
    <row r="8896" spans="2:21">
      <c r="B8896" s="22"/>
      <c r="D8896" s="22"/>
      <c r="E8896" s="42"/>
      <c r="F8896" s="92"/>
      <c r="G8896" s="65"/>
      <c r="H8896" s="65"/>
      <c r="I8896" s="65"/>
      <c r="J8896" s="65"/>
      <c r="K8896" s="65"/>
      <c r="L8896" s="65"/>
      <c r="M8896" s="65"/>
      <c r="N8896" s="84"/>
      <c r="O8896" s="65"/>
      <c r="P8896" s="84"/>
      <c r="Q8896" s="84"/>
      <c r="R8896" s="66"/>
      <c r="S8896" s="66"/>
      <c r="T8896" s="66"/>
      <c r="U8896" s="46"/>
    </row>
    <row r="8897" spans="2:21">
      <c r="B8897" s="22"/>
      <c r="D8897" s="22"/>
      <c r="E8897" s="42"/>
      <c r="F8897" s="92"/>
      <c r="G8897" s="65"/>
      <c r="H8897" s="65"/>
      <c r="I8897" s="65"/>
      <c r="J8897" s="65"/>
      <c r="K8897" s="65"/>
      <c r="L8897" s="65"/>
      <c r="M8897" s="65"/>
      <c r="N8897" s="84"/>
      <c r="O8897" s="65"/>
      <c r="P8897" s="84"/>
      <c r="Q8897" s="84"/>
      <c r="R8897" s="66"/>
      <c r="S8897" s="66"/>
      <c r="T8897" s="66"/>
      <c r="U8897" s="46"/>
    </row>
    <row r="8898" spans="2:21">
      <c r="B8898" s="22"/>
      <c r="D8898" s="22"/>
      <c r="E8898" s="42"/>
      <c r="F8898" s="92"/>
      <c r="G8898" s="65"/>
      <c r="H8898" s="65"/>
      <c r="I8898" s="65"/>
      <c r="J8898" s="65"/>
      <c r="K8898" s="65"/>
      <c r="L8898" s="65"/>
      <c r="M8898" s="65"/>
      <c r="N8898" s="84"/>
      <c r="O8898" s="65"/>
      <c r="P8898" s="84"/>
      <c r="Q8898" s="84"/>
      <c r="R8898" s="66"/>
      <c r="S8898" s="66"/>
      <c r="T8898" s="66"/>
      <c r="U8898" s="46"/>
    </row>
    <row r="8899" spans="2:21">
      <c r="B8899" s="22"/>
      <c r="D8899" s="22"/>
      <c r="E8899" s="42"/>
      <c r="F8899" s="92"/>
      <c r="G8899" s="65"/>
      <c r="H8899" s="65"/>
      <c r="I8899" s="65"/>
      <c r="J8899" s="65"/>
      <c r="K8899" s="65"/>
      <c r="L8899" s="65"/>
      <c r="M8899" s="65"/>
      <c r="N8899" s="84"/>
      <c r="O8899" s="65"/>
      <c r="P8899" s="84"/>
      <c r="Q8899" s="84"/>
      <c r="R8899" s="66"/>
      <c r="S8899" s="66"/>
      <c r="T8899" s="66"/>
      <c r="U8899" s="46"/>
    </row>
    <row r="8900" spans="2:21">
      <c r="B8900" s="22"/>
      <c r="D8900" s="22"/>
      <c r="E8900" s="42"/>
      <c r="F8900" s="92"/>
      <c r="G8900" s="65"/>
      <c r="H8900" s="65"/>
      <c r="I8900" s="65"/>
      <c r="J8900" s="65"/>
      <c r="K8900" s="65"/>
      <c r="L8900" s="65"/>
      <c r="M8900" s="65"/>
      <c r="N8900" s="84"/>
      <c r="O8900" s="65"/>
      <c r="P8900" s="84"/>
      <c r="Q8900" s="84"/>
      <c r="R8900" s="66"/>
      <c r="S8900" s="66"/>
      <c r="T8900" s="66"/>
      <c r="U8900" s="46"/>
    </row>
    <row r="8901" spans="2:21">
      <c r="B8901" s="22"/>
      <c r="D8901" s="22"/>
      <c r="E8901" s="42"/>
      <c r="F8901" s="92"/>
      <c r="G8901" s="65"/>
      <c r="H8901" s="65"/>
      <c r="I8901" s="65"/>
      <c r="J8901" s="65"/>
      <c r="K8901" s="65"/>
      <c r="L8901" s="65"/>
      <c r="M8901" s="65"/>
      <c r="N8901" s="84"/>
      <c r="O8901" s="65"/>
      <c r="P8901" s="84"/>
      <c r="Q8901" s="84"/>
      <c r="R8901" s="66"/>
      <c r="S8901" s="66"/>
      <c r="T8901" s="66"/>
      <c r="U8901" s="46"/>
    </row>
    <row r="8902" spans="2:21">
      <c r="B8902" s="22"/>
      <c r="D8902" s="22"/>
      <c r="E8902" s="42"/>
      <c r="F8902" s="92"/>
      <c r="G8902" s="65"/>
      <c r="H8902" s="65"/>
      <c r="I8902" s="65"/>
      <c r="J8902" s="65"/>
      <c r="K8902" s="65"/>
      <c r="L8902" s="65"/>
      <c r="M8902" s="65"/>
      <c r="N8902" s="84"/>
      <c r="O8902" s="65"/>
      <c r="P8902" s="84"/>
      <c r="Q8902" s="84"/>
      <c r="R8902" s="66"/>
      <c r="S8902" s="66"/>
      <c r="T8902" s="66"/>
      <c r="U8902" s="46"/>
    </row>
    <row r="8903" spans="2:21">
      <c r="B8903" s="22"/>
      <c r="D8903" s="22"/>
      <c r="E8903" s="42"/>
      <c r="F8903" s="92"/>
      <c r="G8903" s="65"/>
      <c r="H8903" s="65"/>
      <c r="I8903" s="65"/>
      <c r="J8903" s="65"/>
      <c r="K8903" s="65"/>
      <c r="L8903" s="65"/>
      <c r="M8903" s="65"/>
      <c r="N8903" s="84"/>
      <c r="O8903" s="65"/>
      <c r="P8903" s="84"/>
      <c r="Q8903" s="84"/>
      <c r="R8903" s="66"/>
      <c r="S8903" s="66"/>
      <c r="T8903" s="66"/>
      <c r="U8903" s="46"/>
    </row>
    <row r="8904" spans="2:21">
      <c r="B8904" s="22"/>
      <c r="D8904" s="22"/>
      <c r="E8904" s="42"/>
      <c r="F8904" s="92"/>
      <c r="G8904" s="65"/>
      <c r="H8904" s="65"/>
      <c r="I8904" s="65"/>
      <c r="J8904" s="65"/>
      <c r="K8904" s="65"/>
      <c r="L8904" s="65"/>
      <c r="M8904" s="65"/>
      <c r="N8904" s="84"/>
      <c r="O8904" s="65"/>
      <c r="P8904" s="84"/>
      <c r="Q8904" s="84"/>
      <c r="R8904" s="66"/>
      <c r="S8904" s="66"/>
      <c r="T8904" s="66"/>
      <c r="U8904" s="46"/>
    </row>
    <row r="8905" spans="2:21">
      <c r="B8905" s="22"/>
      <c r="D8905" s="22"/>
      <c r="E8905" s="42"/>
      <c r="F8905" s="92"/>
      <c r="G8905" s="65"/>
      <c r="H8905" s="65"/>
      <c r="I8905" s="65"/>
      <c r="J8905" s="65"/>
      <c r="K8905" s="65"/>
      <c r="L8905" s="65"/>
      <c r="M8905" s="65"/>
      <c r="N8905" s="84"/>
      <c r="O8905" s="65"/>
      <c r="P8905" s="84"/>
      <c r="Q8905" s="84"/>
      <c r="R8905" s="66"/>
      <c r="S8905" s="66"/>
      <c r="T8905" s="66"/>
      <c r="U8905" s="46"/>
    </row>
    <row r="8906" spans="2:21">
      <c r="B8906" s="22"/>
      <c r="D8906" s="22"/>
      <c r="E8906" s="42"/>
      <c r="F8906" s="92"/>
      <c r="G8906" s="65"/>
      <c r="H8906" s="65"/>
      <c r="I8906" s="65"/>
      <c r="J8906" s="65"/>
      <c r="K8906" s="65"/>
      <c r="L8906" s="65"/>
      <c r="M8906" s="65"/>
      <c r="N8906" s="84"/>
      <c r="O8906" s="65"/>
      <c r="P8906" s="84"/>
      <c r="Q8906" s="84"/>
      <c r="R8906" s="66"/>
      <c r="S8906" s="66"/>
      <c r="T8906" s="66"/>
      <c r="U8906" s="46"/>
    </row>
    <row r="8907" spans="2:21">
      <c r="B8907" s="22"/>
      <c r="D8907" s="22"/>
      <c r="E8907" s="42"/>
      <c r="F8907" s="92"/>
      <c r="G8907" s="65"/>
      <c r="H8907" s="65"/>
      <c r="I8907" s="65"/>
      <c r="J8907" s="65"/>
      <c r="K8907" s="65"/>
      <c r="L8907" s="65"/>
      <c r="M8907" s="65"/>
      <c r="N8907" s="84"/>
      <c r="O8907" s="65"/>
      <c r="P8907" s="84"/>
      <c r="Q8907" s="84"/>
      <c r="R8907" s="66"/>
      <c r="S8907" s="66"/>
      <c r="T8907" s="66"/>
      <c r="U8907" s="46"/>
    </row>
    <row r="8908" spans="2:21">
      <c r="B8908" s="22"/>
      <c r="D8908" s="22"/>
      <c r="E8908" s="42"/>
      <c r="F8908" s="92"/>
      <c r="G8908" s="65"/>
      <c r="H8908" s="65"/>
      <c r="I8908" s="65"/>
      <c r="J8908" s="65"/>
      <c r="K8908" s="65"/>
      <c r="L8908" s="65"/>
      <c r="M8908" s="65"/>
      <c r="N8908" s="84"/>
      <c r="O8908" s="65"/>
      <c r="P8908" s="84"/>
      <c r="Q8908" s="84"/>
      <c r="R8908" s="66"/>
      <c r="S8908" s="66"/>
      <c r="T8908" s="66"/>
      <c r="U8908" s="46"/>
    </row>
    <row r="8909" spans="2:21">
      <c r="B8909" s="22"/>
      <c r="D8909" s="22"/>
      <c r="E8909" s="42"/>
      <c r="F8909" s="92"/>
      <c r="G8909" s="65"/>
      <c r="H8909" s="65"/>
      <c r="I8909" s="65"/>
      <c r="J8909" s="65"/>
      <c r="K8909" s="65"/>
      <c r="L8909" s="65"/>
      <c r="M8909" s="65"/>
      <c r="N8909" s="84"/>
      <c r="O8909" s="65"/>
      <c r="P8909" s="84"/>
      <c r="Q8909" s="84"/>
      <c r="R8909" s="66"/>
      <c r="S8909" s="66"/>
      <c r="T8909" s="66"/>
      <c r="U8909" s="46"/>
    </row>
    <row r="8910" spans="2:21">
      <c r="B8910" s="22"/>
      <c r="D8910" s="22"/>
      <c r="E8910" s="42"/>
      <c r="F8910" s="92"/>
      <c r="G8910" s="65"/>
      <c r="H8910" s="65"/>
      <c r="I8910" s="65"/>
      <c r="J8910" s="65"/>
      <c r="K8910" s="65"/>
      <c r="L8910" s="65"/>
      <c r="M8910" s="65"/>
      <c r="N8910" s="84"/>
      <c r="O8910" s="65"/>
      <c r="P8910" s="84"/>
      <c r="Q8910" s="84"/>
      <c r="R8910" s="66"/>
      <c r="S8910" s="66"/>
      <c r="T8910" s="66"/>
      <c r="U8910" s="46"/>
    </row>
    <row r="8911" spans="2:21">
      <c r="B8911" s="22"/>
      <c r="D8911" s="22"/>
      <c r="E8911" s="42"/>
      <c r="F8911" s="92"/>
      <c r="G8911" s="65"/>
      <c r="H8911" s="65"/>
      <c r="I8911" s="65"/>
      <c r="J8911" s="65"/>
      <c r="K8911" s="65"/>
      <c r="L8911" s="65"/>
      <c r="M8911" s="65"/>
      <c r="N8911" s="84"/>
      <c r="O8911" s="65"/>
      <c r="P8911" s="84"/>
      <c r="Q8911" s="84"/>
      <c r="R8911" s="66"/>
      <c r="S8911" s="66"/>
      <c r="T8911" s="66"/>
      <c r="U8911" s="46"/>
    </row>
    <row r="8912" spans="2:21">
      <c r="B8912" s="22"/>
      <c r="D8912" s="22"/>
      <c r="E8912" s="42"/>
      <c r="F8912" s="92"/>
      <c r="G8912" s="65"/>
      <c r="H8912" s="65"/>
      <c r="I8912" s="65"/>
      <c r="J8912" s="65"/>
      <c r="K8912" s="65"/>
      <c r="L8912" s="65"/>
      <c r="M8912" s="65"/>
      <c r="N8912" s="84"/>
      <c r="O8912" s="65"/>
      <c r="P8912" s="84"/>
      <c r="Q8912" s="84"/>
      <c r="R8912" s="66"/>
      <c r="S8912" s="66"/>
      <c r="T8912" s="66"/>
      <c r="U8912" s="46"/>
    </row>
    <row r="8913" spans="2:21">
      <c r="B8913" s="22"/>
      <c r="D8913" s="22"/>
      <c r="E8913" s="42"/>
      <c r="F8913" s="92"/>
      <c r="G8913" s="65"/>
      <c r="H8913" s="65"/>
      <c r="I8913" s="65"/>
      <c r="J8913" s="65"/>
      <c r="K8913" s="65"/>
      <c r="L8913" s="65"/>
      <c r="M8913" s="65"/>
      <c r="N8913" s="84"/>
      <c r="O8913" s="65"/>
      <c r="P8913" s="84"/>
      <c r="Q8913" s="84"/>
      <c r="R8913" s="66"/>
      <c r="S8913" s="66"/>
      <c r="T8913" s="66"/>
      <c r="U8913" s="46"/>
    </row>
    <row r="8914" spans="2:21">
      <c r="B8914" s="22"/>
      <c r="D8914" s="22"/>
      <c r="E8914" s="42"/>
      <c r="F8914" s="92"/>
      <c r="G8914" s="65"/>
      <c r="H8914" s="65"/>
      <c r="I8914" s="65"/>
      <c r="J8914" s="65"/>
      <c r="K8914" s="65"/>
      <c r="L8914" s="65"/>
      <c r="M8914" s="65"/>
      <c r="N8914" s="84"/>
      <c r="O8914" s="65"/>
      <c r="P8914" s="84"/>
      <c r="Q8914" s="84"/>
      <c r="R8914" s="66"/>
      <c r="S8914" s="66"/>
      <c r="T8914" s="66"/>
      <c r="U8914" s="46"/>
    </row>
    <row r="8915" spans="2:21">
      <c r="B8915" s="22"/>
      <c r="D8915" s="22"/>
      <c r="E8915" s="42"/>
      <c r="F8915" s="92"/>
      <c r="G8915" s="65"/>
      <c r="H8915" s="65"/>
      <c r="I8915" s="65"/>
      <c r="J8915" s="65"/>
      <c r="K8915" s="65"/>
      <c r="L8915" s="65"/>
      <c r="M8915" s="65"/>
      <c r="N8915" s="84"/>
      <c r="O8915" s="65"/>
      <c r="P8915" s="84"/>
      <c r="Q8915" s="84"/>
      <c r="R8915" s="66"/>
      <c r="S8915" s="66"/>
      <c r="T8915" s="66"/>
      <c r="U8915" s="46"/>
    </row>
    <row r="8916" spans="2:21">
      <c r="B8916" s="22"/>
      <c r="D8916" s="22"/>
      <c r="E8916" s="42"/>
      <c r="F8916" s="92"/>
      <c r="G8916" s="65"/>
      <c r="H8916" s="65"/>
      <c r="I8916" s="65"/>
      <c r="J8916" s="65"/>
      <c r="K8916" s="65"/>
      <c r="L8916" s="65"/>
      <c r="M8916" s="65"/>
      <c r="N8916" s="84"/>
      <c r="O8916" s="65"/>
      <c r="P8916" s="84"/>
      <c r="Q8916" s="84"/>
      <c r="R8916" s="66"/>
      <c r="S8916" s="66"/>
      <c r="T8916" s="66"/>
      <c r="U8916" s="46"/>
    </row>
    <row r="8917" spans="2:21">
      <c r="B8917" s="22"/>
      <c r="D8917" s="22"/>
      <c r="E8917" s="42"/>
      <c r="F8917" s="92"/>
      <c r="G8917" s="65"/>
      <c r="H8917" s="65"/>
      <c r="I8917" s="65"/>
      <c r="J8917" s="65"/>
      <c r="K8917" s="65"/>
      <c r="L8917" s="65"/>
      <c r="M8917" s="65"/>
      <c r="N8917" s="84"/>
      <c r="O8917" s="65"/>
      <c r="P8917" s="84"/>
      <c r="Q8917" s="84"/>
      <c r="R8917" s="66"/>
      <c r="S8917" s="66"/>
      <c r="T8917" s="66"/>
      <c r="U8917" s="46"/>
    </row>
    <row r="8918" spans="2:21">
      <c r="B8918" s="22"/>
      <c r="D8918" s="22"/>
      <c r="E8918" s="42"/>
      <c r="F8918" s="92"/>
      <c r="G8918" s="65"/>
      <c r="H8918" s="65"/>
      <c r="I8918" s="65"/>
      <c r="J8918" s="65"/>
      <c r="K8918" s="65"/>
      <c r="L8918" s="65"/>
      <c r="M8918" s="65"/>
      <c r="N8918" s="84"/>
      <c r="O8918" s="65"/>
      <c r="P8918" s="84"/>
      <c r="Q8918" s="84"/>
      <c r="R8918" s="66"/>
      <c r="S8918" s="66"/>
      <c r="T8918" s="66"/>
      <c r="U8918" s="46"/>
    </row>
    <row r="8919" spans="2:21">
      <c r="B8919" s="22"/>
      <c r="D8919" s="22"/>
      <c r="E8919" s="42"/>
      <c r="F8919" s="92"/>
      <c r="G8919" s="65"/>
      <c r="H8919" s="65"/>
      <c r="I8919" s="65"/>
      <c r="J8919" s="65"/>
      <c r="K8919" s="65"/>
      <c r="L8919" s="65"/>
      <c r="M8919" s="65"/>
      <c r="N8919" s="84"/>
      <c r="O8919" s="65"/>
      <c r="P8919" s="84"/>
      <c r="Q8919" s="84"/>
      <c r="R8919" s="66"/>
      <c r="S8919" s="66"/>
      <c r="T8919" s="66"/>
      <c r="U8919" s="46"/>
    </row>
    <row r="8920" spans="2:21">
      <c r="B8920" s="22"/>
      <c r="D8920" s="22"/>
      <c r="E8920" s="42"/>
      <c r="F8920" s="92"/>
      <c r="G8920" s="65"/>
      <c r="H8920" s="65"/>
      <c r="I8920" s="65"/>
      <c r="J8920" s="65"/>
      <c r="K8920" s="65"/>
      <c r="L8920" s="65"/>
      <c r="M8920" s="65"/>
      <c r="N8920" s="84"/>
      <c r="O8920" s="65"/>
      <c r="P8920" s="84"/>
      <c r="Q8920" s="84"/>
      <c r="R8920" s="66"/>
      <c r="S8920" s="66"/>
      <c r="T8920" s="66"/>
      <c r="U8920" s="46"/>
    </row>
    <row r="8921" spans="2:21">
      <c r="B8921" s="22"/>
      <c r="D8921" s="22"/>
      <c r="E8921" s="42"/>
      <c r="F8921" s="92"/>
      <c r="G8921" s="65"/>
      <c r="H8921" s="65"/>
      <c r="I8921" s="65"/>
      <c r="J8921" s="65"/>
      <c r="K8921" s="65"/>
      <c r="L8921" s="65"/>
      <c r="M8921" s="65"/>
      <c r="N8921" s="84"/>
      <c r="O8921" s="65"/>
      <c r="P8921" s="84"/>
      <c r="Q8921" s="84"/>
      <c r="R8921" s="66"/>
      <c r="S8921" s="66"/>
      <c r="T8921" s="66"/>
      <c r="U8921" s="46"/>
    </row>
    <row r="8922" spans="2:21">
      <c r="B8922" s="22"/>
      <c r="D8922" s="22"/>
      <c r="E8922" s="42"/>
      <c r="F8922" s="92"/>
      <c r="G8922" s="65"/>
      <c r="H8922" s="65"/>
      <c r="I8922" s="65"/>
      <c r="J8922" s="65"/>
      <c r="K8922" s="65"/>
      <c r="L8922" s="65"/>
      <c r="M8922" s="65"/>
      <c r="N8922" s="84"/>
      <c r="O8922" s="65"/>
      <c r="P8922" s="84"/>
      <c r="Q8922" s="84"/>
      <c r="R8922" s="66"/>
      <c r="S8922" s="66"/>
      <c r="T8922" s="66"/>
      <c r="U8922" s="46"/>
    </row>
    <row r="8923" spans="2:21">
      <c r="B8923" s="22"/>
      <c r="D8923" s="22"/>
      <c r="E8923" s="42"/>
      <c r="F8923" s="92"/>
      <c r="G8923" s="65"/>
      <c r="H8923" s="65"/>
      <c r="I8923" s="65"/>
      <c r="J8923" s="65"/>
      <c r="K8923" s="65"/>
      <c r="L8923" s="65"/>
      <c r="M8923" s="65"/>
      <c r="N8923" s="84"/>
      <c r="O8923" s="65"/>
      <c r="P8923" s="84"/>
      <c r="Q8923" s="84"/>
      <c r="R8923" s="66"/>
      <c r="S8923" s="66"/>
      <c r="T8923" s="66"/>
      <c r="U8923" s="46"/>
    </row>
    <row r="8924" spans="2:21">
      <c r="B8924" s="22"/>
      <c r="D8924" s="22"/>
      <c r="E8924" s="42"/>
      <c r="F8924" s="92"/>
      <c r="G8924" s="65"/>
      <c r="H8924" s="65"/>
      <c r="I8924" s="65"/>
      <c r="J8924" s="65"/>
      <c r="K8924" s="65"/>
      <c r="L8924" s="65"/>
      <c r="M8924" s="65"/>
      <c r="N8924" s="84"/>
      <c r="O8924" s="65"/>
      <c r="P8924" s="84"/>
      <c r="Q8924" s="84"/>
      <c r="R8924" s="66"/>
      <c r="S8924" s="66"/>
      <c r="T8924" s="66"/>
      <c r="U8924" s="46"/>
    </row>
    <row r="8925" spans="2:21">
      <c r="B8925" s="22"/>
      <c r="D8925" s="22"/>
      <c r="E8925" s="42"/>
      <c r="F8925" s="92"/>
      <c r="G8925" s="65"/>
      <c r="H8925" s="65"/>
      <c r="I8925" s="65"/>
      <c r="J8925" s="65"/>
      <c r="K8925" s="65"/>
      <c r="L8925" s="65"/>
      <c r="M8925" s="65"/>
      <c r="N8925" s="84"/>
      <c r="O8925" s="65"/>
      <c r="P8925" s="84"/>
      <c r="Q8925" s="84"/>
      <c r="R8925" s="66"/>
      <c r="S8925" s="66"/>
      <c r="T8925" s="66"/>
      <c r="U8925" s="46"/>
    </row>
    <row r="8926" spans="2:21">
      <c r="B8926" s="22"/>
      <c r="D8926" s="22"/>
      <c r="E8926" s="42"/>
      <c r="F8926" s="92"/>
      <c r="G8926" s="65"/>
      <c r="H8926" s="65"/>
      <c r="I8926" s="65"/>
      <c r="J8926" s="65"/>
      <c r="K8926" s="65"/>
      <c r="L8926" s="65"/>
      <c r="M8926" s="65"/>
      <c r="N8926" s="84"/>
      <c r="O8926" s="65"/>
      <c r="P8926" s="84"/>
      <c r="Q8926" s="84"/>
      <c r="R8926" s="66"/>
      <c r="S8926" s="66"/>
      <c r="T8926" s="66"/>
      <c r="U8926" s="46"/>
    </row>
    <row r="8927" spans="2:21">
      <c r="B8927" s="22"/>
      <c r="D8927" s="22"/>
      <c r="E8927" s="42"/>
      <c r="F8927" s="92"/>
      <c r="G8927" s="65"/>
      <c r="H8927" s="65"/>
      <c r="I8927" s="65"/>
      <c r="J8927" s="65"/>
      <c r="K8927" s="65"/>
      <c r="L8927" s="65"/>
      <c r="M8927" s="65"/>
      <c r="N8927" s="84"/>
      <c r="O8927" s="65"/>
      <c r="P8927" s="84"/>
      <c r="Q8927" s="84"/>
      <c r="R8927" s="66"/>
      <c r="S8927" s="66"/>
      <c r="T8927" s="66"/>
      <c r="U8927" s="46"/>
    </row>
    <row r="8928" spans="2:21">
      <c r="B8928" s="22"/>
      <c r="D8928" s="22"/>
      <c r="E8928" s="42"/>
      <c r="F8928" s="92"/>
      <c r="G8928" s="65"/>
      <c r="H8928" s="65"/>
      <c r="I8928" s="65"/>
      <c r="J8928" s="65"/>
      <c r="K8928" s="65"/>
      <c r="L8928" s="65"/>
      <c r="M8928" s="65"/>
      <c r="N8928" s="84"/>
      <c r="O8928" s="65"/>
      <c r="P8928" s="84"/>
      <c r="Q8928" s="84"/>
      <c r="R8928" s="66"/>
      <c r="S8928" s="66"/>
      <c r="T8928" s="66"/>
      <c r="U8928" s="46"/>
    </row>
    <row r="8929" spans="2:21">
      <c r="B8929" s="22"/>
      <c r="D8929" s="22"/>
      <c r="E8929" s="42"/>
      <c r="F8929" s="92"/>
      <c r="G8929" s="65"/>
      <c r="H8929" s="65"/>
      <c r="I8929" s="65"/>
      <c r="J8929" s="65"/>
      <c r="K8929" s="65"/>
      <c r="L8929" s="65"/>
      <c r="M8929" s="65"/>
      <c r="N8929" s="84"/>
      <c r="O8929" s="65"/>
      <c r="P8929" s="84"/>
      <c r="Q8929" s="84"/>
      <c r="R8929" s="66"/>
      <c r="S8929" s="66"/>
      <c r="T8929" s="66"/>
      <c r="U8929" s="46"/>
    </row>
    <row r="8930" spans="2:21">
      <c r="B8930" s="22"/>
      <c r="D8930" s="22"/>
      <c r="E8930" s="42"/>
      <c r="F8930" s="92"/>
      <c r="G8930" s="65"/>
      <c r="H8930" s="65"/>
      <c r="I8930" s="65"/>
      <c r="J8930" s="65"/>
      <c r="K8930" s="65"/>
      <c r="L8930" s="65"/>
      <c r="M8930" s="65"/>
      <c r="N8930" s="84"/>
      <c r="O8930" s="65"/>
      <c r="P8930" s="84"/>
      <c r="Q8930" s="84"/>
      <c r="R8930" s="66"/>
      <c r="S8930" s="66"/>
      <c r="T8930" s="66"/>
      <c r="U8930" s="46"/>
    </row>
    <row r="8931" spans="2:21">
      <c r="B8931" s="22"/>
      <c r="D8931" s="22"/>
      <c r="E8931" s="42"/>
      <c r="F8931" s="92"/>
      <c r="G8931" s="65"/>
      <c r="H8931" s="65"/>
      <c r="I8931" s="65"/>
      <c r="J8931" s="65"/>
      <c r="K8931" s="65"/>
      <c r="L8931" s="65"/>
      <c r="M8931" s="65"/>
      <c r="N8931" s="84"/>
      <c r="O8931" s="65"/>
      <c r="P8931" s="84"/>
      <c r="Q8931" s="84"/>
      <c r="R8931" s="66"/>
      <c r="S8931" s="66"/>
      <c r="T8931" s="66"/>
      <c r="U8931" s="46"/>
    </row>
    <row r="8932" spans="2:21">
      <c r="B8932" s="22"/>
      <c r="D8932" s="22"/>
      <c r="E8932" s="42"/>
      <c r="F8932" s="92"/>
      <c r="G8932" s="65"/>
      <c r="H8932" s="65"/>
      <c r="I8932" s="65"/>
      <c r="J8932" s="65"/>
      <c r="K8932" s="65"/>
      <c r="L8932" s="65"/>
      <c r="M8932" s="65"/>
      <c r="N8932" s="84"/>
      <c r="O8932" s="65"/>
      <c r="P8932" s="84"/>
      <c r="Q8932" s="84"/>
      <c r="R8932" s="66"/>
      <c r="S8932" s="66"/>
      <c r="T8932" s="66"/>
      <c r="U8932" s="46"/>
    </row>
    <row r="8933" spans="2:21">
      <c r="B8933" s="22"/>
      <c r="D8933" s="22"/>
      <c r="E8933" s="42"/>
      <c r="F8933" s="92"/>
      <c r="G8933" s="65"/>
      <c r="H8933" s="65"/>
      <c r="I8933" s="65"/>
      <c r="J8933" s="65"/>
      <c r="K8933" s="65"/>
      <c r="L8933" s="65"/>
      <c r="M8933" s="65"/>
      <c r="N8933" s="84"/>
      <c r="O8933" s="65"/>
      <c r="P8933" s="84"/>
      <c r="Q8933" s="84"/>
      <c r="R8933" s="66"/>
      <c r="S8933" s="66"/>
      <c r="T8933" s="66"/>
      <c r="U8933" s="46"/>
    </row>
    <row r="8934" spans="2:21">
      <c r="B8934" s="22"/>
      <c r="D8934" s="22"/>
      <c r="E8934" s="42"/>
      <c r="F8934" s="92"/>
      <c r="G8934" s="65"/>
      <c r="H8934" s="65"/>
      <c r="I8934" s="65"/>
      <c r="J8934" s="65"/>
      <c r="K8934" s="65"/>
      <c r="L8934" s="65"/>
      <c r="M8934" s="65"/>
      <c r="N8934" s="84"/>
      <c r="O8934" s="65"/>
      <c r="P8934" s="84"/>
      <c r="Q8934" s="84"/>
      <c r="R8934" s="66"/>
      <c r="S8934" s="66"/>
      <c r="T8934" s="66"/>
      <c r="U8934" s="46"/>
    </row>
    <row r="8935" spans="2:21">
      <c r="B8935" s="22"/>
      <c r="D8935" s="22"/>
      <c r="E8935" s="42"/>
      <c r="F8935" s="92"/>
      <c r="G8935" s="65"/>
      <c r="H8935" s="65"/>
      <c r="I8935" s="65"/>
      <c r="J8935" s="65"/>
      <c r="K8935" s="65"/>
      <c r="L8935" s="65"/>
      <c r="M8935" s="65"/>
      <c r="N8935" s="84"/>
      <c r="O8935" s="65"/>
      <c r="P8935" s="84"/>
      <c r="Q8935" s="84"/>
      <c r="R8935" s="66"/>
      <c r="S8935" s="66"/>
      <c r="T8935" s="66"/>
      <c r="U8935" s="46"/>
    </row>
    <row r="8936" spans="2:21">
      <c r="B8936" s="22"/>
      <c r="D8936" s="22"/>
      <c r="E8936" s="42"/>
      <c r="F8936" s="92"/>
      <c r="G8936" s="65"/>
      <c r="H8936" s="65"/>
      <c r="I8936" s="65"/>
      <c r="J8936" s="65"/>
      <c r="K8936" s="65"/>
      <c r="L8936" s="65"/>
      <c r="M8936" s="65"/>
      <c r="N8936" s="84"/>
      <c r="O8936" s="65"/>
      <c r="P8936" s="84"/>
      <c r="Q8936" s="84"/>
      <c r="R8936" s="66"/>
      <c r="S8936" s="66"/>
      <c r="T8936" s="66"/>
      <c r="U8936" s="46"/>
    </row>
    <row r="8937" spans="2:21">
      <c r="B8937" s="22"/>
      <c r="D8937" s="22"/>
      <c r="E8937" s="42"/>
      <c r="F8937" s="92"/>
      <c r="G8937" s="65"/>
      <c r="H8937" s="65"/>
      <c r="I8937" s="65"/>
      <c r="J8937" s="65"/>
      <c r="K8937" s="65"/>
      <c r="L8937" s="65"/>
      <c r="M8937" s="65"/>
      <c r="N8937" s="84"/>
      <c r="O8937" s="65"/>
      <c r="P8937" s="84"/>
      <c r="Q8937" s="84"/>
      <c r="R8937" s="66"/>
      <c r="S8937" s="66"/>
      <c r="T8937" s="66"/>
      <c r="U8937" s="46"/>
    </row>
    <row r="8938" spans="2:21">
      <c r="B8938" s="22"/>
      <c r="D8938" s="22"/>
      <c r="E8938" s="42"/>
      <c r="F8938" s="92"/>
      <c r="G8938" s="65"/>
      <c r="H8938" s="65"/>
      <c r="I8938" s="65"/>
      <c r="J8938" s="65"/>
      <c r="K8938" s="65"/>
      <c r="L8938" s="65"/>
      <c r="M8938" s="65"/>
      <c r="N8938" s="84"/>
      <c r="O8938" s="65"/>
      <c r="P8938" s="84"/>
      <c r="Q8938" s="84"/>
      <c r="R8938" s="66"/>
      <c r="S8938" s="66"/>
      <c r="T8938" s="66"/>
      <c r="U8938" s="46"/>
    </row>
    <row r="8939" spans="2:21">
      <c r="B8939" s="22"/>
      <c r="D8939" s="22"/>
      <c r="E8939" s="42"/>
      <c r="F8939" s="92"/>
      <c r="G8939" s="65"/>
      <c r="H8939" s="65"/>
      <c r="I8939" s="65"/>
      <c r="J8939" s="65"/>
      <c r="K8939" s="65"/>
      <c r="L8939" s="65"/>
      <c r="M8939" s="65"/>
      <c r="N8939" s="84"/>
      <c r="O8939" s="65"/>
      <c r="P8939" s="84"/>
      <c r="Q8939" s="84"/>
      <c r="R8939" s="66"/>
      <c r="S8939" s="66"/>
      <c r="T8939" s="66"/>
      <c r="U8939" s="46"/>
    </row>
    <row r="8940" spans="2:21">
      <c r="B8940" s="22"/>
      <c r="D8940" s="22"/>
      <c r="E8940" s="42"/>
      <c r="F8940" s="92"/>
      <c r="G8940" s="65"/>
      <c r="H8940" s="65"/>
      <c r="I8940" s="65"/>
      <c r="J8940" s="65"/>
      <c r="K8940" s="65"/>
      <c r="L8940" s="65"/>
      <c r="M8940" s="65"/>
      <c r="N8940" s="84"/>
      <c r="O8940" s="65"/>
      <c r="P8940" s="84"/>
      <c r="Q8940" s="84"/>
      <c r="R8940" s="66"/>
      <c r="S8940" s="66"/>
      <c r="T8940" s="66"/>
      <c r="U8940" s="46"/>
    </row>
    <row r="8941" spans="2:21">
      <c r="B8941" s="22"/>
      <c r="D8941" s="22"/>
      <c r="E8941" s="42"/>
      <c r="F8941" s="92"/>
      <c r="G8941" s="65"/>
      <c r="H8941" s="65"/>
      <c r="I8941" s="65"/>
      <c r="J8941" s="65"/>
      <c r="K8941" s="65"/>
      <c r="L8941" s="65"/>
      <c r="M8941" s="65"/>
      <c r="N8941" s="84"/>
      <c r="O8941" s="65"/>
      <c r="P8941" s="84"/>
      <c r="Q8941" s="84"/>
      <c r="R8941" s="66"/>
      <c r="S8941" s="66"/>
      <c r="T8941" s="66"/>
      <c r="U8941" s="46"/>
    </row>
    <row r="8942" spans="2:21">
      <c r="B8942" s="22"/>
      <c r="D8942" s="22"/>
      <c r="E8942" s="42"/>
      <c r="F8942" s="92"/>
      <c r="G8942" s="65"/>
      <c r="H8942" s="65"/>
      <c r="I8942" s="65"/>
      <c r="J8942" s="65"/>
      <c r="K8942" s="65"/>
      <c r="L8942" s="65"/>
      <c r="M8942" s="65"/>
      <c r="N8942" s="84"/>
      <c r="O8942" s="65"/>
      <c r="P8942" s="84"/>
      <c r="Q8942" s="84"/>
      <c r="R8942" s="66"/>
      <c r="S8942" s="66"/>
      <c r="T8942" s="66"/>
      <c r="U8942" s="46"/>
    </row>
    <row r="8943" spans="2:21">
      <c r="B8943" s="22"/>
      <c r="D8943" s="22"/>
      <c r="E8943" s="42"/>
      <c r="F8943" s="92"/>
      <c r="G8943" s="65"/>
      <c r="H8943" s="65"/>
      <c r="I8943" s="65"/>
      <c r="J8943" s="65"/>
      <c r="K8943" s="65"/>
      <c r="L8943" s="65"/>
      <c r="M8943" s="65"/>
      <c r="N8943" s="84"/>
      <c r="O8943" s="65"/>
      <c r="P8943" s="84"/>
      <c r="Q8943" s="84"/>
      <c r="R8943" s="66"/>
      <c r="S8943" s="66"/>
      <c r="T8943" s="66"/>
      <c r="U8943" s="46"/>
    </row>
    <row r="8944" spans="2:21">
      <c r="B8944" s="22"/>
      <c r="D8944" s="22"/>
      <c r="E8944" s="42"/>
      <c r="F8944" s="92"/>
      <c r="G8944" s="65"/>
      <c r="H8944" s="65"/>
      <c r="I8944" s="65"/>
      <c r="J8944" s="65"/>
      <c r="K8944" s="65"/>
      <c r="L8944" s="65"/>
      <c r="M8944" s="65"/>
      <c r="N8944" s="84"/>
      <c r="O8944" s="65"/>
      <c r="P8944" s="84"/>
      <c r="Q8944" s="84"/>
      <c r="R8944" s="66"/>
      <c r="S8944" s="66"/>
      <c r="T8944" s="66"/>
      <c r="U8944" s="46"/>
    </row>
    <row r="8945" spans="2:21">
      <c r="B8945" s="22"/>
      <c r="D8945" s="22"/>
      <c r="E8945" s="42"/>
      <c r="F8945" s="92"/>
      <c r="G8945" s="65"/>
      <c r="H8945" s="65"/>
      <c r="I8945" s="65"/>
      <c r="J8945" s="65"/>
      <c r="K8945" s="65"/>
      <c r="L8945" s="65"/>
      <c r="M8945" s="65"/>
      <c r="N8945" s="84"/>
      <c r="O8945" s="65"/>
      <c r="P8945" s="84"/>
      <c r="Q8945" s="84"/>
      <c r="R8945" s="66"/>
      <c r="S8945" s="66"/>
      <c r="T8945" s="66"/>
      <c r="U8945" s="46"/>
    </row>
    <row r="8946" spans="2:21">
      <c r="B8946" s="22"/>
      <c r="D8946" s="22"/>
      <c r="E8946" s="42"/>
      <c r="F8946" s="92"/>
      <c r="G8946" s="65"/>
      <c r="H8946" s="65"/>
      <c r="I8946" s="65"/>
      <c r="J8946" s="65"/>
      <c r="K8946" s="65"/>
      <c r="L8946" s="65"/>
      <c r="M8946" s="65"/>
      <c r="N8946" s="84"/>
      <c r="O8946" s="65"/>
      <c r="P8946" s="84"/>
      <c r="Q8946" s="84"/>
      <c r="R8946" s="66"/>
      <c r="S8946" s="66"/>
      <c r="T8946" s="66"/>
      <c r="U8946" s="46"/>
    </row>
    <row r="8947" spans="2:21">
      <c r="B8947" s="22"/>
      <c r="D8947" s="22"/>
      <c r="E8947" s="42"/>
      <c r="F8947" s="92"/>
      <c r="G8947" s="65"/>
      <c r="H8947" s="65"/>
      <c r="I8947" s="65"/>
      <c r="J8947" s="65"/>
      <c r="K8947" s="65"/>
      <c r="L8947" s="65"/>
      <c r="M8947" s="65"/>
      <c r="N8947" s="84"/>
      <c r="O8947" s="65"/>
      <c r="P8947" s="84"/>
      <c r="Q8947" s="84"/>
      <c r="R8947" s="66"/>
      <c r="S8947" s="66"/>
      <c r="T8947" s="66"/>
      <c r="U8947" s="46"/>
    </row>
    <row r="8948" spans="2:21">
      <c r="B8948" s="22"/>
      <c r="D8948" s="22"/>
      <c r="E8948" s="42"/>
      <c r="F8948" s="92"/>
      <c r="G8948" s="65"/>
      <c r="H8948" s="65"/>
      <c r="I8948" s="65"/>
      <c r="J8948" s="65"/>
      <c r="K8948" s="65"/>
      <c r="L8948" s="65"/>
      <c r="M8948" s="65"/>
      <c r="N8948" s="84"/>
      <c r="O8948" s="65"/>
      <c r="P8948" s="84"/>
      <c r="Q8948" s="84"/>
      <c r="R8948" s="66"/>
      <c r="S8948" s="66"/>
      <c r="T8948" s="66"/>
      <c r="U8948" s="46"/>
    </row>
    <row r="8949" spans="2:21">
      <c r="B8949" s="22"/>
      <c r="D8949" s="22"/>
      <c r="E8949" s="42"/>
      <c r="F8949" s="92"/>
      <c r="G8949" s="65"/>
      <c r="H8949" s="65"/>
      <c r="I8949" s="65"/>
      <c r="J8949" s="65"/>
      <c r="K8949" s="65"/>
      <c r="L8949" s="65"/>
      <c r="M8949" s="65"/>
      <c r="N8949" s="84"/>
      <c r="O8949" s="65"/>
      <c r="P8949" s="84"/>
      <c r="Q8949" s="84"/>
      <c r="R8949" s="66"/>
      <c r="S8949" s="66"/>
      <c r="T8949" s="66"/>
      <c r="U8949" s="46"/>
    </row>
    <row r="8950" spans="2:21">
      <c r="B8950" s="22"/>
      <c r="D8950" s="22"/>
      <c r="E8950" s="42"/>
      <c r="F8950" s="92"/>
      <c r="G8950" s="65"/>
      <c r="H8950" s="65"/>
      <c r="I8950" s="65"/>
      <c r="J8950" s="65"/>
      <c r="K8950" s="65"/>
      <c r="L8950" s="65"/>
      <c r="M8950" s="65"/>
      <c r="N8950" s="84"/>
      <c r="O8950" s="65"/>
      <c r="P8950" s="84"/>
      <c r="Q8950" s="84"/>
      <c r="R8950" s="66"/>
      <c r="S8950" s="66"/>
      <c r="T8950" s="66"/>
      <c r="U8950" s="46"/>
    </row>
    <row r="8951" spans="2:21">
      <c r="B8951" s="22"/>
      <c r="D8951" s="22"/>
      <c r="E8951" s="42"/>
      <c r="F8951" s="92"/>
      <c r="G8951" s="65"/>
      <c r="H8951" s="65"/>
      <c r="I8951" s="65"/>
      <c r="J8951" s="65"/>
      <c r="K8951" s="65"/>
      <c r="L8951" s="65"/>
      <c r="M8951" s="65"/>
      <c r="N8951" s="84"/>
      <c r="O8951" s="65"/>
      <c r="P8951" s="84"/>
      <c r="Q8951" s="84"/>
      <c r="R8951" s="66"/>
      <c r="S8951" s="66"/>
      <c r="T8951" s="66"/>
      <c r="U8951" s="46"/>
    </row>
    <row r="8952" spans="2:21">
      <c r="B8952" s="22"/>
      <c r="D8952" s="22"/>
      <c r="E8952" s="42"/>
      <c r="F8952" s="92"/>
      <c r="G8952" s="65"/>
      <c r="H8952" s="65"/>
      <c r="I8952" s="65"/>
      <c r="J8952" s="65"/>
      <c r="K8952" s="65"/>
      <c r="L8952" s="65"/>
      <c r="M8952" s="65"/>
      <c r="N8952" s="84"/>
      <c r="O8952" s="65"/>
      <c r="P8952" s="84"/>
      <c r="Q8952" s="84"/>
      <c r="R8952" s="66"/>
      <c r="S8952" s="66"/>
      <c r="T8952" s="66"/>
      <c r="U8952" s="46"/>
    </row>
    <row r="8953" spans="2:21">
      <c r="B8953" s="22"/>
      <c r="D8953" s="22"/>
      <c r="E8953" s="42"/>
      <c r="F8953" s="92"/>
      <c r="G8953" s="65"/>
      <c r="H8953" s="65"/>
      <c r="I8953" s="65"/>
      <c r="J8953" s="65"/>
      <c r="K8953" s="65"/>
      <c r="L8953" s="65"/>
      <c r="M8953" s="65"/>
      <c r="N8953" s="84"/>
      <c r="O8953" s="65"/>
      <c r="P8953" s="84"/>
      <c r="Q8953" s="84"/>
      <c r="R8953" s="66"/>
      <c r="S8953" s="66"/>
      <c r="T8953" s="66"/>
      <c r="U8953" s="46"/>
    </row>
    <row r="8954" spans="2:21">
      <c r="B8954" s="22"/>
      <c r="D8954" s="22"/>
      <c r="E8954" s="42"/>
      <c r="F8954" s="92"/>
      <c r="G8954" s="65"/>
      <c r="H8954" s="65"/>
      <c r="I8954" s="65"/>
      <c r="J8954" s="65"/>
      <c r="K8954" s="65"/>
      <c r="L8954" s="65"/>
      <c r="M8954" s="65"/>
      <c r="N8954" s="84"/>
      <c r="O8954" s="65"/>
      <c r="P8954" s="84"/>
      <c r="Q8954" s="84"/>
      <c r="R8954" s="66"/>
      <c r="S8954" s="66"/>
      <c r="T8954" s="66"/>
      <c r="U8954" s="46"/>
    </row>
    <row r="8955" spans="2:21">
      <c r="B8955" s="22"/>
      <c r="D8955" s="22"/>
      <c r="E8955" s="42"/>
      <c r="F8955" s="92"/>
      <c r="G8955" s="65"/>
      <c r="H8955" s="65"/>
      <c r="I8955" s="65"/>
      <c r="J8955" s="65"/>
      <c r="K8955" s="65"/>
      <c r="L8955" s="65"/>
      <c r="M8955" s="65"/>
      <c r="N8955" s="84"/>
      <c r="O8955" s="65"/>
      <c r="P8955" s="84"/>
      <c r="Q8955" s="84"/>
      <c r="R8955" s="66"/>
      <c r="S8955" s="66"/>
      <c r="T8955" s="66"/>
      <c r="U8955" s="46"/>
    </row>
    <row r="8956" spans="2:21">
      <c r="B8956" s="22"/>
      <c r="D8956" s="22"/>
      <c r="E8956" s="42"/>
      <c r="F8956" s="92"/>
      <c r="G8956" s="65"/>
      <c r="H8956" s="65"/>
      <c r="I8956" s="65"/>
      <c r="J8956" s="65"/>
      <c r="K8956" s="65"/>
      <c r="L8956" s="65"/>
      <c r="M8956" s="65"/>
      <c r="N8956" s="84"/>
      <c r="O8956" s="65"/>
      <c r="P8956" s="84"/>
      <c r="Q8956" s="84"/>
      <c r="R8956" s="66"/>
      <c r="S8956" s="66"/>
      <c r="T8956" s="66"/>
      <c r="U8956" s="46"/>
    </row>
    <row r="8957" spans="2:21">
      <c r="B8957" s="22"/>
      <c r="D8957" s="22"/>
      <c r="E8957" s="42"/>
      <c r="F8957" s="92"/>
      <c r="G8957" s="65"/>
      <c r="H8957" s="65"/>
      <c r="I8957" s="65"/>
      <c r="J8957" s="65"/>
      <c r="K8957" s="65"/>
      <c r="L8957" s="65"/>
      <c r="M8957" s="65"/>
      <c r="N8957" s="84"/>
      <c r="O8957" s="65"/>
      <c r="P8957" s="84"/>
      <c r="Q8957" s="84"/>
      <c r="R8957" s="66"/>
      <c r="S8957" s="66"/>
      <c r="T8957" s="66"/>
      <c r="U8957" s="46"/>
    </row>
    <row r="8958" spans="2:21">
      <c r="B8958" s="22"/>
      <c r="D8958" s="22"/>
      <c r="E8958" s="42"/>
      <c r="F8958" s="92"/>
      <c r="G8958" s="65"/>
      <c r="H8958" s="65"/>
      <c r="I8958" s="65"/>
      <c r="J8958" s="65"/>
      <c r="K8958" s="65"/>
      <c r="L8958" s="65"/>
      <c r="M8958" s="65"/>
      <c r="N8958" s="84"/>
      <c r="O8958" s="65"/>
      <c r="P8958" s="84"/>
      <c r="Q8958" s="84"/>
      <c r="R8958" s="66"/>
      <c r="S8958" s="66"/>
      <c r="T8958" s="66"/>
      <c r="U8958" s="46"/>
    </row>
    <row r="8959" spans="2:21">
      <c r="B8959" s="22"/>
      <c r="D8959" s="22"/>
      <c r="E8959" s="42"/>
      <c r="F8959" s="92"/>
      <c r="G8959" s="65"/>
      <c r="H8959" s="65"/>
      <c r="I8959" s="65"/>
      <c r="J8959" s="65"/>
      <c r="K8959" s="65"/>
      <c r="L8959" s="65"/>
      <c r="M8959" s="65"/>
      <c r="N8959" s="84"/>
      <c r="O8959" s="65"/>
      <c r="P8959" s="84"/>
      <c r="Q8959" s="84"/>
      <c r="R8959" s="66"/>
      <c r="S8959" s="66"/>
      <c r="T8959" s="66"/>
      <c r="U8959" s="46"/>
    </row>
    <row r="8960" spans="2:21">
      <c r="B8960" s="22"/>
      <c r="D8960" s="22"/>
      <c r="E8960" s="42"/>
      <c r="F8960" s="92"/>
      <c r="G8960" s="65"/>
      <c r="H8960" s="65"/>
      <c r="I8960" s="65"/>
      <c r="J8960" s="65"/>
      <c r="K8960" s="65"/>
      <c r="L8960" s="65"/>
      <c r="M8960" s="65"/>
      <c r="N8960" s="84"/>
      <c r="O8960" s="65"/>
      <c r="P8960" s="84"/>
      <c r="Q8960" s="84"/>
      <c r="R8960" s="66"/>
      <c r="S8960" s="66"/>
      <c r="T8960" s="66"/>
      <c r="U8960" s="46"/>
    </row>
    <row r="8961" spans="2:21">
      <c r="B8961" s="22"/>
      <c r="D8961" s="22"/>
      <c r="E8961" s="42"/>
      <c r="F8961" s="92"/>
      <c r="G8961" s="65"/>
      <c r="H8961" s="65"/>
      <c r="I8961" s="65"/>
      <c r="J8961" s="65"/>
      <c r="K8961" s="65"/>
      <c r="L8961" s="65"/>
      <c r="M8961" s="65"/>
      <c r="N8961" s="84"/>
      <c r="O8961" s="65"/>
      <c r="P8961" s="84"/>
      <c r="Q8961" s="84"/>
      <c r="R8961" s="66"/>
      <c r="S8961" s="66"/>
      <c r="T8961" s="66"/>
      <c r="U8961" s="46"/>
    </row>
    <row r="8962" spans="2:21">
      <c r="B8962" s="22"/>
      <c r="D8962" s="22"/>
      <c r="E8962" s="42"/>
      <c r="F8962" s="92"/>
      <c r="G8962" s="65"/>
      <c r="H8962" s="65"/>
      <c r="I8962" s="65"/>
      <c r="J8962" s="65"/>
      <c r="K8962" s="65"/>
      <c r="L8962" s="65"/>
      <c r="M8962" s="65"/>
      <c r="N8962" s="84"/>
      <c r="O8962" s="65"/>
      <c r="P8962" s="84"/>
      <c r="Q8962" s="84"/>
      <c r="R8962" s="66"/>
      <c r="S8962" s="66"/>
      <c r="T8962" s="66"/>
      <c r="U8962" s="46"/>
    </row>
    <row r="8963" spans="2:21">
      <c r="B8963" s="22"/>
      <c r="D8963" s="22"/>
      <c r="E8963" s="42"/>
      <c r="F8963" s="92"/>
      <c r="G8963" s="65"/>
      <c r="H8963" s="65"/>
      <c r="I8963" s="65"/>
      <c r="J8963" s="65"/>
      <c r="K8963" s="65"/>
      <c r="L8963" s="65"/>
      <c r="M8963" s="65"/>
      <c r="N8963" s="84"/>
      <c r="O8963" s="65"/>
      <c r="P8963" s="84"/>
      <c r="Q8963" s="84"/>
      <c r="R8963" s="66"/>
      <c r="S8963" s="66"/>
      <c r="T8963" s="66"/>
      <c r="U8963" s="46"/>
    </row>
    <row r="8964" spans="2:21">
      <c r="B8964" s="22"/>
      <c r="D8964" s="22"/>
      <c r="E8964" s="42"/>
      <c r="F8964" s="92"/>
      <c r="G8964" s="65"/>
      <c r="H8964" s="65"/>
      <c r="I8964" s="65"/>
      <c r="J8964" s="65"/>
      <c r="K8964" s="65"/>
      <c r="L8964" s="65"/>
      <c r="M8964" s="65"/>
      <c r="N8964" s="84"/>
      <c r="O8964" s="65"/>
      <c r="P8964" s="84"/>
      <c r="Q8964" s="84"/>
      <c r="R8964" s="66"/>
      <c r="S8964" s="66"/>
      <c r="T8964" s="66"/>
      <c r="U8964" s="46"/>
    </row>
    <row r="8965" spans="2:21">
      <c r="B8965" s="22"/>
      <c r="D8965" s="22"/>
      <c r="E8965" s="42"/>
      <c r="F8965" s="92"/>
      <c r="G8965" s="65"/>
      <c r="H8965" s="65"/>
      <c r="I8965" s="65"/>
      <c r="J8965" s="65"/>
      <c r="K8965" s="65"/>
      <c r="L8965" s="65"/>
      <c r="M8965" s="65"/>
      <c r="N8965" s="84"/>
      <c r="O8965" s="65"/>
      <c r="P8965" s="84"/>
      <c r="Q8965" s="84"/>
      <c r="R8965" s="66"/>
      <c r="S8965" s="66"/>
      <c r="T8965" s="66"/>
      <c r="U8965" s="46"/>
    </row>
    <row r="8966" spans="2:21">
      <c r="B8966" s="22"/>
      <c r="D8966" s="22"/>
      <c r="E8966" s="42"/>
      <c r="F8966" s="92"/>
      <c r="G8966" s="65"/>
      <c r="H8966" s="65"/>
      <c r="I8966" s="65"/>
      <c r="J8966" s="65"/>
      <c r="K8966" s="65"/>
      <c r="L8966" s="65"/>
      <c r="M8966" s="65"/>
      <c r="N8966" s="84"/>
      <c r="O8966" s="65"/>
      <c r="P8966" s="84"/>
      <c r="Q8966" s="84"/>
      <c r="R8966" s="66"/>
      <c r="S8966" s="66"/>
      <c r="T8966" s="66"/>
      <c r="U8966" s="46"/>
    </row>
    <row r="8967" spans="2:21">
      <c r="B8967" s="22"/>
      <c r="D8967" s="22"/>
      <c r="E8967" s="42"/>
      <c r="F8967" s="92"/>
      <c r="G8967" s="65"/>
      <c r="H8967" s="65"/>
      <c r="I8967" s="65"/>
      <c r="J8967" s="65"/>
      <c r="K8967" s="65"/>
      <c r="L8967" s="65"/>
      <c r="M8967" s="65"/>
      <c r="N8967" s="84"/>
      <c r="O8967" s="65"/>
      <c r="P8967" s="84"/>
      <c r="Q8967" s="84"/>
      <c r="R8967" s="66"/>
      <c r="S8967" s="66"/>
      <c r="T8967" s="66"/>
      <c r="U8967" s="46"/>
    </row>
    <row r="8968" spans="2:21">
      <c r="B8968" s="22"/>
      <c r="D8968" s="22"/>
      <c r="E8968" s="42"/>
      <c r="F8968" s="92"/>
      <c r="G8968" s="65"/>
      <c r="H8968" s="65"/>
      <c r="I8968" s="65"/>
      <c r="J8968" s="65"/>
      <c r="K8968" s="65"/>
      <c r="L8968" s="65"/>
      <c r="M8968" s="65"/>
      <c r="N8968" s="84"/>
      <c r="O8968" s="65"/>
      <c r="P8968" s="84"/>
      <c r="Q8968" s="84"/>
      <c r="R8968" s="66"/>
      <c r="S8968" s="66"/>
      <c r="T8968" s="66"/>
      <c r="U8968" s="46"/>
    </row>
    <row r="8969" spans="2:21">
      <c r="B8969" s="22"/>
      <c r="D8969" s="22"/>
      <c r="E8969" s="42"/>
      <c r="F8969" s="92"/>
      <c r="G8969" s="65"/>
      <c r="H8969" s="65"/>
      <c r="I8969" s="65"/>
      <c r="J8969" s="65"/>
      <c r="K8969" s="65"/>
      <c r="L8969" s="65"/>
      <c r="M8969" s="65"/>
      <c r="N8969" s="84"/>
      <c r="O8969" s="65"/>
      <c r="P8969" s="84"/>
      <c r="Q8969" s="84"/>
      <c r="R8969" s="66"/>
      <c r="S8969" s="66"/>
      <c r="T8969" s="66"/>
      <c r="U8969" s="46"/>
    </row>
    <row r="8970" spans="2:21">
      <c r="B8970" s="22"/>
      <c r="D8970" s="22"/>
      <c r="E8970" s="42"/>
      <c r="F8970" s="92"/>
      <c r="G8970" s="65"/>
      <c r="H8970" s="65"/>
      <c r="I8970" s="65"/>
      <c r="J8970" s="65"/>
      <c r="K8970" s="65"/>
      <c r="L8970" s="65"/>
      <c r="M8970" s="65"/>
      <c r="N8970" s="84"/>
      <c r="O8970" s="65"/>
      <c r="P8970" s="84"/>
      <c r="Q8970" s="84"/>
      <c r="R8970" s="66"/>
      <c r="S8970" s="66"/>
      <c r="T8970" s="66"/>
      <c r="U8970" s="46"/>
    </row>
    <row r="8971" spans="2:21">
      <c r="B8971" s="22"/>
      <c r="D8971" s="22"/>
      <c r="E8971" s="42"/>
      <c r="F8971" s="92"/>
      <c r="G8971" s="65"/>
      <c r="H8971" s="65"/>
      <c r="I8971" s="65"/>
      <c r="J8971" s="65"/>
      <c r="K8971" s="65"/>
      <c r="L8971" s="65"/>
      <c r="M8971" s="65"/>
      <c r="N8971" s="84"/>
      <c r="O8971" s="65"/>
      <c r="P8971" s="84"/>
      <c r="Q8971" s="84"/>
      <c r="R8971" s="66"/>
      <c r="S8971" s="66"/>
      <c r="T8971" s="66"/>
      <c r="U8971" s="46"/>
    </row>
    <row r="8972" spans="2:21">
      <c r="B8972" s="22"/>
      <c r="D8972" s="22"/>
      <c r="E8972" s="42"/>
      <c r="F8972" s="92"/>
      <c r="G8972" s="65"/>
      <c r="H8972" s="65"/>
      <c r="I8972" s="65"/>
      <c r="J8972" s="65"/>
      <c r="K8972" s="65"/>
      <c r="L8972" s="65"/>
      <c r="M8972" s="65"/>
      <c r="N8972" s="84"/>
      <c r="O8972" s="65"/>
      <c r="P8972" s="84"/>
      <c r="Q8972" s="84"/>
      <c r="R8972" s="66"/>
      <c r="S8972" s="66"/>
      <c r="T8972" s="66"/>
      <c r="U8972" s="46"/>
    </row>
    <row r="8973" spans="2:21">
      <c r="B8973" s="22"/>
      <c r="D8973" s="22"/>
      <c r="E8973" s="42"/>
      <c r="F8973" s="92"/>
      <c r="G8973" s="65"/>
      <c r="H8973" s="65"/>
      <c r="I8973" s="65"/>
      <c r="J8973" s="65"/>
      <c r="K8973" s="65"/>
      <c r="L8973" s="65"/>
      <c r="M8973" s="65"/>
      <c r="N8973" s="84"/>
      <c r="O8973" s="65"/>
      <c r="P8973" s="84"/>
      <c r="Q8973" s="84"/>
      <c r="R8973" s="66"/>
      <c r="S8973" s="66"/>
      <c r="T8973" s="66"/>
      <c r="U8973" s="46"/>
    </row>
    <row r="8974" spans="2:21">
      <c r="B8974" s="22"/>
      <c r="D8974" s="22"/>
      <c r="E8974" s="42"/>
      <c r="F8974" s="92"/>
      <c r="G8974" s="65"/>
      <c r="H8974" s="65"/>
      <c r="I8974" s="65"/>
      <c r="J8974" s="65"/>
      <c r="K8974" s="65"/>
      <c r="L8974" s="65"/>
      <c r="M8974" s="65"/>
      <c r="N8974" s="84"/>
      <c r="O8974" s="65"/>
      <c r="P8974" s="84"/>
      <c r="Q8974" s="84"/>
      <c r="R8974" s="66"/>
      <c r="S8974" s="66"/>
      <c r="T8974" s="66"/>
      <c r="U8974" s="46"/>
    </row>
    <row r="8975" spans="2:21">
      <c r="B8975" s="22"/>
      <c r="D8975" s="22"/>
      <c r="E8975" s="42"/>
      <c r="F8975" s="92"/>
      <c r="G8975" s="65"/>
      <c r="H8975" s="65"/>
      <c r="I8975" s="65"/>
      <c r="J8975" s="65"/>
      <c r="K8975" s="65"/>
      <c r="L8975" s="65"/>
      <c r="M8975" s="65"/>
      <c r="N8975" s="84"/>
      <c r="O8975" s="65"/>
      <c r="P8975" s="84"/>
      <c r="Q8975" s="84"/>
      <c r="R8975" s="66"/>
      <c r="S8975" s="66"/>
      <c r="T8975" s="66"/>
      <c r="U8975" s="46"/>
    </row>
    <row r="8976" spans="2:21">
      <c r="B8976" s="22"/>
      <c r="D8976" s="22"/>
      <c r="E8976" s="42"/>
      <c r="F8976" s="92"/>
      <c r="G8976" s="65"/>
      <c r="H8976" s="65"/>
      <c r="I8976" s="65"/>
      <c r="J8976" s="65"/>
      <c r="K8976" s="65"/>
      <c r="L8976" s="65"/>
      <c r="M8976" s="65"/>
      <c r="N8976" s="84"/>
      <c r="O8976" s="65"/>
      <c r="P8976" s="84"/>
      <c r="Q8976" s="84"/>
      <c r="R8976" s="66"/>
      <c r="S8976" s="66"/>
      <c r="T8976" s="66"/>
      <c r="U8976" s="46"/>
    </row>
    <row r="8977" spans="2:21">
      <c r="B8977" s="22"/>
      <c r="D8977" s="22"/>
      <c r="E8977" s="42"/>
      <c r="F8977" s="92"/>
      <c r="G8977" s="65"/>
      <c r="H8977" s="65"/>
      <c r="I8977" s="65"/>
      <c r="J8977" s="65"/>
      <c r="K8977" s="65"/>
      <c r="L8977" s="65"/>
      <c r="M8977" s="65"/>
      <c r="N8977" s="84"/>
      <c r="O8977" s="65"/>
      <c r="P8977" s="84"/>
      <c r="Q8977" s="84"/>
      <c r="R8977" s="66"/>
      <c r="S8977" s="66"/>
      <c r="T8977" s="66"/>
      <c r="U8977" s="46"/>
    </row>
    <row r="8978" spans="2:21">
      <c r="B8978" s="22"/>
      <c r="D8978" s="22"/>
      <c r="E8978" s="42"/>
      <c r="F8978" s="92"/>
      <c r="G8978" s="65"/>
      <c r="H8978" s="65"/>
      <c r="I8978" s="65"/>
      <c r="J8978" s="65"/>
      <c r="K8978" s="65"/>
      <c r="L8978" s="65"/>
      <c r="M8978" s="65"/>
      <c r="N8978" s="84"/>
      <c r="O8978" s="65"/>
      <c r="P8978" s="84"/>
      <c r="Q8978" s="84"/>
      <c r="R8978" s="66"/>
      <c r="S8978" s="66"/>
      <c r="T8978" s="66"/>
      <c r="U8978" s="46"/>
    </row>
    <row r="8979" spans="2:21">
      <c r="B8979" s="22"/>
      <c r="D8979" s="22"/>
      <c r="E8979" s="42"/>
      <c r="F8979" s="92"/>
      <c r="G8979" s="65"/>
      <c r="H8979" s="65"/>
      <c r="I8979" s="65"/>
      <c r="J8979" s="65"/>
      <c r="K8979" s="65"/>
      <c r="L8979" s="65"/>
      <c r="M8979" s="65"/>
      <c r="N8979" s="84"/>
      <c r="O8979" s="65"/>
      <c r="P8979" s="84"/>
      <c r="Q8979" s="84"/>
      <c r="R8979" s="66"/>
      <c r="S8979" s="66"/>
      <c r="T8979" s="66"/>
      <c r="U8979" s="46"/>
    </row>
    <row r="8980" spans="2:21">
      <c r="B8980" s="22"/>
      <c r="D8980" s="22"/>
      <c r="E8980" s="42"/>
      <c r="F8980" s="92"/>
      <c r="G8980" s="65"/>
      <c r="H8980" s="65"/>
      <c r="I8980" s="65"/>
      <c r="J8980" s="65"/>
      <c r="K8980" s="65"/>
      <c r="L8980" s="65"/>
      <c r="M8980" s="65"/>
      <c r="N8980" s="84"/>
      <c r="O8980" s="65"/>
      <c r="P8980" s="84"/>
      <c r="Q8980" s="84"/>
      <c r="R8980" s="66"/>
      <c r="S8980" s="66"/>
      <c r="T8980" s="66"/>
      <c r="U8980" s="46"/>
    </row>
    <row r="8981" spans="2:21">
      <c r="B8981" s="22"/>
      <c r="D8981" s="22"/>
      <c r="E8981" s="42"/>
      <c r="F8981" s="92"/>
      <c r="G8981" s="65"/>
      <c r="H8981" s="65"/>
      <c r="I8981" s="65"/>
      <c r="J8981" s="65"/>
      <c r="K8981" s="65"/>
      <c r="L8981" s="65"/>
      <c r="M8981" s="65"/>
      <c r="N8981" s="84"/>
      <c r="O8981" s="65"/>
      <c r="P8981" s="84"/>
      <c r="Q8981" s="84"/>
      <c r="R8981" s="66"/>
      <c r="S8981" s="66"/>
      <c r="T8981" s="66"/>
      <c r="U8981" s="46"/>
    </row>
    <row r="8982" spans="2:21">
      <c r="B8982" s="22"/>
      <c r="D8982" s="22"/>
      <c r="E8982" s="42"/>
      <c r="F8982" s="92"/>
      <c r="G8982" s="65"/>
      <c r="H8982" s="65"/>
      <c r="I8982" s="65"/>
      <c r="J8982" s="65"/>
      <c r="K8982" s="65"/>
      <c r="L8982" s="65"/>
      <c r="M8982" s="65"/>
      <c r="N8982" s="84"/>
      <c r="O8982" s="65"/>
      <c r="P8982" s="84"/>
      <c r="Q8982" s="84"/>
      <c r="R8982" s="66"/>
      <c r="S8982" s="66"/>
      <c r="T8982" s="66"/>
      <c r="U8982" s="46"/>
    </row>
    <row r="8983" spans="2:21">
      <c r="B8983" s="22"/>
      <c r="D8983" s="22"/>
      <c r="E8983" s="42"/>
      <c r="F8983" s="92"/>
      <c r="G8983" s="65"/>
      <c r="H8983" s="65"/>
      <c r="I8983" s="65"/>
      <c r="J8983" s="65"/>
      <c r="K8983" s="65"/>
      <c r="L8983" s="65"/>
      <c r="M8983" s="65"/>
      <c r="N8983" s="84"/>
      <c r="O8983" s="65"/>
      <c r="P8983" s="84"/>
      <c r="Q8983" s="84"/>
      <c r="R8983" s="66"/>
      <c r="S8983" s="66"/>
      <c r="T8983" s="66"/>
      <c r="U8983" s="46"/>
    </row>
    <row r="8984" spans="2:21">
      <c r="B8984" s="22"/>
      <c r="D8984" s="22"/>
      <c r="E8984" s="42"/>
      <c r="F8984" s="92"/>
      <c r="G8984" s="65"/>
      <c r="H8984" s="65"/>
      <c r="I8984" s="65"/>
      <c r="J8984" s="65"/>
      <c r="K8984" s="65"/>
      <c r="L8984" s="65"/>
      <c r="M8984" s="65"/>
      <c r="N8984" s="84"/>
      <c r="O8984" s="65"/>
      <c r="P8984" s="84"/>
      <c r="Q8984" s="84"/>
      <c r="R8984" s="66"/>
      <c r="S8984" s="66"/>
      <c r="T8984" s="66"/>
      <c r="U8984" s="46"/>
    </row>
    <row r="8985" spans="2:21">
      <c r="B8985" s="22"/>
      <c r="D8985" s="22"/>
      <c r="E8985" s="42"/>
      <c r="F8985" s="92"/>
      <c r="G8985" s="65"/>
      <c r="H8985" s="65"/>
      <c r="I8985" s="65"/>
      <c r="J8985" s="65"/>
      <c r="K8985" s="65"/>
      <c r="L8985" s="65"/>
      <c r="M8985" s="65"/>
      <c r="N8985" s="84"/>
      <c r="O8985" s="65"/>
      <c r="P8985" s="84"/>
      <c r="Q8985" s="84"/>
      <c r="R8985" s="66"/>
      <c r="S8985" s="66"/>
      <c r="T8985" s="66"/>
      <c r="U8985" s="46"/>
    </row>
    <row r="8986" spans="2:21">
      <c r="B8986" s="22"/>
      <c r="D8986" s="22"/>
      <c r="E8986" s="42"/>
      <c r="F8986" s="92"/>
      <c r="G8986" s="65"/>
      <c r="H8986" s="65"/>
      <c r="I8986" s="65"/>
      <c r="J8986" s="65"/>
      <c r="K8986" s="65"/>
      <c r="L8986" s="65"/>
      <c r="M8986" s="65"/>
      <c r="N8986" s="84"/>
      <c r="O8986" s="65"/>
      <c r="P8986" s="84"/>
      <c r="Q8986" s="84"/>
      <c r="R8986" s="66"/>
      <c r="S8986" s="66"/>
      <c r="T8986" s="66"/>
      <c r="U8986" s="46"/>
    </row>
    <row r="8987" spans="2:21">
      <c r="B8987" s="22"/>
      <c r="D8987" s="22"/>
      <c r="E8987" s="42"/>
      <c r="F8987" s="92"/>
      <c r="G8987" s="65"/>
      <c r="H8987" s="65"/>
      <c r="I8987" s="65"/>
      <c r="J8987" s="65"/>
      <c r="K8987" s="65"/>
      <c r="L8987" s="65"/>
      <c r="M8987" s="65"/>
      <c r="N8987" s="84"/>
      <c r="O8987" s="65"/>
      <c r="P8987" s="84"/>
      <c r="Q8987" s="84"/>
      <c r="R8987" s="66"/>
      <c r="S8987" s="66"/>
      <c r="T8987" s="66"/>
      <c r="U8987" s="46"/>
    </row>
    <row r="8988" spans="2:21">
      <c r="B8988" s="22"/>
      <c r="D8988" s="22"/>
      <c r="E8988" s="42"/>
      <c r="F8988" s="92"/>
      <c r="G8988" s="65"/>
      <c r="H8988" s="65"/>
      <c r="I8988" s="65"/>
      <c r="J8988" s="65"/>
      <c r="K8988" s="65"/>
      <c r="L8988" s="65"/>
      <c r="M8988" s="65"/>
      <c r="N8988" s="84"/>
      <c r="O8988" s="65"/>
      <c r="P8988" s="84"/>
      <c r="Q8988" s="84"/>
      <c r="R8988" s="66"/>
      <c r="S8988" s="66"/>
      <c r="T8988" s="66"/>
      <c r="U8988" s="46"/>
    </row>
    <row r="8989" spans="2:21">
      <c r="B8989" s="22"/>
      <c r="D8989" s="22"/>
      <c r="E8989" s="42"/>
      <c r="F8989" s="92"/>
      <c r="G8989" s="65"/>
      <c r="H8989" s="65"/>
      <c r="I8989" s="65"/>
      <c r="J8989" s="65"/>
      <c r="K8989" s="65"/>
      <c r="L8989" s="65"/>
      <c r="M8989" s="65"/>
      <c r="N8989" s="84"/>
      <c r="O8989" s="65"/>
      <c r="P8989" s="84"/>
      <c r="Q8989" s="84"/>
      <c r="R8989" s="66"/>
      <c r="S8989" s="66"/>
      <c r="T8989" s="66"/>
      <c r="U8989" s="46"/>
    </row>
    <row r="8990" spans="2:21">
      <c r="B8990" s="22"/>
      <c r="D8990" s="22"/>
      <c r="E8990" s="42"/>
      <c r="F8990" s="92"/>
      <c r="G8990" s="65"/>
      <c r="H8990" s="65"/>
      <c r="I8990" s="65"/>
      <c r="J8990" s="65"/>
      <c r="K8990" s="65"/>
      <c r="L8990" s="65"/>
      <c r="M8990" s="65"/>
      <c r="N8990" s="84"/>
      <c r="O8990" s="65"/>
      <c r="P8990" s="84"/>
      <c r="Q8990" s="84"/>
      <c r="R8990" s="66"/>
      <c r="S8990" s="66"/>
      <c r="T8990" s="66"/>
      <c r="U8990" s="46"/>
    </row>
    <row r="8991" spans="2:21">
      <c r="B8991" s="22"/>
      <c r="D8991" s="22"/>
      <c r="E8991" s="42"/>
      <c r="F8991" s="92"/>
      <c r="G8991" s="65"/>
      <c r="H8991" s="65"/>
      <c r="I8991" s="65"/>
      <c r="J8991" s="65"/>
      <c r="K8991" s="65"/>
      <c r="L8991" s="65"/>
      <c r="M8991" s="65"/>
      <c r="N8991" s="84"/>
      <c r="O8991" s="65"/>
      <c r="P8991" s="84"/>
      <c r="Q8991" s="84"/>
      <c r="R8991" s="66"/>
      <c r="S8991" s="66"/>
      <c r="T8991" s="66"/>
      <c r="U8991" s="46"/>
    </row>
    <row r="8992" spans="2:21">
      <c r="B8992" s="22"/>
      <c r="D8992" s="22"/>
      <c r="E8992" s="42"/>
      <c r="F8992" s="92"/>
      <c r="G8992" s="65"/>
      <c r="H8992" s="65"/>
      <c r="I8992" s="65"/>
      <c r="J8992" s="65"/>
      <c r="K8992" s="65"/>
      <c r="L8992" s="65"/>
      <c r="M8992" s="65"/>
      <c r="N8992" s="84"/>
      <c r="O8992" s="65"/>
      <c r="P8992" s="84"/>
      <c r="Q8992" s="84"/>
      <c r="R8992" s="66"/>
      <c r="S8992" s="66"/>
      <c r="T8992" s="66"/>
      <c r="U8992" s="46"/>
    </row>
    <row r="8993" spans="2:21">
      <c r="B8993" s="22"/>
      <c r="D8993" s="22"/>
      <c r="E8993" s="42"/>
      <c r="F8993" s="92"/>
      <c r="G8993" s="65"/>
      <c r="H8993" s="65"/>
      <c r="I8993" s="65"/>
      <c r="J8993" s="65"/>
      <c r="K8993" s="65"/>
      <c r="L8993" s="65"/>
      <c r="M8993" s="65"/>
      <c r="N8993" s="84"/>
      <c r="O8993" s="65"/>
      <c r="P8993" s="84"/>
      <c r="Q8993" s="84"/>
      <c r="R8993" s="66"/>
      <c r="S8993" s="66"/>
      <c r="T8993" s="66"/>
      <c r="U8993" s="46"/>
    </row>
    <row r="8994" spans="2:21">
      <c r="B8994" s="22"/>
      <c r="D8994" s="22"/>
      <c r="E8994" s="42"/>
      <c r="F8994" s="92"/>
      <c r="G8994" s="65"/>
      <c r="H8994" s="65"/>
      <c r="I8994" s="65"/>
      <c r="J8994" s="65"/>
      <c r="K8994" s="65"/>
      <c r="L8994" s="65"/>
      <c r="M8994" s="65"/>
      <c r="N8994" s="84"/>
      <c r="O8994" s="65"/>
      <c r="P8994" s="84"/>
      <c r="Q8994" s="84"/>
      <c r="R8994" s="66"/>
      <c r="S8994" s="66"/>
      <c r="T8994" s="66"/>
      <c r="U8994" s="46"/>
    </row>
    <row r="8995" spans="2:21">
      <c r="B8995" s="22"/>
      <c r="D8995" s="22"/>
      <c r="E8995" s="42"/>
      <c r="F8995" s="92"/>
      <c r="G8995" s="65"/>
      <c r="H8995" s="65"/>
      <c r="I8995" s="65"/>
      <c r="J8995" s="65"/>
      <c r="K8995" s="65"/>
      <c r="L8995" s="65"/>
      <c r="M8995" s="65"/>
      <c r="N8995" s="84"/>
      <c r="O8995" s="65"/>
      <c r="P8995" s="84"/>
      <c r="Q8995" s="84"/>
      <c r="R8995" s="66"/>
      <c r="S8995" s="66"/>
      <c r="T8995" s="66"/>
      <c r="U8995" s="46"/>
    </row>
    <row r="8996" spans="2:21">
      <c r="B8996" s="22"/>
      <c r="D8996" s="22"/>
      <c r="E8996" s="42"/>
      <c r="F8996" s="92"/>
      <c r="G8996" s="65"/>
      <c r="H8996" s="65"/>
      <c r="I8996" s="65"/>
      <c r="J8996" s="65"/>
      <c r="K8996" s="65"/>
      <c r="L8996" s="65"/>
      <c r="M8996" s="65"/>
      <c r="N8996" s="84"/>
      <c r="O8996" s="65"/>
      <c r="P8996" s="84"/>
      <c r="Q8996" s="84"/>
      <c r="R8996" s="66"/>
      <c r="S8996" s="66"/>
      <c r="T8996" s="66"/>
      <c r="U8996" s="46"/>
    </row>
    <row r="8997" spans="2:21">
      <c r="B8997" s="22"/>
      <c r="D8997" s="22"/>
      <c r="E8997" s="42"/>
      <c r="F8997" s="92"/>
      <c r="G8997" s="65"/>
      <c r="H8997" s="65"/>
      <c r="I8997" s="65"/>
      <c r="J8997" s="65"/>
      <c r="K8997" s="65"/>
      <c r="L8997" s="65"/>
      <c r="M8997" s="65"/>
      <c r="N8997" s="84"/>
      <c r="O8997" s="65"/>
      <c r="P8997" s="84"/>
      <c r="Q8997" s="84"/>
      <c r="R8997" s="66"/>
      <c r="S8997" s="66"/>
      <c r="T8997" s="66"/>
      <c r="U8997" s="46"/>
    </row>
    <row r="8998" spans="2:21">
      <c r="B8998" s="22"/>
      <c r="D8998" s="22"/>
      <c r="E8998" s="42"/>
      <c r="F8998" s="92"/>
      <c r="G8998" s="65"/>
      <c r="H8998" s="65"/>
      <c r="I8998" s="65"/>
      <c r="J8998" s="65"/>
      <c r="K8998" s="65"/>
      <c r="L8998" s="65"/>
      <c r="M8998" s="65"/>
      <c r="N8998" s="84"/>
      <c r="O8998" s="65"/>
      <c r="P8998" s="84"/>
      <c r="Q8998" s="84"/>
      <c r="R8998" s="66"/>
      <c r="S8998" s="66"/>
      <c r="T8998" s="66"/>
      <c r="U8998" s="46"/>
    </row>
    <row r="8999" spans="2:21">
      <c r="B8999" s="22"/>
      <c r="D8999" s="22"/>
      <c r="E8999" s="42"/>
      <c r="F8999" s="92"/>
      <c r="G8999" s="65"/>
      <c r="H8999" s="65"/>
      <c r="I8999" s="65"/>
      <c r="J8999" s="65"/>
      <c r="K8999" s="65"/>
      <c r="L8999" s="65"/>
      <c r="M8999" s="65"/>
      <c r="N8999" s="84"/>
      <c r="O8999" s="65"/>
      <c r="P8999" s="84"/>
      <c r="Q8999" s="84"/>
      <c r="R8999" s="66"/>
      <c r="S8999" s="66"/>
      <c r="T8999" s="66"/>
      <c r="U8999" s="46"/>
    </row>
    <row r="9000" spans="2:21">
      <c r="B9000" s="22"/>
      <c r="D9000" s="22"/>
      <c r="E9000" s="42"/>
      <c r="F9000" s="92"/>
      <c r="G9000" s="65"/>
      <c r="H9000" s="65"/>
      <c r="I9000" s="65"/>
      <c r="J9000" s="65"/>
      <c r="K9000" s="65"/>
      <c r="L9000" s="65"/>
      <c r="M9000" s="65"/>
      <c r="N9000" s="84"/>
      <c r="O9000" s="65"/>
      <c r="P9000" s="84"/>
      <c r="Q9000" s="84"/>
      <c r="R9000" s="66"/>
      <c r="S9000" s="66"/>
      <c r="T9000" s="66"/>
      <c r="U9000" s="46"/>
    </row>
    <row r="9001" spans="2:21">
      <c r="B9001" s="22"/>
      <c r="D9001" s="22"/>
      <c r="E9001" s="42"/>
      <c r="F9001" s="92"/>
      <c r="G9001" s="65"/>
      <c r="H9001" s="65"/>
      <c r="I9001" s="65"/>
      <c r="J9001" s="65"/>
      <c r="K9001" s="65"/>
      <c r="L9001" s="65"/>
      <c r="M9001" s="65"/>
      <c r="N9001" s="84"/>
      <c r="O9001" s="65"/>
      <c r="P9001" s="84"/>
      <c r="Q9001" s="84"/>
      <c r="R9001" s="66"/>
      <c r="S9001" s="66"/>
      <c r="T9001" s="66"/>
      <c r="U9001" s="46"/>
    </row>
    <row r="9002" spans="2:21">
      <c r="B9002" s="22"/>
      <c r="D9002" s="22"/>
      <c r="E9002" s="42"/>
      <c r="F9002" s="92"/>
      <c r="G9002" s="65"/>
      <c r="H9002" s="65"/>
      <c r="I9002" s="65"/>
      <c r="J9002" s="65"/>
      <c r="K9002" s="65"/>
      <c r="L9002" s="65"/>
      <c r="M9002" s="65"/>
      <c r="N9002" s="84"/>
      <c r="O9002" s="65"/>
      <c r="P9002" s="84"/>
      <c r="Q9002" s="84"/>
      <c r="R9002" s="66"/>
      <c r="S9002" s="66"/>
      <c r="T9002" s="66"/>
      <c r="U9002" s="46"/>
    </row>
    <row r="9003" spans="2:21">
      <c r="B9003" s="22"/>
      <c r="D9003" s="22"/>
      <c r="E9003" s="42"/>
      <c r="F9003" s="92"/>
      <c r="G9003" s="65"/>
      <c r="H9003" s="65"/>
      <c r="I9003" s="65"/>
      <c r="J9003" s="65"/>
      <c r="K9003" s="65"/>
      <c r="L9003" s="65"/>
      <c r="M9003" s="65"/>
      <c r="N9003" s="84"/>
      <c r="O9003" s="65"/>
      <c r="P9003" s="84"/>
      <c r="Q9003" s="84"/>
      <c r="R9003" s="66"/>
      <c r="S9003" s="66"/>
      <c r="T9003" s="66"/>
      <c r="U9003" s="46"/>
    </row>
    <row r="9004" spans="2:21">
      <c r="B9004" s="22"/>
      <c r="D9004" s="22"/>
      <c r="E9004" s="42"/>
      <c r="F9004" s="92"/>
      <c r="G9004" s="65"/>
      <c r="H9004" s="65"/>
      <c r="I9004" s="65"/>
      <c r="J9004" s="65"/>
      <c r="K9004" s="65"/>
      <c r="L9004" s="65"/>
      <c r="M9004" s="65"/>
      <c r="N9004" s="84"/>
      <c r="O9004" s="65"/>
      <c r="P9004" s="84"/>
      <c r="Q9004" s="84"/>
      <c r="R9004" s="66"/>
      <c r="S9004" s="66"/>
      <c r="T9004" s="66"/>
      <c r="U9004" s="46"/>
    </row>
    <row r="9005" spans="2:21">
      <c r="B9005" s="22"/>
      <c r="D9005" s="22"/>
      <c r="E9005" s="42"/>
      <c r="F9005" s="92"/>
      <c r="G9005" s="65"/>
      <c r="H9005" s="65"/>
      <c r="I9005" s="65"/>
      <c r="J9005" s="65"/>
      <c r="K9005" s="65"/>
      <c r="L9005" s="65"/>
      <c r="M9005" s="65"/>
      <c r="N9005" s="84"/>
      <c r="O9005" s="65"/>
      <c r="P9005" s="84"/>
      <c r="Q9005" s="84"/>
      <c r="R9005" s="66"/>
      <c r="S9005" s="66"/>
      <c r="T9005" s="66"/>
      <c r="U9005" s="46"/>
    </row>
    <row r="9006" spans="2:21">
      <c r="B9006" s="22"/>
      <c r="D9006" s="22"/>
      <c r="E9006" s="42"/>
      <c r="F9006" s="92"/>
      <c r="G9006" s="65"/>
      <c r="H9006" s="65"/>
      <c r="I9006" s="65"/>
      <c r="J9006" s="65"/>
      <c r="K9006" s="65"/>
      <c r="L9006" s="65"/>
      <c r="M9006" s="65"/>
      <c r="N9006" s="84"/>
      <c r="O9006" s="65"/>
      <c r="P9006" s="84"/>
      <c r="Q9006" s="84"/>
      <c r="R9006" s="66"/>
      <c r="S9006" s="66"/>
      <c r="T9006" s="66"/>
      <c r="U9006" s="46"/>
    </row>
    <row r="9007" spans="2:21">
      <c r="B9007" s="22"/>
      <c r="D9007" s="22"/>
      <c r="E9007" s="42"/>
      <c r="F9007" s="92"/>
      <c r="G9007" s="65"/>
      <c r="H9007" s="65"/>
      <c r="I9007" s="65"/>
      <c r="J9007" s="65"/>
      <c r="K9007" s="65"/>
      <c r="L9007" s="65"/>
      <c r="M9007" s="65"/>
      <c r="N9007" s="84"/>
      <c r="O9007" s="65"/>
      <c r="P9007" s="84"/>
      <c r="Q9007" s="84"/>
      <c r="R9007" s="66"/>
      <c r="S9007" s="66"/>
      <c r="T9007" s="66"/>
      <c r="U9007" s="46"/>
    </row>
    <row r="9008" spans="2:21">
      <c r="B9008" s="22"/>
      <c r="D9008" s="22"/>
      <c r="E9008" s="42"/>
      <c r="F9008" s="92"/>
      <c r="G9008" s="65"/>
      <c r="H9008" s="65"/>
      <c r="I9008" s="65"/>
      <c r="J9008" s="65"/>
      <c r="K9008" s="65"/>
      <c r="L9008" s="65"/>
      <c r="M9008" s="65"/>
      <c r="N9008" s="84"/>
      <c r="O9008" s="65"/>
      <c r="P9008" s="84"/>
      <c r="Q9008" s="84"/>
      <c r="R9008" s="66"/>
      <c r="S9008" s="66"/>
      <c r="T9008" s="66"/>
      <c r="U9008" s="46"/>
    </row>
    <row r="9009" spans="2:21">
      <c r="B9009" s="22"/>
      <c r="D9009" s="22"/>
      <c r="E9009" s="42"/>
      <c r="F9009" s="92"/>
      <c r="G9009" s="65"/>
      <c r="H9009" s="65"/>
      <c r="I9009" s="65"/>
      <c r="J9009" s="65"/>
      <c r="K9009" s="65"/>
      <c r="L9009" s="65"/>
      <c r="M9009" s="65"/>
      <c r="N9009" s="84"/>
      <c r="O9009" s="65"/>
      <c r="P9009" s="84"/>
      <c r="Q9009" s="84"/>
      <c r="R9009" s="66"/>
      <c r="S9009" s="66"/>
      <c r="T9009" s="66"/>
      <c r="U9009" s="46"/>
    </row>
    <row r="9010" spans="2:21">
      <c r="B9010" s="22"/>
      <c r="D9010" s="22"/>
      <c r="E9010" s="42"/>
      <c r="F9010" s="92"/>
      <c r="G9010" s="65"/>
      <c r="H9010" s="65"/>
      <c r="I9010" s="65"/>
      <c r="J9010" s="65"/>
      <c r="K9010" s="65"/>
      <c r="L9010" s="65"/>
      <c r="M9010" s="65"/>
      <c r="N9010" s="84"/>
      <c r="O9010" s="65"/>
      <c r="P9010" s="84"/>
      <c r="Q9010" s="84"/>
      <c r="R9010" s="66"/>
      <c r="S9010" s="66"/>
      <c r="T9010" s="66"/>
      <c r="U9010" s="46"/>
    </row>
    <row r="9011" spans="2:21">
      <c r="B9011" s="22"/>
      <c r="D9011" s="22"/>
      <c r="E9011" s="42"/>
      <c r="F9011" s="92"/>
      <c r="G9011" s="65"/>
      <c r="H9011" s="65"/>
      <c r="I9011" s="65"/>
      <c r="J9011" s="65"/>
      <c r="K9011" s="65"/>
      <c r="L9011" s="65"/>
      <c r="M9011" s="65"/>
      <c r="N9011" s="84"/>
      <c r="O9011" s="65"/>
      <c r="P9011" s="84"/>
      <c r="Q9011" s="84"/>
      <c r="R9011" s="66"/>
      <c r="S9011" s="66"/>
      <c r="T9011" s="66"/>
      <c r="U9011" s="46"/>
    </row>
    <row r="9012" spans="2:21">
      <c r="B9012" s="22"/>
      <c r="D9012" s="22"/>
      <c r="E9012" s="42"/>
      <c r="F9012" s="92"/>
      <c r="G9012" s="65"/>
      <c r="H9012" s="65"/>
      <c r="I9012" s="65"/>
      <c r="J9012" s="65"/>
      <c r="K9012" s="65"/>
      <c r="L9012" s="65"/>
      <c r="M9012" s="65"/>
      <c r="N9012" s="84"/>
      <c r="O9012" s="65"/>
      <c r="P9012" s="84"/>
      <c r="Q9012" s="84"/>
      <c r="R9012" s="66"/>
      <c r="S9012" s="66"/>
      <c r="T9012" s="66"/>
      <c r="U9012" s="46"/>
    </row>
    <row r="9013" spans="2:21">
      <c r="B9013" s="22"/>
      <c r="D9013" s="22"/>
      <c r="E9013" s="42"/>
      <c r="F9013" s="92"/>
      <c r="G9013" s="65"/>
      <c r="H9013" s="65"/>
      <c r="I9013" s="65"/>
      <c r="J9013" s="65"/>
      <c r="K9013" s="65"/>
      <c r="L9013" s="65"/>
      <c r="M9013" s="65"/>
      <c r="N9013" s="84"/>
      <c r="O9013" s="65"/>
      <c r="P9013" s="84"/>
      <c r="Q9013" s="84"/>
      <c r="R9013" s="66"/>
      <c r="S9013" s="66"/>
      <c r="T9013" s="66"/>
      <c r="U9013" s="46"/>
    </row>
    <row r="9014" spans="2:21">
      <c r="B9014" s="22"/>
      <c r="D9014" s="22"/>
      <c r="E9014" s="42"/>
      <c r="F9014" s="92"/>
      <c r="G9014" s="65"/>
      <c r="H9014" s="65"/>
      <c r="I9014" s="65"/>
      <c r="J9014" s="65"/>
      <c r="K9014" s="65"/>
      <c r="L9014" s="65"/>
      <c r="M9014" s="65"/>
      <c r="N9014" s="84"/>
      <c r="O9014" s="65"/>
      <c r="P9014" s="84"/>
      <c r="Q9014" s="84"/>
      <c r="R9014" s="66"/>
      <c r="S9014" s="66"/>
      <c r="T9014" s="66"/>
      <c r="U9014" s="46"/>
    </row>
    <row r="9015" spans="2:21">
      <c r="B9015" s="22"/>
      <c r="D9015" s="22"/>
      <c r="E9015" s="42"/>
      <c r="F9015" s="92"/>
      <c r="G9015" s="65"/>
      <c r="H9015" s="65"/>
      <c r="I9015" s="65"/>
      <c r="J9015" s="65"/>
      <c r="K9015" s="65"/>
      <c r="L9015" s="65"/>
      <c r="M9015" s="65"/>
      <c r="N9015" s="84"/>
      <c r="O9015" s="65"/>
      <c r="P9015" s="84"/>
      <c r="Q9015" s="84"/>
      <c r="R9015" s="66"/>
      <c r="S9015" s="66"/>
      <c r="T9015" s="66"/>
      <c r="U9015" s="46"/>
    </row>
    <row r="9016" spans="2:21">
      <c r="B9016" s="22"/>
      <c r="D9016" s="22"/>
      <c r="E9016" s="42"/>
      <c r="F9016" s="92"/>
      <c r="G9016" s="65"/>
      <c r="H9016" s="65"/>
      <c r="I9016" s="65"/>
      <c r="J9016" s="65"/>
      <c r="K9016" s="65"/>
      <c r="L9016" s="65"/>
      <c r="M9016" s="65"/>
      <c r="N9016" s="84"/>
      <c r="O9016" s="65"/>
      <c r="P9016" s="84"/>
      <c r="Q9016" s="84"/>
      <c r="R9016" s="66"/>
      <c r="S9016" s="66"/>
      <c r="T9016" s="66"/>
      <c r="U9016" s="46"/>
    </row>
    <row r="9017" spans="2:21">
      <c r="B9017" s="22"/>
      <c r="D9017" s="22"/>
      <c r="E9017" s="42"/>
      <c r="F9017" s="92"/>
      <c r="G9017" s="65"/>
      <c r="H9017" s="65"/>
      <c r="I9017" s="65"/>
      <c r="J9017" s="65"/>
      <c r="K9017" s="65"/>
      <c r="L9017" s="65"/>
      <c r="M9017" s="65"/>
      <c r="N9017" s="84"/>
      <c r="O9017" s="65"/>
      <c r="P9017" s="84"/>
      <c r="Q9017" s="84"/>
      <c r="R9017" s="66"/>
      <c r="S9017" s="66"/>
      <c r="T9017" s="66"/>
      <c r="U9017" s="46"/>
    </row>
    <row r="9018" spans="2:21">
      <c r="B9018" s="22"/>
      <c r="D9018" s="22"/>
      <c r="E9018" s="42"/>
      <c r="F9018" s="92"/>
      <c r="G9018" s="65"/>
      <c r="H9018" s="65"/>
      <c r="I9018" s="65"/>
      <c r="J9018" s="65"/>
      <c r="K9018" s="65"/>
      <c r="L9018" s="65"/>
      <c r="M9018" s="65"/>
      <c r="N9018" s="84"/>
      <c r="O9018" s="65"/>
      <c r="P9018" s="84"/>
      <c r="Q9018" s="84"/>
      <c r="R9018" s="66"/>
      <c r="S9018" s="66"/>
      <c r="T9018" s="66"/>
      <c r="U9018" s="46"/>
    </row>
    <row r="9019" spans="2:21">
      <c r="B9019" s="22"/>
      <c r="D9019" s="22"/>
      <c r="E9019" s="42"/>
      <c r="F9019" s="92"/>
      <c r="G9019" s="65"/>
      <c r="H9019" s="65"/>
      <c r="I9019" s="65"/>
      <c r="J9019" s="65"/>
      <c r="K9019" s="65"/>
      <c r="L9019" s="65"/>
      <c r="M9019" s="65"/>
      <c r="N9019" s="84"/>
      <c r="O9019" s="65"/>
      <c r="P9019" s="84"/>
      <c r="Q9019" s="84"/>
      <c r="R9019" s="66"/>
      <c r="S9019" s="66"/>
      <c r="T9019" s="66"/>
      <c r="U9019" s="46"/>
    </row>
    <row r="9020" spans="2:21">
      <c r="B9020" s="22"/>
      <c r="D9020" s="22"/>
      <c r="E9020" s="42"/>
      <c r="F9020" s="92"/>
      <c r="G9020" s="65"/>
      <c r="H9020" s="65"/>
      <c r="I9020" s="65"/>
      <c r="J9020" s="65"/>
      <c r="K9020" s="65"/>
      <c r="L9020" s="65"/>
      <c r="M9020" s="65"/>
      <c r="N9020" s="84"/>
      <c r="O9020" s="65"/>
      <c r="P9020" s="84"/>
      <c r="Q9020" s="84"/>
      <c r="R9020" s="66"/>
      <c r="S9020" s="66"/>
      <c r="T9020" s="66"/>
      <c r="U9020" s="46"/>
    </row>
    <row r="9021" spans="2:21">
      <c r="B9021" s="22"/>
      <c r="D9021" s="22"/>
      <c r="E9021" s="42"/>
      <c r="F9021" s="92"/>
      <c r="G9021" s="65"/>
      <c r="H9021" s="65"/>
      <c r="I9021" s="65"/>
      <c r="J9021" s="65"/>
      <c r="K9021" s="65"/>
      <c r="L9021" s="65"/>
      <c r="M9021" s="65"/>
      <c r="N9021" s="84"/>
      <c r="O9021" s="65"/>
      <c r="P9021" s="84"/>
      <c r="Q9021" s="84"/>
      <c r="R9021" s="66"/>
      <c r="S9021" s="66"/>
      <c r="T9021" s="66"/>
      <c r="U9021" s="46"/>
    </row>
    <row r="9022" spans="2:21">
      <c r="B9022" s="22"/>
      <c r="D9022" s="22"/>
      <c r="E9022" s="42"/>
      <c r="F9022" s="92"/>
      <c r="G9022" s="65"/>
      <c r="H9022" s="65"/>
      <c r="I9022" s="65"/>
      <c r="J9022" s="65"/>
      <c r="K9022" s="65"/>
      <c r="L9022" s="65"/>
      <c r="M9022" s="65"/>
      <c r="N9022" s="84"/>
      <c r="O9022" s="65"/>
      <c r="P9022" s="84"/>
      <c r="Q9022" s="84"/>
      <c r="R9022" s="66"/>
      <c r="S9022" s="66"/>
      <c r="T9022" s="66"/>
      <c r="U9022" s="46"/>
    </row>
    <row r="9023" spans="2:21">
      <c r="B9023" s="22"/>
      <c r="D9023" s="22"/>
      <c r="E9023" s="42"/>
      <c r="F9023" s="92"/>
      <c r="G9023" s="65"/>
      <c r="H9023" s="65"/>
      <c r="I9023" s="65"/>
      <c r="J9023" s="65"/>
      <c r="K9023" s="65"/>
      <c r="L9023" s="65"/>
      <c r="M9023" s="65"/>
      <c r="N9023" s="84"/>
      <c r="O9023" s="65"/>
      <c r="P9023" s="84"/>
      <c r="Q9023" s="84"/>
      <c r="R9023" s="66"/>
      <c r="S9023" s="66"/>
      <c r="T9023" s="66"/>
      <c r="U9023" s="46"/>
    </row>
    <row r="9024" spans="2:21">
      <c r="B9024" s="22"/>
      <c r="D9024" s="22"/>
      <c r="E9024" s="42"/>
      <c r="F9024" s="92"/>
      <c r="G9024" s="65"/>
      <c r="H9024" s="65"/>
      <c r="I9024" s="65"/>
      <c r="J9024" s="65"/>
      <c r="K9024" s="65"/>
      <c r="L9024" s="65"/>
      <c r="M9024" s="65"/>
      <c r="N9024" s="84"/>
      <c r="O9024" s="65"/>
      <c r="P9024" s="84"/>
      <c r="Q9024" s="84"/>
      <c r="R9024" s="66"/>
      <c r="S9024" s="66"/>
      <c r="T9024" s="66"/>
      <c r="U9024" s="46"/>
    </row>
    <row r="9025" spans="2:21">
      <c r="B9025" s="22"/>
      <c r="D9025" s="22"/>
      <c r="E9025" s="42"/>
      <c r="F9025" s="92"/>
      <c r="G9025" s="65"/>
      <c r="H9025" s="65"/>
      <c r="I9025" s="65"/>
      <c r="J9025" s="65"/>
      <c r="K9025" s="65"/>
      <c r="L9025" s="65"/>
      <c r="M9025" s="65"/>
      <c r="N9025" s="84"/>
      <c r="O9025" s="65"/>
      <c r="P9025" s="84"/>
      <c r="Q9025" s="84"/>
      <c r="R9025" s="66"/>
      <c r="S9025" s="66"/>
      <c r="T9025" s="66"/>
      <c r="U9025" s="46"/>
    </row>
    <row r="9026" spans="2:21">
      <c r="B9026" s="22"/>
      <c r="D9026" s="22"/>
      <c r="E9026" s="42"/>
      <c r="F9026" s="92"/>
      <c r="G9026" s="65"/>
      <c r="H9026" s="65"/>
      <c r="I9026" s="65"/>
      <c r="J9026" s="65"/>
      <c r="K9026" s="65"/>
      <c r="L9026" s="65"/>
      <c r="M9026" s="65"/>
      <c r="N9026" s="84"/>
      <c r="O9026" s="65"/>
      <c r="P9026" s="84"/>
      <c r="Q9026" s="84"/>
      <c r="R9026" s="66"/>
      <c r="S9026" s="66"/>
      <c r="T9026" s="66"/>
      <c r="U9026" s="46"/>
    </row>
    <row r="9027" spans="2:21">
      <c r="B9027" s="22"/>
      <c r="D9027" s="22"/>
      <c r="E9027" s="42"/>
      <c r="F9027" s="92"/>
      <c r="G9027" s="65"/>
      <c r="H9027" s="65"/>
      <c r="I9027" s="65"/>
      <c r="J9027" s="65"/>
      <c r="K9027" s="65"/>
      <c r="L9027" s="65"/>
      <c r="M9027" s="65"/>
      <c r="N9027" s="84"/>
      <c r="O9027" s="65"/>
      <c r="P9027" s="84"/>
      <c r="Q9027" s="84"/>
      <c r="R9027" s="66"/>
      <c r="S9027" s="66"/>
      <c r="T9027" s="66"/>
      <c r="U9027" s="46"/>
    </row>
    <row r="9028" spans="2:21">
      <c r="B9028" s="22"/>
      <c r="D9028" s="22"/>
      <c r="E9028" s="42"/>
      <c r="F9028" s="92"/>
      <c r="G9028" s="65"/>
      <c r="H9028" s="65"/>
      <c r="I9028" s="65"/>
      <c r="J9028" s="65"/>
      <c r="K9028" s="65"/>
      <c r="L9028" s="65"/>
      <c r="M9028" s="65"/>
      <c r="N9028" s="84"/>
      <c r="O9028" s="65"/>
      <c r="P9028" s="84"/>
      <c r="Q9028" s="84"/>
      <c r="R9028" s="66"/>
      <c r="S9028" s="66"/>
      <c r="T9028" s="66"/>
      <c r="U9028" s="46"/>
    </row>
    <row r="9029" spans="2:21">
      <c r="B9029" s="22"/>
      <c r="D9029" s="22"/>
      <c r="E9029" s="42"/>
      <c r="F9029" s="92"/>
      <c r="G9029" s="65"/>
      <c r="H9029" s="65"/>
      <c r="I9029" s="65"/>
      <c r="J9029" s="65"/>
      <c r="K9029" s="65"/>
      <c r="L9029" s="65"/>
      <c r="M9029" s="65"/>
      <c r="N9029" s="84"/>
      <c r="O9029" s="65"/>
      <c r="P9029" s="84"/>
      <c r="Q9029" s="84"/>
      <c r="R9029" s="66"/>
      <c r="S9029" s="66"/>
      <c r="T9029" s="66"/>
      <c r="U9029" s="46"/>
    </row>
    <row r="9030" spans="2:21">
      <c r="B9030" s="22"/>
      <c r="D9030" s="22"/>
      <c r="E9030" s="42"/>
      <c r="F9030" s="92"/>
      <c r="G9030" s="65"/>
      <c r="H9030" s="65"/>
      <c r="I9030" s="65"/>
      <c r="J9030" s="65"/>
      <c r="K9030" s="65"/>
      <c r="L9030" s="65"/>
      <c r="M9030" s="65"/>
      <c r="N9030" s="84"/>
      <c r="O9030" s="65"/>
      <c r="P9030" s="84"/>
      <c r="Q9030" s="84"/>
      <c r="R9030" s="66"/>
      <c r="S9030" s="66"/>
      <c r="T9030" s="66"/>
      <c r="U9030" s="46"/>
    </row>
    <row r="9031" spans="2:21">
      <c r="B9031" s="22"/>
      <c r="D9031" s="22"/>
      <c r="E9031" s="42"/>
      <c r="F9031" s="92"/>
      <c r="G9031" s="65"/>
      <c r="H9031" s="65"/>
      <c r="I9031" s="65"/>
      <c r="J9031" s="65"/>
      <c r="K9031" s="65"/>
      <c r="L9031" s="65"/>
      <c r="M9031" s="65"/>
      <c r="N9031" s="84"/>
      <c r="O9031" s="65"/>
      <c r="P9031" s="84"/>
      <c r="Q9031" s="84"/>
      <c r="R9031" s="66"/>
      <c r="S9031" s="66"/>
      <c r="T9031" s="66"/>
      <c r="U9031" s="46"/>
    </row>
    <row r="9032" spans="2:21">
      <c r="B9032" s="22"/>
      <c r="D9032" s="22"/>
      <c r="E9032" s="42"/>
      <c r="F9032" s="92"/>
      <c r="G9032" s="65"/>
      <c r="H9032" s="65"/>
      <c r="I9032" s="65"/>
      <c r="J9032" s="65"/>
      <c r="K9032" s="65"/>
      <c r="L9032" s="65"/>
      <c r="M9032" s="65"/>
      <c r="N9032" s="84"/>
      <c r="O9032" s="65"/>
      <c r="P9032" s="84"/>
      <c r="Q9032" s="84"/>
      <c r="R9032" s="66"/>
      <c r="S9032" s="66"/>
      <c r="T9032" s="66"/>
      <c r="U9032" s="46"/>
    </row>
    <row r="9033" spans="2:21">
      <c r="B9033" s="22"/>
      <c r="D9033" s="22"/>
      <c r="E9033" s="42"/>
      <c r="F9033" s="92"/>
      <c r="G9033" s="65"/>
      <c r="H9033" s="65"/>
      <c r="I9033" s="65"/>
      <c r="J9033" s="65"/>
      <c r="K9033" s="65"/>
      <c r="L9033" s="65"/>
      <c r="M9033" s="65"/>
      <c r="N9033" s="84"/>
      <c r="O9033" s="65"/>
      <c r="P9033" s="84"/>
      <c r="Q9033" s="84"/>
      <c r="R9033" s="66"/>
      <c r="S9033" s="66"/>
      <c r="T9033" s="66"/>
      <c r="U9033" s="46"/>
    </row>
    <row r="9034" spans="2:21">
      <c r="B9034" s="22"/>
      <c r="D9034" s="22"/>
      <c r="E9034" s="42"/>
      <c r="F9034" s="92"/>
      <c r="G9034" s="65"/>
      <c r="H9034" s="65"/>
      <c r="I9034" s="65"/>
      <c r="J9034" s="65"/>
      <c r="K9034" s="65"/>
      <c r="L9034" s="65"/>
      <c r="M9034" s="65"/>
      <c r="N9034" s="84"/>
      <c r="O9034" s="65"/>
      <c r="P9034" s="84"/>
      <c r="Q9034" s="84"/>
      <c r="R9034" s="66"/>
      <c r="S9034" s="66"/>
      <c r="T9034" s="66"/>
      <c r="U9034" s="46"/>
    </row>
    <row r="9035" spans="2:21">
      <c r="B9035" s="22"/>
      <c r="D9035" s="22"/>
      <c r="E9035" s="42"/>
      <c r="F9035" s="92"/>
      <c r="G9035" s="65"/>
      <c r="H9035" s="65"/>
      <c r="I9035" s="65"/>
      <c r="J9035" s="65"/>
      <c r="K9035" s="65"/>
      <c r="L9035" s="65"/>
      <c r="M9035" s="65"/>
      <c r="N9035" s="84"/>
      <c r="O9035" s="65"/>
      <c r="P9035" s="84"/>
      <c r="Q9035" s="84"/>
      <c r="R9035" s="66"/>
      <c r="S9035" s="66"/>
      <c r="T9035" s="66"/>
      <c r="U9035" s="46"/>
    </row>
    <row r="9036" spans="2:21">
      <c r="B9036" s="22"/>
      <c r="D9036" s="22"/>
      <c r="E9036" s="42"/>
      <c r="F9036" s="92"/>
      <c r="G9036" s="65"/>
      <c r="H9036" s="65"/>
      <c r="I9036" s="65"/>
      <c r="J9036" s="65"/>
      <c r="K9036" s="65"/>
      <c r="L9036" s="65"/>
      <c r="M9036" s="65"/>
      <c r="N9036" s="84"/>
      <c r="O9036" s="65"/>
      <c r="P9036" s="84"/>
      <c r="Q9036" s="84"/>
      <c r="R9036" s="66"/>
      <c r="S9036" s="66"/>
      <c r="T9036" s="66"/>
      <c r="U9036" s="46"/>
    </row>
    <row r="9037" spans="2:21">
      <c r="B9037" s="22"/>
      <c r="D9037" s="22"/>
      <c r="E9037" s="42"/>
      <c r="F9037" s="92"/>
      <c r="G9037" s="65"/>
      <c r="H9037" s="65"/>
      <c r="I9037" s="65"/>
      <c r="J9037" s="65"/>
      <c r="K9037" s="65"/>
      <c r="L9037" s="65"/>
      <c r="M9037" s="65"/>
      <c r="N9037" s="84"/>
      <c r="O9037" s="65"/>
      <c r="P9037" s="84"/>
      <c r="Q9037" s="84"/>
      <c r="R9037" s="66"/>
      <c r="S9037" s="66"/>
      <c r="T9037" s="66"/>
      <c r="U9037" s="46"/>
    </row>
    <row r="9038" spans="2:21">
      <c r="B9038" s="22"/>
      <c r="D9038" s="22"/>
      <c r="E9038" s="42"/>
      <c r="F9038" s="92"/>
      <c r="G9038" s="65"/>
      <c r="H9038" s="65"/>
      <c r="I9038" s="65"/>
      <c r="J9038" s="65"/>
      <c r="K9038" s="65"/>
      <c r="L9038" s="65"/>
      <c r="M9038" s="65"/>
      <c r="N9038" s="84"/>
      <c r="O9038" s="65"/>
      <c r="P9038" s="84"/>
      <c r="Q9038" s="84"/>
      <c r="R9038" s="66"/>
      <c r="S9038" s="66"/>
      <c r="T9038" s="66"/>
      <c r="U9038" s="46"/>
    </row>
    <row r="9039" spans="2:21">
      <c r="B9039" s="22"/>
      <c r="D9039" s="22"/>
      <c r="E9039" s="42"/>
      <c r="F9039" s="92"/>
      <c r="G9039" s="65"/>
      <c r="H9039" s="65"/>
      <c r="I9039" s="65"/>
      <c r="J9039" s="65"/>
      <c r="K9039" s="65"/>
      <c r="L9039" s="65"/>
      <c r="M9039" s="65"/>
      <c r="N9039" s="84"/>
      <c r="O9039" s="65"/>
      <c r="P9039" s="84"/>
      <c r="Q9039" s="84"/>
      <c r="R9039" s="66"/>
      <c r="S9039" s="66"/>
      <c r="T9039" s="66"/>
      <c r="U9039" s="46"/>
    </row>
    <row r="9040" spans="2:21">
      <c r="B9040" s="22"/>
      <c r="D9040" s="22"/>
      <c r="E9040" s="42"/>
      <c r="F9040" s="92"/>
      <c r="G9040" s="65"/>
      <c r="H9040" s="65"/>
      <c r="I9040" s="65"/>
      <c r="J9040" s="65"/>
      <c r="K9040" s="65"/>
      <c r="L9040" s="65"/>
      <c r="M9040" s="65"/>
      <c r="N9040" s="84"/>
      <c r="O9040" s="65"/>
      <c r="P9040" s="84"/>
      <c r="Q9040" s="84"/>
      <c r="R9040" s="66"/>
      <c r="S9040" s="66"/>
      <c r="T9040" s="66"/>
      <c r="U9040" s="46"/>
    </row>
    <row r="9041" spans="2:21">
      <c r="B9041" s="22"/>
      <c r="D9041" s="22"/>
      <c r="E9041" s="42"/>
      <c r="F9041" s="92"/>
      <c r="G9041" s="65"/>
      <c r="H9041" s="65"/>
      <c r="I9041" s="65"/>
      <c r="J9041" s="65"/>
      <c r="K9041" s="65"/>
      <c r="L9041" s="65"/>
      <c r="M9041" s="65"/>
      <c r="N9041" s="84"/>
      <c r="O9041" s="65"/>
      <c r="P9041" s="84"/>
      <c r="Q9041" s="84"/>
      <c r="R9041" s="66"/>
      <c r="S9041" s="66"/>
      <c r="T9041" s="66"/>
      <c r="U9041" s="46"/>
    </row>
    <row r="9042" spans="2:21">
      <c r="B9042" s="22"/>
      <c r="D9042" s="22"/>
      <c r="E9042" s="42"/>
      <c r="F9042" s="92"/>
      <c r="G9042" s="65"/>
      <c r="H9042" s="65"/>
      <c r="I9042" s="65"/>
      <c r="J9042" s="65"/>
      <c r="K9042" s="65"/>
      <c r="L9042" s="65"/>
      <c r="M9042" s="65"/>
      <c r="N9042" s="84"/>
      <c r="O9042" s="65"/>
      <c r="P9042" s="84"/>
      <c r="Q9042" s="84"/>
      <c r="R9042" s="66"/>
      <c r="S9042" s="66"/>
      <c r="T9042" s="66"/>
      <c r="U9042" s="46"/>
    </row>
    <row r="9043" spans="2:21">
      <c r="B9043" s="22"/>
      <c r="D9043" s="22"/>
      <c r="E9043" s="42"/>
      <c r="F9043" s="92"/>
      <c r="G9043" s="65"/>
      <c r="H9043" s="65"/>
      <c r="I9043" s="65"/>
      <c r="J9043" s="65"/>
      <c r="K9043" s="65"/>
      <c r="L9043" s="65"/>
      <c r="M9043" s="65"/>
      <c r="N9043" s="84"/>
      <c r="O9043" s="65"/>
      <c r="P9043" s="84"/>
      <c r="Q9043" s="84"/>
      <c r="R9043" s="66"/>
      <c r="S9043" s="66"/>
      <c r="T9043" s="66"/>
      <c r="U9043" s="46"/>
    </row>
    <row r="9044" spans="2:21">
      <c r="B9044" s="22"/>
      <c r="D9044" s="22"/>
      <c r="E9044" s="42"/>
      <c r="F9044" s="92"/>
      <c r="G9044" s="65"/>
      <c r="H9044" s="65"/>
      <c r="I9044" s="65"/>
      <c r="J9044" s="65"/>
      <c r="K9044" s="65"/>
      <c r="L9044" s="65"/>
      <c r="M9044" s="65"/>
      <c r="N9044" s="84"/>
      <c r="O9044" s="65"/>
      <c r="P9044" s="84"/>
      <c r="Q9044" s="84"/>
      <c r="R9044" s="66"/>
      <c r="S9044" s="66"/>
      <c r="T9044" s="66"/>
      <c r="U9044" s="46"/>
    </row>
    <row r="9045" spans="2:21">
      <c r="B9045" s="22"/>
      <c r="D9045" s="22"/>
      <c r="E9045" s="42"/>
      <c r="F9045" s="92"/>
      <c r="G9045" s="65"/>
      <c r="H9045" s="65"/>
      <c r="I9045" s="65"/>
      <c r="J9045" s="65"/>
      <c r="K9045" s="65"/>
      <c r="L9045" s="65"/>
      <c r="M9045" s="65"/>
      <c r="N9045" s="84"/>
      <c r="O9045" s="65"/>
      <c r="P9045" s="84"/>
      <c r="Q9045" s="84"/>
      <c r="R9045" s="66"/>
      <c r="S9045" s="66"/>
      <c r="T9045" s="66"/>
      <c r="U9045" s="46"/>
    </row>
    <row r="9046" spans="2:21">
      <c r="B9046" s="22"/>
      <c r="D9046" s="22"/>
      <c r="E9046" s="42"/>
      <c r="F9046" s="92"/>
      <c r="G9046" s="65"/>
      <c r="H9046" s="65"/>
      <c r="I9046" s="65"/>
      <c r="J9046" s="65"/>
      <c r="K9046" s="65"/>
      <c r="L9046" s="65"/>
      <c r="M9046" s="65"/>
      <c r="N9046" s="84"/>
      <c r="O9046" s="65"/>
      <c r="P9046" s="84"/>
      <c r="Q9046" s="84"/>
      <c r="R9046" s="66"/>
      <c r="S9046" s="66"/>
      <c r="T9046" s="66"/>
      <c r="U9046" s="46"/>
    </row>
    <row r="9047" spans="2:21">
      <c r="B9047" s="22"/>
      <c r="D9047" s="22"/>
      <c r="E9047" s="42"/>
      <c r="F9047" s="92"/>
      <c r="G9047" s="65"/>
      <c r="H9047" s="65"/>
      <c r="I9047" s="65"/>
      <c r="J9047" s="65"/>
      <c r="K9047" s="65"/>
      <c r="L9047" s="65"/>
      <c r="M9047" s="65"/>
      <c r="N9047" s="84"/>
      <c r="O9047" s="65"/>
      <c r="P9047" s="84"/>
      <c r="Q9047" s="84"/>
      <c r="R9047" s="66"/>
      <c r="S9047" s="66"/>
      <c r="T9047" s="66"/>
      <c r="U9047" s="46"/>
    </row>
    <row r="9048" spans="2:21">
      <c r="B9048" s="22"/>
      <c r="D9048" s="22"/>
      <c r="E9048" s="42"/>
      <c r="F9048" s="92"/>
      <c r="G9048" s="65"/>
      <c r="H9048" s="65"/>
      <c r="I9048" s="65"/>
      <c r="J9048" s="65"/>
      <c r="K9048" s="65"/>
      <c r="L9048" s="65"/>
      <c r="M9048" s="65"/>
      <c r="N9048" s="84"/>
      <c r="O9048" s="65"/>
      <c r="P9048" s="84"/>
      <c r="Q9048" s="84"/>
      <c r="R9048" s="66"/>
      <c r="S9048" s="66"/>
      <c r="T9048" s="66"/>
      <c r="U9048" s="46"/>
    </row>
    <row r="9049" spans="2:21">
      <c r="B9049" s="22"/>
      <c r="D9049" s="22"/>
      <c r="E9049" s="42"/>
      <c r="F9049" s="92"/>
      <c r="G9049" s="65"/>
      <c r="H9049" s="65"/>
      <c r="I9049" s="65"/>
      <c r="J9049" s="65"/>
      <c r="K9049" s="65"/>
      <c r="L9049" s="65"/>
      <c r="M9049" s="65"/>
      <c r="N9049" s="84"/>
      <c r="O9049" s="65"/>
      <c r="P9049" s="84"/>
      <c r="Q9049" s="84"/>
      <c r="R9049" s="66"/>
      <c r="S9049" s="66"/>
      <c r="T9049" s="66"/>
      <c r="U9049" s="46"/>
    </row>
    <row r="9050" spans="2:21">
      <c r="B9050" s="22"/>
      <c r="D9050" s="22"/>
      <c r="E9050" s="42"/>
      <c r="F9050" s="92"/>
      <c r="G9050" s="65"/>
      <c r="H9050" s="65"/>
      <c r="I9050" s="65"/>
      <c r="J9050" s="65"/>
      <c r="K9050" s="65"/>
      <c r="L9050" s="65"/>
      <c r="M9050" s="65"/>
      <c r="N9050" s="84"/>
      <c r="O9050" s="65"/>
      <c r="P9050" s="84"/>
      <c r="Q9050" s="84"/>
      <c r="R9050" s="66"/>
      <c r="S9050" s="66"/>
      <c r="T9050" s="66"/>
      <c r="U9050" s="46"/>
    </row>
    <row r="9051" spans="2:21">
      <c r="B9051" s="22"/>
      <c r="D9051" s="22"/>
      <c r="E9051" s="42"/>
      <c r="F9051" s="92"/>
      <c r="G9051" s="65"/>
      <c r="H9051" s="65"/>
      <c r="I9051" s="65"/>
      <c r="J9051" s="65"/>
      <c r="K9051" s="65"/>
      <c r="L9051" s="65"/>
      <c r="M9051" s="65"/>
      <c r="N9051" s="84"/>
      <c r="O9051" s="65"/>
      <c r="P9051" s="84"/>
      <c r="Q9051" s="84"/>
      <c r="R9051" s="66"/>
      <c r="S9051" s="66"/>
      <c r="T9051" s="66"/>
      <c r="U9051" s="46"/>
    </row>
    <row r="9052" spans="2:21">
      <c r="B9052" s="22"/>
      <c r="D9052" s="22"/>
      <c r="E9052" s="42"/>
      <c r="F9052" s="92"/>
      <c r="G9052" s="65"/>
      <c r="H9052" s="65"/>
      <c r="I9052" s="65"/>
      <c r="J9052" s="65"/>
      <c r="K9052" s="65"/>
      <c r="L9052" s="65"/>
      <c r="M9052" s="65"/>
      <c r="N9052" s="84"/>
      <c r="O9052" s="65"/>
      <c r="P9052" s="84"/>
      <c r="Q9052" s="84"/>
      <c r="R9052" s="66"/>
      <c r="S9052" s="66"/>
      <c r="T9052" s="66"/>
      <c r="U9052" s="46"/>
    </row>
    <row r="9053" spans="2:21">
      <c r="B9053" s="22"/>
      <c r="D9053" s="22"/>
      <c r="E9053" s="42"/>
      <c r="F9053" s="92"/>
      <c r="G9053" s="65"/>
      <c r="H9053" s="65"/>
      <c r="I9053" s="65"/>
      <c r="J9053" s="65"/>
      <c r="K9053" s="65"/>
      <c r="L9053" s="65"/>
      <c r="M9053" s="65"/>
      <c r="N9053" s="84"/>
      <c r="O9053" s="65"/>
      <c r="P9053" s="84"/>
      <c r="Q9053" s="84"/>
      <c r="R9053" s="66"/>
      <c r="S9053" s="66"/>
      <c r="T9053" s="66"/>
      <c r="U9053" s="46"/>
    </row>
    <row r="9054" spans="2:21">
      <c r="B9054" s="22"/>
      <c r="D9054" s="22"/>
      <c r="E9054" s="42"/>
      <c r="F9054" s="92"/>
      <c r="G9054" s="65"/>
      <c r="H9054" s="65"/>
      <c r="I9054" s="65"/>
      <c r="J9054" s="65"/>
      <c r="K9054" s="65"/>
      <c r="L9054" s="65"/>
      <c r="M9054" s="65"/>
      <c r="N9054" s="84"/>
      <c r="O9054" s="65"/>
      <c r="P9054" s="84"/>
      <c r="Q9054" s="84"/>
      <c r="R9054" s="66"/>
      <c r="S9054" s="66"/>
      <c r="T9054" s="66"/>
      <c r="U9054" s="46"/>
    </row>
    <row r="9055" spans="2:21">
      <c r="B9055" s="22"/>
      <c r="D9055" s="22"/>
      <c r="E9055" s="42"/>
      <c r="F9055" s="92"/>
      <c r="G9055" s="65"/>
      <c r="H9055" s="65"/>
      <c r="I9055" s="65"/>
      <c r="J9055" s="65"/>
      <c r="K9055" s="65"/>
      <c r="L9055" s="65"/>
      <c r="M9055" s="65"/>
      <c r="N9055" s="84"/>
      <c r="O9055" s="65"/>
      <c r="P9055" s="84"/>
      <c r="Q9055" s="84"/>
      <c r="R9055" s="66"/>
      <c r="S9055" s="66"/>
      <c r="T9055" s="66"/>
      <c r="U9055" s="46"/>
    </row>
    <row r="9056" spans="2:21">
      <c r="B9056" s="22"/>
      <c r="D9056" s="22"/>
      <c r="E9056" s="42"/>
      <c r="F9056" s="92"/>
      <c r="G9056" s="65"/>
      <c r="H9056" s="65"/>
      <c r="I9056" s="65"/>
      <c r="J9056" s="65"/>
      <c r="K9056" s="65"/>
      <c r="L9056" s="65"/>
      <c r="M9056" s="65"/>
      <c r="N9056" s="84"/>
      <c r="O9056" s="65"/>
      <c r="P9056" s="84"/>
      <c r="Q9056" s="84"/>
      <c r="R9056" s="66"/>
      <c r="S9056" s="66"/>
      <c r="T9056" s="66"/>
      <c r="U9056" s="46"/>
    </row>
    <row r="9057" spans="2:21">
      <c r="B9057" s="22"/>
      <c r="D9057" s="22"/>
      <c r="E9057" s="42"/>
      <c r="F9057" s="92"/>
      <c r="G9057" s="65"/>
      <c r="H9057" s="65"/>
      <c r="I9057" s="65"/>
      <c r="J9057" s="65"/>
      <c r="K9057" s="65"/>
      <c r="L9057" s="65"/>
      <c r="M9057" s="65"/>
      <c r="N9057" s="84"/>
      <c r="O9057" s="65"/>
      <c r="P9057" s="84"/>
      <c r="Q9057" s="84"/>
      <c r="R9057" s="66"/>
      <c r="S9057" s="66"/>
      <c r="T9057" s="66"/>
      <c r="U9057" s="46"/>
    </row>
    <row r="9058" spans="2:21">
      <c r="B9058" s="22"/>
      <c r="D9058" s="22"/>
      <c r="E9058" s="42"/>
      <c r="F9058" s="92"/>
      <c r="G9058" s="65"/>
      <c r="H9058" s="65"/>
      <c r="I9058" s="65"/>
      <c r="J9058" s="65"/>
      <c r="K9058" s="65"/>
      <c r="L9058" s="65"/>
      <c r="M9058" s="65"/>
      <c r="N9058" s="84"/>
      <c r="O9058" s="65"/>
      <c r="P9058" s="84"/>
      <c r="Q9058" s="84"/>
      <c r="R9058" s="66"/>
      <c r="S9058" s="66"/>
      <c r="T9058" s="66"/>
      <c r="U9058" s="46"/>
    </row>
    <row r="9059" spans="2:21">
      <c r="B9059" s="22"/>
      <c r="D9059" s="22"/>
      <c r="E9059" s="42"/>
      <c r="F9059" s="92"/>
      <c r="G9059" s="65"/>
      <c r="H9059" s="65"/>
      <c r="I9059" s="65"/>
      <c r="J9059" s="65"/>
      <c r="K9059" s="65"/>
      <c r="L9059" s="65"/>
      <c r="M9059" s="65"/>
      <c r="N9059" s="84"/>
      <c r="O9059" s="65"/>
      <c r="P9059" s="84"/>
      <c r="Q9059" s="84"/>
      <c r="R9059" s="66"/>
      <c r="S9059" s="66"/>
      <c r="T9059" s="66"/>
      <c r="U9059" s="46"/>
    </row>
    <row r="9060" spans="2:21">
      <c r="B9060" s="22"/>
      <c r="D9060" s="22"/>
      <c r="E9060" s="42"/>
      <c r="F9060" s="92"/>
      <c r="G9060" s="65"/>
      <c r="H9060" s="65"/>
      <c r="I9060" s="65"/>
      <c r="J9060" s="65"/>
      <c r="K9060" s="65"/>
      <c r="L9060" s="65"/>
      <c r="M9060" s="65"/>
      <c r="N9060" s="84"/>
      <c r="O9060" s="65"/>
      <c r="P9060" s="84"/>
      <c r="Q9060" s="84"/>
      <c r="R9060" s="66"/>
      <c r="S9060" s="66"/>
      <c r="T9060" s="66"/>
      <c r="U9060" s="46"/>
    </row>
    <row r="9061" spans="2:21">
      <c r="B9061" s="22"/>
      <c r="D9061" s="22"/>
      <c r="E9061" s="42"/>
      <c r="F9061" s="92"/>
      <c r="G9061" s="65"/>
      <c r="H9061" s="65"/>
      <c r="I9061" s="65"/>
      <c r="J9061" s="65"/>
      <c r="K9061" s="65"/>
      <c r="L9061" s="65"/>
      <c r="M9061" s="65"/>
      <c r="N9061" s="84"/>
      <c r="O9061" s="65"/>
      <c r="P9061" s="84"/>
      <c r="Q9061" s="84"/>
      <c r="R9061" s="66"/>
      <c r="S9061" s="66"/>
      <c r="T9061" s="66"/>
      <c r="U9061" s="46"/>
    </row>
    <row r="9062" spans="2:21">
      <c r="B9062" s="22"/>
      <c r="D9062" s="22"/>
      <c r="E9062" s="42"/>
      <c r="F9062" s="92"/>
      <c r="G9062" s="65"/>
      <c r="H9062" s="65"/>
      <c r="I9062" s="65"/>
      <c r="J9062" s="65"/>
      <c r="K9062" s="65"/>
      <c r="L9062" s="65"/>
      <c r="M9062" s="65"/>
      <c r="N9062" s="84"/>
      <c r="O9062" s="65"/>
      <c r="P9062" s="84"/>
      <c r="Q9062" s="84"/>
      <c r="R9062" s="66"/>
      <c r="S9062" s="66"/>
      <c r="T9062" s="66"/>
      <c r="U9062" s="46"/>
    </row>
    <row r="9063" spans="2:21">
      <c r="B9063" s="22"/>
      <c r="D9063" s="22"/>
      <c r="E9063" s="42"/>
      <c r="F9063" s="92"/>
      <c r="G9063" s="65"/>
      <c r="H9063" s="65"/>
      <c r="I9063" s="65"/>
      <c r="J9063" s="65"/>
      <c r="K9063" s="65"/>
      <c r="L9063" s="65"/>
      <c r="M9063" s="65"/>
      <c r="N9063" s="84"/>
      <c r="O9063" s="65"/>
      <c r="P9063" s="84"/>
      <c r="Q9063" s="84"/>
      <c r="R9063" s="66"/>
      <c r="S9063" s="66"/>
      <c r="T9063" s="66"/>
      <c r="U9063" s="46"/>
    </row>
    <row r="9064" spans="2:21">
      <c r="B9064" s="22"/>
      <c r="D9064" s="22"/>
      <c r="E9064" s="42"/>
      <c r="F9064" s="92"/>
      <c r="G9064" s="65"/>
      <c r="H9064" s="65"/>
      <c r="I9064" s="65"/>
      <c r="J9064" s="65"/>
      <c r="K9064" s="65"/>
      <c r="L9064" s="65"/>
      <c r="M9064" s="65"/>
      <c r="N9064" s="84"/>
      <c r="O9064" s="65"/>
      <c r="P9064" s="84"/>
      <c r="Q9064" s="84"/>
      <c r="R9064" s="66"/>
      <c r="S9064" s="66"/>
      <c r="T9064" s="66"/>
      <c r="U9064" s="46"/>
    </row>
    <row r="9065" spans="2:21">
      <c r="B9065" s="22"/>
      <c r="D9065" s="22"/>
      <c r="E9065" s="42"/>
      <c r="F9065" s="92"/>
      <c r="G9065" s="65"/>
      <c r="H9065" s="65"/>
      <c r="I9065" s="65"/>
      <c r="J9065" s="65"/>
      <c r="K9065" s="65"/>
      <c r="L9065" s="65"/>
      <c r="M9065" s="65"/>
      <c r="N9065" s="84"/>
      <c r="O9065" s="65"/>
      <c r="P9065" s="84"/>
      <c r="Q9065" s="84"/>
      <c r="R9065" s="66"/>
      <c r="S9065" s="66"/>
      <c r="T9065" s="66"/>
      <c r="U9065" s="46"/>
    </row>
    <row r="9066" spans="2:21">
      <c r="B9066" s="22"/>
      <c r="D9066" s="22"/>
      <c r="E9066" s="42"/>
      <c r="F9066" s="92"/>
      <c r="G9066" s="65"/>
      <c r="H9066" s="65"/>
      <c r="I9066" s="65"/>
      <c r="J9066" s="65"/>
      <c r="K9066" s="65"/>
      <c r="L9066" s="65"/>
      <c r="M9066" s="65"/>
      <c r="N9066" s="84"/>
      <c r="O9066" s="65"/>
      <c r="P9066" s="84"/>
      <c r="Q9066" s="84"/>
      <c r="R9066" s="66"/>
      <c r="S9066" s="66"/>
      <c r="T9066" s="66"/>
      <c r="U9066" s="46"/>
    </row>
    <row r="9067" spans="2:21">
      <c r="B9067" s="22"/>
      <c r="D9067" s="22"/>
      <c r="E9067" s="42"/>
      <c r="F9067" s="92"/>
      <c r="G9067" s="65"/>
      <c r="H9067" s="65"/>
      <c r="I9067" s="65"/>
      <c r="J9067" s="65"/>
      <c r="K9067" s="65"/>
      <c r="L9067" s="65"/>
      <c r="M9067" s="65"/>
      <c r="N9067" s="84"/>
      <c r="O9067" s="65"/>
      <c r="P9067" s="84"/>
      <c r="Q9067" s="84"/>
      <c r="R9067" s="66"/>
      <c r="S9067" s="66"/>
      <c r="T9067" s="66"/>
      <c r="U9067" s="46"/>
    </row>
    <row r="9068" spans="2:21">
      <c r="B9068" s="22"/>
      <c r="D9068" s="22"/>
      <c r="E9068" s="42"/>
      <c r="F9068" s="92"/>
      <c r="G9068" s="65"/>
      <c r="H9068" s="65"/>
      <c r="I9068" s="65"/>
      <c r="J9068" s="65"/>
      <c r="K9068" s="65"/>
      <c r="L9068" s="65"/>
      <c r="M9068" s="65"/>
      <c r="N9068" s="84"/>
      <c r="O9068" s="65"/>
      <c r="P9068" s="84"/>
      <c r="Q9068" s="84"/>
      <c r="R9068" s="66"/>
      <c r="S9068" s="66"/>
      <c r="T9068" s="66"/>
      <c r="U9068" s="46"/>
    </row>
    <row r="9069" spans="2:21">
      <c r="B9069" s="22"/>
      <c r="D9069" s="22"/>
      <c r="E9069" s="42"/>
      <c r="F9069" s="92"/>
      <c r="G9069" s="65"/>
      <c r="H9069" s="65"/>
      <c r="I9069" s="65"/>
      <c r="J9069" s="65"/>
      <c r="K9069" s="65"/>
      <c r="L9069" s="65"/>
      <c r="M9069" s="65"/>
      <c r="N9069" s="84"/>
      <c r="O9069" s="65"/>
      <c r="P9069" s="84"/>
      <c r="Q9069" s="84"/>
      <c r="R9069" s="66"/>
      <c r="S9069" s="66"/>
      <c r="T9069" s="66"/>
      <c r="U9069" s="46"/>
    </row>
    <row r="9070" spans="2:21">
      <c r="B9070" s="22"/>
      <c r="D9070" s="22"/>
      <c r="E9070" s="42"/>
      <c r="F9070" s="92"/>
      <c r="G9070" s="65"/>
      <c r="H9070" s="65"/>
      <c r="I9070" s="65"/>
      <c r="J9070" s="65"/>
      <c r="K9070" s="65"/>
      <c r="L9070" s="65"/>
      <c r="M9070" s="65"/>
      <c r="N9070" s="84"/>
      <c r="O9070" s="65"/>
      <c r="P9070" s="84"/>
      <c r="Q9070" s="84"/>
      <c r="R9070" s="66"/>
      <c r="S9070" s="66"/>
      <c r="T9070" s="66"/>
      <c r="U9070" s="46"/>
    </row>
    <row r="9071" spans="2:21">
      <c r="B9071" s="22"/>
      <c r="D9071" s="22"/>
      <c r="E9071" s="42"/>
      <c r="F9071" s="92"/>
      <c r="G9071" s="65"/>
      <c r="H9071" s="65"/>
      <c r="I9071" s="65"/>
      <c r="J9071" s="65"/>
      <c r="K9071" s="65"/>
      <c r="L9071" s="65"/>
      <c r="M9071" s="65"/>
      <c r="N9071" s="84"/>
      <c r="O9071" s="65"/>
      <c r="P9071" s="84"/>
      <c r="Q9071" s="84"/>
      <c r="R9071" s="66"/>
      <c r="S9071" s="66"/>
      <c r="T9071" s="66"/>
      <c r="U9071" s="46"/>
    </row>
    <row r="9072" spans="2:21">
      <c r="B9072" s="22"/>
      <c r="D9072" s="22"/>
      <c r="E9072" s="42"/>
      <c r="F9072" s="92"/>
      <c r="G9072" s="65"/>
      <c r="H9072" s="65"/>
      <c r="I9072" s="65"/>
      <c r="J9072" s="65"/>
      <c r="K9072" s="65"/>
      <c r="L9072" s="65"/>
      <c r="M9072" s="65"/>
      <c r="N9072" s="84"/>
      <c r="O9072" s="65"/>
      <c r="P9072" s="84"/>
      <c r="Q9072" s="84"/>
      <c r="R9072" s="66"/>
      <c r="S9072" s="66"/>
      <c r="T9072" s="66"/>
      <c r="U9072" s="46"/>
    </row>
    <row r="9073" spans="2:21">
      <c r="B9073" s="22"/>
      <c r="D9073" s="22"/>
      <c r="E9073" s="42"/>
      <c r="F9073" s="92"/>
      <c r="G9073" s="65"/>
      <c r="H9073" s="65"/>
      <c r="I9073" s="65"/>
      <c r="J9073" s="65"/>
      <c r="K9073" s="65"/>
      <c r="L9073" s="65"/>
      <c r="M9073" s="65"/>
      <c r="N9073" s="84"/>
      <c r="O9073" s="65"/>
      <c r="P9073" s="84"/>
      <c r="Q9073" s="84"/>
      <c r="R9073" s="66"/>
      <c r="S9073" s="66"/>
      <c r="T9073" s="66"/>
      <c r="U9073" s="46"/>
    </row>
    <row r="9074" spans="2:21">
      <c r="B9074" s="22"/>
      <c r="D9074" s="22"/>
      <c r="E9074" s="42"/>
      <c r="F9074" s="92"/>
      <c r="G9074" s="65"/>
      <c r="H9074" s="65"/>
      <c r="I9074" s="65"/>
      <c r="J9074" s="65"/>
      <c r="K9074" s="65"/>
      <c r="L9074" s="65"/>
      <c r="M9074" s="65"/>
      <c r="N9074" s="84"/>
      <c r="O9074" s="65"/>
      <c r="P9074" s="84"/>
      <c r="Q9074" s="84"/>
      <c r="R9074" s="66"/>
      <c r="S9074" s="66"/>
      <c r="T9074" s="66"/>
      <c r="U9074" s="46"/>
    </row>
    <row r="9075" spans="2:21">
      <c r="B9075" s="22"/>
      <c r="D9075" s="22"/>
      <c r="E9075" s="42"/>
      <c r="F9075" s="92"/>
      <c r="G9075" s="65"/>
      <c r="H9075" s="65"/>
      <c r="I9075" s="65"/>
      <c r="J9075" s="65"/>
      <c r="K9075" s="65"/>
      <c r="L9075" s="65"/>
      <c r="M9075" s="65"/>
      <c r="N9075" s="84"/>
      <c r="O9075" s="65"/>
      <c r="P9075" s="84"/>
      <c r="Q9075" s="84"/>
      <c r="R9075" s="66"/>
      <c r="S9075" s="66"/>
      <c r="T9075" s="66"/>
      <c r="U9075" s="46"/>
    </row>
    <row r="9076" spans="2:21">
      <c r="B9076" s="22"/>
      <c r="D9076" s="22"/>
      <c r="E9076" s="42"/>
      <c r="F9076" s="92"/>
      <c r="G9076" s="65"/>
      <c r="H9076" s="65"/>
      <c r="I9076" s="65"/>
      <c r="J9076" s="65"/>
      <c r="K9076" s="65"/>
      <c r="L9076" s="65"/>
      <c r="M9076" s="65"/>
      <c r="N9076" s="84"/>
      <c r="O9076" s="65"/>
      <c r="P9076" s="84"/>
      <c r="Q9076" s="84"/>
      <c r="R9076" s="66"/>
      <c r="S9076" s="66"/>
      <c r="T9076" s="66"/>
      <c r="U9076" s="46"/>
    </row>
    <row r="9077" spans="2:21">
      <c r="B9077" s="22"/>
      <c r="D9077" s="22"/>
      <c r="E9077" s="42"/>
      <c r="F9077" s="92"/>
      <c r="G9077" s="65"/>
      <c r="H9077" s="65"/>
      <c r="I9077" s="65"/>
      <c r="J9077" s="65"/>
      <c r="K9077" s="65"/>
      <c r="L9077" s="65"/>
      <c r="M9077" s="65"/>
      <c r="N9077" s="84"/>
      <c r="O9077" s="65"/>
      <c r="P9077" s="84"/>
      <c r="Q9077" s="84"/>
      <c r="R9077" s="66"/>
      <c r="S9077" s="66"/>
      <c r="T9077" s="66"/>
      <c r="U9077" s="46"/>
    </row>
    <row r="9078" spans="2:21">
      <c r="B9078" s="22"/>
      <c r="D9078" s="22"/>
      <c r="E9078" s="42"/>
      <c r="F9078" s="92"/>
      <c r="G9078" s="65"/>
      <c r="H9078" s="65"/>
      <c r="I9078" s="65"/>
      <c r="J9078" s="65"/>
      <c r="K9078" s="65"/>
      <c r="L9078" s="65"/>
      <c r="M9078" s="65"/>
      <c r="N9078" s="84"/>
      <c r="O9078" s="65"/>
      <c r="P9078" s="84"/>
      <c r="Q9078" s="84"/>
      <c r="R9078" s="66"/>
      <c r="S9078" s="66"/>
      <c r="T9078" s="66"/>
      <c r="U9078" s="46"/>
    </row>
    <row r="9079" spans="2:21">
      <c r="B9079" s="22"/>
      <c r="D9079" s="22"/>
      <c r="E9079" s="42"/>
      <c r="F9079" s="92"/>
      <c r="G9079" s="65"/>
      <c r="H9079" s="65"/>
      <c r="I9079" s="65"/>
      <c r="J9079" s="65"/>
      <c r="K9079" s="65"/>
      <c r="L9079" s="65"/>
      <c r="M9079" s="65"/>
      <c r="N9079" s="84"/>
      <c r="O9079" s="65"/>
      <c r="P9079" s="84"/>
      <c r="Q9079" s="84"/>
      <c r="R9079" s="66"/>
      <c r="S9079" s="66"/>
      <c r="T9079" s="66"/>
      <c r="U9079" s="46"/>
    </row>
    <row r="9080" spans="2:21">
      <c r="B9080" s="22"/>
      <c r="D9080" s="22"/>
      <c r="E9080" s="42"/>
      <c r="F9080" s="92"/>
      <c r="G9080" s="65"/>
      <c r="H9080" s="65"/>
      <c r="I9080" s="65"/>
      <c r="J9080" s="65"/>
      <c r="K9080" s="65"/>
      <c r="L9080" s="65"/>
      <c r="M9080" s="65"/>
      <c r="N9080" s="84"/>
      <c r="O9080" s="65"/>
      <c r="P9080" s="84"/>
      <c r="Q9080" s="84"/>
      <c r="R9080" s="66"/>
      <c r="S9080" s="66"/>
      <c r="T9080" s="66"/>
      <c r="U9080" s="46"/>
    </row>
    <row r="9081" spans="2:21">
      <c r="B9081" s="22"/>
      <c r="D9081" s="22"/>
      <c r="E9081" s="42"/>
      <c r="F9081" s="92"/>
      <c r="G9081" s="65"/>
      <c r="H9081" s="65"/>
      <c r="I9081" s="65"/>
      <c r="J9081" s="65"/>
      <c r="K9081" s="65"/>
      <c r="L9081" s="65"/>
      <c r="M9081" s="65"/>
      <c r="N9081" s="84"/>
      <c r="O9081" s="65"/>
      <c r="P9081" s="84"/>
      <c r="Q9081" s="84"/>
      <c r="R9081" s="66"/>
      <c r="S9081" s="66"/>
      <c r="T9081" s="66"/>
      <c r="U9081" s="46"/>
    </row>
    <row r="9082" spans="2:21">
      <c r="B9082" s="22"/>
      <c r="D9082" s="22"/>
      <c r="E9082" s="42"/>
      <c r="F9082" s="92"/>
      <c r="G9082" s="65"/>
      <c r="H9082" s="65"/>
      <c r="I9082" s="65"/>
      <c r="J9082" s="65"/>
      <c r="K9082" s="65"/>
      <c r="L9082" s="65"/>
      <c r="M9082" s="65"/>
      <c r="N9082" s="84"/>
      <c r="O9082" s="65"/>
      <c r="P9082" s="84"/>
      <c r="Q9082" s="84"/>
      <c r="R9082" s="66"/>
      <c r="S9082" s="66"/>
      <c r="T9082" s="66"/>
      <c r="U9082" s="46"/>
    </row>
    <row r="9083" spans="2:21">
      <c r="B9083" s="22"/>
      <c r="D9083" s="22"/>
      <c r="E9083" s="42"/>
      <c r="F9083" s="92"/>
      <c r="G9083" s="65"/>
      <c r="H9083" s="65"/>
      <c r="I9083" s="65"/>
      <c r="J9083" s="65"/>
      <c r="K9083" s="65"/>
      <c r="L9083" s="65"/>
      <c r="M9083" s="65"/>
      <c r="N9083" s="84"/>
      <c r="O9083" s="65"/>
      <c r="P9083" s="84"/>
      <c r="Q9083" s="84"/>
      <c r="R9083" s="66"/>
      <c r="S9083" s="66"/>
      <c r="T9083" s="66"/>
      <c r="U9083" s="46"/>
    </row>
    <row r="9084" spans="2:21">
      <c r="B9084" s="22"/>
      <c r="D9084" s="22"/>
      <c r="E9084" s="42"/>
      <c r="F9084" s="92"/>
      <c r="G9084" s="65"/>
      <c r="H9084" s="65"/>
      <c r="I9084" s="65"/>
      <c r="J9084" s="65"/>
      <c r="K9084" s="65"/>
      <c r="L9084" s="65"/>
      <c r="M9084" s="65"/>
      <c r="N9084" s="84"/>
      <c r="O9084" s="65"/>
      <c r="P9084" s="84"/>
      <c r="Q9084" s="84"/>
      <c r="R9084" s="66"/>
      <c r="S9084" s="66"/>
      <c r="T9084" s="66"/>
      <c r="U9084" s="46"/>
    </row>
    <row r="9085" spans="2:21">
      <c r="B9085" s="22"/>
      <c r="D9085" s="22"/>
      <c r="E9085" s="42"/>
      <c r="F9085" s="92"/>
      <c r="G9085" s="65"/>
      <c r="H9085" s="65"/>
      <c r="I9085" s="65"/>
      <c r="J9085" s="65"/>
      <c r="K9085" s="65"/>
      <c r="L9085" s="65"/>
      <c r="M9085" s="65"/>
      <c r="N9085" s="84"/>
      <c r="O9085" s="65"/>
      <c r="P9085" s="84"/>
      <c r="Q9085" s="84"/>
      <c r="R9085" s="66"/>
      <c r="S9085" s="66"/>
      <c r="T9085" s="66"/>
      <c r="U9085" s="46"/>
    </row>
    <row r="9086" spans="2:21">
      <c r="B9086" s="22"/>
      <c r="D9086" s="22"/>
      <c r="E9086" s="42"/>
      <c r="F9086" s="92"/>
      <c r="G9086" s="65"/>
      <c r="H9086" s="65"/>
      <c r="I9086" s="65"/>
      <c r="J9086" s="65"/>
      <c r="K9086" s="65"/>
      <c r="L9086" s="65"/>
      <c r="M9086" s="65"/>
      <c r="N9086" s="84"/>
      <c r="O9086" s="65"/>
      <c r="P9086" s="84"/>
      <c r="Q9086" s="84"/>
      <c r="R9086" s="66"/>
      <c r="S9086" s="66"/>
      <c r="T9086" s="66"/>
      <c r="U9086" s="46"/>
    </row>
    <row r="9087" spans="2:21">
      <c r="B9087" s="22"/>
      <c r="D9087" s="22"/>
      <c r="E9087" s="42"/>
      <c r="F9087" s="92"/>
      <c r="G9087" s="65"/>
      <c r="H9087" s="65"/>
      <c r="I9087" s="65"/>
      <c r="J9087" s="65"/>
      <c r="K9087" s="65"/>
      <c r="L9087" s="65"/>
      <c r="M9087" s="65"/>
      <c r="N9087" s="84"/>
      <c r="O9087" s="65"/>
      <c r="P9087" s="84"/>
      <c r="Q9087" s="84"/>
      <c r="R9087" s="66"/>
      <c r="S9087" s="66"/>
      <c r="T9087" s="66"/>
      <c r="U9087" s="46"/>
    </row>
    <row r="9088" spans="2:21">
      <c r="B9088" s="22"/>
      <c r="D9088" s="22"/>
      <c r="E9088" s="42"/>
      <c r="F9088" s="92"/>
      <c r="G9088" s="65"/>
      <c r="H9088" s="65"/>
      <c r="I9088" s="65"/>
      <c r="J9088" s="65"/>
      <c r="K9088" s="65"/>
      <c r="L9088" s="65"/>
      <c r="M9088" s="65"/>
      <c r="N9088" s="84"/>
      <c r="O9088" s="65"/>
      <c r="P9088" s="84"/>
      <c r="Q9088" s="84"/>
      <c r="R9088" s="66"/>
      <c r="S9088" s="66"/>
      <c r="T9088" s="66"/>
      <c r="U9088" s="46"/>
    </row>
    <row r="9089" spans="2:21">
      <c r="B9089" s="22"/>
      <c r="D9089" s="22"/>
      <c r="E9089" s="42"/>
      <c r="F9089" s="92"/>
      <c r="G9089" s="65"/>
      <c r="H9089" s="65"/>
      <c r="I9089" s="65"/>
      <c r="J9089" s="65"/>
      <c r="K9089" s="65"/>
      <c r="L9089" s="65"/>
      <c r="M9089" s="65"/>
      <c r="N9089" s="84"/>
      <c r="O9089" s="65"/>
      <c r="P9089" s="84"/>
      <c r="Q9089" s="84"/>
      <c r="R9089" s="66"/>
      <c r="S9089" s="66"/>
      <c r="T9089" s="66"/>
      <c r="U9089" s="46"/>
    </row>
    <row r="9090" spans="2:21">
      <c r="B9090" s="22"/>
      <c r="D9090" s="22"/>
      <c r="E9090" s="42"/>
      <c r="F9090" s="92"/>
      <c r="G9090" s="65"/>
      <c r="H9090" s="65"/>
      <c r="I9090" s="65"/>
      <c r="J9090" s="65"/>
      <c r="K9090" s="65"/>
      <c r="L9090" s="65"/>
      <c r="M9090" s="65"/>
      <c r="N9090" s="84"/>
      <c r="O9090" s="65"/>
      <c r="P9090" s="84"/>
      <c r="Q9090" s="84"/>
      <c r="R9090" s="66"/>
      <c r="S9090" s="66"/>
      <c r="T9090" s="66"/>
      <c r="U9090" s="46"/>
    </row>
    <row r="9091" spans="2:21">
      <c r="B9091" s="22"/>
      <c r="D9091" s="22"/>
      <c r="E9091" s="42"/>
      <c r="F9091" s="92"/>
      <c r="G9091" s="65"/>
      <c r="H9091" s="65"/>
      <c r="I9091" s="65"/>
      <c r="J9091" s="65"/>
      <c r="K9091" s="65"/>
      <c r="L9091" s="65"/>
      <c r="M9091" s="65"/>
      <c r="N9091" s="84"/>
      <c r="O9091" s="65"/>
      <c r="P9091" s="84"/>
      <c r="Q9091" s="84"/>
      <c r="R9091" s="66"/>
      <c r="S9091" s="66"/>
      <c r="T9091" s="66"/>
      <c r="U9091" s="46"/>
    </row>
    <row r="9092" spans="2:21">
      <c r="B9092" s="22"/>
      <c r="D9092" s="22"/>
      <c r="E9092" s="42"/>
      <c r="F9092" s="92"/>
      <c r="G9092" s="65"/>
      <c r="H9092" s="65"/>
      <c r="I9092" s="65"/>
      <c r="J9092" s="65"/>
      <c r="K9092" s="65"/>
      <c r="L9092" s="65"/>
      <c r="M9092" s="65"/>
      <c r="N9092" s="84"/>
      <c r="O9092" s="65"/>
      <c r="P9092" s="84"/>
      <c r="Q9092" s="84"/>
      <c r="R9092" s="66"/>
      <c r="S9092" s="66"/>
      <c r="T9092" s="66"/>
      <c r="U9092" s="46"/>
    </row>
    <row r="9093" spans="2:21">
      <c r="B9093" s="22"/>
      <c r="D9093" s="22"/>
      <c r="E9093" s="42"/>
      <c r="F9093" s="92"/>
      <c r="G9093" s="65"/>
      <c r="H9093" s="65"/>
      <c r="I9093" s="65"/>
      <c r="J9093" s="65"/>
      <c r="K9093" s="65"/>
      <c r="L9093" s="65"/>
      <c r="M9093" s="65"/>
      <c r="N9093" s="84"/>
      <c r="O9093" s="65"/>
      <c r="P9093" s="84"/>
      <c r="Q9093" s="84"/>
      <c r="R9093" s="66"/>
      <c r="S9093" s="66"/>
      <c r="T9093" s="66"/>
      <c r="U9093" s="46"/>
    </row>
    <row r="9094" spans="2:21">
      <c r="B9094" s="22"/>
      <c r="D9094" s="22"/>
      <c r="E9094" s="42"/>
      <c r="F9094" s="92"/>
      <c r="G9094" s="65"/>
      <c r="H9094" s="65"/>
      <c r="I9094" s="65"/>
      <c r="J9094" s="65"/>
      <c r="K9094" s="65"/>
      <c r="L9094" s="65"/>
      <c r="M9094" s="65"/>
      <c r="N9094" s="84"/>
      <c r="O9094" s="65"/>
      <c r="P9094" s="84"/>
      <c r="Q9094" s="84"/>
      <c r="R9094" s="66"/>
      <c r="S9094" s="66"/>
      <c r="T9094" s="66"/>
      <c r="U9094" s="46"/>
    </row>
    <row r="9095" spans="2:21">
      <c r="B9095" s="22"/>
      <c r="D9095" s="22"/>
      <c r="E9095" s="42"/>
      <c r="F9095" s="92"/>
      <c r="G9095" s="65"/>
      <c r="H9095" s="65"/>
      <c r="I9095" s="65"/>
      <c r="J9095" s="65"/>
      <c r="K9095" s="65"/>
      <c r="L9095" s="65"/>
      <c r="M9095" s="65"/>
      <c r="N9095" s="84"/>
      <c r="O9095" s="65"/>
      <c r="P9095" s="84"/>
      <c r="Q9095" s="84"/>
      <c r="R9095" s="66"/>
      <c r="S9095" s="66"/>
      <c r="T9095" s="66"/>
      <c r="U9095" s="46"/>
    </row>
    <row r="9096" spans="2:21">
      <c r="B9096" s="22"/>
      <c r="D9096" s="22"/>
      <c r="E9096" s="42"/>
      <c r="F9096" s="92"/>
      <c r="G9096" s="65"/>
      <c r="H9096" s="65"/>
      <c r="I9096" s="65"/>
      <c r="J9096" s="65"/>
      <c r="K9096" s="65"/>
      <c r="L9096" s="65"/>
      <c r="M9096" s="65"/>
      <c r="N9096" s="84"/>
      <c r="O9096" s="65"/>
      <c r="P9096" s="84"/>
      <c r="Q9096" s="84"/>
      <c r="R9096" s="66"/>
      <c r="S9096" s="66"/>
      <c r="T9096" s="66"/>
      <c r="U9096" s="46"/>
    </row>
    <row r="9097" spans="2:21">
      <c r="B9097" s="22"/>
      <c r="D9097" s="22"/>
      <c r="E9097" s="42"/>
      <c r="F9097" s="92"/>
      <c r="G9097" s="65"/>
      <c r="H9097" s="65"/>
      <c r="I9097" s="65"/>
      <c r="J9097" s="65"/>
      <c r="K9097" s="65"/>
      <c r="L9097" s="65"/>
      <c r="M9097" s="65"/>
      <c r="N9097" s="84"/>
      <c r="O9097" s="65"/>
      <c r="P9097" s="84"/>
      <c r="Q9097" s="84"/>
      <c r="R9097" s="66"/>
      <c r="S9097" s="66"/>
      <c r="T9097" s="66"/>
      <c r="U9097" s="46"/>
    </row>
    <row r="9098" spans="2:21">
      <c r="B9098" s="22"/>
      <c r="D9098" s="22"/>
      <c r="E9098" s="42"/>
      <c r="F9098" s="92"/>
      <c r="G9098" s="65"/>
      <c r="H9098" s="65"/>
      <c r="I9098" s="65"/>
      <c r="J9098" s="65"/>
      <c r="K9098" s="65"/>
      <c r="L9098" s="65"/>
      <c r="M9098" s="65"/>
      <c r="N9098" s="84"/>
      <c r="O9098" s="65"/>
      <c r="P9098" s="84"/>
      <c r="Q9098" s="84"/>
      <c r="R9098" s="66"/>
      <c r="S9098" s="66"/>
      <c r="T9098" s="66"/>
      <c r="U9098" s="46"/>
    </row>
    <row r="9099" spans="2:21">
      <c r="B9099" s="22"/>
      <c r="D9099" s="22"/>
      <c r="E9099" s="42"/>
      <c r="F9099" s="92"/>
      <c r="G9099" s="65"/>
      <c r="H9099" s="65"/>
      <c r="I9099" s="65"/>
      <c r="J9099" s="65"/>
      <c r="K9099" s="65"/>
      <c r="L9099" s="65"/>
      <c r="M9099" s="65"/>
      <c r="N9099" s="84"/>
      <c r="O9099" s="65"/>
      <c r="P9099" s="84"/>
      <c r="Q9099" s="84"/>
      <c r="R9099" s="66"/>
      <c r="S9099" s="66"/>
      <c r="T9099" s="66"/>
      <c r="U9099" s="46"/>
    </row>
    <row r="9100" spans="2:21">
      <c r="B9100" s="22"/>
      <c r="D9100" s="22"/>
      <c r="E9100" s="42"/>
      <c r="F9100" s="92"/>
      <c r="G9100" s="65"/>
      <c r="H9100" s="65"/>
      <c r="I9100" s="65"/>
      <c r="J9100" s="65"/>
      <c r="K9100" s="65"/>
      <c r="L9100" s="65"/>
      <c r="M9100" s="65"/>
      <c r="N9100" s="84"/>
      <c r="O9100" s="65"/>
      <c r="P9100" s="84"/>
      <c r="Q9100" s="84"/>
      <c r="R9100" s="66"/>
      <c r="S9100" s="66"/>
      <c r="T9100" s="66"/>
      <c r="U9100" s="46"/>
    </row>
    <row r="9101" spans="2:21">
      <c r="B9101" s="22"/>
      <c r="D9101" s="22"/>
      <c r="E9101" s="42"/>
      <c r="F9101" s="92"/>
      <c r="G9101" s="65"/>
      <c r="H9101" s="65"/>
      <c r="I9101" s="65"/>
      <c r="J9101" s="65"/>
      <c r="K9101" s="65"/>
      <c r="L9101" s="65"/>
      <c r="M9101" s="65"/>
      <c r="N9101" s="84"/>
      <c r="O9101" s="65"/>
      <c r="P9101" s="84"/>
      <c r="Q9101" s="84"/>
      <c r="R9101" s="66"/>
      <c r="S9101" s="66"/>
      <c r="T9101" s="66"/>
      <c r="U9101" s="46"/>
    </row>
    <row r="9102" spans="2:21">
      <c r="B9102" s="22"/>
      <c r="D9102" s="22"/>
      <c r="E9102" s="42"/>
      <c r="F9102" s="92"/>
      <c r="G9102" s="65"/>
      <c r="H9102" s="65"/>
      <c r="I9102" s="65"/>
      <c r="J9102" s="65"/>
      <c r="K9102" s="65"/>
      <c r="L9102" s="65"/>
      <c r="M9102" s="65"/>
      <c r="N9102" s="84"/>
      <c r="O9102" s="65"/>
      <c r="P9102" s="84"/>
      <c r="Q9102" s="84"/>
      <c r="R9102" s="66"/>
      <c r="S9102" s="66"/>
      <c r="T9102" s="66"/>
      <c r="U9102" s="46"/>
    </row>
    <row r="9103" spans="2:21">
      <c r="B9103" s="22"/>
      <c r="D9103" s="22"/>
      <c r="E9103" s="42"/>
      <c r="F9103" s="92"/>
      <c r="G9103" s="65"/>
      <c r="H9103" s="65"/>
      <c r="I9103" s="65"/>
      <c r="J9103" s="65"/>
      <c r="K9103" s="65"/>
      <c r="L9103" s="65"/>
      <c r="M9103" s="65"/>
      <c r="N9103" s="84"/>
      <c r="O9103" s="65"/>
      <c r="P9103" s="84"/>
      <c r="Q9103" s="84"/>
      <c r="R9103" s="66"/>
      <c r="S9103" s="66"/>
      <c r="T9103" s="66"/>
      <c r="U9103" s="46"/>
    </row>
    <row r="9104" spans="2:21">
      <c r="B9104" s="22"/>
      <c r="D9104" s="22"/>
      <c r="E9104" s="42"/>
      <c r="F9104" s="92"/>
      <c r="G9104" s="65"/>
      <c r="H9104" s="65"/>
      <c r="I9104" s="65"/>
      <c r="J9104" s="65"/>
      <c r="K9104" s="65"/>
      <c r="L9104" s="65"/>
      <c r="M9104" s="65"/>
      <c r="N9104" s="84"/>
      <c r="O9104" s="65"/>
      <c r="P9104" s="84"/>
      <c r="Q9104" s="84"/>
      <c r="R9104" s="66"/>
      <c r="S9104" s="66"/>
      <c r="T9104" s="66"/>
      <c r="U9104" s="46"/>
    </row>
    <row r="9105" spans="2:21">
      <c r="B9105" s="22"/>
      <c r="D9105" s="22"/>
      <c r="E9105" s="42"/>
      <c r="F9105" s="92"/>
      <c r="G9105" s="65"/>
      <c r="H9105" s="65"/>
      <c r="I9105" s="65"/>
      <c r="J9105" s="65"/>
      <c r="K9105" s="65"/>
      <c r="L9105" s="65"/>
      <c r="M9105" s="65"/>
      <c r="N9105" s="84"/>
      <c r="O9105" s="65"/>
      <c r="P9105" s="84"/>
      <c r="Q9105" s="84"/>
      <c r="R9105" s="66"/>
      <c r="S9105" s="66"/>
      <c r="T9105" s="66"/>
      <c r="U9105" s="46"/>
    </row>
    <row r="9106" spans="2:21">
      <c r="B9106" s="22"/>
      <c r="D9106" s="22"/>
      <c r="E9106" s="42"/>
      <c r="F9106" s="92"/>
      <c r="G9106" s="65"/>
      <c r="H9106" s="65"/>
      <c r="I9106" s="65"/>
      <c r="J9106" s="65"/>
      <c r="K9106" s="65"/>
      <c r="L9106" s="65"/>
      <c r="M9106" s="65"/>
      <c r="N9106" s="84"/>
      <c r="O9106" s="65"/>
      <c r="P9106" s="84"/>
      <c r="Q9106" s="84"/>
      <c r="R9106" s="66"/>
      <c r="S9106" s="66"/>
      <c r="T9106" s="66"/>
      <c r="U9106" s="46"/>
    </row>
    <row r="9107" spans="2:21">
      <c r="B9107" s="22"/>
      <c r="D9107" s="22"/>
      <c r="E9107" s="42"/>
      <c r="F9107" s="92"/>
      <c r="G9107" s="65"/>
      <c r="H9107" s="65"/>
      <c r="I9107" s="65"/>
      <c r="J9107" s="65"/>
      <c r="K9107" s="65"/>
      <c r="L9107" s="65"/>
      <c r="M9107" s="65"/>
      <c r="N9107" s="84"/>
      <c r="O9107" s="65"/>
      <c r="P9107" s="84"/>
      <c r="Q9107" s="84"/>
      <c r="R9107" s="66"/>
      <c r="S9107" s="66"/>
      <c r="T9107" s="66"/>
      <c r="U9107" s="46"/>
    </row>
    <row r="9108" spans="2:21">
      <c r="B9108" s="22"/>
      <c r="D9108" s="22"/>
      <c r="E9108" s="42"/>
      <c r="F9108" s="92"/>
      <c r="G9108" s="65"/>
      <c r="H9108" s="65"/>
      <c r="I9108" s="65"/>
      <c r="J9108" s="65"/>
      <c r="K9108" s="65"/>
      <c r="L9108" s="65"/>
      <c r="M9108" s="65"/>
      <c r="N9108" s="84"/>
      <c r="O9108" s="65"/>
      <c r="P9108" s="84"/>
      <c r="Q9108" s="84"/>
      <c r="R9108" s="66"/>
      <c r="S9108" s="66"/>
      <c r="T9108" s="66"/>
      <c r="U9108" s="46"/>
    </row>
    <row r="9109" spans="2:21">
      <c r="B9109" s="22"/>
      <c r="D9109" s="22"/>
      <c r="E9109" s="42"/>
      <c r="F9109" s="92"/>
      <c r="G9109" s="65"/>
      <c r="H9109" s="65"/>
      <c r="I9109" s="65"/>
      <c r="J9109" s="65"/>
      <c r="K9109" s="65"/>
      <c r="L9109" s="65"/>
      <c r="M9109" s="65"/>
      <c r="N9109" s="84"/>
      <c r="O9109" s="65"/>
      <c r="P9109" s="84"/>
      <c r="Q9109" s="84"/>
      <c r="R9109" s="66"/>
      <c r="S9109" s="66"/>
      <c r="T9109" s="66"/>
      <c r="U9109" s="46"/>
    </row>
    <row r="9110" spans="2:21">
      <c r="B9110" s="22"/>
      <c r="D9110" s="22"/>
      <c r="E9110" s="42"/>
      <c r="F9110" s="92"/>
      <c r="G9110" s="65"/>
      <c r="H9110" s="65"/>
      <c r="I9110" s="65"/>
      <c r="J9110" s="65"/>
      <c r="K9110" s="65"/>
      <c r="L9110" s="65"/>
      <c r="M9110" s="65"/>
      <c r="N9110" s="84"/>
      <c r="O9110" s="65"/>
      <c r="P9110" s="84"/>
      <c r="Q9110" s="84"/>
      <c r="R9110" s="66"/>
      <c r="S9110" s="66"/>
      <c r="T9110" s="66"/>
      <c r="U9110" s="46"/>
    </row>
    <row r="9111" spans="2:21">
      <c r="B9111" s="22"/>
      <c r="D9111" s="22"/>
      <c r="E9111" s="42"/>
      <c r="F9111" s="92"/>
      <c r="G9111" s="65"/>
      <c r="H9111" s="65"/>
      <c r="I9111" s="65"/>
      <c r="J9111" s="65"/>
      <c r="K9111" s="65"/>
      <c r="L9111" s="65"/>
      <c r="M9111" s="65"/>
      <c r="N9111" s="84"/>
      <c r="O9111" s="65"/>
      <c r="P9111" s="84"/>
      <c r="Q9111" s="84"/>
      <c r="R9111" s="66"/>
      <c r="S9111" s="66"/>
      <c r="T9111" s="66"/>
      <c r="U9111" s="46"/>
    </row>
    <row r="9112" spans="2:21">
      <c r="B9112" s="22"/>
      <c r="D9112" s="22"/>
      <c r="E9112" s="42"/>
      <c r="F9112" s="92"/>
      <c r="G9112" s="65"/>
      <c r="H9112" s="65"/>
      <c r="I9112" s="65"/>
      <c r="J9112" s="65"/>
      <c r="K9112" s="65"/>
      <c r="L9112" s="65"/>
      <c r="M9112" s="65"/>
      <c r="N9112" s="84"/>
      <c r="O9112" s="65"/>
      <c r="P9112" s="84"/>
      <c r="Q9112" s="84"/>
      <c r="R9112" s="66"/>
      <c r="S9112" s="66"/>
      <c r="T9112" s="66"/>
      <c r="U9112" s="46"/>
    </row>
    <row r="9113" spans="2:21">
      <c r="B9113" s="22"/>
      <c r="D9113" s="22"/>
      <c r="E9113" s="42"/>
      <c r="F9113" s="92"/>
      <c r="G9113" s="65"/>
      <c r="H9113" s="65"/>
      <c r="I9113" s="65"/>
      <c r="J9113" s="65"/>
      <c r="K9113" s="65"/>
      <c r="L9113" s="65"/>
      <c r="M9113" s="65"/>
      <c r="N9113" s="84"/>
      <c r="O9113" s="65"/>
      <c r="P9113" s="84"/>
      <c r="Q9113" s="84"/>
      <c r="R9113" s="66"/>
      <c r="S9113" s="66"/>
      <c r="T9113" s="66"/>
      <c r="U9113" s="46"/>
    </row>
    <row r="9114" spans="2:21">
      <c r="B9114" s="22"/>
      <c r="D9114" s="22"/>
      <c r="E9114" s="42"/>
      <c r="F9114" s="92"/>
      <c r="G9114" s="65"/>
      <c r="H9114" s="65"/>
      <c r="I9114" s="65"/>
      <c r="J9114" s="65"/>
      <c r="K9114" s="65"/>
      <c r="L9114" s="65"/>
      <c r="M9114" s="65"/>
      <c r="N9114" s="84"/>
      <c r="O9114" s="65"/>
      <c r="P9114" s="84"/>
      <c r="Q9114" s="84"/>
      <c r="R9114" s="66"/>
      <c r="S9114" s="66"/>
      <c r="T9114" s="66"/>
      <c r="U9114" s="46"/>
    </row>
    <row r="9115" spans="2:21">
      <c r="B9115" s="22"/>
      <c r="D9115" s="22"/>
      <c r="E9115" s="42"/>
      <c r="F9115" s="92"/>
      <c r="G9115" s="65"/>
      <c r="H9115" s="65"/>
      <c r="I9115" s="65"/>
      <c r="J9115" s="65"/>
      <c r="K9115" s="65"/>
      <c r="L9115" s="65"/>
      <c r="M9115" s="65"/>
      <c r="N9115" s="84"/>
      <c r="O9115" s="65"/>
      <c r="P9115" s="84"/>
      <c r="Q9115" s="84"/>
      <c r="R9115" s="66"/>
      <c r="S9115" s="66"/>
      <c r="T9115" s="66"/>
      <c r="U9115" s="46"/>
    </row>
    <row r="9116" spans="2:21">
      <c r="B9116" s="22"/>
      <c r="D9116" s="22"/>
      <c r="E9116" s="42"/>
      <c r="F9116" s="92"/>
      <c r="G9116" s="65"/>
      <c r="H9116" s="65"/>
      <c r="I9116" s="65"/>
      <c r="J9116" s="65"/>
      <c r="K9116" s="65"/>
      <c r="L9116" s="65"/>
      <c r="M9116" s="65"/>
      <c r="N9116" s="84"/>
      <c r="O9116" s="65"/>
      <c r="P9116" s="84"/>
      <c r="Q9116" s="84"/>
      <c r="R9116" s="66"/>
      <c r="S9116" s="66"/>
      <c r="T9116" s="66"/>
      <c r="U9116" s="46"/>
    </row>
    <row r="9117" spans="2:21">
      <c r="B9117" s="22"/>
      <c r="D9117" s="22"/>
      <c r="E9117" s="42"/>
      <c r="F9117" s="92"/>
      <c r="G9117" s="65"/>
      <c r="H9117" s="65"/>
      <c r="I9117" s="65"/>
      <c r="J9117" s="65"/>
      <c r="K9117" s="65"/>
      <c r="L9117" s="65"/>
      <c r="M9117" s="65"/>
      <c r="N9117" s="84"/>
      <c r="O9117" s="65"/>
      <c r="P9117" s="84"/>
      <c r="Q9117" s="84"/>
      <c r="R9117" s="66"/>
      <c r="S9117" s="66"/>
      <c r="T9117" s="66"/>
      <c r="U9117" s="46"/>
    </row>
    <row r="9118" spans="2:21">
      <c r="B9118" s="22"/>
      <c r="D9118" s="22"/>
      <c r="E9118" s="42"/>
      <c r="F9118" s="92"/>
      <c r="G9118" s="65"/>
      <c r="H9118" s="65"/>
      <c r="I9118" s="65"/>
      <c r="J9118" s="65"/>
      <c r="K9118" s="65"/>
      <c r="L9118" s="65"/>
      <c r="M9118" s="65"/>
      <c r="N9118" s="84"/>
      <c r="O9118" s="65"/>
      <c r="P9118" s="84"/>
      <c r="Q9118" s="84"/>
      <c r="R9118" s="66"/>
      <c r="S9118" s="66"/>
      <c r="T9118" s="66"/>
      <c r="U9118" s="46"/>
    </row>
    <row r="9119" spans="2:21">
      <c r="B9119" s="22"/>
      <c r="D9119" s="22"/>
      <c r="E9119" s="42"/>
      <c r="F9119" s="92"/>
      <c r="G9119" s="65"/>
      <c r="H9119" s="65"/>
      <c r="I9119" s="65"/>
      <c r="J9119" s="65"/>
      <c r="K9119" s="65"/>
      <c r="L9119" s="65"/>
      <c r="M9119" s="65"/>
      <c r="N9119" s="84"/>
      <c r="O9119" s="65"/>
      <c r="P9119" s="84"/>
      <c r="Q9119" s="84"/>
      <c r="R9119" s="66"/>
      <c r="S9119" s="66"/>
      <c r="T9119" s="66"/>
      <c r="U9119" s="46"/>
    </row>
    <row r="9120" spans="2:21">
      <c r="B9120" s="22"/>
      <c r="D9120" s="22"/>
      <c r="E9120" s="42"/>
      <c r="F9120" s="92"/>
      <c r="G9120" s="65"/>
      <c r="H9120" s="65"/>
      <c r="I9120" s="65"/>
      <c r="J9120" s="65"/>
      <c r="K9120" s="65"/>
      <c r="L9120" s="65"/>
      <c r="M9120" s="65"/>
      <c r="N9120" s="84"/>
      <c r="O9120" s="65"/>
      <c r="P9120" s="84"/>
      <c r="Q9120" s="84"/>
      <c r="R9120" s="66"/>
      <c r="S9120" s="66"/>
      <c r="T9120" s="66"/>
      <c r="U9120" s="46"/>
    </row>
    <row r="9121" spans="2:21">
      <c r="B9121" s="22"/>
      <c r="D9121" s="22"/>
      <c r="E9121" s="42"/>
      <c r="F9121" s="92"/>
      <c r="G9121" s="65"/>
      <c r="H9121" s="65"/>
      <c r="I9121" s="65"/>
      <c r="J9121" s="65"/>
      <c r="K9121" s="65"/>
      <c r="L9121" s="65"/>
      <c r="M9121" s="65"/>
      <c r="N9121" s="84"/>
      <c r="O9121" s="65"/>
      <c r="P9121" s="84"/>
      <c r="Q9121" s="84"/>
      <c r="R9121" s="66"/>
      <c r="S9121" s="66"/>
      <c r="T9121" s="66"/>
      <c r="U9121" s="46"/>
    </row>
    <row r="9122" spans="2:21">
      <c r="B9122" s="22"/>
      <c r="D9122" s="22"/>
      <c r="E9122" s="42"/>
      <c r="F9122" s="92"/>
      <c r="G9122" s="65"/>
      <c r="H9122" s="65"/>
      <c r="I9122" s="65"/>
      <c r="J9122" s="65"/>
      <c r="K9122" s="65"/>
      <c r="L9122" s="65"/>
      <c r="M9122" s="65"/>
      <c r="N9122" s="84"/>
      <c r="O9122" s="65"/>
      <c r="P9122" s="84"/>
      <c r="Q9122" s="84"/>
      <c r="R9122" s="66"/>
      <c r="S9122" s="66"/>
      <c r="T9122" s="66"/>
      <c r="U9122" s="46"/>
    </row>
    <row r="9123" spans="2:21">
      <c r="B9123" s="22"/>
      <c r="D9123" s="22"/>
      <c r="E9123" s="42"/>
      <c r="F9123" s="92"/>
      <c r="G9123" s="65"/>
      <c r="H9123" s="65"/>
      <c r="I9123" s="65"/>
      <c r="J9123" s="65"/>
      <c r="K9123" s="65"/>
      <c r="L9123" s="65"/>
      <c r="M9123" s="65"/>
      <c r="N9123" s="84"/>
      <c r="O9123" s="65"/>
      <c r="P9123" s="84"/>
      <c r="Q9123" s="84"/>
      <c r="R9123" s="66"/>
      <c r="S9123" s="66"/>
      <c r="T9123" s="66"/>
      <c r="U9123" s="46"/>
    </row>
    <row r="9124" spans="2:21">
      <c r="B9124" s="22"/>
      <c r="D9124" s="22"/>
      <c r="E9124" s="42"/>
      <c r="F9124" s="92"/>
      <c r="G9124" s="65"/>
      <c r="H9124" s="65"/>
      <c r="I9124" s="65"/>
      <c r="J9124" s="65"/>
      <c r="K9124" s="65"/>
      <c r="L9124" s="65"/>
      <c r="M9124" s="65"/>
      <c r="N9124" s="84"/>
      <c r="O9124" s="65"/>
      <c r="P9124" s="84"/>
      <c r="Q9124" s="84"/>
      <c r="R9124" s="66"/>
      <c r="S9124" s="66"/>
      <c r="T9124" s="66"/>
      <c r="U9124" s="46"/>
    </row>
    <row r="9125" spans="2:21">
      <c r="B9125" s="22"/>
      <c r="D9125" s="22"/>
      <c r="E9125" s="42"/>
      <c r="F9125" s="92"/>
      <c r="G9125" s="65"/>
      <c r="H9125" s="65"/>
      <c r="I9125" s="65"/>
      <c r="J9125" s="65"/>
      <c r="K9125" s="65"/>
      <c r="L9125" s="65"/>
      <c r="M9125" s="65"/>
      <c r="N9125" s="84"/>
      <c r="O9125" s="65"/>
      <c r="P9125" s="84"/>
      <c r="Q9125" s="84"/>
      <c r="R9125" s="66"/>
      <c r="S9125" s="66"/>
      <c r="T9125" s="66"/>
      <c r="U9125" s="46"/>
    </row>
    <row r="9126" spans="2:21">
      <c r="B9126" s="22"/>
      <c r="D9126" s="22"/>
      <c r="E9126" s="42"/>
      <c r="F9126" s="92"/>
      <c r="G9126" s="65"/>
      <c r="H9126" s="65"/>
      <c r="I9126" s="65"/>
      <c r="J9126" s="65"/>
      <c r="K9126" s="65"/>
      <c r="L9126" s="65"/>
      <c r="M9126" s="65"/>
      <c r="N9126" s="84"/>
      <c r="O9126" s="65"/>
      <c r="P9126" s="84"/>
      <c r="Q9126" s="84"/>
      <c r="R9126" s="66"/>
      <c r="S9126" s="66"/>
      <c r="T9126" s="66"/>
      <c r="U9126" s="46"/>
    </row>
    <row r="9127" spans="2:21">
      <c r="B9127" s="22"/>
      <c r="D9127" s="22"/>
      <c r="E9127" s="42"/>
      <c r="F9127" s="92"/>
      <c r="G9127" s="65"/>
      <c r="H9127" s="65"/>
      <c r="I9127" s="65"/>
      <c r="J9127" s="65"/>
      <c r="K9127" s="65"/>
      <c r="L9127" s="65"/>
      <c r="M9127" s="65"/>
      <c r="N9127" s="84"/>
      <c r="O9127" s="65"/>
      <c r="P9127" s="84"/>
      <c r="Q9127" s="84"/>
      <c r="R9127" s="66"/>
      <c r="S9127" s="66"/>
      <c r="T9127" s="66"/>
      <c r="U9127" s="46"/>
    </row>
    <row r="9128" spans="2:21">
      <c r="B9128" s="22"/>
      <c r="D9128" s="22"/>
      <c r="E9128" s="42"/>
      <c r="F9128" s="92"/>
      <c r="G9128" s="65"/>
      <c r="H9128" s="65"/>
      <c r="I9128" s="65"/>
      <c r="J9128" s="65"/>
      <c r="K9128" s="65"/>
      <c r="L9128" s="65"/>
      <c r="M9128" s="65"/>
      <c r="N9128" s="84"/>
      <c r="O9128" s="65"/>
      <c r="P9128" s="84"/>
      <c r="Q9128" s="84"/>
      <c r="R9128" s="66"/>
      <c r="S9128" s="66"/>
      <c r="T9128" s="66"/>
      <c r="U9128" s="46"/>
    </row>
    <row r="9129" spans="2:21">
      <c r="B9129" s="22"/>
      <c r="D9129" s="22"/>
      <c r="E9129" s="42"/>
      <c r="F9129" s="92"/>
      <c r="G9129" s="65"/>
      <c r="H9129" s="65"/>
      <c r="I9129" s="65"/>
      <c r="J9129" s="65"/>
      <c r="K9129" s="65"/>
      <c r="L9129" s="65"/>
      <c r="M9129" s="65"/>
      <c r="N9129" s="84"/>
      <c r="O9129" s="65"/>
      <c r="P9129" s="84"/>
      <c r="Q9129" s="84"/>
      <c r="R9129" s="66"/>
      <c r="S9129" s="66"/>
      <c r="T9129" s="66"/>
      <c r="U9129" s="46"/>
    </row>
    <row r="9130" spans="2:21">
      <c r="B9130" s="22"/>
      <c r="D9130" s="22"/>
      <c r="E9130" s="42"/>
      <c r="F9130" s="92"/>
      <c r="G9130" s="65"/>
      <c r="H9130" s="65"/>
      <c r="I9130" s="65"/>
      <c r="J9130" s="65"/>
      <c r="K9130" s="65"/>
      <c r="L9130" s="65"/>
      <c r="M9130" s="65"/>
      <c r="N9130" s="84"/>
      <c r="O9130" s="65"/>
      <c r="P9130" s="84"/>
      <c r="Q9130" s="84"/>
      <c r="R9130" s="66"/>
      <c r="S9130" s="66"/>
      <c r="T9130" s="66"/>
      <c r="U9130" s="46"/>
    </row>
    <row r="9131" spans="2:21">
      <c r="B9131" s="22"/>
      <c r="D9131" s="22"/>
      <c r="E9131" s="42"/>
      <c r="F9131" s="92"/>
      <c r="G9131" s="65"/>
      <c r="H9131" s="65"/>
      <c r="I9131" s="65"/>
      <c r="J9131" s="65"/>
      <c r="K9131" s="65"/>
      <c r="L9131" s="65"/>
      <c r="M9131" s="65"/>
      <c r="N9131" s="84"/>
      <c r="O9131" s="65"/>
      <c r="P9131" s="84"/>
      <c r="Q9131" s="84"/>
      <c r="R9131" s="66"/>
      <c r="S9131" s="66"/>
      <c r="T9131" s="66"/>
      <c r="U9131" s="46"/>
    </row>
    <row r="9132" spans="2:21">
      <c r="B9132" s="22"/>
      <c r="D9132" s="22"/>
      <c r="E9132" s="42"/>
      <c r="F9132" s="92"/>
      <c r="G9132" s="65"/>
      <c r="H9132" s="65"/>
      <c r="I9132" s="65"/>
      <c r="J9132" s="65"/>
      <c r="K9132" s="65"/>
      <c r="L9132" s="65"/>
      <c r="M9132" s="65"/>
      <c r="N9132" s="84"/>
      <c r="O9132" s="65"/>
      <c r="P9132" s="84"/>
      <c r="Q9132" s="84"/>
      <c r="R9132" s="66"/>
      <c r="S9132" s="66"/>
      <c r="T9132" s="66"/>
      <c r="U9132" s="46"/>
    </row>
    <row r="9133" spans="2:21">
      <c r="B9133" s="22"/>
      <c r="D9133" s="22"/>
      <c r="E9133" s="42"/>
      <c r="F9133" s="92"/>
      <c r="G9133" s="65"/>
      <c r="H9133" s="65"/>
      <c r="I9133" s="65"/>
      <c r="J9133" s="65"/>
      <c r="K9133" s="65"/>
      <c r="L9133" s="65"/>
      <c r="M9133" s="65"/>
      <c r="N9133" s="84"/>
      <c r="O9133" s="65"/>
      <c r="P9133" s="84"/>
      <c r="Q9133" s="84"/>
      <c r="R9133" s="66"/>
      <c r="S9133" s="66"/>
      <c r="T9133" s="66"/>
      <c r="U9133" s="46"/>
    </row>
    <row r="9134" spans="2:21">
      <c r="B9134" s="22"/>
      <c r="D9134" s="22"/>
      <c r="E9134" s="42"/>
      <c r="F9134" s="92"/>
      <c r="G9134" s="65"/>
      <c r="H9134" s="65"/>
      <c r="I9134" s="65"/>
      <c r="J9134" s="65"/>
      <c r="K9134" s="65"/>
      <c r="L9134" s="65"/>
      <c r="M9134" s="65"/>
      <c r="N9134" s="84"/>
      <c r="O9134" s="65"/>
      <c r="P9134" s="84"/>
      <c r="Q9134" s="84"/>
      <c r="R9134" s="66"/>
      <c r="S9134" s="66"/>
      <c r="T9134" s="66"/>
      <c r="U9134" s="46"/>
    </row>
    <row r="9135" spans="2:21">
      <c r="B9135" s="22"/>
      <c r="D9135" s="22"/>
      <c r="E9135" s="42"/>
      <c r="F9135" s="92"/>
      <c r="G9135" s="65"/>
      <c r="H9135" s="65"/>
      <c r="I9135" s="65"/>
      <c r="J9135" s="65"/>
      <c r="K9135" s="65"/>
      <c r="L9135" s="65"/>
      <c r="M9135" s="65"/>
      <c r="N9135" s="84"/>
      <c r="O9135" s="65"/>
      <c r="P9135" s="84"/>
      <c r="Q9135" s="84"/>
      <c r="R9135" s="66"/>
      <c r="S9135" s="66"/>
      <c r="T9135" s="66"/>
      <c r="U9135" s="46"/>
    </row>
    <row r="9136" spans="2:21">
      <c r="B9136" s="22"/>
      <c r="D9136" s="22"/>
      <c r="E9136" s="42"/>
      <c r="F9136" s="92"/>
      <c r="G9136" s="65"/>
      <c r="H9136" s="65"/>
      <c r="I9136" s="65"/>
      <c r="J9136" s="65"/>
      <c r="K9136" s="65"/>
      <c r="L9136" s="65"/>
      <c r="M9136" s="65"/>
      <c r="N9136" s="84"/>
      <c r="O9136" s="65"/>
      <c r="P9136" s="84"/>
      <c r="Q9136" s="84"/>
      <c r="R9136" s="66"/>
      <c r="S9136" s="66"/>
      <c r="T9136" s="66"/>
      <c r="U9136" s="46"/>
    </row>
    <row r="9137" spans="2:21">
      <c r="B9137" s="22"/>
      <c r="D9137" s="22"/>
      <c r="E9137" s="42"/>
      <c r="F9137" s="92"/>
      <c r="G9137" s="65"/>
      <c r="H9137" s="65"/>
      <c r="I9137" s="65"/>
      <c r="J9137" s="65"/>
      <c r="K9137" s="65"/>
      <c r="L9137" s="65"/>
      <c r="M9137" s="65"/>
      <c r="N9137" s="84"/>
      <c r="O9137" s="65"/>
      <c r="P9137" s="84"/>
      <c r="Q9137" s="84"/>
      <c r="R9137" s="66"/>
      <c r="S9137" s="66"/>
      <c r="T9137" s="66"/>
      <c r="U9137" s="46"/>
    </row>
    <row r="9138" spans="2:21">
      <c r="B9138" s="22"/>
      <c r="D9138" s="22"/>
      <c r="E9138" s="42"/>
      <c r="F9138" s="92"/>
      <c r="G9138" s="65"/>
      <c r="H9138" s="65"/>
      <c r="I9138" s="65"/>
      <c r="J9138" s="65"/>
      <c r="K9138" s="65"/>
      <c r="L9138" s="65"/>
      <c r="M9138" s="65"/>
      <c r="N9138" s="84"/>
      <c r="O9138" s="65"/>
      <c r="P9138" s="84"/>
      <c r="Q9138" s="84"/>
      <c r="R9138" s="66"/>
      <c r="S9138" s="66"/>
      <c r="T9138" s="66"/>
      <c r="U9138" s="46"/>
    </row>
    <row r="9139" spans="2:21">
      <c r="B9139" s="22"/>
      <c r="D9139" s="22"/>
      <c r="E9139" s="42"/>
      <c r="F9139" s="92"/>
      <c r="G9139" s="65"/>
      <c r="H9139" s="65"/>
      <c r="I9139" s="65"/>
      <c r="J9139" s="65"/>
      <c r="K9139" s="65"/>
      <c r="L9139" s="65"/>
      <c r="M9139" s="65"/>
      <c r="N9139" s="84"/>
      <c r="O9139" s="65"/>
      <c r="P9139" s="84"/>
      <c r="Q9139" s="84"/>
      <c r="R9139" s="66"/>
      <c r="S9139" s="66"/>
      <c r="T9139" s="66"/>
      <c r="U9139" s="46"/>
    </row>
    <row r="9140" spans="2:21">
      <c r="B9140" s="22"/>
      <c r="D9140" s="22"/>
      <c r="E9140" s="42"/>
      <c r="F9140" s="92"/>
      <c r="G9140" s="65"/>
      <c r="H9140" s="65"/>
      <c r="I9140" s="65"/>
      <c r="J9140" s="65"/>
      <c r="K9140" s="65"/>
      <c r="L9140" s="65"/>
      <c r="M9140" s="65"/>
      <c r="N9140" s="84"/>
      <c r="O9140" s="65"/>
      <c r="P9140" s="84"/>
      <c r="Q9140" s="84"/>
      <c r="R9140" s="66"/>
      <c r="S9140" s="66"/>
      <c r="T9140" s="66"/>
      <c r="U9140" s="46"/>
    </row>
    <row r="9141" spans="2:21">
      <c r="B9141" s="22"/>
      <c r="D9141" s="22"/>
      <c r="E9141" s="42"/>
      <c r="F9141" s="92"/>
      <c r="G9141" s="65"/>
      <c r="H9141" s="65"/>
      <c r="I9141" s="65"/>
      <c r="J9141" s="65"/>
      <c r="K9141" s="65"/>
      <c r="L9141" s="65"/>
      <c r="M9141" s="65"/>
      <c r="N9141" s="84"/>
      <c r="O9141" s="65"/>
      <c r="P9141" s="84"/>
      <c r="Q9141" s="84"/>
      <c r="R9141" s="66"/>
      <c r="S9141" s="66"/>
      <c r="T9141" s="66"/>
      <c r="U9141" s="46"/>
    </row>
    <row r="9142" spans="2:21">
      <c r="B9142" s="22"/>
      <c r="D9142" s="22"/>
      <c r="E9142" s="42"/>
      <c r="F9142" s="92"/>
      <c r="G9142" s="65"/>
      <c r="H9142" s="65"/>
      <c r="I9142" s="65"/>
      <c r="J9142" s="65"/>
      <c r="K9142" s="65"/>
      <c r="L9142" s="65"/>
      <c r="M9142" s="65"/>
      <c r="N9142" s="84"/>
      <c r="O9142" s="65"/>
      <c r="P9142" s="84"/>
      <c r="Q9142" s="84"/>
      <c r="R9142" s="66"/>
      <c r="S9142" s="66"/>
      <c r="T9142" s="66"/>
      <c r="U9142" s="46"/>
    </row>
    <row r="9143" spans="2:21">
      <c r="B9143" s="22"/>
      <c r="D9143" s="22"/>
      <c r="E9143" s="42"/>
      <c r="F9143" s="92"/>
      <c r="G9143" s="65"/>
      <c r="H9143" s="65"/>
      <c r="I9143" s="65"/>
      <c r="J9143" s="65"/>
      <c r="K9143" s="65"/>
      <c r="L9143" s="65"/>
      <c r="M9143" s="65"/>
      <c r="N9143" s="84"/>
      <c r="O9143" s="65"/>
      <c r="P9143" s="84"/>
      <c r="Q9143" s="84"/>
      <c r="R9143" s="66"/>
      <c r="S9143" s="66"/>
      <c r="T9143" s="66"/>
      <c r="U9143" s="46"/>
    </row>
    <row r="9144" spans="2:21">
      <c r="B9144" s="22"/>
      <c r="D9144" s="22"/>
      <c r="E9144" s="42"/>
      <c r="F9144" s="92"/>
      <c r="G9144" s="65"/>
      <c r="H9144" s="65"/>
      <c r="I9144" s="65"/>
      <c r="J9144" s="65"/>
      <c r="K9144" s="65"/>
      <c r="L9144" s="65"/>
      <c r="M9144" s="65"/>
      <c r="N9144" s="84"/>
      <c r="O9144" s="65"/>
      <c r="P9144" s="84"/>
      <c r="Q9144" s="84"/>
      <c r="R9144" s="66"/>
      <c r="S9144" s="66"/>
      <c r="T9144" s="66"/>
      <c r="U9144" s="46"/>
    </row>
    <row r="9145" spans="2:21">
      <c r="B9145" s="22"/>
      <c r="D9145" s="22"/>
      <c r="E9145" s="42"/>
      <c r="F9145" s="92"/>
      <c r="G9145" s="65"/>
      <c r="H9145" s="65"/>
      <c r="I9145" s="65"/>
      <c r="J9145" s="65"/>
      <c r="K9145" s="65"/>
      <c r="L9145" s="65"/>
      <c r="M9145" s="65"/>
      <c r="N9145" s="84"/>
      <c r="O9145" s="65"/>
      <c r="P9145" s="84"/>
      <c r="Q9145" s="84"/>
      <c r="R9145" s="66"/>
      <c r="S9145" s="66"/>
      <c r="T9145" s="66"/>
      <c r="U9145" s="46"/>
    </row>
    <row r="9146" spans="2:21">
      <c r="B9146" s="22"/>
      <c r="D9146" s="22"/>
      <c r="E9146" s="42"/>
      <c r="F9146" s="92"/>
      <c r="G9146" s="65"/>
      <c r="H9146" s="65"/>
      <c r="I9146" s="65"/>
      <c r="J9146" s="65"/>
      <c r="K9146" s="65"/>
      <c r="L9146" s="65"/>
      <c r="M9146" s="65"/>
      <c r="N9146" s="84"/>
      <c r="O9146" s="65"/>
      <c r="P9146" s="84"/>
      <c r="Q9146" s="84"/>
      <c r="R9146" s="66"/>
      <c r="S9146" s="66"/>
      <c r="T9146" s="66"/>
      <c r="U9146" s="46"/>
    </row>
    <row r="9147" spans="2:21">
      <c r="B9147" s="22"/>
      <c r="D9147" s="22"/>
      <c r="E9147" s="42"/>
      <c r="F9147" s="92"/>
      <c r="G9147" s="65"/>
      <c r="H9147" s="65"/>
      <c r="I9147" s="65"/>
      <c r="J9147" s="65"/>
      <c r="K9147" s="65"/>
      <c r="L9147" s="65"/>
      <c r="M9147" s="65"/>
      <c r="N9147" s="84"/>
      <c r="O9147" s="65"/>
      <c r="P9147" s="84"/>
      <c r="Q9147" s="84"/>
      <c r="R9147" s="66"/>
      <c r="S9147" s="66"/>
      <c r="T9147" s="66"/>
      <c r="U9147" s="46"/>
    </row>
    <row r="9148" spans="2:21">
      <c r="B9148" s="22"/>
      <c r="D9148" s="22"/>
      <c r="E9148" s="42"/>
      <c r="F9148" s="92"/>
      <c r="G9148" s="65"/>
      <c r="H9148" s="65"/>
      <c r="I9148" s="65"/>
      <c r="J9148" s="65"/>
      <c r="K9148" s="65"/>
      <c r="L9148" s="65"/>
      <c r="M9148" s="65"/>
      <c r="N9148" s="84"/>
      <c r="O9148" s="65"/>
      <c r="P9148" s="84"/>
      <c r="Q9148" s="84"/>
      <c r="R9148" s="66"/>
      <c r="S9148" s="66"/>
      <c r="T9148" s="66"/>
      <c r="U9148" s="46"/>
    </row>
    <row r="9149" spans="2:21">
      <c r="B9149" s="22"/>
      <c r="D9149" s="22"/>
      <c r="E9149" s="42"/>
      <c r="F9149" s="92"/>
      <c r="G9149" s="65"/>
      <c r="H9149" s="65"/>
      <c r="I9149" s="65"/>
      <c r="J9149" s="65"/>
      <c r="K9149" s="65"/>
      <c r="L9149" s="65"/>
      <c r="M9149" s="65"/>
      <c r="N9149" s="84"/>
      <c r="O9149" s="65"/>
      <c r="P9149" s="84"/>
      <c r="Q9149" s="84"/>
      <c r="R9149" s="66"/>
      <c r="S9149" s="66"/>
      <c r="T9149" s="66"/>
      <c r="U9149" s="46"/>
    </row>
    <row r="9150" spans="2:21">
      <c r="B9150" s="22"/>
      <c r="D9150" s="22"/>
      <c r="E9150" s="42"/>
      <c r="F9150" s="92"/>
      <c r="G9150" s="65"/>
      <c r="H9150" s="65"/>
      <c r="I9150" s="65"/>
      <c r="J9150" s="65"/>
      <c r="K9150" s="65"/>
      <c r="L9150" s="65"/>
      <c r="M9150" s="65"/>
      <c r="N9150" s="84"/>
      <c r="O9150" s="65"/>
      <c r="P9150" s="84"/>
      <c r="Q9150" s="84"/>
      <c r="R9150" s="66"/>
      <c r="S9150" s="66"/>
      <c r="T9150" s="66"/>
      <c r="U9150" s="46"/>
    </row>
    <row r="9151" spans="2:21">
      <c r="B9151" s="22"/>
      <c r="D9151" s="22"/>
      <c r="E9151" s="42"/>
      <c r="F9151" s="92"/>
      <c r="G9151" s="65"/>
      <c r="H9151" s="65"/>
      <c r="I9151" s="65"/>
      <c r="J9151" s="65"/>
      <c r="K9151" s="65"/>
      <c r="L9151" s="65"/>
      <c r="M9151" s="65"/>
      <c r="N9151" s="84"/>
      <c r="O9151" s="65"/>
      <c r="P9151" s="84"/>
      <c r="Q9151" s="84"/>
      <c r="R9151" s="66"/>
      <c r="S9151" s="66"/>
      <c r="T9151" s="66"/>
      <c r="U9151" s="46"/>
    </row>
    <row r="9152" spans="2:21">
      <c r="B9152" s="22"/>
      <c r="D9152" s="22"/>
      <c r="E9152" s="42"/>
      <c r="F9152" s="92"/>
      <c r="G9152" s="65"/>
      <c r="H9152" s="65"/>
      <c r="I9152" s="65"/>
      <c r="J9152" s="65"/>
      <c r="K9152" s="65"/>
      <c r="L9152" s="65"/>
      <c r="M9152" s="65"/>
      <c r="N9152" s="84"/>
      <c r="O9152" s="65"/>
      <c r="P9152" s="84"/>
      <c r="Q9152" s="84"/>
      <c r="R9152" s="66"/>
      <c r="S9152" s="66"/>
      <c r="T9152" s="66"/>
      <c r="U9152" s="46"/>
    </row>
    <row r="9153" spans="2:21">
      <c r="B9153" s="22"/>
      <c r="D9153" s="22"/>
      <c r="E9153" s="42"/>
      <c r="F9153" s="92"/>
      <c r="G9153" s="65"/>
      <c r="H9153" s="65"/>
      <c r="I9153" s="65"/>
      <c r="J9153" s="65"/>
      <c r="K9153" s="65"/>
      <c r="L9153" s="65"/>
      <c r="M9153" s="65"/>
      <c r="N9153" s="84"/>
      <c r="O9153" s="65"/>
      <c r="P9153" s="84"/>
      <c r="Q9153" s="84"/>
      <c r="R9153" s="66"/>
      <c r="S9153" s="66"/>
      <c r="T9153" s="66"/>
      <c r="U9153" s="46"/>
    </row>
    <row r="9154" spans="2:21">
      <c r="B9154" s="22"/>
      <c r="D9154" s="22"/>
      <c r="E9154" s="42"/>
      <c r="F9154" s="92"/>
      <c r="G9154" s="65"/>
      <c r="H9154" s="65"/>
      <c r="I9154" s="65"/>
      <c r="J9154" s="65"/>
      <c r="K9154" s="65"/>
      <c r="L9154" s="65"/>
      <c r="M9154" s="65"/>
      <c r="N9154" s="84"/>
      <c r="O9154" s="65"/>
      <c r="P9154" s="84"/>
      <c r="Q9154" s="84"/>
      <c r="R9154" s="66"/>
      <c r="S9154" s="66"/>
      <c r="T9154" s="66"/>
      <c r="U9154" s="46"/>
    </row>
    <row r="9155" spans="2:21">
      <c r="B9155" s="22"/>
      <c r="D9155" s="22"/>
      <c r="E9155" s="42"/>
      <c r="F9155" s="92"/>
      <c r="G9155" s="65"/>
      <c r="H9155" s="65"/>
      <c r="I9155" s="65"/>
      <c r="J9155" s="65"/>
      <c r="K9155" s="65"/>
      <c r="L9155" s="65"/>
      <c r="M9155" s="65"/>
      <c r="N9155" s="84"/>
      <c r="O9155" s="65"/>
      <c r="P9155" s="84"/>
      <c r="Q9155" s="84"/>
      <c r="R9155" s="66"/>
      <c r="S9155" s="66"/>
      <c r="T9155" s="66"/>
      <c r="U9155" s="46"/>
    </row>
    <row r="9156" spans="2:21">
      <c r="B9156" s="22"/>
      <c r="D9156" s="22"/>
      <c r="E9156" s="42"/>
      <c r="F9156" s="92"/>
      <c r="G9156" s="65"/>
      <c r="H9156" s="65"/>
      <c r="I9156" s="65"/>
      <c r="J9156" s="65"/>
      <c r="K9156" s="65"/>
      <c r="L9156" s="65"/>
      <c r="M9156" s="65"/>
      <c r="N9156" s="84"/>
      <c r="O9156" s="65"/>
      <c r="P9156" s="84"/>
      <c r="Q9156" s="84"/>
      <c r="R9156" s="66"/>
      <c r="S9156" s="66"/>
      <c r="T9156" s="66"/>
      <c r="U9156" s="46"/>
    </row>
    <row r="9157" spans="2:21">
      <c r="B9157" s="22"/>
      <c r="D9157" s="22"/>
      <c r="E9157" s="42"/>
      <c r="F9157" s="92"/>
      <c r="G9157" s="65"/>
      <c r="H9157" s="65"/>
      <c r="I9157" s="65"/>
      <c r="J9157" s="65"/>
      <c r="K9157" s="65"/>
      <c r="L9157" s="65"/>
      <c r="M9157" s="65"/>
      <c r="N9157" s="84"/>
      <c r="O9157" s="65"/>
      <c r="P9157" s="84"/>
      <c r="Q9157" s="84"/>
      <c r="R9157" s="66"/>
      <c r="S9157" s="66"/>
      <c r="T9157" s="66"/>
      <c r="U9157" s="46"/>
    </row>
    <row r="9158" spans="2:21">
      <c r="B9158" s="22"/>
      <c r="D9158" s="22"/>
      <c r="E9158" s="42"/>
      <c r="F9158" s="92"/>
      <c r="G9158" s="65"/>
      <c r="H9158" s="65"/>
      <c r="I9158" s="65"/>
      <c r="J9158" s="65"/>
      <c r="K9158" s="65"/>
      <c r="L9158" s="65"/>
      <c r="M9158" s="65"/>
      <c r="N9158" s="84"/>
      <c r="O9158" s="65"/>
      <c r="P9158" s="84"/>
      <c r="Q9158" s="84"/>
      <c r="R9158" s="66"/>
      <c r="S9158" s="66"/>
      <c r="T9158" s="66"/>
      <c r="U9158" s="46"/>
    </row>
    <row r="9159" spans="2:21">
      <c r="B9159" s="22"/>
      <c r="D9159" s="22"/>
      <c r="E9159" s="42"/>
      <c r="F9159" s="92"/>
      <c r="G9159" s="65"/>
      <c r="H9159" s="65"/>
      <c r="I9159" s="65"/>
      <c r="J9159" s="65"/>
      <c r="K9159" s="65"/>
      <c r="L9159" s="65"/>
      <c r="M9159" s="65"/>
      <c r="N9159" s="84"/>
      <c r="O9159" s="65"/>
      <c r="P9159" s="84"/>
      <c r="Q9159" s="84"/>
      <c r="R9159" s="66"/>
      <c r="S9159" s="66"/>
      <c r="T9159" s="66"/>
      <c r="U9159" s="46"/>
    </row>
    <row r="9160" spans="2:21">
      <c r="B9160" s="22"/>
      <c r="D9160" s="22"/>
      <c r="E9160" s="42"/>
      <c r="F9160" s="92"/>
      <c r="G9160" s="65"/>
      <c r="H9160" s="65"/>
      <c r="I9160" s="65"/>
      <c r="J9160" s="65"/>
      <c r="K9160" s="65"/>
      <c r="L9160" s="65"/>
      <c r="M9160" s="65"/>
      <c r="N9160" s="84"/>
      <c r="O9160" s="65"/>
      <c r="P9160" s="84"/>
      <c r="Q9160" s="84"/>
      <c r="R9160" s="66"/>
      <c r="S9160" s="66"/>
      <c r="T9160" s="66"/>
      <c r="U9160" s="46"/>
    </row>
    <row r="9161" spans="2:21">
      <c r="B9161" s="22"/>
      <c r="D9161" s="22"/>
      <c r="E9161" s="42"/>
      <c r="F9161" s="92"/>
      <c r="G9161" s="65"/>
      <c r="H9161" s="65"/>
      <c r="I9161" s="65"/>
      <c r="J9161" s="65"/>
      <c r="K9161" s="65"/>
      <c r="L9161" s="65"/>
      <c r="M9161" s="65"/>
      <c r="N9161" s="84"/>
      <c r="O9161" s="65"/>
      <c r="P9161" s="84"/>
      <c r="Q9161" s="84"/>
      <c r="R9161" s="66"/>
      <c r="S9161" s="66"/>
      <c r="T9161" s="66"/>
      <c r="U9161" s="46"/>
    </row>
    <row r="9162" spans="2:21">
      <c r="B9162" s="22"/>
      <c r="D9162" s="22"/>
      <c r="E9162" s="42"/>
      <c r="F9162" s="92"/>
      <c r="G9162" s="65"/>
      <c r="H9162" s="65"/>
      <c r="I9162" s="65"/>
      <c r="J9162" s="65"/>
      <c r="K9162" s="65"/>
      <c r="L9162" s="65"/>
      <c r="M9162" s="65"/>
      <c r="N9162" s="84"/>
      <c r="O9162" s="65"/>
      <c r="P9162" s="84"/>
      <c r="Q9162" s="84"/>
      <c r="R9162" s="66"/>
      <c r="S9162" s="66"/>
      <c r="T9162" s="66"/>
      <c r="U9162" s="46"/>
    </row>
    <row r="9163" spans="2:21">
      <c r="B9163" s="22"/>
      <c r="D9163" s="22"/>
      <c r="E9163" s="42"/>
      <c r="F9163" s="92"/>
      <c r="G9163" s="65"/>
      <c r="H9163" s="65"/>
      <c r="I9163" s="65"/>
      <c r="J9163" s="65"/>
      <c r="K9163" s="65"/>
      <c r="L9163" s="65"/>
      <c r="M9163" s="65"/>
      <c r="N9163" s="84"/>
      <c r="O9163" s="65"/>
      <c r="P9163" s="84"/>
      <c r="Q9163" s="84"/>
      <c r="R9163" s="66"/>
      <c r="S9163" s="66"/>
      <c r="T9163" s="66"/>
      <c r="U9163" s="46"/>
    </row>
    <row r="9164" spans="2:21">
      <c r="B9164" s="22"/>
      <c r="D9164" s="22"/>
      <c r="E9164" s="42"/>
      <c r="F9164" s="92"/>
      <c r="G9164" s="65"/>
      <c r="H9164" s="65"/>
      <c r="I9164" s="65"/>
      <c r="J9164" s="65"/>
      <c r="K9164" s="65"/>
      <c r="L9164" s="65"/>
      <c r="M9164" s="65"/>
      <c r="N9164" s="84"/>
      <c r="O9164" s="65"/>
      <c r="P9164" s="84"/>
      <c r="Q9164" s="84"/>
      <c r="R9164" s="66"/>
      <c r="S9164" s="66"/>
      <c r="T9164" s="66"/>
      <c r="U9164" s="46"/>
    </row>
    <row r="9165" spans="2:21">
      <c r="B9165" s="22"/>
      <c r="D9165" s="22"/>
      <c r="E9165" s="42"/>
      <c r="F9165" s="92"/>
      <c r="G9165" s="65"/>
      <c r="H9165" s="65"/>
      <c r="I9165" s="65"/>
      <c r="J9165" s="65"/>
      <c r="K9165" s="65"/>
      <c r="L9165" s="65"/>
      <c r="M9165" s="65"/>
      <c r="N9165" s="84"/>
      <c r="O9165" s="65"/>
      <c r="P9165" s="84"/>
      <c r="Q9165" s="84"/>
      <c r="R9165" s="66"/>
      <c r="S9165" s="66"/>
      <c r="T9165" s="66"/>
      <c r="U9165" s="46"/>
    </row>
    <row r="9166" spans="2:21">
      <c r="B9166" s="22"/>
      <c r="D9166" s="22"/>
      <c r="E9166" s="42"/>
      <c r="F9166" s="92"/>
      <c r="G9166" s="65"/>
      <c r="H9166" s="65"/>
      <c r="I9166" s="65"/>
      <c r="J9166" s="65"/>
      <c r="K9166" s="65"/>
      <c r="L9166" s="65"/>
      <c r="M9166" s="65"/>
      <c r="N9166" s="84"/>
      <c r="O9166" s="65"/>
      <c r="P9166" s="84"/>
      <c r="Q9166" s="84"/>
      <c r="R9166" s="66"/>
      <c r="S9166" s="66"/>
      <c r="T9166" s="66"/>
      <c r="U9166" s="46"/>
    </row>
    <row r="9167" spans="2:21">
      <c r="B9167" s="22"/>
      <c r="D9167" s="22"/>
      <c r="E9167" s="42"/>
      <c r="F9167" s="92"/>
      <c r="G9167" s="65"/>
      <c r="H9167" s="65"/>
      <c r="I9167" s="65"/>
      <c r="J9167" s="65"/>
      <c r="K9167" s="65"/>
      <c r="L9167" s="65"/>
      <c r="M9167" s="65"/>
      <c r="N9167" s="84"/>
      <c r="O9167" s="65"/>
      <c r="P9167" s="84"/>
      <c r="Q9167" s="84"/>
      <c r="R9167" s="66"/>
      <c r="S9167" s="66"/>
      <c r="T9167" s="66"/>
      <c r="U9167" s="46"/>
    </row>
    <row r="9168" spans="2:21">
      <c r="B9168" s="22"/>
      <c r="D9168" s="22"/>
      <c r="E9168" s="42"/>
      <c r="F9168" s="92"/>
      <c r="G9168" s="65"/>
      <c r="H9168" s="65"/>
      <c r="I9168" s="65"/>
      <c r="J9168" s="65"/>
      <c r="K9168" s="65"/>
      <c r="L9168" s="65"/>
      <c r="M9168" s="65"/>
      <c r="N9168" s="84"/>
      <c r="O9168" s="65"/>
      <c r="P9168" s="84"/>
      <c r="Q9168" s="84"/>
      <c r="R9168" s="66"/>
      <c r="S9168" s="66"/>
      <c r="T9168" s="66"/>
      <c r="U9168" s="46"/>
    </row>
    <row r="9169" spans="2:21">
      <c r="B9169" s="22"/>
      <c r="D9169" s="22"/>
      <c r="E9169" s="42"/>
      <c r="F9169" s="92"/>
      <c r="G9169" s="65"/>
      <c r="H9169" s="65"/>
      <c r="I9169" s="65"/>
      <c r="J9169" s="65"/>
      <c r="K9169" s="65"/>
      <c r="L9169" s="65"/>
      <c r="M9169" s="65"/>
      <c r="N9169" s="84"/>
      <c r="O9169" s="65"/>
      <c r="P9169" s="84"/>
      <c r="Q9169" s="84"/>
      <c r="R9169" s="66"/>
      <c r="S9169" s="66"/>
      <c r="T9169" s="66"/>
      <c r="U9169" s="46"/>
    </row>
    <row r="9170" spans="2:21">
      <c r="B9170" s="22"/>
      <c r="D9170" s="22"/>
      <c r="E9170" s="42"/>
      <c r="F9170" s="92"/>
      <c r="G9170" s="65"/>
      <c r="H9170" s="65"/>
      <c r="I9170" s="65"/>
      <c r="J9170" s="65"/>
      <c r="K9170" s="65"/>
      <c r="L9170" s="65"/>
      <c r="M9170" s="65"/>
      <c r="N9170" s="84"/>
      <c r="O9170" s="65"/>
      <c r="P9170" s="84"/>
      <c r="Q9170" s="84"/>
      <c r="R9170" s="66"/>
      <c r="S9170" s="66"/>
      <c r="T9170" s="66"/>
      <c r="U9170" s="46"/>
    </row>
    <row r="9171" spans="2:21">
      <c r="B9171" s="22"/>
      <c r="D9171" s="22"/>
      <c r="E9171" s="42"/>
      <c r="F9171" s="92"/>
      <c r="G9171" s="65"/>
      <c r="H9171" s="65"/>
      <c r="I9171" s="65"/>
      <c r="J9171" s="65"/>
      <c r="K9171" s="65"/>
      <c r="L9171" s="65"/>
      <c r="M9171" s="65"/>
      <c r="N9171" s="84"/>
      <c r="O9171" s="65"/>
      <c r="P9171" s="84"/>
      <c r="Q9171" s="84"/>
      <c r="R9171" s="66"/>
      <c r="S9171" s="66"/>
      <c r="T9171" s="66"/>
      <c r="U9171" s="46"/>
    </row>
    <row r="9172" spans="2:21">
      <c r="B9172" s="22"/>
      <c r="D9172" s="22"/>
      <c r="E9172" s="42"/>
      <c r="F9172" s="92"/>
      <c r="G9172" s="65"/>
      <c r="H9172" s="65"/>
      <c r="I9172" s="65"/>
      <c r="J9172" s="65"/>
      <c r="K9172" s="65"/>
      <c r="L9172" s="65"/>
      <c r="M9172" s="65"/>
      <c r="N9172" s="84"/>
      <c r="O9172" s="65"/>
      <c r="P9172" s="84"/>
      <c r="Q9172" s="84"/>
      <c r="R9172" s="66"/>
      <c r="S9172" s="66"/>
      <c r="T9172" s="66"/>
      <c r="U9172" s="46"/>
    </row>
    <row r="9173" spans="2:21">
      <c r="B9173" s="22"/>
      <c r="D9173" s="22"/>
      <c r="E9173" s="42"/>
      <c r="F9173" s="92"/>
      <c r="G9173" s="65"/>
      <c r="H9173" s="65"/>
      <c r="I9173" s="65"/>
      <c r="J9173" s="65"/>
      <c r="K9173" s="65"/>
      <c r="L9173" s="65"/>
      <c r="M9173" s="65"/>
      <c r="N9173" s="84"/>
      <c r="O9173" s="65"/>
      <c r="P9173" s="84"/>
      <c r="Q9173" s="84"/>
      <c r="R9173" s="66"/>
      <c r="S9173" s="66"/>
      <c r="T9173" s="66"/>
      <c r="U9173" s="46"/>
    </row>
    <row r="9174" spans="2:21">
      <c r="B9174" s="22"/>
      <c r="D9174" s="22"/>
      <c r="E9174" s="42"/>
      <c r="F9174" s="92"/>
      <c r="G9174" s="65"/>
      <c r="H9174" s="65"/>
      <c r="I9174" s="65"/>
      <c r="J9174" s="65"/>
      <c r="K9174" s="65"/>
      <c r="L9174" s="65"/>
      <c r="M9174" s="65"/>
      <c r="N9174" s="84"/>
      <c r="O9174" s="65"/>
      <c r="P9174" s="84"/>
      <c r="Q9174" s="84"/>
      <c r="R9174" s="66"/>
      <c r="S9174" s="66"/>
      <c r="T9174" s="66"/>
      <c r="U9174" s="46"/>
    </row>
    <row r="9175" spans="2:21">
      <c r="B9175" s="22"/>
      <c r="D9175" s="22"/>
      <c r="E9175" s="42"/>
      <c r="F9175" s="92"/>
      <c r="G9175" s="65"/>
      <c r="H9175" s="65"/>
      <c r="I9175" s="65"/>
      <c r="J9175" s="65"/>
      <c r="K9175" s="65"/>
      <c r="L9175" s="65"/>
      <c r="M9175" s="65"/>
      <c r="N9175" s="84"/>
      <c r="O9175" s="65"/>
      <c r="P9175" s="84"/>
      <c r="Q9175" s="84"/>
      <c r="R9175" s="66"/>
      <c r="S9175" s="66"/>
      <c r="T9175" s="66"/>
      <c r="U9175" s="46"/>
    </row>
    <row r="9176" spans="2:21">
      <c r="B9176" s="22"/>
      <c r="D9176" s="22"/>
      <c r="E9176" s="42"/>
      <c r="F9176" s="92"/>
      <c r="G9176" s="65"/>
      <c r="H9176" s="65"/>
      <c r="I9176" s="65"/>
      <c r="J9176" s="65"/>
      <c r="K9176" s="65"/>
      <c r="L9176" s="65"/>
      <c r="M9176" s="65"/>
      <c r="N9176" s="84"/>
      <c r="O9176" s="65"/>
      <c r="P9176" s="84"/>
      <c r="Q9176" s="84"/>
      <c r="R9176" s="66"/>
      <c r="S9176" s="66"/>
      <c r="T9176" s="66"/>
      <c r="U9176" s="46"/>
    </row>
    <row r="9177" spans="2:21">
      <c r="B9177" s="22"/>
      <c r="D9177" s="22"/>
      <c r="E9177" s="42"/>
      <c r="F9177" s="92"/>
      <c r="G9177" s="65"/>
      <c r="H9177" s="65"/>
      <c r="I9177" s="65"/>
      <c r="J9177" s="65"/>
      <c r="K9177" s="65"/>
      <c r="L9177" s="65"/>
      <c r="M9177" s="65"/>
      <c r="N9177" s="84"/>
      <c r="O9177" s="65"/>
      <c r="P9177" s="84"/>
      <c r="Q9177" s="84"/>
      <c r="R9177" s="66"/>
      <c r="S9177" s="66"/>
      <c r="T9177" s="66"/>
      <c r="U9177" s="46"/>
    </row>
    <row r="9178" spans="2:21">
      <c r="B9178" s="22"/>
      <c r="D9178" s="22"/>
      <c r="E9178" s="42"/>
      <c r="F9178" s="92"/>
      <c r="G9178" s="65"/>
      <c r="H9178" s="65"/>
      <c r="I9178" s="65"/>
      <c r="J9178" s="65"/>
      <c r="K9178" s="65"/>
      <c r="L9178" s="65"/>
      <c r="M9178" s="65"/>
      <c r="N9178" s="84"/>
      <c r="O9178" s="65"/>
      <c r="P9178" s="84"/>
      <c r="Q9178" s="84"/>
      <c r="R9178" s="66"/>
      <c r="S9178" s="66"/>
      <c r="T9178" s="66"/>
      <c r="U9178" s="46"/>
    </row>
    <row r="9179" spans="2:21">
      <c r="B9179" s="22"/>
      <c r="D9179" s="22"/>
      <c r="E9179" s="42"/>
      <c r="F9179" s="92"/>
      <c r="G9179" s="65"/>
      <c r="H9179" s="65"/>
      <c r="I9179" s="65"/>
      <c r="J9179" s="65"/>
      <c r="K9179" s="65"/>
      <c r="L9179" s="65"/>
      <c r="M9179" s="65"/>
      <c r="N9179" s="84"/>
      <c r="O9179" s="65"/>
      <c r="P9179" s="84"/>
      <c r="Q9179" s="84"/>
      <c r="R9179" s="66"/>
      <c r="S9179" s="66"/>
      <c r="T9179" s="66"/>
      <c r="U9179" s="46"/>
    </row>
    <row r="9180" spans="2:21">
      <c r="B9180" s="22"/>
      <c r="D9180" s="22"/>
      <c r="E9180" s="42"/>
      <c r="F9180" s="92"/>
      <c r="G9180" s="65"/>
      <c r="H9180" s="65"/>
      <c r="I9180" s="65"/>
      <c r="J9180" s="65"/>
      <c r="K9180" s="65"/>
      <c r="L9180" s="65"/>
      <c r="M9180" s="65"/>
      <c r="N9180" s="84"/>
      <c r="O9180" s="65"/>
      <c r="P9180" s="84"/>
      <c r="Q9180" s="84"/>
      <c r="R9180" s="66"/>
      <c r="S9180" s="66"/>
      <c r="T9180" s="66"/>
      <c r="U9180" s="46"/>
    </row>
    <row r="9181" spans="2:21">
      <c r="B9181" s="22"/>
      <c r="D9181" s="22"/>
      <c r="E9181" s="42"/>
      <c r="F9181" s="92"/>
      <c r="G9181" s="65"/>
      <c r="H9181" s="65"/>
      <c r="I9181" s="65"/>
      <c r="J9181" s="65"/>
      <c r="K9181" s="65"/>
      <c r="L9181" s="65"/>
      <c r="M9181" s="65"/>
      <c r="N9181" s="84"/>
      <c r="O9181" s="65"/>
      <c r="P9181" s="84"/>
      <c r="Q9181" s="84"/>
      <c r="R9181" s="66"/>
      <c r="S9181" s="66"/>
      <c r="T9181" s="66"/>
      <c r="U9181" s="46"/>
    </row>
    <row r="9182" spans="2:21">
      <c r="B9182" s="22"/>
      <c r="D9182" s="22"/>
      <c r="E9182" s="42"/>
      <c r="F9182" s="92"/>
      <c r="G9182" s="65"/>
      <c r="H9182" s="65"/>
      <c r="I9182" s="65"/>
      <c r="J9182" s="65"/>
      <c r="K9182" s="65"/>
      <c r="L9182" s="65"/>
      <c r="M9182" s="65"/>
      <c r="N9182" s="84"/>
      <c r="O9182" s="65"/>
      <c r="P9182" s="84"/>
      <c r="Q9182" s="84"/>
      <c r="R9182" s="66"/>
      <c r="S9182" s="66"/>
      <c r="T9182" s="66"/>
      <c r="U9182" s="46"/>
    </row>
    <row r="9183" spans="2:21">
      <c r="B9183" s="22"/>
      <c r="D9183" s="22"/>
      <c r="E9183" s="42"/>
      <c r="F9183" s="92"/>
      <c r="G9183" s="65"/>
      <c r="H9183" s="65"/>
      <c r="I9183" s="65"/>
      <c r="J9183" s="65"/>
      <c r="K9183" s="65"/>
      <c r="L9183" s="65"/>
      <c r="M9183" s="65"/>
      <c r="N9183" s="84"/>
      <c r="O9183" s="65"/>
      <c r="P9183" s="84"/>
      <c r="Q9183" s="84"/>
      <c r="R9183" s="66"/>
      <c r="S9183" s="66"/>
      <c r="T9183" s="66"/>
      <c r="U9183" s="46"/>
    </row>
    <row r="9184" spans="2:21">
      <c r="B9184" s="22"/>
      <c r="D9184" s="22"/>
      <c r="E9184" s="42"/>
      <c r="F9184" s="92"/>
      <c r="G9184" s="65"/>
      <c r="H9184" s="65"/>
      <c r="I9184" s="65"/>
      <c r="J9184" s="65"/>
      <c r="K9184" s="65"/>
      <c r="L9184" s="65"/>
      <c r="M9184" s="65"/>
      <c r="N9184" s="84"/>
      <c r="O9184" s="65"/>
      <c r="P9184" s="84"/>
      <c r="Q9184" s="84"/>
      <c r="R9184" s="66"/>
      <c r="S9184" s="66"/>
      <c r="T9184" s="66"/>
      <c r="U9184" s="46"/>
    </row>
    <row r="9185" spans="2:21">
      <c r="B9185" s="22"/>
      <c r="D9185" s="22"/>
      <c r="E9185" s="42"/>
      <c r="F9185" s="92"/>
      <c r="G9185" s="65"/>
      <c r="H9185" s="65"/>
      <c r="I9185" s="65"/>
      <c r="J9185" s="65"/>
      <c r="K9185" s="65"/>
      <c r="L9185" s="65"/>
      <c r="M9185" s="65"/>
      <c r="N9185" s="84"/>
      <c r="O9185" s="65"/>
      <c r="P9185" s="84"/>
      <c r="Q9185" s="84"/>
      <c r="R9185" s="66"/>
      <c r="S9185" s="66"/>
      <c r="T9185" s="66"/>
      <c r="U9185" s="46"/>
    </row>
    <row r="9186" spans="2:21">
      <c r="B9186" s="22"/>
      <c r="D9186" s="22"/>
      <c r="E9186" s="42"/>
      <c r="F9186" s="92"/>
      <c r="G9186" s="65"/>
      <c r="H9186" s="65"/>
      <c r="I9186" s="65"/>
      <c r="J9186" s="65"/>
      <c r="K9186" s="65"/>
      <c r="L9186" s="65"/>
      <c r="M9186" s="65"/>
      <c r="N9186" s="84"/>
      <c r="O9186" s="65"/>
      <c r="P9186" s="84"/>
      <c r="Q9186" s="84"/>
      <c r="R9186" s="66"/>
      <c r="S9186" s="66"/>
      <c r="T9186" s="66"/>
      <c r="U9186" s="46"/>
    </row>
    <row r="9187" spans="2:21">
      <c r="B9187" s="22"/>
      <c r="D9187" s="22"/>
      <c r="E9187" s="42"/>
      <c r="F9187" s="92"/>
      <c r="G9187" s="65"/>
      <c r="H9187" s="65"/>
      <c r="I9187" s="65"/>
      <c r="J9187" s="65"/>
      <c r="K9187" s="65"/>
      <c r="L9187" s="65"/>
      <c r="M9187" s="65"/>
      <c r="N9187" s="84"/>
      <c r="O9187" s="65"/>
      <c r="P9187" s="84"/>
      <c r="Q9187" s="84"/>
      <c r="R9187" s="66"/>
      <c r="S9187" s="66"/>
      <c r="T9187" s="66"/>
      <c r="U9187" s="46"/>
    </row>
    <row r="9188" spans="2:21">
      <c r="B9188" s="22"/>
      <c r="D9188" s="22"/>
      <c r="E9188" s="42"/>
      <c r="F9188" s="92"/>
      <c r="G9188" s="65"/>
      <c r="H9188" s="65"/>
      <c r="I9188" s="65"/>
      <c r="J9188" s="65"/>
      <c r="K9188" s="65"/>
      <c r="L9188" s="65"/>
      <c r="M9188" s="65"/>
      <c r="N9188" s="84"/>
      <c r="O9188" s="65"/>
      <c r="P9188" s="84"/>
      <c r="Q9188" s="84"/>
      <c r="R9188" s="66"/>
      <c r="S9188" s="66"/>
      <c r="T9188" s="66"/>
      <c r="U9188" s="46"/>
    </row>
    <row r="9189" spans="2:21">
      <c r="B9189" s="22"/>
      <c r="D9189" s="22"/>
      <c r="E9189" s="42"/>
      <c r="F9189" s="92"/>
      <c r="G9189" s="65"/>
      <c r="H9189" s="65"/>
      <c r="I9189" s="65"/>
      <c r="J9189" s="65"/>
      <c r="K9189" s="65"/>
      <c r="L9189" s="65"/>
      <c r="M9189" s="65"/>
      <c r="N9189" s="84"/>
      <c r="O9189" s="65"/>
      <c r="P9189" s="84"/>
      <c r="Q9189" s="84"/>
      <c r="R9189" s="66"/>
      <c r="S9189" s="66"/>
      <c r="T9189" s="66"/>
      <c r="U9189" s="46"/>
    </row>
    <row r="9190" spans="2:21">
      <c r="B9190" s="22"/>
      <c r="D9190" s="22"/>
      <c r="E9190" s="42"/>
      <c r="F9190" s="92"/>
      <c r="G9190" s="65"/>
      <c r="H9190" s="65"/>
      <c r="I9190" s="65"/>
      <c r="J9190" s="65"/>
      <c r="K9190" s="65"/>
      <c r="L9190" s="65"/>
      <c r="M9190" s="65"/>
      <c r="N9190" s="84"/>
      <c r="O9190" s="65"/>
      <c r="P9190" s="84"/>
      <c r="Q9190" s="84"/>
      <c r="R9190" s="66"/>
      <c r="S9190" s="66"/>
      <c r="T9190" s="66"/>
      <c r="U9190" s="46"/>
    </row>
    <row r="9191" spans="2:21">
      <c r="B9191" s="22"/>
      <c r="D9191" s="22"/>
      <c r="E9191" s="42"/>
      <c r="F9191" s="92"/>
      <c r="G9191" s="65"/>
      <c r="H9191" s="65"/>
      <c r="I9191" s="65"/>
      <c r="J9191" s="65"/>
      <c r="K9191" s="65"/>
      <c r="L9191" s="65"/>
      <c r="M9191" s="65"/>
      <c r="N9191" s="84"/>
      <c r="O9191" s="65"/>
      <c r="P9191" s="84"/>
      <c r="Q9191" s="84"/>
      <c r="R9191" s="66"/>
      <c r="S9191" s="66"/>
      <c r="T9191" s="66"/>
      <c r="U9191" s="46"/>
    </row>
    <row r="9192" spans="2:21">
      <c r="B9192" s="22"/>
      <c r="D9192" s="22"/>
      <c r="E9192" s="42"/>
      <c r="F9192" s="92"/>
      <c r="G9192" s="65"/>
      <c r="H9192" s="65"/>
      <c r="I9192" s="65"/>
      <c r="J9192" s="65"/>
      <c r="K9192" s="65"/>
      <c r="L9192" s="65"/>
      <c r="M9192" s="65"/>
      <c r="N9192" s="84"/>
      <c r="O9192" s="65"/>
      <c r="P9192" s="84"/>
      <c r="Q9192" s="84"/>
      <c r="R9192" s="66"/>
      <c r="S9192" s="66"/>
      <c r="T9192" s="66"/>
      <c r="U9192" s="46"/>
    </row>
    <row r="9193" spans="2:21">
      <c r="B9193" s="22"/>
      <c r="D9193" s="22"/>
      <c r="E9193" s="42"/>
      <c r="F9193" s="92"/>
      <c r="G9193" s="65"/>
      <c r="H9193" s="65"/>
      <c r="I9193" s="65"/>
      <c r="J9193" s="65"/>
      <c r="K9193" s="65"/>
      <c r="L9193" s="65"/>
      <c r="M9193" s="65"/>
      <c r="N9193" s="84"/>
      <c r="O9193" s="65"/>
      <c r="P9193" s="84"/>
      <c r="Q9193" s="84"/>
      <c r="R9193" s="66"/>
      <c r="S9193" s="66"/>
      <c r="T9193" s="66"/>
      <c r="U9193" s="46"/>
    </row>
    <row r="9194" spans="2:21">
      <c r="B9194" s="22"/>
      <c r="D9194" s="22"/>
      <c r="E9194" s="42"/>
      <c r="F9194" s="92"/>
      <c r="G9194" s="65"/>
      <c r="H9194" s="65"/>
      <c r="I9194" s="65"/>
      <c r="J9194" s="65"/>
      <c r="K9194" s="65"/>
      <c r="L9194" s="65"/>
      <c r="M9194" s="65"/>
      <c r="N9194" s="84"/>
      <c r="O9194" s="65"/>
      <c r="P9194" s="84"/>
      <c r="Q9194" s="84"/>
      <c r="R9194" s="66"/>
      <c r="S9194" s="66"/>
      <c r="T9194" s="66"/>
      <c r="U9194" s="46"/>
    </row>
    <row r="9195" spans="2:21">
      <c r="B9195" s="22"/>
      <c r="D9195" s="22"/>
      <c r="E9195" s="42"/>
      <c r="F9195" s="92"/>
      <c r="G9195" s="65"/>
      <c r="H9195" s="65"/>
      <c r="I9195" s="65"/>
      <c r="J9195" s="65"/>
      <c r="K9195" s="65"/>
      <c r="L9195" s="65"/>
      <c r="M9195" s="65"/>
      <c r="N9195" s="84"/>
      <c r="O9195" s="65"/>
      <c r="P9195" s="84"/>
      <c r="Q9195" s="84"/>
      <c r="R9195" s="66"/>
      <c r="S9195" s="66"/>
      <c r="T9195" s="66"/>
      <c r="U9195" s="46"/>
    </row>
    <row r="9196" spans="2:21">
      <c r="B9196" s="22"/>
      <c r="D9196" s="22"/>
      <c r="E9196" s="42"/>
      <c r="F9196" s="92"/>
      <c r="G9196" s="65"/>
      <c r="H9196" s="65"/>
      <c r="I9196" s="65"/>
      <c r="J9196" s="65"/>
      <c r="K9196" s="65"/>
      <c r="L9196" s="65"/>
      <c r="M9196" s="65"/>
      <c r="N9196" s="84"/>
      <c r="O9196" s="65"/>
      <c r="P9196" s="84"/>
      <c r="Q9196" s="84"/>
      <c r="R9196" s="66"/>
      <c r="S9196" s="66"/>
      <c r="T9196" s="66"/>
      <c r="U9196" s="46"/>
    </row>
    <row r="9197" spans="2:21">
      <c r="B9197" s="22"/>
      <c r="D9197" s="22"/>
      <c r="E9197" s="42"/>
      <c r="F9197" s="92"/>
      <c r="G9197" s="65"/>
      <c r="H9197" s="65"/>
      <c r="I9197" s="65"/>
      <c r="J9197" s="65"/>
      <c r="K9197" s="65"/>
      <c r="L9197" s="65"/>
      <c r="M9197" s="65"/>
      <c r="N9197" s="84"/>
      <c r="O9197" s="65"/>
      <c r="P9197" s="84"/>
      <c r="Q9197" s="84"/>
      <c r="R9197" s="66"/>
      <c r="S9197" s="66"/>
      <c r="T9197" s="66"/>
      <c r="U9197" s="46"/>
    </row>
    <row r="9198" spans="2:21">
      <c r="B9198" s="22"/>
      <c r="D9198" s="22"/>
      <c r="E9198" s="42"/>
      <c r="F9198" s="92"/>
      <c r="G9198" s="65"/>
      <c r="H9198" s="65"/>
      <c r="I9198" s="65"/>
      <c r="J9198" s="65"/>
      <c r="K9198" s="65"/>
      <c r="L9198" s="65"/>
      <c r="M9198" s="65"/>
      <c r="N9198" s="84"/>
      <c r="O9198" s="65"/>
      <c r="P9198" s="84"/>
      <c r="Q9198" s="84"/>
      <c r="R9198" s="66"/>
      <c r="S9198" s="66"/>
      <c r="T9198" s="66"/>
      <c r="U9198" s="46"/>
    </row>
    <row r="9199" spans="2:21">
      <c r="B9199" s="22"/>
      <c r="D9199" s="22"/>
      <c r="E9199" s="42"/>
      <c r="F9199" s="92"/>
      <c r="G9199" s="65"/>
      <c r="H9199" s="65"/>
      <c r="I9199" s="65"/>
      <c r="J9199" s="65"/>
      <c r="K9199" s="65"/>
      <c r="L9199" s="65"/>
      <c r="M9199" s="65"/>
      <c r="N9199" s="84"/>
      <c r="O9199" s="65"/>
      <c r="P9199" s="84"/>
      <c r="Q9199" s="84"/>
      <c r="R9199" s="66"/>
      <c r="S9199" s="66"/>
      <c r="T9199" s="66"/>
      <c r="U9199" s="46"/>
    </row>
    <row r="9200" spans="2:21">
      <c r="B9200" s="22"/>
      <c r="D9200" s="22"/>
      <c r="E9200" s="42"/>
      <c r="F9200" s="92"/>
      <c r="G9200" s="65"/>
      <c r="H9200" s="65"/>
      <c r="I9200" s="65"/>
      <c r="J9200" s="65"/>
      <c r="K9200" s="65"/>
      <c r="L9200" s="65"/>
      <c r="M9200" s="65"/>
      <c r="N9200" s="84"/>
      <c r="O9200" s="65"/>
      <c r="P9200" s="84"/>
      <c r="Q9200" s="84"/>
      <c r="R9200" s="66"/>
      <c r="S9200" s="66"/>
      <c r="T9200" s="66"/>
      <c r="U9200" s="46"/>
    </row>
    <row r="9201" spans="2:21">
      <c r="B9201" s="22"/>
      <c r="D9201" s="22"/>
      <c r="E9201" s="42"/>
      <c r="F9201" s="92"/>
      <c r="G9201" s="65"/>
      <c r="H9201" s="65"/>
      <c r="I9201" s="65"/>
      <c r="J9201" s="65"/>
      <c r="K9201" s="65"/>
      <c r="L9201" s="65"/>
      <c r="M9201" s="65"/>
      <c r="N9201" s="84"/>
      <c r="O9201" s="65"/>
      <c r="P9201" s="84"/>
      <c r="Q9201" s="84"/>
      <c r="R9201" s="66"/>
      <c r="S9201" s="66"/>
      <c r="T9201" s="66"/>
      <c r="U9201" s="46"/>
    </row>
    <row r="9202" spans="2:21">
      <c r="B9202" s="22"/>
      <c r="D9202" s="22"/>
      <c r="E9202" s="42"/>
      <c r="F9202" s="92"/>
      <c r="G9202" s="65"/>
      <c r="H9202" s="65"/>
      <c r="I9202" s="65"/>
      <c r="J9202" s="65"/>
      <c r="K9202" s="65"/>
      <c r="L9202" s="65"/>
      <c r="M9202" s="65"/>
      <c r="N9202" s="84"/>
      <c r="O9202" s="65"/>
      <c r="P9202" s="84"/>
      <c r="Q9202" s="84"/>
      <c r="R9202" s="66"/>
      <c r="S9202" s="66"/>
      <c r="T9202" s="66"/>
      <c r="U9202" s="46"/>
    </row>
    <row r="9203" spans="2:21">
      <c r="B9203" s="22"/>
      <c r="D9203" s="22"/>
      <c r="E9203" s="42"/>
      <c r="F9203" s="92"/>
      <c r="G9203" s="65"/>
      <c r="H9203" s="65"/>
      <c r="I9203" s="65"/>
      <c r="J9203" s="65"/>
      <c r="K9203" s="65"/>
      <c r="L9203" s="65"/>
      <c r="M9203" s="65"/>
      <c r="N9203" s="84"/>
      <c r="O9203" s="65"/>
      <c r="P9203" s="84"/>
      <c r="Q9203" s="84"/>
      <c r="R9203" s="66"/>
      <c r="S9203" s="66"/>
      <c r="T9203" s="66"/>
      <c r="U9203" s="46"/>
    </row>
    <row r="9204" spans="2:21">
      <c r="B9204" s="22"/>
      <c r="D9204" s="22"/>
      <c r="E9204" s="42"/>
      <c r="F9204" s="92"/>
      <c r="G9204" s="65"/>
      <c r="H9204" s="65"/>
      <c r="I9204" s="65"/>
      <c r="J9204" s="65"/>
      <c r="K9204" s="65"/>
      <c r="L9204" s="65"/>
      <c r="M9204" s="65"/>
      <c r="N9204" s="84"/>
      <c r="O9204" s="65"/>
      <c r="P9204" s="84"/>
      <c r="Q9204" s="84"/>
      <c r="R9204" s="66"/>
      <c r="S9204" s="66"/>
      <c r="T9204" s="66"/>
      <c r="U9204" s="46"/>
    </row>
    <row r="9205" spans="2:21">
      <c r="B9205" s="22"/>
      <c r="D9205" s="22"/>
      <c r="E9205" s="42"/>
      <c r="F9205" s="92"/>
      <c r="G9205" s="65"/>
      <c r="H9205" s="65"/>
      <c r="I9205" s="65"/>
      <c r="J9205" s="65"/>
      <c r="K9205" s="65"/>
      <c r="L9205" s="65"/>
      <c r="M9205" s="65"/>
      <c r="N9205" s="84"/>
      <c r="O9205" s="65"/>
      <c r="P9205" s="84"/>
      <c r="Q9205" s="84"/>
      <c r="R9205" s="66"/>
      <c r="S9205" s="66"/>
      <c r="T9205" s="66"/>
      <c r="U9205" s="46"/>
    </row>
    <row r="9206" spans="2:21">
      <c r="B9206" s="22"/>
      <c r="D9206" s="22"/>
      <c r="E9206" s="42"/>
      <c r="F9206" s="92"/>
      <c r="G9206" s="65"/>
      <c r="H9206" s="65"/>
      <c r="I9206" s="65"/>
      <c r="J9206" s="65"/>
      <c r="K9206" s="65"/>
      <c r="L9206" s="65"/>
      <c r="M9206" s="65"/>
      <c r="N9206" s="84"/>
      <c r="O9206" s="65"/>
      <c r="P9206" s="84"/>
      <c r="Q9206" s="84"/>
      <c r="R9206" s="66"/>
      <c r="S9206" s="66"/>
      <c r="T9206" s="66"/>
      <c r="U9206" s="46"/>
    </row>
    <row r="9207" spans="2:21">
      <c r="B9207" s="22"/>
      <c r="D9207" s="22"/>
      <c r="E9207" s="42"/>
      <c r="F9207" s="92"/>
      <c r="G9207" s="65"/>
      <c r="H9207" s="65"/>
      <c r="I9207" s="65"/>
      <c r="J9207" s="65"/>
      <c r="K9207" s="65"/>
      <c r="L9207" s="65"/>
      <c r="M9207" s="65"/>
      <c r="N9207" s="84"/>
      <c r="O9207" s="65"/>
      <c r="P9207" s="84"/>
      <c r="Q9207" s="84"/>
      <c r="R9207" s="66"/>
      <c r="S9207" s="66"/>
      <c r="T9207" s="66"/>
      <c r="U9207" s="46"/>
    </row>
    <row r="9208" spans="2:21">
      <c r="B9208" s="22"/>
      <c r="D9208" s="22"/>
      <c r="E9208" s="42"/>
      <c r="F9208" s="92"/>
      <c r="G9208" s="65"/>
      <c r="H9208" s="65"/>
      <c r="I9208" s="65"/>
      <c r="J9208" s="65"/>
      <c r="K9208" s="65"/>
      <c r="L9208" s="65"/>
      <c r="M9208" s="65"/>
      <c r="N9208" s="84"/>
      <c r="O9208" s="65"/>
      <c r="P9208" s="84"/>
      <c r="Q9208" s="84"/>
      <c r="R9208" s="66"/>
      <c r="S9208" s="66"/>
      <c r="T9208" s="66"/>
      <c r="U9208" s="46"/>
    </row>
    <row r="9209" spans="2:21">
      <c r="B9209" s="22"/>
      <c r="D9209" s="22"/>
      <c r="E9209" s="42"/>
      <c r="F9209" s="92"/>
      <c r="G9209" s="65"/>
      <c r="H9209" s="65"/>
      <c r="I9209" s="65"/>
      <c r="J9209" s="65"/>
      <c r="K9209" s="65"/>
      <c r="L9209" s="65"/>
      <c r="M9209" s="65"/>
      <c r="N9209" s="84"/>
      <c r="O9209" s="65"/>
      <c r="P9209" s="84"/>
      <c r="Q9209" s="84"/>
      <c r="R9209" s="66"/>
      <c r="S9209" s="66"/>
      <c r="T9209" s="66"/>
      <c r="U9209" s="46"/>
    </row>
    <row r="9210" spans="2:21">
      <c r="B9210" s="22"/>
      <c r="D9210" s="22"/>
      <c r="E9210" s="42"/>
      <c r="F9210" s="92"/>
      <c r="G9210" s="65"/>
      <c r="H9210" s="65"/>
      <c r="I9210" s="65"/>
      <c r="J9210" s="65"/>
      <c r="K9210" s="65"/>
      <c r="L9210" s="65"/>
      <c r="M9210" s="65"/>
      <c r="N9210" s="84"/>
      <c r="O9210" s="65"/>
      <c r="P9210" s="84"/>
      <c r="Q9210" s="84"/>
      <c r="R9210" s="66"/>
      <c r="S9210" s="66"/>
      <c r="T9210" s="66"/>
      <c r="U9210" s="46"/>
    </row>
    <row r="9211" spans="2:21">
      <c r="B9211" s="22"/>
      <c r="D9211" s="22"/>
      <c r="E9211" s="42"/>
      <c r="F9211" s="92"/>
      <c r="G9211" s="65"/>
      <c r="H9211" s="65"/>
      <c r="I9211" s="65"/>
      <c r="J9211" s="65"/>
      <c r="K9211" s="65"/>
      <c r="L9211" s="65"/>
      <c r="M9211" s="65"/>
      <c r="N9211" s="84"/>
      <c r="O9211" s="65"/>
      <c r="P9211" s="84"/>
      <c r="Q9211" s="84"/>
      <c r="R9211" s="66"/>
      <c r="S9211" s="66"/>
      <c r="T9211" s="66"/>
      <c r="U9211" s="46"/>
    </row>
    <row r="9212" spans="2:21">
      <c r="B9212" s="22"/>
      <c r="D9212" s="22"/>
      <c r="E9212" s="42"/>
      <c r="F9212" s="92"/>
      <c r="G9212" s="65"/>
      <c r="H9212" s="65"/>
      <c r="I9212" s="65"/>
      <c r="J9212" s="65"/>
      <c r="K9212" s="65"/>
      <c r="L9212" s="65"/>
      <c r="M9212" s="65"/>
      <c r="N9212" s="84"/>
      <c r="O9212" s="65"/>
      <c r="P9212" s="84"/>
      <c r="Q9212" s="84"/>
      <c r="R9212" s="66"/>
      <c r="S9212" s="66"/>
      <c r="T9212" s="66"/>
      <c r="U9212" s="46"/>
    </row>
    <row r="9213" spans="2:21">
      <c r="B9213" s="22"/>
      <c r="D9213" s="22"/>
      <c r="E9213" s="42"/>
      <c r="F9213" s="92"/>
      <c r="G9213" s="65"/>
      <c r="H9213" s="65"/>
      <c r="I9213" s="65"/>
      <c r="J9213" s="65"/>
      <c r="K9213" s="65"/>
      <c r="L9213" s="65"/>
      <c r="M9213" s="65"/>
      <c r="N9213" s="84"/>
      <c r="O9213" s="65"/>
      <c r="P9213" s="84"/>
      <c r="Q9213" s="84"/>
      <c r="R9213" s="66"/>
      <c r="S9213" s="66"/>
      <c r="T9213" s="66"/>
      <c r="U9213" s="46"/>
    </row>
    <row r="9214" spans="2:21">
      <c r="B9214" s="22"/>
      <c r="D9214" s="22"/>
      <c r="E9214" s="42"/>
      <c r="F9214" s="92"/>
      <c r="G9214" s="65"/>
      <c r="H9214" s="65"/>
      <c r="I9214" s="65"/>
      <c r="J9214" s="65"/>
      <c r="K9214" s="65"/>
      <c r="L9214" s="65"/>
      <c r="M9214" s="65"/>
      <c r="N9214" s="84"/>
      <c r="O9214" s="65"/>
      <c r="P9214" s="84"/>
      <c r="Q9214" s="84"/>
      <c r="R9214" s="66"/>
      <c r="S9214" s="66"/>
      <c r="T9214" s="66"/>
      <c r="U9214" s="46"/>
    </row>
    <row r="9215" spans="2:21">
      <c r="B9215" s="22"/>
      <c r="D9215" s="22"/>
      <c r="E9215" s="42"/>
      <c r="F9215" s="92"/>
      <c r="G9215" s="65"/>
      <c r="H9215" s="65"/>
      <c r="I9215" s="65"/>
      <c r="J9215" s="65"/>
      <c r="K9215" s="65"/>
      <c r="L9215" s="65"/>
      <c r="M9215" s="65"/>
      <c r="N9215" s="84"/>
      <c r="O9215" s="65"/>
      <c r="P9215" s="84"/>
      <c r="Q9215" s="84"/>
      <c r="R9215" s="66"/>
      <c r="S9215" s="66"/>
      <c r="T9215" s="66"/>
      <c r="U9215" s="46"/>
    </row>
    <row r="9216" spans="2:21">
      <c r="B9216" s="22"/>
      <c r="D9216" s="22"/>
      <c r="E9216" s="42"/>
      <c r="F9216" s="92"/>
      <c r="G9216" s="65"/>
      <c r="H9216" s="65"/>
      <c r="I9216" s="65"/>
      <c r="J9216" s="65"/>
      <c r="K9216" s="65"/>
      <c r="L9216" s="65"/>
      <c r="M9216" s="65"/>
      <c r="N9216" s="84"/>
      <c r="O9216" s="65"/>
      <c r="P9216" s="84"/>
      <c r="Q9216" s="84"/>
      <c r="R9216" s="66"/>
      <c r="S9216" s="66"/>
      <c r="T9216" s="66"/>
      <c r="U9216" s="46"/>
    </row>
    <row r="9217" spans="2:21">
      <c r="B9217" s="22"/>
      <c r="D9217" s="22"/>
      <c r="E9217" s="42"/>
      <c r="F9217" s="92"/>
      <c r="G9217" s="65"/>
      <c r="H9217" s="65"/>
      <c r="I9217" s="65"/>
      <c r="J9217" s="65"/>
      <c r="K9217" s="65"/>
      <c r="L9217" s="65"/>
      <c r="M9217" s="65"/>
      <c r="N9217" s="84"/>
      <c r="O9217" s="65"/>
      <c r="P9217" s="84"/>
      <c r="Q9217" s="84"/>
      <c r="R9217" s="66"/>
      <c r="S9217" s="66"/>
      <c r="T9217" s="66"/>
      <c r="U9217" s="46"/>
    </row>
    <row r="9218" spans="2:21">
      <c r="B9218" s="22"/>
      <c r="D9218" s="22"/>
      <c r="E9218" s="42"/>
      <c r="F9218" s="92"/>
      <c r="G9218" s="65"/>
      <c r="H9218" s="65"/>
      <c r="I9218" s="65"/>
      <c r="J9218" s="65"/>
      <c r="K9218" s="65"/>
      <c r="L9218" s="65"/>
      <c r="M9218" s="65"/>
      <c r="N9218" s="84"/>
      <c r="O9218" s="65"/>
      <c r="P9218" s="84"/>
      <c r="Q9218" s="84"/>
      <c r="R9218" s="66"/>
      <c r="S9218" s="66"/>
      <c r="T9218" s="66"/>
      <c r="U9218" s="46"/>
    </row>
    <row r="9219" spans="2:21">
      <c r="B9219" s="22"/>
      <c r="D9219" s="22"/>
      <c r="E9219" s="42"/>
      <c r="F9219" s="92"/>
      <c r="G9219" s="65"/>
      <c r="H9219" s="65"/>
      <c r="I9219" s="65"/>
      <c r="J9219" s="65"/>
      <c r="K9219" s="65"/>
      <c r="L9219" s="65"/>
      <c r="M9219" s="65"/>
      <c r="N9219" s="84"/>
      <c r="O9219" s="65"/>
      <c r="P9219" s="84"/>
      <c r="Q9219" s="84"/>
      <c r="R9219" s="66"/>
      <c r="S9219" s="66"/>
      <c r="T9219" s="66"/>
      <c r="U9219" s="46"/>
    </row>
    <row r="9220" spans="2:21">
      <c r="B9220" s="22"/>
      <c r="D9220" s="22"/>
      <c r="E9220" s="42"/>
      <c r="F9220" s="92"/>
      <c r="G9220" s="65"/>
      <c r="H9220" s="65"/>
      <c r="I9220" s="65"/>
      <c r="J9220" s="65"/>
      <c r="K9220" s="65"/>
      <c r="L9220" s="65"/>
      <c r="M9220" s="65"/>
      <c r="N9220" s="84"/>
      <c r="O9220" s="65"/>
      <c r="P9220" s="84"/>
      <c r="Q9220" s="84"/>
      <c r="R9220" s="66"/>
      <c r="S9220" s="66"/>
      <c r="T9220" s="66"/>
      <c r="U9220" s="46"/>
    </row>
    <row r="9221" spans="2:21">
      <c r="B9221" s="22"/>
      <c r="D9221" s="22"/>
      <c r="E9221" s="42"/>
      <c r="F9221" s="92"/>
      <c r="G9221" s="65"/>
      <c r="H9221" s="65"/>
      <c r="I9221" s="65"/>
      <c r="J9221" s="65"/>
      <c r="K9221" s="65"/>
      <c r="L9221" s="65"/>
      <c r="M9221" s="65"/>
      <c r="N9221" s="84"/>
      <c r="O9221" s="65"/>
      <c r="P9221" s="84"/>
      <c r="Q9221" s="84"/>
      <c r="R9221" s="66"/>
      <c r="S9221" s="66"/>
      <c r="T9221" s="66"/>
      <c r="U9221" s="46"/>
    </row>
    <row r="9222" spans="2:21">
      <c r="B9222" s="22"/>
      <c r="D9222" s="22"/>
      <c r="E9222" s="42"/>
      <c r="F9222" s="92"/>
      <c r="G9222" s="65"/>
      <c r="H9222" s="65"/>
      <c r="I9222" s="65"/>
      <c r="J9222" s="65"/>
      <c r="K9222" s="65"/>
      <c r="L9222" s="65"/>
      <c r="M9222" s="65"/>
      <c r="N9222" s="84"/>
      <c r="O9222" s="65"/>
      <c r="P9222" s="84"/>
      <c r="Q9222" s="84"/>
      <c r="R9222" s="66"/>
      <c r="S9222" s="66"/>
      <c r="T9222" s="66"/>
      <c r="U9222" s="46"/>
    </row>
    <row r="9223" spans="2:21">
      <c r="B9223" s="22"/>
      <c r="D9223" s="22"/>
      <c r="E9223" s="42"/>
      <c r="F9223" s="92"/>
      <c r="G9223" s="65"/>
      <c r="H9223" s="65"/>
      <c r="I9223" s="65"/>
      <c r="J9223" s="65"/>
      <c r="K9223" s="65"/>
      <c r="L9223" s="65"/>
      <c r="M9223" s="65"/>
      <c r="N9223" s="84"/>
      <c r="O9223" s="65"/>
      <c r="P9223" s="84"/>
      <c r="Q9223" s="84"/>
      <c r="R9223" s="66"/>
      <c r="S9223" s="66"/>
      <c r="T9223" s="66"/>
      <c r="U9223" s="46"/>
    </row>
    <row r="9224" spans="2:21">
      <c r="B9224" s="22"/>
      <c r="D9224" s="22"/>
      <c r="E9224" s="42"/>
      <c r="F9224" s="92"/>
      <c r="G9224" s="65"/>
      <c r="H9224" s="65"/>
      <c r="I9224" s="65"/>
      <c r="J9224" s="65"/>
      <c r="K9224" s="65"/>
      <c r="L9224" s="65"/>
      <c r="M9224" s="65"/>
      <c r="N9224" s="84"/>
      <c r="O9224" s="65"/>
      <c r="P9224" s="84"/>
      <c r="Q9224" s="84"/>
      <c r="R9224" s="66"/>
      <c r="S9224" s="66"/>
      <c r="T9224" s="66"/>
      <c r="U9224" s="46"/>
    </row>
    <row r="9225" spans="2:21">
      <c r="B9225" s="22"/>
      <c r="D9225" s="22"/>
      <c r="E9225" s="42"/>
      <c r="F9225" s="92"/>
      <c r="G9225" s="65"/>
      <c r="H9225" s="65"/>
      <c r="I9225" s="65"/>
      <c r="J9225" s="65"/>
      <c r="K9225" s="65"/>
      <c r="L9225" s="65"/>
      <c r="M9225" s="65"/>
      <c r="N9225" s="84"/>
      <c r="O9225" s="65"/>
      <c r="P9225" s="84"/>
      <c r="Q9225" s="84"/>
      <c r="R9225" s="66"/>
      <c r="S9225" s="66"/>
      <c r="T9225" s="66"/>
      <c r="U9225" s="46"/>
    </row>
    <row r="9226" spans="2:21">
      <c r="B9226" s="22"/>
      <c r="D9226" s="22"/>
      <c r="E9226" s="42"/>
      <c r="F9226" s="92"/>
      <c r="G9226" s="65"/>
      <c r="H9226" s="65"/>
      <c r="I9226" s="65"/>
      <c r="J9226" s="65"/>
      <c r="K9226" s="65"/>
      <c r="L9226" s="65"/>
      <c r="M9226" s="65"/>
      <c r="N9226" s="84"/>
      <c r="O9226" s="65"/>
      <c r="P9226" s="84"/>
      <c r="Q9226" s="84"/>
      <c r="R9226" s="66"/>
      <c r="S9226" s="66"/>
      <c r="T9226" s="66"/>
      <c r="U9226" s="46"/>
    </row>
    <row r="9227" spans="2:21">
      <c r="B9227" s="22"/>
      <c r="D9227" s="22"/>
      <c r="E9227" s="42"/>
      <c r="F9227" s="92"/>
      <c r="G9227" s="65"/>
      <c r="H9227" s="65"/>
      <c r="I9227" s="65"/>
      <c r="J9227" s="65"/>
      <c r="K9227" s="65"/>
      <c r="L9227" s="65"/>
      <c r="M9227" s="65"/>
      <c r="N9227" s="84"/>
      <c r="O9227" s="65"/>
      <c r="P9227" s="84"/>
      <c r="Q9227" s="84"/>
      <c r="R9227" s="66"/>
      <c r="S9227" s="66"/>
      <c r="T9227" s="66"/>
      <c r="U9227" s="46"/>
    </row>
    <row r="9228" spans="2:21">
      <c r="B9228" s="22"/>
      <c r="D9228" s="22"/>
      <c r="E9228" s="42"/>
      <c r="F9228" s="92"/>
      <c r="G9228" s="65"/>
      <c r="H9228" s="65"/>
      <c r="I9228" s="65"/>
      <c r="J9228" s="65"/>
      <c r="K9228" s="65"/>
      <c r="L9228" s="65"/>
      <c r="M9228" s="65"/>
      <c r="N9228" s="84"/>
      <c r="O9228" s="65"/>
      <c r="P9228" s="84"/>
      <c r="Q9228" s="84"/>
      <c r="R9228" s="66"/>
      <c r="S9228" s="66"/>
      <c r="T9228" s="66"/>
      <c r="U9228" s="46"/>
    </row>
    <row r="9229" spans="2:21">
      <c r="B9229" s="22"/>
      <c r="D9229" s="22"/>
      <c r="E9229" s="42"/>
      <c r="F9229" s="92"/>
      <c r="G9229" s="65"/>
      <c r="H9229" s="65"/>
      <c r="I9229" s="65"/>
      <c r="J9229" s="65"/>
      <c r="K9229" s="65"/>
      <c r="L9229" s="65"/>
      <c r="M9229" s="65"/>
      <c r="N9229" s="84"/>
      <c r="O9229" s="65"/>
      <c r="P9229" s="84"/>
      <c r="Q9229" s="84"/>
      <c r="R9229" s="66"/>
      <c r="S9229" s="66"/>
      <c r="T9229" s="66"/>
      <c r="U9229" s="46"/>
    </row>
    <row r="9230" spans="2:21">
      <c r="B9230" s="22"/>
      <c r="D9230" s="22"/>
      <c r="E9230" s="42"/>
      <c r="F9230" s="92"/>
      <c r="G9230" s="65"/>
      <c r="H9230" s="65"/>
      <c r="I9230" s="65"/>
      <c r="J9230" s="65"/>
      <c r="K9230" s="65"/>
      <c r="L9230" s="65"/>
      <c r="M9230" s="65"/>
      <c r="N9230" s="84"/>
      <c r="O9230" s="65"/>
      <c r="P9230" s="84"/>
      <c r="Q9230" s="84"/>
      <c r="R9230" s="66"/>
      <c r="S9230" s="66"/>
      <c r="T9230" s="66"/>
      <c r="U9230" s="46"/>
    </row>
    <row r="9231" spans="2:21">
      <c r="B9231" s="22"/>
      <c r="D9231" s="22"/>
      <c r="E9231" s="42"/>
      <c r="F9231" s="92"/>
      <c r="G9231" s="65"/>
      <c r="H9231" s="65"/>
      <c r="I9231" s="65"/>
      <c r="J9231" s="65"/>
      <c r="K9231" s="65"/>
      <c r="L9231" s="65"/>
      <c r="M9231" s="65"/>
      <c r="N9231" s="84"/>
      <c r="O9231" s="65"/>
      <c r="P9231" s="84"/>
      <c r="Q9231" s="84"/>
      <c r="R9231" s="66"/>
      <c r="S9231" s="66"/>
      <c r="T9231" s="66"/>
      <c r="U9231" s="46"/>
    </row>
    <row r="9232" spans="2:21">
      <c r="B9232" s="22"/>
      <c r="D9232" s="22"/>
      <c r="E9232" s="42"/>
      <c r="F9232" s="92"/>
      <c r="G9232" s="65"/>
      <c r="H9232" s="65"/>
      <c r="I9232" s="65"/>
      <c r="J9232" s="65"/>
      <c r="K9232" s="65"/>
      <c r="L9232" s="65"/>
      <c r="M9232" s="65"/>
      <c r="N9232" s="84"/>
      <c r="O9232" s="65"/>
      <c r="P9232" s="84"/>
      <c r="Q9232" s="84"/>
      <c r="R9232" s="66"/>
      <c r="S9232" s="66"/>
      <c r="T9232" s="66"/>
      <c r="U9232" s="46"/>
    </row>
    <row r="9233" spans="2:21">
      <c r="B9233" s="22"/>
      <c r="D9233" s="22"/>
      <c r="E9233" s="42"/>
      <c r="F9233" s="92"/>
      <c r="G9233" s="65"/>
      <c r="H9233" s="65"/>
      <c r="I9233" s="65"/>
      <c r="J9233" s="65"/>
      <c r="K9233" s="65"/>
      <c r="L9233" s="65"/>
      <c r="M9233" s="65"/>
      <c r="N9233" s="84"/>
      <c r="O9233" s="65"/>
      <c r="P9233" s="84"/>
      <c r="Q9233" s="84"/>
      <c r="R9233" s="66"/>
      <c r="S9233" s="66"/>
      <c r="T9233" s="66"/>
      <c r="U9233" s="46"/>
    </row>
    <row r="9234" spans="2:21">
      <c r="B9234" s="22"/>
      <c r="D9234" s="22"/>
      <c r="E9234" s="42"/>
      <c r="F9234" s="92"/>
      <c r="G9234" s="65"/>
      <c r="H9234" s="65"/>
      <c r="I9234" s="65"/>
      <c r="J9234" s="65"/>
      <c r="K9234" s="65"/>
      <c r="L9234" s="65"/>
      <c r="M9234" s="65"/>
      <c r="N9234" s="84"/>
      <c r="O9234" s="65"/>
      <c r="P9234" s="84"/>
      <c r="Q9234" s="84"/>
      <c r="R9234" s="66"/>
      <c r="S9234" s="66"/>
      <c r="T9234" s="66"/>
      <c r="U9234" s="46"/>
    </row>
    <row r="9235" spans="2:21">
      <c r="B9235" s="22"/>
      <c r="D9235" s="22"/>
      <c r="E9235" s="42"/>
      <c r="F9235" s="92"/>
      <c r="G9235" s="65"/>
      <c r="H9235" s="65"/>
      <c r="I9235" s="65"/>
      <c r="J9235" s="65"/>
      <c r="K9235" s="65"/>
      <c r="L9235" s="65"/>
      <c r="M9235" s="65"/>
      <c r="N9235" s="84"/>
      <c r="O9235" s="65"/>
      <c r="P9235" s="84"/>
      <c r="Q9235" s="84"/>
      <c r="R9235" s="66"/>
      <c r="S9235" s="66"/>
      <c r="T9235" s="66"/>
      <c r="U9235" s="46"/>
    </row>
    <row r="9236" spans="2:21">
      <c r="B9236" s="22"/>
      <c r="D9236" s="22"/>
      <c r="E9236" s="42"/>
      <c r="F9236" s="92"/>
      <c r="G9236" s="65"/>
      <c r="H9236" s="65"/>
      <c r="I9236" s="65"/>
      <c r="J9236" s="65"/>
      <c r="K9236" s="65"/>
      <c r="L9236" s="65"/>
      <c r="M9236" s="65"/>
      <c r="N9236" s="84"/>
      <c r="O9236" s="65"/>
      <c r="P9236" s="84"/>
      <c r="Q9236" s="84"/>
      <c r="R9236" s="66"/>
      <c r="S9236" s="66"/>
      <c r="T9236" s="66"/>
      <c r="U9236" s="46"/>
    </row>
    <row r="9237" spans="2:21">
      <c r="B9237" s="22"/>
      <c r="D9237" s="22"/>
      <c r="E9237" s="42"/>
      <c r="F9237" s="92"/>
      <c r="G9237" s="65"/>
      <c r="H9237" s="65"/>
      <c r="I9237" s="65"/>
      <c r="J9237" s="65"/>
      <c r="K9237" s="65"/>
      <c r="L9237" s="65"/>
      <c r="M9237" s="65"/>
      <c r="N9237" s="84"/>
      <c r="O9237" s="65"/>
      <c r="P9237" s="84"/>
      <c r="Q9237" s="84"/>
      <c r="R9237" s="66"/>
      <c r="S9237" s="66"/>
      <c r="T9237" s="66"/>
      <c r="U9237" s="46"/>
    </row>
    <row r="9238" spans="2:21">
      <c r="B9238" s="22"/>
      <c r="D9238" s="22"/>
      <c r="E9238" s="42"/>
      <c r="F9238" s="92"/>
      <c r="G9238" s="65"/>
      <c r="H9238" s="65"/>
      <c r="I9238" s="65"/>
      <c r="J9238" s="65"/>
      <c r="K9238" s="65"/>
      <c r="L9238" s="65"/>
      <c r="M9238" s="65"/>
      <c r="N9238" s="84"/>
      <c r="O9238" s="65"/>
      <c r="P9238" s="84"/>
      <c r="Q9238" s="84"/>
      <c r="R9238" s="66"/>
      <c r="S9238" s="66"/>
      <c r="T9238" s="66"/>
      <c r="U9238" s="46"/>
    </row>
    <row r="9239" spans="2:21">
      <c r="B9239" s="22"/>
      <c r="D9239" s="22"/>
      <c r="E9239" s="42"/>
      <c r="F9239" s="92"/>
      <c r="G9239" s="65"/>
      <c r="H9239" s="65"/>
      <c r="I9239" s="65"/>
      <c r="J9239" s="65"/>
      <c r="K9239" s="65"/>
      <c r="L9239" s="65"/>
      <c r="M9239" s="65"/>
      <c r="N9239" s="84"/>
      <c r="O9239" s="65"/>
      <c r="P9239" s="84"/>
      <c r="Q9239" s="84"/>
      <c r="R9239" s="66"/>
      <c r="S9239" s="66"/>
      <c r="T9239" s="66"/>
      <c r="U9239" s="46"/>
    </row>
    <row r="9240" spans="2:21">
      <c r="B9240" s="22"/>
      <c r="D9240" s="22"/>
      <c r="E9240" s="42"/>
      <c r="F9240" s="92"/>
      <c r="G9240" s="65"/>
      <c r="H9240" s="65"/>
      <c r="I9240" s="65"/>
      <c r="J9240" s="65"/>
      <c r="K9240" s="65"/>
      <c r="L9240" s="65"/>
      <c r="M9240" s="65"/>
      <c r="N9240" s="84"/>
      <c r="O9240" s="65"/>
      <c r="P9240" s="84"/>
      <c r="Q9240" s="84"/>
      <c r="R9240" s="66"/>
      <c r="S9240" s="66"/>
      <c r="T9240" s="66"/>
      <c r="U9240" s="46"/>
    </row>
    <row r="9241" spans="2:21">
      <c r="B9241" s="22"/>
      <c r="D9241" s="22"/>
      <c r="E9241" s="42"/>
      <c r="F9241" s="92"/>
      <c r="G9241" s="65"/>
      <c r="H9241" s="65"/>
      <c r="I9241" s="65"/>
      <c r="J9241" s="65"/>
      <c r="K9241" s="65"/>
      <c r="L9241" s="65"/>
      <c r="M9241" s="65"/>
      <c r="N9241" s="84"/>
      <c r="O9241" s="65"/>
      <c r="P9241" s="84"/>
      <c r="Q9241" s="84"/>
      <c r="R9241" s="66"/>
      <c r="S9241" s="66"/>
      <c r="T9241" s="66"/>
      <c r="U9241" s="46"/>
    </row>
    <row r="9242" spans="2:21">
      <c r="B9242" s="22"/>
      <c r="D9242" s="22"/>
      <c r="E9242" s="42"/>
      <c r="F9242" s="92"/>
      <c r="G9242" s="65"/>
      <c r="H9242" s="65"/>
      <c r="I9242" s="65"/>
      <c r="J9242" s="65"/>
      <c r="K9242" s="65"/>
      <c r="L9242" s="65"/>
      <c r="M9242" s="65"/>
      <c r="N9242" s="84"/>
      <c r="O9242" s="65"/>
      <c r="P9242" s="84"/>
      <c r="Q9242" s="84"/>
      <c r="R9242" s="66"/>
      <c r="S9242" s="66"/>
      <c r="T9242" s="66"/>
      <c r="U9242" s="46"/>
    </row>
    <row r="9243" spans="2:21">
      <c r="B9243" s="22"/>
      <c r="D9243" s="22"/>
      <c r="E9243" s="42"/>
      <c r="F9243" s="92"/>
      <c r="G9243" s="65"/>
      <c r="H9243" s="65"/>
      <c r="I9243" s="65"/>
      <c r="J9243" s="65"/>
      <c r="K9243" s="65"/>
      <c r="L9243" s="65"/>
      <c r="M9243" s="65"/>
      <c r="N9243" s="84"/>
      <c r="O9243" s="65"/>
      <c r="P9243" s="84"/>
      <c r="Q9243" s="84"/>
      <c r="R9243" s="66"/>
      <c r="S9243" s="66"/>
      <c r="T9243" s="66"/>
      <c r="U9243" s="46"/>
    </row>
    <row r="9244" spans="2:21">
      <c r="B9244" s="22"/>
      <c r="D9244" s="22"/>
      <c r="E9244" s="42"/>
      <c r="F9244" s="92"/>
      <c r="G9244" s="65"/>
      <c r="H9244" s="65"/>
      <c r="I9244" s="65"/>
      <c r="J9244" s="65"/>
      <c r="K9244" s="65"/>
      <c r="L9244" s="65"/>
      <c r="M9244" s="65"/>
      <c r="N9244" s="84"/>
      <c r="O9244" s="65"/>
      <c r="P9244" s="84"/>
      <c r="Q9244" s="84"/>
      <c r="R9244" s="66"/>
      <c r="S9244" s="66"/>
      <c r="T9244" s="66"/>
      <c r="U9244" s="46"/>
    </row>
    <row r="9245" spans="2:21">
      <c r="B9245" s="22"/>
      <c r="D9245" s="22"/>
      <c r="E9245" s="42"/>
      <c r="F9245" s="92"/>
      <c r="G9245" s="65"/>
      <c r="H9245" s="65"/>
      <c r="I9245" s="65"/>
      <c r="J9245" s="65"/>
      <c r="K9245" s="65"/>
      <c r="L9245" s="65"/>
      <c r="M9245" s="65"/>
      <c r="N9245" s="84"/>
      <c r="O9245" s="65"/>
      <c r="P9245" s="84"/>
      <c r="Q9245" s="84"/>
      <c r="R9245" s="66"/>
      <c r="S9245" s="66"/>
      <c r="T9245" s="66"/>
      <c r="U9245" s="46"/>
    </row>
    <row r="9246" spans="2:21">
      <c r="B9246" s="22"/>
      <c r="D9246" s="22"/>
      <c r="E9246" s="42"/>
      <c r="F9246" s="92"/>
      <c r="G9246" s="65"/>
      <c r="H9246" s="65"/>
      <c r="I9246" s="65"/>
      <c r="J9246" s="65"/>
      <c r="K9246" s="65"/>
      <c r="L9246" s="65"/>
      <c r="M9246" s="65"/>
      <c r="N9246" s="84"/>
      <c r="O9246" s="65"/>
      <c r="P9246" s="84"/>
      <c r="Q9246" s="84"/>
      <c r="R9246" s="66"/>
      <c r="S9246" s="66"/>
      <c r="T9246" s="66"/>
      <c r="U9246" s="46"/>
    </row>
    <row r="9247" spans="2:21">
      <c r="B9247" s="22"/>
      <c r="D9247" s="22"/>
      <c r="E9247" s="42"/>
      <c r="F9247" s="92"/>
      <c r="G9247" s="65"/>
      <c r="H9247" s="65"/>
      <c r="I9247" s="65"/>
      <c r="J9247" s="65"/>
      <c r="K9247" s="65"/>
      <c r="L9247" s="65"/>
      <c r="M9247" s="65"/>
      <c r="N9247" s="84"/>
      <c r="O9247" s="65"/>
      <c r="P9247" s="84"/>
      <c r="Q9247" s="84"/>
      <c r="R9247" s="66"/>
      <c r="S9247" s="66"/>
      <c r="T9247" s="66"/>
      <c r="U9247" s="46"/>
    </row>
    <row r="9248" spans="2:21">
      <c r="B9248" s="22"/>
      <c r="D9248" s="22"/>
      <c r="E9248" s="42"/>
      <c r="F9248" s="92"/>
      <c r="G9248" s="65"/>
      <c r="H9248" s="65"/>
      <c r="I9248" s="65"/>
      <c r="J9248" s="65"/>
      <c r="K9248" s="65"/>
      <c r="L9248" s="65"/>
      <c r="M9248" s="65"/>
      <c r="N9248" s="84"/>
      <c r="O9248" s="65"/>
      <c r="P9248" s="84"/>
      <c r="Q9248" s="84"/>
      <c r="R9248" s="66"/>
      <c r="S9248" s="66"/>
      <c r="T9248" s="66"/>
      <c r="U9248" s="46"/>
    </row>
    <row r="9249" spans="2:21">
      <c r="B9249" s="22"/>
      <c r="D9249" s="22"/>
      <c r="E9249" s="42"/>
      <c r="F9249" s="92"/>
      <c r="G9249" s="65"/>
      <c r="H9249" s="65"/>
      <c r="I9249" s="65"/>
      <c r="J9249" s="65"/>
      <c r="K9249" s="65"/>
      <c r="L9249" s="65"/>
      <c r="M9249" s="65"/>
      <c r="N9249" s="84"/>
      <c r="O9249" s="65"/>
      <c r="P9249" s="84"/>
      <c r="Q9249" s="84"/>
      <c r="R9249" s="66"/>
      <c r="S9249" s="66"/>
      <c r="T9249" s="66"/>
      <c r="U9249" s="46"/>
    </row>
    <row r="9250" spans="2:21">
      <c r="B9250" s="22"/>
      <c r="D9250" s="22"/>
      <c r="E9250" s="42"/>
      <c r="F9250" s="92"/>
      <c r="G9250" s="65"/>
      <c r="H9250" s="65"/>
      <c r="I9250" s="65"/>
      <c r="J9250" s="65"/>
      <c r="K9250" s="65"/>
      <c r="L9250" s="65"/>
      <c r="M9250" s="65"/>
      <c r="N9250" s="84"/>
      <c r="O9250" s="65"/>
      <c r="P9250" s="84"/>
      <c r="Q9250" s="84"/>
      <c r="R9250" s="66"/>
      <c r="S9250" s="66"/>
      <c r="T9250" s="66"/>
      <c r="U9250" s="46"/>
    </row>
    <row r="9251" spans="2:21">
      <c r="B9251" s="22"/>
      <c r="D9251" s="22"/>
      <c r="E9251" s="42"/>
      <c r="F9251" s="92"/>
      <c r="G9251" s="65"/>
      <c r="H9251" s="65"/>
      <c r="I9251" s="65"/>
      <c r="J9251" s="65"/>
      <c r="K9251" s="65"/>
      <c r="L9251" s="65"/>
      <c r="M9251" s="65"/>
      <c r="N9251" s="84"/>
      <c r="O9251" s="65"/>
      <c r="P9251" s="84"/>
      <c r="Q9251" s="84"/>
      <c r="R9251" s="66"/>
      <c r="S9251" s="66"/>
      <c r="T9251" s="66"/>
      <c r="U9251" s="46"/>
    </row>
    <row r="9252" spans="2:21">
      <c r="B9252" s="22"/>
      <c r="D9252" s="22"/>
      <c r="E9252" s="42"/>
      <c r="F9252" s="92"/>
      <c r="G9252" s="65"/>
      <c r="H9252" s="65"/>
      <c r="I9252" s="65"/>
      <c r="J9252" s="65"/>
      <c r="K9252" s="65"/>
      <c r="L9252" s="65"/>
      <c r="M9252" s="65"/>
      <c r="N9252" s="84"/>
      <c r="O9252" s="65"/>
      <c r="P9252" s="84"/>
      <c r="Q9252" s="84"/>
      <c r="R9252" s="66"/>
      <c r="S9252" s="66"/>
      <c r="T9252" s="66"/>
      <c r="U9252" s="46"/>
    </row>
    <row r="9253" spans="2:21">
      <c r="B9253" s="22"/>
      <c r="D9253" s="22"/>
      <c r="E9253" s="42"/>
      <c r="F9253" s="92"/>
      <c r="G9253" s="65"/>
      <c r="H9253" s="65"/>
      <c r="I9253" s="65"/>
      <c r="J9253" s="65"/>
      <c r="K9253" s="65"/>
      <c r="L9253" s="65"/>
      <c r="M9253" s="65"/>
      <c r="N9253" s="84"/>
      <c r="O9253" s="65"/>
      <c r="P9253" s="84"/>
      <c r="Q9253" s="84"/>
      <c r="R9253" s="66"/>
      <c r="S9253" s="66"/>
      <c r="T9253" s="66"/>
      <c r="U9253" s="46"/>
    </row>
    <row r="9254" spans="2:21">
      <c r="B9254" s="22"/>
      <c r="D9254" s="22"/>
      <c r="E9254" s="42"/>
      <c r="F9254" s="92"/>
      <c r="G9254" s="65"/>
      <c r="H9254" s="65"/>
      <c r="I9254" s="65"/>
      <c r="J9254" s="65"/>
      <c r="K9254" s="65"/>
      <c r="L9254" s="65"/>
      <c r="M9254" s="65"/>
      <c r="N9254" s="84"/>
      <c r="O9254" s="65"/>
      <c r="P9254" s="84"/>
      <c r="Q9254" s="84"/>
      <c r="R9254" s="66"/>
      <c r="S9254" s="66"/>
      <c r="T9254" s="66"/>
      <c r="U9254" s="46"/>
    </row>
    <row r="9255" spans="2:21">
      <c r="B9255" s="22"/>
      <c r="D9255" s="22"/>
      <c r="E9255" s="42"/>
      <c r="F9255" s="92"/>
      <c r="G9255" s="65"/>
      <c r="H9255" s="65"/>
      <c r="I9255" s="65"/>
      <c r="J9255" s="65"/>
      <c r="K9255" s="65"/>
      <c r="L9255" s="65"/>
      <c r="M9255" s="65"/>
      <c r="N9255" s="84"/>
      <c r="O9255" s="65"/>
      <c r="P9255" s="84"/>
      <c r="Q9255" s="84"/>
      <c r="R9255" s="66"/>
      <c r="S9255" s="66"/>
      <c r="T9255" s="66"/>
      <c r="U9255" s="46"/>
    </row>
    <row r="9256" spans="2:21">
      <c r="B9256" s="22"/>
      <c r="D9256" s="22"/>
      <c r="E9256" s="42"/>
      <c r="F9256" s="92"/>
      <c r="G9256" s="65"/>
      <c r="H9256" s="65"/>
      <c r="I9256" s="65"/>
      <c r="J9256" s="65"/>
      <c r="K9256" s="65"/>
      <c r="L9256" s="65"/>
      <c r="M9256" s="65"/>
      <c r="N9256" s="84"/>
      <c r="O9256" s="65"/>
      <c r="P9256" s="84"/>
      <c r="Q9256" s="84"/>
      <c r="R9256" s="66"/>
      <c r="S9256" s="66"/>
      <c r="T9256" s="66"/>
      <c r="U9256" s="46"/>
    </row>
    <row r="9257" spans="2:21">
      <c r="B9257" s="22"/>
      <c r="D9257" s="22"/>
      <c r="E9257" s="42"/>
      <c r="F9257" s="92"/>
      <c r="G9257" s="65"/>
      <c r="H9257" s="65"/>
      <c r="I9257" s="65"/>
      <c r="J9257" s="65"/>
      <c r="K9257" s="65"/>
      <c r="L9257" s="65"/>
      <c r="M9257" s="65"/>
      <c r="N9257" s="84"/>
      <c r="O9257" s="65"/>
      <c r="P9257" s="84"/>
      <c r="Q9257" s="84"/>
      <c r="R9257" s="66"/>
      <c r="S9257" s="66"/>
      <c r="T9257" s="66"/>
      <c r="U9257" s="46"/>
    </row>
    <row r="9258" spans="2:21">
      <c r="B9258" s="22"/>
      <c r="D9258" s="22"/>
      <c r="E9258" s="42"/>
      <c r="F9258" s="92"/>
      <c r="G9258" s="65"/>
      <c r="H9258" s="65"/>
      <c r="I9258" s="65"/>
      <c r="J9258" s="65"/>
      <c r="K9258" s="65"/>
      <c r="L9258" s="65"/>
      <c r="M9258" s="65"/>
      <c r="N9258" s="84"/>
      <c r="O9258" s="65"/>
      <c r="P9258" s="84"/>
      <c r="Q9258" s="84"/>
      <c r="R9258" s="66"/>
      <c r="S9258" s="66"/>
      <c r="T9258" s="66"/>
      <c r="U9258" s="46"/>
    </row>
    <row r="9259" spans="2:21">
      <c r="B9259" s="22"/>
      <c r="D9259" s="22"/>
      <c r="E9259" s="42"/>
      <c r="F9259" s="92"/>
      <c r="G9259" s="65"/>
      <c r="H9259" s="65"/>
      <c r="I9259" s="65"/>
      <c r="J9259" s="65"/>
      <c r="K9259" s="65"/>
      <c r="L9259" s="65"/>
      <c r="M9259" s="65"/>
      <c r="N9259" s="84"/>
      <c r="O9259" s="65"/>
      <c r="P9259" s="84"/>
      <c r="Q9259" s="84"/>
      <c r="R9259" s="66"/>
      <c r="S9259" s="66"/>
      <c r="T9259" s="66"/>
      <c r="U9259" s="46"/>
    </row>
    <row r="9260" spans="2:21">
      <c r="B9260" s="22"/>
      <c r="D9260" s="22"/>
      <c r="E9260" s="42"/>
      <c r="F9260" s="92"/>
      <c r="G9260" s="65"/>
      <c r="H9260" s="65"/>
      <c r="I9260" s="65"/>
      <c r="J9260" s="65"/>
      <c r="K9260" s="65"/>
      <c r="L9260" s="65"/>
      <c r="M9260" s="65"/>
      <c r="N9260" s="84"/>
      <c r="O9260" s="65"/>
      <c r="P9260" s="84"/>
      <c r="Q9260" s="84"/>
      <c r="R9260" s="66"/>
      <c r="S9260" s="66"/>
      <c r="T9260" s="66"/>
      <c r="U9260" s="46"/>
    </row>
    <row r="9261" spans="2:21">
      <c r="B9261" s="22"/>
      <c r="D9261" s="22"/>
      <c r="E9261" s="42"/>
      <c r="F9261" s="92"/>
      <c r="G9261" s="65"/>
      <c r="H9261" s="65"/>
      <c r="I9261" s="65"/>
      <c r="J9261" s="65"/>
      <c r="K9261" s="65"/>
      <c r="L9261" s="65"/>
      <c r="M9261" s="65"/>
      <c r="N9261" s="84"/>
      <c r="O9261" s="65"/>
      <c r="P9261" s="84"/>
      <c r="Q9261" s="84"/>
      <c r="R9261" s="66"/>
      <c r="S9261" s="66"/>
      <c r="T9261" s="66"/>
      <c r="U9261" s="46"/>
    </row>
    <row r="9262" spans="2:21">
      <c r="B9262" s="22"/>
      <c r="D9262" s="22"/>
      <c r="E9262" s="42"/>
      <c r="F9262" s="92"/>
      <c r="G9262" s="65"/>
      <c r="H9262" s="65"/>
      <c r="I9262" s="65"/>
      <c r="J9262" s="65"/>
      <c r="K9262" s="65"/>
      <c r="L9262" s="65"/>
      <c r="M9262" s="65"/>
      <c r="N9262" s="84"/>
      <c r="O9262" s="65"/>
      <c r="P9262" s="84"/>
      <c r="Q9262" s="84"/>
      <c r="R9262" s="66"/>
      <c r="S9262" s="66"/>
      <c r="T9262" s="66"/>
      <c r="U9262" s="46"/>
    </row>
    <row r="9263" spans="2:21">
      <c r="B9263" s="22"/>
      <c r="D9263" s="22"/>
      <c r="E9263" s="42"/>
      <c r="F9263" s="92"/>
      <c r="G9263" s="65"/>
      <c r="H9263" s="65"/>
      <c r="I9263" s="65"/>
      <c r="J9263" s="65"/>
      <c r="K9263" s="65"/>
      <c r="L9263" s="65"/>
      <c r="M9263" s="65"/>
      <c r="N9263" s="84"/>
      <c r="O9263" s="65"/>
      <c r="P9263" s="84"/>
      <c r="Q9263" s="84"/>
      <c r="R9263" s="66"/>
      <c r="S9263" s="66"/>
      <c r="T9263" s="66"/>
      <c r="U9263" s="46"/>
    </row>
    <row r="9264" spans="2:21">
      <c r="B9264" s="22"/>
      <c r="D9264" s="22"/>
      <c r="E9264" s="42"/>
      <c r="F9264" s="92"/>
      <c r="G9264" s="65"/>
      <c r="H9264" s="65"/>
      <c r="I9264" s="65"/>
      <c r="J9264" s="65"/>
      <c r="K9264" s="65"/>
      <c r="L9264" s="65"/>
      <c r="M9264" s="65"/>
      <c r="N9264" s="84"/>
      <c r="O9264" s="65"/>
      <c r="P9264" s="84"/>
      <c r="Q9264" s="84"/>
      <c r="R9264" s="66"/>
      <c r="S9264" s="66"/>
      <c r="T9264" s="66"/>
      <c r="U9264" s="46"/>
    </row>
    <row r="9265" spans="2:21">
      <c r="B9265" s="22"/>
      <c r="D9265" s="22"/>
      <c r="E9265" s="42"/>
      <c r="F9265" s="92"/>
      <c r="G9265" s="65"/>
      <c r="H9265" s="65"/>
      <c r="I9265" s="65"/>
      <c r="J9265" s="65"/>
      <c r="K9265" s="65"/>
      <c r="L9265" s="65"/>
      <c r="M9265" s="65"/>
      <c r="N9265" s="84"/>
      <c r="O9265" s="65"/>
      <c r="P9265" s="84"/>
      <c r="Q9265" s="84"/>
      <c r="R9265" s="66"/>
      <c r="S9265" s="66"/>
      <c r="T9265" s="66"/>
      <c r="U9265" s="46"/>
    </row>
    <row r="9266" spans="2:21">
      <c r="B9266" s="22"/>
      <c r="D9266" s="22"/>
      <c r="E9266" s="42"/>
      <c r="F9266" s="92"/>
      <c r="G9266" s="65"/>
      <c r="H9266" s="65"/>
      <c r="I9266" s="65"/>
      <c r="J9266" s="65"/>
      <c r="K9266" s="65"/>
      <c r="L9266" s="65"/>
      <c r="M9266" s="65"/>
      <c r="N9266" s="84"/>
      <c r="O9266" s="65"/>
      <c r="P9266" s="84"/>
      <c r="Q9266" s="84"/>
      <c r="R9266" s="66"/>
      <c r="S9266" s="66"/>
      <c r="T9266" s="66"/>
      <c r="U9266" s="46"/>
    </row>
    <row r="9267" spans="2:21">
      <c r="B9267" s="22"/>
      <c r="D9267" s="22"/>
      <c r="E9267" s="42"/>
      <c r="F9267" s="92"/>
      <c r="G9267" s="65"/>
      <c r="H9267" s="65"/>
      <c r="I9267" s="65"/>
      <c r="J9267" s="65"/>
      <c r="K9267" s="65"/>
      <c r="L9267" s="65"/>
      <c r="M9267" s="65"/>
      <c r="N9267" s="84"/>
      <c r="O9267" s="65"/>
      <c r="P9267" s="84"/>
      <c r="Q9267" s="84"/>
      <c r="R9267" s="66"/>
      <c r="S9267" s="66"/>
      <c r="T9267" s="66"/>
      <c r="U9267" s="46"/>
    </row>
    <row r="9268" spans="2:21">
      <c r="B9268" s="22"/>
      <c r="D9268" s="22"/>
      <c r="E9268" s="42"/>
      <c r="F9268" s="92"/>
      <c r="G9268" s="65"/>
      <c r="H9268" s="65"/>
      <c r="I9268" s="65"/>
      <c r="J9268" s="65"/>
      <c r="K9268" s="65"/>
      <c r="L9268" s="65"/>
      <c r="M9268" s="65"/>
      <c r="N9268" s="84"/>
      <c r="O9268" s="65"/>
      <c r="P9268" s="84"/>
      <c r="Q9268" s="84"/>
      <c r="R9268" s="66"/>
      <c r="S9268" s="66"/>
      <c r="T9268" s="66"/>
      <c r="U9268" s="46"/>
    </row>
    <row r="9269" spans="2:21">
      <c r="B9269" s="22"/>
      <c r="D9269" s="22"/>
      <c r="E9269" s="42"/>
      <c r="F9269" s="92"/>
      <c r="G9269" s="65"/>
      <c r="H9269" s="65"/>
      <c r="I9269" s="65"/>
      <c r="J9269" s="65"/>
      <c r="K9269" s="65"/>
      <c r="L9269" s="65"/>
      <c r="M9269" s="65"/>
      <c r="N9269" s="84"/>
      <c r="O9269" s="65"/>
      <c r="P9269" s="84"/>
      <c r="Q9269" s="84"/>
      <c r="R9269" s="66"/>
      <c r="S9269" s="66"/>
      <c r="T9269" s="66"/>
      <c r="U9269" s="46"/>
    </row>
    <row r="9270" spans="2:21">
      <c r="B9270" s="22"/>
      <c r="D9270" s="22"/>
      <c r="E9270" s="42"/>
      <c r="F9270" s="92"/>
      <c r="G9270" s="65"/>
      <c r="H9270" s="65"/>
      <c r="I9270" s="65"/>
      <c r="J9270" s="65"/>
      <c r="K9270" s="65"/>
      <c r="L9270" s="65"/>
      <c r="M9270" s="65"/>
      <c r="N9270" s="84"/>
      <c r="O9270" s="65"/>
      <c r="P9270" s="84"/>
      <c r="Q9270" s="84"/>
      <c r="R9270" s="66"/>
      <c r="S9270" s="66"/>
      <c r="T9270" s="66"/>
      <c r="U9270" s="46"/>
    </row>
    <row r="9271" spans="2:21">
      <c r="B9271" s="22"/>
      <c r="D9271" s="22"/>
      <c r="E9271" s="42"/>
      <c r="F9271" s="92"/>
      <c r="G9271" s="65"/>
      <c r="H9271" s="65"/>
      <c r="I9271" s="65"/>
      <c r="J9271" s="65"/>
      <c r="K9271" s="65"/>
      <c r="L9271" s="65"/>
      <c r="M9271" s="65"/>
      <c r="N9271" s="84"/>
      <c r="O9271" s="65"/>
      <c r="P9271" s="84"/>
      <c r="Q9271" s="84"/>
      <c r="R9271" s="66"/>
      <c r="S9271" s="66"/>
      <c r="T9271" s="66"/>
      <c r="U9271" s="46"/>
    </row>
    <row r="9272" spans="2:21">
      <c r="B9272" s="22"/>
      <c r="D9272" s="22"/>
      <c r="E9272" s="42"/>
      <c r="F9272" s="92"/>
      <c r="G9272" s="65"/>
      <c r="H9272" s="65"/>
      <c r="I9272" s="65"/>
      <c r="J9272" s="65"/>
      <c r="K9272" s="65"/>
      <c r="L9272" s="65"/>
      <c r="M9272" s="65"/>
      <c r="N9272" s="84"/>
      <c r="O9272" s="65"/>
      <c r="P9272" s="84"/>
      <c r="Q9272" s="84"/>
      <c r="R9272" s="66"/>
      <c r="S9272" s="66"/>
      <c r="T9272" s="66"/>
      <c r="U9272" s="46"/>
    </row>
    <row r="9273" spans="2:21">
      <c r="B9273" s="22"/>
      <c r="D9273" s="22"/>
      <c r="E9273" s="42"/>
      <c r="F9273" s="92"/>
      <c r="G9273" s="65"/>
      <c r="H9273" s="65"/>
      <c r="I9273" s="65"/>
      <c r="J9273" s="65"/>
      <c r="K9273" s="65"/>
      <c r="L9273" s="65"/>
      <c r="M9273" s="65"/>
      <c r="N9273" s="84"/>
      <c r="O9273" s="65"/>
      <c r="P9273" s="84"/>
      <c r="Q9273" s="84"/>
      <c r="R9273" s="66"/>
      <c r="S9273" s="66"/>
      <c r="T9273" s="66"/>
      <c r="U9273" s="46"/>
    </row>
    <row r="9274" spans="2:21">
      <c r="B9274" s="22"/>
      <c r="D9274" s="22"/>
      <c r="E9274" s="42"/>
      <c r="F9274" s="92"/>
      <c r="G9274" s="65"/>
      <c r="H9274" s="65"/>
      <c r="I9274" s="65"/>
      <c r="J9274" s="65"/>
      <c r="K9274" s="65"/>
      <c r="L9274" s="65"/>
      <c r="M9274" s="65"/>
      <c r="N9274" s="84"/>
      <c r="O9274" s="65"/>
      <c r="P9274" s="84"/>
      <c r="Q9274" s="84"/>
      <c r="R9274" s="66"/>
      <c r="S9274" s="66"/>
      <c r="T9274" s="66"/>
      <c r="U9274" s="46"/>
    </row>
    <row r="9275" spans="2:21">
      <c r="B9275" s="22"/>
      <c r="D9275" s="22"/>
      <c r="E9275" s="42"/>
      <c r="F9275" s="92"/>
      <c r="G9275" s="65"/>
      <c r="H9275" s="65"/>
      <c r="I9275" s="65"/>
      <c r="J9275" s="65"/>
      <c r="K9275" s="65"/>
      <c r="L9275" s="65"/>
      <c r="M9275" s="65"/>
      <c r="N9275" s="84"/>
      <c r="O9275" s="65"/>
      <c r="P9275" s="84"/>
      <c r="Q9275" s="84"/>
      <c r="R9275" s="66"/>
      <c r="S9275" s="66"/>
      <c r="T9275" s="66"/>
      <c r="U9275" s="46"/>
    </row>
    <row r="9276" spans="2:21">
      <c r="B9276" s="22"/>
      <c r="D9276" s="22"/>
      <c r="E9276" s="42"/>
      <c r="F9276" s="92"/>
      <c r="G9276" s="65"/>
      <c r="H9276" s="65"/>
      <c r="I9276" s="65"/>
      <c r="J9276" s="65"/>
      <c r="K9276" s="65"/>
      <c r="L9276" s="65"/>
      <c r="M9276" s="65"/>
      <c r="N9276" s="84"/>
      <c r="O9276" s="65"/>
      <c r="P9276" s="84"/>
      <c r="Q9276" s="84"/>
      <c r="R9276" s="66"/>
      <c r="S9276" s="66"/>
      <c r="T9276" s="66"/>
      <c r="U9276" s="46"/>
    </row>
    <row r="9277" spans="2:21">
      <c r="B9277" s="22"/>
      <c r="D9277" s="22"/>
      <c r="E9277" s="42"/>
      <c r="F9277" s="92"/>
      <c r="G9277" s="65"/>
      <c r="H9277" s="65"/>
      <c r="I9277" s="65"/>
      <c r="J9277" s="65"/>
      <c r="K9277" s="65"/>
      <c r="L9277" s="65"/>
      <c r="M9277" s="65"/>
      <c r="N9277" s="84"/>
      <c r="O9277" s="65"/>
      <c r="P9277" s="84"/>
      <c r="Q9277" s="84"/>
      <c r="R9277" s="66"/>
      <c r="S9277" s="66"/>
      <c r="T9277" s="66"/>
      <c r="U9277" s="46"/>
    </row>
    <row r="9278" spans="2:21">
      <c r="B9278" s="22"/>
      <c r="D9278" s="22"/>
      <c r="E9278" s="42"/>
      <c r="F9278" s="92"/>
      <c r="G9278" s="65"/>
      <c r="H9278" s="65"/>
      <c r="I9278" s="65"/>
      <c r="J9278" s="65"/>
      <c r="K9278" s="65"/>
      <c r="L9278" s="65"/>
      <c r="M9278" s="65"/>
      <c r="N9278" s="84"/>
      <c r="O9278" s="65"/>
      <c r="P9278" s="84"/>
      <c r="Q9278" s="84"/>
      <c r="R9278" s="66"/>
      <c r="S9278" s="66"/>
      <c r="T9278" s="66"/>
      <c r="U9278" s="46"/>
    </row>
    <row r="9279" spans="2:21">
      <c r="B9279" s="22"/>
      <c r="D9279" s="22"/>
      <c r="E9279" s="42"/>
      <c r="F9279" s="92"/>
      <c r="G9279" s="65"/>
      <c r="H9279" s="65"/>
      <c r="I9279" s="65"/>
      <c r="J9279" s="65"/>
      <c r="K9279" s="65"/>
      <c r="L9279" s="65"/>
      <c r="M9279" s="65"/>
      <c r="N9279" s="84"/>
      <c r="O9279" s="65"/>
      <c r="P9279" s="84"/>
      <c r="Q9279" s="84"/>
      <c r="R9279" s="66"/>
      <c r="S9279" s="66"/>
      <c r="T9279" s="66"/>
      <c r="U9279" s="46"/>
    </row>
    <row r="9280" spans="2:21">
      <c r="B9280" s="22"/>
      <c r="D9280" s="22"/>
      <c r="E9280" s="42"/>
      <c r="F9280" s="92"/>
      <c r="G9280" s="65"/>
      <c r="H9280" s="65"/>
      <c r="I9280" s="65"/>
      <c r="J9280" s="65"/>
      <c r="K9280" s="65"/>
      <c r="L9280" s="65"/>
      <c r="M9280" s="65"/>
      <c r="N9280" s="84"/>
      <c r="O9280" s="65"/>
      <c r="P9280" s="84"/>
      <c r="Q9280" s="84"/>
      <c r="R9280" s="66"/>
      <c r="S9280" s="66"/>
      <c r="T9280" s="66"/>
      <c r="U9280" s="46"/>
    </row>
    <row r="9281" spans="2:21">
      <c r="B9281" s="22"/>
      <c r="D9281" s="22"/>
      <c r="E9281" s="42"/>
      <c r="F9281" s="92"/>
      <c r="G9281" s="65"/>
      <c r="H9281" s="65"/>
      <c r="I9281" s="65"/>
      <c r="J9281" s="65"/>
      <c r="K9281" s="65"/>
      <c r="L9281" s="65"/>
      <c r="M9281" s="65"/>
      <c r="N9281" s="84"/>
      <c r="O9281" s="65"/>
      <c r="P9281" s="84"/>
      <c r="Q9281" s="84"/>
      <c r="R9281" s="66"/>
      <c r="S9281" s="66"/>
      <c r="T9281" s="66"/>
      <c r="U9281" s="46"/>
    </row>
    <row r="9282" spans="2:21">
      <c r="B9282" s="22"/>
      <c r="D9282" s="22"/>
      <c r="E9282" s="42"/>
      <c r="F9282" s="92"/>
      <c r="G9282" s="65"/>
      <c r="H9282" s="65"/>
      <c r="I9282" s="65"/>
      <c r="J9282" s="65"/>
      <c r="K9282" s="65"/>
      <c r="L9282" s="65"/>
      <c r="M9282" s="65"/>
      <c r="N9282" s="84"/>
      <c r="O9282" s="65"/>
      <c r="P9282" s="84"/>
      <c r="Q9282" s="84"/>
      <c r="R9282" s="66"/>
      <c r="S9282" s="66"/>
      <c r="T9282" s="66"/>
      <c r="U9282" s="46"/>
    </row>
    <row r="9283" spans="2:21">
      <c r="B9283" s="22"/>
      <c r="D9283" s="22"/>
      <c r="E9283" s="42"/>
      <c r="F9283" s="92"/>
      <c r="G9283" s="65"/>
      <c r="H9283" s="65"/>
      <c r="I9283" s="65"/>
      <c r="J9283" s="65"/>
      <c r="K9283" s="65"/>
      <c r="L9283" s="65"/>
      <c r="M9283" s="65"/>
      <c r="N9283" s="84"/>
      <c r="O9283" s="65"/>
      <c r="P9283" s="84"/>
      <c r="Q9283" s="84"/>
      <c r="R9283" s="66"/>
      <c r="S9283" s="66"/>
      <c r="T9283" s="66"/>
      <c r="U9283" s="46"/>
    </row>
    <row r="9284" spans="2:21">
      <c r="B9284" s="22"/>
      <c r="D9284" s="22"/>
      <c r="E9284" s="42"/>
      <c r="F9284" s="92"/>
      <c r="G9284" s="65"/>
      <c r="H9284" s="65"/>
      <c r="I9284" s="65"/>
      <c r="J9284" s="65"/>
      <c r="K9284" s="65"/>
      <c r="L9284" s="65"/>
      <c r="M9284" s="65"/>
      <c r="N9284" s="84"/>
      <c r="O9284" s="65"/>
      <c r="P9284" s="84"/>
      <c r="Q9284" s="84"/>
      <c r="R9284" s="66"/>
      <c r="S9284" s="66"/>
      <c r="T9284" s="66"/>
      <c r="U9284" s="46"/>
    </row>
    <row r="9285" spans="2:21">
      <c r="B9285" s="22"/>
      <c r="D9285" s="22"/>
      <c r="E9285" s="42"/>
      <c r="F9285" s="92"/>
      <c r="G9285" s="65"/>
      <c r="H9285" s="65"/>
      <c r="I9285" s="65"/>
      <c r="J9285" s="65"/>
      <c r="K9285" s="65"/>
      <c r="L9285" s="65"/>
      <c r="M9285" s="65"/>
      <c r="N9285" s="84"/>
      <c r="O9285" s="65"/>
      <c r="P9285" s="84"/>
      <c r="Q9285" s="84"/>
      <c r="R9285" s="66"/>
      <c r="S9285" s="66"/>
      <c r="T9285" s="66"/>
      <c r="U9285" s="46"/>
    </row>
    <row r="9286" spans="2:21">
      <c r="B9286" s="22"/>
      <c r="D9286" s="22"/>
      <c r="E9286" s="42"/>
      <c r="F9286" s="92"/>
      <c r="G9286" s="65"/>
      <c r="H9286" s="65"/>
      <c r="I9286" s="65"/>
      <c r="J9286" s="65"/>
      <c r="K9286" s="65"/>
      <c r="L9286" s="65"/>
      <c r="M9286" s="65"/>
      <c r="N9286" s="84"/>
      <c r="O9286" s="65"/>
      <c r="P9286" s="84"/>
      <c r="Q9286" s="84"/>
      <c r="R9286" s="66"/>
      <c r="S9286" s="66"/>
      <c r="T9286" s="66"/>
      <c r="U9286" s="46"/>
    </row>
    <row r="9287" spans="2:21">
      <c r="B9287" s="22"/>
      <c r="D9287" s="22"/>
      <c r="E9287" s="42"/>
      <c r="F9287" s="92"/>
      <c r="G9287" s="65"/>
      <c r="H9287" s="65"/>
      <c r="I9287" s="65"/>
      <c r="J9287" s="65"/>
      <c r="K9287" s="65"/>
      <c r="L9287" s="65"/>
      <c r="M9287" s="65"/>
      <c r="N9287" s="84"/>
      <c r="O9287" s="65"/>
      <c r="P9287" s="84"/>
      <c r="Q9287" s="84"/>
      <c r="R9287" s="66"/>
      <c r="S9287" s="66"/>
      <c r="T9287" s="66"/>
      <c r="U9287" s="46"/>
    </row>
    <row r="9288" spans="2:21">
      <c r="B9288" s="22"/>
      <c r="D9288" s="22"/>
      <c r="E9288" s="42"/>
      <c r="F9288" s="92"/>
      <c r="G9288" s="65"/>
      <c r="H9288" s="65"/>
      <c r="I9288" s="65"/>
      <c r="J9288" s="65"/>
      <c r="K9288" s="65"/>
      <c r="L9288" s="65"/>
      <c r="M9288" s="65"/>
      <c r="N9288" s="84"/>
      <c r="O9288" s="65"/>
      <c r="P9288" s="84"/>
      <c r="Q9288" s="84"/>
      <c r="R9288" s="66"/>
      <c r="S9288" s="66"/>
      <c r="T9288" s="66"/>
      <c r="U9288" s="46"/>
    </row>
    <row r="9289" spans="2:21">
      <c r="B9289" s="22"/>
      <c r="D9289" s="22"/>
      <c r="E9289" s="42"/>
      <c r="F9289" s="92"/>
      <c r="G9289" s="65"/>
      <c r="H9289" s="65"/>
      <c r="I9289" s="65"/>
      <c r="J9289" s="65"/>
      <c r="K9289" s="65"/>
      <c r="L9289" s="65"/>
      <c r="M9289" s="65"/>
      <c r="N9289" s="84"/>
      <c r="O9289" s="65"/>
      <c r="P9289" s="84"/>
      <c r="Q9289" s="84"/>
      <c r="R9289" s="66"/>
      <c r="S9289" s="66"/>
      <c r="T9289" s="66"/>
      <c r="U9289" s="46"/>
    </row>
    <row r="9290" spans="2:21">
      <c r="B9290" s="22"/>
      <c r="D9290" s="22"/>
      <c r="E9290" s="42"/>
      <c r="F9290" s="92"/>
      <c r="G9290" s="65"/>
      <c r="H9290" s="65"/>
      <c r="I9290" s="65"/>
      <c r="J9290" s="65"/>
      <c r="K9290" s="65"/>
      <c r="L9290" s="65"/>
      <c r="M9290" s="65"/>
      <c r="N9290" s="84"/>
      <c r="O9290" s="65"/>
      <c r="P9290" s="84"/>
      <c r="Q9290" s="84"/>
      <c r="R9290" s="66"/>
      <c r="S9290" s="66"/>
      <c r="T9290" s="66"/>
      <c r="U9290" s="46"/>
    </row>
    <row r="9291" spans="2:21">
      <c r="B9291" s="22"/>
      <c r="D9291" s="22"/>
      <c r="E9291" s="42"/>
      <c r="F9291" s="92"/>
      <c r="G9291" s="65"/>
      <c r="H9291" s="65"/>
      <c r="I9291" s="65"/>
      <c r="J9291" s="65"/>
      <c r="K9291" s="65"/>
      <c r="L9291" s="65"/>
      <c r="M9291" s="65"/>
      <c r="N9291" s="84"/>
      <c r="O9291" s="65"/>
      <c r="P9291" s="84"/>
      <c r="Q9291" s="84"/>
      <c r="R9291" s="66"/>
      <c r="S9291" s="66"/>
      <c r="T9291" s="66"/>
      <c r="U9291" s="46"/>
    </row>
    <row r="9292" spans="2:21">
      <c r="B9292" s="22"/>
      <c r="D9292" s="22"/>
      <c r="E9292" s="42"/>
      <c r="F9292" s="92"/>
      <c r="G9292" s="65"/>
      <c r="H9292" s="65"/>
      <c r="I9292" s="65"/>
      <c r="J9292" s="65"/>
      <c r="K9292" s="65"/>
      <c r="L9292" s="65"/>
      <c r="M9292" s="65"/>
      <c r="N9292" s="84"/>
      <c r="O9292" s="65"/>
      <c r="P9292" s="84"/>
      <c r="Q9292" s="84"/>
      <c r="R9292" s="66"/>
      <c r="S9292" s="66"/>
      <c r="T9292" s="66"/>
      <c r="U9292" s="46"/>
    </row>
    <row r="9293" spans="2:21">
      <c r="B9293" s="22"/>
      <c r="D9293" s="22"/>
      <c r="E9293" s="42"/>
      <c r="F9293" s="92"/>
      <c r="G9293" s="65"/>
      <c r="H9293" s="65"/>
      <c r="I9293" s="65"/>
      <c r="J9293" s="65"/>
      <c r="K9293" s="65"/>
      <c r="L9293" s="65"/>
      <c r="M9293" s="65"/>
      <c r="N9293" s="84"/>
      <c r="O9293" s="65"/>
      <c r="P9293" s="84"/>
      <c r="Q9293" s="84"/>
      <c r="R9293" s="66"/>
      <c r="S9293" s="66"/>
      <c r="T9293" s="66"/>
      <c r="U9293" s="46"/>
    </row>
    <row r="9294" spans="2:21">
      <c r="B9294" s="22"/>
      <c r="D9294" s="22"/>
      <c r="E9294" s="42"/>
      <c r="F9294" s="92"/>
      <c r="G9294" s="65"/>
      <c r="H9294" s="65"/>
      <c r="I9294" s="65"/>
      <c r="J9294" s="65"/>
      <c r="K9294" s="65"/>
      <c r="L9294" s="65"/>
      <c r="M9294" s="65"/>
      <c r="N9294" s="84"/>
      <c r="O9294" s="65"/>
      <c r="P9294" s="84"/>
      <c r="Q9294" s="84"/>
      <c r="R9294" s="66"/>
      <c r="S9294" s="66"/>
      <c r="T9294" s="66"/>
      <c r="U9294" s="46"/>
    </row>
    <row r="9295" spans="2:21">
      <c r="B9295" s="22"/>
      <c r="D9295" s="22"/>
      <c r="E9295" s="42"/>
      <c r="F9295" s="92"/>
      <c r="G9295" s="65"/>
      <c r="H9295" s="65"/>
      <c r="I9295" s="65"/>
      <c r="J9295" s="65"/>
      <c r="K9295" s="65"/>
      <c r="L9295" s="65"/>
      <c r="M9295" s="65"/>
      <c r="N9295" s="84"/>
      <c r="O9295" s="65"/>
      <c r="P9295" s="84"/>
      <c r="Q9295" s="84"/>
      <c r="R9295" s="66"/>
      <c r="S9295" s="66"/>
      <c r="T9295" s="66"/>
      <c r="U9295" s="46"/>
    </row>
    <row r="9296" spans="2:21">
      <c r="B9296" s="22"/>
      <c r="D9296" s="22"/>
      <c r="E9296" s="42"/>
      <c r="F9296" s="92"/>
      <c r="G9296" s="65"/>
      <c r="H9296" s="65"/>
      <c r="I9296" s="65"/>
      <c r="J9296" s="65"/>
      <c r="K9296" s="65"/>
      <c r="L9296" s="65"/>
      <c r="M9296" s="65"/>
      <c r="N9296" s="84"/>
      <c r="O9296" s="65"/>
      <c r="P9296" s="84"/>
      <c r="Q9296" s="84"/>
      <c r="R9296" s="66"/>
      <c r="S9296" s="66"/>
      <c r="T9296" s="66"/>
      <c r="U9296" s="46"/>
    </row>
    <row r="9297" spans="2:21">
      <c r="B9297" s="22"/>
      <c r="D9297" s="22"/>
      <c r="E9297" s="42"/>
      <c r="F9297" s="92"/>
      <c r="G9297" s="65"/>
      <c r="H9297" s="65"/>
      <c r="I9297" s="65"/>
      <c r="J9297" s="65"/>
      <c r="K9297" s="65"/>
      <c r="L9297" s="65"/>
      <c r="M9297" s="65"/>
      <c r="N9297" s="84"/>
      <c r="O9297" s="65"/>
      <c r="P9297" s="84"/>
      <c r="Q9297" s="84"/>
      <c r="R9297" s="66"/>
      <c r="S9297" s="66"/>
      <c r="T9297" s="66"/>
      <c r="U9297" s="46"/>
    </row>
    <row r="9298" spans="2:21">
      <c r="B9298" s="22"/>
      <c r="D9298" s="22"/>
      <c r="E9298" s="42"/>
      <c r="F9298" s="92"/>
      <c r="G9298" s="65"/>
      <c r="H9298" s="65"/>
      <c r="I9298" s="65"/>
      <c r="J9298" s="65"/>
      <c r="K9298" s="65"/>
      <c r="L9298" s="65"/>
      <c r="M9298" s="65"/>
      <c r="N9298" s="84"/>
      <c r="O9298" s="65"/>
      <c r="P9298" s="84"/>
      <c r="Q9298" s="84"/>
      <c r="R9298" s="66"/>
      <c r="S9298" s="66"/>
      <c r="T9298" s="66"/>
      <c r="U9298" s="46"/>
    </row>
    <row r="9299" spans="2:21">
      <c r="B9299" s="22"/>
      <c r="D9299" s="22"/>
      <c r="E9299" s="42"/>
      <c r="F9299" s="92"/>
      <c r="G9299" s="65"/>
      <c r="H9299" s="65"/>
      <c r="I9299" s="65"/>
      <c r="J9299" s="65"/>
      <c r="K9299" s="65"/>
      <c r="L9299" s="65"/>
      <c r="M9299" s="65"/>
      <c r="N9299" s="84"/>
      <c r="O9299" s="65"/>
      <c r="P9299" s="84"/>
      <c r="Q9299" s="84"/>
      <c r="R9299" s="66"/>
      <c r="S9299" s="66"/>
      <c r="T9299" s="66"/>
      <c r="U9299" s="46"/>
    </row>
    <row r="9300" spans="2:21">
      <c r="B9300" s="22"/>
      <c r="D9300" s="22"/>
      <c r="E9300" s="42"/>
      <c r="F9300" s="92"/>
      <c r="G9300" s="65"/>
      <c r="H9300" s="65"/>
      <c r="I9300" s="65"/>
      <c r="J9300" s="65"/>
      <c r="K9300" s="65"/>
      <c r="L9300" s="65"/>
      <c r="M9300" s="65"/>
      <c r="N9300" s="84"/>
      <c r="O9300" s="65"/>
      <c r="P9300" s="84"/>
      <c r="Q9300" s="84"/>
      <c r="R9300" s="66"/>
      <c r="S9300" s="66"/>
      <c r="T9300" s="66"/>
      <c r="U9300" s="46"/>
    </row>
    <row r="9301" spans="2:21">
      <c r="B9301" s="22"/>
      <c r="D9301" s="22"/>
      <c r="E9301" s="42"/>
      <c r="F9301" s="92"/>
      <c r="G9301" s="65"/>
      <c r="H9301" s="65"/>
      <c r="I9301" s="65"/>
      <c r="J9301" s="65"/>
      <c r="K9301" s="65"/>
      <c r="L9301" s="65"/>
      <c r="M9301" s="65"/>
      <c r="N9301" s="84"/>
      <c r="O9301" s="65"/>
      <c r="P9301" s="84"/>
      <c r="Q9301" s="84"/>
      <c r="R9301" s="66"/>
      <c r="S9301" s="66"/>
      <c r="T9301" s="66"/>
      <c r="U9301" s="46"/>
    </row>
    <row r="9302" spans="2:21">
      <c r="B9302" s="22"/>
      <c r="D9302" s="22"/>
      <c r="E9302" s="42"/>
      <c r="F9302" s="92"/>
      <c r="G9302" s="65"/>
      <c r="H9302" s="65"/>
      <c r="I9302" s="65"/>
      <c r="J9302" s="65"/>
      <c r="K9302" s="65"/>
      <c r="L9302" s="65"/>
      <c r="M9302" s="65"/>
      <c r="N9302" s="84"/>
      <c r="O9302" s="65"/>
      <c r="P9302" s="84"/>
      <c r="Q9302" s="84"/>
      <c r="R9302" s="66"/>
      <c r="S9302" s="66"/>
      <c r="T9302" s="66"/>
      <c r="U9302" s="46"/>
    </row>
    <row r="9303" spans="2:21">
      <c r="B9303" s="22"/>
      <c r="D9303" s="22"/>
      <c r="E9303" s="42"/>
      <c r="F9303" s="92"/>
      <c r="G9303" s="65"/>
      <c r="H9303" s="65"/>
      <c r="I9303" s="65"/>
      <c r="J9303" s="65"/>
      <c r="K9303" s="65"/>
      <c r="L9303" s="65"/>
      <c r="M9303" s="65"/>
      <c r="N9303" s="84"/>
      <c r="O9303" s="65"/>
      <c r="P9303" s="84"/>
      <c r="Q9303" s="84"/>
      <c r="R9303" s="66"/>
      <c r="S9303" s="66"/>
      <c r="T9303" s="66"/>
      <c r="U9303" s="46"/>
    </row>
    <row r="9304" spans="2:21">
      <c r="B9304" s="22"/>
      <c r="D9304" s="22"/>
      <c r="E9304" s="42"/>
      <c r="F9304" s="92"/>
      <c r="G9304" s="65"/>
      <c r="H9304" s="65"/>
      <c r="I9304" s="65"/>
      <c r="J9304" s="65"/>
      <c r="K9304" s="65"/>
      <c r="L9304" s="65"/>
      <c r="M9304" s="65"/>
      <c r="N9304" s="84"/>
      <c r="O9304" s="65"/>
      <c r="P9304" s="84"/>
      <c r="Q9304" s="84"/>
      <c r="R9304" s="66"/>
      <c r="S9304" s="66"/>
      <c r="T9304" s="66"/>
      <c r="U9304" s="46"/>
    </row>
    <row r="9305" spans="2:21">
      <c r="B9305" s="22"/>
      <c r="D9305" s="22"/>
      <c r="E9305" s="42"/>
      <c r="F9305" s="92"/>
      <c r="G9305" s="65"/>
      <c r="H9305" s="65"/>
      <c r="I9305" s="65"/>
      <c r="J9305" s="65"/>
      <c r="K9305" s="65"/>
      <c r="L9305" s="65"/>
      <c r="M9305" s="65"/>
      <c r="N9305" s="84"/>
      <c r="O9305" s="65"/>
      <c r="P9305" s="84"/>
      <c r="Q9305" s="84"/>
      <c r="R9305" s="66"/>
      <c r="S9305" s="66"/>
      <c r="T9305" s="66"/>
      <c r="U9305" s="46"/>
    </row>
    <row r="9306" spans="2:21">
      <c r="B9306" s="22"/>
      <c r="D9306" s="22"/>
      <c r="E9306" s="42"/>
      <c r="F9306" s="92"/>
      <c r="G9306" s="65"/>
      <c r="H9306" s="65"/>
      <c r="I9306" s="65"/>
      <c r="J9306" s="65"/>
      <c r="K9306" s="65"/>
      <c r="L9306" s="65"/>
      <c r="M9306" s="65"/>
      <c r="N9306" s="84"/>
      <c r="O9306" s="65"/>
      <c r="P9306" s="84"/>
      <c r="Q9306" s="84"/>
      <c r="R9306" s="66"/>
      <c r="S9306" s="66"/>
      <c r="T9306" s="66"/>
      <c r="U9306" s="46"/>
    </row>
    <row r="9307" spans="2:21">
      <c r="B9307" s="22"/>
      <c r="D9307" s="22"/>
      <c r="E9307" s="42"/>
      <c r="F9307" s="92"/>
      <c r="G9307" s="65"/>
      <c r="H9307" s="65"/>
      <c r="I9307" s="65"/>
      <c r="J9307" s="65"/>
      <c r="K9307" s="65"/>
      <c r="L9307" s="65"/>
      <c r="M9307" s="65"/>
      <c r="N9307" s="84"/>
      <c r="O9307" s="65"/>
      <c r="P9307" s="84"/>
      <c r="Q9307" s="84"/>
      <c r="R9307" s="66"/>
      <c r="S9307" s="66"/>
      <c r="T9307" s="66"/>
      <c r="U9307" s="46"/>
    </row>
    <row r="9308" spans="2:21">
      <c r="B9308" s="22"/>
      <c r="D9308" s="22"/>
      <c r="E9308" s="42"/>
      <c r="F9308" s="92"/>
      <c r="G9308" s="65"/>
      <c r="H9308" s="65"/>
      <c r="I9308" s="65"/>
      <c r="J9308" s="65"/>
      <c r="K9308" s="65"/>
      <c r="L9308" s="65"/>
      <c r="M9308" s="65"/>
      <c r="N9308" s="84"/>
      <c r="O9308" s="65"/>
      <c r="P9308" s="84"/>
      <c r="Q9308" s="84"/>
      <c r="R9308" s="66"/>
      <c r="S9308" s="66"/>
      <c r="T9308" s="66"/>
      <c r="U9308" s="46"/>
    </row>
    <row r="9309" spans="2:21">
      <c r="B9309" s="22"/>
      <c r="D9309" s="22"/>
      <c r="E9309" s="42"/>
      <c r="F9309" s="92"/>
      <c r="G9309" s="65"/>
      <c r="H9309" s="65"/>
      <c r="I9309" s="65"/>
      <c r="J9309" s="65"/>
      <c r="K9309" s="65"/>
      <c r="L9309" s="65"/>
      <c r="M9309" s="65"/>
      <c r="N9309" s="84"/>
      <c r="O9309" s="65"/>
      <c r="P9309" s="84"/>
      <c r="Q9309" s="84"/>
      <c r="R9309" s="66"/>
      <c r="S9309" s="66"/>
      <c r="T9309" s="66"/>
      <c r="U9309" s="46"/>
    </row>
    <row r="9310" spans="2:21">
      <c r="B9310" s="22"/>
      <c r="D9310" s="22"/>
      <c r="E9310" s="42"/>
      <c r="F9310" s="92"/>
      <c r="G9310" s="65"/>
      <c r="H9310" s="65"/>
      <c r="I9310" s="65"/>
      <c r="J9310" s="65"/>
      <c r="K9310" s="65"/>
      <c r="L9310" s="65"/>
      <c r="M9310" s="65"/>
      <c r="N9310" s="84"/>
      <c r="O9310" s="65"/>
      <c r="P9310" s="84"/>
      <c r="Q9310" s="84"/>
      <c r="R9310" s="66"/>
      <c r="S9310" s="66"/>
      <c r="T9310" s="66"/>
      <c r="U9310" s="46"/>
    </row>
    <row r="9311" spans="2:21">
      <c r="B9311" s="22"/>
      <c r="D9311" s="22"/>
      <c r="E9311" s="42"/>
      <c r="F9311" s="92"/>
      <c r="G9311" s="65"/>
      <c r="H9311" s="65"/>
      <c r="I9311" s="65"/>
      <c r="J9311" s="65"/>
      <c r="K9311" s="65"/>
      <c r="L9311" s="65"/>
      <c r="M9311" s="65"/>
      <c r="N9311" s="84"/>
      <c r="O9311" s="65"/>
      <c r="P9311" s="84"/>
      <c r="Q9311" s="84"/>
      <c r="R9311" s="66"/>
      <c r="S9311" s="66"/>
      <c r="T9311" s="66"/>
      <c r="U9311" s="46"/>
    </row>
    <row r="9312" spans="2:21">
      <c r="B9312" s="22"/>
      <c r="D9312" s="22"/>
      <c r="E9312" s="42"/>
      <c r="F9312" s="92"/>
      <c r="G9312" s="65"/>
      <c r="H9312" s="65"/>
      <c r="I9312" s="65"/>
      <c r="J9312" s="65"/>
      <c r="K9312" s="65"/>
      <c r="L9312" s="65"/>
      <c r="M9312" s="65"/>
      <c r="N9312" s="84"/>
      <c r="O9312" s="65"/>
      <c r="P9312" s="84"/>
      <c r="Q9312" s="84"/>
      <c r="R9312" s="66"/>
      <c r="S9312" s="66"/>
      <c r="T9312" s="66"/>
      <c r="U9312" s="46"/>
    </row>
    <row r="9313" spans="2:21">
      <c r="B9313" s="22"/>
      <c r="D9313" s="22"/>
      <c r="E9313" s="42"/>
      <c r="F9313" s="92"/>
      <c r="G9313" s="65"/>
      <c r="H9313" s="65"/>
      <c r="I9313" s="65"/>
      <c r="J9313" s="65"/>
      <c r="K9313" s="65"/>
      <c r="L9313" s="65"/>
      <c r="M9313" s="65"/>
      <c r="N9313" s="84"/>
      <c r="O9313" s="65"/>
      <c r="P9313" s="84"/>
      <c r="Q9313" s="84"/>
      <c r="R9313" s="66"/>
      <c r="S9313" s="66"/>
      <c r="T9313" s="66"/>
      <c r="U9313" s="46"/>
    </row>
    <row r="9314" spans="2:21">
      <c r="B9314" s="22"/>
      <c r="D9314" s="22"/>
      <c r="E9314" s="42"/>
      <c r="F9314" s="92"/>
      <c r="G9314" s="65"/>
      <c r="H9314" s="65"/>
      <c r="I9314" s="65"/>
      <c r="J9314" s="65"/>
      <c r="K9314" s="65"/>
      <c r="L9314" s="65"/>
      <c r="M9314" s="65"/>
      <c r="N9314" s="84"/>
      <c r="O9314" s="65"/>
      <c r="P9314" s="84"/>
      <c r="Q9314" s="84"/>
      <c r="R9314" s="66"/>
      <c r="S9314" s="66"/>
      <c r="T9314" s="66"/>
      <c r="U9314" s="46"/>
    </row>
    <row r="9315" spans="2:21">
      <c r="B9315" s="22"/>
      <c r="D9315" s="22"/>
      <c r="E9315" s="42"/>
      <c r="F9315" s="92"/>
      <c r="G9315" s="65"/>
      <c r="H9315" s="65"/>
      <c r="I9315" s="65"/>
      <c r="J9315" s="65"/>
      <c r="K9315" s="65"/>
      <c r="L9315" s="65"/>
      <c r="M9315" s="65"/>
      <c r="N9315" s="84"/>
      <c r="O9315" s="65"/>
      <c r="P9315" s="84"/>
      <c r="Q9315" s="84"/>
      <c r="R9315" s="66"/>
      <c r="S9315" s="66"/>
      <c r="T9315" s="66"/>
      <c r="U9315" s="46"/>
    </row>
    <row r="9316" spans="2:21">
      <c r="B9316" s="22"/>
      <c r="D9316" s="22"/>
      <c r="E9316" s="42"/>
      <c r="F9316" s="92"/>
      <c r="G9316" s="65"/>
      <c r="H9316" s="65"/>
      <c r="I9316" s="65"/>
      <c r="J9316" s="65"/>
      <c r="K9316" s="65"/>
      <c r="L9316" s="65"/>
      <c r="M9316" s="65"/>
      <c r="N9316" s="84"/>
      <c r="O9316" s="65"/>
      <c r="P9316" s="84"/>
      <c r="Q9316" s="84"/>
      <c r="R9316" s="66"/>
      <c r="S9316" s="66"/>
      <c r="T9316" s="66"/>
      <c r="U9316" s="46"/>
    </row>
    <row r="9317" spans="2:21">
      <c r="B9317" s="22"/>
      <c r="D9317" s="22"/>
      <c r="E9317" s="42"/>
      <c r="F9317" s="92"/>
      <c r="G9317" s="65"/>
      <c r="H9317" s="65"/>
      <c r="I9317" s="65"/>
      <c r="J9317" s="65"/>
      <c r="K9317" s="65"/>
      <c r="L9317" s="65"/>
      <c r="M9317" s="65"/>
      <c r="N9317" s="84"/>
      <c r="O9317" s="65"/>
      <c r="P9317" s="84"/>
      <c r="Q9317" s="84"/>
      <c r="R9317" s="66"/>
      <c r="S9317" s="66"/>
      <c r="T9317" s="66"/>
      <c r="U9317" s="46"/>
    </row>
    <row r="9318" spans="2:21">
      <c r="B9318" s="22"/>
      <c r="D9318" s="22"/>
      <c r="E9318" s="42"/>
      <c r="F9318" s="92"/>
      <c r="G9318" s="65"/>
      <c r="H9318" s="65"/>
      <c r="I9318" s="65"/>
      <c r="J9318" s="65"/>
      <c r="K9318" s="65"/>
      <c r="L9318" s="65"/>
      <c r="M9318" s="65"/>
      <c r="N9318" s="84"/>
      <c r="O9318" s="65"/>
      <c r="P9318" s="84"/>
      <c r="Q9318" s="84"/>
      <c r="R9318" s="66"/>
      <c r="S9318" s="66"/>
      <c r="T9318" s="66"/>
      <c r="U9318" s="46"/>
    </row>
    <row r="9319" spans="2:21">
      <c r="B9319" s="22"/>
      <c r="D9319" s="22"/>
      <c r="E9319" s="42"/>
      <c r="F9319" s="92"/>
      <c r="G9319" s="65"/>
      <c r="H9319" s="65"/>
      <c r="I9319" s="65"/>
      <c r="J9319" s="65"/>
      <c r="K9319" s="65"/>
      <c r="L9319" s="65"/>
      <c r="M9319" s="65"/>
      <c r="N9319" s="84"/>
      <c r="O9319" s="65"/>
      <c r="P9319" s="84"/>
      <c r="Q9319" s="84"/>
      <c r="R9319" s="66"/>
      <c r="S9319" s="66"/>
      <c r="T9319" s="66"/>
      <c r="U9319" s="46"/>
    </row>
    <row r="9320" spans="2:21">
      <c r="B9320" s="22"/>
      <c r="D9320" s="22"/>
      <c r="E9320" s="42"/>
      <c r="F9320" s="92"/>
      <c r="G9320" s="65"/>
      <c r="H9320" s="65"/>
      <c r="I9320" s="65"/>
      <c r="J9320" s="65"/>
      <c r="K9320" s="65"/>
      <c r="L9320" s="65"/>
      <c r="M9320" s="65"/>
      <c r="N9320" s="84"/>
      <c r="O9320" s="65"/>
      <c r="P9320" s="84"/>
      <c r="Q9320" s="84"/>
      <c r="R9320" s="66"/>
      <c r="S9320" s="66"/>
      <c r="T9320" s="66"/>
      <c r="U9320" s="46"/>
    </row>
    <row r="9321" spans="2:21">
      <c r="B9321" s="22"/>
      <c r="D9321" s="22"/>
      <c r="E9321" s="42"/>
      <c r="F9321" s="92"/>
      <c r="G9321" s="65"/>
      <c r="H9321" s="65"/>
      <c r="I9321" s="65"/>
      <c r="J9321" s="65"/>
      <c r="K9321" s="65"/>
      <c r="L9321" s="65"/>
      <c r="M9321" s="65"/>
      <c r="N9321" s="84"/>
      <c r="O9321" s="65"/>
      <c r="P9321" s="84"/>
      <c r="Q9321" s="84"/>
      <c r="R9321" s="66"/>
      <c r="S9321" s="66"/>
      <c r="T9321" s="66"/>
      <c r="U9321" s="46"/>
    </row>
    <row r="9322" spans="2:21">
      <c r="B9322" s="22"/>
      <c r="D9322" s="22"/>
      <c r="E9322" s="42"/>
      <c r="F9322" s="92"/>
      <c r="G9322" s="65"/>
      <c r="H9322" s="65"/>
      <c r="I9322" s="65"/>
      <c r="J9322" s="65"/>
      <c r="K9322" s="65"/>
      <c r="L9322" s="65"/>
      <c r="M9322" s="65"/>
      <c r="N9322" s="84"/>
      <c r="O9322" s="65"/>
      <c r="P9322" s="84"/>
      <c r="Q9322" s="84"/>
      <c r="R9322" s="66"/>
      <c r="S9322" s="66"/>
      <c r="T9322" s="66"/>
      <c r="U9322" s="46"/>
    </row>
    <row r="9323" spans="2:21">
      <c r="B9323" s="22"/>
      <c r="D9323" s="22"/>
      <c r="E9323" s="42"/>
      <c r="F9323" s="92"/>
      <c r="G9323" s="65"/>
      <c r="H9323" s="65"/>
      <c r="I9323" s="65"/>
      <c r="J9323" s="65"/>
      <c r="K9323" s="65"/>
      <c r="L9323" s="65"/>
      <c r="M9323" s="65"/>
      <c r="N9323" s="84"/>
      <c r="O9323" s="65"/>
      <c r="P9323" s="84"/>
      <c r="Q9323" s="84"/>
      <c r="R9323" s="66"/>
      <c r="S9323" s="66"/>
      <c r="T9323" s="66"/>
      <c r="U9323" s="46"/>
    </row>
    <row r="9324" spans="2:21">
      <c r="B9324" s="22"/>
      <c r="D9324" s="22"/>
      <c r="E9324" s="42"/>
      <c r="F9324" s="92"/>
      <c r="G9324" s="65"/>
      <c r="H9324" s="65"/>
      <c r="I9324" s="65"/>
      <c r="J9324" s="65"/>
      <c r="K9324" s="65"/>
      <c r="L9324" s="65"/>
      <c r="M9324" s="65"/>
      <c r="N9324" s="84"/>
      <c r="O9324" s="65"/>
      <c r="P9324" s="84"/>
      <c r="Q9324" s="84"/>
      <c r="R9324" s="66"/>
      <c r="S9324" s="66"/>
      <c r="T9324" s="66"/>
      <c r="U9324" s="46"/>
    </row>
    <row r="9325" spans="2:21">
      <c r="B9325" s="22"/>
      <c r="D9325" s="22"/>
      <c r="E9325" s="42"/>
      <c r="F9325" s="92"/>
      <c r="G9325" s="65"/>
      <c r="H9325" s="65"/>
      <c r="I9325" s="65"/>
      <c r="J9325" s="65"/>
      <c r="K9325" s="65"/>
      <c r="L9325" s="65"/>
      <c r="M9325" s="65"/>
      <c r="N9325" s="84"/>
      <c r="O9325" s="65"/>
      <c r="P9325" s="84"/>
      <c r="Q9325" s="84"/>
      <c r="R9325" s="66"/>
      <c r="S9325" s="66"/>
      <c r="T9325" s="66"/>
      <c r="U9325" s="46"/>
    </row>
    <row r="9326" spans="2:21">
      <c r="B9326" s="22"/>
      <c r="D9326" s="22"/>
      <c r="E9326" s="42"/>
      <c r="F9326" s="92"/>
      <c r="G9326" s="65"/>
      <c r="H9326" s="65"/>
      <c r="I9326" s="65"/>
      <c r="J9326" s="65"/>
      <c r="K9326" s="65"/>
      <c r="L9326" s="65"/>
      <c r="M9326" s="65"/>
      <c r="N9326" s="84"/>
      <c r="O9326" s="65"/>
      <c r="P9326" s="84"/>
      <c r="Q9326" s="84"/>
      <c r="R9326" s="66"/>
      <c r="S9326" s="66"/>
      <c r="T9326" s="66"/>
      <c r="U9326" s="46"/>
    </row>
    <row r="9327" spans="2:21">
      <c r="B9327" s="22"/>
      <c r="D9327" s="22"/>
      <c r="E9327" s="42"/>
      <c r="F9327" s="92"/>
      <c r="G9327" s="65"/>
      <c r="H9327" s="65"/>
      <c r="I9327" s="65"/>
      <c r="J9327" s="65"/>
      <c r="K9327" s="65"/>
      <c r="L9327" s="65"/>
      <c r="M9327" s="65"/>
      <c r="N9327" s="84"/>
      <c r="O9327" s="65"/>
      <c r="P9327" s="84"/>
      <c r="Q9327" s="84"/>
      <c r="R9327" s="66"/>
      <c r="S9327" s="66"/>
      <c r="T9327" s="66"/>
      <c r="U9327" s="46"/>
    </row>
    <row r="9328" spans="2:21">
      <c r="B9328" s="22"/>
      <c r="D9328" s="22"/>
      <c r="E9328" s="42"/>
      <c r="F9328" s="92"/>
      <c r="G9328" s="65"/>
      <c r="H9328" s="65"/>
      <c r="I9328" s="65"/>
      <c r="J9328" s="65"/>
      <c r="K9328" s="65"/>
      <c r="L9328" s="65"/>
      <c r="M9328" s="65"/>
      <c r="N9328" s="84"/>
      <c r="O9328" s="65"/>
      <c r="P9328" s="84"/>
      <c r="Q9328" s="84"/>
      <c r="R9328" s="66"/>
      <c r="S9328" s="66"/>
      <c r="T9328" s="66"/>
      <c r="U9328" s="46"/>
    </row>
    <row r="9329" spans="2:21">
      <c r="B9329" s="22"/>
      <c r="D9329" s="22"/>
      <c r="E9329" s="42"/>
      <c r="F9329" s="92"/>
      <c r="G9329" s="65"/>
      <c r="H9329" s="65"/>
      <c r="I9329" s="65"/>
      <c r="J9329" s="65"/>
      <c r="K9329" s="65"/>
      <c r="L9329" s="65"/>
      <c r="M9329" s="65"/>
      <c r="N9329" s="84"/>
      <c r="O9329" s="65"/>
      <c r="P9329" s="84"/>
      <c r="Q9329" s="84"/>
      <c r="R9329" s="66"/>
      <c r="S9329" s="66"/>
      <c r="T9329" s="66"/>
      <c r="U9329" s="46"/>
    </row>
    <row r="9330" spans="2:21">
      <c r="B9330" s="22"/>
      <c r="D9330" s="22"/>
      <c r="E9330" s="42"/>
      <c r="F9330" s="92"/>
      <c r="G9330" s="65"/>
      <c r="H9330" s="65"/>
      <c r="I9330" s="65"/>
      <c r="J9330" s="65"/>
      <c r="K9330" s="65"/>
      <c r="L9330" s="65"/>
      <c r="M9330" s="65"/>
      <c r="N9330" s="84"/>
      <c r="O9330" s="65"/>
      <c r="P9330" s="84"/>
      <c r="Q9330" s="84"/>
      <c r="R9330" s="66"/>
      <c r="S9330" s="66"/>
      <c r="T9330" s="66"/>
      <c r="U9330" s="46"/>
    </row>
    <row r="9331" spans="2:21">
      <c r="B9331" s="22"/>
      <c r="D9331" s="22"/>
      <c r="E9331" s="42"/>
      <c r="F9331" s="92"/>
      <c r="G9331" s="65"/>
      <c r="H9331" s="65"/>
      <c r="I9331" s="65"/>
      <c r="J9331" s="65"/>
      <c r="K9331" s="65"/>
      <c r="L9331" s="65"/>
      <c r="M9331" s="65"/>
      <c r="N9331" s="84"/>
      <c r="O9331" s="65"/>
      <c r="P9331" s="84"/>
      <c r="Q9331" s="84"/>
      <c r="R9331" s="66"/>
      <c r="S9331" s="66"/>
      <c r="T9331" s="66"/>
      <c r="U9331" s="46"/>
    </row>
    <row r="9332" spans="2:21">
      <c r="B9332" s="22"/>
      <c r="D9332" s="22"/>
      <c r="E9332" s="42"/>
      <c r="F9332" s="92"/>
      <c r="G9332" s="65"/>
      <c r="H9332" s="65"/>
      <c r="I9332" s="65"/>
      <c r="J9332" s="65"/>
      <c r="K9332" s="65"/>
      <c r="L9332" s="65"/>
      <c r="M9332" s="65"/>
      <c r="N9332" s="84"/>
      <c r="O9332" s="65"/>
      <c r="P9332" s="84"/>
      <c r="Q9332" s="84"/>
      <c r="R9332" s="66"/>
      <c r="S9332" s="66"/>
      <c r="T9332" s="66"/>
      <c r="U9332" s="46"/>
    </row>
    <row r="9333" spans="2:21">
      <c r="B9333" s="22"/>
      <c r="D9333" s="22"/>
      <c r="E9333" s="42"/>
      <c r="F9333" s="92"/>
      <c r="G9333" s="65"/>
      <c r="H9333" s="65"/>
      <c r="I9333" s="65"/>
      <c r="J9333" s="65"/>
      <c r="K9333" s="65"/>
      <c r="L9333" s="65"/>
      <c r="M9333" s="65"/>
      <c r="N9333" s="84"/>
      <c r="O9333" s="65"/>
      <c r="P9333" s="84"/>
      <c r="Q9333" s="84"/>
      <c r="R9333" s="66"/>
      <c r="S9333" s="66"/>
      <c r="T9333" s="66"/>
      <c r="U9333" s="46"/>
    </row>
    <row r="9334" spans="2:21">
      <c r="B9334" s="22"/>
      <c r="D9334" s="22"/>
      <c r="E9334" s="42"/>
      <c r="F9334" s="92"/>
      <c r="G9334" s="65"/>
      <c r="H9334" s="65"/>
      <c r="I9334" s="65"/>
      <c r="J9334" s="65"/>
      <c r="K9334" s="65"/>
      <c r="L9334" s="65"/>
      <c r="M9334" s="65"/>
      <c r="N9334" s="84"/>
      <c r="O9334" s="65"/>
      <c r="P9334" s="84"/>
      <c r="Q9334" s="84"/>
      <c r="R9334" s="66"/>
      <c r="S9334" s="66"/>
      <c r="T9334" s="66"/>
      <c r="U9334" s="46"/>
    </row>
    <row r="9335" spans="2:21">
      <c r="B9335" s="22"/>
      <c r="D9335" s="22"/>
      <c r="E9335" s="42"/>
      <c r="F9335" s="92"/>
      <c r="G9335" s="65"/>
      <c r="H9335" s="65"/>
      <c r="I9335" s="65"/>
      <c r="J9335" s="65"/>
      <c r="K9335" s="65"/>
      <c r="L9335" s="65"/>
      <c r="M9335" s="65"/>
      <c r="N9335" s="84"/>
      <c r="O9335" s="65"/>
      <c r="P9335" s="84"/>
      <c r="Q9335" s="84"/>
      <c r="R9335" s="66"/>
      <c r="S9335" s="66"/>
      <c r="T9335" s="66"/>
      <c r="U9335" s="46"/>
    </row>
    <row r="9336" spans="2:21">
      <c r="B9336" s="22"/>
      <c r="D9336" s="22"/>
      <c r="E9336" s="42"/>
      <c r="F9336" s="92"/>
      <c r="G9336" s="65"/>
      <c r="H9336" s="65"/>
      <c r="I9336" s="65"/>
      <c r="J9336" s="65"/>
      <c r="K9336" s="65"/>
      <c r="L9336" s="65"/>
      <c r="M9336" s="65"/>
      <c r="N9336" s="84"/>
      <c r="O9336" s="65"/>
      <c r="P9336" s="84"/>
      <c r="Q9336" s="84"/>
      <c r="R9336" s="66"/>
      <c r="S9336" s="66"/>
      <c r="T9336" s="66"/>
      <c r="U9336" s="46"/>
    </row>
    <row r="9337" spans="2:21">
      <c r="B9337" s="22"/>
      <c r="D9337" s="22"/>
      <c r="E9337" s="42"/>
      <c r="F9337" s="92"/>
      <c r="G9337" s="65"/>
      <c r="H9337" s="65"/>
      <c r="I9337" s="65"/>
      <c r="J9337" s="65"/>
      <c r="K9337" s="65"/>
      <c r="L9337" s="65"/>
      <c r="M9337" s="65"/>
      <c r="N9337" s="84"/>
      <c r="O9337" s="65"/>
      <c r="P9337" s="84"/>
      <c r="Q9337" s="84"/>
      <c r="R9337" s="66"/>
      <c r="S9337" s="66"/>
      <c r="T9337" s="66"/>
      <c r="U9337" s="46"/>
    </row>
    <row r="9338" spans="2:21">
      <c r="B9338" s="22"/>
      <c r="D9338" s="22"/>
      <c r="E9338" s="42"/>
      <c r="F9338" s="92"/>
      <c r="G9338" s="65"/>
      <c r="H9338" s="65"/>
      <c r="I9338" s="65"/>
      <c r="J9338" s="65"/>
      <c r="K9338" s="65"/>
      <c r="L9338" s="65"/>
      <c r="M9338" s="65"/>
      <c r="N9338" s="84"/>
      <c r="O9338" s="65"/>
      <c r="P9338" s="84"/>
      <c r="Q9338" s="84"/>
      <c r="R9338" s="66"/>
      <c r="S9338" s="66"/>
      <c r="T9338" s="66"/>
      <c r="U9338" s="46"/>
    </row>
    <row r="9339" spans="2:21">
      <c r="B9339" s="22"/>
      <c r="D9339" s="22"/>
      <c r="E9339" s="42"/>
      <c r="F9339" s="92"/>
      <c r="G9339" s="65"/>
      <c r="H9339" s="65"/>
      <c r="I9339" s="65"/>
      <c r="J9339" s="65"/>
      <c r="K9339" s="65"/>
      <c r="L9339" s="65"/>
      <c r="M9339" s="65"/>
      <c r="N9339" s="84"/>
      <c r="O9339" s="65"/>
      <c r="P9339" s="84"/>
      <c r="Q9339" s="84"/>
      <c r="R9339" s="66"/>
      <c r="S9339" s="66"/>
      <c r="T9339" s="66"/>
      <c r="U9339" s="46"/>
    </row>
    <row r="9340" spans="2:21">
      <c r="B9340" s="22"/>
      <c r="D9340" s="22"/>
      <c r="E9340" s="42"/>
      <c r="F9340" s="92"/>
      <c r="G9340" s="65"/>
      <c r="H9340" s="65"/>
      <c r="I9340" s="65"/>
      <c r="J9340" s="65"/>
      <c r="K9340" s="65"/>
      <c r="L9340" s="65"/>
      <c r="M9340" s="65"/>
      <c r="N9340" s="84"/>
      <c r="O9340" s="65"/>
      <c r="P9340" s="84"/>
      <c r="Q9340" s="84"/>
      <c r="R9340" s="66"/>
      <c r="S9340" s="66"/>
      <c r="T9340" s="66"/>
      <c r="U9340" s="46"/>
    </row>
    <row r="9341" spans="2:21">
      <c r="B9341" s="22"/>
      <c r="D9341" s="22"/>
      <c r="E9341" s="42"/>
      <c r="F9341" s="92"/>
      <c r="G9341" s="65"/>
      <c r="H9341" s="65"/>
      <c r="I9341" s="65"/>
      <c r="J9341" s="65"/>
      <c r="K9341" s="65"/>
      <c r="L9341" s="65"/>
      <c r="M9341" s="65"/>
      <c r="N9341" s="84"/>
      <c r="O9341" s="65"/>
      <c r="P9341" s="84"/>
      <c r="Q9341" s="84"/>
      <c r="R9341" s="66"/>
      <c r="S9341" s="66"/>
      <c r="T9341" s="66"/>
      <c r="U9341" s="46"/>
    </row>
    <row r="9342" spans="2:21">
      <c r="B9342" s="22"/>
      <c r="D9342" s="22"/>
      <c r="E9342" s="42"/>
      <c r="F9342" s="92"/>
      <c r="G9342" s="65"/>
      <c r="H9342" s="65"/>
      <c r="I9342" s="65"/>
      <c r="J9342" s="65"/>
      <c r="K9342" s="65"/>
      <c r="L9342" s="65"/>
      <c r="M9342" s="65"/>
      <c r="N9342" s="84"/>
      <c r="O9342" s="65"/>
      <c r="P9342" s="84"/>
      <c r="Q9342" s="84"/>
      <c r="R9342" s="66"/>
      <c r="S9342" s="66"/>
      <c r="T9342" s="66"/>
      <c r="U9342" s="46"/>
    </row>
    <row r="9343" spans="2:21">
      <c r="B9343" s="22"/>
      <c r="D9343" s="22"/>
      <c r="E9343" s="42"/>
      <c r="F9343" s="92"/>
      <c r="G9343" s="65"/>
      <c r="H9343" s="65"/>
      <c r="I9343" s="65"/>
      <c r="J9343" s="65"/>
      <c r="K9343" s="65"/>
      <c r="L9343" s="65"/>
      <c r="M9343" s="65"/>
      <c r="N9343" s="84"/>
      <c r="O9343" s="65"/>
      <c r="P9343" s="84"/>
      <c r="Q9343" s="84"/>
      <c r="R9343" s="66"/>
      <c r="S9343" s="66"/>
      <c r="T9343" s="66"/>
      <c r="U9343" s="46"/>
    </row>
    <row r="9344" spans="2:21">
      <c r="B9344" s="22"/>
      <c r="D9344" s="22"/>
      <c r="E9344" s="42"/>
      <c r="F9344" s="92"/>
      <c r="G9344" s="65"/>
      <c r="H9344" s="65"/>
      <c r="I9344" s="65"/>
      <c r="J9344" s="65"/>
      <c r="K9344" s="65"/>
      <c r="L9344" s="65"/>
      <c r="M9344" s="65"/>
      <c r="N9344" s="84"/>
      <c r="O9344" s="65"/>
      <c r="P9344" s="84"/>
      <c r="Q9344" s="84"/>
      <c r="R9344" s="66"/>
      <c r="S9344" s="66"/>
      <c r="T9344" s="66"/>
      <c r="U9344" s="46"/>
    </row>
    <row r="9345" spans="2:21">
      <c r="B9345" s="22"/>
      <c r="D9345" s="22"/>
      <c r="E9345" s="42"/>
      <c r="F9345" s="92"/>
      <c r="G9345" s="65"/>
      <c r="H9345" s="65"/>
      <c r="I9345" s="65"/>
      <c r="J9345" s="65"/>
      <c r="K9345" s="65"/>
      <c r="L9345" s="65"/>
      <c r="M9345" s="65"/>
      <c r="N9345" s="84"/>
      <c r="O9345" s="65"/>
      <c r="P9345" s="84"/>
      <c r="Q9345" s="84"/>
      <c r="R9345" s="66"/>
      <c r="S9345" s="66"/>
      <c r="T9345" s="66"/>
      <c r="U9345" s="46"/>
    </row>
    <row r="9346" spans="2:21">
      <c r="B9346" s="22"/>
      <c r="D9346" s="22"/>
      <c r="E9346" s="42"/>
      <c r="F9346" s="92"/>
      <c r="G9346" s="65"/>
      <c r="H9346" s="65"/>
      <c r="I9346" s="65"/>
      <c r="J9346" s="65"/>
      <c r="K9346" s="65"/>
      <c r="L9346" s="65"/>
      <c r="M9346" s="65"/>
      <c r="N9346" s="84"/>
      <c r="O9346" s="65"/>
      <c r="P9346" s="84"/>
      <c r="Q9346" s="84"/>
      <c r="R9346" s="66"/>
      <c r="S9346" s="66"/>
      <c r="T9346" s="66"/>
      <c r="U9346" s="46"/>
    </row>
    <row r="9347" spans="2:21">
      <c r="B9347" s="22"/>
      <c r="D9347" s="22"/>
      <c r="E9347" s="42"/>
      <c r="F9347" s="92"/>
      <c r="G9347" s="65"/>
      <c r="H9347" s="65"/>
      <c r="I9347" s="65"/>
      <c r="J9347" s="65"/>
      <c r="K9347" s="65"/>
      <c r="L9347" s="65"/>
      <c r="M9347" s="65"/>
      <c r="N9347" s="84"/>
      <c r="O9347" s="65"/>
      <c r="P9347" s="84"/>
      <c r="Q9347" s="84"/>
      <c r="R9347" s="66"/>
      <c r="S9347" s="66"/>
      <c r="T9347" s="66"/>
      <c r="U9347" s="46"/>
    </row>
    <row r="9348" spans="2:21">
      <c r="B9348" s="22"/>
      <c r="D9348" s="22"/>
      <c r="E9348" s="42"/>
      <c r="F9348" s="92"/>
      <c r="G9348" s="65"/>
      <c r="H9348" s="65"/>
      <c r="I9348" s="65"/>
      <c r="J9348" s="65"/>
      <c r="K9348" s="65"/>
      <c r="L9348" s="65"/>
      <c r="M9348" s="65"/>
      <c r="N9348" s="84"/>
      <c r="O9348" s="65"/>
      <c r="P9348" s="84"/>
      <c r="Q9348" s="84"/>
      <c r="R9348" s="66"/>
      <c r="S9348" s="66"/>
      <c r="T9348" s="66"/>
      <c r="U9348" s="46"/>
    </row>
    <row r="9349" spans="2:21">
      <c r="B9349" s="22"/>
      <c r="D9349" s="22"/>
      <c r="E9349" s="42"/>
      <c r="F9349" s="92"/>
      <c r="G9349" s="65"/>
      <c r="H9349" s="65"/>
      <c r="I9349" s="65"/>
      <c r="J9349" s="65"/>
      <c r="K9349" s="65"/>
      <c r="L9349" s="65"/>
      <c r="M9349" s="65"/>
      <c r="N9349" s="84"/>
      <c r="O9349" s="65"/>
      <c r="P9349" s="84"/>
      <c r="Q9349" s="84"/>
      <c r="R9349" s="66"/>
      <c r="S9349" s="66"/>
      <c r="T9349" s="66"/>
      <c r="U9349" s="46"/>
    </row>
    <row r="9350" spans="2:21">
      <c r="B9350" s="22"/>
      <c r="D9350" s="22"/>
      <c r="E9350" s="42"/>
      <c r="F9350" s="92"/>
      <c r="G9350" s="65"/>
      <c r="H9350" s="65"/>
      <c r="I9350" s="65"/>
      <c r="J9350" s="65"/>
      <c r="K9350" s="65"/>
      <c r="L9350" s="65"/>
      <c r="M9350" s="65"/>
      <c r="N9350" s="84"/>
      <c r="O9350" s="65"/>
      <c r="P9350" s="84"/>
      <c r="Q9350" s="84"/>
      <c r="R9350" s="66"/>
      <c r="S9350" s="66"/>
      <c r="T9350" s="66"/>
      <c r="U9350" s="46"/>
    </row>
    <row r="9351" spans="2:21">
      <c r="B9351" s="22"/>
      <c r="D9351" s="22"/>
      <c r="E9351" s="42"/>
      <c r="F9351" s="92"/>
      <c r="G9351" s="65"/>
      <c r="H9351" s="65"/>
      <c r="I9351" s="65"/>
      <c r="J9351" s="65"/>
      <c r="K9351" s="65"/>
      <c r="L9351" s="65"/>
      <c r="M9351" s="65"/>
      <c r="N9351" s="84"/>
      <c r="O9351" s="65"/>
      <c r="P9351" s="84"/>
      <c r="Q9351" s="84"/>
      <c r="R9351" s="66"/>
      <c r="S9351" s="66"/>
      <c r="T9351" s="66"/>
      <c r="U9351" s="46"/>
    </row>
    <row r="9352" spans="2:21">
      <c r="B9352" s="22"/>
      <c r="D9352" s="22"/>
      <c r="E9352" s="42"/>
      <c r="F9352" s="92"/>
      <c r="G9352" s="65"/>
      <c r="H9352" s="65"/>
      <c r="I9352" s="65"/>
      <c r="J9352" s="65"/>
      <c r="K9352" s="65"/>
      <c r="L9352" s="65"/>
      <c r="M9352" s="65"/>
      <c r="N9352" s="84"/>
      <c r="O9352" s="65"/>
      <c r="P9352" s="84"/>
      <c r="Q9352" s="84"/>
      <c r="R9352" s="66"/>
      <c r="S9352" s="66"/>
      <c r="T9352" s="66"/>
      <c r="U9352" s="46"/>
    </row>
    <row r="9353" spans="2:21">
      <c r="B9353" s="22"/>
      <c r="D9353" s="22"/>
      <c r="E9353" s="42"/>
      <c r="F9353" s="92"/>
      <c r="G9353" s="65"/>
      <c r="H9353" s="65"/>
      <c r="I9353" s="65"/>
      <c r="J9353" s="65"/>
      <c r="K9353" s="65"/>
      <c r="L9353" s="65"/>
      <c r="M9353" s="65"/>
      <c r="N9353" s="84"/>
      <c r="O9353" s="65"/>
      <c r="P9353" s="84"/>
      <c r="Q9353" s="84"/>
      <c r="R9353" s="66"/>
      <c r="S9353" s="66"/>
      <c r="T9353" s="66"/>
      <c r="U9353" s="46"/>
    </row>
    <row r="9354" spans="2:21">
      <c r="B9354" s="22"/>
      <c r="D9354" s="22"/>
      <c r="E9354" s="42"/>
      <c r="F9354" s="92"/>
      <c r="G9354" s="65"/>
      <c r="H9354" s="65"/>
      <c r="I9354" s="65"/>
      <c r="J9354" s="65"/>
      <c r="K9354" s="65"/>
      <c r="L9354" s="65"/>
      <c r="M9354" s="65"/>
      <c r="N9354" s="84"/>
      <c r="O9354" s="65"/>
      <c r="P9354" s="84"/>
      <c r="Q9354" s="84"/>
      <c r="R9354" s="66"/>
      <c r="S9354" s="66"/>
      <c r="T9354" s="66"/>
      <c r="U9354" s="46"/>
    </row>
    <row r="9355" spans="2:21">
      <c r="B9355" s="22"/>
      <c r="D9355" s="22"/>
      <c r="E9355" s="42"/>
      <c r="F9355" s="92"/>
      <c r="G9355" s="65"/>
      <c r="H9355" s="65"/>
      <c r="I9355" s="65"/>
      <c r="J9355" s="65"/>
      <c r="K9355" s="65"/>
      <c r="L9355" s="65"/>
      <c r="M9355" s="65"/>
      <c r="N9355" s="84"/>
      <c r="O9355" s="65"/>
      <c r="P9355" s="84"/>
      <c r="Q9355" s="84"/>
      <c r="R9355" s="66"/>
      <c r="S9355" s="66"/>
      <c r="T9355" s="66"/>
      <c r="U9355" s="46"/>
    </row>
    <row r="9356" spans="2:21">
      <c r="B9356" s="22"/>
      <c r="D9356" s="22"/>
      <c r="E9356" s="42"/>
      <c r="F9356" s="92"/>
      <c r="G9356" s="65"/>
      <c r="H9356" s="65"/>
      <c r="I9356" s="65"/>
      <c r="J9356" s="65"/>
      <c r="K9356" s="65"/>
      <c r="L9356" s="65"/>
      <c r="M9356" s="65"/>
      <c r="N9356" s="84"/>
      <c r="O9356" s="65"/>
      <c r="P9356" s="84"/>
      <c r="Q9356" s="84"/>
      <c r="R9356" s="66"/>
      <c r="S9356" s="66"/>
      <c r="T9356" s="66"/>
      <c r="U9356" s="46"/>
    </row>
    <row r="9357" spans="2:21">
      <c r="B9357" s="22"/>
      <c r="D9357" s="22"/>
      <c r="E9357" s="42"/>
      <c r="F9357" s="92"/>
      <c r="G9357" s="65"/>
      <c r="H9357" s="65"/>
      <c r="I9357" s="65"/>
      <c r="J9357" s="65"/>
      <c r="K9357" s="65"/>
      <c r="L9357" s="65"/>
      <c r="M9357" s="65"/>
      <c r="N9357" s="84"/>
      <c r="O9357" s="65"/>
      <c r="P9357" s="84"/>
      <c r="Q9357" s="84"/>
      <c r="R9357" s="66"/>
      <c r="S9357" s="66"/>
      <c r="T9357" s="66"/>
      <c r="U9357" s="46"/>
    </row>
    <row r="9358" spans="2:21">
      <c r="B9358" s="22"/>
      <c r="D9358" s="22"/>
      <c r="E9358" s="42"/>
      <c r="F9358" s="92"/>
      <c r="G9358" s="65"/>
      <c r="H9358" s="65"/>
      <c r="I9358" s="65"/>
      <c r="J9358" s="65"/>
      <c r="K9358" s="65"/>
      <c r="L9358" s="65"/>
      <c r="M9358" s="65"/>
      <c r="N9358" s="84"/>
      <c r="O9358" s="65"/>
      <c r="P9358" s="84"/>
      <c r="Q9358" s="84"/>
      <c r="R9358" s="66"/>
      <c r="S9358" s="66"/>
      <c r="T9358" s="66"/>
      <c r="U9358" s="46"/>
    </row>
    <row r="9359" spans="2:21">
      <c r="B9359" s="22"/>
      <c r="D9359" s="22"/>
      <c r="E9359" s="42"/>
      <c r="F9359" s="92"/>
      <c r="G9359" s="65"/>
      <c r="H9359" s="65"/>
      <c r="I9359" s="65"/>
      <c r="J9359" s="65"/>
      <c r="K9359" s="65"/>
      <c r="L9359" s="65"/>
      <c r="M9359" s="65"/>
      <c r="N9359" s="84"/>
      <c r="O9359" s="65"/>
      <c r="P9359" s="84"/>
      <c r="Q9359" s="84"/>
      <c r="R9359" s="66"/>
      <c r="S9359" s="66"/>
      <c r="T9359" s="66"/>
      <c r="U9359" s="46"/>
    </row>
    <row r="9360" spans="2:21">
      <c r="B9360" s="22"/>
      <c r="D9360" s="22"/>
      <c r="E9360" s="42"/>
      <c r="F9360" s="92"/>
      <c r="G9360" s="65"/>
      <c r="H9360" s="65"/>
      <c r="I9360" s="65"/>
      <c r="J9360" s="65"/>
      <c r="K9360" s="65"/>
      <c r="L9360" s="65"/>
      <c r="M9360" s="65"/>
      <c r="N9360" s="84"/>
      <c r="O9360" s="65"/>
      <c r="P9360" s="84"/>
      <c r="Q9360" s="84"/>
      <c r="R9360" s="66"/>
      <c r="S9360" s="66"/>
      <c r="T9360" s="66"/>
      <c r="U9360" s="46"/>
    </row>
    <row r="9361" spans="2:21">
      <c r="B9361" s="22"/>
      <c r="D9361" s="22"/>
      <c r="E9361" s="42"/>
      <c r="F9361" s="92"/>
      <c r="G9361" s="65"/>
      <c r="H9361" s="65"/>
      <c r="I9361" s="65"/>
      <c r="J9361" s="65"/>
      <c r="K9361" s="65"/>
      <c r="L9361" s="65"/>
      <c r="M9361" s="65"/>
      <c r="N9361" s="84"/>
      <c r="O9361" s="65"/>
      <c r="P9361" s="84"/>
      <c r="Q9361" s="84"/>
      <c r="R9361" s="66"/>
      <c r="S9361" s="66"/>
      <c r="T9361" s="66"/>
      <c r="U9361" s="46"/>
    </row>
    <row r="9362" spans="2:21">
      <c r="B9362" s="22"/>
      <c r="D9362" s="22"/>
      <c r="E9362" s="42"/>
      <c r="F9362" s="92"/>
      <c r="G9362" s="65"/>
      <c r="H9362" s="65"/>
      <c r="I9362" s="65"/>
      <c r="J9362" s="65"/>
      <c r="K9362" s="65"/>
      <c r="L9362" s="65"/>
      <c r="M9362" s="65"/>
      <c r="N9362" s="84"/>
      <c r="O9362" s="65"/>
      <c r="P9362" s="84"/>
      <c r="Q9362" s="84"/>
      <c r="R9362" s="66"/>
      <c r="S9362" s="66"/>
      <c r="T9362" s="66"/>
      <c r="U9362" s="46"/>
    </row>
    <row r="9363" spans="2:21">
      <c r="B9363" s="22"/>
      <c r="D9363" s="22"/>
      <c r="E9363" s="42"/>
      <c r="F9363" s="92"/>
      <c r="G9363" s="65"/>
      <c r="H9363" s="65"/>
      <c r="I9363" s="65"/>
      <c r="J9363" s="65"/>
      <c r="K9363" s="65"/>
      <c r="L9363" s="65"/>
      <c r="M9363" s="65"/>
      <c r="N9363" s="84"/>
      <c r="O9363" s="65"/>
      <c r="P9363" s="84"/>
      <c r="Q9363" s="84"/>
      <c r="R9363" s="66"/>
      <c r="S9363" s="66"/>
      <c r="T9363" s="66"/>
      <c r="U9363" s="46"/>
    </row>
    <row r="9364" spans="2:21">
      <c r="B9364" s="22"/>
      <c r="D9364" s="22"/>
      <c r="E9364" s="42"/>
      <c r="F9364" s="92"/>
      <c r="G9364" s="65"/>
      <c r="H9364" s="65"/>
      <c r="I9364" s="65"/>
      <c r="J9364" s="65"/>
      <c r="K9364" s="65"/>
      <c r="L9364" s="65"/>
      <c r="M9364" s="65"/>
      <c r="N9364" s="84"/>
      <c r="O9364" s="65"/>
      <c r="P9364" s="84"/>
      <c r="Q9364" s="84"/>
      <c r="R9364" s="66"/>
      <c r="S9364" s="66"/>
      <c r="T9364" s="66"/>
      <c r="U9364" s="46"/>
    </row>
    <row r="9365" spans="2:21">
      <c r="B9365" s="22"/>
      <c r="D9365" s="22"/>
      <c r="E9365" s="42"/>
      <c r="F9365" s="92"/>
      <c r="G9365" s="65"/>
      <c r="H9365" s="65"/>
      <c r="I9365" s="65"/>
      <c r="J9365" s="65"/>
      <c r="K9365" s="65"/>
      <c r="L9365" s="65"/>
      <c r="M9365" s="65"/>
      <c r="N9365" s="84"/>
      <c r="O9365" s="65"/>
      <c r="P9365" s="84"/>
      <c r="Q9365" s="84"/>
      <c r="R9365" s="66"/>
      <c r="S9365" s="66"/>
      <c r="T9365" s="66"/>
      <c r="U9365" s="46"/>
    </row>
    <row r="9366" spans="2:21">
      <c r="B9366" s="22"/>
      <c r="D9366" s="22"/>
      <c r="E9366" s="42"/>
      <c r="F9366" s="92"/>
      <c r="G9366" s="65"/>
      <c r="H9366" s="65"/>
      <c r="I9366" s="65"/>
      <c r="J9366" s="65"/>
      <c r="K9366" s="65"/>
      <c r="L9366" s="65"/>
      <c r="M9366" s="65"/>
      <c r="N9366" s="84"/>
      <c r="O9366" s="65"/>
      <c r="P9366" s="84"/>
      <c r="Q9366" s="84"/>
      <c r="R9366" s="66"/>
      <c r="S9366" s="66"/>
      <c r="T9366" s="66"/>
      <c r="U9366" s="46"/>
    </row>
    <row r="9367" spans="2:21">
      <c r="B9367" s="22"/>
      <c r="D9367" s="22"/>
      <c r="E9367" s="42"/>
      <c r="F9367" s="92"/>
      <c r="G9367" s="65"/>
      <c r="H9367" s="65"/>
      <c r="I9367" s="65"/>
      <c r="J9367" s="65"/>
      <c r="K9367" s="65"/>
      <c r="L9367" s="65"/>
      <c r="M9367" s="65"/>
      <c r="N9367" s="84"/>
      <c r="O9367" s="65"/>
      <c r="P9367" s="84"/>
      <c r="Q9367" s="84"/>
      <c r="R9367" s="66"/>
      <c r="S9367" s="66"/>
      <c r="T9367" s="66"/>
      <c r="U9367" s="46"/>
    </row>
    <row r="9368" spans="2:21">
      <c r="B9368" s="22"/>
      <c r="D9368" s="22"/>
      <c r="E9368" s="42"/>
      <c r="F9368" s="92"/>
      <c r="G9368" s="65"/>
      <c r="H9368" s="65"/>
      <c r="I9368" s="65"/>
      <c r="J9368" s="65"/>
      <c r="K9368" s="65"/>
      <c r="L9368" s="65"/>
      <c r="M9368" s="65"/>
      <c r="N9368" s="84"/>
      <c r="O9368" s="65"/>
      <c r="P9368" s="84"/>
      <c r="Q9368" s="84"/>
      <c r="R9368" s="66"/>
      <c r="S9368" s="66"/>
      <c r="T9368" s="66"/>
      <c r="U9368" s="46"/>
    </row>
    <row r="9369" spans="2:21">
      <c r="B9369" s="22"/>
      <c r="D9369" s="22"/>
      <c r="E9369" s="42"/>
      <c r="F9369" s="92"/>
      <c r="G9369" s="65"/>
      <c r="H9369" s="65"/>
      <c r="I9369" s="65"/>
      <c r="J9369" s="65"/>
      <c r="K9369" s="65"/>
      <c r="L9369" s="65"/>
      <c r="M9369" s="65"/>
      <c r="N9369" s="84"/>
      <c r="O9369" s="65"/>
      <c r="P9369" s="84"/>
      <c r="Q9369" s="84"/>
      <c r="R9369" s="66"/>
      <c r="S9369" s="66"/>
      <c r="T9369" s="66"/>
      <c r="U9369" s="46"/>
    </row>
    <row r="9370" spans="2:21">
      <c r="B9370" s="22"/>
      <c r="D9370" s="22"/>
      <c r="E9370" s="42"/>
      <c r="F9370" s="92"/>
      <c r="G9370" s="65"/>
      <c r="H9370" s="65"/>
      <c r="I9370" s="65"/>
      <c r="J9370" s="65"/>
      <c r="K9370" s="65"/>
      <c r="L9370" s="65"/>
      <c r="M9370" s="65"/>
      <c r="N9370" s="84"/>
      <c r="O9370" s="65"/>
      <c r="P9370" s="84"/>
      <c r="Q9370" s="84"/>
      <c r="R9370" s="66"/>
      <c r="S9370" s="66"/>
      <c r="T9370" s="66"/>
      <c r="U9370" s="46"/>
    </row>
    <row r="9371" spans="2:21">
      <c r="B9371" s="22"/>
      <c r="D9371" s="22"/>
      <c r="E9371" s="42"/>
      <c r="F9371" s="92"/>
      <c r="G9371" s="65"/>
      <c r="H9371" s="65"/>
      <c r="I9371" s="65"/>
      <c r="J9371" s="65"/>
      <c r="K9371" s="65"/>
      <c r="L9371" s="65"/>
      <c r="M9371" s="65"/>
      <c r="N9371" s="84"/>
      <c r="O9371" s="65"/>
      <c r="P9371" s="84"/>
      <c r="Q9371" s="84"/>
      <c r="R9371" s="66"/>
      <c r="S9371" s="66"/>
      <c r="T9371" s="66"/>
      <c r="U9371" s="46"/>
    </row>
    <row r="9372" spans="2:21">
      <c r="B9372" s="22"/>
      <c r="D9372" s="22"/>
      <c r="E9372" s="42"/>
      <c r="F9372" s="92"/>
      <c r="G9372" s="65"/>
      <c r="H9372" s="65"/>
      <c r="I9372" s="65"/>
      <c r="J9372" s="65"/>
      <c r="K9372" s="65"/>
      <c r="L9372" s="65"/>
      <c r="M9372" s="65"/>
      <c r="N9372" s="84"/>
      <c r="O9372" s="65"/>
      <c r="P9372" s="84"/>
      <c r="Q9372" s="84"/>
      <c r="R9372" s="66"/>
      <c r="S9372" s="66"/>
      <c r="T9372" s="66"/>
      <c r="U9372" s="46"/>
    </row>
    <row r="9373" spans="2:21">
      <c r="B9373" s="22"/>
      <c r="D9373" s="22"/>
      <c r="E9373" s="42"/>
      <c r="F9373" s="92"/>
      <c r="G9373" s="65"/>
      <c r="H9373" s="65"/>
      <c r="I9373" s="65"/>
      <c r="J9373" s="65"/>
      <c r="K9373" s="65"/>
      <c r="L9373" s="65"/>
      <c r="M9373" s="65"/>
      <c r="N9373" s="84"/>
      <c r="O9373" s="65"/>
      <c r="P9373" s="84"/>
      <c r="Q9373" s="84"/>
      <c r="R9373" s="66"/>
      <c r="S9373" s="66"/>
      <c r="T9373" s="66"/>
      <c r="U9373" s="46"/>
    </row>
    <row r="9374" spans="2:21">
      <c r="B9374" s="22"/>
      <c r="D9374" s="22"/>
      <c r="E9374" s="42"/>
      <c r="F9374" s="92"/>
      <c r="G9374" s="65"/>
      <c r="H9374" s="65"/>
      <c r="I9374" s="65"/>
      <c r="J9374" s="65"/>
      <c r="K9374" s="65"/>
      <c r="L9374" s="65"/>
      <c r="M9374" s="65"/>
      <c r="N9374" s="84"/>
      <c r="O9374" s="65"/>
      <c r="P9374" s="84"/>
      <c r="Q9374" s="84"/>
      <c r="R9374" s="66"/>
      <c r="S9374" s="66"/>
      <c r="T9374" s="66"/>
      <c r="U9374" s="46"/>
    </row>
    <row r="9375" spans="2:21">
      <c r="B9375" s="22"/>
      <c r="D9375" s="22"/>
      <c r="E9375" s="42"/>
      <c r="F9375" s="92"/>
      <c r="G9375" s="65"/>
      <c r="H9375" s="65"/>
      <c r="I9375" s="65"/>
      <c r="J9375" s="65"/>
      <c r="K9375" s="65"/>
      <c r="L9375" s="65"/>
      <c r="M9375" s="65"/>
      <c r="N9375" s="84"/>
      <c r="O9375" s="65"/>
      <c r="P9375" s="84"/>
      <c r="Q9375" s="84"/>
      <c r="R9375" s="66"/>
      <c r="S9375" s="66"/>
      <c r="T9375" s="66"/>
      <c r="U9375" s="46"/>
    </row>
    <row r="9376" spans="2:21">
      <c r="B9376" s="22"/>
      <c r="D9376" s="22"/>
      <c r="E9376" s="42"/>
      <c r="F9376" s="92"/>
      <c r="G9376" s="65"/>
      <c r="H9376" s="65"/>
      <c r="I9376" s="65"/>
      <c r="J9376" s="65"/>
      <c r="K9376" s="65"/>
      <c r="L9376" s="65"/>
      <c r="M9376" s="65"/>
      <c r="N9376" s="84"/>
      <c r="O9376" s="65"/>
      <c r="P9376" s="84"/>
      <c r="Q9376" s="84"/>
      <c r="R9376" s="66"/>
      <c r="S9376" s="66"/>
      <c r="T9376" s="66"/>
      <c r="U9376" s="46"/>
    </row>
    <row r="9377" spans="2:21">
      <c r="B9377" s="22"/>
      <c r="D9377" s="22"/>
      <c r="E9377" s="42"/>
      <c r="F9377" s="92"/>
      <c r="G9377" s="65"/>
      <c r="H9377" s="65"/>
      <c r="I9377" s="65"/>
      <c r="J9377" s="65"/>
      <c r="K9377" s="65"/>
      <c r="L9377" s="65"/>
      <c r="M9377" s="65"/>
      <c r="N9377" s="84"/>
      <c r="O9377" s="65"/>
      <c r="P9377" s="84"/>
      <c r="Q9377" s="84"/>
      <c r="R9377" s="66"/>
      <c r="S9377" s="66"/>
      <c r="T9377" s="66"/>
      <c r="U9377" s="46"/>
    </row>
    <row r="9378" spans="2:21">
      <c r="B9378" s="22"/>
      <c r="D9378" s="22"/>
      <c r="E9378" s="42"/>
      <c r="F9378" s="92"/>
      <c r="G9378" s="65"/>
      <c r="H9378" s="65"/>
      <c r="I9378" s="65"/>
      <c r="J9378" s="65"/>
      <c r="K9378" s="65"/>
      <c r="L9378" s="65"/>
      <c r="M9378" s="65"/>
      <c r="N9378" s="84"/>
      <c r="O9378" s="65"/>
      <c r="P9378" s="84"/>
      <c r="Q9378" s="84"/>
      <c r="R9378" s="66"/>
      <c r="S9378" s="66"/>
      <c r="T9378" s="66"/>
      <c r="U9378" s="46"/>
    </row>
    <row r="9379" spans="2:21">
      <c r="B9379" s="22"/>
      <c r="D9379" s="22"/>
      <c r="E9379" s="42"/>
      <c r="F9379" s="92"/>
      <c r="G9379" s="65"/>
      <c r="H9379" s="65"/>
      <c r="I9379" s="65"/>
      <c r="J9379" s="65"/>
      <c r="K9379" s="65"/>
      <c r="L9379" s="65"/>
      <c r="M9379" s="65"/>
      <c r="N9379" s="84"/>
      <c r="O9379" s="65"/>
      <c r="P9379" s="84"/>
      <c r="Q9379" s="84"/>
      <c r="R9379" s="66"/>
      <c r="S9379" s="66"/>
      <c r="T9379" s="66"/>
      <c r="U9379" s="46"/>
    </row>
    <row r="9380" spans="2:21">
      <c r="B9380" s="22"/>
      <c r="D9380" s="22"/>
      <c r="E9380" s="42"/>
      <c r="F9380" s="92"/>
      <c r="G9380" s="65"/>
      <c r="H9380" s="65"/>
      <c r="I9380" s="65"/>
      <c r="J9380" s="65"/>
      <c r="K9380" s="65"/>
      <c r="L9380" s="65"/>
      <c r="M9380" s="65"/>
      <c r="N9380" s="84"/>
      <c r="O9380" s="65"/>
      <c r="P9380" s="84"/>
      <c r="Q9380" s="84"/>
      <c r="R9380" s="66"/>
      <c r="S9380" s="66"/>
      <c r="T9380" s="66"/>
      <c r="U9380" s="46"/>
    </row>
    <row r="9381" spans="2:21">
      <c r="B9381" s="22"/>
      <c r="D9381" s="22"/>
      <c r="E9381" s="42"/>
      <c r="F9381" s="92"/>
      <c r="G9381" s="65"/>
      <c r="H9381" s="65"/>
      <c r="I9381" s="65"/>
      <c r="J9381" s="65"/>
      <c r="K9381" s="65"/>
      <c r="L9381" s="65"/>
      <c r="M9381" s="65"/>
      <c r="N9381" s="84"/>
      <c r="O9381" s="65"/>
      <c r="P9381" s="84"/>
      <c r="Q9381" s="84"/>
      <c r="R9381" s="66"/>
      <c r="S9381" s="66"/>
      <c r="T9381" s="66"/>
      <c r="U9381" s="46"/>
    </row>
    <row r="9382" spans="2:21">
      <c r="B9382" s="22"/>
      <c r="D9382" s="22"/>
      <c r="E9382" s="42"/>
      <c r="F9382" s="92"/>
      <c r="G9382" s="65"/>
      <c r="H9382" s="65"/>
      <c r="I9382" s="65"/>
      <c r="J9382" s="65"/>
      <c r="K9382" s="65"/>
      <c r="L9382" s="65"/>
      <c r="M9382" s="65"/>
      <c r="N9382" s="84"/>
      <c r="O9382" s="65"/>
      <c r="P9382" s="84"/>
      <c r="Q9382" s="84"/>
      <c r="R9382" s="66"/>
      <c r="S9382" s="66"/>
      <c r="T9382" s="66"/>
      <c r="U9382" s="46"/>
    </row>
    <row r="9383" spans="2:21">
      <c r="B9383" s="22"/>
      <c r="D9383" s="22"/>
      <c r="E9383" s="42"/>
      <c r="F9383" s="92"/>
      <c r="G9383" s="65"/>
      <c r="H9383" s="65"/>
      <c r="I9383" s="65"/>
      <c r="J9383" s="65"/>
      <c r="K9383" s="65"/>
      <c r="L9383" s="65"/>
      <c r="M9383" s="65"/>
      <c r="N9383" s="84"/>
      <c r="O9383" s="65"/>
      <c r="P9383" s="84"/>
      <c r="Q9383" s="84"/>
      <c r="R9383" s="66"/>
      <c r="S9383" s="66"/>
      <c r="T9383" s="66"/>
      <c r="U9383" s="46"/>
    </row>
    <row r="9384" spans="2:21">
      <c r="B9384" s="22"/>
      <c r="D9384" s="22"/>
      <c r="E9384" s="42"/>
      <c r="F9384" s="92"/>
      <c r="G9384" s="65"/>
      <c r="H9384" s="65"/>
      <c r="I9384" s="65"/>
      <c r="J9384" s="65"/>
      <c r="K9384" s="65"/>
      <c r="L9384" s="65"/>
      <c r="M9384" s="65"/>
      <c r="N9384" s="84"/>
      <c r="O9384" s="65"/>
      <c r="P9384" s="84"/>
      <c r="Q9384" s="84"/>
      <c r="R9384" s="66"/>
      <c r="S9384" s="66"/>
      <c r="T9384" s="66"/>
      <c r="U9384" s="46"/>
    </row>
    <row r="9385" spans="2:21">
      <c r="B9385" s="22"/>
      <c r="D9385" s="22"/>
      <c r="E9385" s="42"/>
      <c r="F9385" s="92"/>
      <c r="G9385" s="65"/>
      <c r="H9385" s="65"/>
      <c r="I9385" s="65"/>
      <c r="J9385" s="65"/>
      <c r="K9385" s="65"/>
      <c r="L9385" s="65"/>
      <c r="M9385" s="65"/>
      <c r="N9385" s="84"/>
      <c r="O9385" s="65"/>
      <c r="P9385" s="84"/>
      <c r="Q9385" s="84"/>
      <c r="R9385" s="66"/>
      <c r="S9385" s="66"/>
      <c r="T9385" s="66"/>
      <c r="U9385" s="46"/>
    </row>
    <row r="9386" spans="2:21">
      <c r="B9386" s="22"/>
      <c r="D9386" s="22"/>
      <c r="E9386" s="42"/>
      <c r="F9386" s="92"/>
      <c r="G9386" s="65"/>
      <c r="H9386" s="65"/>
      <c r="I9386" s="65"/>
      <c r="J9386" s="65"/>
      <c r="K9386" s="65"/>
      <c r="L9386" s="65"/>
      <c r="M9386" s="65"/>
      <c r="N9386" s="84"/>
      <c r="O9386" s="65"/>
      <c r="P9386" s="84"/>
      <c r="Q9386" s="84"/>
      <c r="R9386" s="66"/>
      <c r="S9386" s="66"/>
      <c r="T9386" s="66"/>
      <c r="U9386" s="46"/>
    </row>
    <row r="9387" spans="2:21">
      <c r="B9387" s="22"/>
      <c r="D9387" s="22"/>
      <c r="E9387" s="42"/>
      <c r="F9387" s="92"/>
      <c r="G9387" s="65"/>
      <c r="H9387" s="65"/>
      <c r="I9387" s="65"/>
      <c r="J9387" s="65"/>
      <c r="K9387" s="65"/>
      <c r="L9387" s="65"/>
      <c r="M9387" s="65"/>
      <c r="N9387" s="84"/>
      <c r="O9387" s="65"/>
      <c r="P9387" s="84"/>
      <c r="Q9387" s="84"/>
      <c r="R9387" s="66"/>
      <c r="S9387" s="66"/>
      <c r="T9387" s="66"/>
      <c r="U9387" s="46"/>
    </row>
    <row r="9388" spans="2:21">
      <c r="B9388" s="22"/>
      <c r="D9388" s="22"/>
      <c r="E9388" s="42"/>
      <c r="F9388" s="92"/>
      <c r="G9388" s="65"/>
      <c r="H9388" s="65"/>
      <c r="I9388" s="65"/>
      <c r="J9388" s="65"/>
      <c r="K9388" s="65"/>
      <c r="L9388" s="65"/>
      <c r="M9388" s="65"/>
      <c r="N9388" s="84"/>
      <c r="O9388" s="65"/>
      <c r="P9388" s="84"/>
      <c r="Q9388" s="84"/>
      <c r="R9388" s="66"/>
      <c r="S9388" s="66"/>
      <c r="T9388" s="66"/>
      <c r="U9388" s="46"/>
    </row>
    <row r="9389" spans="2:21">
      <c r="B9389" s="22"/>
      <c r="D9389" s="22"/>
      <c r="E9389" s="42"/>
      <c r="F9389" s="92"/>
      <c r="G9389" s="65"/>
      <c r="H9389" s="65"/>
      <c r="I9389" s="65"/>
      <c r="J9389" s="65"/>
      <c r="K9389" s="65"/>
      <c r="L9389" s="65"/>
      <c r="M9389" s="65"/>
      <c r="N9389" s="84"/>
      <c r="O9389" s="65"/>
      <c r="P9389" s="84"/>
      <c r="Q9389" s="84"/>
      <c r="R9389" s="66"/>
      <c r="S9389" s="66"/>
      <c r="T9389" s="66"/>
      <c r="U9389" s="46"/>
    </row>
    <row r="9390" spans="2:21">
      <c r="B9390" s="22"/>
      <c r="D9390" s="22"/>
      <c r="E9390" s="42"/>
      <c r="F9390" s="92"/>
      <c r="G9390" s="65"/>
      <c r="H9390" s="65"/>
      <c r="I9390" s="65"/>
      <c r="J9390" s="65"/>
      <c r="K9390" s="65"/>
      <c r="L9390" s="65"/>
      <c r="M9390" s="65"/>
      <c r="N9390" s="84"/>
      <c r="O9390" s="65"/>
      <c r="P9390" s="84"/>
      <c r="Q9390" s="84"/>
      <c r="R9390" s="66"/>
      <c r="S9390" s="66"/>
      <c r="T9390" s="66"/>
      <c r="U9390" s="46"/>
    </row>
    <row r="9391" spans="2:21">
      <c r="B9391" s="22"/>
      <c r="D9391" s="22"/>
      <c r="E9391" s="42"/>
      <c r="F9391" s="92"/>
      <c r="G9391" s="65"/>
      <c r="H9391" s="65"/>
      <c r="I9391" s="65"/>
      <c r="J9391" s="65"/>
      <c r="K9391" s="65"/>
      <c r="L9391" s="65"/>
      <c r="M9391" s="65"/>
      <c r="N9391" s="84"/>
      <c r="O9391" s="65"/>
      <c r="P9391" s="84"/>
      <c r="Q9391" s="84"/>
      <c r="R9391" s="66"/>
      <c r="S9391" s="66"/>
      <c r="T9391" s="66"/>
      <c r="U9391" s="46"/>
    </row>
    <row r="9392" spans="2:21">
      <c r="B9392" s="22"/>
      <c r="D9392" s="22"/>
      <c r="E9392" s="42"/>
      <c r="F9392" s="92"/>
      <c r="G9392" s="65"/>
      <c r="H9392" s="65"/>
      <c r="I9392" s="65"/>
      <c r="J9392" s="65"/>
      <c r="K9392" s="65"/>
      <c r="L9392" s="65"/>
      <c r="M9392" s="65"/>
      <c r="N9392" s="84"/>
      <c r="O9392" s="65"/>
      <c r="P9392" s="84"/>
      <c r="Q9392" s="84"/>
      <c r="R9392" s="66"/>
      <c r="S9392" s="66"/>
      <c r="T9392" s="66"/>
      <c r="U9392" s="46"/>
    </row>
    <row r="9393" spans="2:21">
      <c r="B9393" s="22"/>
      <c r="D9393" s="22"/>
      <c r="E9393" s="42"/>
      <c r="F9393" s="92"/>
      <c r="G9393" s="65"/>
      <c r="H9393" s="65"/>
      <c r="I9393" s="65"/>
      <c r="J9393" s="65"/>
      <c r="K9393" s="65"/>
      <c r="L9393" s="65"/>
      <c r="M9393" s="65"/>
      <c r="N9393" s="84"/>
      <c r="O9393" s="65"/>
      <c r="P9393" s="84"/>
      <c r="Q9393" s="84"/>
      <c r="R9393" s="66"/>
      <c r="S9393" s="66"/>
      <c r="T9393" s="66"/>
      <c r="U9393" s="46"/>
    </row>
    <row r="9394" spans="2:21">
      <c r="B9394" s="22"/>
      <c r="D9394" s="22"/>
      <c r="E9394" s="42"/>
      <c r="F9394" s="92"/>
      <c r="G9394" s="65"/>
      <c r="H9394" s="65"/>
      <c r="I9394" s="65"/>
      <c r="J9394" s="65"/>
      <c r="K9394" s="65"/>
      <c r="L9394" s="65"/>
      <c r="M9394" s="65"/>
      <c r="N9394" s="84"/>
      <c r="O9394" s="65"/>
      <c r="P9394" s="84"/>
      <c r="Q9394" s="84"/>
      <c r="R9394" s="66"/>
      <c r="S9394" s="66"/>
      <c r="T9394" s="66"/>
      <c r="U9394" s="46"/>
    </row>
    <row r="9395" spans="2:21">
      <c r="B9395" s="22"/>
      <c r="D9395" s="22"/>
      <c r="E9395" s="42"/>
      <c r="F9395" s="92"/>
      <c r="G9395" s="65"/>
      <c r="H9395" s="65"/>
      <c r="I9395" s="65"/>
      <c r="J9395" s="65"/>
      <c r="K9395" s="65"/>
      <c r="L9395" s="65"/>
      <c r="M9395" s="65"/>
      <c r="N9395" s="84"/>
      <c r="O9395" s="65"/>
      <c r="P9395" s="84"/>
      <c r="Q9395" s="84"/>
      <c r="R9395" s="66"/>
      <c r="S9395" s="66"/>
      <c r="T9395" s="66"/>
      <c r="U9395" s="46"/>
    </row>
    <row r="9396" spans="2:21">
      <c r="B9396" s="22"/>
      <c r="D9396" s="22"/>
      <c r="E9396" s="42"/>
      <c r="F9396" s="92"/>
      <c r="G9396" s="65"/>
      <c r="H9396" s="65"/>
      <c r="I9396" s="65"/>
      <c r="J9396" s="65"/>
      <c r="K9396" s="65"/>
      <c r="L9396" s="65"/>
      <c r="M9396" s="65"/>
      <c r="N9396" s="84"/>
      <c r="O9396" s="65"/>
      <c r="P9396" s="84"/>
      <c r="Q9396" s="84"/>
      <c r="R9396" s="66"/>
      <c r="S9396" s="66"/>
      <c r="T9396" s="66"/>
      <c r="U9396" s="46"/>
    </row>
    <row r="9397" spans="2:21">
      <c r="B9397" s="22"/>
      <c r="D9397" s="22"/>
      <c r="E9397" s="42"/>
      <c r="F9397" s="92"/>
      <c r="G9397" s="65"/>
      <c r="H9397" s="65"/>
      <c r="I9397" s="65"/>
      <c r="J9397" s="65"/>
      <c r="K9397" s="65"/>
      <c r="L9397" s="65"/>
      <c r="M9397" s="65"/>
      <c r="N9397" s="84"/>
      <c r="O9397" s="65"/>
      <c r="P9397" s="84"/>
      <c r="Q9397" s="84"/>
      <c r="R9397" s="66"/>
      <c r="S9397" s="66"/>
      <c r="T9397" s="66"/>
      <c r="U9397" s="46"/>
    </row>
    <row r="9398" spans="2:21">
      <c r="B9398" s="22"/>
      <c r="D9398" s="22"/>
      <c r="E9398" s="42"/>
      <c r="F9398" s="92"/>
      <c r="G9398" s="65"/>
      <c r="H9398" s="65"/>
      <c r="I9398" s="65"/>
      <c r="J9398" s="65"/>
      <c r="K9398" s="65"/>
      <c r="L9398" s="65"/>
      <c r="M9398" s="65"/>
      <c r="N9398" s="84"/>
      <c r="O9398" s="65"/>
      <c r="P9398" s="84"/>
      <c r="Q9398" s="84"/>
      <c r="R9398" s="66"/>
      <c r="S9398" s="66"/>
      <c r="T9398" s="66"/>
      <c r="U9398" s="46"/>
    </row>
    <row r="9399" spans="2:21">
      <c r="B9399" s="22"/>
      <c r="D9399" s="22"/>
      <c r="E9399" s="42"/>
      <c r="F9399" s="92"/>
      <c r="G9399" s="65"/>
      <c r="H9399" s="65"/>
      <c r="I9399" s="65"/>
      <c r="J9399" s="65"/>
      <c r="K9399" s="65"/>
      <c r="L9399" s="65"/>
      <c r="M9399" s="65"/>
      <c r="N9399" s="84"/>
      <c r="O9399" s="65"/>
      <c r="P9399" s="84"/>
      <c r="Q9399" s="84"/>
      <c r="R9399" s="66"/>
      <c r="S9399" s="66"/>
      <c r="T9399" s="66"/>
      <c r="U9399" s="46"/>
    </row>
    <row r="9400" spans="2:21">
      <c r="B9400" s="22"/>
      <c r="D9400" s="22"/>
      <c r="E9400" s="42"/>
      <c r="F9400" s="92"/>
      <c r="G9400" s="65"/>
      <c r="H9400" s="65"/>
      <c r="I9400" s="65"/>
      <c r="J9400" s="65"/>
      <c r="K9400" s="65"/>
      <c r="L9400" s="65"/>
      <c r="M9400" s="65"/>
      <c r="N9400" s="84"/>
      <c r="O9400" s="65"/>
      <c r="P9400" s="84"/>
      <c r="Q9400" s="84"/>
      <c r="R9400" s="66"/>
      <c r="S9400" s="66"/>
      <c r="T9400" s="66"/>
      <c r="U9400" s="46"/>
    </row>
    <row r="9401" spans="2:21">
      <c r="B9401" s="22"/>
      <c r="D9401" s="22"/>
      <c r="E9401" s="42"/>
      <c r="F9401" s="92"/>
      <c r="G9401" s="65"/>
      <c r="H9401" s="65"/>
      <c r="I9401" s="65"/>
      <c r="J9401" s="65"/>
      <c r="K9401" s="65"/>
      <c r="L9401" s="65"/>
      <c r="M9401" s="65"/>
      <c r="N9401" s="84"/>
      <c r="O9401" s="65"/>
      <c r="P9401" s="84"/>
      <c r="Q9401" s="84"/>
      <c r="R9401" s="66"/>
      <c r="S9401" s="66"/>
      <c r="T9401" s="66"/>
      <c r="U9401" s="46"/>
    </row>
    <row r="9402" spans="2:21">
      <c r="B9402" s="22"/>
      <c r="D9402" s="22"/>
      <c r="E9402" s="42"/>
      <c r="F9402" s="92"/>
      <c r="G9402" s="65"/>
      <c r="H9402" s="65"/>
      <c r="I9402" s="65"/>
      <c r="J9402" s="65"/>
      <c r="K9402" s="65"/>
      <c r="L9402" s="65"/>
      <c r="M9402" s="65"/>
      <c r="N9402" s="84"/>
      <c r="O9402" s="65"/>
      <c r="P9402" s="84"/>
      <c r="Q9402" s="84"/>
      <c r="R9402" s="66"/>
      <c r="S9402" s="66"/>
      <c r="T9402" s="66"/>
      <c r="U9402" s="46"/>
    </row>
    <row r="9403" spans="2:21">
      <c r="B9403" s="22"/>
      <c r="D9403" s="22"/>
      <c r="E9403" s="42"/>
      <c r="F9403" s="92"/>
      <c r="G9403" s="65"/>
      <c r="H9403" s="65"/>
      <c r="I9403" s="65"/>
      <c r="J9403" s="65"/>
      <c r="K9403" s="65"/>
      <c r="L9403" s="65"/>
      <c r="M9403" s="65"/>
      <c r="N9403" s="84"/>
      <c r="O9403" s="65"/>
      <c r="P9403" s="84"/>
      <c r="Q9403" s="84"/>
      <c r="R9403" s="66"/>
      <c r="S9403" s="66"/>
      <c r="T9403" s="66"/>
      <c r="U9403" s="46"/>
    </row>
    <row r="9404" spans="2:21">
      <c r="B9404" s="22"/>
      <c r="D9404" s="22"/>
      <c r="E9404" s="42"/>
      <c r="F9404" s="92"/>
      <c r="G9404" s="65"/>
      <c r="H9404" s="65"/>
      <c r="I9404" s="65"/>
      <c r="J9404" s="65"/>
      <c r="K9404" s="65"/>
      <c r="L9404" s="65"/>
      <c r="M9404" s="65"/>
      <c r="N9404" s="84"/>
      <c r="O9404" s="65"/>
      <c r="P9404" s="84"/>
      <c r="Q9404" s="84"/>
      <c r="R9404" s="66"/>
      <c r="S9404" s="66"/>
      <c r="T9404" s="66"/>
      <c r="U9404" s="46"/>
    </row>
    <row r="9405" spans="2:21">
      <c r="B9405" s="22"/>
      <c r="D9405" s="22"/>
      <c r="E9405" s="42"/>
      <c r="F9405" s="92"/>
      <c r="G9405" s="65"/>
      <c r="H9405" s="65"/>
      <c r="I9405" s="65"/>
      <c r="J9405" s="65"/>
      <c r="K9405" s="65"/>
      <c r="L9405" s="65"/>
      <c r="M9405" s="65"/>
      <c r="N9405" s="84"/>
      <c r="O9405" s="65"/>
      <c r="P9405" s="84"/>
      <c r="Q9405" s="84"/>
      <c r="R9405" s="66"/>
      <c r="S9405" s="66"/>
      <c r="T9405" s="66"/>
      <c r="U9405" s="46"/>
    </row>
    <row r="9406" spans="2:21">
      <c r="B9406" s="22"/>
      <c r="D9406" s="22"/>
      <c r="E9406" s="42"/>
      <c r="F9406" s="92"/>
      <c r="G9406" s="65"/>
      <c r="H9406" s="65"/>
      <c r="I9406" s="65"/>
      <c r="J9406" s="65"/>
      <c r="K9406" s="65"/>
      <c r="L9406" s="65"/>
      <c r="M9406" s="65"/>
      <c r="N9406" s="84"/>
      <c r="O9406" s="65"/>
      <c r="P9406" s="84"/>
      <c r="Q9406" s="84"/>
      <c r="R9406" s="66"/>
      <c r="S9406" s="66"/>
      <c r="T9406" s="66"/>
      <c r="U9406" s="46"/>
    </row>
    <row r="9407" spans="2:21">
      <c r="B9407" s="22"/>
      <c r="D9407" s="22"/>
      <c r="E9407" s="42"/>
      <c r="F9407" s="92"/>
      <c r="G9407" s="65"/>
      <c r="H9407" s="65"/>
      <c r="I9407" s="65"/>
      <c r="J9407" s="65"/>
      <c r="K9407" s="65"/>
      <c r="L9407" s="65"/>
      <c r="M9407" s="65"/>
      <c r="N9407" s="84"/>
      <c r="O9407" s="65"/>
      <c r="P9407" s="84"/>
      <c r="Q9407" s="84"/>
      <c r="R9407" s="66"/>
      <c r="S9407" s="66"/>
      <c r="T9407" s="66"/>
      <c r="U9407" s="46"/>
    </row>
    <row r="9408" spans="2:21">
      <c r="B9408" s="22"/>
      <c r="D9408" s="22"/>
      <c r="E9408" s="42"/>
      <c r="F9408" s="92"/>
      <c r="G9408" s="65"/>
      <c r="H9408" s="65"/>
      <c r="I9408" s="65"/>
      <c r="J9408" s="65"/>
      <c r="K9408" s="65"/>
      <c r="L9408" s="65"/>
      <c r="M9408" s="65"/>
      <c r="N9408" s="84"/>
      <c r="O9408" s="65"/>
      <c r="P9408" s="84"/>
      <c r="Q9408" s="84"/>
      <c r="R9408" s="66"/>
      <c r="S9408" s="66"/>
      <c r="T9408" s="66"/>
      <c r="U9408" s="46"/>
    </row>
    <row r="9409" spans="2:21">
      <c r="B9409" s="22"/>
      <c r="D9409" s="22"/>
      <c r="E9409" s="42"/>
      <c r="F9409" s="92"/>
      <c r="G9409" s="65"/>
      <c r="H9409" s="65"/>
      <c r="I9409" s="65"/>
      <c r="J9409" s="65"/>
      <c r="K9409" s="65"/>
      <c r="L9409" s="65"/>
      <c r="M9409" s="65"/>
      <c r="N9409" s="84"/>
      <c r="O9409" s="65"/>
      <c r="P9409" s="84"/>
      <c r="Q9409" s="84"/>
      <c r="R9409" s="66"/>
      <c r="S9409" s="66"/>
      <c r="T9409" s="66"/>
      <c r="U9409" s="46"/>
    </row>
    <row r="9410" spans="2:21">
      <c r="B9410" s="22"/>
      <c r="D9410" s="22"/>
      <c r="E9410" s="42"/>
      <c r="F9410" s="92"/>
      <c r="G9410" s="65"/>
      <c r="H9410" s="65"/>
      <c r="I9410" s="65"/>
      <c r="J9410" s="65"/>
      <c r="K9410" s="65"/>
      <c r="L9410" s="65"/>
      <c r="M9410" s="65"/>
      <c r="N9410" s="84"/>
      <c r="O9410" s="65"/>
      <c r="P9410" s="84"/>
      <c r="Q9410" s="84"/>
      <c r="R9410" s="66"/>
      <c r="S9410" s="66"/>
      <c r="T9410" s="66"/>
      <c r="U9410" s="46"/>
    </row>
    <row r="9411" spans="2:21">
      <c r="B9411" s="22"/>
      <c r="D9411" s="22"/>
      <c r="E9411" s="42"/>
      <c r="F9411" s="92"/>
      <c r="G9411" s="65"/>
      <c r="H9411" s="65"/>
      <c r="I9411" s="65"/>
      <c r="J9411" s="65"/>
      <c r="K9411" s="65"/>
      <c r="L9411" s="65"/>
      <c r="M9411" s="65"/>
      <c r="N9411" s="84"/>
      <c r="O9411" s="65"/>
      <c r="P9411" s="84"/>
      <c r="Q9411" s="84"/>
      <c r="R9411" s="66"/>
      <c r="S9411" s="66"/>
      <c r="T9411" s="66"/>
      <c r="U9411" s="46"/>
    </row>
    <row r="9412" spans="2:21">
      <c r="B9412" s="22"/>
      <c r="D9412" s="22"/>
      <c r="E9412" s="42"/>
      <c r="F9412" s="92"/>
      <c r="G9412" s="65"/>
      <c r="H9412" s="65"/>
      <c r="I9412" s="65"/>
      <c r="J9412" s="65"/>
      <c r="K9412" s="65"/>
      <c r="L9412" s="65"/>
      <c r="M9412" s="65"/>
      <c r="N9412" s="84"/>
      <c r="O9412" s="65"/>
      <c r="P9412" s="84"/>
      <c r="Q9412" s="84"/>
      <c r="R9412" s="66"/>
      <c r="S9412" s="66"/>
      <c r="T9412" s="66"/>
      <c r="U9412" s="46"/>
    </row>
    <row r="9413" spans="2:21">
      <c r="B9413" s="22"/>
      <c r="D9413" s="22"/>
      <c r="E9413" s="42"/>
      <c r="F9413" s="92"/>
      <c r="G9413" s="65"/>
      <c r="H9413" s="65"/>
      <c r="I9413" s="65"/>
      <c r="J9413" s="65"/>
      <c r="K9413" s="65"/>
      <c r="L9413" s="65"/>
      <c r="M9413" s="65"/>
      <c r="N9413" s="84"/>
      <c r="O9413" s="65"/>
      <c r="P9413" s="84"/>
      <c r="Q9413" s="84"/>
      <c r="R9413" s="66"/>
      <c r="S9413" s="66"/>
      <c r="T9413" s="66"/>
      <c r="U9413" s="46"/>
    </row>
    <row r="9414" spans="2:21">
      <c r="B9414" s="22"/>
      <c r="D9414" s="22"/>
      <c r="E9414" s="42"/>
      <c r="F9414" s="92"/>
      <c r="G9414" s="65"/>
      <c r="H9414" s="65"/>
      <c r="I9414" s="65"/>
      <c r="J9414" s="65"/>
      <c r="K9414" s="65"/>
      <c r="L9414" s="65"/>
      <c r="M9414" s="65"/>
      <c r="N9414" s="84"/>
      <c r="O9414" s="65"/>
      <c r="P9414" s="84"/>
      <c r="Q9414" s="84"/>
      <c r="R9414" s="66"/>
      <c r="S9414" s="66"/>
      <c r="T9414" s="66"/>
      <c r="U9414" s="46"/>
    </row>
    <row r="9415" spans="2:21">
      <c r="B9415" s="22"/>
      <c r="D9415" s="22"/>
      <c r="E9415" s="42"/>
      <c r="F9415" s="92"/>
      <c r="G9415" s="65"/>
      <c r="H9415" s="65"/>
      <c r="I9415" s="65"/>
      <c r="J9415" s="65"/>
      <c r="K9415" s="65"/>
      <c r="L9415" s="65"/>
      <c r="M9415" s="65"/>
      <c r="N9415" s="84"/>
      <c r="O9415" s="65"/>
      <c r="P9415" s="84"/>
      <c r="Q9415" s="84"/>
      <c r="R9415" s="66"/>
      <c r="S9415" s="66"/>
      <c r="T9415" s="66"/>
      <c r="U9415" s="46"/>
    </row>
    <row r="9416" spans="2:21">
      <c r="B9416" s="22"/>
      <c r="D9416" s="22"/>
      <c r="E9416" s="42"/>
      <c r="F9416" s="92"/>
      <c r="G9416" s="65"/>
      <c r="H9416" s="65"/>
      <c r="I9416" s="65"/>
      <c r="J9416" s="65"/>
      <c r="K9416" s="65"/>
      <c r="L9416" s="65"/>
      <c r="M9416" s="65"/>
      <c r="N9416" s="84"/>
      <c r="O9416" s="65"/>
      <c r="P9416" s="84"/>
      <c r="Q9416" s="84"/>
      <c r="R9416" s="66"/>
      <c r="S9416" s="66"/>
      <c r="T9416" s="66"/>
      <c r="U9416" s="46"/>
    </row>
    <row r="9417" spans="2:21">
      <c r="B9417" s="22"/>
      <c r="D9417" s="22"/>
      <c r="E9417" s="42"/>
      <c r="F9417" s="92"/>
      <c r="G9417" s="65"/>
      <c r="H9417" s="65"/>
      <c r="I9417" s="65"/>
      <c r="J9417" s="65"/>
      <c r="K9417" s="65"/>
      <c r="L9417" s="65"/>
      <c r="M9417" s="65"/>
      <c r="N9417" s="84"/>
      <c r="O9417" s="65"/>
      <c r="P9417" s="84"/>
      <c r="Q9417" s="84"/>
      <c r="R9417" s="66"/>
      <c r="S9417" s="66"/>
      <c r="T9417" s="66"/>
      <c r="U9417" s="46"/>
    </row>
    <row r="9418" spans="2:21">
      <c r="B9418" s="22"/>
      <c r="D9418" s="22"/>
      <c r="E9418" s="42"/>
      <c r="F9418" s="92"/>
      <c r="G9418" s="65"/>
      <c r="H9418" s="65"/>
      <c r="I9418" s="65"/>
      <c r="J9418" s="65"/>
      <c r="K9418" s="65"/>
      <c r="L9418" s="65"/>
      <c r="M9418" s="65"/>
      <c r="N9418" s="84"/>
      <c r="O9418" s="65"/>
      <c r="P9418" s="84"/>
      <c r="Q9418" s="84"/>
      <c r="R9418" s="66"/>
      <c r="S9418" s="66"/>
      <c r="T9418" s="66"/>
      <c r="U9418" s="46"/>
    </row>
    <row r="9419" spans="2:21">
      <c r="B9419" s="22"/>
      <c r="D9419" s="22"/>
      <c r="E9419" s="42"/>
      <c r="F9419" s="92"/>
      <c r="G9419" s="65"/>
      <c r="H9419" s="65"/>
      <c r="I9419" s="65"/>
      <c r="J9419" s="65"/>
      <c r="K9419" s="65"/>
      <c r="L9419" s="65"/>
      <c r="M9419" s="65"/>
      <c r="N9419" s="84"/>
      <c r="O9419" s="65"/>
      <c r="P9419" s="84"/>
      <c r="Q9419" s="84"/>
      <c r="R9419" s="66"/>
      <c r="S9419" s="66"/>
      <c r="T9419" s="66"/>
      <c r="U9419" s="46"/>
    </row>
    <row r="9420" spans="2:21">
      <c r="B9420" s="22"/>
      <c r="D9420" s="22"/>
      <c r="E9420" s="42"/>
      <c r="F9420" s="92"/>
      <c r="G9420" s="65"/>
      <c r="H9420" s="65"/>
      <c r="I9420" s="65"/>
      <c r="J9420" s="65"/>
      <c r="K9420" s="65"/>
      <c r="L9420" s="65"/>
      <c r="M9420" s="65"/>
      <c r="N9420" s="84"/>
      <c r="O9420" s="65"/>
      <c r="P9420" s="84"/>
      <c r="Q9420" s="84"/>
      <c r="R9420" s="66"/>
      <c r="S9420" s="66"/>
      <c r="T9420" s="66"/>
      <c r="U9420" s="46"/>
    </row>
    <row r="9421" spans="2:21">
      <c r="B9421" s="22"/>
      <c r="D9421" s="22"/>
      <c r="E9421" s="42"/>
      <c r="F9421" s="92"/>
      <c r="G9421" s="65"/>
      <c r="H9421" s="65"/>
      <c r="I9421" s="65"/>
      <c r="J9421" s="65"/>
      <c r="K9421" s="65"/>
      <c r="L9421" s="65"/>
      <c r="M9421" s="65"/>
      <c r="N9421" s="84"/>
      <c r="O9421" s="65"/>
      <c r="P9421" s="84"/>
      <c r="Q9421" s="84"/>
      <c r="R9421" s="66"/>
      <c r="S9421" s="66"/>
      <c r="T9421" s="66"/>
      <c r="U9421" s="46"/>
    </row>
    <row r="9422" spans="2:21">
      <c r="B9422" s="22"/>
      <c r="D9422" s="22"/>
      <c r="E9422" s="42"/>
      <c r="F9422" s="92"/>
      <c r="G9422" s="65"/>
      <c r="H9422" s="65"/>
      <c r="I9422" s="65"/>
      <c r="J9422" s="65"/>
      <c r="K9422" s="65"/>
      <c r="L9422" s="65"/>
      <c r="M9422" s="65"/>
      <c r="N9422" s="84"/>
      <c r="O9422" s="65"/>
      <c r="P9422" s="84"/>
      <c r="Q9422" s="84"/>
      <c r="R9422" s="66"/>
      <c r="S9422" s="66"/>
      <c r="T9422" s="66"/>
      <c r="U9422" s="46"/>
    </row>
    <row r="9423" spans="2:21">
      <c r="B9423" s="22"/>
      <c r="D9423" s="22"/>
      <c r="E9423" s="42"/>
      <c r="F9423" s="92"/>
      <c r="G9423" s="65"/>
      <c r="H9423" s="65"/>
      <c r="I9423" s="65"/>
      <c r="J9423" s="65"/>
      <c r="K9423" s="65"/>
      <c r="L9423" s="65"/>
      <c r="M9423" s="65"/>
      <c r="N9423" s="84"/>
      <c r="O9423" s="65"/>
      <c r="P9423" s="84"/>
      <c r="Q9423" s="84"/>
      <c r="R9423" s="66"/>
      <c r="S9423" s="66"/>
      <c r="T9423" s="66"/>
      <c r="U9423" s="46"/>
    </row>
    <row r="9424" spans="2:21">
      <c r="B9424" s="22"/>
      <c r="D9424" s="22"/>
      <c r="E9424" s="42"/>
      <c r="F9424" s="92"/>
      <c r="G9424" s="65"/>
      <c r="H9424" s="65"/>
      <c r="I9424" s="65"/>
      <c r="J9424" s="65"/>
      <c r="K9424" s="65"/>
      <c r="L9424" s="65"/>
      <c r="M9424" s="65"/>
      <c r="N9424" s="84"/>
      <c r="O9424" s="65"/>
      <c r="P9424" s="84"/>
      <c r="Q9424" s="84"/>
      <c r="R9424" s="66"/>
      <c r="S9424" s="66"/>
      <c r="T9424" s="66"/>
      <c r="U9424" s="46"/>
    </row>
    <row r="9425" spans="2:21">
      <c r="B9425" s="22"/>
      <c r="D9425" s="22"/>
      <c r="E9425" s="42"/>
      <c r="F9425" s="92"/>
      <c r="G9425" s="65"/>
      <c r="H9425" s="65"/>
      <c r="I9425" s="65"/>
      <c r="J9425" s="65"/>
      <c r="K9425" s="65"/>
      <c r="L9425" s="65"/>
      <c r="M9425" s="65"/>
      <c r="N9425" s="84"/>
      <c r="O9425" s="65"/>
      <c r="P9425" s="84"/>
      <c r="Q9425" s="84"/>
      <c r="R9425" s="66"/>
      <c r="S9425" s="66"/>
      <c r="T9425" s="66"/>
      <c r="U9425" s="46"/>
    </row>
    <row r="9426" spans="2:21">
      <c r="B9426" s="22"/>
      <c r="D9426" s="22"/>
      <c r="E9426" s="42"/>
      <c r="F9426" s="92"/>
      <c r="G9426" s="65"/>
      <c r="H9426" s="65"/>
      <c r="I9426" s="65"/>
      <c r="J9426" s="65"/>
      <c r="K9426" s="65"/>
      <c r="L9426" s="65"/>
      <c r="M9426" s="65"/>
      <c r="N9426" s="84"/>
      <c r="O9426" s="65"/>
      <c r="P9426" s="84"/>
      <c r="Q9426" s="84"/>
      <c r="R9426" s="66"/>
      <c r="S9426" s="66"/>
      <c r="T9426" s="66"/>
      <c r="U9426" s="46"/>
    </row>
    <row r="9427" spans="2:21">
      <c r="B9427" s="22"/>
      <c r="D9427" s="22"/>
      <c r="E9427" s="42"/>
      <c r="F9427" s="92"/>
      <c r="G9427" s="65"/>
      <c r="H9427" s="65"/>
      <c r="I9427" s="65"/>
      <c r="J9427" s="65"/>
      <c r="K9427" s="65"/>
      <c r="L9427" s="65"/>
      <c r="M9427" s="65"/>
      <c r="N9427" s="84"/>
      <c r="O9427" s="65"/>
      <c r="P9427" s="84"/>
      <c r="Q9427" s="84"/>
      <c r="R9427" s="66"/>
      <c r="S9427" s="66"/>
      <c r="T9427" s="66"/>
      <c r="U9427" s="46"/>
    </row>
    <row r="9428" spans="2:21">
      <c r="B9428" s="22"/>
      <c r="D9428" s="22"/>
      <c r="E9428" s="42"/>
      <c r="F9428" s="92"/>
      <c r="G9428" s="65"/>
      <c r="H9428" s="65"/>
      <c r="I9428" s="65"/>
      <c r="J9428" s="65"/>
      <c r="K9428" s="65"/>
      <c r="L9428" s="65"/>
      <c r="M9428" s="65"/>
      <c r="N9428" s="84"/>
      <c r="O9428" s="65"/>
      <c r="P9428" s="84"/>
      <c r="Q9428" s="84"/>
      <c r="R9428" s="66"/>
      <c r="S9428" s="66"/>
      <c r="T9428" s="66"/>
      <c r="U9428" s="46"/>
    </row>
    <row r="9429" spans="2:21">
      <c r="B9429" s="22"/>
      <c r="D9429" s="22"/>
      <c r="E9429" s="42"/>
      <c r="F9429" s="92"/>
      <c r="G9429" s="65"/>
      <c r="H9429" s="65"/>
      <c r="I9429" s="65"/>
      <c r="J9429" s="65"/>
      <c r="K9429" s="65"/>
      <c r="L9429" s="65"/>
      <c r="M9429" s="65"/>
      <c r="N9429" s="84"/>
      <c r="O9429" s="65"/>
      <c r="P9429" s="84"/>
      <c r="Q9429" s="84"/>
      <c r="R9429" s="66"/>
      <c r="S9429" s="66"/>
      <c r="T9429" s="66"/>
      <c r="U9429" s="46"/>
    </row>
    <row r="9430" spans="2:21">
      <c r="B9430" s="22"/>
      <c r="D9430" s="22"/>
      <c r="E9430" s="42"/>
      <c r="F9430" s="92"/>
      <c r="G9430" s="65"/>
      <c r="H9430" s="65"/>
      <c r="I9430" s="65"/>
      <c r="J9430" s="65"/>
      <c r="K9430" s="65"/>
      <c r="L9430" s="65"/>
      <c r="M9430" s="65"/>
      <c r="N9430" s="84"/>
      <c r="O9430" s="65"/>
      <c r="P9430" s="84"/>
      <c r="Q9430" s="84"/>
      <c r="R9430" s="66"/>
      <c r="S9430" s="66"/>
      <c r="T9430" s="66"/>
      <c r="U9430" s="46"/>
    </row>
    <row r="9431" spans="2:21">
      <c r="B9431" s="22"/>
      <c r="D9431" s="22"/>
      <c r="E9431" s="42"/>
      <c r="F9431" s="92"/>
      <c r="G9431" s="65"/>
      <c r="H9431" s="65"/>
      <c r="I9431" s="65"/>
      <c r="J9431" s="65"/>
      <c r="K9431" s="65"/>
      <c r="L9431" s="65"/>
      <c r="M9431" s="65"/>
      <c r="N9431" s="84"/>
      <c r="O9431" s="65"/>
      <c r="P9431" s="84"/>
      <c r="Q9431" s="84"/>
      <c r="R9431" s="66"/>
      <c r="S9431" s="66"/>
      <c r="T9431" s="66"/>
      <c r="U9431" s="46"/>
    </row>
    <row r="9432" spans="2:21">
      <c r="B9432" s="22"/>
      <c r="D9432" s="22"/>
      <c r="E9432" s="42"/>
      <c r="F9432" s="92"/>
      <c r="G9432" s="65"/>
      <c r="H9432" s="65"/>
      <c r="I9432" s="65"/>
      <c r="J9432" s="65"/>
      <c r="K9432" s="65"/>
      <c r="L9432" s="65"/>
      <c r="M9432" s="65"/>
      <c r="N9432" s="84"/>
      <c r="O9432" s="65"/>
      <c r="P9432" s="84"/>
      <c r="Q9432" s="84"/>
      <c r="R9432" s="66"/>
      <c r="S9432" s="66"/>
      <c r="T9432" s="66"/>
      <c r="U9432" s="46"/>
    </row>
    <row r="9433" spans="2:21">
      <c r="B9433" s="22"/>
      <c r="D9433" s="22"/>
      <c r="E9433" s="42"/>
      <c r="F9433" s="92"/>
      <c r="G9433" s="65"/>
      <c r="H9433" s="65"/>
      <c r="I9433" s="65"/>
      <c r="J9433" s="65"/>
      <c r="K9433" s="65"/>
      <c r="L9433" s="65"/>
      <c r="M9433" s="65"/>
      <c r="N9433" s="84"/>
      <c r="O9433" s="65"/>
      <c r="P9433" s="84"/>
      <c r="Q9433" s="84"/>
      <c r="R9433" s="66"/>
      <c r="S9433" s="66"/>
      <c r="T9433" s="66"/>
      <c r="U9433" s="46"/>
    </row>
    <row r="9434" spans="2:21">
      <c r="B9434" s="22"/>
      <c r="D9434" s="22"/>
      <c r="E9434" s="42"/>
      <c r="F9434" s="92"/>
      <c r="G9434" s="65"/>
      <c r="H9434" s="65"/>
      <c r="I9434" s="65"/>
      <c r="J9434" s="65"/>
      <c r="K9434" s="65"/>
      <c r="L9434" s="65"/>
      <c r="M9434" s="65"/>
      <c r="N9434" s="84"/>
      <c r="O9434" s="65"/>
      <c r="P9434" s="84"/>
      <c r="Q9434" s="84"/>
      <c r="R9434" s="66"/>
      <c r="S9434" s="66"/>
      <c r="T9434" s="66"/>
      <c r="U9434" s="46"/>
    </row>
    <row r="9435" spans="2:21">
      <c r="B9435" s="22"/>
      <c r="D9435" s="22"/>
      <c r="E9435" s="42"/>
      <c r="F9435" s="92"/>
      <c r="G9435" s="65"/>
      <c r="H9435" s="65"/>
      <c r="I9435" s="65"/>
      <c r="J9435" s="65"/>
      <c r="K9435" s="65"/>
      <c r="L9435" s="65"/>
      <c r="M9435" s="65"/>
      <c r="N9435" s="84"/>
      <c r="O9435" s="65"/>
      <c r="P9435" s="84"/>
      <c r="Q9435" s="84"/>
      <c r="R9435" s="66"/>
      <c r="S9435" s="66"/>
      <c r="T9435" s="66"/>
      <c r="U9435" s="46"/>
    </row>
    <row r="9436" spans="2:21">
      <c r="B9436" s="22"/>
      <c r="D9436" s="22"/>
      <c r="E9436" s="42"/>
      <c r="F9436" s="92"/>
      <c r="G9436" s="65"/>
      <c r="H9436" s="65"/>
      <c r="I9436" s="65"/>
      <c r="J9436" s="65"/>
      <c r="K9436" s="65"/>
      <c r="L9436" s="65"/>
      <c r="M9436" s="65"/>
      <c r="N9436" s="84"/>
      <c r="O9436" s="65"/>
      <c r="P9436" s="84"/>
      <c r="Q9436" s="84"/>
      <c r="R9436" s="66"/>
      <c r="S9436" s="66"/>
      <c r="T9436" s="66"/>
      <c r="U9436" s="46"/>
    </row>
    <row r="9437" spans="2:21">
      <c r="B9437" s="22"/>
      <c r="D9437" s="22"/>
      <c r="E9437" s="42"/>
      <c r="F9437" s="92"/>
      <c r="G9437" s="65"/>
      <c r="H9437" s="65"/>
      <c r="I9437" s="65"/>
      <c r="J9437" s="65"/>
      <c r="K9437" s="65"/>
      <c r="L9437" s="65"/>
      <c r="M9437" s="65"/>
      <c r="N9437" s="84"/>
      <c r="O9437" s="65"/>
      <c r="P9437" s="84"/>
      <c r="Q9437" s="84"/>
      <c r="R9437" s="66"/>
      <c r="S9437" s="66"/>
      <c r="T9437" s="66"/>
      <c r="U9437" s="46"/>
    </row>
    <row r="9438" spans="2:21">
      <c r="B9438" s="22"/>
      <c r="D9438" s="22"/>
      <c r="E9438" s="42"/>
      <c r="F9438" s="92"/>
      <c r="G9438" s="65"/>
      <c r="H9438" s="65"/>
      <c r="I9438" s="65"/>
      <c r="J9438" s="65"/>
      <c r="K9438" s="65"/>
      <c r="L9438" s="65"/>
      <c r="M9438" s="65"/>
      <c r="N9438" s="84"/>
      <c r="O9438" s="65"/>
      <c r="P9438" s="84"/>
      <c r="Q9438" s="84"/>
      <c r="R9438" s="66"/>
      <c r="S9438" s="66"/>
      <c r="T9438" s="66"/>
      <c r="U9438" s="46"/>
    </row>
    <row r="9439" spans="2:21">
      <c r="B9439" s="22"/>
      <c r="D9439" s="22"/>
      <c r="E9439" s="42"/>
      <c r="F9439" s="92"/>
      <c r="G9439" s="65"/>
      <c r="H9439" s="65"/>
      <c r="I9439" s="65"/>
      <c r="J9439" s="65"/>
      <c r="K9439" s="65"/>
      <c r="L9439" s="65"/>
      <c r="M9439" s="65"/>
      <c r="N9439" s="84"/>
      <c r="O9439" s="65"/>
      <c r="P9439" s="84"/>
      <c r="Q9439" s="84"/>
      <c r="R9439" s="66"/>
      <c r="S9439" s="66"/>
      <c r="T9439" s="66"/>
      <c r="U9439" s="46"/>
    </row>
    <row r="9440" spans="2:21">
      <c r="B9440" s="22"/>
      <c r="D9440" s="22"/>
      <c r="E9440" s="42"/>
      <c r="F9440" s="92"/>
      <c r="G9440" s="65"/>
      <c r="H9440" s="65"/>
      <c r="I9440" s="65"/>
      <c r="J9440" s="65"/>
      <c r="K9440" s="65"/>
      <c r="L9440" s="65"/>
      <c r="M9440" s="65"/>
      <c r="N9440" s="84"/>
      <c r="O9440" s="65"/>
      <c r="P9440" s="84"/>
      <c r="Q9440" s="84"/>
      <c r="R9440" s="66"/>
      <c r="S9440" s="66"/>
      <c r="T9440" s="66"/>
      <c r="U9440" s="46"/>
    </row>
    <row r="9441" spans="2:21">
      <c r="B9441" s="22"/>
      <c r="D9441" s="22"/>
      <c r="E9441" s="42"/>
      <c r="F9441" s="92"/>
      <c r="G9441" s="65"/>
      <c r="H9441" s="65"/>
      <c r="I9441" s="65"/>
      <c r="J9441" s="65"/>
      <c r="K9441" s="65"/>
      <c r="L9441" s="65"/>
      <c r="M9441" s="65"/>
      <c r="N9441" s="84"/>
      <c r="O9441" s="65"/>
      <c r="P9441" s="84"/>
      <c r="Q9441" s="84"/>
      <c r="R9441" s="66"/>
      <c r="S9441" s="66"/>
      <c r="T9441" s="66"/>
      <c r="U9441" s="46"/>
    </row>
    <row r="9442" spans="2:21">
      <c r="B9442" s="22"/>
      <c r="D9442" s="22"/>
      <c r="E9442" s="42"/>
      <c r="F9442" s="92"/>
      <c r="G9442" s="65"/>
      <c r="H9442" s="65"/>
      <c r="I9442" s="65"/>
      <c r="J9442" s="65"/>
      <c r="K9442" s="65"/>
      <c r="L9442" s="65"/>
      <c r="M9442" s="65"/>
      <c r="N9442" s="84"/>
      <c r="O9442" s="65"/>
      <c r="P9442" s="84"/>
      <c r="Q9442" s="84"/>
      <c r="R9442" s="66"/>
      <c r="S9442" s="66"/>
      <c r="T9442" s="66"/>
      <c r="U9442" s="46"/>
    </row>
    <row r="9443" spans="2:21">
      <c r="B9443" s="22"/>
      <c r="D9443" s="22"/>
      <c r="E9443" s="42"/>
      <c r="F9443" s="92"/>
      <c r="G9443" s="65"/>
      <c r="H9443" s="65"/>
      <c r="I9443" s="65"/>
      <c r="J9443" s="65"/>
      <c r="K9443" s="65"/>
      <c r="L9443" s="65"/>
      <c r="M9443" s="65"/>
      <c r="N9443" s="84"/>
      <c r="O9443" s="65"/>
      <c r="P9443" s="84"/>
      <c r="Q9443" s="84"/>
      <c r="R9443" s="66"/>
      <c r="S9443" s="66"/>
      <c r="T9443" s="66"/>
      <c r="U9443" s="46"/>
    </row>
    <row r="9444" spans="2:21">
      <c r="B9444" s="22"/>
      <c r="D9444" s="22"/>
      <c r="E9444" s="42"/>
      <c r="F9444" s="92"/>
      <c r="G9444" s="65"/>
      <c r="H9444" s="65"/>
      <c r="I9444" s="65"/>
      <c r="J9444" s="65"/>
      <c r="K9444" s="65"/>
      <c r="L9444" s="65"/>
      <c r="M9444" s="65"/>
      <c r="N9444" s="84"/>
      <c r="O9444" s="65"/>
      <c r="P9444" s="84"/>
      <c r="Q9444" s="84"/>
      <c r="R9444" s="66"/>
      <c r="S9444" s="66"/>
      <c r="T9444" s="66"/>
      <c r="U9444" s="46"/>
    </row>
    <row r="9445" spans="2:21">
      <c r="B9445" s="22"/>
      <c r="D9445" s="22"/>
      <c r="E9445" s="42"/>
      <c r="F9445" s="92"/>
      <c r="G9445" s="65"/>
      <c r="H9445" s="65"/>
      <c r="I9445" s="65"/>
      <c r="J9445" s="65"/>
      <c r="K9445" s="65"/>
      <c r="L9445" s="65"/>
      <c r="M9445" s="65"/>
      <c r="N9445" s="84"/>
      <c r="O9445" s="65"/>
      <c r="P9445" s="84"/>
      <c r="Q9445" s="84"/>
      <c r="R9445" s="66"/>
      <c r="S9445" s="66"/>
      <c r="T9445" s="66"/>
      <c r="U9445" s="46"/>
    </row>
    <row r="9446" spans="2:21">
      <c r="B9446" s="22"/>
      <c r="D9446" s="22"/>
      <c r="E9446" s="42"/>
      <c r="F9446" s="92"/>
      <c r="G9446" s="65"/>
      <c r="H9446" s="65"/>
      <c r="I9446" s="65"/>
      <c r="J9446" s="65"/>
      <c r="K9446" s="65"/>
      <c r="L9446" s="65"/>
      <c r="M9446" s="65"/>
      <c r="N9446" s="84"/>
      <c r="O9446" s="65"/>
      <c r="P9446" s="84"/>
      <c r="Q9446" s="84"/>
      <c r="R9446" s="66"/>
      <c r="S9446" s="66"/>
      <c r="T9446" s="66"/>
      <c r="U9446" s="46"/>
    </row>
    <row r="9447" spans="2:21">
      <c r="B9447" s="22"/>
      <c r="D9447" s="22"/>
      <c r="E9447" s="42"/>
      <c r="F9447" s="92"/>
      <c r="G9447" s="65"/>
      <c r="H9447" s="65"/>
      <c r="I9447" s="65"/>
      <c r="J9447" s="65"/>
      <c r="K9447" s="65"/>
      <c r="L9447" s="65"/>
      <c r="M9447" s="65"/>
      <c r="N9447" s="84"/>
      <c r="O9447" s="65"/>
      <c r="P9447" s="84"/>
      <c r="Q9447" s="84"/>
      <c r="R9447" s="66"/>
      <c r="S9447" s="66"/>
      <c r="T9447" s="66"/>
      <c r="U9447" s="46"/>
    </row>
    <row r="9448" spans="2:21">
      <c r="B9448" s="22"/>
      <c r="D9448" s="22"/>
      <c r="E9448" s="42"/>
      <c r="F9448" s="92"/>
      <c r="G9448" s="65"/>
      <c r="H9448" s="65"/>
      <c r="I9448" s="65"/>
      <c r="J9448" s="65"/>
      <c r="K9448" s="65"/>
      <c r="L9448" s="65"/>
      <c r="M9448" s="65"/>
      <c r="N9448" s="84"/>
      <c r="O9448" s="65"/>
      <c r="P9448" s="84"/>
      <c r="Q9448" s="84"/>
      <c r="R9448" s="66"/>
      <c r="S9448" s="66"/>
      <c r="T9448" s="66"/>
      <c r="U9448" s="46"/>
    </row>
    <row r="9449" spans="2:21">
      <c r="B9449" s="22"/>
      <c r="D9449" s="22"/>
      <c r="E9449" s="42"/>
      <c r="F9449" s="92"/>
      <c r="G9449" s="65"/>
      <c r="H9449" s="65"/>
      <c r="I9449" s="65"/>
      <c r="J9449" s="65"/>
      <c r="K9449" s="65"/>
      <c r="L9449" s="65"/>
      <c r="M9449" s="65"/>
      <c r="N9449" s="84"/>
      <c r="O9449" s="65"/>
      <c r="P9449" s="84"/>
      <c r="Q9449" s="84"/>
      <c r="R9449" s="66"/>
      <c r="S9449" s="66"/>
      <c r="T9449" s="66"/>
      <c r="U9449" s="46"/>
    </row>
    <row r="9450" spans="2:21">
      <c r="B9450" s="22"/>
      <c r="D9450" s="22"/>
      <c r="E9450" s="42"/>
      <c r="F9450" s="92"/>
      <c r="G9450" s="65"/>
      <c r="H9450" s="65"/>
      <c r="I9450" s="65"/>
      <c r="J9450" s="65"/>
      <c r="K9450" s="65"/>
      <c r="L9450" s="65"/>
      <c r="M9450" s="65"/>
      <c r="N9450" s="84"/>
      <c r="O9450" s="65"/>
      <c r="P9450" s="84"/>
      <c r="Q9450" s="84"/>
      <c r="R9450" s="66"/>
      <c r="S9450" s="66"/>
      <c r="T9450" s="66"/>
      <c r="U9450" s="46"/>
    </row>
    <row r="9451" spans="2:21">
      <c r="B9451" s="22"/>
      <c r="D9451" s="22"/>
      <c r="E9451" s="42"/>
      <c r="F9451" s="92"/>
      <c r="G9451" s="65"/>
      <c r="H9451" s="65"/>
      <c r="I9451" s="65"/>
      <c r="J9451" s="65"/>
      <c r="K9451" s="65"/>
      <c r="L9451" s="65"/>
      <c r="M9451" s="65"/>
      <c r="N9451" s="84"/>
      <c r="O9451" s="65"/>
      <c r="P9451" s="84"/>
      <c r="Q9451" s="84"/>
      <c r="R9451" s="66"/>
      <c r="S9451" s="66"/>
      <c r="T9451" s="66"/>
      <c r="U9451" s="46"/>
    </row>
    <row r="9452" spans="2:21">
      <c r="B9452" s="22"/>
      <c r="D9452" s="22"/>
      <c r="E9452" s="42"/>
      <c r="F9452" s="92"/>
      <c r="G9452" s="65"/>
      <c r="H9452" s="65"/>
      <c r="I9452" s="65"/>
      <c r="J9452" s="65"/>
      <c r="K9452" s="65"/>
      <c r="L9452" s="65"/>
      <c r="M9452" s="65"/>
      <c r="N9452" s="84"/>
      <c r="O9452" s="65"/>
      <c r="P9452" s="84"/>
      <c r="Q9452" s="84"/>
      <c r="R9452" s="66"/>
      <c r="S9452" s="66"/>
      <c r="T9452" s="66"/>
      <c r="U9452" s="46"/>
    </row>
    <row r="9453" spans="2:21">
      <c r="B9453" s="22"/>
      <c r="D9453" s="22"/>
      <c r="E9453" s="42"/>
      <c r="F9453" s="92"/>
      <c r="G9453" s="65"/>
      <c r="H9453" s="65"/>
      <c r="I9453" s="65"/>
      <c r="J9453" s="65"/>
      <c r="K9453" s="65"/>
      <c r="L9453" s="65"/>
      <c r="M9453" s="65"/>
      <c r="N9453" s="84"/>
      <c r="O9453" s="65"/>
      <c r="P9453" s="84"/>
      <c r="Q9453" s="84"/>
      <c r="R9453" s="66"/>
      <c r="S9453" s="66"/>
      <c r="T9453" s="66"/>
      <c r="U9453" s="46"/>
    </row>
    <row r="9454" spans="2:21">
      <c r="B9454" s="22"/>
      <c r="D9454" s="22"/>
      <c r="E9454" s="42"/>
      <c r="F9454" s="92"/>
      <c r="G9454" s="65"/>
      <c r="H9454" s="65"/>
      <c r="I9454" s="65"/>
      <c r="J9454" s="65"/>
      <c r="K9454" s="65"/>
      <c r="L9454" s="65"/>
      <c r="M9454" s="65"/>
      <c r="N9454" s="84"/>
      <c r="O9454" s="65"/>
      <c r="P9454" s="84"/>
      <c r="Q9454" s="84"/>
      <c r="R9454" s="66"/>
      <c r="S9454" s="66"/>
      <c r="T9454" s="66"/>
      <c r="U9454" s="46"/>
    </row>
    <row r="9455" spans="2:21">
      <c r="B9455" s="22"/>
      <c r="D9455" s="22"/>
      <c r="E9455" s="42"/>
      <c r="F9455" s="92"/>
      <c r="G9455" s="65"/>
      <c r="H9455" s="65"/>
      <c r="I9455" s="65"/>
      <c r="J9455" s="65"/>
      <c r="K9455" s="65"/>
      <c r="L9455" s="65"/>
      <c r="M9455" s="65"/>
      <c r="N9455" s="84"/>
      <c r="O9455" s="65"/>
      <c r="P9455" s="84"/>
      <c r="Q9455" s="84"/>
      <c r="R9455" s="66"/>
      <c r="S9455" s="66"/>
      <c r="T9455" s="66"/>
      <c r="U9455" s="46"/>
    </row>
    <row r="9456" spans="2:21">
      <c r="B9456" s="22"/>
      <c r="D9456" s="22"/>
      <c r="E9456" s="42"/>
      <c r="F9456" s="92"/>
      <c r="G9456" s="65"/>
      <c r="H9456" s="65"/>
      <c r="I9456" s="65"/>
      <c r="J9456" s="65"/>
      <c r="K9456" s="65"/>
      <c r="L9456" s="65"/>
      <c r="M9456" s="65"/>
      <c r="N9456" s="84"/>
      <c r="O9456" s="65"/>
      <c r="P9456" s="84"/>
      <c r="Q9456" s="84"/>
      <c r="R9456" s="66"/>
      <c r="S9456" s="66"/>
      <c r="T9456" s="66"/>
      <c r="U9456" s="46"/>
    </row>
    <row r="9457" spans="2:21">
      <c r="B9457" s="22"/>
      <c r="D9457" s="22"/>
      <c r="E9457" s="42"/>
      <c r="F9457" s="92"/>
      <c r="G9457" s="65"/>
      <c r="H9457" s="65"/>
      <c r="I9457" s="65"/>
      <c r="J9457" s="65"/>
      <c r="K9457" s="65"/>
      <c r="L9457" s="65"/>
      <c r="M9457" s="65"/>
      <c r="N9457" s="84"/>
      <c r="O9457" s="65"/>
      <c r="P9457" s="84"/>
      <c r="Q9457" s="84"/>
      <c r="R9457" s="66"/>
      <c r="S9457" s="66"/>
      <c r="T9457" s="66"/>
      <c r="U9457" s="46"/>
    </row>
    <row r="9458" spans="2:21">
      <c r="B9458" s="22"/>
      <c r="D9458" s="22"/>
      <c r="E9458" s="42"/>
      <c r="F9458" s="92"/>
      <c r="G9458" s="65"/>
      <c r="H9458" s="65"/>
      <c r="I9458" s="65"/>
      <c r="J9458" s="65"/>
      <c r="K9458" s="65"/>
      <c r="L9458" s="65"/>
      <c r="M9458" s="65"/>
      <c r="N9458" s="84"/>
      <c r="O9458" s="65"/>
      <c r="P9458" s="84"/>
      <c r="Q9458" s="84"/>
      <c r="R9458" s="66"/>
      <c r="S9458" s="66"/>
      <c r="T9458" s="66"/>
      <c r="U9458" s="46"/>
    </row>
    <row r="9459" spans="2:21">
      <c r="B9459" s="22"/>
      <c r="D9459" s="22"/>
      <c r="E9459" s="42"/>
      <c r="F9459" s="92"/>
      <c r="G9459" s="65"/>
      <c r="H9459" s="65"/>
      <c r="I9459" s="65"/>
      <c r="J9459" s="65"/>
      <c r="K9459" s="65"/>
      <c r="L9459" s="65"/>
      <c r="M9459" s="65"/>
      <c r="N9459" s="84"/>
      <c r="O9459" s="65"/>
      <c r="P9459" s="84"/>
      <c r="Q9459" s="84"/>
      <c r="R9459" s="66"/>
      <c r="S9459" s="66"/>
      <c r="T9459" s="66"/>
      <c r="U9459" s="46"/>
    </row>
    <row r="9460" spans="2:21">
      <c r="B9460" s="22"/>
      <c r="D9460" s="22"/>
      <c r="E9460" s="42"/>
      <c r="F9460" s="92"/>
      <c r="G9460" s="65"/>
      <c r="H9460" s="65"/>
      <c r="I9460" s="65"/>
      <c r="J9460" s="65"/>
      <c r="K9460" s="65"/>
      <c r="L9460" s="65"/>
      <c r="M9460" s="65"/>
      <c r="N9460" s="84"/>
      <c r="O9460" s="65"/>
      <c r="P9460" s="84"/>
      <c r="Q9460" s="84"/>
      <c r="R9460" s="66"/>
      <c r="S9460" s="66"/>
      <c r="T9460" s="66"/>
      <c r="U9460" s="46"/>
    </row>
    <row r="9461" spans="2:21">
      <c r="B9461" s="22"/>
      <c r="D9461" s="22"/>
      <c r="E9461" s="42"/>
      <c r="F9461" s="92"/>
      <c r="G9461" s="65"/>
      <c r="H9461" s="65"/>
      <c r="I9461" s="65"/>
      <c r="J9461" s="65"/>
      <c r="K9461" s="65"/>
      <c r="L9461" s="65"/>
      <c r="M9461" s="65"/>
      <c r="N9461" s="84"/>
      <c r="O9461" s="65"/>
      <c r="P9461" s="84"/>
      <c r="Q9461" s="84"/>
      <c r="R9461" s="66"/>
      <c r="S9461" s="66"/>
      <c r="T9461" s="66"/>
      <c r="U9461" s="46"/>
    </row>
    <row r="9462" spans="2:21">
      <c r="B9462" s="22"/>
      <c r="D9462" s="22"/>
      <c r="E9462" s="42"/>
      <c r="F9462" s="92"/>
      <c r="G9462" s="65"/>
      <c r="H9462" s="65"/>
      <c r="I9462" s="65"/>
      <c r="J9462" s="65"/>
      <c r="K9462" s="65"/>
      <c r="L9462" s="65"/>
      <c r="M9462" s="65"/>
      <c r="N9462" s="84"/>
      <c r="O9462" s="65"/>
      <c r="P9462" s="84"/>
      <c r="Q9462" s="84"/>
      <c r="R9462" s="66"/>
      <c r="S9462" s="66"/>
      <c r="T9462" s="66"/>
      <c r="U9462" s="46"/>
    </row>
    <row r="9463" spans="2:21">
      <c r="B9463" s="22"/>
      <c r="D9463" s="22"/>
      <c r="E9463" s="42"/>
      <c r="F9463" s="92"/>
      <c r="G9463" s="65"/>
      <c r="H9463" s="65"/>
      <c r="I9463" s="65"/>
      <c r="J9463" s="65"/>
      <c r="K9463" s="65"/>
      <c r="L9463" s="65"/>
      <c r="M9463" s="65"/>
      <c r="N9463" s="84"/>
      <c r="O9463" s="65"/>
      <c r="P9463" s="84"/>
      <c r="Q9463" s="84"/>
      <c r="R9463" s="66"/>
      <c r="S9463" s="66"/>
      <c r="T9463" s="66"/>
      <c r="U9463" s="46"/>
    </row>
    <row r="9464" spans="2:21">
      <c r="B9464" s="22"/>
      <c r="D9464" s="22"/>
      <c r="E9464" s="42"/>
      <c r="F9464" s="92"/>
      <c r="G9464" s="65"/>
      <c r="H9464" s="65"/>
      <c r="I9464" s="65"/>
      <c r="J9464" s="65"/>
      <c r="K9464" s="65"/>
      <c r="L9464" s="65"/>
      <c r="M9464" s="65"/>
      <c r="N9464" s="84"/>
      <c r="O9464" s="65"/>
      <c r="P9464" s="84"/>
      <c r="Q9464" s="84"/>
      <c r="R9464" s="66"/>
      <c r="S9464" s="66"/>
      <c r="T9464" s="66"/>
      <c r="U9464" s="46"/>
    </row>
    <row r="9465" spans="2:21">
      <c r="B9465" s="22"/>
      <c r="D9465" s="22"/>
      <c r="E9465" s="42"/>
      <c r="F9465" s="92"/>
      <c r="G9465" s="65"/>
      <c r="H9465" s="65"/>
      <c r="I9465" s="65"/>
      <c r="J9465" s="65"/>
      <c r="K9465" s="65"/>
      <c r="L9465" s="65"/>
      <c r="M9465" s="65"/>
      <c r="N9465" s="84"/>
      <c r="O9465" s="65"/>
      <c r="P9465" s="84"/>
      <c r="Q9465" s="84"/>
      <c r="R9465" s="66"/>
      <c r="S9465" s="66"/>
      <c r="T9465" s="66"/>
      <c r="U9465" s="46"/>
    </row>
    <row r="9466" spans="2:21">
      <c r="B9466" s="22"/>
      <c r="D9466" s="22"/>
      <c r="E9466" s="42"/>
      <c r="F9466" s="92"/>
      <c r="G9466" s="65"/>
      <c r="H9466" s="65"/>
      <c r="I9466" s="65"/>
      <c r="J9466" s="65"/>
      <c r="K9466" s="65"/>
      <c r="L9466" s="65"/>
      <c r="M9466" s="65"/>
      <c r="N9466" s="84"/>
      <c r="O9466" s="65"/>
      <c r="P9466" s="84"/>
      <c r="Q9466" s="84"/>
      <c r="R9466" s="66"/>
      <c r="S9466" s="66"/>
      <c r="T9466" s="66"/>
      <c r="U9466" s="46"/>
    </row>
    <row r="9467" spans="2:21">
      <c r="B9467" s="22"/>
      <c r="D9467" s="22"/>
      <c r="E9467" s="42"/>
      <c r="F9467" s="92"/>
      <c r="G9467" s="65"/>
      <c r="H9467" s="65"/>
      <c r="I9467" s="65"/>
      <c r="J9467" s="65"/>
      <c r="K9467" s="65"/>
      <c r="L9467" s="65"/>
      <c r="M9467" s="65"/>
      <c r="N9467" s="84"/>
      <c r="O9467" s="65"/>
      <c r="P9467" s="84"/>
      <c r="Q9467" s="84"/>
      <c r="R9467" s="66"/>
      <c r="S9467" s="66"/>
      <c r="T9467" s="66"/>
      <c r="U9467" s="46"/>
    </row>
    <row r="9468" spans="2:21">
      <c r="B9468" s="22"/>
      <c r="D9468" s="22"/>
      <c r="E9468" s="42"/>
      <c r="F9468" s="92"/>
      <c r="G9468" s="65"/>
      <c r="H9468" s="65"/>
      <c r="I9468" s="65"/>
      <c r="J9468" s="65"/>
      <c r="K9468" s="65"/>
      <c r="L9468" s="65"/>
      <c r="M9468" s="65"/>
      <c r="N9468" s="84"/>
      <c r="O9468" s="65"/>
      <c r="P9468" s="84"/>
      <c r="Q9468" s="84"/>
      <c r="R9468" s="66"/>
      <c r="S9468" s="66"/>
      <c r="T9468" s="66"/>
      <c r="U9468" s="46"/>
    </row>
    <row r="9469" spans="2:21">
      <c r="B9469" s="22"/>
      <c r="D9469" s="22"/>
      <c r="E9469" s="42"/>
      <c r="F9469" s="92"/>
      <c r="G9469" s="65"/>
      <c r="H9469" s="65"/>
      <c r="I9469" s="65"/>
      <c r="J9469" s="65"/>
      <c r="K9469" s="65"/>
      <c r="L9469" s="65"/>
      <c r="M9469" s="65"/>
      <c r="N9469" s="84"/>
      <c r="O9469" s="65"/>
      <c r="P9469" s="84"/>
      <c r="Q9469" s="84"/>
      <c r="R9469" s="66"/>
      <c r="S9469" s="66"/>
      <c r="T9469" s="66"/>
      <c r="U9469" s="46"/>
    </row>
    <row r="9470" spans="2:21">
      <c r="B9470" s="22"/>
      <c r="D9470" s="22"/>
      <c r="E9470" s="42"/>
      <c r="F9470" s="92"/>
      <c r="G9470" s="65"/>
      <c r="H9470" s="65"/>
      <c r="I9470" s="65"/>
      <c r="J9470" s="65"/>
      <c r="K9470" s="65"/>
      <c r="L9470" s="65"/>
      <c r="M9470" s="65"/>
      <c r="N9470" s="84"/>
      <c r="O9470" s="65"/>
      <c r="P9470" s="84"/>
      <c r="Q9470" s="84"/>
      <c r="R9470" s="66"/>
      <c r="S9470" s="66"/>
      <c r="T9470" s="66"/>
      <c r="U9470" s="46"/>
    </row>
    <row r="9471" spans="2:21">
      <c r="B9471" s="22"/>
      <c r="D9471" s="22"/>
      <c r="E9471" s="42"/>
      <c r="F9471" s="92"/>
      <c r="G9471" s="65"/>
      <c r="H9471" s="65"/>
      <c r="I9471" s="65"/>
      <c r="J9471" s="65"/>
      <c r="K9471" s="65"/>
      <c r="L9471" s="65"/>
      <c r="M9471" s="65"/>
      <c r="N9471" s="84"/>
      <c r="O9471" s="65"/>
      <c r="P9471" s="84"/>
      <c r="Q9471" s="84"/>
      <c r="R9471" s="66"/>
      <c r="S9471" s="66"/>
      <c r="T9471" s="66"/>
      <c r="U9471" s="46"/>
    </row>
    <row r="9472" spans="2:21">
      <c r="B9472" s="22"/>
      <c r="D9472" s="22"/>
      <c r="E9472" s="42"/>
      <c r="F9472" s="92"/>
      <c r="G9472" s="65"/>
      <c r="H9472" s="65"/>
      <c r="I9472" s="65"/>
      <c r="J9472" s="65"/>
      <c r="K9472" s="65"/>
      <c r="L9472" s="65"/>
      <c r="M9472" s="65"/>
      <c r="N9472" s="84"/>
      <c r="O9472" s="65"/>
      <c r="P9472" s="84"/>
      <c r="Q9472" s="84"/>
      <c r="R9472" s="66"/>
      <c r="S9472" s="66"/>
      <c r="T9472" s="66"/>
      <c r="U9472" s="46"/>
    </row>
    <row r="9473" spans="2:21">
      <c r="B9473" s="22"/>
      <c r="D9473" s="22"/>
      <c r="E9473" s="42"/>
      <c r="F9473" s="92"/>
      <c r="G9473" s="65"/>
      <c r="H9473" s="65"/>
      <c r="I9473" s="65"/>
      <c r="J9473" s="65"/>
      <c r="K9473" s="65"/>
      <c r="L9473" s="65"/>
      <c r="M9473" s="65"/>
      <c r="N9473" s="84"/>
      <c r="O9473" s="65"/>
      <c r="P9473" s="84"/>
      <c r="Q9473" s="84"/>
      <c r="R9473" s="66"/>
      <c r="S9473" s="66"/>
      <c r="T9473" s="66"/>
      <c r="U9473" s="46"/>
    </row>
    <row r="9474" spans="2:21">
      <c r="B9474" s="22"/>
      <c r="D9474" s="22"/>
      <c r="E9474" s="42"/>
      <c r="F9474" s="92"/>
      <c r="G9474" s="65"/>
      <c r="H9474" s="65"/>
      <c r="I9474" s="65"/>
      <c r="J9474" s="65"/>
      <c r="K9474" s="65"/>
      <c r="L9474" s="65"/>
      <c r="M9474" s="65"/>
      <c r="N9474" s="84"/>
      <c r="O9474" s="65"/>
      <c r="P9474" s="84"/>
      <c r="Q9474" s="84"/>
      <c r="R9474" s="66"/>
      <c r="S9474" s="66"/>
      <c r="T9474" s="66"/>
      <c r="U9474" s="46"/>
    </row>
    <row r="9475" spans="2:21">
      <c r="B9475" s="22"/>
      <c r="D9475" s="22"/>
      <c r="E9475" s="42"/>
      <c r="F9475" s="92"/>
      <c r="G9475" s="65"/>
      <c r="H9475" s="65"/>
      <c r="I9475" s="65"/>
      <c r="J9475" s="65"/>
      <c r="K9475" s="65"/>
      <c r="L9475" s="65"/>
      <c r="M9475" s="65"/>
      <c r="N9475" s="84"/>
      <c r="O9475" s="65"/>
      <c r="P9475" s="84"/>
      <c r="Q9475" s="84"/>
      <c r="R9475" s="66"/>
      <c r="S9475" s="66"/>
      <c r="T9475" s="66"/>
      <c r="U9475" s="46"/>
    </row>
    <row r="9476" spans="2:21">
      <c r="B9476" s="22"/>
      <c r="D9476" s="22"/>
      <c r="E9476" s="42"/>
      <c r="F9476" s="92"/>
      <c r="G9476" s="65"/>
      <c r="H9476" s="65"/>
      <c r="I9476" s="65"/>
      <c r="J9476" s="65"/>
      <c r="K9476" s="65"/>
      <c r="L9476" s="65"/>
      <c r="M9476" s="65"/>
      <c r="N9476" s="84"/>
      <c r="O9476" s="65"/>
      <c r="P9476" s="84"/>
      <c r="Q9476" s="84"/>
      <c r="R9476" s="66"/>
      <c r="S9476" s="66"/>
      <c r="T9476" s="66"/>
      <c r="U9476" s="46"/>
    </row>
    <row r="9477" spans="2:21">
      <c r="B9477" s="22"/>
      <c r="D9477" s="22"/>
      <c r="E9477" s="42"/>
      <c r="F9477" s="92"/>
      <c r="G9477" s="65"/>
      <c r="H9477" s="65"/>
      <c r="I9477" s="65"/>
      <c r="J9477" s="65"/>
      <c r="K9477" s="65"/>
      <c r="L9477" s="65"/>
      <c r="M9477" s="65"/>
      <c r="N9477" s="84"/>
      <c r="O9477" s="65"/>
      <c r="P9477" s="84"/>
      <c r="Q9477" s="84"/>
      <c r="R9477" s="66"/>
      <c r="S9477" s="66"/>
      <c r="T9477" s="66"/>
      <c r="U9477" s="46"/>
    </row>
    <row r="9478" spans="2:21">
      <c r="B9478" s="22"/>
      <c r="D9478" s="22"/>
      <c r="E9478" s="42"/>
      <c r="F9478" s="92"/>
      <c r="G9478" s="65"/>
      <c r="H9478" s="65"/>
      <c r="I9478" s="65"/>
      <c r="J9478" s="65"/>
      <c r="K9478" s="65"/>
      <c r="L9478" s="65"/>
      <c r="M9478" s="65"/>
      <c r="N9478" s="84"/>
      <c r="O9478" s="65"/>
      <c r="P9478" s="84"/>
      <c r="Q9478" s="84"/>
      <c r="R9478" s="66"/>
      <c r="S9478" s="66"/>
      <c r="T9478" s="66"/>
      <c r="U9478" s="46"/>
    </row>
    <row r="9479" spans="2:21">
      <c r="B9479" s="22"/>
      <c r="D9479" s="22"/>
      <c r="E9479" s="42"/>
      <c r="F9479" s="92"/>
      <c r="G9479" s="65"/>
      <c r="H9479" s="65"/>
      <c r="I9479" s="65"/>
      <c r="J9479" s="65"/>
      <c r="K9479" s="65"/>
      <c r="L9479" s="65"/>
      <c r="M9479" s="65"/>
      <c r="N9479" s="84"/>
      <c r="O9479" s="65"/>
      <c r="P9479" s="84"/>
      <c r="Q9479" s="84"/>
      <c r="R9479" s="66"/>
      <c r="S9479" s="66"/>
      <c r="T9479" s="66"/>
      <c r="U9479" s="46"/>
    </row>
    <row r="9480" spans="2:21">
      <c r="B9480" s="22"/>
      <c r="D9480" s="22"/>
      <c r="E9480" s="42"/>
      <c r="F9480" s="92"/>
      <c r="G9480" s="65"/>
      <c r="H9480" s="65"/>
      <c r="I9480" s="65"/>
      <c r="J9480" s="65"/>
      <c r="K9480" s="65"/>
      <c r="L9480" s="65"/>
      <c r="M9480" s="65"/>
      <c r="N9480" s="84"/>
      <c r="O9480" s="65"/>
      <c r="P9480" s="84"/>
      <c r="Q9480" s="84"/>
      <c r="R9480" s="66"/>
      <c r="S9480" s="66"/>
      <c r="T9480" s="66"/>
      <c r="U9480" s="46"/>
    </row>
    <row r="9481" spans="2:21">
      <c r="B9481" s="22"/>
      <c r="D9481" s="22"/>
      <c r="E9481" s="42"/>
      <c r="F9481" s="92"/>
      <c r="G9481" s="65"/>
      <c r="H9481" s="65"/>
      <c r="I9481" s="65"/>
      <c r="J9481" s="65"/>
      <c r="K9481" s="65"/>
      <c r="L9481" s="65"/>
      <c r="M9481" s="65"/>
      <c r="N9481" s="84"/>
      <c r="O9481" s="65"/>
      <c r="P9481" s="84"/>
      <c r="Q9481" s="84"/>
      <c r="R9481" s="66"/>
      <c r="S9481" s="66"/>
      <c r="T9481" s="66"/>
      <c r="U9481" s="46"/>
    </row>
    <row r="9482" spans="2:21">
      <c r="B9482" s="22"/>
      <c r="D9482" s="22"/>
      <c r="E9482" s="42"/>
      <c r="F9482" s="92"/>
      <c r="G9482" s="65"/>
      <c r="H9482" s="65"/>
      <c r="I9482" s="65"/>
      <c r="J9482" s="65"/>
      <c r="K9482" s="65"/>
      <c r="L9482" s="65"/>
      <c r="M9482" s="65"/>
      <c r="N9482" s="84"/>
      <c r="O9482" s="65"/>
      <c r="P9482" s="84"/>
      <c r="Q9482" s="84"/>
      <c r="R9482" s="66"/>
      <c r="S9482" s="66"/>
      <c r="T9482" s="66"/>
      <c r="U9482" s="46"/>
    </row>
    <row r="9483" spans="2:21">
      <c r="B9483" s="22"/>
      <c r="D9483" s="22"/>
      <c r="E9483" s="42"/>
      <c r="F9483" s="92"/>
      <c r="G9483" s="65"/>
      <c r="H9483" s="65"/>
      <c r="I9483" s="65"/>
      <c r="J9483" s="65"/>
      <c r="K9483" s="65"/>
      <c r="L9483" s="65"/>
      <c r="M9483" s="65"/>
      <c r="N9483" s="84"/>
      <c r="O9483" s="65"/>
      <c r="P9483" s="84"/>
      <c r="Q9483" s="84"/>
      <c r="R9483" s="66"/>
      <c r="S9483" s="66"/>
      <c r="T9483" s="66"/>
      <c r="U9483" s="46"/>
    </row>
    <row r="9484" spans="2:21">
      <c r="B9484" s="22"/>
      <c r="D9484" s="22"/>
      <c r="E9484" s="42"/>
      <c r="F9484" s="92"/>
      <c r="G9484" s="65"/>
      <c r="H9484" s="65"/>
      <c r="I9484" s="65"/>
      <c r="J9484" s="65"/>
      <c r="K9484" s="65"/>
      <c r="L9484" s="65"/>
      <c r="M9484" s="65"/>
      <c r="N9484" s="84"/>
      <c r="O9484" s="65"/>
      <c r="P9484" s="84"/>
      <c r="Q9484" s="84"/>
      <c r="R9484" s="66"/>
      <c r="S9484" s="66"/>
      <c r="T9484" s="66"/>
      <c r="U9484" s="46"/>
    </row>
    <row r="9485" spans="2:21">
      <c r="B9485" s="22"/>
      <c r="D9485" s="22"/>
      <c r="E9485" s="42"/>
      <c r="F9485" s="92"/>
      <c r="G9485" s="65"/>
      <c r="H9485" s="65"/>
      <c r="I9485" s="65"/>
      <c r="J9485" s="65"/>
      <c r="K9485" s="65"/>
      <c r="L9485" s="65"/>
      <c r="M9485" s="65"/>
      <c r="N9485" s="84"/>
      <c r="O9485" s="65"/>
      <c r="P9485" s="84"/>
      <c r="Q9485" s="84"/>
      <c r="R9485" s="66"/>
      <c r="S9485" s="66"/>
      <c r="T9485" s="66"/>
      <c r="U9485" s="46"/>
    </row>
    <row r="9486" spans="2:21">
      <c r="B9486" s="22"/>
      <c r="D9486" s="22"/>
      <c r="E9486" s="42"/>
      <c r="F9486" s="92"/>
      <c r="G9486" s="65"/>
      <c r="H9486" s="65"/>
      <c r="I9486" s="65"/>
      <c r="J9486" s="65"/>
      <c r="K9486" s="65"/>
      <c r="L9486" s="65"/>
      <c r="M9486" s="65"/>
      <c r="N9486" s="84"/>
      <c r="O9486" s="65"/>
      <c r="P9486" s="84"/>
      <c r="Q9486" s="84"/>
      <c r="R9486" s="66"/>
      <c r="S9486" s="66"/>
      <c r="T9486" s="66"/>
      <c r="U9486" s="46"/>
    </row>
    <row r="9487" spans="2:21">
      <c r="B9487" s="22"/>
      <c r="D9487" s="22"/>
      <c r="E9487" s="42"/>
      <c r="F9487" s="92"/>
      <c r="G9487" s="65"/>
      <c r="H9487" s="65"/>
      <c r="I9487" s="65"/>
      <c r="J9487" s="65"/>
      <c r="K9487" s="65"/>
      <c r="L9487" s="65"/>
      <c r="M9487" s="65"/>
      <c r="N9487" s="84"/>
      <c r="O9487" s="65"/>
      <c r="P9487" s="84"/>
      <c r="Q9487" s="84"/>
      <c r="R9487" s="66"/>
      <c r="S9487" s="66"/>
      <c r="T9487" s="66"/>
      <c r="U9487" s="46"/>
    </row>
    <row r="9488" spans="2:21">
      <c r="B9488" s="22"/>
      <c r="D9488" s="22"/>
      <c r="E9488" s="42"/>
      <c r="F9488" s="92"/>
      <c r="G9488" s="65"/>
      <c r="H9488" s="65"/>
      <c r="I9488" s="65"/>
      <c r="J9488" s="65"/>
      <c r="K9488" s="65"/>
      <c r="L9488" s="65"/>
      <c r="M9488" s="65"/>
      <c r="N9488" s="84"/>
      <c r="O9488" s="65"/>
      <c r="P9488" s="84"/>
      <c r="Q9488" s="84"/>
      <c r="R9488" s="66"/>
      <c r="S9488" s="66"/>
      <c r="T9488" s="66"/>
      <c r="U9488" s="46"/>
    </row>
    <row r="9489" spans="2:21">
      <c r="B9489" s="22"/>
      <c r="D9489" s="22"/>
      <c r="E9489" s="42"/>
      <c r="F9489" s="92"/>
      <c r="G9489" s="65"/>
      <c r="H9489" s="65"/>
      <c r="I9489" s="65"/>
      <c r="J9489" s="65"/>
      <c r="K9489" s="65"/>
      <c r="L9489" s="65"/>
      <c r="M9489" s="65"/>
      <c r="N9489" s="84"/>
      <c r="O9489" s="65"/>
      <c r="P9489" s="84"/>
      <c r="Q9489" s="84"/>
      <c r="R9489" s="66"/>
      <c r="S9489" s="66"/>
      <c r="T9489" s="66"/>
      <c r="U9489" s="46"/>
    </row>
    <row r="9490" spans="2:21">
      <c r="B9490" s="22"/>
      <c r="D9490" s="22"/>
      <c r="E9490" s="42"/>
      <c r="F9490" s="92"/>
      <c r="G9490" s="65"/>
      <c r="H9490" s="65"/>
      <c r="I9490" s="65"/>
      <c r="J9490" s="65"/>
      <c r="K9490" s="65"/>
      <c r="L9490" s="65"/>
      <c r="M9490" s="65"/>
      <c r="N9490" s="84"/>
      <c r="O9490" s="65"/>
      <c r="P9490" s="84"/>
      <c r="Q9490" s="84"/>
      <c r="R9490" s="66"/>
      <c r="S9490" s="66"/>
      <c r="T9490" s="66"/>
      <c r="U9490" s="46"/>
    </row>
    <row r="9491" spans="2:21">
      <c r="B9491" s="22"/>
      <c r="D9491" s="22"/>
      <c r="E9491" s="42"/>
      <c r="F9491" s="92"/>
      <c r="G9491" s="65"/>
      <c r="H9491" s="65"/>
      <c r="I9491" s="65"/>
      <c r="J9491" s="65"/>
      <c r="K9491" s="65"/>
      <c r="L9491" s="65"/>
      <c r="M9491" s="65"/>
      <c r="N9491" s="84"/>
      <c r="O9491" s="65"/>
      <c r="P9491" s="84"/>
      <c r="Q9491" s="84"/>
      <c r="R9491" s="66"/>
      <c r="S9491" s="66"/>
      <c r="T9491" s="66"/>
      <c r="U9491" s="46"/>
    </row>
    <row r="9492" spans="2:21">
      <c r="B9492" s="22"/>
      <c r="D9492" s="22"/>
      <c r="E9492" s="42"/>
      <c r="F9492" s="92"/>
      <c r="G9492" s="65"/>
      <c r="H9492" s="65"/>
      <c r="I9492" s="65"/>
      <c r="J9492" s="65"/>
      <c r="K9492" s="65"/>
      <c r="L9492" s="65"/>
      <c r="M9492" s="65"/>
      <c r="N9492" s="84"/>
      <c r="O9492" s="65"/>
      <c r="P9492" s="84"/>
      <c r="Q9492" s="84"/>
      <c r="R9492" s="66"/>
      <c r="S9492" s="66"/>
      <c r="T9492" s="66"/>
      <c r="U9492" s="46"/>
    </row>
    <row r="9493" spans="2:21">
      <c r="B9493" s="22"/>
      <c r="D9493" s="22"/>
      <c r="E9493" s="42"/>
      <c r="F9493" s="92"/>
      <c r="G9493" s="65"/>
      <c r="H9493" s="65"/>
      <c r="I9493" s="65"/>
      <c r="J9493" s="65"/>
      <c r="K9493" s="65"/>
      <c r="L9493" s="65"/>
      <c r="M9493" s="65"/>
      <c r="N9493" s="84"/>
      <c r="O9493" s="65"/>
      <c r="P9493" s="84"/>
      <c r="Q9493" s="84"/>
      <c r="R9493" s="66"/>
      <c r="S9493" s="66"/>
      <c r="T9493" s="66"/>
      <c r="U9493" s="46"/>
    </row>
    <row r="9494" spans="2:21">
      <c r="B9494" s="22"/>
      <c r="D9494" s="22"/>
      <c r="E9494" s="42"/>
      <c r="F9494" s="92"/>
      <c r="G9494" s="65"/>
      <c r="H9494" s="65"/>
      <c r="I9494" s="65"/>
      <c r="J9494" s="65"/>
      <c r="K9494" s="65"/>
      <c r="L9494" s="65"/>
      <c r="M9494" s="65"/>
      <c r="N9494" s="84"/>
      <c r="O9494" s="65"/>
      <c r="P9494" s="84"/>
      <c r="Q9494" s="84"/>
      <c r="R9494" s="66"/>
      <c r="S9494" s="66"/>
      <c r="T9494" s="66"/>
      <c r="U9494" s="46"/>
    </row>
    <row r="9495" spans="2:21">
      <c r="B9495" s="22"/>
      <c r="D9495" s="22"/>
      <c r="E9495" s="42"/>
      <c r="F9495" s="92"/>
      <c r="G9495" s="65"/>
      <c r="H9495" s="65"/>
      <c r="I9495" s="65"/>
      <c r="J9495" s="65"/>
      <c r="K9495" s="65"/>
      <c r="L9495" s="65"/>
      <c r="M9495" s="65"/>
      <c r="N9495" s="84"/>
      <c r="O9495" s="65"/>
      <c r="P9495" s="84"/>
      <c r="Q9495" s="84"/>
      <c r="R9495" s="66"/>
      <c r="S9495" s="66"/>
      <c r="T9495" s="66"/>
      <c r="U9495" s="46"/>
    </row>
    <row r="9496" spans="2:21">
      <c r="B9496" s="22"/>
      <c r="D9496" s="22"/>
      <c r="E9496" s="42"/>
      <c r="F9496" s="92"/>
      <c r="G9496" s="65"/>
      <c r="H9496" s="65"/>
      <c r="I9496" s="65"/>
      <c r="J9496" s="65"/>
      <c r="K9496" s="65"/>
      <c r="L9496" s="65"/>
      <c r="M9496" s="65"/>
      <c r="N9496" s="84"/>
      <c r="O9496" s="65"/>
      <c r="P9496" s="84"/>
      <c r="Q9496" s="84"/>
      <c r="R9496" s="66"/>
      <c r="S9496" s="66"/>
      <c r="T9496" s="66"/>
      <c r="U9496" s="46"/>
    </row>
    <row r="9497" spans="2:21">
      <c r="B9497" s="22"/>
      <c r="D9497" s="22"/>
      <c r="E9497" s="42"/>
      <c r="F9497" s="92"/>
      <c r="G9497" s="65"/>
      <c r="H9497" s="65"/>
      <c r="I9497" s="65"/>
      <c r="J9497" s="65"/>
      <c r="K9497" s="65"/>
      <c r="L9497" s="65"/>
      <c r="M9497" s="65"/>
      <c r="N9497" s="84"/>
      <c r="O9497" s="65"/>
      <c r="P9497" s="84"/>
      <c r="Q9497" s="84"/>
      <c r="R9497" s="66"/>
      <c r="S9497" s="66"/>
      <c r="T9497" s="66"/>
      <c r="U9497" s="46"/>
    </row>
    <row r="9498" spans="2:21">
      <c r="B9498" s="22"/>
      <c r="D9498" s="22"/>
      <c r="E9498" s="42"/>
      <c r="F9498" s="92"/>
      <c r="G9498" s="65"/>
      <c r="H9498" s="65"/>
      <c r="I9498" s="65"/>
      <c r="J9498" s="65"/>
      <c r="K9498" s="65"/>
      <c r="L9498" s="65"/>
      <c r="M9498" s="65"/>
      <c r="N9498" s="84"/>
      <c r="O9498" s="65"/>
      <c r="P9498" s="84"/>
      <c r="Q9498" s="84"/>
      <c r="R9498" s="66"/>
      <c r="S9498" s="66"/>
      <c r="T9498" s="66"/>
      <c r="U9498" s="46"/>
    </row>
    <row r="9499" spans="2:21">
      <c r="B9499" s="22"/>
      <c r="D9499" s="22"/>
      <c r="E9499" s="42"/>
      <c r="F9499" s="92"/>
      <c r="G9499" s="65"/>
      <c r="H9499" s="65"/>
      <c r="I9499" s="65"/>
      <c r="J9499" s="65"/>
      <c r="K9499" s="65"/>
      <c r="L9499" s="65"/>
      <c r="M9499" s="65"/>
      <c r="N9499" s="84"/>
      <c r="O9499" s="65"/>
      <c r="P9499" s="84"/>
      <c r="Q9499" s="84"/>
      <c r="R9499" s="66"/>
      <c r="S9499" s="66"/>
      <c r="T9499" s="66"/>
      <c r="U9499" s="46"/>
    </row>
    <row r="9500" spans="2:21">
      <c r="B9500" s="22"/>
      <c r="D9500" s="22"/>
      <c r="E9500" s="42"/>
      <c r="F9500" s="92"/>
      <c r="G9500" s="65"/>
      <c r="H9500" s="65"/>
      <c r="I9500" s="65"/>
      <c r="J9500" s="65"/>
      <c r="K9500" s="65"/>
      <c r="L9500" s="65"/>
      <c r="M9500" s="65"/>
      <c r="N9500" s="84"/>
      <c r="O9500" s="65"/>
      <c r="P9500" s="84"/>
      <c r="Q9500" s="84"/>
      <c r="R9500" s="66"/>
      <c r="S9500" s="66"/>
      <c r="T9500" s="66"/>
      <c r="U9500" s="46"/>
    </row>
    <row r="9501" spans="2:21">
      <c r="B9501" s="22"/>
      <c r="D9501" s="22"/>
      <c r="E9501" s="42"/>
      <c r="F9501" s="92"/>
      <c r="G9501" s="65"/>
      <c r="H9501" s="65"/>
      <c r="I9501" s="65"/>
      <c r="J9501" s="65"/>
      <c r="K9501" s="65"/>
      <c r="L9501" s="65"/>
      <c r="M9501" s="65"/>
      <c r="N9501" s="84"/>
      <c r="O9501" s="65"/>
      <c r="P9501" s="84"/>
      <c r="Q9501" s="84"/>
      <c r="R9501" s="66"/>
      <c r="S9501" s="66"/>
      <c r="T9501" s="66"/>
      <c r="U9501" s="46"/>
    </row>
    <row r="9502" spans="2:21">
      <c r="B9502" s="22"/>
      <c r="D9502" s="22"/>
      <c r="E9502" s="42"/>
      <c r="F9502" s="92"/>
      <c r="G9502" s="65"/>
      <c r="H9502" s="65"/>
      <c r="I9502" s="65"/>
      <c r="J9502" s="65"/>
      <c r="K9502" s="65"/>
      <c r="L9502" s="65"/>
      <c r="M9502" s="65"/>
      <c r="N9502" s="84"/>
      <c r="O9502" s="65"/>
      <c r="P9502" s="84"/>
      <c r="Q9502" s="84"/>
      <c r="R9502" s="66"/>
      <c r="S9502" s="66"/>
      <c r="T9502" s="66"/>
      <c r="U9502" s="46"/>
    </row>
    <row r="9503" spans="2:21">
      <c r="B9503" s="22"/>
      <c r="D9503" s="22"/>
      <c r="E9503" s="42"/>
      <c r="F9503" s="92"/>
      <c r="G9503" s="65"/>
      <c r="H9503" s="65"/>
      <c r="I9503" s="65"/>
      <c r="J9503" s="65"/>
      <c r="K9503" s="65"/>
      <c r="L9503" s="65"/>
      <c r="M9503" s="65"/>
      <c r="N9503" s="84"/>
      <c r="O9503" s="65"/>
      <c r="P9503" s="84"/>
      <c r="Q9503" s="84"/>
      <c r="R9503" s="66"/>
      <c r="S9503" s="66"/>
      <c r="T9503" s="66"/>
      <c r="U9503" s="46"/>
    </row>
    <row r="9504" spans="2:21">
      <c r="B9504" s="22"/>
      <c r="D9504" s="22"/>
      <c r="E9504" s="42"/>
      <c r="F9504" s="92"/>
      <c r="G9504" s="65"/>
      <c r="H9504" s="65"/>
      <c r="I9504" s="65"/>
      <c r="J9504" s="65"/>
      <c r="K9504" s="65"/>
      <c r="L9504" s="65"/>
      <c r="M9504" s="65"/>
      <c r="N9504" s="84"/>
      <c r="O9504" s="65"/>
      <c r="P9504" s="84"/>
      <c r="Q9504" s="84"/>
      <c r="R9504" s="66"/>
      <c r="S9504" s="66"/>
      <c r="T9504" s="66"/>
      <c r="U9504" s="46"/>
    </row>
    <row r="9505" spans="2:21">
      <c r="B9505" s="22"/>
      <c r="D9505" s="22"/>
      <c r="E9505" s="42"/>
      <c r="F9505" s="92"/>
      <c r="G9505" s="65"/>
      <c r="H9505" s="65"/>
      <c r="I9505" s="65"/>
      <c r="J9505" s="65"/>
      <c r="K9505" s="65"/>
      <c r="L9505" s="65"/>
      <c r="M9505" s="65"/>
      <c r="N9505" s="84"/>
      <c r="O9505" s="65"/>
      <c r="P9505" s="84"/>
      <c r="Q9505" s="84"/>
      <c r="R9505" s="66"/>
      <c r="S9505" s="66"/>
      <c r="T9505" s="66"/>
      <c r="U9505" s="46"/>
    </row>
    <row r="9506" spans="2:21">
      <c r="B9506" s="22"/>
      <c r="D9506" s="22"/>
      <c r="E9506" s="42"/>
      <c r="F9506" s="92"/>
      <c r="G9506" s="65"/>
      <c r="H9506" s="65"/>
      <c r="I9506" s="65"/>
      <c r="J9506" s="65"/>
      <c r="K9506" s="65"/>
      <c r="L9506" s="65"/>
      <c r="M9506" s="65"/>
      <c r="N9506" s="84"/>
      <c r="O9506" s="65"/>
      <c r="P9506" s="84"/>
      <c r="Q9506" s="84"/>
      <c r="R9506" s="66"/>
      <c r="S9506" s="66"/>
      <c r="T9506" s="66"/>
      <c r="U9506" s="46"/>
    </row>
    <row r="9507" spans="2:21">
      <c r="B9507" s="22"/>
      <c r="D9507" s="22"/>
      <c r="E9507" s="42"/>
      <c r="F9507" s="92"/>
      <c r="G9507" s="65"/>
      <c r="H9507" s="65"/>
      <c r="I9507" s="65"/>
      <c r="J9507" s="65"/>
      <c r="K9507" s="65"/>
      <c r="L9507" s="65"/>
      <c r="M9507" s="65"/>
      <c r="N9507" s="84"/>
      <c r="O9507" s="65"/>
      <c r="P9507" s="84"/>
      <c r="Q9507" s="84"/>
      <c r="R9507" s="66"/>
      <c r="S9507" s="66"/>
      <c r="T9507" s="66"/>
      <c r="U9507" s="46"/>
    </row>
    <row r="9508" spans="2:21">
      <c r="B9508" s="22"/>
      <c r="D9508" s="22"/>
      <c r="E9508" s="42"/>
      <c r="F9508" s="92"/>
      <c r="G9508" s="65"/>
      <c r="H9508" s="65"/>
      <c r="I9508" s="65"/>
      <c r="J9508" s="65"/>
      <c r="K9508" s="65"/>
      <c r="L9508" s="65"/>
      <c r="M9508" s="65"/>
      <c r="N9508" s="84"/>
      <c r="O9508" s="65"/>
      <c r="P9508" s="84"/>
      <c r="Q9508" s="84"/>
      <c r="R9508" s="66"/>
      <c r="S9508" s="66"/>
      <c r="T9508" s="66"/>
      <c r="U9508" s="46"/>
    </row>
    <row r="9509" spans="2:21">
      <c r="B9509" s="22"/>
      <c r="D9509" s="22"/>
      <c r="E9509" s="42"/>
      <c r="F9509" s="92"/>
      <c r="G9509" s="65"/>
      <c r="H9509" s="65"/>
      <c r="I9509" s="65"/>
      <c r="J9509" s="65"/>
      <c r="K9509" s="65"/>
      <c r="L9509" s="65"/>
      <c r="M9509" s="65"/>
      <c r="N9509" s="84"/>
      <c r="O9509" s="65"/>
      <c r="P9509" s="84"/>
      <c r="Q9509" s="84"/>
      <c r="R9509" s="66"/>
      <c r="S9509" s="66"/>
      <c r="T9509" s="66"/>
      <c r="U9509" s="46"/>
    </row>
    <row r="9510" spans="2:21">
      <c r="B9510" s="22"/>
      <c r="D9510" s="22"/>
      <c r="E9510" s="42"/>
      <c r="F9510" s="92"/>
      <c r="G9510" s="65"/>
      <c r="H9510" s="65"/>
      <c r="I9510" s="65"/>
      <c r="J9510" s="65"/>
      <c r="K9510" s="65"/>
      <c r="L9510" s="65"/>
      <c r="M9510" s="65"/>
      <c r="N9510" s="84"/>
      <c r="O9510" s="65"/>
      <c r="P9510" s="84"/>
      <c r="Q9510" s="84"/>
      <c r="R9510" s="66"/>
      <c r="S9510" s="66"/>
      <c r="T9510" s="66"/>
      <c r="U9510" s="46"/>
    </row>
    <row r="9511" spans="2:21">
      <c r="B9511" s="22"/>
      <c r="D9511" s="22"/>
      <c r="E9511" s="42"/>
      <c r="F9511" s="92"/>
      <c r="G9511" s="65"/>
      <c r="H9511" s="65"/>
      <c r="I9511" s="65"/>
      <c r="J9511" s="65"/>
      <c r="K9511" s="65"/>
      <c r="L9511" s="65"/>
      <c r="M9511" s="65"/>
      <c r="N9511" s="84"/>
      <c r="O9511" s="65"/>
      <c r="P9511" s="84"/>
      <c r="Q9511" s="84"/>
      <c r="R9511" s="66"/>
      <c r="S9511" s="66"/>
      <c r="T9511" s="66"/>
      <c r="U9511" s="46"/>
    </row>
    <row r="9512" spans="2:21">
      <c r="B9512" s="22"/>
      <c r="D9512" s="22"/>
      <c r="E9512" s="42"/>
      <c r="F9512" s="92"/>
      <c r="G9512" s="65"/>
      <c r="H9512" s="65"/>
      <c r="I9512" s="65"/>
      <c r="J9512" s="65"/>
      <c r="K9512" s="65"/>
      <c r="L9512" s="65"/>
      <c r="M9512" s="65"/>
      <c r="N9512" s="84"/>
      <c r="O9512" s="65"/>
      <c r="P9512" s="84"/>
      <c r="Q9512" s="84"/>
      <c r="R9512" s="66"/>
      <c r="S9512" s="66"/>
      <c r="T9512" s="66"/>
      <c r="U9512" s="46"/>
    </row>
    <row r="9513" spans="2:21">
      <c r="B9513" s="22"/>
      <c r="D9513" s="22"/>
      <c r="E9513" s="42"/>
      <c r="F9513" s="92"/>
      <c r="G9513" s="65"/>
      <c r="H9513" s="65"/>
      <c r="I9513" s="65"/>
      <c r="J9513" s="65"/>
      <c r="K9513" s="65"/>
      <c r="L9513" s="65"/>
      <c r="M9513" s="65"/>
      <c r="N9513" s="84"/>
      <c r="O9513" s="65"/>
      <c r="P9513" s="84"/>
      <c r="Q9513" s="84"/>
      <c r="R9513" s="66"/>
      <c r="S9513" s="66"/>
      <c r="T9513" s="66"/>
      <c r="U9513" s="46"/>
    </row>
    <row r="9514" spans="2:21">
      <c r="B9514" s="22"/>
      <c r="D9514" s="22"/>
      <c r="E9514" s="42"/>
      <c r="F9514" s="92"/>
      <c r="G9514" s="65"/>
      <c r="H9514" s="65"/>
      <c r="I9514" s="65"/>
      <c r="J9514" s="65"/>
      <c r="K9514" s="65"/>
      <c r="L9514" s="65"/>
      <c r="M9514" s="65"/>
      <c r="N9514" s="84"/>
      <c r="O9514" s="65"/>
      <c r="P9514" s="84"/>
      <c r="Q9514" s="84"/>
      <c r="R9514" s="66"/>
      <c r="S9514" s="66"/>
      <c r="T9514" s="66"/>
      <c r="U9514" s="46"/>
    </row>
    <row r="9515" spans="2:21">
      <c r="B9515" s="22"/>
      <c r="D9515" s="22"/>
      <c r="E9515" s="42"/>
      <c r="F9515" s="92"/>
      <c r="G9515" s="65"/>
      <c r="H9515" s="65"/>
      <c r="I9515" s="65"/>
      <c r="J9515" s="65"/>
      <c r="K9515" s="65"/>
      <c r="L9515" s="65"/>
      <c r="M9515" s="65"/>
      <c r="N9515" s="84"/>
      <c r="O9515" s="65"/>
      <c r="P9515" s="84"/>
      <c r="Q9515" s="84"/>
      <c r="R9515" s="66"/>
      <c r="S9515" s="66"/>
      <c r="T9515" s="66"/>
      <c r="U9515" s="46"/>
    </row>
    <row r="9516" spans="2:21">
      <c r="B9516" s="22"/>
      <c r="D9516" s="22"/>
      <c r="E9516" s="42"/>
      <c r="F9516" s="92"/>
      <c r="G9516" s="65"/>
      <c r="H9516" s="65"/>
      <c r="I9516" s="65"/>
      <c r="J9516" s="65"/>
      <c r="K9516" s="65"/>
      <c r="L9516" s="65"/>
      <c r="M9516" s="65"/>
      <c r="N9516" s="84"/>
      <c r="O9516" s="65"/>
      <c r="P9516" s="84"/>
      <c r="Q9516" s="84"/>
      <c r="R9516" s="66"/>
      <c r="S9516" s="66"/>
      <c r="T9516" s="66"/>
      <c r="U9516" s="46"/>
    </row>
    <row r="9517" spans="2:21">
      <c r="B9517" s="22"/>
      <c r="D9517" s="22"/>
      <c r="E9517" s="42"/>
      <c r="F9517" s="92"/>
      <c r="G9517" s="65"/>
      <c r="H9517" s="65"/>
      <c r="I9517" s="65"/>
      <c r="J9517" s="65"/>
      <c r="K9517" s="65"/>
      <c r="L9517" s="65"/>
      <c r="M9517" s="65"/>
      <c r="N9517" s="84"/>
      <c r="O9517" s="65"/>
      <c r="P9517" s="84"/>
      <c r="Q9517" s="84"/>
      <c r="R9517" s="66"/>
      <c r="S9517" s="66"/>
      <c r="T9517" s="66"/>
      <c r="U9517" s="46"/>
    </row>
    <row r="9518" spans="2:21">
      <c r="B9518" s="22"/>
      <c r="D9518" s="22"/>
      <c r="E9518" s="42"/>
      <c r="F9518" s="92"/>
      <c r="G9518" s="65"/>
      <c r="H9518" s="65"/>
      <c r="I9518" s="65"/>
      <c r="J9518" s="65"/>
      <c r="K9518" s="65"/>
      <c r="L9518" s="65"/>
      <c r="M9518" s="65"/>
      <c r="N9518" s="84"/>
      <c r="O9518" s="65"/>
      <c r="P9518" s="84"/>
      <c r="Q9518" s="84"/>
      <c r="R9518" s="66"/>
      <c r="S9518" s="66"/>
      <c r="T9518" s="66"/>
      <c r="U9518" s="46"/>
    </row>
    <row r="9519" spans="2:21">
      <c r="B9519" s="22"/>
      <c r="D9519" s="22"/>
      <c r="E9519" s="42"/>
      <c r="F9519" s="92"/>
      <c r="G9519" s="65"/>
      <c r="H9519" s="65"/>
      <c r="I9519" s="65"/>
      <c r="J9519" s="65"/>
      <c r="K9519" s="65"/>
      <c r="L9519" s="65"/>
      <c r="M9519" s="65"/>
      <c r="N9519" s="84"/>
      <c r="O9519" s="65"/>
      <c r="P9519" s="84"/>
      <c r="Q9519" s="84"/>
      <c r="R9519" s="66"/>
      <c r="S9519" s="66"/>
      <c r="T9519" s="66"/>
      <c r="U9519" s="46"/>
    </row>
    <row r="9520" spans="2:21">
      <c r="B9520" s="22"/>
      <c r="D9520" s="22"/>
      <c r="E9520" s="42"/>
      <c r="F9520" s="92"/>
      <c r="G9520" s="65"/>
      <c r="H9520" s="65"/>
      <c r="I9520" s="65"/>
      <c r="J9520" s="65"/>
      <c r="K9520" s="65"/>
      <c r="L9520" s="65"/>
      <c r="M9520" s="65"/>
      <c r="N9520" s="84"/>
      <c r="O9520" s="65"/>
      <c r="P9520" s="84"/>
      <c r="Q9520" s="84"/>
      <c r="R9520" s="66"/>
      <c r="S9520" s="66"/>
      <c r="T9520" s="66"/>
      <c r="U9520" s="46"/>
    </row>
    <row r="9521" spans="2:21">
      <c r="B9521" s="22"/>
      <c r="D9521" s="22"/>
      <c r="E9521" s="42"/>
      <c r="F9521" s="92"/>
      <c r="G9521" s="65"/>
      <c r="H9521" s="65"/>
      <c r="I9521" s="65"/>
      <c r="J9521" s="65"/>
      <c r="K9521" s="65"/>
      <c r="L9521" s="65"/>
      <c r="M9521" s="65"/>
      <c r="N9521" s="84"/>
      <c r="O9521" s="65"/>
      <c r="P9521" s="84"/>
      <c r="Q9521" s="84"/>
      <c r="R9521" s="66"/>
      <c r="S9521" s="66"/>
      <c r="T9521" s="66"/>
      <c r="U9521" s="46"/>
    </row>
    <row r="9522" spans="2:21">
      <c r="B9522" s="22"/>
      <c r="D9522" s="22"/>
      <c r="E9522" s="42"/>
      <c r="F9522" s="92"/>
      <c r="G9522" s="65"/>
      <c r="H9522" s="65"/>
      <c r="I9522" s="65"/>
      <c r="J9522" s="65"/>
      <c r="K9522" s="65"/>
      <c r="L9522" s="65"/>
      <c r="M9522" s="65"/>
      <c r="N9522" s="84"/>
      <c r="O9522" s="65"/>
      <c r="P9522" s="84"/>
      <c r="Q9522" s="84"/>
      <c r="R9522" s="66"/>
      <c r="S9522" s="66"/>
      <c r="T9522" s="66"/>
      <c r="U9522" s="46"/>
    </row>
    <row r="9523" spans="2:21">
      <c r="B9523" s="22"/>
      <c r="D9523" s="22"/>
      <c r="E9523" s="42"/>
      <c r="F9523" s="92"/>
      <c r="G9523" s="65"/>
      <c r="H9523" s="65"/>
      <c r="I9523" s="65"/>
      <c r="J9523" s="65"/>
      <c r="K9523" s="65"/>
      <c r="L9523" s="65"/>
      <c r="M9523" s="65"/>
      <c r="N9523" s="84"/>
      <c r="O9523" s="65"/>
      <c r="P9523" s="84"/>
      <c r="Q9523" s="84"/>
      <c r="R9523" s="66"/>
      <c r="S9523" s="66"/>
      <c r="T9523" s="66"/>
      <c r="U9523" s="46"/>
    </row>
    <row r="9524" spans="2:21">
      <c r="B9524" s="22"/>
      <c r="D9524" s="22"/>
      <c r="E9524" s="42"/>
      <c r="F9524" s="92"/>
      <c r="G9524" s="65"/>
      <c r="H9524" s="65"/>
      <c r="I9524" s="65"/>
      <c r="J9524" s="65"/>
      <c r="K9524" s="65"/>
      <c r="L9524" s="65"/>
      <c r="M9524" s="65"/>
      <c r="N9524" s="84"/>
      <c r="O9524" s="65"/>
      <c r="P9524" s="84"/>
      <c r="Q9524" s="84"/>
      <c r="R9524" s="66"/>
      <c r="S9524" s="66"/>
      <c r="T9524" s="66"/>
      <c r="U9524" s="46"/>
    </row>
    <row r="9525" spans="2:21">
      <c r="B9525" s="22"/>
      <c r="D9525" s="22"/>
      <c r="E9525" s="42"/>
      <c r="F9525" s="92"/>
      <c r="G9525" s="65"/>
      <c r="H9525" s="65"/>
      <c r="I9525" s="65"/>
      <c r="J9525" s="65"/>
      <c r="K9525" s="65"/>
      <c r="L9525" s="65"/>
      <c r="M9525" s="65"/>
      <c r="N9525" s="84"/>
      <c r="O9525" s="65"/>
      <c r="P9525" s="84"/>
      <c r="Q9525" s="84"/>
      <c r="R9525" s="66"/>
      <c r="S9525" s="66"/>
      <c r="T9525" s="66"/>
      <c r="U9525" s="46"/>
    </row>
    <row r="9526" spans="2:21">
      <c r="B9526" s="22"/>
      <c r="D9526" s="22"/>
      <c r="E9526" s="42"/>
      <c r="F9526" s="92"/>
      <c r="G9526" s="65"/>
      <c r="H9526" s="65"/>
      <c r="I9526" s="65"/>
      <c r="J9526" s="65"/>
      <c r="K9526" s="65"/>
      <c r="L9526" s="65"/>
      <c r="M9526" s="65"/>
      <c r="N9526" s="84"/>
      <c r="O9526" s="65"/>
      <c r="P9526" s="84"/>
      <c r="Q9526" s="84"/>
      <c r="R9526" s="66"/>
      <c r="S9526" s="66"/>
      <c r="T9526" s="66"/>
      <c r="U9526" s="46"/>
    </row>
    <row r="9527" spans="2:21">
      <c r="B9527" s="22"/>
      <c r="D9527" s="22"/>
      <c r="E9527" s="42"/>
      <c r="F9527" s="92"/>
      <c r="G9527" s="65"/>
      <c r="H9527" s="65"/>
      <c r="I9527" s="65"/>
      <c r="J9527" s="65"/>
      <c r="K9527" s="65"/>
      <c r="L9527" s="65"/>
      <c r="M9527" s="65"/>
      <c r="N9527" s="84"/>
      <c r="O9527" s="65"/>
      <c r="P9527" s="84"/>
      <c r="Q9527" s="84"/>
      <c r="R9527" s="66"/>
      <c r="S9527" s="66"/>
      <c r="T9527" s="66"/>
      <c r="U9527" s="46"/>
    </row>
    <row r="9528" spans="2:21">
      <c r="B9528" s="22"/>
      <c r="D9528" s="22"/>
      <c r="E9528" s="42"/>
      <c r="F9528" s="92"/>
      <c r="G9528" s="65"/>
      <c r="H9528" s="65"/>
      <c r="I9528" s="65"/>
      <c r="J9528" s="65"/>
      <c r="K9528" s="65"/>
      <c r="L9528" s="65"/>
      <c r="M9528" s="65"/>
      <c r="N9528" s="84"/>
      <c r="O9528" s="65"/>
      <c r="P9528" s="84"/>
      <c r="Q9528" s="84"/>
      <c r="R9528" s="66"/>
      <c r="S9528" s="66"/>
      <c r="T9528" s="66"/>
      <c r="U9528" s="46"/>
    </row>
    <row r="9529" spans="2:21">
      <c r="B9529" s="22"/>
      <c r="D9529" s="22"/>
      <c r="E9529" s="42"/>
      <c r="F9529" s="92"/>
      <c r="G9529" s="65"/>
      <c r="H9529" s="65"/>
      <c r="I9529" s="65"/>
      <c r="J9529" s="65"/>
      <c r="K9529" s="65"/>
      <c r="L9529" s="65"/>
      <c r="M9529" s="65"/>
      <c r="N9529" s="84"/>
      <c r="O9529" s="65"/>
      <c r="P9529" s="84"/>
      <c r="Q9529" s="84"/>
      <c r="R9529" s="66"/>
      <c r="S9529" s="66"/>
      <c r="T9529" s="66"/>
      <c r="U9529" s="46"/>
    </row>
    <row r="9530" spans="2:21">
      <c r="B9530" s="22"/>
      <c r="D9530" s="22"/>
      <c r="E9530" s="42"/>
      <c r="F9530" s="92"/>
      <c r="G9530" s="65"/>
      <c r="H9530" s="65"/>
      <c r="I9530" s="65"/>
      <c r="J9530" s="65"/>
      <c r="K9530" s="65"/>
      <c r="L9530" s="65"/>
      <c r="M9530" s="65"/>
      <c r="N9530" s="84"/>
      <c r="O9530" s="65"/>
      <c r="P9530" s="84"/>
      <c r="Q9530" s="84"/>
      <c r="R9530" s="66"/>
      <c r="S9530" s="66"/>
      <c r="T9530" s="66"/>
      <c r="U9530" s="46"/>
    </row>
    <row r="9531" spans="2:21">
      <c r="B9531" s="22"/>
      <c r="D9531" s="22"/>
      <c r="E9531" s="42"/>
      <c r="F9531" s="92"/>
      <c r="G9531" s="65"/>
      <c r="H9531" s="65"/>
      <c r="I9531" s="65"/>
      <c r="J9531" s="65"/>
      <c r="K9531" s="65"/>
      <c r="L9531" s="65"/>
      <c r="M9531" s="65"/>
      <c r="N9531" s="84"/>
      <c r="O9531" s="65"/>
      <c r="P9531" s="84"/>
      <c r="Q9531" s="84"/>
      <c r="R9531" s="66"/>
      <c r="S9531" s="66"/>
      <c r="T9531" s="66"/>
      <c r="U9531" s="46"/>
    </row>
    <row r="9532" spans="2:21">
      <c r="B9532" s="22"/>
      <c r="D9532" s="22"/>
      <c r="E9532" s="42"/>
      <c r="F9532" s="92"/>
      <c r="G9532" s="65"/>
      <c r="H9532" s="65"/>
      <c r="I9532" s="65"/>
      <c r="J9532" s="65"/>
      <c r="K9532" s="65"/>
      <c r="L9532" s="65"/>
      <c r="M9532" s="65"/>
      <c r="N9532" s="84"/>
      <c r="O9532" s="65"/>
      <c r="P9532" s="84"/>
      <c r="Q9532" s="84"/>
      <c r="R9532" s="66"/>
      <c r="S9532" s="66"/>
      <c r="T9532" s="66"/>
      <c r="U9532" s="46"/>
    </row>
    <row r="9533" spans="2:21">
      <c r="B9533" s="22"/>
      <c r="D9533" s="22"/>
      <c r="E9533" s="42"/>
      <c r="F9533" s="92"/>
      <c r="G9533" s="65"/>
      <c r="H9533" s="65"/>
      <c r="I9533" s="65"/>
      <c r="J9533" s="65"/>
      <c r="K9533" s="65"/>
      <c r="L9533" s="65"/>
      <c r="M9533" s="65"/>
      <c r="N9533" s="84"/>
      <c r="O9533" s="65"/>
      <c r="P9533" s="84"/>
      <c r="Q9533" s="84"/>
      <c r="R9533" s="66"/>
      <c r="S9533" s="66"/>
      <c r="T9533" s="66"/>
      <c r="U9533" s="46"/>
    </row>
    <row r="9534" spans="2:21">
      <c r="B9534" s="22"/>
      <c r="D9534" s="22"/>
      <c r="E9534" s="42"/>
      <c r="F9534" s="92"/>
      <c r="G9534" s="65"/>
      <c r="H9534" s="65"/>
      <c r="I9534" s="65"/>
      <c r="J9534" s="65"/>
      <c r="K9534" s="65"/>
      <c r="L9534" s="65"/>
      <c r="M9534" s="65"/>
      <c r="N9534" s="84"/>
      <c r="O9534" s="65"/>
      <c r="P9534" s="84"/>
      <c r="Q9534" s="84"/>
      <c r="R9534" s="66"/>
      <c r="S9534" s="66"/>
      <c r="T9534" s="66"/>
      <c r="U9534" s="46"/>
    </row>
    <row r="9535" spans="2:21">
      <c r="B9535" s="22"/>
      <c r="D9535" s="22"/>
      <c r="E9535" s="42"/>
      <c r="F9535" s="92"/>
      <c r="G9535" s="65"/>
      <c r="H9535" s="65"/>
      <c r="I9535" s="65"/>
      <c r="J9535" s="65"/>
      <c r="K9535" s="65"/>
      <c r="L9535" s="65"/>
      <c r="M9535" s="65"/>
      <c r="N9535" s="84"/>
      <c r="O9535" s="65"/>
      <c r="P9535" s="84"/>
      <c r="Q9535" s="84"/>
      <c r="R9535" s="66"/>
      <c r="S9535" s="66"/>
      <c r="T9535" s="66"/>
      <c r="U9535" s="46"/>
    </row>
    <row r="9536" spans="2:21">
      <c r="B9536" s="22"/>
      <c r="D9536" s="22"/>
      <c r="E9536" s="42"/>
      <c r="F9536" s="92"/>
      <c r="G9536" s="65"/>
      <c r="H9536" s="65"/>
      <c r="I9536" s="65"/>
      <c r="J9536" s="65"/>
      <c r="K9536" s="65"/>
      <c r="L9536" s="65"/>
      <c r="M9536" s="65"/>
      <c r="N9536" s="84"/>
      <c r="O9536" s="65"/>
      <c r="P9536" s="84"/>
      <c r="Q9536" s="84"/>
      <c r="R9536" s="66"/>
      <c r="S9536" s="66"/>
      <c r="T9536" s="66"/>
      <c r="U9536" s="46"/>
    </row>
    <row r="9537" spans="2:21">
      <c r="B9537" s="22"/>
      <c r="D9537" s="22"/>
      <c r="E9537" s="42"/>
      <c r="F9537" s="92"/>
      <c r="G9537" s="65"/>
      <c r="H9537" s="65"/>
      <c r="I9537" s="65"/>
      <c r="J9537" s="65"/>
      <c r="K9537" s="65"/>
      <c r="L9537" s="65"/>
      <c r="M9537" s="65"/>
      <c r="N9537" s="84"/>
      <c r="O9537" s="65"/>
      <c r="P9537" s="84"/>
      <c r="Q9537" s="84"/>
      <c r="R9537" s="66"/>
      <c r="S9537" s="66"/>
      <c r="T9537" s="66"/>
      <c r="U9537" s="46"/>
    </row>
    <row r="9538" spans="2:21">
      <c r="B9538" s="22"/>
      <c r="D9538" s="22"/>
      <c r="E9538" s="42"/>
      <c r="F9538" s="92"/>
      <c r="G9538" s="65"/>
      <c r="H9538" s="65"/>
      <c r="I9538" s="65"/>
      <c r="J9538" s="65"/>
      <c r="K9538" s="65"/>
      <c r="L9538" s="65"/>
      <c r="M9538" s="65"/>
      <c r="N9538" s="84"/>
      <c r="O9538" s="65"/>
      <c r="P9538" s="84"/>
      <c r="Q9538" s="84"/>
      <c r="R9538" s="66"/>
      <c r="S9538" s="66"/>
      <c r="T9538" s="66"/>
      <c r="U9538" s="46"/>
    </row>
    <row r="9539" spans="2:21">
      <c r="B9539" s="22"/>
      <c r="D9539" s="22"/>
      <c r="E9539" s="42"/>
      <c r="F9539" s="92"/>
      <c r="G9539" s="65"/>
      <c r="H9539" s="65"/>
      <c r="I9539" s="65"/>
      <c r="J9539" s="65"/>
      <c r="K9539" s="65"/>
      <c r="L9539" s="65"/>
      <c r="M9539" s="65"/>
      <c r="N9539" s="84"/>
      <c r="O9539" s="65"/>
      <c r="P9539" s="84"/>
      <c r="Q9539" s="84"/>
      <c r="R9539" s="66"/>
      <c r="S9539" s="66"/>
      <c r="T9539" s="66"/>
      <c r="U9539" s="46"/>
    </row>
    <row r="9540" spans="2:21">
      <c r="B9540" s="22"/>
      <c r="D9540" s="22"/>
      <c r="E9540" s="42"/>
      <c r="F9540" s="92"/>
      <c r="G9540" s="65"/>
      <c r="H9540" s="65"/>
      <c r="I9540" s="65"/>
      <c r="J9540" s="65"/>
      <c r="K9540" s="65"/>
      <c r="L9540" s="65"/>
      <c r="M9540" s="65"/>
      <c r="N9540" s="84"/>
      <c r="O9540" s="65"/>
      <c r="P9540" s="84"/>
      <c r="Q9540" s="84"/>
      <c r="R9540" s="66"/>
      <c r="S9540" s="66"/>
      <c r="T9540" s="66"/>
      <c r="U9540" s="46"/>
    </row>
    <row r="9541" spans="2:21">
      <c r="B9541" s="22"/>
      <c r="D9541" s="22"/>
      <c r="E9541" s="42"/>
      <c r="F9541" s="92"/>
      <c r="G9541" s="65"/>
      <c r="H9541" s="65"/>
      <c r="I9541" s="65"/>
      <c r="J9541" s="65"/>
      <c r="K9541" s="65"/>
      <c r="L9541" s="65"/>
      <c r="M9541" s="65"/>
      <c r="N9541" s="84"/>
      <c r="O9541" s="65"/>
      <c r="P9541" s="84"/>
      <c r="Q9541" s="84"/>
      <c r="R9541" s="66"/>
      <c r="S9541" s="66"/>
      <c r="T9541" s="66"/>
      <c r="U9541" s="46"/>
    </row>
    <row r="9542" spans="2:21">
      <c r="B9542" s="22"/>
      <c r="D9542" s="22"/>
      <c r="E9542" s="42"/>
      <c r="F9542" s="92"/>
      <c r="G9542" s="65"/>
      <c r="H9542" s="65"/>
      <c r="I9542" s="65"/>
      <c r="J9542" s="65"/>
      <c r="K9542" s="65"/>
      <c r="L9542" s="65"/>
      <c r="M9542" s="65"/>
      <c r="N9542" s="84"/>
      <c r="O9542" s="65"/>
      <c r="P9542" s="84"/>
      <c r="Q9542" s="84"/>
      <c r="R9542" s="66"/>
      <c r="S9542" s="66"/>
      <c r="T9542" s="66"/>
      <c r="U9542" s="46"/>
    </row>
    <row r="9543" spans="2:21">
      <c r="B9543" s="22"/>
      <c r="D9543" s="22"/>
      <c r="E9543" s="42"/>
      <c r="F9543" s="92"/>
      <c r="G9543" s="65"/>
      <c r="H9543" s="65"/>
      <c r="I9543" s="65"/>
      <c r="J9543" s="65"/>
      <c r="K9543" s="65"/>
      <c r="L9543" s="65"/>
      <c r="M9543" s="65"/>
      <c r="N9543" s="84"/>
      <c r="O9543" s="65"/>
      <c r="P9543" s="84"/>
      <c r="Q9543" s="84"/>
      <c r="R9543" s="66"/>
      <c r="S9543" s="66"/>
      <c r="T9543" s="66"/>
      <c r="U9543" s="46"/>
    </row>
    <row r="9544" spans="2:21">
      <c r="B9544" s="22"/>
      <c r="D9544" s="22"/>
      <c r="E9544" s="42"/>
      <c r="F9544" s="92"/>
      <c r="G9544" s="65"/>
      <c r="H9544" s="65"/>
      <c r="I9544" s="65"/>
      <c r="J9544" s="65"/>
      <c r="K9544" s="65"/>
      <c r="L9544" s="65"/>
      <c r="M9544" s="65"/>
      <c r="N9544" s="84"/>
      <c r="O9544" s="65"/>
      <c r="P9544" s="84"/>
      <c r="Q9544" s="84"/>
      <c r="R9544" s="66"/>
      <c r="S9544" s="66"/>
      <c r="T9544" s="66"/>
      <c r="U9544" s="46"/>
    </row>
    <row r="9545" spans="2:21">
      <c r="B9545" s="22"/>
      <c r="D9545" s="22"/>
      <c r="E9545" s="42"/>
      <c r="F9545" s="92"/>
      <c r="G9545" s="65"/>
      <c r="H9545" s="65"/>
      <c r="I9545" s="65"/>
      <c r="J9545" s="65"/>
      <c r="K9545" s="65"/>
      <c r="L9545" s="65"/>
      <c r="M9545" s="65"/>
      <c r="N9545" s="84"/>
      <c r="O9545" s="65"/>
      <c r="P9545" s="84"/>
      <c r="Q9545" s="84"/>
      <c r="R9545" s="66"/>
      <c r="S9545" s="66"/>
      <c r="T9545" s="66"/>
      <c r="U9545" s="46"/>
    </row>
    <row r="9546" spans="2:21">
      <c r="B9546" s="22"/>
      <c r="D9546" s="22"/>
      <c r="E9546" s="42"/>
      <c r="F9546" s="92"/>
      <c r="G9546" s="65"/>
      <c r="H9546" s="65"/>
      <c r="I9546" s="65"/>
      <c r="J9546" s="65"/>
      <c r="K9546" s="65"/>
      <c r="L9546" s="65"/>
      <c r="M9546" s="65"/>
      <c r="N9546" s="84"/>
      <c r="O9546" s="65"/>
      <c r="P9546" s="84"/>
      <c r="Q9546" s="84"/>
      <c r="R9546" s="66"/>
      <c r="S9546" s="66"/>
      <c r="T9546" s="66"/>
      <c r="U9546" s="46"/>
    </row>
    <row r="9547" spans="2:21">
      <c r="B9547" s="22"/>
      <c r="D9547" s="22"/>
      <c r="E9547" s="42"/>
      <c r="F9547" s="92"/>
      <c r="G9547" s="65"/>
      <c r="H9547" s="65"/>
      <c r="I9547" s="65"/>
      <c r="J9547" s="65"/>
      <c r="K9547" s="65"/>
      <c r="L9547" s="65"/>
      <c r="M9547" s="65"/>
      <c r="N9547" s="84"/>
      <c r="O9547" s="65"/>
      <c r="P9547" s="84"/>
      <c r="Q9547" s="84"/>
      <c r="R9547" s="66"/>
      <c r="S9547" s="66"/>
      <c r="T9547" s="66"/>
      <c r="U9547" s="46"/>
    </row>
    <row r="9548" spans="2:21">
      <c r="B9548" s="22"/>
      <c r="D9548" s="22"/>
      <c r="E9548" s="42"/>
      <c r="F9548" s="92"/>
      <c r="G9548" s="65"/>
      <c r="H9548" s="65"/>
      <c r="I9548" s="65"/>
      <c r="J9548" s="65"/>
      <c r="K9548" s="65"/>
      <c r="L9548" s="65"/>
      <c r="M9548" s="65"/>
      <c r="N9548" s="84"/>
      <c r="O9548" s="65"/>
      <c r="P9548" s="84"/>
      <c r="Q9548" s="84"/>
      <c r="R9548" s="66"/>
      <c r="S9548" s="66"/>
      <c r="T9548" s="66"/>
      <c r="U9548" s="46"/>
    </row>
    <row r="9549" spans="2:21">
      <c r="B9549" s="22"/>
      <c r="D9549" s="22"/>
      <c r="E9549" s="42"/>
      <c r="F9549" s="92"/>
      <c r="G9549" s="65"/>
      <c r="H9549" s="65"/>
      <c r="I9549" s="65"/>
      <c r="J9549" s="65"/>
      <c r="K9549" s="65"/>
      <c r="L9549" s="65"/>
      <c r="M9549" s="65"/>
      <c r="N9549" s="84"/>
      <c r="O9549" s="65"/>
      <c r="P9549" s="84"/>
      <c r="Q9549" s="84"/>
      <c r="R9549" s="66"/>
      <c r="S9549" s="66"/>
      <c r="T9549" s="66"/>
      <c r="U9549" s="46"/>
    </row>
    <row r="9550" spans="2:21">
      <c r="B9550" s="22"/>
      <c r="D9550" s="22"/>
      <c r="E9550" s="42"/>
      <c r="F9550" s="92"/>
      <c r="G9550" s="65"/>
      <c r="H9550" s="65"/>
      <c r="I9550" s="65"/>
      <c r="J9550" s="65"/>
      <c r="K9550" s="65"/>
      <c r="L9550" s="65"/>
      <c r="M9550" s="65"/>
      <c r="N9550" s="84"/>
      <c r="O9550" s="65"/>
      <c r="P9550" s="84"/>
      <c r="Q9550" s="84"/>
      <c r="R9550" s="66"/>
      <c r="S9550" s="66"/>
      <c r="T9550" s="66"/>
      <c r="U9550" s="46"/>
    </row>
    <row r="9551" spans="2:21">
      <c r="B9551" s="22"/>
      <c r="D9551" s="22"/>
      <c r="E9551" s="42"/>
      <c r="F9551" s="92"/>
      <c r="G9551" s="65"/>
      <c r="H9551" s="65"/>
      <c r="I9551" s="65"/>
      <c r="J9551" s="65"/>
      <c r="K9551" s="65"/>
      <c r="L9551" s="65"/>
      <c r="M9551" s="65"/>
      <c r="N9551" s="84"/>
      <c r="O9551" s="65"/>
      <c r="P9551" s="84"/>
      <c r="Q9551" s="84"/>
      <c r="R9551" s="66"/>
      <c r="S9551" s="66"/>
      <c r="T9551" s="66"/>
      <c r="U9551" s="46"/>
    </row>
    <row r="9552" spans="2:21">
      <c r="B9552" s="22"/>
      <c r="D9552" s="22"/>
      <c r="E9552" s="42"/>
      <c r="F9552" s="92"/>
      <c r="G9552" s="65"/>
      <c r="H9552" s="65"/>
      <c r="I9552" s="65"/>
      <c r="J9552" s="65"/>
      <c r="K9552" s="65"/>
      <c r="L9552" s="65"/>
      <c r="M9552" s="65"/>
      <c r="N9552" s="84"/>
      <c r="O9552" s="65"/>
      <c r="P9552" s="84"/>
      <c r="Q9552" s="84"/>
      <c r="R9552" s="66"/>
      <c r="S9552" s="66"/>
      <c r="T9552" s="66"/>
      <c r="U9552" s="46"/>
    </row>
    <row r="9553" spans="2:21">
      <c r="B9553" s="22"/>
      <c r="D9553" s="22"/>
      <c r="E9553" s="42"/>
      <c r="F9553" s="92"/>
      <c r="G9553" s="65"/>
      <c r="H9553" s="65"/>
      <c r="I9553" s="65"/>
      <c r="J9553" s="65"/>
      <c r="K9553" s="65"/>
      <c r="L9553" s="65"/>
      <c r="M9553" s="65"/>
      <c r="N9553" s="84"/>
      <c r="O9553" s="65"/>
      <c r="P9553" s="84"/>
      <c r="Q9553" s="84"/>
      <c r="R9553" s="66"/>
      <c r="S9553" s="66"/>
      <c r="T9553" s="66"/>
      <c r="U9553" s="46"/>
    </row>
    <row r="9554" spans="2:21">
      <c r="B9554" s="22"/>
      <c r="D9554" s="22"/>
      <c r="E9554" s="42"/>
      <c r="F9554" s="92"/>
      <c r="G9554" s="65"/>
      <c r="H9554" s="65"/>
      <c r="I9554" s="65"/>
      <c r="J9554" s="65"/>
      <c r="K9554" s="65"/>
      <c r="L9554" s="65"/>
      <c r="M9554" s="65"/>
      <c r="N9554" s="84"/>
      <c r="O9554" s="65"/>
      <c r="P9554" s="84"/>
      <c r="Q9554" s="84"/>
      <c r="R9554" s="66"/>
      <c r="S9554" s="66"/>
      <c r="T9554" s="66"/>
      <c r="U9554" s="46"/>
    </row>
    <row r="9555" spans="2:21">
      <c r="B9555" s="22"/>
      <c r="D9555" s="22"/>
      <c r="E9555" s="42"/>
      <c r="F9555" s="92"/>
      <c r="G9555" s="65"/>
      <c r="H9555" s="65"/>
      <c r="I9555" s="65"/>
      <c r="J9555" s="65"/>
      <c r="K9555" s="65"/>
      <c r="L9555" s="65"/>
      <c r="M9555" s="65"/>
      <c r="N9555" s="84"/>
      <c r="O9555" s="65"/>
      <c r="P9555" s="84"/>
      <c r="Q9555" s="84"/>
      <c r="R9555" s="66"/>
      <c r="S9555" s="66"/>
      <c r="T9555" s="66"/>
      <c r="U9555" s="46"/>
    </row>
    <row r="9556" spans="2:21">
      <c r="B9556" s="22"/>
      <c r="D9556" s="22"/>
      <c r="E9556" s="42"/>
      <c r="F9556" s="92"/>
      <c r="G9556" s="65"/>
      <c r="H9556" s="65"/>
      <c r="I9556" s="65"/>
      <c r="J9556" s="65"/>
      <c r="K9556" s="65"/>
      <c r="L9556" s="65"/>
      <c r="M9556" s="65"/>
      <c r="N9556" s="84"/>
      <c r="O9556" s="65"/>
      <c r="P9556" s="84"/>
      <c r="Q9556" s="84"/>
      <c r="R9556" s="66"/>
      <c r="S9556" s="66"/>
      <c r="T9556" s="66"/>
      <c r="U9556" s="46"/>
    </row>
    <row r="9557" spans="2:21">
      <c r="B9557" s="22"/>
      <c r="D9557" s="22"/>
      <c r="E9557" s="42"/>
      <c r="F9557" s="92"/>
      <c r="G9557" s="65"/>
      <c r="H9557" s="65"/>
      <c r="I9557" s="65"/>
      <c r="J9557" s="65"/>
      <c r="K9557" s="65"/>
      <c r="L9557" s="65"/>
      <c r="M9557" s="65"/>
      <c r="N9557" s="84"/>
      <c r="O9557" s="65"/>
      <c r="P9557" s="84"/>
      <c r="Q9557" s="84"/>
      <c r="R9557" s="66"/>
      <c r="S9557" s="66"/>
      <c r="T9557" s="66"/>
      <c r="U9557" s="46"/>
    </row>
    <row r="9558" spans="2:21">
      <c r="B9558" s="22"/>
      <c r="D9558" s="22"/>
      <c r="E9558" s="42"/>
      <c r="F9558" s="92"/>
      <c r="G9558" s="65"/>
      <c r="H9558" s="65"/>
      <c r="I9558" s="65"/>
      <c r="J9558" s="65"/>
      <c r="K9558" s="65"/>
      <c r="L9558" s="65"/>
      <c r="M9558" s="65"/>
      <c r="N9558" s="84"/>
      <c r="O9558" s="65"/>
      <c r="P9558" s="84"/>
      <c r="Q9558" s="84"/>
      <c r="R9558" s="66"/>
      <c r="S9558" s="66"/>
      <c r="T9558" s="66"/>
      <c r="U9558" s="46"/>
    </row>
    <row r="9559" spans="2:21">
      <c r="B9559" s="22"/>
      <c r="D9559" s="22"/>
      <c r="E9559" s="42"/>
      <c r="F9559" s="92"/>
      <c r="G9559" s="65"/>
      <c r="H9559" s="65"/>
      <c r="I9559" s="65"/>
      <c r="J9559" s="65"/>
      <c r="K9559" s="65"/>
      <c r="L9559" s="65"/>
      <c r="M9559" s="65"/>
      <c r="N9559" s="84"/>
      <c r="O9559" s="65"/>
      <c r="P9559" s="84"/>
      <c r="Q9559" s="84"/>
      <c r="R9559" s="66"/>
      <c r="S9559" s="66"/>
      <c r="T9559" s="66"/>
      <c r="U9559" s="46"/>
    </row>
    <row r="9560" spans="2:21">
      <c r="B9560" s="22"/>
      <c r="D9560" s="22"/>
      <c r="E9560" s="42"/>
      <c r="F9560" s="92"/>
      <c r="G9560" s="65"/>
      <c r="H9560" s="65"/>
      <c r="I9560" s="65"/>
      <c r="J9560" s="65"/>
      <c r="K9560" s="65"/>
      <c r="L9560" s="65"/>
      <c r="M9560" s="65"/>
      <c r="N9560" s="84"/>
      <c r="O9560" s="65"/>
      <c r="P9560" s="84"/>
      <c r="Q9560" s="84"/>
      <c r="R9560" s="66"/>
      <c r="S9560" s="66"/>
      <c r="T9560" s="66"/>
      <c r="U9560" s="46"/>
    </row>
    <row r="9561" spans="2:21">
      <c r="B9561" s="22"/>
      <c r="D9561" s="22"/>
      <c r="E9561" s="42"/>
      <c r="F9561" s="92"/>
      <c r="G9561" s="65"/>
      <c r="H9561" s="65"/>
      <c r="I9561" s="65"/>
      <c r="J9561" s="65"/>
      <c r="K9561" s="65"/>
      <c r="L9561" s="65"/>
      <c r="M9561" s="65"/>
      <c r="N9561" s="84"/>
      <c r="O9561" s="65"/>
      <c r="P9561" s="84"/>
      <c r="Q9561" s="84"/>
      <c r="R9561" s="66"/>
      <c r="S9561" s="66"/>
      <c r="T9561" s="66"/>
      <c r="U9561" s="46"/>
    </row>
    <row r="9562" spans="2:21">
      <c r="B9562" s="22"/>
      <c r="D9562" s="22"/>
      <c r="E9562" s="42"/>
      <c r="F9562" s="92"/>
      <c r="G9562" s="65"/>
      <c r="H9562" s="65"/>
      <c r="I9562" s="65"/>
      <c r="J9562" s="65"/>
      <c r="K9562" s="65"/>
      <c r="L9562" s="65"/>
      <c r="M9562" s="65"/>
      <c r="N9562" s="84"/>
      <c r="O9562" s="65"/>
      <c r="P9562" s="84"/>
      <c r="Q9562" s="84"/>
      <c r="R9562" s="66"/>
      <c r="S9562" s="66"/>
      <c r="T9562" s="66"/>
      <c r="U9562" s="46"/>
    </row>
    <row r="9563" spans="2:21">
      <c r="B9563" s="22"/>
      <c r="D9563" s="22"/>
      <c r="E9563" s="42"/>
      <c r="F9563" s="92"/>
      <c r="G9563" s="65"/>
      <c r="H9563" s="65"/>
      <c r="I9563" s="65"/>
      <c r="J9563" s="65"/>
      <c r="K9563" s="65"/>
      <c r="L9563" s="65"/>
      <c r="M9563" s="65"/>
      <c r="N9563" s="84"/>
      <c r="O9563" s="65"/>
      <c r="P9563" s="84"/>
      <c r="Q9563" s="84"/>
      <c r="R9563" s="66"/>
      <c r="S9563" s="66"/>
      <c r="T9563" s="66"/>
      <c r="U9563" s="46"/>
    </row>
    <row r="9564" spans="2:21">
      <c r="B9564" s="22"/>
      <c r="D9564" s="22"/>
      <c r="E9564" s="42"/>
      <c r="F9564" s="92"/>
      <c r="G9564" s="65"/>
      <c r="H9564" s="65"/>
      <c r="I9564" s="65"/>
      <c r="J9564" s="65"/>
      <c r="K9564" s="65"/>
      <c r="L9564" s="65"/>
      <c r="M9564" s="65"/>
      <c r="N9564" s="84"/>
      <c r="O9564" s="65"/>
      <c r="P9564" s="84"/>
      <c r="Q9564" s="84"/>
      <c r="R9564" s="66"/>
      <c r="S9564" s="66"/>
      <c r="T9564" s="66"/>
      <c r="U9564" s="46"/>
    </row>
    <row r="9565" spans="2:21">
      <c r="B9565" s="22"/>
      <c r="D9565" s="22"/>
      <c r="E9565" s="42"/>
      <c r="F9565" s="92"/>
      <c r="G9565" s="65"/>
      <c r="H9565" s="65"/>
      <c r="I9565" s="65"/>
      <c r="J9565" s="65"/>
      <c r="K9565" s="65"/>
      <c r="L9565" s="65"/>
      <c r="M9565" s="65"/>
      <c r="N9565" s="84"/>
      <c r="O9565" s="65"/>
      <c r="P9565" s="84"/>
      <c r="Q9565" s="84"/>
      <c r="R9565" s="66"/>
      <c r="S9565" s="66"/>
      <c r="T9565" s="66"/>
      <c r="U9565" s="46"/>
    </row>
    <row r="9566" spans="2:21">
      <c r="B9566" s="22"/>
      <c r="D9566" s="22"/>
      <c r="E9566" s="42"/>
      <c r="F9566" s="92"/>
      <c r="G9566" s="65"/>
      <c r="H9566" s="65"/>
      <c r="I9566" s="65"/>
      <c r="J9566" s="65"/>
      <c r="K9566" s="65"/>
      <c r="L9566" s="65"/>
      <c r="M9566" s="65"/>
      <c r="N9566" s="84"/>
      <c r="O9566" s="65"/>
      <c r="P9566" s="84"/>
      <c r="Q9566" s="84"/>
      <c r="R9566" s="66"/>
      <c r="S9566" s="66"/>
      <c r="T9566" s="66"/>
      <c r="U9566" s="46"/>
    </row>
    <row r="9567" spans="2:21">
      <c r="B9567" s="22"/>
      <c r="D9567" s="22"/>
      <c r="E9567" s="42"/>
      <c r="F9567" s="92"/>
      <c r="G9567" s="65"/>
      <c r="H9567" s="65"/>
      <c r="I9567" s="65"/>
      <c r="J9567" s="65"/>
      <c r="K9567" s="65"/>
      <c r="L9567" s="65"/>
      <c r="M9567" s="65"/>
      <c r="N9567" s="84"/>
      <c r="O9567" s="65"/>
      <c r="P9567" s="84"/>
      <c r="Q9567" s="84"/>
      <c r="R9567" s="66"/>
      <c r="S9567" s="66"/>
      <c r="T9567" s="66"/>
      <c r="U9567" s="46"/>
    </row>
    <row r="9568" spans="2:21">
      <c r="B9568" s="22"/>
      <c r="D9568" s="22"/>
      <c r="E9568" s="42"/>
      <c r="F9568" s="92"/>
      <c r="G9568" s="65"/>
      <c r="H9568" s="65"/>
      <c r="I9568" s="65"/>
      <c r="J9568" s="65"/>
      <c r="K9568" s="65"/>
      <c r="L9568" s="65"/>
      <c r="M9568" s="65"/>
      <c r="N9568" s="84"/>
      <c r="O9568" s="65"/>
      <c r="P9568" s="84"/>
      <c r="Q9568" s="84"/>
      <c r="R9568" s="66"/>
      <c r="S9568" s="66"/>
      <c r="T9568" s="66"/>
      <c r="U9568" s="46"/>
    </row>
    <row r="9569" spans="2:21">
      <c r="B9569" s="22"/>
      <c r="D9569" s="22"/>
      <c r="E9569" s="42"/>
      <c r="F9569" s="92"/>
      <c r="G9569" s="65"/>
      <c r="H9569" s="65"/>
      <c r="I9569" s="65"/>
      <c r="J9569" s="65"/>
      <c r="K9569" s="65"/>
      <c r="L9569" s="65"/>
      <c r="M9569" s="65"/>
      <c r="N9569" s="84"/>
      <c r="O9569" s="65"/>
      <c r="P9569" s="84"/>
      <c r="Q9569" s="84"/>
      <c r="R9569" s="66"/>
      <c r="S9569" s="66"/>
      <c r="T9569" s="66"/>
      <c r="U9569" s="46"/>
    </row>
    <row r="9570" spans="2:21">
      <c r="B9570" s="22"/>
      <c r="D9570" s="22"/>
      <c r="E9570" s="42"/>
      <c r="F9570" s="92"/>
      <c r="G9570" s="65"/>
      <c r="H9570" s="65"/>
      <c r="I9570" s="65"/>
      <c r="J9570" s="65"/>
      <c r="K9570" s="65"/>
      <c r="L9570" s="65"/>
      <c r="M9570" s="65"/>
      <c r="N9570" s="84"/>
      <c r="O9570" s="65"/>
      <c r="P9570" s="84"/>
      <c r="Q9570" s="84"/>
      <c r="R9570" s="66"/>
      <c r="S9570" s="66"/>
      <c r="T9570" s="66"/>
      <c r="U9570" s="46"/>
    </row>
    <row r="9571" spans="2:21">
      <c r="B9571" s="22"/>
      <c r="D9571" s="22"/>
      <c r="E9571" s="42"/>
      <c r="F9571" s="92"/>
      <c r="G9571" s="65"/>
      <c r="H9571" s="65"/>
      <c r="I9571" s="65"/>
      <c r="J9571" s="65"/>
      <c r="K9571" s="65"/>
      <c r="L9571" s="65"/>
      <c r="M9571" s="65"/>
      <c r="N9571" s="84"/>
      <c r="O9571" s="65"/>
      <c r="P9571" s="84"/>
      <c r="Q9571" s="84"/>
      <c r="R9571" s="66"/>
      <c r="S9571" s="66"/>
      <c r="T9571" s="66"/>
      <c r="U9571" s="46"/>
    </row>
    <row r="9572" spans="2:21">
      <c r="B9572" s="22"/>
      <c r="D9572" s="22"/>
      <c r="E9572" s="42"/>
      <c r="F9572" s="92"/>
      <c r="G9572" s="65"/>
      <c r="H9572" s="65"/>
      <c r="I9572" s="65"/>
      <c r="J9572" s="65"/>
      <c r="K9572" s="65"/>
      <c r="L9572" s="65"/>
      <c r="M9572" s="65"/>
      <c r="N9572" s="84"/>
      <c r="O9572" s="65"/>
      <c r="P9572" s="84"/>
      <c r="Q9572" s="84"/>
      <c r="R9572" s="66"/>
      <c r="S9572" s="66"/>
      <c r="T9572" s="66"/>
      <c r="U9572" s="46"/>
    </row>
    <row r="9573" spans="2:21">
      <c r="B9573" s="22"/>
      <c r="D9573" s="22"/>
      <c r="E9573" s="42"/>
      <c r="F9573" s="92"/>
      <c r="G9573" s="65"/>
      <c r="H9573" s="65"/>
      <c r="I9573" s="65"/>
      <c r="J9573" s="65"/>
      <c r="K9573" s="65"/>
      <c r="L9573" s="65"/>
      <c r="M9573" s="65"/>
      <c r="N9573" s="84"/>
      <c r="O9573" s="65"/>
      <c r="P9573" s="84"/>
      <c r="Q9573" s="84"/>
      <c r="R9573" s="66"/>
      <c r="S9573" s="66"/>
      <c r="T9573" s="66"/>
      <c r="U9573" s="46"/>
    </row>
    <row r="9574" spans="2:21">
      <c r="B9574" s="22"/>
      <c r="D9574" s="22"/>
      <c r="E9574" s="42"/>
      <c r="F9574" s="92"/>
      <c r="G9574" s="65"/>
      <c r="H9574" s="65"/>
      <c r="I9574" s="65"/>
      <c r="J9574" s="65"/>
      <c r="K9574" s="65"/>
      <c r="L9574" s="65"/>
      <c r="M9574" s="65"/>
      <c r="N9574" s="84"/>
      <c r="O9574" s="65"/>
      <c r="P9574" s="84"/>
      <c r="Q9574" s="84"/>
      <c r="R9574" s="66"/>
      <c r="S9574" s="66"/>
      <c r="T9574" s="66"/>
      <c r="U9574" s="46"/>
    </row>
    <row r="9575" spans="2:21">
      <c r="B9575" s="22"/>
      <c r="D9575" s="22"/>
      <c r="E9575" s="42"/>
      <c r="F9575" s="92"/>
      <c r="G9575" s="65"/>
      <c r="H9575" s="65"/>
      <c r="I9575" s="65"/>
      <c r="J9575" s="65"/>
      <c r="K9575" s="65"/>
      <c r="L9575" s="65"/>
      <c r="M9575" s="65"/>
      <c r="N9575" s="84"/>
      <c r="O9575" s="65"/>
      <c r="P9575" s="84"/>
      <c r="Q9575" s="84"/>
      <c r="R9575" s="66"/>
      <c r="S9575" s="66"/>
      <c r="T9575" s="66"/>
      <c r="U9575" s="46"/>
    </row>
    <row r="9576" spans="2:21">
      <c r="B9576" s="22"/>
      <c r="D9576" s="22"/>
      <c r="E9576" s="42"/>
      <c r="F9576" s="92"/>
      <c r="G9576" s="65"/>
      <c r="H9576" s="65"/>
      <c r="I9576" s="65"/>
      <c r="J9576" s="65"/>
      <c r="K9576" s="65"/>
      <c r="L9576" s="65"/>
      <c r="M9576" s="65"/>
      <c r="N9576" s="84"/>
      <c r="O9576" s="65"/>
      <c r="P9576" s="84"/>
      <c r="Q9576" s="84"/>
      <c r="R9576" s="66"/>
      <c r="S9576" s="66"/>
      <c r="T9576" s="66"/>
      <c r="U9576" s="46"/>
    </row>
    <row r="9577" spans="2:21">
      <c r="B9577" s="22"/>
      <c r="D9577" s="22"/>
      <c r="E9577" s="42"/>
      <c r="F9577" s="92"/>
      <c r="G9577" s="65"/>
      <c r="H9577" s="65"/>
      <c r="I9577" s="65"/>
      <c r="J9577" s="65"/>
      <c r="K9577" s="65"/>
      <c r="L9577" s="65"/>
      <c r="M9577" s="65"/>
      <c r="N9577" s="84"/>
      <c r="O9577" s="65"/>
      <c r="P9577" s="84"/>
      <c r="Q9577" s="84"/>
      <c r="R9577" s="66"/>
      <c r="S9577" s="66"/>
      <c r="T9577" s="66"/>
      <c r="U9577" s="46"/>
    </row>
    <row r="9578" spans="2:21">
      <c r="B9578" s="22"/>
      <c r="D9578" s="22"/>
      <c r="E9578" s="42"/>
      <c r="F9578" s="92"/>
      <c r="G9578" s="65"/>
      <c r="H9578" s="65"/>
      <c r="I9578" s="65"/>
      <c r="J9578" s="65"/>
      <c r="K9578" s="65"/>
      <c r="L9578" s="65"/>
      <c r="M9578" s="65"/>
      <c r="N9578" s="84"/>
      <c r="O9578" s="65"/>
      <c r="P9578" s="84"/>
      <c r="Q9578" s="84"/>
      <c r="R9578" s="66"/>
      <c r="S9578" s="66"/>
      <c r="T9578" s="66"/>
      <c r="U9578" s="46"/>
    </row>
    <row r="9579" spans="2:21">
      <c r="B9579" s="22"/>
      <c r="D9579" s="22"/>
      <c r="E9579" s="42"/>
      <c r="F9579" s="92"/>
      <c r="G9579" s="65"/>
      <c r="H9579" s="65"/>
      <c r="I9579" s="65"/>
      <c r="J9579" s="65"/>
      <c r="K9579" s="65"/>
      <c r="L9579" s="65"/>
      <c r="M9579" s="65"/>
      <c r="N9579" s="84"/>
      <c r="O9579" s="65"/>
      <c r="P9579" s="84"/>
      <c r="Q9579" s="84"/>
      <c r="R9579" s="66"/>
      <c r="S9579" s="66"/>
      <c r="T9579" s="66"/>
      <c r="U9579" s="46"/>
    </row>
    <row r="9580" spans="2:21">
      <c r="B9580" s="22"/>
      <c r="D9580" s="22"/>
      <c r="E9580" s="42"/>
      <c r="F9580" s="92"/>
      <c r="G9580" s="65"/>
      <c r="H9580" s="65"/>
      <c r="I9580" s="65"/>
      <c r="J9580" s="65"/>
      <c r="K9580" s="65"/>
      <c r="L9580" s="65"/>
      <c r="M9580" s="65"/>
      <c r="N9580" s="84"/>
      <c r="O9580" s="65"/>
      <c r="P9580" s="84"/>
      <c r="Q9580" s="84"/>
      <c r="R9580" s="66"/>
      <c r="S9580" s="66"/>
      <c r="T9580" s="66"/>
      <c r="U9580" s="46"/>
    </row>
    <row r="9581" spans="2:21">
      <c r="B9581" s="22"/>
      <c r="D9581" s="22"/>
      <c r="E9581" s="42"/>
      <c r="F9581" s="92"/>
      <c r="G9581" s="65"/>
      <c r="H9581" s="65"/>
      <c r="I9581" s="65"/>
      <c r="J9581" s="65"/>
      <c r="K9581" s="65"/>
      <c r="L9581" s="65"/>
      <c r="M9581" s="65"/>
      <c r="N9581" s="84"/>
      <c r="O9581" s="65"/>
      <c r="P9581" s="84"/>
      <c r="Q9581" s="84"/>
      <c r="R9581" s="66"/>
      <c r="S9581" s="66"/>
      <c r="T9581" s="66"/>
      <c r="U9581" s="46"/>
    </row>
    <row r="9582" spans="2:21">
      <c r="B9582" s="22"/>
      <c r="D9582" s="22"/>
      <c r="E9582" s="42"/>
      <c r="F9582" s="92"/>
      <c r="G9582" s="65"/>
      <c r="H9582" s="65"/>
      <c r="I9582" s="65"/>
      <c r="J9582" s="65"/>
      <c r="K9582" s="65"/>
      <c r="L9582" s="65"/>
      <c r="M9582" s="65"/>
      <c r="N9582" s="84"/>
      <c r="O9582" s="65"/>
      <c r="P9582" s="84"/>
      <c r="Q9582" s="84"/>
      <c r="R9582" s="66"/>
      <c r="S9582" s="66"/>
      <c r="T9582" s="66"/>
      <c r="U9582" s="46"/>
    </row>
    <row r="9583" spans="2:21">
      <c r="B9583" s="22"/>
      <c r="D9583" s="22"/>
      <c r="E9583" s="42"/>
      <c r="F9583" s="92"/>
      <c r="G9583" s="65"/>
      <c r="H9583" s="65"/>
      <c r="I9583" s="65"/>
      <c r="J9583" s="65"/>
      <c r="K9583" s="65"/>
      <c r="L9583" s="65"/>
      <c r="M9583" s="65"/>
      <c r="N9583" s="84"/>
      <c r="O9583" s="65"/>
      <c r="P9583" s="84"/>
      <c r="Q9583" s="84"/>
      <c r="R9583" s="66"/>
      <c r="S9583" s="66"/>
      <c r="T9583" s="66"/>
      <c r="U9583" s="46"/>
    </row>
    <row r="9584" spans="2:21">
      <c r="B9584" s="22"/>
      <c r="D9584" s="22"/>
      <c r="E9584" s="42"/>
      <c r="F9584" s="92"/>
      <c r="G9584" s="65"/>
      <c r="H9584" s="65"/>
      <c r="I9584" s="65"/>
      <c r="J9584" s="65"/>
      <c r="K9584" s="65"/>
      <c r="L9584" s="65"/>
      <c r="M9584" s="65"/>
      <c r="N9584" s="84"/>
      <c r="O9584" s="65"/>
      <c r="P9584" s="84"/>
      <c r="Q9584" s="84"/>
      <c r="R9584" s="66"/>
      <c r="S9584" s="66"/>
      <c r="T9584" s="66"/>
      <c r="U9584" s="46"/>
    </row>
    <row r="9585" spans="2:21">
      <c r="B9585" s="22"/>
      <c r="D9585" s="22"/>
      <c r="E9585" s="42"/>
      <c r="F9585" s="92"/>
      <c r="G9585" s="65"/>
      <c r="H9585" s="65"/>
      <c r="I9585" s="65"/>
      <c r="J9585" s="65"/>
      <c r="K9585" s="65"/>
      <c r="L9585" s="65"/>
      <c r="M9585" s="65"/>
      <c r="N9585" s="84"/>
      <c r="O9585" s="65"/>
      <c r="P9585" s="84"/>
      <c r="Q9585" s="84"/>
      <c r="R9585" s="66"/>
      <c r="S9585" s="66"/>
      <c r="T9585" s="66"/>
      <c r="U9585" s="46"/>
    </row>
    <row r="9586" spans="2:21">
      <c r="B9586" s="22"/>
      <c r="D9586" s="22"/>
      <c r="E9586" s="42"/>
      <c r="F9586" s="92"/>
      <c r="G9586" s="65"/>
      <c r="H9586" s="65"/>
      <c r="I9586" s="65"/>
      <c r="J9586" s="65"/>
      <c r="K9586" s="65"/>
      <c r="L9586" s="65"/>
      <c r="M9586" s="65"/>
      <c r="N9586" s="84"/>
      <c r="O9586" s="65"/>
      <c r="P9586" s="84"/>
      <c r="Q9586" s="84"/>
      <c r="R9586" s="66"/>
      <c r="S9586" s="66"/>
      <c r="T9586" s="66"/>
      <c r="U9586" s="46"/>
    </row>
    <row r="9587" spans="2:21">
      <c r="B9587" s="22"/>
      <c r="D9587" s="22"/>
      <c r="E9587" s="42"/>
      <c r="F9587" s="92"/>
      <c r="G9587" s="65"/>
      <c r="H9587" s="65"/>
      <c r="I9587" s="65"/>
      <c r="J9587" s="65"/>
      <c r="K9587" s="65"/>
      <c r="L9587" s="65"/>
      <c r="M9587" s="65"/>
      <c r="N9587" s="84"/>
      <c r="O9587" s="65"/>
      <c r="P9587" s="84"/>
      <c r="Q9587" s="84"/>
      <c r="R9587" s="66"/>
      <c r="S9587" s="66"/>
      <c r="T9587" s="66"/>
      <c r="U9587" s="46"/>
    </row>
    <row r="9588" spans="2:21">
      <c r="B9588" s="22"/>
      <c r="D9588" s="22"/>
      <c r="E9588" s="42"/>
      <c r="F9588" s="92"/>
      <c r="G9588" s="65"/>
      <c r="H9588" s="65"/>
      <c r="I9588" s="65"/>
      <c r="J9588" s="65"/>
      <c r="K9588" s="65"/>
      <c r="L9588" s="65"/>
      <c r="M9588" s="65"/>
      <c r="N9588" s="84"/>
      <c r="O9588" s="65"/>
      <c r="P9588" s="84"/>
      <c r="Q9588" s="84"/>
      <c r="R9588" s="66"/>
      <c r="S9588" s="66"/>
      <c r="T9588" s="66"/>
      <c r="U9588" s="46"/>
    </row>
    <row r="9589" spans="2:21">
      <c r="B9589" s="22"/>
      <c r="D9589" s="22"/>
      <c r="E9589" s="42"/>
      <c r="F9589" s="92"/>
      <c r="G9589" s="65"/>
      <c r="H9589" s="65"/>
      <c r="I9589" s="65"/>
      <c r="J9589" s="65"/>
      <c r="K9589" s="65"/>
      <c r="L9589" s="65"/>
      <c r="M9589" s="65"/>
      <c r="N9589" s="84"/>
      <c r="O9589" s="65"/>
      <c r="P9589" s="84"/>
      <c r="Q9589" s="84"/>
      <c r="R9589" s="66"/>
      <c r="S9589" s="66"/>
      <c r="T9589" s="66"/>
      <c r="U9589" s="46"/>
    </row>
    <row r="9590" spans="2:21">
      <c r="B9590" s="22"/>
      <c r="D9590" s="22"/>
      <c r="E9590" s="42"/>
      <c r="F9590" s="92"/>
      <c r="G9590" s="65"/>
      <c r="H9590" s="65"/>
      <c r="I9590" s="65"/>
      <c r="J9590" s="65"/>
      <c r="K9590" s="65"/>
      <c r="L9590" s="65"/>
      <c r="M9590" s="65"/>
      <c r="N9590" s="84"/>
      <c r="O9590" s="65"/>
      <c r="P9590" s="84"/>
      <c r="Q9590" s="84"/>
      <c r="R9590" s="66"/>
      <c r="S9590" s="66"/>
      <c r="T9590" s="66"/>
      <c r="U9590" s="46"/>
    </row>
    <row r="9591" spans="2:21">
      <c r="B9591" s="22"/>
      <c r="D9591" s="22"/>
      <c r="E9591" s="42"/>
      <c r="F9591" s="92"/>
      <c r="G9591" s="65"/>
      <c r="H9591" s="65"/>
      <c r="I9591" s="65"/>
      <c r="J9591" s="65"/>
      <c r="K9591" s="65"/>
      <c r="L9591" s="65"/>
      <c r="M9591" s="65"/>
      <c r="N9591" s="84"/>
      <c r="O9591" s="65"/>
      <c r="P9591" s="84"/>
      <c r="Q9591" s="84"/>
      <c r="R9591" s="66"/>
      <c r="S9591" s="66"/>
      <c r="T9591" s="66"/>
      <c r="U9591" s="46"/>
    </row>
    <row r="9592" spans="2:21">
      <c r="B9592" s="22"/>
      <c r="D9592" s="22"/>
      <c r="E9592" s="42"/>
      <c r="F9592" s="92"/>
      <c r="G9592" s="65"/>
      <c r="H9592" s="65"/>
      <c r="I9592" s="65"/>
      <c r="J9592" s="65"/>
      <c r="K9592" s="65"/>
      <c r="L9592" s="65"/>
      <c r="M9592" s="65"/>
      <c r="N9592" s="84"/>
      <c r="O9592" s="65"/>
      <c r="P9592" s="84"/>
      <c r="Q9592" s="84"/>
      <c r="R9592" s="66"/>
      <c r="S9592" s="66"/>
      <c r="T9592" s="66"/>
      <c r="U9592" s="46"/>
    </row>
    <row r="9593" spans="2:21">
      <c r="B9593" s="22"/>
      <c r="D9593" s="22"/>
      <c r="E9593" s="42"/>
      <c r="F9593" s="92"/>
      <c r="G9593" s="65"/>
      <c r="H9593" s="65"/>
      <c r="I9593" s="65"/>
      <c r="J9593" s="65"/>
      <c r="K9593" s="65"/>
      <c r="L9593" s="65"/>
      <c r="M9593" s="65"/>
      <c r="N9593" s="84"/>
      <c r="O9593" s="65"/>
      <c r="P9593" s="84"/>
      <c r="Q9593" s="84"/>
      <c r="R9593" s="66"/>
      <c r="S9593" s="66"/>
      <c r="T9593" s="66"/>
      <c r="U9593" s="46"/>
    </row>
    <row r="9594" spans="2:21">
      <c r="B9594" s="22"/>
      <c r="D9594" s="22"/>
      <c r="E9594" s="42"/>
      <c r="F9594" s="92"/>
      <c r="G9594" s="65"/>
      <c r="H9594" s="65"/>
      <c r="I9594" s="65"/>
      <c r="J9594" s="65"/>
      <c r="K9594" s="65"/>
      <c r="L9594" s="65"/>
      <c r="M9594" s="65"/>
      <c r="N9594" s="84"/>
      <c r="O9594" s="65"/>
      <c r="P9594" s="84"/>
      <c r="Q9594" s="84"/>
      <c r="R9594" s="66"/>
      <c r="S9594" s="66"/>
      <c r="T9594" s="66"/>
      <c r="U9594" s="46"/>
    </row>
    <row r="9595" spans="2:21">
      <c r="B9595" s="22"/>
      <c r="D9595" s="22"/>
      <c r="E9595" s="42"/>
      <c r="F9595" s="92"/>
      <c r="G9595" s="65"/>
      <c r="H9595" s="65"/>
      <c r="I9595" s="65"/>
      <c r="J9595" s="65"/>
      <c r="K9595" s="65"/>
      <c r="L9595" s="65"/>
      <c r="M9595" s="65"/>
      <c r="N9595" s="84"/>
      <c r="O9595" s="65"/>
      <c r="P9595" s="84"/>
      <c r="Q9595" s="84"/>
      <c r="R9595" s="66"/>
      <c r="S9595" s="66"/>
      <c r="T9595" s="66"/>
      <c r="U9595" s="46"/>
    </row>
    <row r="9596" spans="2:21">
      <c r="B9596" s="22"/>
      <c r="D9596" s="22"/>
      <c r="E9596" s="42"/>
      <c r="F9596" s="92"/>
      <c r="G9596" s="65"/>
      <c r="H9596" s="65"/>
      <c r="I9596" s="65"/>
      <c r="J9596" s="65"/>
      <c r="K9596" s="65"/>
      <c r="L9596" s="65"/>
      <c r="M9596" s="65"/>
      <c r="N9596" s="84"/>
      <c r="O9596" s="65"/>
      <c r="P9596" s="84"/>
      <c r="Q9596" s="84"/>
      <c r="R9596" s="66"/>
      <c r="S9596" s="66"/>
      <c r="T9596" s="66"/>
      <c r="U9596" s="46"/>
    </row>
    <row r="9597" spans="2:21">
      <c r="B9597" s="22"/>
      <c r="D9597" s="22"/>
      <c r="E9597" s="42"/>
      <c r="F9597" s="92"/>
      <c r="G9597" s="65"/>
      <c r="H9597" s="65"/>
      <c r="I9597" s="65"/>
      <c r="J9597" s="65"/>
      <c r="K9597" s="65"/>
      <c r="L9597" s="65"/>
      <c r="M9597" s="65"/>
      <c r="N9597" s="84"/>
      <c r="O9597" s="65"/>
      <c r="P9597" s="84"/>
      <c r="Q9597" s="84"/>
      <c r="R9597" s="66"/>
      <c r="S9597" s="66"/>
      <c r="T9597" s="66"/>
      <c r="U9597" s="46"/>
    </row>
    <row r="9598" spans="2:21">
      <c r="B9598" s="22"/>
      <c r="D9598" s="22"/>
      <c r="E9598" s="42"/>
      <c r="F9598" s="92"/>
      <c r="G9598" s="65"/>
      <c r="H9598" s="65"/>
      <c r="I9598" s="65"/>
      <c r="J9598" s="65"/>
      <c r="K9598" s="65"/>
      <c r="L9598" s="65"/>
      <c r="M9598" s="65"/>
      <c r="N9598" s="84"/>
      <c r="O9598" s="65"/>
      <c r="P9598" s="84"/>
      <c r="Q9598" s="84"/>
      <c r="R9598" s="66"/>
      <c r="S9598" s="66"/>
      <c r="T9598" s="66"/>
      <c r="U9598" s="46"/>
    </row>
    <row r="9599" spans="2:21">
      <c r="B9599" s="22"/>
      <c r="D9599" s="22"/>
      <c r="E9599" s="42"/>
      <c r="F9599" s="92"/>
      <c r="G9599" s="65"/>
      <c r="H9599" s="65"/>
      <c r="I9599" s="65"/>
      <c r="J9599" s="65"/>
      <c r="K9599" s="65"/>
      <c r="L9599" s="65"/>
      <c r="M9599" s="65"/>
      <c r="N9599" s="84"/>
      <c r="O9599" s="65"/>
      <c r="P9599" s="84"/>
      <c r="Q9599" s="84"/>
      <c r="R9599" s="66"/>
      <c r="S9599" s="66"/>
      <c r="T9599" s="66"/>
      <c r="U9599" s="46"/>
    </row>
    <row r="9600" spans="2:21">
      <c r="B9600" s="22"/>
      <c r="D9600" s="22"/>
      <c r="E9600" s="42"/>
      <c r="F9600" s="92"/>
      <c r="G9600" s="65"/>
      <c r="H9600" s="65"/>
      <c r="I9600" s="65"/>
      <c r="J9600" s="65"/>
      <c r="K9600" s="65"/>
      <c r="L9600" s="65"/>
      <c r="M9600" s="65"/>
      <c r="N9600" s="84"/>
      <c r="O9600" s="65"/>
      <c r="P9600" s="84"/>
      <c r="Q9600" s="84"/>
      <c r="R9600" s="66"/>
      <c r="S9600" s="66"/>
      <c r="T9600" s="66"/>
      <c r="U9600" s="46"/>
    </row>
    <row r="9601" spans="2:21">
      <c r="B9601" s="22"/>
      <c r="D9601" s="22"/>
      <c r="E9601" s="42"/>
      <c r="F9601" s="92"/>
      <c r="G9601" s="65"/>
      <c r="H9601" s="65"/>
      <c r="I9601" s="65"/>
      <c r="J9601" s="65"/>
      <c r="K9601" s="65"/>
      <c r="L9601" s="65"/>
      <c r="M9601" s="65"/>
      <c r="N9601" s="84"/>
      <c r="O9601" s="65"/>
      <c r="P9601" s="84"/>
      <c r="Q9601" s="84"/>
      <c r="R9601" s="66"/>
      <c r="S9601" s="66"/>
      <c r="T9601" s="66"/>
      <c r="U9601" s="46"/>
    </row>
    <row r="9602" spans="2:21">
      <c r="B9602" s="22"/>
      <c r="D9602" s="22"/>
      <c r="E9602" s="42"/>
      <c r="F9602" s="92"/>
      <c r="G9602" s="65"/>
      <c r="H9602" s="65"/>
      <c r="I9602" s="65"/>
      <c r="J9602" s="65"/>
      <c r="K9602" s="65"/>
      <c r="L9602" s="65"/>
      <c r="M9602" s="65"/>
      <c r="N9602" s="84"/>
      <c r="O9602" s="65"/>
      <c r="P9602" s="84"/>
      <c r="Q9602" s="84"/>
      <c r="R9602" s="66"/>
      <c r="S9602" s="66"/>
      <c r="T9602" s="66"/>
      <c r="U9602" s="46"/>
    </row>
    <row r="9603" spans="2:21">
      <c r="B9603" s="22"/>
      <c r="D9603" s="22"/>
      <c r="E9603" s="42"/>
      <c r="F9603" s="92"/>
      <c r="G9603" s="65"/>
      <c r="H9603" s="65"/>
      <c r="I9603" s="65"/>
      <c r="J9603" s="65"/>
      <c r="K9603" s="65"/>
      <c r="L9603" s="65"/>
      <c r="M9603" s="65"/>
      <c r="N9603" s="84"/>
      <c r="O9603" s="65"/>
      <c r="P9603" s="84"/>
      <c r="Q9603" s="84"/>
      <c r="R9603" s="66"/>
      <c r="S9603" s="66"/>
      <c r="T9603" s="66"/>
      <c r="U9603" s="46"/>
    </row>
    <row r="9604" spans="2:21">
      <c r="B9604" s="22"/>
      <c r="D9604" s="22"/>
      <c r="E9604" s="42"/>
      <c r="F9604" s="92"/>
      <c r="G9604" s="65"/>
      <c r="H9604" s="65"/>
      <c r="I9604" s="65"/>
      <c r="J9604" s="65"/>
      <c r="K9604" s="65"/>
      <c r="L9604" s="65"/>
      <c r="M9604" s="65"/>
      <c r="N9604" s="84"/>
      <c r="O9604" s="65"/>
      <c r="P9604" s="84"/>
      <c r="Q9604" s="84"/>
      <c r="R9604" s="66"/>
      <c r="S9604" s="66"/>
      <c r="T9604" s="66"/>
      <c r="U9604" s="46"/>
    </row>
    <row r="9605" spans="2:21">
      <c r="B9605" s="22"/>
      <c r="D9605" s="22"/>
      <c r="E9605" s="42"/>
      <c r="F9605" s="92"/>
      <c r="G9605" s="65"/>
      <c r="H9605" s="65"/>
      <c r="I9605" s="65"/>
      <c r="J9605" s="65"/>
      <c r="K9605" s="65"/>
      <c r="L9605" s="65"/>
      <c r="M9605" s="65"/>
      <c r="N9605" s="84"/>
      <c r="O9605" s="65"/>
      <c r="P9605" s="84"/>
      <c r="Q9605" s="84"/>
      <c r="R9605" s="66"/>
      <c r="S9605" s="66"/>
      <c r="T9605" s="66"/>
      <c r="U9605" s="46"/>
    </row>
    <row r="9606" spans="2:21">
      <c r="B9606" s="22"/>
      <c r="D9606" s="22"/>
      <c r="E9606" s="42"/>
      <c r="F9606" s="92"/>
      <c r="G9606" s="65"/>
      <c r="H9606" s="65"/>
      <c r="I9606" s="65"/>
      <c r="J9606" s="65"/>
      <c r="K9606" s="65"/>
      <c r="L9606" s="65"/>
      <c r="M9606" s="65"/>
      <c r="N9606" s="84"/>
      <c r="O9606" s="65"/>
      <c r="P9606" s="84"/>
      <c r="Q9606" s="84"/>
      <c r="R9606" s="66"/>
      <c r="S9606" s="66"/>
      <c r="T9606" s="66"/>
      <c r="U9606" s="46"/>
    </row>
    <row r="9607" spans="2:21">
      <c r="B9607" s="22"/>
      <c r="D9607" s="22"/>
      <c r="E9607" s="42"/>
      <c r="F9607" s="92"/>
      <c r="G9607" s="65"/>
      <c r="H9607" s="65"/>
      <c r="I9607" s="65"/>
      <c r="J9607" s="65"/>
      <c r="K9607" s="65"/>
      <c r="L9607" s="65"/>
      <c r="M9607" s="65"/>
      <c r="N9607" s="84"/>
      <c r="O9607" s="65"/>
      <c r="P9607" s="84"/>
      <c r="Q9607" s="84"/>
      <c r="R9607" s="66"/>
      <c r="S9607" s="66"/>
      <c r="T9607" s="66"/>
      <c r="U9607" s="46"/>
    </row>
    <row r="9608" spans="2:21">
      <c r="B9608" s="22"/>
      <c r="D9608" s="22"/>
      <c r="E9608" s="42"/>
      <c r="F9608" s="92"/>
      <c r="G9608" s="65"/>
      <c r="H9608" s="65"/>
      <c r="I9608" s="65"/>
      <c r="J9608" s="65"/>
      <c r="K9608" s="65"/>
      <c r="L9608" s="65"/>
      <c r="M9608" s="65"/>
      <c r="N9608" s="84"/>
      <c r="O9608" s="65"/>
      <c r="P9608" s="84"/>
      <c r="Q9608" s="84"/>
      <c r="R9608" s="66"/>
      <c r="S9608" s="66"/>
      <c r="T9608" s="66"/>
      <c r="U9608" s="46"/>
    </row>
    <row r="9609" spans="2:21">
      <c r="B9609" s="22"/>
      <c r="D9609" s="22"/>
      <c r="E9609" s="42"/>
      <c r="F9609" s="92"/>
      <c r="G9609" s="65"/>
      <c r="H9609" s="65"/>
      <c r="I9609" s="65"/>
      <c r="J9609" s="65"/>
      <c r="K9609" s="65"/>
      <c r="L9609" s="65"/>
      <c r="M9609" s="65"/>
      <c r="N9609" s="84"/>
      <c r="O9609" s="65"/>
      <c r="P9609" s="84"/>
      <c r="Q9609" s="84"/>
      <c r="R9609" s="66"/>
      <c r="S9609" s="66"/>
      <c r="T9609" s="66"/>
      <c r="U9609" s="46"/>
    </row>
    <row r="9610" spans="2:21">
      <c r="B9610" s="22"/>
      <c r="D9610" s="22"/>
      <c r="E9610" s="42"/>
      <c r="F9610" s="92"/>
      <c r="G9610" s="65"/>
      <c r="H9610" s="65"/>
      <c r="I9610" s="65"/>
      <c r="J9610" s="65"/>
      <c r="K9610" s="65"/>
      <c r="L9610" s="65"/>
      <c r="M9610" s="65"/>
      <c r="N9610" s="84"/>
      <c r="O9610" s="65"/>
      <c r="P9610" s="84"/>
      <c r="Q9610" s="84"/>
      <c r="R9610" s="66"/>
      <c r="S9610" s="66"/>
      <c r="T9610" s="66"/>
      <c r="U9610" s="46"/>
    </row>
    <row r="9611" spans="2:21">
      <c r="B9611" s="22"/>
      <c r="D9611" s="22"/>
      <c r="E9611" s="42"/>
      <c r="F9611" s="92"/>
      <c r="G9611" s="65"/>
      <c r="H9611" s="65"/>
      <c r="I9611" s="65"/>
      <c r="J9611" s="65"/>
      <c r="K9611" s="65"/>
      <c r="L9611" s="65"/>
      <c r="M9611" s="65"/>
      <c r="N9611" s="84"/>
      <c r="O9611" s="65"/>
      <c r="P9611" s="84"/>
      <c r="Q9611" s="84"/>
      <c r="R9611" s="66"/>
      <c r="S9611" s="66"/>
      <c r="T9611" s="66"/>
      <c r="U9611" s="46"/>
    </row>
    <row r="9612" spans="2:21">
      <c r="B9612" s="22"/>
      <c r="D9612" s="22"/>
      <c r="E9612" s="42"/>
      <c r="F9612" s="92"/>
      <c r="G9612" s="65"/>
      <c r="H9612" s="65"/>
      <c r="I9612" s="65"/>
      <c r="J9612" s="65"/>
      <c r="K9612" s="65"/>
      <c r="L9612" s="65"/>
      <c r="M9612" s="65"/>
      <c r="N9612" s="84"/>
      <c r="O9612" s="65"/>
      <c r="P9612" s="84"/>
      <c r="Q9612" s="84"/>
      <c r="R9612" s="66"/>
      <c r="S9612" s="66"/>
      <c r="T9612" s="66"/>
      <c r="U9612" s="46"/>
    </row>
    <row r="9613" spans="2:21">
      <c r="B9613" s="22"/>
      <c r="D9613" s="22"/>
      <c r="E9613" s="42"/>
      <c r="F9613" s="92"/>
      <c r="G9613" s="65"/>
      <c r="H9613" s="65"/>
      <c r="I9613" s="65"/>
      <c r="J9613" s="65"/>
      <c r="K9613" s="65"/>
      <c r="L9613" s="65"/>
      <c r="M9613" s="65"/>
      <c r="N9613" s="84"/>
      <c r="O9613" s="65"/>
      <c r="P9613" s="84"/>
      <c r="Q9613" s="84"/>
      <c r="R9613" s="66"/>
      <c r="S9613" s="66"/>
      <c r="T9613" s="66"/>
      <c r="U9613" s="46"/>
    </row>
    <row r="9614" spans="2:21">
      <c r="B9614" s="22"/>
      <c r="D9614" s="22"/>
      <c r="E9614" s="42"/>
      <c r="F9614" s="92"/>
      <c r="G9614" s="65"/>
      <c r="H9614" s="65"/>
      <c r="I9614" s="65"/>
      <c r="J9614" s="65"/>
      <c r="K9614" s="65"/>
      <c r="L9614" s="65"/>
      <c r="M9614" s="65"/>
      <c r="N9614" s="84"/>
      <c r="O9614" s="65"/>
      <c r="P9614" s="84"/>
      <c r="Q9614" s="84"/>
      <c r="R9614" s="66"/>
      <c r="S9614" s="66"/>
      <c r="T9614" s="66"/>
      <c r="U9614" s="46"/>
    </row>
    <row r="9615" spans="2:21">
      <c r="B9615" s="22"/>
      <c r="D9615" s="22"/>
      <c r="E9615" s="42"/>
      <c r="F9615" s="92"/>
      <c r="G9615" s="65"/>
      <c r="H9615" s="65"/>
      <c r="I9615" s="65"/>
      <c r="J9615" s="65"/>
      <c r="K9615" s="65"/>
      <c r="L9615" s="65"/>
      <c r="M9615" s="65"/>
      <c r="N9615" s="84"/>
      <c r="O9615" s="65"/>
      <c r="P9615" s="84"/>
      <c r="Q9615" s="84"/>
      <c r="R9615" s="66"/>
      <c r="S9615" s="66"/>
      <c r="T9615" s="66"/>
      <c r="U9615" s="46"/>
    </row>
    <row r="9616" spans="2:21">
      <c r="B9616" s="22"/>
      <c r="D9616" s="22"/>
      <c r="E9616" s="42"/>
      <c r="F9616" s="92"/>
      <c r="G9616" s="65"/>
      <c r="H9616" s="65"/>
      <c r="I9616" s="65"/>
      <c r="J9616" s="65"/>
      <c r="K9616" s="65"/>
      <c r="L9616" s="65"/>
      <c r="M9616" s="65"/>
      <c r="N9616" s="84"/>
      <c r="O9616" s="65"/>
      <c r="P9616" s="84"/>
      <c r="Q9616" s="84"/>
      <c r="R9616" s="66"/>
      <c r="S9616" s="66"/>
      <c r="T9616" s="66"/>
      <c r="U9616" s="46"/>
    </row>
    <row r="9617" spans="2:21">
      <c r="B9617" s="22"/>
      <c r="D9617" s="22"/>
      <c r="E9617" s="42"/>
      <c r="F9617" s="92"/>
      <c r="G9617" s="65"/>
      <c r="H9617" s="65"/>
      <c r="I9617" s="65"/>
      <c r="J9617" s="65"/>
      <c r="K9617" s="65"/>
      <c r="L9617" s="65"/>
      <c r="M9617" s="65"/>
      <c r="N9617" s="84"/>
      <c r="O9617" s="65"/>
      <c r="P9617" s="84"/>
      <c r="Q9617" s="84"/>
      <c r="R9617" s="66"/>
      <c r="S9617" s="66"/>
      <c r="T9617" s="66"/>
      <c r="U9617" s="46"/>
    </row>
    <row r="9618" spans="2:21">
      <c r="B9618" s="22"/>
      <c r="D9618" s="22"/>
      <c r="E9618" s="42"/>
      <c r="F9618" s="92"/>
      <c r="G9618" s="65"/>
      <c r="H9618" s="65"/>
      <c r="I9618" s="65"/>
      <c r="J9618" s="65"/>
      <c r="K9618" s="65"/>
      <c r="L9618" s="65"/>
      <c r="M9618" s="65"/>
      <c r="N9618" s="84"/>
      <c r="O9618" s="65"/>
      <c r="P9618" s="84"/>
      <c r="Q9618" s="84"/>
      <c r="R9618" s="66"/>
      <c r="S9618" s="66"/>
      <c r="T9618" s="66"/>
      <c r="U9618" s="46"/>
    </row>
    <row r="9619" spans="2:21">
      <c r="B9619" s="22"/>
      <c r="D9619" s="22"/>
      <c r="E9619" s="42"/>
      <c r="F9619" s="92"/>
      <c r="G9619" s="65"/>
      <c r="H9619" s="65"/>
      <c r="I9619" s="65"/>
      <c r="J9619" s="65"/>
      <c r="K9619" s="65"/>
      <c r="L9619" s="65"/>
      <c r="M9619" s="65"/>
      <c r="N9619" s="84"/>
      <c r="O9619" s="65"/>
      <c r="P9619" s="84"/>
      <c r="Q9619" s="84"/>
      <c r="R9619" s="66"/>
      <c r="S9619" s="66"/>
      <c r="T9619" s="66"/>
      <c r="U9619" s="46"/>
    </row>
    <row r="9620" spans="2:21">
      <c r="B9620" s="22"/>
      <c r="D9620" s="22"/>
      <c r="E9620" s="42"/>
      <c r="F9620" s="92"/>
      <c r="G9620" s="65"/>
      <c r="H9620" s="65"/>
      <c r="I9620" s="65"/>
      <c r="J9620" s="65"/>
      <c r="K9620" s="65"/>
      <c r="L9620" s="65"/>
      <c r="M9620" s="65"/>
      <c r="N9620" s="84"/>
      <c r="O9620" s="65"/>
      <c r="P9620" s="84"/>
      <c r="Q9620" s="84"/>
      <c r="R9620" s="66"/>
      <c r="S9620" s="66"/>
      <c r="T9620" s="66"/>
      <c r="U9620" s="46"/>
    </row>
    <row r="9621" spans="2:21">
      <c r="B9621" s="22"/>
      <c r="D9621" s="22"/>
      <c r="E9621" s="42"/>
      <c r="F9621" s="92"/>
      <c r="G9621" s="65"/>
      <c r="H9621" s="65"/>
      <c r="I9621" s="65"/>
      <c r="J9621" s="65"/>
      <c r="K9621" s="65"/>
      <c r="L9621" s="65"/>
      <c r="M9621" s="65"/>
      <c r="N9621" s="84"/>
      <c r="O9621" s="65"/>
      <c r="P9621" s="84"/>
      <c r="Q9621" s="84"/>
      <c r="R9621" s="66"/>
      <c r="S9621" s="66"/>
      <c r="T9621" s="66"/>
      <c r="U9621" s="46"/>
    </row>
    <row r="9622" spans="2:21">
      <c r="B9622" s="22"/>
      <c r="D9622" s="22"/>
      <c r="E9622" s="42"/>
      <c r="F9622" s="92"/>
      <c r="G9622" s="65"/>
      <c r="H9622" s="65"/>
      <c r="I9622" s="65"/>
      <c r="J9622" s="65"/>
      <c r="K9622" s="65"/>
      <c r="L9622" s="65"/>
      <c r="M9622" s="65"/>
      <c r="N9622" s="84"/>
      <c r="O9622" s="65"/>
      <c r="P9622" s="84"/>
      <c r="Q9622" s="84"/>
      <c r="R9622" s="66"/>
      <c r="S9622" s="66"/>
      <c r="T9622" s="66"/>
      <c r="U9622" s="46"/>
    </row>
    <row r="9623" spans="2:21">
      <c r="B9623" s="22"/>
      <c r="D9623" s="22"/>
      <c r="E9623" s="42"/>
      <c r="F9623" s="92"/>
      <c r="G9623" s="65"/>
      <c r="H9623" s="65"/>
      <c r="I9623" s="65"/>
      <c r="J9623" s="65"/>
      <c r="K9623" s="65"/>
      <c r="L9623" s="65"/>
      <c r="M9623" s="65"/>
      <c r="N9623" s="84"/>
      <c r="O9623" s="65"/>
      <c r="P9623" s="84"/>
      <c r="Q9623" s="84"/>
      <c r="R9623" s="66"/>
      <c r="S9623" s="66"/>
      <c r="T9623" s="66"/>
      <c r="U9623" s="46"/>
    </row>
    <row r="9624" spans="2:21">
      <c r="B9624" s="22"/>
      <c r="D9624" s="22"/>
      <c r="E9624" s="42"/>
      <c r="F9624" s="92"/>
      <c r="G9624" s="65"/>
      <c r="H9624" s="65"/>
      <c r="I9624" s="65"/>
      <c r="J9624" s="65"/>
      <c r="K9624" s="65"/>
      <c r="L9624" s="65"/>
      <c r="M9624" s="65"/>
      <c r="N9624" s="84"/>
      <c r="O9624" s="65"/>
      <c r="P9624" s="84"/>
      <c r="Q9624" s="84"/>
      <c r="R9624" s="66"/>
      <c r="S9624" s="66"/>
      <c r="T9624" s="66"/>
      <c r="U9624" s="46"/>
    </row>
    <row r="9625" spans="2:21">
      <c r="B9625" s="22"/>
      <c r="D9625" s="22"/>
      <c r="E9625" s="42"/>
      <c r="F9625" s="92"/>
      <c r="G9625" s="65"/>
      <c r="H9625" s="65"/>
      <c r="I9625" s="65"/>
      <c r="J9625" s="65"/>
      <c r="K9625" s="65"/>
      <c r="L9625" s="65"/>
      <c r="M9625" s="65"/>
      <c r="N9625" s="84"/>
      <c r="O9625" s="65"/>
      <c r="P9625" s="84"/>
      <c r="Q9625" s="84"/>
      <c r="R9625" s="66"/>
      <c r="S9625" s="66"/>
      <c r="T9625" s="66"/>
      <c r="U9625" s="46"/>
    </row>
    <row r="9626" spans="2:21">
      <c r="B9626" s="22"/>
      <c r="D9626" s="22"/>
      <c r="E9626" s="42"/>
      <c r="F9626" s="92"/>
      <c r="G9626" s="65"/>
      <c r="H9626" s="65"/>
      <c r="I9626" s="65"/>
      <c r="J9626" s="65"/>
      <c r="K9626" s="65"/>
      <c r="L9626" s="65"/>
      <c r="M9626" s="65"/>
      <c r="N9626" s="84"/>
      <c r="O9626" s="65"/>
      <c r="P9626" s="84"/>
      <c r="Q9626" s="84"/>
      <c r="R9626" s="66"/>
      <c r="S9626" s="66"/>
      <c r="T9626" s="66"/>
      <c r="U9626" s="46"/>
    </row>
    <row r="9627" spans="2:21">
      <c r="B9627" s="22"/>
      <c r="D9627" s="22"/>
      <c r="E9627" s="42"/>
      <c r="F9627" s="92"/>
      <c r="G9627" s="65"/>
      <c r="H9627" s="65"/>
      <c r="I9627" s="65"/>
      <c r="J9627" s="65"/>
      <c r="K9627" s="65"/>
      <c r="L9627" s="65"/>
      <c r="M9627" s="65"/>
      <c r="N9627" s="84"/>
      <c r="O9627" s="65"/>
      <c r="P9627" s="84"/>
      <c r="Q9627" s="84"/>
      <c r="R9627" s="66"/>
      <c r="S9627" s="66"/>
      <c r="T9627" s="66"/>
      <c r="U9627" s="46"/>
    </row>
    <row r="9628" spans="2:21">
      <c r="B9628" s="22"/>
      <c r="D9628" s="22"/>
      <c r="E9628" s="42"/>
      <c r="F9628" s="92"/>
      <c r="G9628" s="65"/>
      <c r="H9628" s="65"/>
      <c r="I9628" s="65"/>
      <c r="J9628" s="65"/>
      <c r="K9628" s="65"/>
      <c r="L9628" s="65"/>
      <c r="M9628" s="65"/>
      <c r="N9628" s="84"/>
      <c r="O9628" s="65"/>
      <c r="P9628" s="84"/>
      <c r="Q9628" s="84"/>
      <c r="R9628" s="66"/>
      <c r="S9628" s="66"/>
      <c r="T9628" s="66"/>
      <c r="U9628" s="46"/>
    </row>
    <row r="9629" spans="2:21">
      <c r="B9629" s="22"/>
      <c r="D9629" s="22"/>
      <c r="E9629" s="42"/>
      <c r="F9629" s="92"/>
      <c r="G9629" s="65"/>
      <c r="H9629" s="65"/>
      <c r="I9629" s="65"/>
      <c r="J9629" s="65"/>
      <c r="K9629" s="65"/>
      <c r="L9629" s="65"/>
      <c r="M9629" s="65"/>
      <c r="N9629" s="84"/>
      <c r="O9629" s="65"/>
      <c r="P9629" s="84"/>
      <c r="Q9629" s="84"/>
      <c r="R9629" s="66"/>
      <c r="S9629" s="66"/>
      <c r="T9629" s="66"/>
      <c r="U9629" s="46"/>
    </row>
    <row r="9630" spans="2:21">
      <c r="B9630" s="22"/>
      <c r="D9630" s="22"/>
      <c r="E9630" s="42"/>
      <c r="F9630" s="92"/>
      <c r="G9630" s="65"/>
      <c r="H9630" s="65"/>
      <c r="I9630" s="65"/>
      <c r="J9630" s="65"/>
      <c r="K9630" s="65"/>
      <c r="L9630" s="65"/>
      <c r="M9630" s="65"/>
      <c r="N9630" s="84"/>
      <c r="O9630" s="65"/>
      <c r="P9630" s="84"/>
      <c r="Q9630" s="84"/>
      <c r="R9630" s="66"/>
      <c r="S9630" s="66"/>
      <c r="T9630" s="66"/>
      <c r="U9630" s="46"/>
    </row>
    <row r="9631" spans="2:21">
      <c r="B9631" s="22"/>
      <c r="D9631" s="22"/>
      <c r="E9631" s="42"/>
      <c r="F9631" s="92"/>
      <c r="G9631" s="65"/>
      <c r="H9631" s="65"/>
      <c r="I9631" s="65"/>
      <c r="J9631" s="65"/>
      <c r="K9631" s="65"/>
      <c r="L9631" s="65"/>
      <c r="M9631" s="65"/>
      <c r="N9631" s="84"/>
      <c r="O9631" s="65"/>
      <c r="P9631" s="84"/>
      <c r="Q9631" s="84"/>
      <c r="R9631" s="66"/>
      <c r="S9631" s="66"/>
      <c r="T9631" s="66"/>
      <c r="U9631" s="46"/>
    </row>
    <row r="9632" spans="2:21">
      <c r="B9632" s="22"/>
      <c r="D9632" s="22"/>
      <c r="E9632" s="42"/>
      <c r="F9632" s="92"/>
      <c r="G9632" s="65"/>
      <c r="H9632" s="65"/>
      <c r="I9632" s="65"/>
      <c r="J9632" s="65"/>
      <c r="K9632" s="65"/>
      <c r="L9632" s="65"/>
      <c r="M9632" s="65"/>
      <c r="N9632" s="84"/>
      <c r="O9632" s="65"/>
      <c r="P9632" s="84"/>
      <c r="Q9632" s="84"/>
      <c r="R9632" s="66"/>
      <c r="S9632" s="66"/>
      <c r="T9632" s="66"/>
      <c r="U9632" s="46"/>
    </row>
    <row r="9633" spans="2:21">
      <c r="B9633" s="22"/>
      <c r="D9633" s="22"/>
      <c r="E9633" s="42"/>
      <c r="F9633" s="92"/>
      <c r="G9633" s="65"/>
      <c r="H9633" s="65"/>
      <c r="I9633" s="65"/>
      <c r="J9633" s="65"/>
      <c r="K9633" s="65"/>
      <c r="L9633" s="65"/>
      <c r="M9633" s="65"/>
      <c r="N9633" s="84"/>
      <c r="O9633" s="65"/>
      <c r="P9633" s="84"/>
      <c r="Q9633" s="84"/>
      <c r="R9633" s="66"/>
      <c r="S9633" s="66"/>
      <c r="T9633" s="66"/>
      <c r="U9633" s="46"/>
    </row>
    <row r="9634" spans="2:21">
      <c r="B9634" s="22"/>
      <c r="D9634" s="22"/>
      <c r="E9634" s="42"/>
      <c r="F9634" s="92"/>
      <c r="G9634" s="65"/>
      <c r="H9634" s="65"/>
      <c r="I9634" s="65"/>
      <c r="J9634" s="65"/>
      <c r="K9634" s="65"/>
      <c r="L9634" s="65"/>
      <c r="M9634" s="65"/>
      <c r="N9634" s="84"/>
      <c r="O9634" s="65"/>
      <c r="P9634" s="84"/>
      <c r="Q9634" s="84"/>
      <c r="R9634" s="66"/>
      <c r="S9634" s="66"/>
      <c r="T9634" s="66"/>
      <c r="U9634" s="46"/>
    </row>
    <row r="9635" spans="2:21">
      <c r="B9635" s="22"/>
      <c r="D9635" s="22"/>
      <c r="E9635" s="42"/>
      <c r="F9635" s="92"/>
      <c r="G9635" s="65"/>
      <c r="H9635" s="65"/>
      <c r="I9635" s="65"/>
      <c r="J9635" s="65"/>
      <c r="K9635" s="65"/>
      <c r="L9635" s="65"/>
      <c r="M9635" s="65"/>
      <c r="N9635" s="84"/>
      <c r="O9635" s="65"/>
      <c r="P9635" s="84"/>
      <c r="Q9635" s="84"/>
      <c r="R9635" s="66"/>
      <c r="S9635" s="66"/>
      <c r="T9635" s="66"/>
      <c r="U9635" s="46"/>
    </row>
    <row r="9636" spans="2:21">
      <c r="B9636" s="22"/>
      <c r="D9636" s="22"/>
      <c r="E9636" s="42"/>
      <c r="F9636" s="92"/>
      <c r="G9636" s="65"/>
      <c r="H9636" s="65"/>
      <c r="I9636" s="65"/>
      <c r="J9636" s="65"/>
      <c r="K9636" s="65"/>
      <c r="L9636" s="65"/>
      <c r="M9636" s="65"/>
      <c r="N9636" s="84"/>
      <c r="O9636" s="65"/>
      <c r="P9636" s="84"/>
      <c r="Q9636" s="84"/>
      <c r="R9636" s="66"/>
      <c r="S9636" s="66"/>
      <c r="T9636" s="66"/>
      <c r="U9636" s="46"/>
    </row>
    <row r="9637" spans="2:21">
      <c r="B9637" s="22"/>
      <c r="D9637" s="22"/>
      <c r="E9637" s="42"/>
      <c r="F9637" s="92"/>
      <c r="G9637" s="65"/>
      <c r="H9637" s="65"/>
      <c r="I9637" s="65"/>
      <c r="J9637" s="65"/>
      <c r="K9637" s="65"/>
      <c r="L9637" s="65"/>
      <c r="M9637" s="65"/>
      <c r="N9637" s="84"/>
      <c r="O9637" s="65"/>
      <c r="P9637" s="84"/>
      <c r="Q9637" s="84"/>
      <c r="R9637" s="66"/>
      <c r="S9637" s="66"/>
      <c r="T9637" s="66"/>
      <c r="U9637" s="46"/>
    </row>
    <row r="9638" spans="2:21">
      <c r="B9638" s="22"/>
      <c r="D9638" s="22"/>
      <c r="E9638" s="42"/>
      <c r="F9638" s="92"/>
      <c r="G9638" s="65"/>
      <c r="H9638" s="65"/>
      <c r="I9638" s="65"/>
      <c r="J9638" s="65"/>
      <c r="K9638" s="65"/>
      <c r="L9638" s="65"/>
      <c r="M9638" s="65"/>
      <c r="N9638" s="84"/>
      <c r="O9638" s="65"/>
      <c r="P9638" s="84"/>
      <c r="Q9638" s="84"/>
      <c r="R9638" s="66"/>
      <c r="S9638" s="66"/>
      <c r="T9638" s="66"/>
      <c r="U9638" s="46"/>
    </row>
    <row r="9639" spans="2:21">
      <c r="B9639" s="22"/>
      <c r="D9639" s="22"/>
      <c r="E9639" s="42"/>
      <c r="F9639" s="92"/>
      <c r="G9639" s="65"/>
      <c r="H9639" s="65"/>
      <c r="I9639" s="65"/>
      <c r="J9639" s="65"/>
      <c r="K9639" s="65"/>
      <c r="L9639" s="65"/>
      <c r="M9639" s="65"/>
      <c r="N9639" s="84"/>
      <c r="O9639" s="65"/>
      <c r="P9639" s="84"/>
      <c r="Q9639" s="84"/>
      <c r="R9639" s="66"/>
      <c r="S9639" s="66"/>
      <c r="T9639" s="66"/>
      <c r="U9639" s="46"/>
    </row>
    <row r="9640" spans="2:21">
      <c r="B9640" s="22"/>
      <c r="D9640" s="22"/>
      <c r="E9640" s="42"/>
      <c r="F9640" s="92"/>
      <c r="G9640" s="65"/>
      <c r="H9640" s="65"/>
      <c r="I9640" s="65"/>
      <c r="J9640" s="65"/>
      <c r="K9640" s="65"/>
      <c r="L9640" s="65"/>
      <c r="M9640" s="65"/>
      <c r="N9640" s="84"/>
      <c r="O9640" s="65"/>
      <c r="P9640" s="84"/>
      <c r="Q9640" s="84"/>
      <c r="R9640" s="66"/>
      <c r="S9640" s="66"/>
      <c r="T9640" s="66"/>
      <c r="U9640" s="46"/>
    </row>
    <row r="9641" spans="2:21">
      <c r="B9641" s="22"/>
      <c r="D9641" s="22"/>
      <c r="E9641" s="42"/>
      <c r="F9641" s="92"/>
      <c r="G9641" s="65"/>
      <c r="H9641" s="65"/>
      <c r="I9641" s="65"/>
      <c r="J9641" s="65"/>
      <c r="K9641" s="65"/>
      <c r="L9641" s="65"/>
      <c r="M9641" s="65"/>
      <c r="N9641" s="84"/>
      <c r="O9641" s="65"/>
      <c r="P9641" s="84"/>
      <c r="Q9641" s="84"/>
      <c r="R9641" s="66"/>
      <c r="S9641" s="66"/>
      <c r="T9641" s="66"/>
      <c r="U9641" s="46"/>
    </row>
    <row r="9642" spans="2:21">
      <c r="B9642" s="22"/>
      <c r="D9642" s="22"/>
      <c r="E9642" s="42"/>
      <c r="F9642" s="92"/>
      <c r="G9642" s="65"/>
      <c r="H9642" s="65"/>
      <c r="I9642" s="65"/>
      <c r="J9642" s="65"/>
      <c r="K9642" s="65"/>
      <c r="L9642" s="65"/>
      <c r="M9642" s="65"/>
      <c r="N9642" s="84"/>
      <c r="O9642" s="65"/>
      <c r="P9642" s="84"/>
      <c r="Q9642" s="84"/>
      <c r="R9642" s="66"/>
      <c r="S9642" s="66"/>
      <c r="T9642" s="66"/>
      <c r="U9642" s="46"/>
    </row>
    <row r="9643" spans="2:21">
      <c r="B9643" s="22"/>
      <c r="D9643" s="22"/>
      <c r="E9643" s="42"/>
      <c r="F9643" s="92"/>
      <c r="G9643" s="65"/>
      <c r="H9643" s="65"/>
      <c r="I9643" s="65"/>
      <c r="J9643" s="65"/>
      <c r="K9643" s="65"/>
      <c r="L9643" s="65"/>
      <c r="M9643" s="65"/>
      <c r="N9643" s="84"/>
      <c r="O9643" s="65"/>
      <c r="P9643" s="84"/>
      <c r="Q9643" s="84"/>
      <c r="R9643" s="66"/>
      <c r="S9643" s="66"/>
      <c r="T9643" s="66"/>
      <c r="U9643" s="46"/>
    </row>
    <row r="9644" spans="2:21">
      <c r="B9644" s="22"/>
      <c r="D9644" s="22"/>
      <c r="E9644" s="42"/>
      <c r="F9644" s="92"/>
      <c r="G9644" s="65"/>
      <c r="H9644" s="65"/>
      <c r="I9644" s="65"/>
      <c r="J9644" s="65"/>
      <c r="K9644" s="65"/>
      <c r="L9644" s="65"/>
      <c r="M9644" s="65"/>
      <c r="N9644" s="84"/>
      <c r="O9644" s="65"/>
      <c r="P9644" s="84"/>
      <c r="Q9644" s="84"/>
      <c r="R9644" s="66"/>
      <c r="S9644" s="66"/>
      <c r="T9644" s="66"/>
      <c r="U9644" s="46"/>
    </row>
    <row r="9645" spans="2:21">
      <c r="B9645" s="22"/>
      <c r="D9645" s="22"/>
      <c r="E9645" s="42"/>
      <c r="F9645" s="92"/>
      <c r="G9645" s="65"/>
      <c r="H9645" s="65"/>
      <c r="I9645" s="65"/>
      <c r="J9645" s="65"/>
      <c r="K9645" s="65"/>
      <c r="L9645" s="65"/>
      <c r="M9645" s="65"/>
      <c r="N9645" s="84"/>
      <c r="O9645" s="65"/>
      <c r="P9645" s="84"/>
      <c r="Q9645" s="84"/>
      <c r="R9645" s="66"/>
      <c r="S9645" s="66"/>
      <c r="T9645" s="66"/>
      <c r="U9645" s="46"/>
    </row>
    <row r="9646" spans="2:21">
      <c r="B9646" s="22"/>
      <c r="D9646" s="22"/>
      <c r="E9646" s="42"/>
      <c r="F9646" s="92"/>
      <c r="G9646" s="65"/>
      <c r="H9646" s="65"/>
      <c r="I9646" s="65"/>
      <c r="J9646" s="65"/>
      <c r="K9646" s="65"/>
      <c r="L9646" s="65"/>
      <c r="M9646" s="65"/>
      <c r="N9646" s="84"/>
      <c r="O9646" s="65"/>
      <c r="P9646" s="84"/>
      <c r="Q9646" s="84"/>
      <c r="R9646" s="66"/>
      <c r="S9646" s="66"/>
      <c r="T9646" s="66"/>
      <c r="U9646" s="46"/>
    </row>
    <row r="9647" spans="2:21">
      <c r="B9647" s="22"/>
      <c r="D9647" s="22"/>
      <c r="E9647" s="42"/>
      <c r="F9647" s="92"/>
      <c r="G9647" s="65"/>
      <c r="H9647" s="65"/>
      <c r="I9647" s="65"/>
      <c r="J9647" s="65"/>
      <c r="K9647" s="65"/>
      <c r="L9647" s="65"/>
      <c r="M9647" s="65"/>
      <c r="N9647" s="84"/>
      <c r="O9647" s="65"/>
      <c r="P9647" s="84"/>
      <c r="Q9647" s="84"/>
      <c r="R9647" s="66"/>
      <c r="S9647" s="66"/>
      <c r="T9647" s="66"/>
      <c r="U9647" s="46"/>
    </row>
    <row r="9648" spans="2:21">
      <c r="B9648" s="22"/>
      <c r="D9648" s="22"/>
      <c r="E9648" s="42"/>
      <c r="F9648" s="92"/>
      <c r="G9648" s="65"/>
      <c r="H9648" s="65"/>
      <c r="I9648" s="65"/>
      <c r="J9648" s="65"/>
      <c r="K9648" s="65"/>
      <c r="L9648" s="65"/>
      <c r="M9648" s="65"/>
      <c r="N9648" s="84"/>
      <c r="O9648" s="65"/>
      <c r="P9648" s="84"/>
      <c r="Q9648" s="84"/>
      <c r="R9648" s="66"/>
      <c r="S9648" s="66"/>
      <c r="T9648" s="66"/>
      <c r="U9648" s="46"/>
    </row>
    <row r="9649" spans="2:21">
      <c r="B9649" s="22"/>
      <c r="D9649" s="22"/>
      <c r="E9649" s="42"/>
      <c r="F9649" s="92"/>
      <c r="G9649" s="65"/>
      <c r="H9649" s="65"/>
      <c r="I9649" s="65"/>
      <c r="J9649" s="65"/>
      <c r="K9649" s="65"/>
      <c r="L9649" s="65"/>
      <c r="M9649" s="65"/>
      <c r="N9649" s="84"/>
      <c r="O9649" s="65"/>
      <c r="P9649" s="84"/>
      <c r="Q9649" s="84"/>
      <c r="R9649" s="66"/>
      <c r="S9649" s="66"/>
      <c r="T9649" s="66"/>
      <c r="U9649" s="46"/>
    </row>
    <row r="9650" spans="2:21">
      <c r="B9650" s="22"/>
      <c r="D9650" s="22"/>
      <c r="E9650" s="42"/>
      <c r="F9650" s="92"/>
      <c r="G9650" s="65"/>
      <c r="H9650" s="65"/>
      <c r="I9650" s="65"/>
      <c r="J9650" s="65"/>
      <c r="K9650" s="65"/>
      <c r="L9650" s="65"/>
      <c r="M9650" s="65"/>
      <c r="N9650" s="84"/>
      <c r="O9650" s="65"/>
      <c r="P9650" s="84"/>
      <c r="Q9650" s="84"/>
      <c r="R9650" s="66"/>
      <c r="S9650" s="66"/>
      <c r="T9650" s="66"/>
      <c r="U9650" s="46"/>
    </row>
    <row r="9651" spans="2:21">
      <c r="B9651" s="22"/>
      <c r="D9651" s="22"/>
      <c r="E9651" s="42"/>
      <c r="F9651" s="92"/>
      <c r="G9651" s="65"/>
      <c r="H9651" s="65"/>
      <c r="I9651" s="65"/>
      <c r="J9651" s="65"/>
      <c r="K9651" s="65"/>
      <c r="L9651" s="65"/>
      <c r="M9651" s="65"/>
      <c r="N9651" s="84"/>
      <c r="O9651" s="65"/>
      <c r="P9651" s="84"/>
      <c r="Q9651" s="84"/>
      <c r="R9651" s="66"/>
      <c r="S9651" s="66"/>
      <c r="T9651" s="66"/>
      <c r="U9651" s="46"/>
    </row>
    <row r="9652" spans="2:21">
      <c r="B9652" s="22"/>
      <c r="D9652" s="22"/>
      <c r="E9652" s="42"/>
      <c r="F9652" s="92"/>
      <c r="G9652" s="65"/>
      <c r="H9652" s="65"/>
      <c r="I9652" s="65"/>
      <c r="J9652" s="65"/>
      <c r="K9652" s="65"/>
      <c r="L9652" s="65"/>
      <c r="M9652" s="65"/>
      <c r="N9652" s="84"/>
      <c r="O9652" s="65"/>
      <c r="P9652" s="84"/>
      <c r="Q9652" s="84"/>
      <c r="R9652" s="66"/>
      <c r="S9652" s="66"/>
      <c r="T9652" s="66"/>
      <c r="U9652" s="46"/>
    </row>
    <row r="9653" spans="2:21">
      <c r="B9653" s="22"/>
      <c r="D9653" s="22"/>
      <c r="E9653" s="42"/>
      <c r="F9653" s="92"/>
      <c r="G9653" s="65"/>
      <c r="H9653" s="65"/>
      <c r="I9653" s="65"/>
      <c r="J9653" s="65"/>
      <c r="K9653" s="65"/>
      <c r="L9653" s="65"/>
      <c r="M9653" s="65"/>
      <c r="N9653" s="84"/>
      <c r="O9653" s="65"/>
      <c r="P9653" s="84"/>
      <c r="Q9653" s="84"/>
      <c r="R9653" s="66"/>
      <c r="S9653" s="66"/>
      <c r="T9653" s="66"/>
      <c r="U9653" s="46"/>
    </row>
    <row r="9654" spans="2:21">
      <c r="B9654" s="22"/>
      <c r="D9654" s="22"/>
      <c r="E9654" s="42"/>
      <c r="F9654" s="92"/>
      <c r="G9654" s="65"/>
      <c r="H9654" s="65"/>
      <c r="I9654" s="65"/>
      <c r="J9654" s="65"/>
      <c r="K9654" s="65"/>
      <c r="L9654" s="65"/>
      <c r="M9654" s="65"/>
      <c r="N9654" s="84"/>
      <c r="O9654" s="65"/>
      <c r="P9654" s="84"/>
      <c r="Q9654" s="84"/>
      <c r="R9654" s="66"/>
      <c r="S9654" s="66"/>
      <c r="T9654" s="66"/>
      <c r="U9654" s="46"/>
    </row>
    <row r="9655" spans="2:21">
      <c r="B9655" s="22"/>
      <c r="D9655" s="22"/>
      <c r="E9655" s="42"/>
      <c r="F9655" s="92"/>
      <c r="G9655" s="65"/>
      <c r="H9655" s="65"/>
      <c r="I9655" s="65"/>
      <c r="J9655" s="65"/>
      <c r="K9655" s="65"/>
      <c r="L9655" s="65"/>
      <c r="M9655" s="65"/>
      <c r="N9655" s="84"/>
      <c r="O9655" s="65"/>
      <c r="P9655" s="84"/>
      <c r="Q9655" s="84"/>
      <c r="R9655" s="66"/>
      <c r="S9655" s="66"/>
      <c r="T9655" s="66"/>
      <c r="U9655" s="46"/>
    </row>
    <row r="9656" spans="2:21">
      <c r="B9656" s="22"/>
      <c r="D9656" s="22"/>
      <c r="E9656" s="42"/>
      <c r="F9656" s="92"/>
      <c r="G9656" s="65"/>
      <c r="H9656" s="65"/>
      <c r="I9656" s="65"/>
      <c r="J9656" s="65"/>
      <c r="K9656" s="65"/>
      <c r="L9656" s="65"/>
      <c r="M9656" s="65"/>
      <c r="N9656" s="84"/>
      <c r="O9656" s="65"/>
      <c r="P9656" s="84"/>
      <c r="Q9656" s="84"/>
      <c r="R9656" s="66"/>
      <c r="S9656" s="66"/>
      <c r="T9656" s="66"/>
      <c r="U9656" s="46"/>
    </row>
    <row r="9657" spans="2:21">
      <c r="B9657" s="22"/>
      <c r="D9657" s="22"/>
      <c r="E9657" s="42"/>
      <c r="F9657" s="92"/>
      <c r="G9657" s="65"/>
      <c r="H9657" s="65"/>
      <c r="I9657" s="65"/>
      <c r="J9657" s="65"/>
      <c r="K9657" s="65"/>
      <c r="L9657" s="65"/>
      <c r="M9657" s="65"/>
      <c r="N9657" s="84"/>
      <c r="O9657" s="65"/>
      <c r="P9657" s="84"/>
      <c r="Q9657" s="84"/>
      <c r="R9657" s="66"/>
      <c r="S9657" s="66"/>
      <c r="T9657" s="66"/>
      <c r="U9657" s="46"/>
    </row>
    <row r="9658" spans="2:21">
      <c r="B9658" s="22"/>
      <c r="D9658" s="22"/>
      <c r="E9658" s="42"/>
      <c r="F9658" s="92"/>
      <c r="G9658" s="65"/>
      <c r="H9658" s="65"/>
      <c r="I9658" s="65"/>
      <c r="J9658" s="65"/>
      <c r="K9658" s="65"/>
      <c r="L9658" s="65"/>
      <c r="M9658" s="65"/>
      <c r="N9658" s="84"/>
      <c r="O9658" s="65"/>
      <c r="P9658" s="84"/>
      <c r="Q9658" s="84"/>
      <c r="R9658" s="66"/>
      <c r="S9658" s="66"/>
      <c r="T9658" s="66"/>
      <c r="U9658" s="46"/>
    </row>
    <row r="9659" spans="2:21">
      <c r="B9659" s="22"/>
      <c r="D9659" s="22"/>
      <c r="E9659" s="42"/>
      <c r="F9659" s="92"/>
      <c r="G9659" s="65"/>
      <c r="H9659" s="65"/>
      <c r="I9659" s="65"/>
      <c r="J9659" s="65"/>
      <c r="K9659" s="65"/>
      <c r="L9659" s="65"/>
      <c r="M9659" s="65"/>
      <c r="N9659" s="84"/>
      <c r="O9659" s="65"/>
      <c r="P9659" s="84"/>
      <c r="Q9659" s="84"/>
      <c r="R9659" s="66"/>
      <c r="S9659" s="66"/>
      <c r="T9659" s="66"/>
      <c r="U9659" s="46"/>
    </row>
    <row r="9660" spans="2:21">
      <c r="B9660" s="22"/>
      <c r="D9660" s="22"/>
      <c r="E9660" s="42"/>
      <c r="F9660" s="92"/>
      <c r="G9660" s="65"/>
      <c r="H9660" s="65"/>
      <c r="I9660" s="65"/>
      <c r="J9660" s="65"/>
      <c r="K9660" s="65"/>
      <c r="L9660" s="65"/>
      <c r="M9660" s="65"/>
      <c r="N9660" s="84"/>
      <c r="O9660" s="65"/>
      <c r="P9660" s="84"/>
      <c r="Q9660" s="84"/>
      <c r="R9660" s="66"/>
      <c r="S9660" s="66"/>
      <c r="T9660" s="66"/>
      <c r="U9660" s="46"/>
    </row>
    <row r="9661" spans="2:21">
      <c r="B9661" s="22"/>
      <c r="D9661" s="22"/>
      <c r="E9661" s="42"/>
      <c r="F9661" s="92"/>
      <c r="G9661" s="65"/>
      <c r="H9661" s="65"/>
      <c r="I9661" s="65"/>
      <c r="J9661" s="65"/>
      <c r="K9661" s="65"/>
      <c r="L9661" s="65"/>
      <c r="M9661" s="65"/>
      <c r="N9661" s="84"/>
      <c r="O9661" s="65"/>
      <c r="P9661" s="84"/>
      <c r="Q9661" s="84"/>
      <c r="R9661" s="66"/>
      <c r="S9661" s="66"/>
      <c r="T9661" s="66"/>
      <c r="U9661" s="46"/>
    </row>
    <row r="9662" spans="2:21">
      <c r="B9662" s="22"/>
      <c r="D9662" s="22"/>
      <c r="E9662" s="42"/>
      <c r="F9662" s="92"/>
      <c r="G9662" s="65"/>
      <c r="H9662" s="65"/>
      <c r="I9662" s="65"/>
      <c r="J9662" s="65"/>
      <c r="K9662" s="65"/>
      <c r="L9662" s="65"/>
      <c r="M9662" s="65"/>
      <c r="N9662" s="84"/>
      <c r="O9662" s="65"/>
      <c r="P9662" s="84"/>
      <c r="Q9662" s="84"/>
      <c r="R9662" s="66"/>
      <c r="S9662" s="66"/>
      <c r="T9662" s="66"/>
      <c r="U9662" s="46"/>
    </row>
    <row r="9663" spans="2:21">
      <c r="B9663" s="22"/>
      <c r="D9663" s="22"/>
      <c r="E9663" s="42"/>
      <c r="F9663" s="92"/>
      <c r="G9663" s="65"/>
      <c r="H9663" s="65"/>
      <c r="I9663" s="65"/>
      <c r="J9663" s="65"/>
      <c r="K9663" s="65"/>
      <c r="L9663" s="65"/>
      <c r="M9663" s="65"/>
      <c r="N9663" s="84"/>
      <c r="O9663" s="65"/>
      <c r="P9663" s="84"/>
      <c r="Q9663" s="84"/>
      <c r="R9663" s="66"/>
      <c r="S9663" s="66"/>
      <c r="T9663" s="66"/>
      <c r="U9663" s="46"/>
    </row>
    <row r="9664" spans="2:21">
      <c r="B9664" s="22"/>
      <c r="D9664" s="22"/>
      <c r="E9664" s="42"/>
      <c r="F9664" s="92"/>
      <c r="G9664" s="65"/>
      <c r="H9664" s="65"/>
      <c r="I9664" s="65"/>
      <c r="J9664" s="65"/>
      <c r="K9664" s="65"/>
      <c r="L9664" s="65"/>
      <c r="M9664" s="65"/>
      <c r="N9664" s="84"/>
      <c r="O9664" s="65"/>
      <c r="P9664" s="84"/>
      <c r="Q9664" s="84"/>
      <c r="R9664" s="66"/>
      <c r="S9664" s="66"/>
      <c r="T9664" s="66"/>
      <c r="U9664" s="46"/>
    </row>
    <row r="9665" spans="2:21">
      <c r="B9665" s="22"/>
      <c r="D9665" s="22"/>
      <c r="E9665" s="42"/>
      <c r="F9665" s="92"/>
      <c r="G9665" s="65"/>
      <c r="H9665" s="65"/>
      <c r="I9665" s="65"/>
      <c r="J9665" s="65"/>
      <c r="K9665" s="65"/>
      <c r="L9665" s="65"/>
      <c r="M9665" s="65"/>
      <c r="N9665" s="84"/>
      <c r="O9665" s="65"/>
      <c r="P9665" s="84"/>
      <c r="Q9665" s="84"/>
      <c r="R9665" s="66"/>
      <c r="S9665" s="66"/>
      <c r="T9665" s="66"/>
      <c r="U9665" s="46"/>
    </row>
    <row r="9666" spans="2:21">
      <c r="B9666" s="22"/>
      <c r="D9666" s="22"/>
      <c r="E9666" s="42"/>
      <c r="F9666" s="92"/>
      <c r="G9666" s="65"/>
      <c r="H9666" s="65"/>
      <c r="I9666" s="65"/>
      <c r="J9666" s="65"/>
      <c r="K9666" s="65"/>
      <c r="L9666" s="65"/>
      <c r="M9666" s="65"/>
      <c r="N9666" s="84"/>
      <c r="O9666" s="65"/>
      <c r="P9666" s="84"/>
      <c r="Q9666" s="84"/>
      <c r="R9666" s="66"/>
      <c r="S9666" s="66"/>
      <c r="T9666" s="66"/>
      <c r="U9666" s="46"/>
    </row>
    <row r="9667" spans="2:21">
      <c r="B9667" s="22"/>
      <c r="D9667" s="22"/>
      <c r="E9667" s="42"/>
      <c r="F9667" s="92"/>
      <c r="G9667" s="65"/>
      <c r="H9667" s="65"/>
      <c r="I9667" s="65"/>
      <c r="J9667" s="65"/>
      <c r="K9667" s="65"/>
      <c r="L9667" s="65"/>
      <c r="M9667" s="65"/>
      <c r="N9667" s="84"/>
      <c r="O9667" s="65"/>
      <c r="P9667" s="84"/>
      <c r="Q9667" s="84"/>
      <c r="R9667" s="66"/>
      <c r="S9667" s="66"/>
      <c r="T9667" s="66"/>
      <c r="U9667" s="46"/>
    </row>
    <row r="9668" spans="2:21">
      <c r="B9668" s="22"/>
      <c r="D9668" s="22"/>
      <c r="E9668" s="42"/>
      <c r="F9668" s="92"/>
      <c r="G9668" s="65"/>
      <c r="H9668" s="65"/>
      <c r="I9668" s="65"/>
      <c r="J9668" s="65"/>
      <c r="K9668" s="65"/>
      <c r="L9668" s="65"/>
      <c r="M9668" s="65"/>
      <c r="N9668" s="84"/>
      <c r="O9668" s="65"/>
      <c r="P9668" s="84"/>
      <c r="Q9668" s="84"/>
      <c r="R9668" s="66"/>
      <c r="S9668" s="66"/>
      <c r="T9668" s="66"/>
      <c r="U9668" s="46"/>
    </row>
    <row r="9669" spans="2:21">
      <c r="B9669" s="22"/>
      <c r="D9669" s="22"/>
      <c r="E9669" s="42"/>
      <c r="F9669" s="92"/>
      <c r="G9669" s="65"/>
      <c r="H9669" s="65"/>
      <c r="I9669" s="65"/>
      <c r="J9669" s="65"/>
      <c r="K9669" s="65"/>
      <c r="L9669" s="65"/>
      <c r="M9669" s="65"/>
      <c r="N9669" s="84"/>
      <c r="O9669" s="65"/>
      <c r="P9669" s="84"/>
      <c r="Q9669" s="84"/>
      <c r="R9669" s="66"/>
      <c r="S9669" s="66"/>
      <c r="T9669" s="66"/>
      <c r="U9669" s="46"/>
    </row>
    <row r="9670" spans="2:21">
      <c r="B9670" s="22"/>
      <c r="D9670" s="22"/>
      <c r="E9670" s="42"/>
      <c r="F9670" s="92"/>
      <c r="G9670" s="65"/>
      <c r="H9670" s="65"/>
      <c r="I9670" s="65"/>
      <c r="J9670" s="65"/>
      <c r="K9670" s="65"/>
      <c r="L9670" s="65"/>
      <c r="M9670" s="65"/>
      <c r="N9670" s="84"/>
      <c r="O9670" s="65"/>
      <c r="P9670" s="84"/>
      <c r="Q9670" s="84"/>
      <c r="R9670" s="66"/>
      <c r="S9670" s="66"/>
      <c r="T9670" s="66"/>
      <c r="U9670" s="46"/>
    </row>
    <row r="9671" spans="2:21">
      <c r="B9671" s="22"/>
      <c r="D9671" s="22"/>
      <c r="E9671" s="42"/>
      <c r="F9671" s="92"/>
      <c r="G9671" s="65"/>
      <c r="H9671" s="65"/>
      <c r="I9671" s="65"/>
      <c r="J9671" s="65"/>
      <c r="K9671" s="65"/>
      <c r="L9671" s="65"/>
      <c r="M9671" s="65"/>
      <c r="N9671" s="84"/>
      <c r="O9671" s="65"/>
      <c r="P9671" s="84"/>
      <c r="Q9671" s="84"/>
      <c r="R9671" s="66"/>
      <c r="S9671" s="66"/>
      <c r="T9671" s="66"/>
      <c r="U9671" s="46"/>
    </row>
    <row r="9672" spans="2:21">
      <c r="B9672" s="22"/>
      <c r="D9672" s="22"/>
      <c r="E9672" s="42"/>
      <c r="F9672" s="92"/>
      <c r="G9672" s="65"/>
      <c r="H9672" s="65"/>
      <c r="I9672" s="65"/>
      <c r="J9672" s="65"/>
      <c r="K9672" s="65"/>
      <c r="L9672" s="65"/>
      <c r="M9672" s="65"/>
      <c r="N9672" s="84"/>
      <c r="O9672" s="65"/>
      <c r="P9672" s="84"/>
      <c r="Q9672" s="84"/>
      <c r="R9672" s="66"/>
      <c r="S9672" s="66"/>
      <c r="T9672" s="66"/>
      <c r="U9672" s="46"/>
    </row>
    <row r="9673" spans="2:21">
      <c r="B9673" s="22"/>
      <c r="D9673" s="22"/>
      <c r="E9673" s="42"/>
      <c r="F9673" s="92"/>
      <c r="G9673" s="65"/>
      <c r="H9673" s="65"/>
      <c r="I9673" s="65"/>
      <c r="J9673" s="65"/>
      <c r="K9673" s="65"/>
      <c r="L9673" s="65"/>
      <c r="M9673" s="65"/>
      <c r="N9673" s="84"/>
      <c r="O9673" s="65"/>
      <c r="P9673" s="84"/>
      <c r="Q9673" s="84"/>
      <c r="R9673" s="66"/>
      <c r="S9673" s="66"/>
      <c r="T9673" s="66"/>
      <c r="U9673" s="46"/>
    </row>
    <row r="9674" spans="2:21">
      <c r="B9674" s="22"/>
      <c r="D9674" s="22"/>
      <c r="E9674" s="42"/>
      <c r="F9674" s="92"/>
      <c r="G9674" s="65"/>
      <c r="H9674" s="65"/>
      <c r="I9674" s="65"/>
      <c r="J9674" s="65"/>
      <c r="K9674" s="65"/>
      <c r="L9674" s="65"/>
      <c r="M9674" s="65"/>
      <c r="N9674" s="84"/>
      <c r="O9674" s="65"/>
      <c r="P9674" s="84"/>
      <c r="Q9674" s="84"/>
      <c r="R9674" s="66"/>
      <c r="S9674" s="66"/>
      <c r="T9674" s="66"/>
      <c r="U9674" s="46"/>
    </row>
    <row r="9675" spans="2:21">
      <c r="B9675" s="22"/>
      <c r="D9675" s="22"/>
      <c r="E9675" s="42"/>
      <c r="F9675" s="92"/>
      <c r="G9675" s="65"/>
      <c r="H9675" s="65"/>
      <c r="I9675" s="65"/>
      <c r="J9675" s="65"/>
      <c r="K9675" s="65"/>
      <c r="L9675" s="65"/>
      <c r="M9675" s="65"/>
      <c r="N9675" s="84"/>
      <c r="O9675" s="65"/>
      <c r="P9675" s="84"/>
      <c r="Q9675" s="84"/>
      <c r="R9675" s="66"/>
      <c r="S9675" s="66"/>
      <c r="T9675" s="66"/>
      <c r="U9675" s="46"/>
    </row>
    <row r="9676" spans="2:21">
      <c r="B9676" s="22"/>
      <c r="D9676" s="22"/>
      <c r="E9676" s="42"/>
      <c r="F9676" s="92"/>
      <c r="G9676" s="65"/>
      <c r="H9676" s="65"/>
      <c r="I9676" s="65"/>
      <c r="J9676" s="65"/>
      <c r="K9676" s="65"/>
      <c r="L9676" s="65"/>
      <c r="M9676" s="65"/>
      <c r="N9676" s="84"/>
      <c r="O9676" s="65"/>
      <c r="P9676" s="84"/>
      <c r="Q9676" s="84"/>
      <c r="R9676" s="66"/>
      <c r="S9676" s="66"/>
      <c r="T9676" s="66"/>
      <c r="U9676" s="46"/>
    </row>
    <row r="9677" spans="2:21">
      <c r="B9677" s="22"/>
      <c r="D9677" s="22"/>
      <c r="E9677" s="42"/>
      <c r="F9677" s="92"/>
      <c r="G9677" s="65"/>
      <c r="H9677" s="65"/>
      <c r="I9677" s="65"/>
      <c r="J9677" s="65"/>
      <c r="K9677" s="65"/>
      <c r="L9677" s="65"/>
      <c r="M9677" s="65"/>
      <c r="N9677" s="84"/>
      <c r="O9677" s="65"/>
      <c r="P9677" s="84"/>
      <c r="Q9677" s="84"/>
      <c r="R9677" s="66"/>
      <c r="S9677" s="66"/>
      <c r="T9677" s="66"/>
      <c r="U9677" s="46"/>
    </row>
    <row r="9678" spans="2:21">
      <c r="B9678" s="22"/>
      <c r="D9678" s="22"/>
      <c r="E9678" s="42"/>
      <c r="F9678" s="92"/>
      <c r="G9678" s="65"/>
      <c r="H9678" s="65"/>
      <c r="I9678" s="65"/>
      <c r="J9678" s="65"/>
      <c r="K9678" s="65"/>
      <c r="L9678" s="65"/>
      <c r="M9678" s="65"/>
      <c r="N9678" s="84"/>
      <c r="O9678" s="65"/>
      <c r="P9678" s="84"/>
      <c r="Q9678" s="84"/>
      <c r="R9678" s="66"/>
      <c r="S9678" s="66"/>
      <c r="T9678" s="66"/>
      <c r="U9678" s="46"/>
    </row>
    <row r="9679" spans="2:21">
      <c r="B9679" s="22"/>
      <c r="D9679" s="22"/>
      <c r="E9679" s="42"/>
      <c r="F9679" s="92"/>
      <c r="G9679" s="65"/>
      <c r="H9679" s="65"/>
      <c r="I9679" s="65"/>
      <c r="J9679" s="65"/>
      <c r="K9679" s="65"/>
      <c r="L9679" s="65"/>
      <c r="M9679" s="65"/>
      <c r="N9679" s="84"/>
      <c r="O9679" s="65"/>
      <c r="P9679" s="84"/>
      <c r="Q9679" s="84"/>
      <c r="R9679" s="66"/>
      <c r="S9679" s="66"/>
      <c r="T9679" s="66"/>
      <c r="U9679" s="46"/>
    </row>
    <row r="9680" spans="2:21">
      <c r="B9680" s="22"/>
      <c r="D9680" s="22"/>
      <c r="E9680" s="42"/>
      <c r="F9680" s="92"/>
      <c r="G9680" s="65"/>
      <c r="H9680" s="65"/>
      <c r="I9680" s="65"/>
      <c r="J9680" s="65"/>
      <c r="K9680" s="65"/>
      <c r="L9680" s="65"/>
      <c r="M9680" s="65"/>
      <c r="N9680" s="84"/>
      <c r="O9680" s="65"/>
      <c r="P9680" s="84"/>
      <c r="Q9680" s="84"/>
      <c r="R9680" s="66"/>
      <c r="S9680" s="66"/>
      <c r="T9680" s="66"/>
      <c r="U9680" s="46"/>
    </row>
    <row r="9681" spans="2:21">
      <c r="B9681" s="22"/>
      <c r="D9681" s="22"/>
      <c r="E9681" s="42"/>
      <c r="F9681" s="92"/>
      <c r="G9681" s="65"/>
      <c r="H9681" s="65"/>
      <c r="I9681" s="65"/>
      <c r="J9681" s="65"/>
      <c r="K9681" s="65"/>
      <c r="L9681" s="65"/>
      <c r="M9681" s="65"/>
      <c r="N9681" s="84"/>
      <c r="O9681" s="65"/>
      <c r="P9681" s="84"/>
      <c r="Q9681" s="84"/>
      <c r="R9681" s="66"/>
      <c r="S9681" s="66"/>
      <c r="T9681" s="66"/>
      <c r="U9681" s="46"/>
    </row>
    <row r="9682" spans="2:21">
      <c r="B9682" s="22"/>
      <c r="D9682" s="22"/>
      <c r="E9682" s="42"/>
      <c r="F9682" s="92"/>
      <c r="G9682" s="65"/>
      <c r="H9682" s="65"/>
      <c r="I9682" s="65"/>
      <c r="J9682" s="65"/>
      <c r="K9682" s="65"/>
      <c r="L9682" s="65"/>
      <c r="M9682" s="65"/>
      <c r="N9682" s="84"/>
      <c r="O9682" s="65"/>
      <c r="P9682" s="84"/>
      <c r="Q9682" s="84"/>
      <c r="R9682" s="66"/>
      <c r="S9682" s="66"/>
      <c r="T9682" s="66"/>
      <c r="U9682" s="46"/>
    </row>
    <row r="9683" spans="2:21">
      <c r="B9683" s="22"/>
      <c r="D9683" s="22"/>
      <c r="E9683" s="42"/>
      <c r="F9683" s="92"/>
      <c r="G9683" s="65"/>
      <c r="H9683" s="65"/>
      <c r="I9683" s="65"/>
      <c r="J9683" s="65"/>
      <c r="K9683" s="65"/>
      <c r="L9683" s="65"/>
      <c r="M9683" s="65"/>
      <c r="N9683" s="84"/>
      <c r="O9683" s="65"/>
      <c r="P9683" s="84"/>
      <c r="Q9683" s="84"/>
      <c r="R9683" s="66"/>
      <c r="S9683" s="66"/>
      <c r="T9683" s="66"/>
      <c r="U9683" s="46"/>
    </row>
    <row r="9684" spans="2:21">
      <c r="B9684" s="22"/>
      <c r="D9684" s="22"/>
      <c r="E9684" s="42"/>
      <c r="F9684" s="92"/>
      <c r="G9684" s="65"/>
      <c r="H9684" s="65"/>
      <c r="I9684" s="65"/>
      <c r="J9684" s="65"/>
      <c r="K9684" s="65"/>
      <c r="L9684" s="65"/>
      <c r="M9684" s="65"/>
      <c r="N9684" s="84"/>
      <c r="O9684" s="65"/>
      <c r="P9684" s="84"/>
      <c r="Q9684" s="84"/>
      <c r="R9684" s="66"/>
      <c r="S9684" s="66"/>
      <c r="T9684" s="66"/>
      <c r="U9684" s="46"/>
    </row>
    <row r="9685" spans="2:21">
      <c r="B9685" s="22"/>
      <c r="D9685" s="22"/>
      <c r="E9685" s="42"/>
      <c r="F9685" s="92"/>
      <c r="G9685" s="65"/>
      <c r="H9685" s="65"/>
      <c r="I9685" s="65"/>
      <c r="J9685" s="65"/>
      <c r="K9685" s="65"/>
      <c r="L9685" s="65"/>
      <c r="M9685" s="65"/>
      <c r="N9685" s="84"/>
      <c r="O9685" s="65"/>
      <c r="P9685" s="84"/>
      <c r="Q9685" s="84"/>
      <c r="R9685" s="66"/>
      <c r="S9685" s="66"/>
      <c r="T9685" s="66"/>
      <c r="U9685" s="46"/>
    </row>
    <row r="9686" spans="2:21">
      <c r="B9686" s="22"/>
      <c r="D9686" s="22"/>
      <c r="E9686" s="42"/>
      <c r="F9686" s="92"/>
      <c r="G9686" s="65"/>
      <c r="H9686" s="65"/>
      <c r="I9686" s="65"/>
      <c r="J9686" s="65"/>
      <c r="K9686" s="65"/>
      <c r="L9686" s="65"/>
      <c r="M9686" s="65"/>
      <c r="N9686" s="84"/>
      <c r="O9686" s="65"/>
      <c r="P9686" s="84"/>
      <c r="Q9686" s="84"/>
      <c r="R9686" s="66"/>
      <c r="S9686" s="66"/>
      <c r="T9686" s="66"/>
      <c r="U9686" s="46"/>
    </row>
    <row r="9687" spans="2:21">
      <c r="B9687" s="22"/>
      <c r="D9687" s="22"/>
      <c r="E9687" s="42"/>
      <c r="F9687" s="92"/>
      <c r="G9687" s="65"/>
      <c r="H9687" s="65"/>
      <c r="I9687" s="65"/>
      <c r="J9687" s="65"/>
      <c r="K9687" s="65"/>
      <c r="L9687" s="65"/>
      <c r="M9687" s="65"/>
      <c r="N9687" s="84"/>
      <c r="O9687" s="65"/>
      <c r="P9687" s="84"/>
      <c r="Q9687" s="84"/>
      <c r="R9687" s="66"/>
      <c r="S9687" s="66"/>
      <c r="T9687" s="66"/>
      <c r="U9687" s="46"/>
    </row>
    <row r="9688" spans="2:21">
      <c r="B9688" s="22"/>
      <c r="D9688" s="22"/>
      <c r="E9688" s="42"/>
      <c r="F9688" s="92"/>
      <c r="G9688" s="65"/>
      <c r="H9688" s="65"/>
      <c r="I9688" s="65"/>
      <c r="J9688" s="65"/>
      <c r="K9688" s="65"/>
      <c r="L9688" s="65"/>
      <c r="M9688" s="65"/>
      <c r="N9688" s="84"/>
      <c r="O9688" s="65"/>
      <c r="P9688" s="84"/>
      <c r="Q9688" s="84"/>
      <c r="R9688" s="66"/>
      <c r="S9688" s="66"/>
      <c r="T9688" s="66"/>
      <c r="U9688" s="46"/>
    </row>
    <row r="9689" spans="2:21">
      <c r="B9689" s="22"/>
      <c r="D9689" s="22"/>
      <c r="E9689" s="42"/>
      <c r="F9689" s="92"/>
      <c r="G9689" s="65"/>
      <c r="H9689" s="65"/>
      <c r="I9689" s="65"/>
      <c r="J9689" s="65"/>
      <c r="K9689" s="65"/>
      <c r="L9689" s="65"/>
      <c r="M9689" s="65"/>
      <c r="N9689" s="84"/>
      <c r="O9689" s="65"/>
      <c r="P9689" s="84"/>
      <c r="Q9689" s="84"/>
      <c r="R9689" s="66"/>
      <c r="S9689" s="66"/>
      <c r="T9689" s="66"/>
      <c r="U9689" s="46"/>
    </row>
    <row r="9690" spans="2:21">
      <c r="B9690" s="22"/>
      <c r="D9690" s="22"/>
      <c r="E9690" s="42"/>
      <c r="F9690" s="92"/>
      <c r="G9690" s="65"/>
      <c r="H9690" s="65"/>
      <c r="I9690" s="65"/>
      <c r="J9690" s="65"/>
      <c r="K9690" s="65"/>
      <c r="L9690" s="65"/>
      <c r="M9690" s="65"/>
      <c r="N9690" s="84"/>
      <c r="O9690" s="65"/>
      <c r="P9690" s="84"/>
      <c r="Q9690" s="84"/>
      <c r="R9690" s="66"/>
      <c r="S9690" s="66"/>
      <c r="T9690" s="66"/>
      <c r="U9690" s="46"/>
    </row>
    <row r="9691" spans="2:21">
      <c r="B9691" s="22"/>
      <c r="D9691" s="22"/>
      <c r="E9691" s="42"/>
      <c r="F9691" s="92"/>
      <c r="G9691" s="65"/>
      <c r="H9691" s="65"/>
      <c r="I9691" s="65"/>
      <c r="J9691" s="65"/>
      <c r="K9691" s="65"/>
      <c r="L9691" s="65"/>
      <c r="M9691" s="65"/>
      <c r="N9691" s="84"/>
      <c r="O9691" s="65"/>
      <c r="P9691" s="84"/>
      <c r="Q9691" s="84"/>
      <c r="R9691" s="66"/>
      <c r="S9691" s="66"/>
      <c r="T9691" s="66"/>
      <c r="U9691" s="46"/>
    </row>
    <row r="9692" spans="2:21">
      <c r="B9692" s="22"/>
      <c r="D9692" s="22"/>
      <c r="E9692" s="42"/>
      <c r="F9692" s="92"/>
      <c r="G9692" s="65"/>
      <c r="H9692" s="65"/>
      <c r="I9692" s="65"/>
      <c r="J9692" s="65"/>
      <c r="K9692" s="65"/>
      <c r="L9692" s="65"/>
      <c r="M9692" s="65"/>
      <c r="N9692" s="84"/>
      <c r="O9692" s="65"/>
      <c r="P9692" s="84"/>
      <c r="Q9692" s="84"/>
      <c r="R9692" s="66"/>
      <c r="S9692" s="66"/>
      <c r="T9692" s="66"/>
      <c r="U9692" s="46"/>
    </row>
    <row r="9693" spans="2:21">
      <c r="B9693" s="22"/>
      <c r="D9693" s="22"/>
      <c r="E9693" s="42"/>
      <c r="F9693" s="92"/>
      <c r="G9693" s="65"/>
      <c r="H9693" s="65"/>
      <c r="I9693" s="65"/>
      <c r="J9693" s="65"/>
      <c r="K9693" s="65"/>
      <c r="L9693" s="65"/>
      <c r="M9693" s="65"/>
      <c r="N9693" s="84"/>
      <c r="O9693" s="65"/>
      <c r="P9693" s="84"/>
      <c r="Q9693" s="84"/>
      <c r="R9693" s="66"/>
      <c r="S9693" s="66"/>
      <c r="T9693" s="66"/>
      <c r="U9693" s="46"/>
    </row>
    <row r="9694" spans="2:21">
      <c r="B9694" s="22"/>
      <c r="D9694" s="22"/>
      <c r="E9694" s="42"/>
      <c r="F9694" s="92"/>
      <c r="G9694" s="65"/>
      <c r="H9694" s="65"/>
      <c r="I9694" s="65"/>
      <c r="J9694" s="65"/>
      <c r="K9694" s="65"/>
      <c r="L9694" s="65"/>
      <c r="M9694" s="65"/>
      <c r="N9694" s="84"/>
      <c r="O9694" s="65"/>
      <c r="P9694" s="84"/>
      <c r="Q9694" s="84"/>
      <c r="R9694" s="66"/>
      <c r="S9694" s="66"/>
      <c r="T9694" s="66"/>
      <c r="U9694" s="46"/>
    </row>
    <row r="9695" spans="2:21">
      <c r="B9695" s="22"/>
      <c r="D9695" s="22"/>
      <c r="E9695" s="42"/>
      <c r="F9695" s="92"/>
      <c r="G9695" s="65"/>
      <c r="H9695" s="65"/>
      <c r="I9695" s="65"/>
      <c r="J9695" s="65"/>
      <c r="K9695" s="65"/>
      <c r="L9695" s="65"/>
      <c r="M9695" s="65"/>
      <c r="N9695" s="84"/>
      <c r="O9695" s="65"/>
      <c r="P9695" s="84"/>
      <c r="Q9695" s="84"/>
      <c r="R9695" s="66"/>
      <c r="S9695" s="66"/>
      <c r="T9695" s="66"/>
      <c r="U9695" s="46"/>
    </row>
    <row r="9696" spans="2:21">
      <c r="B9696" s="22"/>
      <c r="D9696" s="22"/>
      <c r="E9696" s="42"/>
      <c r="F9696" s="92"/>
      <c r="G9696" s="65"/>
      <c r="H9696" s="65"/>
      <c r="I9696" s="65"/>
      <c r="J9696" s="65"/>
      <c r="K9696" s="65"/>
      <c r="L9696" s="65"/>
      <c r="M9696" s="65"/>
      <c r="N9696" s="84"/>
      <c r="O9696" s="65"/>
      <c r="P9696" s="84"/>
      <c r="Q9696" s="84"/>
      <c r="R9696" s="66"/>
      <c r="S9696" s="66"/>
      <c r="T9696" s="66"/>
      <c r="U9696" s="46"/>
    </row>
    <row r="9697" spans="2:21">
      <c r="B9697" s="22"/>
      <c r="D9697" s="22"/>
      <c r="E9697" s="42"/>
      <c r="F9697" s="92"/>
      <c r="G9697" s="65"/>
      <c r="H9697" s="65"/>
      <c r="I9697" s="65"/>
      <c r="J9697" s="65"/>
      <c r="K9697" s="65"/>
      <c r="L9697" s="65"/>
      <c r="M9697" s="65"/>
      <c r="N9697" s="84"/>
      <c r="O9697" s="65"/>
      <c r="P9697" s="84"/>
      <c r="Q9697" s="84"/>
      <c r="R9697" s="66"/>
      <c r="S9697" s="66"/>
      <c r="T9697" s="66"/>
      <c r="U9697" s="46"/>
    </row>
    <row r="9698" spans="2:21">
      <c r="B9698" s="22"/>
      <c r="D9698" s="22"/>
      <c r="E9698" s="42"/>
      <c r="F9698" s="92"/>
      <c r="G9698" s="65"/>
      <c r="H9698" s="65"/>
      <c r="I9698" s="65"/>
      <c r="J9698" s="65"/>
      <c r="K9698" s="65"/>
      <c r="L9698" s="65"/>
      <c r="M9698" s="65"/>
      <c r="N9698" s="84"/>
      <c r="O9698" s="65"/>
      <c r="P9698" s="84"/>
      <c r="Q9698" s="84"/>
      <c r="R9698" s="66"/>
      <c r="S9698" s="66"/>
      <c r="T9698" s="66"/>
      <c r="U9698" s="46"/>
    </row>
    <row r="9699" spans="2:21">
      <c r="B9699" s="22"/>
      <c r="D9699" s="22"/>
      <c r="E9699" s="42"/>
      <c r="F9699" s="92"/>
      <c r="G9699" s="65"/>
      <c r="H9699" s="65"/>
      <c r="I9699" s="65"/>
      <c r="J9699" s="65"/>
      <c r="K9699" s="65"/>
      <c r="L9699" s="65"/>
      <c r="M9699" s="65"/>
      <c r="N9699" s="84"/>
      <c r="O9699" s="65"/>
      <c r="P9699" s="84"/>
      <c r="Q9699" s="84"/>
      <c r="R9699" s="66"/>
      <c r="S9699" s="66"/>
      <c r="T9699" s="66"/>
      <c r="U9699" s="46"/>
    </row>
    <row r="9700" spans="2:21">
      <c r="B9700" s="22"/>
      <c r="D9700" s="22"/>
      <c r="E9700" s="42"/>
      <c r="F9700" s="92"/>
      <c r="G9700" s="65"/>
      <c r="H9700" s="65"/>
      <c r="I9700" s="65"/>
      <c r="J9700" s="65"/>
      <c r="K9700" s="65"/>
      <c r="L9700" s="65"/>
      <c r="M9700" s="65"/>
      <c r="N9700" s="84"/>
      <c r="O9700" s="65"/>
      <c r="P9700" s="84"/>
      <c r="Q9700" s="84"/>
      <c r="R9700" s="66"/>
      <c r="S9700" s="66"/>
      <c r="T9700" s="66"/>
      <c r="U9700" s="46"/>
    </row>
    <row r="9701" spans="2:21">
      <c r="B9701" s="22"/>
      <c r="D9701" s="22"/>
      <c r="E9701" s="42"/>
      <c r="F9701" s="92"/>
      <c r="G9701" s="65"/>
      <c r="H9701" s="65"/>
      <c r="I9701" s="65"/>
      <c r="J9701" s="65"/>
      <c r="K9701" s="65"/>
      <c r="L9701" s="65"/>
      <c r="M9701" s="65"/>
      <c r="N9701" s="84"/>
      <c r="O9701" s="65"/>
      <c r="P9701" s="84"/>
      <c r="Q9701" s="84"/>
      <c r="R9701" s="66"/>
      <c r="S9701" s="66"/>
      <c r="T9701" s="66"/>
      <c r="U9701" s="46"/>
    </row>
    <row r="9702" spans="2:21">
      <c r="B9702" s="22"/>
      <c r="D9702" s="22"/>
      <c r="E9702" s="42"/>
      <c r="F9702" s="92"/>
      <c r="G9702" s="65"/>
      <c r="H9702" s="65"/>
      <c r="I9702" s="65"/>
      <c r="J9702" s="65"/>
      <c r="K9702" s="65"/>
      <c r="L9702" s="65"/>
      <c r="M9702" s="65"/>
      <c r="N9702" s="84"/>
      <c r="O9702" s="65"/>
      <c r="P9702" s="84"/>
      <c r="Q9702" s="84"/>
      <c r="R9702" s="66"/>
      <c r="S9702" s="66"/>
      <c r="T9702" s="66"/>
      <c r="U9702" s="46"/>
    </row>
    <row r="9703" spans="2:21">
      <c r="B9703" s="22"/>
      <c r="D9703" s="22"/>
      <c r="E9703" s="42"/>
      <c r="F9703" s="92"/>
      <c r="G9703" s="65"/>
      <c r="H9703" s="65"/>
      <c r="I9703" s="65"/>
      <c r="J9703" s="65"/>
      <c r="K9703" s="65"/>
      <c r="L9703" s="65"/>
      <c r="M9703" s="65"/>
      <c r="N9703" s="84"/>
      <c r="O9703" s="65"/>
      <c r="P9703" s="84"/>
      <c r="Q9703" s="84"/>
      <c r="R9703" s="66"/>
      <c r="S9703" s="66"/>
      <c r="T9703" s="66"/>
      <c r="U9703" s="46"/>
    </row>
    <row r="9704" spans="2:21">
      <c r="B9704" s="22"/>
      <c r="D9704" s="22"/>
      <c r="E9704" s="42"/>
      <c r="F9704" s="92"/>
      <c r="G9704" s="65"/>
      <c r="H9704" s="65"/>
      <c r="I9704" s="65"/>
      <c r="J9704" s="65"/>
      <c r="K9704" s="65"/>
      <c r="L9704" s="65"/>
      <c r="M9704" s="65"/>
      <c r="N9704" s="84"/>
      <c r="O9704" s="65"/>
      <c r="P9704" s="84"/>
      <c r="Q9704" s="84"/>
      <c r="R9704" s="66"/>
      <c r="S9704" s="66"/>
      <c r="T9704" s="66"/>
      <c r="U9704" s="46"/>
    </row>
    <row r="9705" spans="2:21">
      <c r="B9705" s="22"/>
      <c r="D9705" s="22"/>
      <c r="E9705" s="42"/>
      <c r="F9705" s="92"/>
      <c r="G9705" s="65"/>
      <c r="H9705" s="65"/>
      <c r="I9705" s="65"/>
      <c r="J9705" s="65"/>
      <c r="K9705" s="65"/>
      <c r="L9705" s="65"/>
      <c r="M9705" s="65"/>
      <c r="N9705" s="84"/>
      <c r="O9705" s="65"/>
      <c r="P9705" s="84"/>
      <c r="Q9705" s="84"/>
      <c r="R9705" s="66"/>
      <c r="S9705" s="66"/>
      <c r="T9705" s="66"/>
      <c r="U9705" s="46"/>
    </row>
    <row r="9706" spans="2:21">
      <c r="B9706" s="22"/>
      <c r="D9706" s="22"/>
      <c r="E9706" s="42"/>
      <c r="F9706" s="92"/>
      <c r="G9706" s="65"/>
      <c r="H9706" s="65"/>
      <c r="I9706" s="65"/>
      <c r="J9706" s="65"/>
      <c r="K9706" s="65"/>
      <c r="L9706" s="65"/>
      <c r="M9706" s="65"/>
      <c r="N9706" s="84"/>
      <c r="O9706" s="65"/>
      <c r="P9706" s="84"/>
      <c r="Q9706" s="84"/>
      <c r="R9706" s="66"/>
      <c r="S9706" s="66"/>
      <c r="T9706" s="66"/>
      <c r="U9706" s="46"/>
    </row>
    <row r="9707" spans="2:21">
      <c r="B9707" s="22"/>
      <c r="D9707" s="22"/>
      <c r="E9707" s="42"/>
      <c r="F9707" s="92"/>
      <c r="G9707" s="65"/>
      <c r="H9707" s="65"/>
      <c r="I9707" s="65"/>
      <c r="J9707" s="65"/>
      <c r="K9707" s="65"/>
      <c r="L9707" s="65"/>
      <c r="M9707" s="65"/>
      <c r="N9707" s="84"/>
      <c r="O9707" s="65"/>
      <c r="P9707" s="84"/>
      <c r="Q9707" s="84"/>
      <c r="R9707" s="66"/>
      <c r="S9707" s="66"/>
      <c r="T9707" s="66"/>
      <c r="U9707" s="46"/>
    </row>
    <row r="9708" spans="2:21">
      <c r="B9708" s="22"/>
      <c r="D9708" s="22"/>
      <c r="E9708" s="42"/>
      <c r="F9708" s="92"/>
      <c r="G9708" s="65"/>
      <c r="H9708" s="65"/>
      <c r="I9708" s="65"/>
      <c r="J9708" s="65"/>
      <c r="K9708" s="65"/>
      <c r="L9708" s="65"/>
      <c r="M9708" s="65"/>
      <c r="N9708" s="84"/>
      <c r="O9708" s="65"/>
      <c r="P9708" s="84"/>
      <c r="Q9708" s="84"/>
      <c r="R9708" s="66"/>
      <c r="S9708" s="66"/>
      <c r="T9708" s="66"/>
      <c r="U9708" s="46"/>
    </row>
    <row r="9709" spans="2:21">
      <c r="B9709" s="22"/>
      <c r="D9709" s="22"/>
      <c r="E9709" s="42"/>
      <c r="F9709" s="92"/>
      <c r="G9709" s="65"/>
      <c r="H9709" s="65"/>
      <c r="I9709" s="65"/>
      <c r="J9709" s="65"/>
      <c r="K9709" s="65"/>
      <c r="L9709" s="65"/>
      <c r="M9709" s="65"/>
      <c r="N9709" s="84"/>
      <c r="O9709" s="65"/>
      <c r="P9709" s="84"/>
      <c r="Q9709" s="84"/>
      <c r="R9709" s="66"/>
      <c r="S9709" s="66"/>
      <c r="T9709" s="66"/>
      <c r="U9709" s="46"/>
    </row>
    <row r="9710" spans="2:21">
      <c r="B9710" s="22"/>
      <c r="D9710" s="22"/>
      <c r="E9710" s="42"/>
      <c r="F9710" s="92"/>
      <c r="G9710" s="65"/>
      <c r="H9710" s="65"/>
      <c r="I9710" s="65"/>
      <c r="J9710" s="65"/>
      <c r="K9710" s="65"/>
      <c r="L9710" s="65"/>
      <c r="M9710" s="65"/>
      <c r="N9710" s="84"/>
      <c r="O9710" s="65"/>
      <c r="P9710" s="84"/>
      <c r="Q9710" s="84"/>
      <c r="R9710" s="66"/>
      <c r="S9710" s="66"/>
      <c r="T9710" s="66"/>
      <c r="U9710" s="46"/>
    </row>
    <row r="9711" spans="2:21">
      <c r="B9711" s="22"/>
      <c r="D9711" s="22"/>
      <c r="E9711" s="42"/>
      <c r="F9711" s="92"/>
      <c r="G9711" s="65"/>
      <c r="H9711" s="65"/>
      <c r="I9711" s="65"/>
      <c r="J9711" s="65"/>
      <c r="K9711" s="65"/>
      <c r="L9711" s="65"/>
      <c r="M9711" s="65"/>
      <c r="N9711" s="84"/>
      <c r="O9711" s="65"/>
      <c r="P9711" s="84"/>
      <c r="Q9711" s="84"/>
      <c r="R9711" s="66"/>
      <c r="S9711" s="66"/>
      <c r="T9711" s="66"/>
      <c r="U9711" s="46"/>
    </row>
    <row r="9712" spans="2:21">
      <c r="B9712" s="22"/>
      <c r="D9712" s="22"/>
      <c r="E9712" s="42"/>
      <c r="F9712" s="92"/>
      <c r="G9712" s="65"/>
      <c r="H9712" s="65"/>
      <c r="I9712" s="65"/>
      <c r="J9712" s="65"/>
      <c r="K9712" s="65"/>
      <c r="L9712" s="65"/>
      <c r="M9712" s="65"/>
      <c r="N9712" s="84"/>
      <c r="O9712" s="65"/>
      <c r="P9712" s="84"/>
      <c r="Q9712" s="84"/>
      <c r="R9712" s="66"/>
      <c r="S9712" s="66"/>
      <c r="T9712" s="66"/>
      <c r="U9712" s="46"/>
    </row>
    <row r="9713" spans="2:21">
      <c r="B9713" s="22"/>
      <c r="D9713" s="22"/>
      <c r="E9713" s="42"/>
      <c r="F9713" s="92"/>
      <c r="G9713" s="65"/>
      <c r="H9713" s="65"/>
      <c r="I9713" s="65"/>
      <c r="J9713" s="65"/>
      <c r="K9713" s="65"/>
      <c r="L9713" s="65"/>
      <c r="M9713" s="65"/>
      <c r="N9713" s="84"/>
      <c r="O9713" s="65"/>
      <c r="P9713" s="84"/>
      <c r="Q9713" s="84"/>
      <c r="R9713" s="66"/>
      <c r="S9713" s="66"/>
      <c r="T9713" s="66"/>
      <c r="U9713" s="46"/>
    </row>
    <row r="9714" spans="2:21">
      <c r="B9714" s="22"/>
      <c r="D9714" s="22"/>
      <c r="E9714" s="42"/>
      <c r="F9714" s="92"/>
      <c r="G9714" s="65"/>
      <c r="H9714" s="65"/>
      <c r="I9714" s="65"/>
      <c r="J9714" s="65"/>
      <c r="K9714" s="65"/>
      <c r="L9714" s="65"/>
      <c r="M9714" s="65"/>
      <c r="N9714" s="84"/>
      <c r="O9714" s="65"/>
      <c r="P9714" s="84"/>
      <c r="Q9714" s="84"/>
      <c r="R9714" s="66"/>
      <c r="S9714" s="66"/>
      <c r="T9714" s="66"/>
      <c r="U9714" s="46"/>
    </row>
    <row r="9715" spans="2:21">
      <c r="B9715" s="22"/>
      <c r="D9715" s="22"/>
      <c r="E9715" s="42"/>
      <c r="F9715" s="92"/>
      <c r="G9715" s="65"/>
      <c r="H9715" s="65"/>
      <c r="I9715" s="65"/>
      <c r="J9715" s="65"/>
      <c r="K9715" s="65"/>
      <c r="L9715" s="65"/>
      <c r="M9715" s="65"/>
      <c r="N9715" s="84"/>
      <c r="O9715" s="65"/>
      <c r="P9715" s="84"/>
      <c r="Q9715" s="84"/>
      <c r="R9715" s="66"/>
      <c r="S9715" s="66"/>
      <c r="T9715" s="66"/>
      <c r="U9715" s="46"/>
    </row>
    <row r="9716" spans="2:21">
      <c r="B9716" s="22"/>
      <c r="D9716" s="22"/>
      <c r="E9716" s="42"/>
      <c r="F9716" s="92"/>
      <c r="G9716" s="65"/>
      <c r="H9716" s="65"/>
      <c r="I9716" s="65"/>
      <c r="J9716" s="65"/>
      <c r="K9716" s="65"/>
      <c r="L9716" s="65"/>
      <c r="M9716" s="65"/>
      <c r="N9716" s="84"/>
      <c r="O9716" s="65"/>
      <c r="P9716" s="84"/>
      <c r="Q9716" s="84"/>
      <c r="R9716" s="66"/>
      <c r="S9716" s="66"/>
      <c r="T9716" s="66"/>
      <c r="U9716" s="46"/>
    </row>
    <row r="9717" spans="2:21">
      <c r="B9717" s="22"/>
      <c r="D9717" s="22"/>
      <c r="E9717" s="42"/>
      <c r="F9717" s="92"/>
      <c r="G9717" s="65"/>
      <c r="H9717" s="65"/>
      <c r="I9717" s="65"/>
      <c r="J9717" s="65"/>
      <c r="K9717" s="65"/>
      <c r="L9717" s="65"/>
      <c r="M9717" s="65"/>
      <c r="N9717" s="84"/>
      <c r="O9717" s="65"/>
      <c r="P9717" s="84"/>
      <c r="Q9717" s="84"/>
      <c r="R9717" s="66"/>
      <c r="S9717" s="66"/>
      <c r="T9717" s="66"/>
      <c r="U9717" s="46"/>
    </row>
    <row r="9718" spans="2:21">
      <c r="B9718" s="22"/>
      <c r="D9718" s="22"/>
      <c r="E9718" s="42"/>
      <c r="F9718" s="92"/>
      <c r="G9718" s="65"/>
      <c r="H9718" s="65"/>
      <c r="I9718" s="65"/>
      <c r="J9718" s="65"/>
      <c r="K9718" s="65"/>
      <c r="L9718" s="65"/>
      <c r="M9718" s="65"/>
      <c r="N9718" s="84"/>
      <c r="O9718" s="65"/>
      <c r="P9718" s="84"/>
      <c r="Q9718" s="84"/>
      <c r="R9718" s="66"/>
      <c r="S9718" s="66"/>
      <c r="T9718" s="66"/>
      <c r="U9718" s="46"/>
    </row>
    <row r="9719" spans="2:21">
      <c r="B9719" s="22"/>
      <c r="D9719" s="22"/>
      <c r="E9719" s="42"/>
      <c r="F9719" s="92"/>
      <c r="G9719" s="65"/>
      <c r="H9719" s="65"/>
      <c r="I9719" s="65"/>
      <c r="J9719" s="65"/>
      <c r="K9719" s="65"/>
      <c r="L9719" s="65"/>
      <c r="M9719" s="65"/>
      <c r="N9719" s="84"/>
      <c r="O9719" s="65"/>
      <c r="P9719" s="84"/>
      <c r="Q9719" s="84"/>
      <c r="R9719" s="66"/>
      <c r="S9719" s="66"/>
      <c r="T9719" s="66"/>
      <c r="U9719" s="46"/>
    </row>
    <row r="9720" spans="2:21">
      <c r="B9720" s="22"/>
      <c r="D9720" s="22"/>
      <c r="E9720" s="42"/>
      <c r="F9720" s="92"/>
      <c r="G9720" s="65"/>
      <c r="H9720" s="65"/>
      <c r="I9720" s="65"/>
      <c r="J9720" s="65"/>
      <c r="K9720" s="65"/>
      <c r="L9720" s="65"/>
      <c r="M9720" s="65"/>
      <c r="N9720" s="84"/>
      <c r="O9720" s="65"/>
      <c r="P9720" s="84"/>
      <c r="Q9720" s="84"/>
      <c r="R9720" s="66"/>
      <c r="S9720" s="66"/>
      <c r="T9720" s="66"/>
      <c r="U9720" s="46"/>
    </row>
    <row r="9721" spans="2:21">
      <c r="B9721" s="22"/>
      <c r="D9721" s="22"/>
      <c r="E9721" s="42"/>
      <c r="F9721" s="92"/>
      <c r="G9721" s="65"/>
      <c r="H9721" s="65"/>
      <c r="I9721" s="65"/>
      <c r="J9721" s="65"/>
      <c r="K9721" s="65"/>
      <c r="L9721" s="65"/>
      <c r="M9721" s="65"/>
      <c r="N9721" s="84"/>
      <c r="O9721" s="65"/>
      <c r="P9721" s="84"/>
      <c r="Q9721" s="84"/>
      <c r="R9721" s="66"/>
      <c r="S9721" s="66"/>
      <c r="T9721" s="66"/>
      <c r="U9721" s="46"/>
    </row>
    <row r="9722" spans="2:21">
      <c r="B9722" s="22"/>
      <c r="D9722" s="22"/>
      <c r="E9722" s="42"/>
      <c r="F9722" s="92"/>
      <c r="G9722" s="65"/>
      <c r="H9722" s="65"/>
      <c r="I9722" s="65"/>
      <c r="J9722" s="65"/>
      <c r="K9722" s="65"/>
      <c r="L9722" s="65"/>
      <c r="M9722" s="65"/>
      <c r="N9722" s="84"/>
      <c r="O9722" s="65"/>
      <c r="P9722" s="84"/>
      <c r="Q9722" s="84"/>
      <c r="R9722" s="66"/>
      <c r="S9722" s="66"/>
      <c r="T9722" s="66"/>
      <c r="U9722" s="46"/>
    </row>
    <row r="9723" spans="2:21">
      <c r="B9723" s="22"/>
      <c r="D9723" s="22"/>
      <c r="E9723" s="42"/>
      <c r="F9723" s="92"/>
      <c r="G9723" s="65"/>
      <c r="H9723" s="65"/>
      <c r="I9723" s="65"/>
      <c r="J9723" s="65"/>
      <c r="K9723" s="65"/>
      <c r="L9723" s="65"/>
      <c r="M9723" s="65"/>
      <c r="N9723" s="84"/>
      <c r="O9723" s="65"/>
      <c r="P9723" s="84"/>
      <c r="Q9723" s="84"/>
      <c r="R9723" s="66"/>
      <c r="S9723" s="66"/>
      <c r="T9723" s="66"/>
      <c r="U9723" s="46"/>
    </row>
    <row r="9724" spans="2:21">
      <c r="B9724" s="22"/>
      <c r="D9724" s="22"/>
      <c r="E9724" s="42"/>
      <c r="F9724" s="92"/>
      <c r="G9724" s="65"/>
      <c r="H9724" s="65"/>
      <c r="I9724" s="65"/>
      <c r="J9724" s="65"/>
      <c r="K9724" s="65"/>
      <c r="L9724" s="65"/>
      <c r="M9724" s="65"/>
      <c r="N9724" s="84"/>
      <c r="O9724" s="65"/>
      <c r="P9724" s="84"/>
      <c r="Q9724" s="84"/>
      <c r="R9724" s="66"/>
      <c r="S9724" s="66"/>
      <c r="T9724" s="66"/>
      <c r="U9724" s="46"/>
    </row>
    <row r="9725" spans="2:21">
      <c r="B9725" s="22"/>
      <c r="D9725" s="22"/>
      <c r="E9725" s="42"/>
      <c r="F9725" s="92"/>
      <c r="G9725" s="65"/>
      <c r="H9725" s="65"/>
      <c r="I9725" s="65"/>
      <c r="J9725" s="65"/>
      <c r="K9725" s="65"/>
      <c r="L9725" s="65"/>
      <c r="M9725" s="65"/>
      <c r="N9725" s="84"/>
      <c r="O9725" s="65"/>
      <c r="P9725" s="84"/>
      <c r="Q9725" s="84"/>
      <c r="R9725" s="66"/>
      <c r="S9725" s="66"/>
      <c r="T9725" s="66"/>
      <c r="U9725" s="46"/>
    </row>
    <row r="9726" spans="2:21">
      <c r="B9726" s="22"/>
      <c r="D9726" s="22"/>
      <c r="E9726" s="42"/>
      <c r="F9726" s="92"/>
      <c r="G9726" s="65"/>
      <c r="H9726" s="65"/>
      <c r="I9726" s="65"/>
      <c r="J9726" s="65"/>
      <c r="K9726" s="65"/>
      <c r="L9726" s="65"/>
      <c r="M9726" s="65"/>
      <c r="N9726" s="84"/>
      <c r="O9726" s="65"/>
      <c r="P9726" s="84"/>
      <c r="Q9726" s="84"/>
      <c r="R9726" s="66"/>
      <c r="S9726" s="66"/>
      <c r="T9726" s="66"/>
      <c r="U9726" s="46"/>
    </row>
    <row r="9727" spans="2:21">
      <c r="B9727" s="22"/>
      <c r="D9727" s="22"/>
      <c r="E9727" s="42"/>
      <c r="F9727" s="92"/>
      <c r="G9727" s="65"/>
      <c r="H9727" s="65"/>
      <c r="I9727" s="65"/>
      <c r="J9727" s="65"/>
      <c r="K9727" s="65"/>
      <c r="L9727" s="65"/>
      <c r="M9727" s="65"/>
      <c r="N9727" s="84"/>
      <c r="O9727" s="65"/>
      <c r="P9727" s="84"/>
      <c r="Q9727" s="84"/>
      <c r="R9727" s="66"/>
      <c r="S9727" s="66"/>
      <c r="T9727" s="66"/>
      <c r="U9727" s="46"/>
    </row>
    <row r="9728" spans="2:21">
      <c r="B9728" s="22"/>
      <c r="D9728" s="22"/>
      <c r="E9728" s="42"/>
      <c r="F9728" s="92"/>
      <c r="G9728" s="65"/>
      <c r="H9728" s="65"/>
      <c r="I9728" s="65"/>
      <c r="J9728" s="65"/>
      <c r="K9728" s="65"/>
      <c r="L9728" s="65"/>
      <c r="M9728" s="65"/>
      <c r="N9728" s="84"/>
      <c r="O9728" s="65"/>
      <c r="P9728" s="84"/>
      <c r="Q9728" s="84"/>
      <c r="R9728" s="66"/>
      <c r="S9728" s="66"/>
      <c r="T9728" s="66"/>
      <c r="U9728" s="46"/>
    </row>
    <row r="9729" spans="2:21">
      <c r="B9729" s="22"/>
      <c r="D9729" s="22"/>
      <c r="E9729" s="42"/>
      <c r="F9729" s="92"/>
      <c r="G9729" s="65"/>
      <c r="H9729" s="65"/>
      <c r="I9729" s="65"/>
      <c r="J9729" s="65"/>
      <c r="K9729" s="65"/>
      <c r="L9729" s="65"/>
      <c r="M9729" s="65"/>
      <c r="N9729" s="84"/>
      <c r="O9729" s="65"/>
      <c r="P9729" s="84"/>
      <c r="Q9729" s="84"/>
      <c r="R9729" s="66"/>
      <c r="S9729" s="66"/>
      <c r="T9729" s="66"/>
      <c r="U9729" s="46"/>
    </row>
    <row r="9730" spans="2:21">
      <c r="B9730" s="22"/>
      <c r="D9730" s="22"/>
      <c r="E9730" s="42"/>
      <c r="F9730" s="92"/>
      <c r="G9730" s="65"/>
      <c r="H9730" s="65"/>
      <c r="I9730" s="65"/>
      <c r="J9730" s="65"/>
      <c r="K9730" s="65"/>
      <c r="L9730" s="65"/>
      <c r="M9730" s="65"/>
      <c r="N9730" s="84"/>
      <c r="O9730" s="65"/>
      <c r="P9730" s="84"/>
      <c r="Q9730" s="84"/>
      <c r="R9730" s="66"/>
      <c r="S9730" s="66"/>
      <c r="T9730" s="66"/>
      <c r="U9730" s="46"/>
    </row>
    <row r="9731" spans="2:21">
      <c r="B9731" s="22"/>
      <c r="D9731" s="22"/>
      <c r="E9731" s="42"/>
      <c r="F9731" s="92"/>
      <c r="G9731" s="65"/>
      <c r="H9731" s="65"/>
      <c r="I9731" s="65"/>
      <c r="J9731" s="65"/>
      <c r="K9731" s="65"/>
      <c r="L9731" s="65"/>
      <c r="M9731" s="65"/>
      <c r="N9731" s="84"/>
      <c r="O9731" s="65"/>
      <c r="P9731" s="84"/>
      <c r="Q9731" s="84"/>
      <c r="R9731" s="66"/>
      <c r="S9731" s="66"/>
      <c r="T9731" s="66"/>
      <c r="U9731" s="46"/>
    </row>
    <row r="9732" spans="2:21">
      <c r="B9732" s="22"/>
      <c r="D9732" s="22"/>
      <c r="E9732" s="42"/>
      <c r="F9732" s="92"/>
      <c r="G9732" s="65"/>
      <c r="H9732" s="65"/>
      <c r="I9732" s="65"/>
      <c r="J9732" s="65"/>
      <c r="K9732" s="65"/>
      <c r="L9732" s="65"/>
      <c r="M9732" s="65"/>
      <c r="N9732" s="84"/>
      <c r="O9732" s="65"/>
      <c r="P9732" s="84"/>
      <c r="Q9732" s="84"/>
      <c r="R9732" s="66"/>
      <c r="S9732" s="66"/>
      <c r="T9732" s="66"/>
      <c r="U9732" s="46"/>
    </row>
    <row r="9733" spans="2:21">
      <c r="B9733" s="22"/>
      <c r="D9733" s="22"/>
      <c r="E9733" s="42"/>
      <c r="F9733" s="92"/>
      <c r="G9733" s="65"/>
      <c r="H9733" s="65"/>
      <c r="I9733" s="65"/>
      <c r="J9733" s="65"/>
      <c r="K9733" s="65"/>
      <c r="L9733" s="65"/>
      <c r="M9733" s="65"/>
      <c r="N9733" s="84"/>
      <c r="O9733" s="65"/>
      <c r="P9733" s="84"/>
      <c r="Q9733" s="84"/>
      <c r="R9733" s="66"/>
      <c r="S9733" s="66"/>
      <c r="T9733" s="66"/>
      <c r="U9733" s="46"/>
    </row>
    <row r="9734" spans="2:21">
      <c r="B9734" s="22"/>
      <c r="D9734" s="22"/>
      <c r="E9734" s="42"/>
      <c r="F9734" s="92"/>
      <c r="G9734" s="65"/>
      <c r="H9734" s="65"/>
      <c r="I9734" s="65"/>
      <c r="J9734" s="65"/>
      <c r="K9734" s="65"/>
      <c r="L9734" s="65"/>
      <c r="M9734" s="65"/>
      <c r="N9734" s="84"/>
      <c r="O9734" s="65"/>
      <c r="P9734" s="84"/>
      <c r="Q9734" s="84"/>
      <c r="R9734" s="66"/>
      <c r="S9734" s="66"/>
      <c r="T9734" s="66"/>
      <c r="U9734" s="46"/>
    </row>
    <row r="9735" spans="2:21">
      <c r="B9735" s="22"/>
      <c r="D9735" s="22"/>
      <c r="E9735" s="42"/>
      <c r="F9735" s="92"/>
      <c r="G9735" s="65"/>
      <c r="H9735" s="65"/>
      <c r="I9735" s="65"/>
      <c r="J9735" s="65"/>
      <c r="K9735" s="65"/>
      <c r="L9735" s="65"/>
      <c r="M9735" s="65"/>
      <c r="N9735" s="84"/>
      <c r="O9735" s="65"/>
      <c r="P9735" s="84"/>
      <c r="Q9735" s="84"/>
      <c r="R9735" s="66"/>
      <c r="S9735" s="66"/>
      <c r="T9735" s="66"/>
      <c r="U9735" s="46"/>
    </row>
    <row r="9736" spans="2:21">
      <c r="B9736" s="22"/>
      <c r="D9736" s="22"/>
      <c r="E9736" s="42"/>
      <c r="F9736" s="92"/>
      <c r="G9736" s="65"/>
      <c r="H9736" s="65"/>
      <c r="I9736" s="65"/>
      <c r="J9736" s="65"/>
      <c r="K9736" s="65"/>
      <c r="L9736" s="65"/>
      <c r="M9736" s="65"/>
      <c r="N9736" s="84"/>
      <c r="O9736" s="65"/>
      <c r="P9736" s="84"/>
      <c r="Q9736" s="84"/>
      <c r="R9736" s="66"/>
      <c r="S9736" s="66"/>
      <c r="T9736" s="66"/>
      <c r="U9736" s="46"/>
    </row>
    <row r="9737" spans="2:21">
      <c r="B9737" s="22"/>
      <c r="D9737" s="22"/>
      <c r="E9737" s="42"/>
      <c r="F9737" s="92"/>
      <c r="G9737" s="65"/>
      <c r="H9737" s="65"/>
      <c r="I9737" s="65"/>
      <c r="J9737" s="65"/>
      <c r="K9737" s="65"/>
      <c r="L9737" s="65"/>
      <c r="M9737" s="65"/>
      <c r="N9737" s="84"/>
      <c r="O9737" s="65"/>
      <c r="P9737" s="84"/>
      <c r="Q9737" s="84"/>
      <c r="R9737" s="66"/>
      <c r="S9737" s="66"/>
      <c r="T9737" s="66"/>
      <c r="U9737" s="46"/>
    </row>
    <row r="9738" spans="2:21">
      <c r="B9738" s="22"/>
      <c r="D9738" s="22"/>
      <c r="E9738" s="42"/>
      <c r="F9738" s="92"/>
      <c r="G9738" s="65"/>
      <c r="H9738" s="65"/>
      <c r="I9738" s="65"/>
      <c r="J9738" s="65"/>
      <c r="K9738" s="65"/>
      <c r="L9738" s="65"/>
      <c r="M9738" s="65"/>
      <c r="N9738" s="84"/>
      <c r="O9738" s="65"/>
      <c r="P9738" s="84"/>
      <c r="Q9738" s="84"/>
      <c r="R9738" s="66"/>
      <c r="S9738" s="66"/>
      <c r="T9738" s="66"/>
      <c r="U9738" s="46"/>
    </row>
    <row r="9739" spans="2:21">
      <c r="B9739" s="22"/>
      <c r="D9739" s="22"/>
      <c r="E9739" s="42"/>
      <c r="F9739" s="92"/>
      <c r="G9739" s="65"/>
      <c r="H9739" s="65"/>
      <c r="I9739" s="65"/>
      <c r="J9739" s="65"/>
      <c r="K9739" s="65"/>
      <c r="L9739" s="65"/>
      <c r="M9739" s="65"/>
      <c r="N9739" s="84"/>
      <c r="O9739" s="65"/>
      <c r="P9739" s="84"/>
      <c r="Q9739" s="84"/>
      <c r="R9739" s="66"/>
      <c r="S9739" s="66"/>
      <c r="T9739" s="66"/>
      <c r="U9739" s="46"/>
    </row>
    <row r="9740" spans="2:21">
      <c r="B9740" s="22"/>
      <c r="D9740" s="22"/>
      <c r="E9740" s="42"/>
      <c r="F9740" s="92"/>
      <c r="G9740" s="65"/>
      <c r="H9740" s="65"/>
      <c r="I9740" s="65"/>
      <c r="J9740" s="65"/>
      <c r="K9740" s="65"/>
      <c r="L9740" s="65"/>
      <c r="M9740" s="65"/>
      <c r="N9740" s="84"/>
      <c r="O9740" s="65"/>
      <c r="P9740" s="84"/>
      <c r="Q9740" s="84"/>
      <c r="R9740" s="66"/>
      <c r="S9740" s="66"/>
      <c r="T9740" s="66"/>
      <c r="U9740" s="46"/>
    </row>
    <row r="9741" spans="2:21">
      <c r="B9741" s="22"/>
      <c r="D9741" s="22"/>
      <c r="E9741" s="42"/>
      <c r="F9741" s="92"/>
      <c r="G9741" s="65"/>
      <c r="H9741" s="65"/>
      <c r="I9741" s="65"/>
      <c r="J9741" s="65"/>
      <c r="K9741" s="65"/>
      <c r="L9741" s="65"/>
      <c r="M9741" s="65"/>
      <c r="N9741" s="84"/>
      <c r="O9741" s="65"/>
      <c r="P9741" s="84"/>
      <c r="Q9741" s="84"/>
      <c r="R9741" s="66"/>
      <c r="S9741" s="66"/>
      <c r="T9741" s="66"/>
      <c r="U9741" s="46"/>
    </row>
    <row r="9742" spans="2:21">
      <c r="B9742" s="22"/>
      <c r="D9742" s="22"/>
      <c r="E9742" s="42"/>
      <c r="F9742" s="92"/>
      <c r="G9742" s="65"/>
      <c r="H9742" s="65"/>
      <c r="I9742" s="65"/>
      <c r="J9742" s="65"/>
      <c r="K9742" s="65"/>
      <c r="L9742" s="65"/>
      <c r="M9742" s="65"/>
      <c r="N9742" s="84"/>
      <c r="O9742" s="65"/>
      <c r="P9742" s="84"/>
      <c r="Q9742" s="84"/>
      <c r="R9742" s="66"/>
      <c r="S9742" s="66"/>
      <c r="T9742" s="66"/>
      <c r="U9742" s="46"/>
    </row>
    <row r="9743" spans="2:21">
      <c r="B9743" s="22"/>
      <c r="D9743" s="22"/>
      <c r="E9743" s="42"/>
      <c r="F9743" s="92"/>
      <c r="G9743" s="65"/>
      <c r="H9743" s="65"/>
      <c r="I9743" s="65"/>
      <c r="J9743" s="65"/>
      <c r="K9743" s="65"/>
      <c r="L9743" s="65"/>
      <c r="M9743" s="65"/>
      <c r="N9743" s="84"/>
      <c r="O9743" s="65"/>
      <c r="P9743" s="84"/>
      <c r="Q9743" s="84"/>
      <c r="R9743" s="66"/>
      <c r="S9743" s="66"/>
      <c r="T9743" s="66"/>
      <c r="U9743" s="46"/>
    </row>
    <row r="9744" spans="2:21">
      <c r="B9744" s="22"/>
      <c r="D9744" s="22"/>
      <c r="E9744" s="42"/>
      <c r="F9744" s="92"/>
      <c r="G9744" s="65"/>
      <c r="H9744" s="65"/>
      <c r="I9744" s="65"/>
      <c r="J9744" s="65"/>
      <c r="K9744" s="65"/>
      <c r="L9744" s="65"/>
      <c r="M9744" s="65"/>
      <c r="N9744" s="84"/>
      <c r="O9744" s="65"/>
      <c r="P9744" s="84"/>
      <c r="Q9744" s="84"/>
      <c r="R9744" s="66"/>
      <c r="S9744" s="66"/>
      <c r="T9744" s="66"/>
      <c r="U9744" s="46"/>
    </row>
    <row r="9745" spans="2:21">
      <c r="B9745" s="22"/>
      <c r="D9745" s="22"/>
      <c r="E9745" s="42"/>
      <c r="F9745" s="92"/>
      <c r="G9745" s="65"/>
      <c r="H9745" s="65"/>
      <c r="I9745" s="65"/>
      <c r="J9745" s="65"/>
      <c r="K9745" s="65"/>
      <c r="L9745" s="65"/>
      <c r="M9745" s="65"/>
      <c r="N9745" s="84"/>
      <c r="O9745" s="65"/>
      <c r="P9745" s="84"/>
      <c r="Q9745" s="84"/>
      <c r="R9745" s="66"/>
      <c r="S9745" s="66"/>
      <c r="T9745" s="66"/>
      <c r="U9745" s="46"/>
    </row>
    <row r="9746" spans="2:21">
      <c r="B9746" s="22"/>
      <c r="D9746" s="22"/>
      <c r="E9746" s="42"/>
      <c r="F9746" s="92"/>
      <c r="G9746" s="65"/>
      <c r="H9746" s="65"/>
      <c r="I9746" s="65"/>
      <c r="J9746" s="65"/>
      <c r="K9746" s="65"/>
      <c r="L9746" s="65"/>
      <c r="M9746" s="65"/>
      <c r="N9746" s="84"/>
      <c r="O9746" s="65"/>
      <c r="P9746" s="84"/>
      <c r="Q9746" s="84"/>
      <c r="R9746" s="66"/>
      <c r="S9746" s="66"/>
      <c r="T9746" s="66"/>
      <c r="U9746" s="46"/>
    </row>
    <row r="9747" spans="2:21">
      <c r="B9747" s="22"/>
      <c r="D9747" s="22"/>
      <c r="E9747" s="42"/>
      <c r="F9747" s="92"/>
      <c r="G9747" s="65"/>
      <c r="H9747" s="65"/>
      <c r="I9747" s="65"/>
      <c r="J9747" s="65"/>
      <c r="K9747" s="65"/>
      <c r="L9747" s="65"/>
      <c r="M9747" s="65"/>
      <c r="N9747" s="84"/>
      <c r="O9747" s="65"/>
      <c r="P9747" s="84"/>
      <c r="Q9747" s="84"/>
      <c r="R9747" s="66"/>
      <c r="S9747" s="66"/>
      <c r="T9747" s="66"/>
      <c r="U9747" s="46"/>
    </row>
    <row r="9748" spans="2:21">
      <c r="B9748" s="22"/>
      <c r="D9748" s="22"/>
      <c r="E9748" s="42"/>
      <c r="F9748" s="92"/>
      <c r="G9748" s="65"/>
      <c r="H9748" s="65"/>
      <c r="I9748" s="65"/>
      <c r="J9748" s="65"/>
      <c r="K9748" s="65"/>
      <c r="L9748" s="65"/>
      <c r="M9748" s="65"/>
      <c r="N9748" s="84"/>
      <c r="O9748" s="65"/>
      <c r="P9748" s="84"/>
      <c r="Q9748" s="84"/>
      <c r="R9748" s="66"/>
      <c r="S9748" s="66"/>
      <c r="T9748" s="66"/>
      <c r="U9748" s="46"/>
    </row>
    <row r="9749" spans="2:21">
      <c r="B9749" s="22"/>
      <c r="D9749" s="22"/>
      <c r="E9749" s="42"/>
      <c r="F9749" s="92"/>
      <c r="G9749" s="65"/>
      <c r="H9749" s="65"/>
      <c r="I9749" s="65"/>
      <c r="J9749" s="65"/>
      <c r="K9749" s="65"/>
      <c r="L9749" s="65"/>
      <c r="M9749" s="65"/>
      <c r="N9749" s="84"/>
      <c r="O9749" s="65"/>
      <c r="P9749" s="84"/>
      <c r="Q9749" s="84"/>
      <c r="R9749" s="66"/>
      <c r="S9749" s="66"/>
      <c r="T9749" s="66"/>
      <c r="U9749" s="46"/>
    </row>
    <row r="9750" spans="2:21">
      <c r="B9750" s="22"/>
      <c r="D9750" s="22"/>
      <c r="E9750" s="42"/>
      <c r="F9750" s="92"/>
      <c r="G9750" s="65"/>
      <c r="H9750" s="65"/>
      <c r="I9750" s="65"/>
      <c r="J9750" s="65"/>
      <c r="K9750" s="65"/>
      <c r="L9750" s="65"/>
      <c r="M9750" s="65"/>
      <c r="N9750" s="84"/>
      <c r="O9750" s="65"/>
      <c r="P9750" s="84"/>
      <c r="Q9750" s="84"/>
      <c r="R9750" s="66"/>
      <c r="S9750" s="66"/>
      <c r="T9750" s="66"/>
      <c r="U9750" s="46"/>
    </row>
    <row r="9751" spans="2:21">
      <c r="B9751" s="22"/>
      <c r="D9751" s="22"/>
      <c r="E9751" s="42"/>
      <c r="F9751" s="92"/>
      <c r="G9751" s="65"/>
      <c r="H9751" s="65"/>
      <c r="I9751" s="65"/>
      <c r="J9751" s="65"/>
      <c r="K9751" s="65"/>
      <c r="L9751" s="65"/>
      <c r="M9751" s="65"/>
      <c r="N9751" s="84"/>
      <c r="O9751" s="65"/>
      <c r="P9751" s="84"/>
      <c r="Q9751" s="84"/>
      <c r="R9751" s="66"/>
      <c r="S9751" s="66"/>
      <c r="T9751" s="66"/>
      <c r="U9751" s="46"/>
    </row>
    <row r="9752" spans="2:21">
      <c r="B9752" s="22"/>
      <c r="D9752" s="22"/>
      <c r="E9752" s="42"/>
      <c r="F9752" s="92"/>
      <c r="G9752" s="65"/>
      <c r="H9752" s="65"/>
      <c r="I9752" s="65"/>
      <c r="J9752" s="65"/>
      <c r="K9752" s="65"/>
      <c r="L9752" s="65"/>
      <c r="M9752" s="65"/>
      <c r="N9752" s="84"/>
      <c r="O9752" s="65"/>
      <c r="P9752" s="84"/>
      <c r="Q9752" s="84"/>
      <c r="R9752" s="66"/>
      <c r="S9752" s="66"/>
      <c r="T9752" s="66"/>
      <c r="U9752" s="46"/>
    </row>
    <row r="9753" spans="2:21">
      <c r="B9753" s="22"/>
      <c r="D9753" s="22"/>
      <c r="E9753" s="42"/>
      <c r="F9753" s="92"/>
      <c r="G9753" s="65"/>
      <c r="H9753" s="65"/>
      <c r="I9753" s="65"/>
      <c r="J9753" s="65"/>
      <c r="K9753" s="65"/>
      <c r="L9753" s="65"/>
      <c r="M9753" s="65"/>
      <c r="N9753" s="84"/>
      <c r="O9753" s="65"/>
      <c r="P9753" s="84"/>
      <c r="Q9753" s="84"/>
      <c r="R9753" s="66"/>
      <c r="S9753" s="66"/>
      <c r="T9753" s="66"/>
      <c r="U9753" s="46"/>
    </row>
    <row r="9754" spans="2:21">
      <c r="B9754" s="22"/>
      <c r="D9754" s="22"/>
      <c r="E9754" s="42"/>
      <c r="F9754" s="92"/>
      <c r="G9754" s="65"/>
      <c r="H9754" s="65"/>
      <c r="I9754" s="65"/>
      <c r="J9754" s="65"/>
      <c r="K9754" s="65"/>
      <c r="L9754" s="65"/>
      <c r="M9754" s="65"/>
      <c r="N9754" s="84"/>
      <c r="O9754" s="65"/>
      <c r="P9754" s="84"/>
      <c r="Q9754" s="84"/>
      <c r="R9754" s="66"/>
      <c r="S9754" s="66"/>
      <c r="T9754" s="66"/>
      <c r="U9754" s="46"/>
    </row>
    <row r="9755" spans="2:21">
      <c r="B9755" s="22"/>
      <c r="D9755" s="22"/>
      <c r="E9755" s="42"/>
      <c r="F9755" s="92"/>
      <c r="G9755" s="65"/>
      <c r="H9755" s="65"/>
      <c r="I9755" s="65"/>
      <c r="J9755" s="65"/>
      <c r="K9755" s="65"/>
      <c r="L9755" s="65"/>
      <c r="M9755" s="65"/>
      <c r="N9755" s="84"/>
      <c r="O9755" s="65"/>
      <c r="P9755" s="84"/>
      <c r="Q9755" s="84"/>
      <c r="R9755" s="66"/>
      <c r="S9755" s="66"/>
      <c r="T9755" s="66"/>
      <c r="U9755" s="46"/>
    </row>
    <row r="9756" spans="2:21">
      <c r="B9756" s="22"/>
      <c r="D9756" s="22"/>
      <c r="E9756" s="42"/>
      <c r="F9756" s="92"/>
      <c r="G9756" s="65"/>
      <c r="H9756" s="65"/>
      <c r="I9756" s="65"/>
      <c r="J9756" s="65"/>
      <c r="K9756" s="65"/>
      <c r="L9756" s="65"/>
      <c r="M9756" s="65"/>
      <c r="N9756" s="84"/>
      <c r="O9756" s="65"/>
      <c r="P9756" s="84"/>
      <c r="Q9756" s="84"/>
      <c r="R9756" s="66"/>
      <c r="S9756" s="66"/>
      <c r="T9756" s="66"/>
      <c r="U9756" s="46"/>
    </row>
    <row r="9757" spans="2:21">
      <c r="B9757" s="22"/>
      <c r="D9757" s="22"/>
      <c r="E9757" s="42"/>
      <c r="F9757" s="92"/>
      <c r="G9757" s="65"/>
      <c r="H9757" s="65"/>
      <c r="I9757" s="65"/>
      <c r="J9757" s="65"/>
      <c r="K9757" s="65"/>
      <c r="L9757" s="65"/>
      <c r="M9757" s="65"/>
      <c r="N9757" s="84"/>
      <c r="O9757" s="65"/>
      <c r="P9757" s="84"/>
      <c r="Q9757" s="84"/>
      <c r="R9757" s="66"/>
      <c r="S9757" s="66"/>
      <c r="T9757" s="66"/>
      <c r="U9757" s="46"/>
    </row>
    <row r="9758" spans="2:21">
      <c r="B9758" s="22"/>
      <c r="D9758" s="22"/>
      <c r="E9758" s="42"/>
      <c r="F9758" s="92"/>
      <c r="G9758" s="65"/>
      <c r="H9758" s="65"/>
      <c r="I9758" s="65"/>
      <c r="J9758" s="65"/>
      <c r="K9758" s="65"/>
      <c r="L9758" s="65"/>
      <c r="M9758" s="65"/>
      <c r="N9758" s="84"/>
      <c r="O9758" s="65"/>
      <c r="P9758" s="84"/>
      <c r="Q9758" s="84"/>
      <c r="R9758" s="66"/>
      <c r="S9758" s="66"/>
      <c r="T9758" s="66"/>
      <c r="U9758" s="46"/>
    </row>
    <row r="9759" spans="2:21">
      <c r="B9759" s="22"/>
      <c r="D9759" s="22"/>
      <c r="E9759" s="42"/>
      <c r="F9759" s="92"/>
      <c r="G9759" s="65"/>
      <c r="H9759" s="65"/>
      <c r="I9759" s="65"/>
      <c r="J9759" s="65"/>
      <c r="K9759" s="65"/>
      <c r="L9759" s="65"/>
      <c r="M9759" s="65"/>
      <c r="N9759" s="84"/>
      <c r="O9759" s="65"/>
      <c r="P9759" s="84"/>
      <c r="Q9759" s="84"/>
      <c r="R9759" s="66"/>
      <c r="S9759" s="66"/>
      <c r="T9759" s="66"/>
      <c r="U9759" s="46"/>
    </row>
    <row r="9760" spans="2:21">
      <c r="B9760" s="22"/>
      <c r="D9760" s="22"/>
      <c r="E9760" s="42"/>
      <c r="F9760" s="92"/>
      <c r="G9760" s="65"/>
      <c r="H9760" s="65"/>
      <c r="I9760" s="65"/>
      <c r="J9760" s="65"/>
      <c r="K9760" s="65"/>
      <c r="L9760" s="65"/>
      <c r="M9760" s="65"/>
      <c r="N9760" s="84"/>
      <c r="O9760" s="65"/>
      <c r="P9760" s="84"/>
      <c r="Q9760" s="84"/>
      <c r="R9760" s="66"/>
      <c r="S9760" s="66"/>
      <c r="T9760" s="66"/>
      <c r="U9760" s="46"/>
    </row>
    <row r="9761" spans="2:21">
      <c r="B9761" s="22"/>
      <c r="D9761" s="22"/>
      <c r="E9761" s="42"/>
      <c r="F9761" s="92"/>
      <c r="G9761" s="65"/>
      <c r="H9761" s="65"/>
      <c r="I9761" s="65"/>
      <c r="J9761" s="65"/>
      <c r="K9761" s="65"/>
      <c r="L9761" s="65"/>
      <c r="M9761" s="65"/>
      <c r="N9761" s="84"/>
      <c r="O9761" s="65"/>
      <c r="P9761" s="84"/>
      <c r="Q9761" s="84"/>
      <c r="R9761" s="66"/>
      <c r="S9761" s="66"/>
      <c r="T9761" s="66"/>
      <c r="U9761" s="46"/>
    </row>
    <row r="9762" spans="2:21">
      <c r="B9762" s="22"/>
      <c r="D9762" s="22"/>
      <c r="E9762" s="42"/>
      <c r="F9762" s="92"/>
      <c r="G9762" s="65"/>
      <c r="H9762" s="65"/>
      <c r="I9762" s="65"/>
      <c r="J9762" s="65"/>
      <c r="K9762" s="65"/>
      <c r="L9762" s="65"/>
      <c r="M9762" s="65"/>
      <c r="N9762" s="84"/>
      <c r="O9762" s="65"/>
      <c r="P9762" s="84"/>
      <c r="Q9762" s="84"/>
      <c r="R9762" s="66"/>
      <c r="S9762" s="66"/>
      <c r="T9762" s="66"/>
      <c r="U9762" s="46"/>
    </row>
    <row r="9763" spans="2:21">
      <c r="B9763" s="22"/>
      <c r="D9763" s="22"/>
      <c r="E9763" s="42"/>
      <c r="F9763" s="92"/>
      <c r="G9763" s="65"/>
      <c r="H9763" s="65"/>
      <c r="I9763" s="65"/>
      <c r="J9763" s="65"/>
      <c r="K9763" s="65"/>
      <c r="L9763" s="65"/>
      <c r="M9763" s="65"/>
      <c r="N9763" s="84"/>
      <c r="O9763" s="65"/>
      <c r="P9763" s="84"/>
      <c r="Q9763" s="84"/>
      <c r="R9763" s="66"/>
      <c r="S9763" s="66"/>
      <c r="T9763" s="66"/>
      <c r="U9763" s="46"/>
    </row>
    <row r="9764" spans="2:21">
      <c r="B9764" s="22"/>
      <c r="D9764" s="22"/>
      <c r="E9764" s="42"/>
      <c r="F9764" s="92"/>
      <c r="G9764" s="65"/>
      <c r="H9764" s="65"/>
      <c r="I9764" s="65"/>
      <c r="J9764" s="65"/>
      <c r="K9764" s="65"/>
      <c r="L9764" s="65"/>
      <c r="M9764" s="65"/>
      <c r="N9764" s="84"/>
      <c r="O9764" s="65"/>
      <c r="P9764" s="84"/>
      <c r="Q9764" s="84"/>
      <c r="R9764" s="66"/>
      <c r="S9764" s="66"/>
      <c r="T9764" s="66"/>
      <c r="U9764" s="46"/>
    </row>
    <row r="9765" spans="2:21">
      <c r="B9765" s="22"/>
      <c r="D9765" s="22"/>
      <c r="E9765" s="42"/>
      <c r="F9765" s="92"/>
      <c r="G9765" s="65"/>
      <c r="H9765" s="65"/>
      <c r="I9765" s="65"/>
      <c r="J9765" s="65"/>
      <c r="K9765" s="65"/>
      <c r="L9765" s="65"/>
      <c r="M9765" s="65"/>
      <c r="N9765" s="84"/>
      <c r="O9765" s="65"/>
      <c r="P9765" s="84"/>
      <c r="Q9765" s="84"/>
      <c r="R9765" s="66"/>
      <c r="S9765" s="66"/>
      <c r="T9765" s="66"/>
      <c r="U9765" s="46"/>
    </row>
    <row r="9766" spans="2:21">
      <c r="B9766" s="22"/>
      <c r="D9766" s="22"/>
      <c r="E9766" s="42"/>
      <c r="F9766" s="92"/>
      <c r="G9766" s="65"/>
      <c r="H9766" s="65"/>
      <c r="I9766" s="65"/>
      <c r="J9766" s="65"/>
      <c r="K9766" s="65"/>
      <c r="L9766" s="65"/>
      <c r="M9766" s="65"/>
      <c r="N9766" s="84"/>
      <c r="O9766" s="65"/>
      <c r="P9766" s="84"/>
      <c r="Q9766" s="84"/>
      <c r="R9766" s="66"/>
      <c r="S9766" s="66"/>
      <c r="T9766" s="66"/>
      <c r="U9766" s="46"/>
    </row>
    <row r="9767" spans="2:21">
      <c r="B9767" s="22"/>
      <c r="D9767" s="22"/>
      <c r="E9767" s="42"/>
      <c r="F9767" s="92"/>
      <c r="G9767" s="65"/>
      <c r="H9767" s="65"/>
      <c r="I9767" s="65"/>
      <c r="J9767" s="65"/>
      <c r="K9767" s="65"/>
      <c r="L9767" s="65"/>
      <c r="M9767" s="65"/>
      <c r="N9767" s="84"/>
      <c r="O9767" s="65"/>
      <c r="P9767" s="84"/>
      <c r="Q9767" s="84"/>
      <c r="R9767" s="66"/>
      <c r="S9767" s="66"/>
      <c r="T9767" s="66"/>
      <c r="U9767" s="46"/>
    </row>
    <row r="9768" spans="2:21">
      <c r="B9768" s="22"/>
      <c r="D9768" s="22"/>
      <c r="E9768" s="42"/>
      <c r="F9768" s="92"/>
      <c r="G9768" s="65"/>
      <c r="H9768" s="65"/>
      <c r="I9768" s="65"/>
      <c r="J9768" s="65"/>
      <c r="K9768" s="65"/>
      <c r="L9768" s="65"/>
      <c r="M9768" s="65"/>
      <c r="N9768" s="84"/>
      <c r="O9768" s="65"/>
      <c r="P9768" s="84"/>
      <c r="Q9768" s="84"/>
      <c r="R9768" s="66"/>
      <c r="S9768" s="66"/>
      <c r="T9768" s="66"/>
      <c r="U9768" s="46"/>
    </row>
    <row r="9769" spans="2:21">
      <c r="B9769" s="22"/>
      <c r="D9769" s="22"/>
      <c r="E9769" s="42"/>
      <c r="F9769" s="92"/>
      <c r="G9769" s="65"/>
      <c r="H9769" s="65"/>
      <c r="I9769" s="65"/>
      <c r="J9769" s="65"/>
      <c r="K9769" s="65"/>
      <c r="L9769" s="65"/>
      <c r="M9769" s="65"/>
      <c r="N9769" s="84"/>
      <c r="O9769" s="65"/>
      <c r="P9769" s="84"/>
      <c r="Q9769" s="84"/>
      <c r="R9769" s="66"/>
      <c r="S9769" s="66"/>
      <c r="T9769" s="66"/>
      <c r="U9769" s="46"/>
    </row>
    <row r="9770" spans="2:21">
      <c r="B9770" s="22"/>
      <c r="D9770" s="22"/>
      <c r="E9770" s="42"/>
      <c r="F9770" s="92"/>
      <c r="G9770" s="65"/>
      <c r="H9770" s="65"/>
      <c r="I9770" s="65"/>
      <c r="J9770" s="65"/>
      <c r="K9770" s="65"/>
      <c r="L9770" s="65"/>
      <c r="M9770" s="65"/>
      <c r="N9770" s="84"/>
      <c r="O9770" s="65"/>
      <c r="P9770" s="84"/>
      <c r="Q9770" s="84"/>
      <c r="R9770" s="66"/>
      <c r="S9770" s="66"/>
      <c r="T9770" s="66"/>
      <c r="U9770" s="46"/>
    </row>
    <row r="9771" spans="2:21">
      <c r="B9771" s="22"/>
      <c r="D9771" s="22"/>
      <c r="E9771" s="42"/>
      <c r="F9771" s="92"/>
      <c r="G9771" s="65"/>
      <c r="H9771" s="65"/>
      <c r="I9771" s="65"/>
      <c r="J9771" s="65"/>
      <c r="K9771" s="65"/>
      <c r="L9771" s="65"/>
      <c r="M9771" s="65"/>
      <c r="N9771" s="84"/>
      <c r="O9771" s="65"/>
      <c r="P9771" s="84"/>
      <c r="Q9771" s="84"/>
      <c r="R9771" s="66"/>
      <c r="S9771" s="66"/>
      <c r="T9771" s="66"/>
      <c r="U9771" s="46"/>
    </row>
    <row r="9772" spans="2:21">
      <c r="B9772" s="22"/>
      <c r="D9772" s="22"/>
      <c r="E9772" s="42"/>
      <c r="F9772" s="92"/>
      <c r="G9772" s="65"/>
      <c r="H9772" s="65"/>
      <c r="I9772" s="65"/>
      <c r="J9772" s="65"/>
      <c r="K9772" s="65"/>
      <c r="L9772" s="65"/>
      <c r="M9772" s="65"/>
      <c r="N9772" s="84"/>
      <c r="O9772" s="65"/>
      <c r="P9772" s="84"/>
      <c r="Q9772" s="84"/>
      <c r="R9772" s="66"/>
      <c r="S9772" s="66"/>
      <c r="T9772" s="66"/>
      <c r="U9772" s="46"/>
    </row>
    <row r="9773" spans="2:21">
      <c r="B9773" s="22"/>
      <c r="D9773" s="22"/>
      <c r="E9773" s="42"/>
      <c r="F9773" s="92"/>
      <c r="G9773" s="65"/>
      <c r="H9773" s="65"/>
      <c r="I9773" s="65"/>
      <c r="J9773" s="65"/>
      <c r="K9773" s="65"/>
      <c r="L9773" s="65"/>
      <c r="M9773" s="65"/>
      <c r="N9773" s="84"/>
      <c r="O9773" s="65"/>
      <c r="P9773" s="84"/>
      <c r="Q9773" s="84"/>
      <c r="R9773" s="66"/>
      <c r="S9773" s="66"/>
      <c r="T9773" s="66"/>
      <c r="U9773" s="46"/>
    </row>
    <row r="9774" spans="2:21">
      <c r="B9774" s="22"/>
      <c r="D9774" s="22"/>
      <c r="E9774" s="42"/>
      <c r="F9774" s="92"/>
      <c r="G9774" s="65"/>
      <c r="H9774" s="65"/>
      <c r="I9774" s="65"/>
      <c r="J9774" s="65"/>
      <c r="K9774" s="65"/>
      <c r="L9774" s="65"/>
      <c r="M9774" s="65"/>
      <c r="N9774" s="84"/>
      <c r="O9774" s="65"/>
      <c r="P9774" s="84"/>
      <c r="Q9774" s="84"/>
      <c r="R9774" s="66"/>
      <c r="S9774" s="66"/>
      <c r="T9774" s="66"/>
      <c r="U9774" s="46"/>
    </row>
    <row r="9775" spans="2:21">
      <c r="B9775" s="22"/>
      <c r="D9775" s="22"/>
      <c r="E9775" s="42"/>
      <c r="F9775" s="92"/>
      <c r="G9775" s="65"/>
      <c r="H9775" s="65"/>
      <c r="I9775" s="65"/>
      <c r="J9775" s="65"/>
      <c r="K9775" s="65"/>
      <c r="L9775" s="65"/>
      <c r="M9775" s="65"/>
      <c r="N9775" s="84"/>
      <c r="O9775" s="65"/>
      <c r="P9775" s="84"/>
      <c r="Q9775" s="84"/>
      <c r="R9775" s="66"/>
      <c r="S9775" s="66"/>
      <c r="T9775" s="66"/>
      <c r="U9775" s="46"/>
    </row>
    <row r="9776" spans="2:21">
      <c r="B9776" s="22"/>
      <c r="D9776" s="22"/>
      <c r="E9776" s="42"/>
      <c r="F9776" s="92"/>
      <c r="G9776" s="65"/>
      <c r="H9776" s="65"/>
      <c r="I9776" s="65"/>
      <c r="J9776" s="65"/>
      <c r="K9776" s="65"/>
      <c r="L9776" s="65"/>
      <c r="M9776" s="65"/>
      <c r="N9776" s="84"/>
      <c r="O9776" s="65"/>
      <c r="P9776" s="84"/>
      <c r="Q9776" s="84"/>
      <c r="R9776" s="66"/>
      <c r="S9776" s="66"/>
      <c r="T9776" s="66"/>
      <c r="U9776" s="46"/>
    </row>
    <row r="9777" spans="2:21">
      <c r="B9777" s="22"/>
      <c r="D9777" s="22"/>
      <c r="E9777" s="42"/>
      <c r="F9777" s="92"/>
      <c r="G9777" s="65"/>
      <c r="H9777" s="65"/>
      <c r="I9777" s="65"/>
      <c r="J9777" s="65"/>
      <c r="K9777" s="65"/>
      <c r="L9777" s="65"/>
      <c r="M9777" s="65"/>
      <c r="N9777" s="84"/>
      <c r="O9777" s="65"/>
      <c r="P9777" s="84"/>
      <c r="Q9777" s="84"/>
      <c r="R9777" s="66"/>
      <c r="S9777" s="66"/>
      <c r="T9777" s="66"/>
      <c r="U9777" s="46"/>
    </row>
    <row r="9778" spans="2:21">
      <c r="B9778" s="22"/>
      <c r="D9778" s="22"/>
      <c r="E9778" s="42"/>
      <c r="F9778" s="92"/>
      <c r="G9778" s="65"/>
      <c r="H9778" s="65"/>
      <c r="I9778" s="65"/>
      <c r="J9778" s="65"/>
      <c r="K9778" s="65"/>
      <c r="L9778" s="65"/>
      <c r="M9778" s="65"/>
      <c r="N9778" s="84"/>
      <c r="O9778" s="65"/>
      <c r="P9778" s="84"/>
      <c r="Q9778" s="84"/>
      <c r="R9778" s="66"/>
      <c r="S9778" s="66"/>
      <c r="T9778" s="66"/>
      <c r="U9778" s="46"/>
    </row>
    <row r="9779" spans="2:21">
      <c r="B9779" s="22"/>
      <c r="D9779" s="22"/>
      <c r="E9779" s="42"/>
      <c r="F9779" s="92"/>
      <c r="G9779" s="65"/>
      <c r="H9779" s="65"/>
      <c r="I9779" s="65"/>
      <c r="J9779" s="65"/>
      <c r="K9779" s="65"/>
      <c r="L9779" s="65"/>
      <c r="M9779" s="65"/>
      <c r="N9779" s="84"/>
      <c r="O9779" s="65"/>
      <c r="P9779" s="84"/>
      <c r="Q9779" s="84"/>
      <c r="R9779" s="66"/>
      <c r="S9779" s="66"/>
      <c r="T9779" s="66"/>
      <c r="U9779" s="46"/>
    </row>
    <row r="9780" spans="2:21">
      <c r="B9780" s="22"/>
      <c r="D9780" s="22"/>
      <c r="E9780" s="42"/>
      <c r="F9780" s="92"/>
      <c r="G9780" s="65"/>
      <c r="H9780" s="65"/>
      <c r="I9780" s="65"/>
      <c r="J9780" s="65"/>
      <c r="K9780" s="65"/>
      <c r="L9780" s="65"/>
      <c r="M9780" s="65"/>
      <c r="N9780" s="84"/>
      <c r="O9780" s="65"/>
      <c r="P9780" s="84"/>
      <c r="Q9780" s="84"/>
      <c r="R9780" s="66"/>
      <c r="S9780" s="66"/>
      <c r="T9780" s="66"/>
      <c r="U9780" s="46"/>
    </row>
    <row r="9781" spans="2:21">
      <c r="B9781" s="22"/>
      <c r="D9781" s="22"/>
      <c r="E9781" s="42"/>
      <c r="F9781" s="92"/>
      <c r="G9781" s="65"/>
      <c r="H9781" s="65"/>
      <c r="I9781" s="65"/>
      <c r="J9781" s="65"/>
      <c r="K9781" s="65"/>
      <c r="L9781" s="65"/>
      <c r="M9781" s="65"/>
      <c r="N9781" s="84"/>
      <c r="O9781" s="65"/>
      <c r="P9781" s="84"/>
      <c r="Q9781" s="84"/>
      <c r="R9781" s="66"/>
      <c r="S9781" s="66"/>
      <c r="T9781" s="66"/>
      <c r="U9781" s="46"/>
    </row>
    <row r="9782" spans="2:21">
      <c r="B9782" s="22"/>
      <c r="D9782" s="22"/>
      <c r="E9782" s="42"/>
      <c r="F9782" s="92"/>
      <c r="G9782" s="65"/>
      <c r="H9782" s="65"/>
      <c r="I9782" s="65"/>
      <c r="J9782" s="65"/>
      <c r="K9782" s="65"/>
      <c r="L9782" s="65"/>
      <c r="M9782" s="65"/>
      <c r="N9782" s="84"/>
      <c r="O9782" s="65"/>
      <c r="P9782" s="84"/>
      <c r="Q9782" s="84"/>
      <c r="R9782" s="66"/>
      <c r="S9782" s="66"/>
      <c r="T9782" s="66"/>
      <c r="U9782" s="46"/>
    </row>
    <row r="9783" spans="2:21">
      <c r="B9783" s="22"/>
      <c r="D9783" s="22"/>
      <c r="E9783" s="42"/>
      <c r="F9783" s="92"/>
      <c r="G9783" s="65"/>
      <c r="H9783" s="65"/>
      <c r="I9783" s="65"/>
      <c r="J9783" s="65"/>
      <c r="K9783" s="65"/>
      <c r="L9783" s="65"/>
      <c r="M9783" s="65"/>
      <c r="N9783" s="84"/>
      <c r="O9783" s="65"/>
      <c r="P9783" s="84"/>
      <c r="Q9783" s="84"/>
      <c r="R9783" s="66"/>
      <c r="S9783" s="66"/>
      <c r="T9783" s="66"/>
      <c r="U9783" s="46"/>
    </row>
    <row r="9784" spans="2:21">
      <c r="B9784" s="22"/>
      <c r="D9784" s="22"/>
      <c r="E9784" s="42"/>
      <c r="F9784" s="92"/>
      <c r="G9784" s="65"/>
      <c r="H9784" s="65"/>
      <c r="I9784" s="65"/>
      <c r="J9784" s="65"/>
      <c r="K9784" s="65"/>
      <c r="L9784" s="65"/>
      <c r="M9784" s="65"/>
      <c r="N9784" s="84"/>
      <c r="O9784" s="65"/>
      <c r="P9784" s="84"/>
      <c r="Q9784" s="84"/>
      <c r="R9784" s="66"/>
      <c r="S9784" s="66"/>
      <c r="T9784" s="66"/>
      <c r="U9784" s="46"/>
    </row>
    <row r="9785" spans="2:21">
      <c r="B9785" s="22"/>
      <c r="D9785" s="22"/>
      <c r="E9785" s="42"/>
      <c r="F9785" s="92"/>
      <c r="G9785" s="65"/>
      <c r="H9785" s="65"/>
      <c r="I9785" s="65"/>
      <c r="J9785" s="65"/>
      <c r="K9785" s="65"/>
      <c r="L9785" s="65"/>
      <c r="M9785" s="65"/>
      <c r="N9785" s="84"/>
      <c r="O9785" s="65"/>
      <c r="P9785" s="84"/>
      <c r="Q9785" s="84"/>
      <c r="R9785" s="66"/>
      <c r="S9785" s="66"/>
      <c r="T9785" s="66"/>
      <c r="U9785" s="46"/>
    </row>
    <row r="9786" spans="2:21">
      <c r="B9786" s="22"/>
      <c r="D9786" s="22"/>
      <c r="E9786" s="42"/>
      <c r="F9786" s="92"/>
      <c r="G9786" s="65"/>
      <c r="H9786" s="65"/>
      <c r="I9786" s="65"/>
      <c r="J9786" s="65"/>
      <c r="K9786" s="65"/>
      <c r="L9786" s="65"/>
      <c r="M9786" s="65"/>
      <c r="N9786" s="84"/>
      <c r="O9786" s="65"/>
      <c r="P9786" s="84"/>
      <c r="Q9786" s="84"/>
      <c r="R9786" s="66"/>
      <c r="S9786" s="66"/>
      <c r="T9786" s="66"/>
      <c r="U9786" s="46"/>
    </row>
    <row r="9787" spans="2:21">
      <c r="B9787" s="22"/>
      <c r="D9787" s="22"/>
      <c r="E9787" s="42"/>
      <c r="F9787" s="92"/>
      <c r="G9787" s="65"/>
      <c r="H9787" s="65"/>
      <c r="I9787" s="65"/>
      <c r="J9787" s="65"/>
      <c r="K9787" s="65"/>
      <c r="L9787" s="65"/>
      <c r="M9787" s="65"/>
      <c r="N9787" s="84"/>
      <c r="O9787" s="65"/>
      <c r="P9787" s="84"/>
      <c r="Q9787" s="84"/>
      <c r="R9787" s="66"/>
      <c r="S9787" s="66"/>
      <c r="T9787" s="66"/>
      <c r="U9787" s="46"/>
    </row>
    <row r="9788" spans="2:21">
      <c r="B9788" s="22"/>
      <c r="D9788" s="22"/>
      <c r="E9788" s="42"/>
      <c r="F9788" s="92"/>
      <c r="G9788" s="65"/>
      <c r="H9788" s="65"/>
      <c r="I9788" s="65"/>
      <c r="J9788" s="65"/>
      <c r="K9788" s="65"/>
      <c r="L9788" s="65"/>
      <c r="M9788" s="65"/>
      <c r="N9788" s="84"/>
      <c r="O9788" s="65"/>
      <c r="P9788" s="84"/>
      <c r="Q9788" s="84"/>
      <c r="R9788" s="66"/>
      <c r="S9788" s="66"/>
      <c r="T9788" s="66"/>
      <c r="U9788" s="46"/>
    </row>
    <row r="9789" spans="2:21">
      <c r="B9789" s="22"/>
      <c r="D9789" s="22"/>
      <c r="E9789" s="42"/>
      <c r="F9789" s="92"/>
      <c r="G9789" s="65"/>
      <c r="H9789" s="65"/>
      <c r="I9789" s="65"/>
      <c r="J9789" s="65"/>
      <c r="K9789" s="65"/>
      <c r="L9789" s="65"/>
      <c r="M9789" s="65"/>
      <c r="N9789" s="84"/>
      <c r="O9789" s="65"/>
      <c r="P9789" s="84"/>
      <c r="Q9789" s="84"/>
      <c r="R9789" s="66"/>
      <c r="S9789" s="66"/>
      <c r="T9789" s="66"/>
      <c r="U9789" s="46"/>
    </row>
    <row r="9790" spans="2:21">
      <c r="B9790" s="22"/>
      <c r="D9790" s="22"/>
      <c r="E9790" s="42"/>
      <c r="F9790" s="92"/>
      <c r="G9790" s="65"/>
      <c r="H9790" s="65"/>
      <c r="I9790" s="65"/>
      <c r="J9790" s="65"/>
      <c r="K9790" s="65"/>
      <c r="L9790" s="65"/>
      <c r="M9790" s="65"/>
      <c r="N9790" s="84"/>
      <c r="O9790" s="65"/>
      <c r="P9790" s="84"/>
      <c r="Q9790" s="84"/>
      <c r="R9790" s="66"/>
      <c r="S9790" s="66"/>
      <c r="T9790" s="66"/>
      <c r="U9790" s="46"/>
    </row>
    <row r="9791" spans="2:21">
      <c r="B9791" s="22"/>
      <c r="D9791" s="22"/>
      <c r="E9791" s="42"/>
      <c r="F9791" s="92"/>
      <c r="G9791" s="65"/>
      <c r="H9791" s="65"/>
      <c r="I9791" s="65"/>
      <c r="J9791" s="65"/>
      <c r="K9791" s="65"/>
      <c r="L9791" s="65"/>
      <c r="M9791" s="65"/>
      <c r="N9791" s="84"/>
      <c r="O9791" s="65"/>
      <c r="P9791" s="84"/>
      <c r="Q9791" s="84"/>
      <c r="R9791" s="66"/>
      <c r="S9791" s="66"/>
      <c r="T9791" s="66"/>
      <c r="U9791" s="46"/>
    </row>
    <row r="9792" spans="2:21">
      <c r="B9792" s="22"/>
      <c r="D9792" s="22"/>
      <c r="E9792" s="42"/>
      <c r="F9792" s="92"/>
      <c r="G9792" s="65"/>
      <c r="H9792" s="65"/>
      <c r="I9792" s="65"/>
      <c r="J9792" s="65"/>
      <c r="K9792" s="65"/>
      <c r="L9792" s="65"/>
      <c r="M9792" s="65"/>
      <c r="N9792" s="84"/>
      <c r="O9792" s="65"/>
      <c r="P9792" s="84"/>
      <c r="Q9792" s="84"/>
      <c r="R9792" s="66"/>
      <c r="S9792" s="66"/>
      <c r="T9792" s="66"/>
      <c r="U9792" s="46"/>
    </row>
    <row r="9793" spans="2:21">
      <c r="B9793" s="22"/>
      <c r="D9793" s="22"/>
      <c r="E9793" s="42"/>
      <c r="F9793" s="92"/>
      <c r="G9793" s="65"/>
      <c r="H9793" s="65"/>
      <c r="I9793" s="65"/>
      <c r="J9793" s="65"/>
      <c r="K9793" s="65"/>
      <c r="L9793" s="65"/>
      <c r="M9793" s="65"/>
      <c r="N9793" s="84"/>
      <c r="O9793" s="65"/>
      <c r="P9793" s="84"/>
      <c r="Q9793" s="84"/>
      <c r="R9793" s="66"/>
      <c r="S9793" s="66"/>
      <c r="T9793" s="66"/>
      <c r="U9793" s="46"/>
    </row>
    <row r="9794" spans="2:21">
      <c r="B9794" s="22"/>
      <c r="D9794" s="22"/>
      <c r="E9794" s="42"/>
      <c r="F9794" s="92"/>
      <c r="G9794" s="65"/>
      <c r="H9794" s="65"/>
      <c r="I9794" s="65"/>
      <c r="J9794" s="65"/>
      <c r="K9794" s="65"/>
      <c r="L9794" s="65"/>
      <c r="M9794" s="65"/>
      <c r="N9794" s="84"/>
      <c r="O9794" s="65"/>
      <c r="P9794" s="84"/>
      <c r="Q9794" s="84"/>
      <c r="R9794" s="66"/>
      <c r="S9794" s="66"/>
      <c r="T9794" s="66"/>
      <c r="U9794" s="46"/>
    </row>
    <row r="9795" spans="2:21">
      <c r="B9795" s="22"/>
      <c r="D9795" s="22"/>
      <c r="E9795" s="42"/>
      <c r="F9795" s="92"/>
      <c r="G9795" s="65"/>
      <c r="H9795" s="65"/>
      <c r="I9795" s="65"/>
      <c r="J9795" s="65"/>
      <c r="K9795" s="65"/>
      <c r="L9795" s="65"/>
      <c r="M9795" s="65"/>
      <c r="N9795" s="84"/>
      <c r="O9795" s="65"/>
      <c r="P9795" s="84"/>
      <c r="Q9795" s="84"/>
      <c r="R9795" s="66"/>
      <c r="S9795" s="66"/>
      <c r="T9795" s="66"/>
      <c r="U9795" s="46"/>
    </row>
    <row r="9796" spans="2:21">
      <c r="B9796" s="22"/>
      <c r="D9796" s="22"/>
      <c r="E9796" s="42"/>
      <c r="F9796" s="92"/>
      <c r="G9796" s="65"/>
      <c r="H9796" s="65"/>
      <c r="I9796" s="65"/>
      <c r="J9796" s="65"/>
      <c r="K9796" s="65"/>
      <c r="L9796" s="65"/>
      <c r="M9796" s="65"/>
      <c r="N9796" s="84"/>
      <c r="O9796" s="65"/>
      <c r="P9796" s="84"/>
      <c r="Q9796" s="84"/>
      <c r="R9796" s="66"/>
      <c r="S9796" s="66"/>
      <c r="T9796" s="66"/>
      <c r="U9796" s="46"/>
    </row>
    <row r="9797" spans="2:21">
      <c r="B9797" s="22"/>
      <c r="D9797" s="22"/>
      <c r="E9797" s="42"/>
      <c r="F9797" s="92"/>
      <c r="G9797" s="65"/>
      <c r="H9797" s="65"/>
      <c r="I9797" s="65"/>
      <c r="J9797" s="65"/>
      <c r="K9797" s="65"/>
      <c r="L9797" s="65"/>
      <c r="M9797" s="65"/>
      <c r="N9797" s="84"/>
      <c r="O9797" s="65"/>
      <c r="P9797" s="84"/>
      <c r="Q9797" s="84"/>
      <c r="R9797" s="66"/>
      <c r="S9797" s="66"/>
      <c r="T9797" s="66"/>
      <c r="U9797" s="46"/>
    </row>
    <row r="9798" spans="2:21">
      <c r="B9798" s="22"/>
      <c r="D9798" s="22"/>
      <c r="E9798" s="42"/>
      <c r="F9798" s="92"/>
      <c r="G9798" s="65"/>
      <c r="H9798" s="65"/>
      <c r="I9798" s="65"/>
      <c r="J9798" s="65"/>
      <c r="K9798" s="65"/>
      <c r="L9798" s="65"/>
      <c r="M9798" s="65"/>
      <c r="N9798" s="84"/>
      <c r="O9798" s="65"/>
      <c r="P9798" s="84"/>
      <c r="Q9798" s="84"/>
      <c r="R9798" s="66"/>
      <c r="S9798" s="66"/>
      <c r="T9798" s="66"/>
      <c r="U9798" s="46"/>
    </row>
    <row r="9799" spans="2:21">
      <c r="B9799" s="22"/>
      <c r="D9799" s="22"/>
      <c r="E9799" s="42"/>
      <c r="F9799" s="92"/>
      <c r="G9799" s="65"/>
      <c r="H9799" s="65"/>
      <c r="I9799" s="65"/>
      <c r="J9799" s="65"/>
      <c r="K9799" s="65"/>
      <c r="L9799" s="65"/>
      <c r="M9799" s="65"/>
      <c r="N9799" s="84"/>
      <c r="O9799" s="65"/>
      <c r="P9799" s="84"/>
      <c r="Q9799" s="84"/>
      <c r="R9799" s="66"/>
      <c r="S9799" s="66"/>
      <c r="T9799" s="66"/>
      <c r="U9799" s="46"/>
    </row>
    <row r="9800" spans="2:21">
      <c r="B9800" s="22"/>
      <c r="D9800" s="22"/>
      <c r="E9800" s="42"/>
      <c r="F9800" s="92"/>
      <c r="G9800" s="65"/>
      <c r="H9800" s="65"/>
      <c r="I9800" s="65"/>
      <c r="J9800" s="65"/>
      <c r="K9800" s="65"/>
      <c r="L9800" s="65"/>
      <c r="M9800" s="65"/>
      <c r="N9800" s="84"/>
      <c r="O9800" s="65"/>
      <c r="P9800" s="84"/>
      <c r="Q9800" s="84"/>
      <c r="R9800" s="66"/>
      <c r="S9800" s="66"/>
      <c r="T9800" s="66"/>
      <c r="U9800" s="46"/>
    </row>
    <row r="9801" spans="2:21">
      <c r="B9801" s="22"/>
      <c r="D9801" s="22"/>
      <c r="E9801" s="42"/>
      <c r="F9801" s="92"/>
      <c r="G9801" s="65"/>
      <c r="H9801" s="65"/>
      <c r="I9801" s="65"/>
      <c r="J9801" s="65"/>
      <c r="K9801" s="65"/>
      <c r="L9801" s="65"/>
      <c r="M9801" s="65"/>
      <c r="N9801" s="84"/>
      <c r="O9801" s="65"/>
      <c r="P9801" s="84"/>
      <c r="Q9801" s="84"/>
      <c r="R9801" s="66"/>
      <c r="S9801" s="66"/>
      <c r="T9801" s="66"/>
      <c r="U9801" s="46"/>
    </row>
    <row r="9802" spans="2:21">
      <c r="B9802" s="22"/>
      <c r="D9802" s="22"/>
      <c r="E9802" s="42"/>
      <c r="F9802" s="92"/>
      <c r="G9802" s="65"/>
      <c r="H9802" s="65"/>
      <c r="I9802" s="65"/>
      <c r="J9802" s="65"/>
      <c r="K9802" s="65"/>
      <c r="L9802" s="65"/>
      <c r="M9802" s="65"/>
      <c r="N9802" s="84"/>
      <c r="O9802" s="65"/>
      <c r="P9802" s="84"/>
      <c r="Q9802" s="84"/>
      <c r="R9802" s="66"/>
      <c r="S9802" s="66"/>
      <c r="T9802" s="66"/>
      <c r="U9802" s="46"/>
    </row>
    <row r="9803" spans="2:21">
      <c r="B9803" s="22"/>
      <c r="D9803" s="22"/>
      <c r="E9803" s="42"/>
      <c r="F9803" s="92"/>
      <c r="G9803" s="65"/>
      <c r="H9803" s="65"/>
      <c r="I9803" s="65"/>
      <c r="J9803" s="65"/>
      <c r="K9803" s="65"/>
      <c r="L9803" s="65"/>
      <c r="M9803" s="65"/>
      <c r="N9803" s="84"/>
      <c r="O9803" s="65"/>
      <c r="P9803" s="84"/>
      <c r="Q9803" s="84"/>
      <c r="R9803" s="66"/>
      <c r="S9803" s="66"/>
      <c r="T9803" s="66"/>
      <c r="U9803" s="46"/>
    </row>
    <row r="9804" spans="2:21">
      <c r="B9804" s="22"/>
      <c r="D9804" s="22"/>
      <c r="E9804" s="42"/>
      <c r="F9804" s="92"/>
      <c r="G9804" s="65"/>
      <c r="H9804" s="65"/>
      <c r="I9804" s="65"/>
      <c r="J9804" s="65"/>
      <c r="K9804" s="65"/>
      <c r="L9804" s="65"/>
      <c r="M9804" s="65"/>
      <c r="N9804" s="84"/>
      <c r="O9804" s="65"/>
      <c r="P9804" s="84"/>
      <c r="Q9804" s="84"/>
      <c r="R9804" s="66"/>
      <c r="S9804" s="66"/>
      <c r="T9804" s="66"/>
      <c r="U9804" s="46"/>
    </row>
    <row r="9805" spans="2:21">
      <c r="B9805" s="22"/>
      <c r="D9805" s="22"/>
      <c r="E9805" s="42"/>
      <c r="F9805" s="92"/>
      <c r="G9805" s="65"/>
      <c r="H9805" s="65"/>
      <c r="I9805" s="65"/>
      <c r="J9805" s="65"/>
      <c r="K9805" s="65"/>
      <c r="L9805" s="65"/>
      <c r="M9805" s="65"/>
      <c r="N9805" s="84"/>
      <c r="O9805" s="65"/>
      <c r="P9805" s="84"/>
      <c r="Q9805" s="84"/>
      <c r="R9805" s="66"/>
      <c r="S9805" s="66"/>
      <c r="T9805" s="66"/>
      <c r="U9805" s="46"/>
    </row>
    <row r="9806" spans="2:21">
      <c r="B9806" s="22"/>
      <c r="D9806" s="22"/>
      <c r="E9806" s="42"/>
      <c r="F9806" s="92"/>
      <c r="G9806" s="65"/>
      <c r="H9806" s="65"/>
      <c r="I9806" s="65"/>
      <c r="J9806" s="65"/>
      <c r="K9806" s="65"/>
      <c r="L9806" s="65"/>
      <c r="M9806" s="65"/>
      <c r="N9806" s="84"/>
      <c r="O9806" s="65"/>
      <c r="P9806" s="84"/>
      <c r="Q9806" s="84"/>
      <c r="R9806" s="66"/>
      <c r="S9806" s="66"/>
      <c r="T9806" s="66"/>
      <c r="U9806" s="46"/>
    </row>
    <row r="9807" spans="2:21">
      <c r="B9807" s="22"/>
      <c r="D9807" s="22"/>
      <c r="E9807" s="42"/>
      <c r="F9807" s="92"/>
      <c r="G9807" s="65"/>
      <c r="H9807" s="65"/>
      <c r="I9807" s="65"/>
      <c r="J9807" s="65"/>
      <c r="K9807" s="65"/>
      <c r="L9807" s="65"/>
      <c r="M9807" s="65"/>
      <c r="N9807" s="84"/>
      <c r="O9807" s="65"/>
      <c r="P9807" s="84"/>
      <c r="Q9807" s="84"/>
      <c r="R9807" s="66"/>
      <c r="S9807" s="66"/>
      <c r="T9807" s="66"/>
      <c r="U9807" s="46"/>
    </row>
    <row r="9808" spans="2:21">
      <c r="B9808" s="22"/>
      <c r="D9808" s="22"/>
      <c r="E9808" s="42"/>
      <c r="F9808" s="92"/>
      <c r="G9808" s="65"/>
      <c r="H9808" s="65"/>
      <c r="I9808" s="65"/>
      <c r="J9808" s="65"/>
      <c r="K9808" s="65"/>
      <c r="L9808" s="65"/>
      <c r="M9808" s="65"/>
      <c r="N9808" s="84"/>
      <c r="O9808" s="65"/>
      <c r="P9808" s="84"/>
      <c r="Q9808" s="84"/>
      <c r="R9808" s="66"/>
      <c r="S9808" s="66"/>
      <c r="T9808" s="66"/>
      <c r="U9808" s="46"/>
    </row>
    <row r="9809" spans="2:21">
      <c r="B9809" s="22"/>
      <c r="D9809" s="22"/>
      <c r="E9809" s="42"/>
      <c r="F9809" s="92"/>
      <c r="G9809" s="65"/>
      <c r="H9809" s="65"/>
      <c r="I9809" s="65"/>
      <c r="J9809" s="65"/>
      <c r="K9809" s="65"/>
      <c r="L9809" s="65"/>
      <c r="M9809" s="65"/>
      <c r="N9809" s="84"/>
      <c r="O9809" s="65"/>
      <c r="P9809" s="84"/>
      <c r="Q9809" s="84"/>
      <c r="R9809" s="66"/>
      <c r="S9809" s="66"/>
      <c r="T9809" s="66"/>
      <c r="U9809" s="46"/>
    </row>
    <row r="9810" spans="2:21">
      <c r="B9810" s="22"/>
      <c r="D9810" s="22"/>
      <c r="E9810" s="42"/>
      <c r="F9810" s="92"/>
      <c r="G9810" s="65"/>
      <c r="H9810" s="65"/>
      <c r="I9810" s="65"/>
      <c r="J9810" s="65"/>
      <c r="K9810" s="65"/>
      <c r="L9810" s="65"/>
      <c r="M9810" s="65"/>
      <c r="N9810" s="84"/>
      <c r="O9810" s="65"/>
      <c r="P9810" s="84"/>
      <c r="Q9810" s="84"/>
      <c r="R9810" s="66"/>
      <c r="S9810" s="66"/>
      <c r="T9810" s="66"/>
      <c r="U9810" s="46"/>
    </row>
    <row r="9811" spans="2:21">
      <c r="B9811" s="22"/>
      <c r="D9811" s="22"/>
      <c r="E9811" s="42"/>
      <c r="F9811" s="92"/>
      <c r="G9811" s="65"/>
      <c r="H9811" s="65"/>
      <c r="I9811" s="65"/>
      <c r="J9811" s="65"/>
      <c r="K9811" s="65"/>
      <c r="L9811" s="65"/>
      <c r="M9811" s="65"/>
      <c r="N9811" s="84"/>
      <c r="O9811" s="65"/>
      <c r="P9811" s="84"/>
      <c r="Q9811" s="84"/>
      <c r="R9811" s="66"/>
      <c r="S9811" s="66"/>
      <c r="T9811" s="66"/>
      <c r="U9811" s="46"/>
    </row>
    <row r="9812" spans="2:21">
      <c r="B9812" s="22"/>
      <c r="D9812" s="22"/>
      <c r="E9812" s="42"/>
      <c r="F9812" s="92"/>
      <c r="G9812" s="65"/>
      <c r="H9812" s="65"/>
      <c r="I9812" s="65"/>
      <c r="J9812" s="65"/>
      <c r="K9812" s="65"/>
      <c r="L9812" s="65"/>
      <c r="M9812" s="65"/>
      <c r="N9812" s="84"/>
      <c r="O9812" s="65"/>
      <c r="P9812" s="84"/>
      <c r="Q9812" s="84"/>
      <c r="R9812" s="66"/>
      <c r="S9812" s="66"/>
      <c r="T9812" s="66"/>
      <c r="U9812" s="46"/>
    </row>
    <row r="9813" spans="2:21">
      <c r="B9813" s="22"/>
      <c r="D9813" s="22"/>
      <c r="E9813" s="42"/>
      <c r="F9813" s="92"/>
      <c r="G9813" s="65"/>
      <c r="H9813" s="65"/>
      <c r="I9813" s="65"/>
      <c r="J9813" s="65"/>
      <c r="K9813" s="65"/>
      <c r="L9813" s="65"/>
      <c r="M9813" s="65"/>
      <c r="N9813" s="84"/>
      <c r="O9813" s="65"/>
      <c r="P9813" s="84"/>
      <c r="Q9813" s="84"/>
      <c r="R9813" s="66"/>
      <c r="S9813" s="66"/>
      <c r="T9813" s="66"/>
      <c r="U9813" s="46"/>
    </row>
    <row r="9814" spans="2:21">
      <c r="B9814" s="22"/>
      <c r="D9814" s="22"/>
      <c r="E9814" s="42"/>
      <c r="F9814" s="92"/>
      <c r="G9814" s="65"/>
      <c r="H9814" s="65"/>
      <c r="I9814" s="65"/>
      <c r="J9814" s="65"/>
      <c r="K9814" s="65"/>
      <c r="L9814" s="65"/>
      <c r="M9814" s="65"/>
      <c r="N9814" s="84"/>
      <c r="O9814" s="65"/>
      <c r="P9814" s="84"/>
      <c r="Q9814" s="84"/>
      <c r="R9814" s="66"/>
      <c r="S9814" s="66"/>
      <c r="T9814" s="66"/>
      <c r="U9814" s="46"/>
    </row>
    <row r="9815" spans="2:21">
      <c r="B9815" s="22"/>
      <c r="D9815" s="22"/>
      <c r="E9815" s="42"/>
      <c r="F9815" s="92"/>
      <c r="G9815" s="65"/>
      <c r="H9815" s="65"/>
      <c r="I9815" s="65"/>
      <c r="J9815" s="65"/>
      <c r="K9815" s="65"/>
      <c r="L9815" s="65"/>
      <c r="M9815" s="65"/>
      <c r="N9815" s="84"/>
      <c r="O9815" s="65"/>
      <c r="P9815" s="84"/>
      <c r="Q9815" s="84"/>
      <c r="R9815" s="66"/>
      <c r="S9815" s="66"/>
      <c r="T9815" s="66"/>
      <c r="U9815" s="46"/>
    </row>
    <row r="9816" spans="2:21">
      <c r="B9816" s="22"/>
      <c r="D9816" s="22"/>
      <c r="E9816" s="42"/>
      <c r="F9816" s="92"/>
      <c r="G9816" s="65"/>
      <c r="H9816" s="65"/>
      <c r="I9816" s="65"/>
      <c r="J9816" s="65"/>
      <c r="K9816" s="65"/>
      <c r="L9816" s="65"/>
      <c r="M9816" s="65"/>
      <c r="N9816" s="84"/>
      <c r="O9816" s="65"/>
      <c r="P9816" s="84"/>
      <c r="Q9816" s="84"/>
      <c r="R9816" s="66"/>
      <c r="S9816" s="66"/>
      <c r="T9816" s="66"/>
      <c r="U9816" s="46"/>
    </row>
    <row r="9817" spans="2:21">
      <c r="B9817" s="22"/>
      <c r="D9817" s="22"/>
      <c r="E9817" s="42"/>
      <c r="F9817" s="92"/>
      <c r="G9817" s="65"/>
      <c r="H9817" s="65"/>
      <c r="I9817" s="65"/>
      <c r="J9817" s="65"/>
      <c r="K9817" s="65"/>
      <c r="L9817" s="65"/>
      <c r="M9817" s="65"/>
      <c r="N9817" s="84"/>
      <c r="O9817" s="65"/>
      <c r="P9817" s="84"/>
      <c r="Q9817" s="84"/>
      <c r="R9817" s="66"/>
      <c r="S9817" s="66"/>
      <c r="T9817" s="66"/>
      <c r="U9817" s="46"/>
    </row>
    <row r="9818" spans="2:21">
      <c r="B9818" s="22"/>
      <c r="D9818" s="22"/>
      <c r="E9818" s="42"/>
      <c r="F9818" s="92"/>
      <c r="G9818" s="65"/>
      <c r="H9818" s="65"/>
      <c r="I9818" s="65"/>
      <c r="J9818" s="65"/>
      <c r="K9818" s="65"/>
      <c r="L9818" s="65"/>
      <c r="M9818" s="65"/>
      <c r="N9818" s="84"/>
      <c r="O9818" s="65"/>
      <c r="P9818" s="84"/>
      <c r="Q9818" s="84"/>
      <c r="R9818" s="66"/>
      <c r="S9818" s="66"/>
      <c r="T9818" s="66"/>
      <c r="U9818" s="46"/>
    </row>
    <row r="9819" spans="2:21">
      <c r="B9819" s="22"/>
      <c r="D9819" s="22"/>
      <c r="E9819" s="42"/>
      <c r="F9819" s="92"/>
      <c r="G9819" s="65"/>
      <c r="H9819" s="65"/>
      <c r="I9819" s="65"/>
      <c r="J9819" s="65"/>
      <c r="K9819" s="65"/>
      <c r="L9819" s="65"/>
      <c r="M9819" s="65"/>
      <c r="N9819" s="84"/>
      <c r="O9819" s="65"/>
      <c r="P9819" s="84"/>
      <c r="Q9819" s="84"/>
      <c r="R9819" s="66"/>
      <c r="S9819" s="66"/>
      <c r="T9819" s="66"/>
      <c r="U9819" s="46"/>
    </row>
    <row r="9820" spans="2:21">
      <c r="B9820" s="22"/>
      <c r="D9820" s="22"/>
      <c r="E9820" s="42"/>
      <c r="F9820" s="92"/>
      <c r="G9820" s="65"/>
      <c r="H9820" s="65"/>
      <c r="I9820" s="65"/>
      <c r="J9820" s="65"/>
      <c r="K9820" s="65"/>
      <c r="L9820" s="65"/>
      <c r="M9820" s="65"/>
      <c r="N9820" s="84"/>
      <c r="O9820" s="65"/>
      <c r="P9820" s="84"/>
      <c r="Q9820" s="84"/>
      <c r="R9820" s="66"/>
      <c r="S9820" s="66"/>
      <c r="T9820" s="66"/>
      <c r="U9820" s="46"/>
    </row>
    <row r="9821" spans="2:21">
      <c r="B9821" s="22"/>
      <c r="D9821" s="22"/>
      <c r="E9821" s="42"/>
      <c r="F9821" s="92"/>
      <c r="G9821" s="65"/>
      <c r="H9821" s="65"/>
      <c r="I9821" s="65"/>
      <c r="J9821" s="65"/>
      <c r="K9821" s="65"/>
      <c r="L9821" s="65"/>
      <c r="M9821" s="65"/>
      <c r="N9821" s="84"/>
      <c r="O9821" s="65"/>
      <c r="P9821" s="84"/>
      <c r="Q9821" s="84"/>
      <c r="R9821" s="66"/>
      <c r="S9821" s="66"/>
      <c r="T9821" s="66"/>
      <c r="U9821" s="46"/>
    </row>
    <row r="9822" spans="2:21">
      <c r="B9822" s="22"/>
      <c r="D9822" s="22"/>
      <c r="E9822" s="42"/>
      <c r="F9822" s="92"/>
      <c r="G9822" s="65"/>
      <c r="H9822" s="65"/>
      <c r="I9822" s="65"/>
      <c r="J9822" s="65"/>
      <c r="K9822" s="65"/>
      <c r="L9822" s="65"/>
      <c r="M9822" s="65"/>
      <c r="N9822" s="84"/>
      <c r="O9822" s="65"/>
      <c r="P9822" s="84"/>
      <c r="Q9822" s="84"/>
      <c r="R9822" s="66"/>
      <c r="S9822" s="66"/>
      <c r="T9822" s="66"/>
      <c r="U9822" s="46"/>
    </row>
    <row r="9823" spans="2:21">
      <c r="B9823" s="22"/>
      <c r="D9823" s="22"/>
      <c r="E9823" s="42"/>
      <c r="F9823" s="92"/>
      <c r="G9823" s="65"/>
      <c r="H9823" s="65"/>
      <c r="I9823" s="65"/>
      <c r="J9823" s="65"/>
      <c r="K9823" s="65"/>
      <c r="L9823" s="65"/>
      <c r="M9823" s="65"/>
      <c r="N9823" s="84"/>
      <c r="O9823" s="65"/>
      <c r="P9823" s="84"/>
      <c r="Q9823" s="84"/>
      <c r="R9823" s="66"/>
      <c r="S9823" s="66"/>
      <c r="T9823" s="66"/>
      <c r="U9823" s="46"/>
    </row>
    <row r="9824" spans="2:21">
      <c r="B9824" s="22"/>
      <c r="D9824" s="22"/>
      <c r="E9824" s="42"/>
      <c r="F9824" s="92"/>
      <c r="G9824" s="65"/>
      <c r="H9824" s="65"/>
      <c r="I9824" s="65"/>
      <c r="J9824" s="65"/>
      <c r="K9824" s="65"/>
      <c r="L9824" s="65"/>
      <c r="M9824" s="65"/>
      <c r="N9824" s="84"/>
      <c r="O9824" s="65"/>
      <c r="P9824" s="84"/>
      <c r="Q9824" s="84"/>
      <c r="R9824" s="66"/>
      <c r="S9824" s="66"/>
      <c r="T9824" s="66"/>
      <c r="U9824" s="46"/>
    </row>
    <row r="9825" spans="2:21">
      <c r="B9825" s="22"/>
      <c r="D9825" s="22"/>
      <c r="E9825" s="42"/>
      <c r="F9825" s="92"/>
      <c r="G9825" s="65"/>
      <c r="H9825" s="65"/>
      <c r="I9825" s="65"/>
      <c r="J9825" s="65"/>
      <c r="K9825" s="65"/>
      <c r="L9825" s="65"/>
      <c r="M9825" s="65"/>
      <c r="N9825" s="84"/>
      <c r="O9825" s="65"/>
      <c r="P9825" s="84"/>
      <c r="Q9825" s="84"/>
      <c r="R9825" s="66"/>
      <c r="S9825" s="66"/>
      <c r="T9825" s="66"/>
      <c r="U9825" s="46"/>
    </row>
    <row r="9826" spans="2:21">
      <c r="B9826" s="22"/>
      <c r="D9826" s="22"/>
      <c r="E9826" s="42"/>
      <c r="F9826" s="92"/>
      <c r="G9826" s="65"/>
      <c r="H9826" s="65"/>
      <c r="I9826" s="65"/>
      <c r="J9826" s="65"/>
      <c r="K9826" s="65"/>
      <c r="L9826" s="65"/>
      <c r="M9826" s="65"/>
      <c r="N9826" s="84"/>
      <c r="O9826" s="65"/>
      <c r="P9826" s="84"/>
      <c r="Q9826" s="84"/>
      <c r="R9826" s="66"/>
      <c r="S9826" s="66"/>
      <c r="T9826" s="66"/>
      <c r="U9826" s="46"/>
    </row>
    <row r="9827" spans="2:21">
      <c r="B9827" s="22"/>
      <c r="D9827" s="22"/>
      <c r="E9827" s="42"/>
      <c r="F9827" s="92"/>
      <c r="G9827" s="65"/>
      <c r="H9827" s="65"/>
      <c r="I9827" s="65"/>
      <c r="J9827" s="65"/>
      <c r="K9827" s="65"/>
      <c r="L9827" s="65"/>
      <c r="M9827" s="65"/>
      <c r="N9827" s="84"/>
      <c r="O9827" s="65"/>
      <c r="P9827" s="84"/>
      <c r="Q9827" s="84"/>
      <c r="R9827" s="66"/>
      <c r="S9827" s="66"/>
      <c r="T9827" s="66"/>
      <c r="U9827" s="46"/>
    </row>
    <row r="9828" spans="2:21">
      <c r="B9828" s="22"/>
      <c r="D9828" s="22"/>
      <c r="E9828" s="42"/>
      <c r="F9828" s="92"/>
      <c r="G9828" s="65"/>
      <c r="H9828" s="65"/>
      <c r="I9828" s="65"/>
      <c r="J9828" s="65"/>
      <c r="K9828" s="65"/>
      <c r="L9828" s="65"/>
      <c r="M9828" s="65"/>
      <c r="N9828" s="84"/>
      <c r="O9828" s="65"/>
      <c r="P9828" s="84"/>
      <c r="Q9828" s="84"/>
      <c r="R9828" s="66"/>
      <c r="S9828" s="66"/>
      <c r="T9828" s="66"/>
      <c r="U9828" s="46"/>
    </row>
    <row r="9829" spans="2:21">
      <c r="B9829" s="22"/>
      <c r="D9829" s="22"/>
      <c r="E9829" s="42"/>
      <c r="F9829" s="92"/>
      <c r="G9829" s="65"/>
      <c r="H9829" s="65"/>
      <c r="I9829" s="65"/>
      <c r="J9829" s="65"/>
      <c r="K9829" s="65"/>
      <c r="L9829" s="65"/>
      <c r="M9829" s="65"/>
      <c r="N9829" s="84"/>
      <c r="O9829" s="65"/>
      <c r="P9829" s="84"/>
      <c r="Q9829" s="84"/>
      <c r="R9829" s="66"/>
      <c r="S9829" s="66"/>
      <c r="T9829" s="66"/>
      <c r="U9829" s="46"/>
    </row>
    <row r="9830" spans="2:21">
      <c r="B9830" s="22"/>
      <c r="D9830" s="22"/>
      <c r="E9830" s="42"/>
      <c r="F9830" s="92"/>
      <c r="G9830" s="65"/>
      <c r="H9830" s="65"/>
      <c r="I9830" s="65"/>
      <c r="J9830" s="65"/>
      <c r="K9830" s="65"/>
      <c r="L9830" s="65"/>
      <c r="M9830" s="65"/>
      <c r="N9830" s="84"/>
      <c r="O9830" s="65"/>
      <c r="P9830" s="84"/>
      <c r="Q9830" s="84"/>
      <c r="R9830" s="66"/>
      <c r="S9830" s="66"/>
      <c r="T9830" s="66"/>
      <c r="U9830" s="46"/>
    </row>
    <row r="9831" spans="2:21">
      <c r="B9831" s="22"/>
      <c r="D9831" s="22"/>
      <c r="E9831" s="42"/>
      <c r="F9831" s="92"/>
      <c r="G9831" s="65"/>
      <c r="H9831" s="65"/>
      <c r="I9831" s="65"/>
      <c r="J9831" s="65"/>
      <c r="K9831" s="65"/>
      <c r="L9831" s="65"/>
      <c r="M9831" s="65"/>
      <c r="N9831" s="84"/>
      <c r="O9831" s="65"/>
      <c r="P9831" s="84"/>
      <c r="Q9831" s="84"/>
      <c r="R9831" s="66"/>
      <c r="S9831" s="66"/>
      <c r="T9831" s="66"/>
      <c r="U9831" s="46"/>
    </row>
    <row r="9832" spans="2:21">
      <c r="B9832" s="22"/>
      <c r="D9832" s="22"/>
      <c r="E9832" s="42"/>
      <c r="F9832" s="92"/>
      <c r="G9832" s="65"/>
      <c r="H9832" s="65"/>
      <c r="I9832" s="65"/>
      <c r="J9832" s="65"/>
      <c r="K9832" s="65"/>
      <c r="L9832" s="65"/>
      <c r="M9832" s="65"/>
      <c r="N9832" s="84"/>
      <c r="O9832" s="65"/>
      <c r="P9832" s="84"/>
      <c r="Q9832" s="84"/>
      <c r="R9832" s="66"/>
      <c r="S9832" s="66"/>
      <c r="T9832" s="66"/>
      <c r="U9832" s="46"/>
    </row>
    <row r="9833" spans="2:21">
      <c r="B9833" s="22"/>
      <c r="D9833" s="22"/>
      <c r="E9833" s="42"/>
      <c r="F9833" s="92"/>
      <c r="G9833" s="65"/>
      <c r="H9833" s="65"/>
      <c r="I9833" s="65"/>
      <c r="J9833" s="65"/>
      <c r="K9833" s="65"/>
      <c r="L9833" s="65"/>
      <c r="M9833" s="65"/>
      <c r="N9833" s="84"/>
      <c r="O9833" s="65"/>
      <c r="P9833" s="84"/>
      <c r="Q9833" s="84"/>
      <c r="R9833" s="66"/>
      <c r="S9833" s="66"/>
      <c r="T9833" s="66"/>
      <c r="U9833" s="46"/>
    </row>
    <row r="9834" spans="2:21">
      <c r="B9834" s="22"/>
      <c r="D9834" s="22"/>
      <c r="E9834" s="42"/>
      <c r="F9834" s="92"/>
      <c r="G9834" s="65"/>
      <c r="H9834" s="65"/>
      <c r="I9834" s="65"/>
      <c r="J9834" s="65"/>
      <c r="K9834" s="65"/>
      <c r="L9834" s="65"/>
      <c r="M9834" s="65"/>
      <c r="N9834" s="84"/>
      <c r="O9834" s="65"/>
      <c r="P9834" s="84"/>
      <c r="Q9834" s="84"/>
      <c r="R9834" s="66"/>
      <c r="S9834" s="66"/>
      <c r="T9834" s="66"/>
      <c r="U9834" s="46"/>
    </row>
    <row r="9835" spans="2:21">
      <c r="B9835" s="22"/>
      <c r="D9835" s="22"/>
      <c r="E9835" s="42"/>
      <c r="F9835" s="92"/>
      <c r="G9835" s="65"/>
      <c r="H9835" s="65"/>
      <c r="I9835" s="65"/>
      <c r="J9835" s="65"/>
      <c r="K9835" s="65"/>
      <c r="L9835" s="65"/>
      <c r="M9835" s="65"/>
      <c r="N9835" s="84"/>
      <c r="O9835" s="65"/>
      <c r="P9835" s="84"/>
      <c r="Q9835" s="84"/>
      <c r="R9835" s="66"/>
      <c r="S9835" s="66"/>
      <c r="T9835" s="66"/>
      <c r="U9835" s="46"/>
    </row>
    <row r="9836" spans="2:21">
      <c r="B9836" s="22"/>
      <c r="D9836" s="22"/>
      <c r="E9836" s="42"/>
      <c r="F9836" s="92"/>
      <c r="G9836" s="65"/>
      <c r="H9836" s="65"/>
      <c r="I9836" s="65"/>
      <c r="J9836" s="65"/>
      <c r="K9836" s="65"/>
      <c r="L9836" s="65"/>
      <c r="M9836" s="65"/>
      <c r="N9836" s="84"/>
      <c r="O9836" s="65"/>
      <c r="P9836" s="84"/>
      <c r="Q9836" s="84"/>
      <c r="R9836" s="66"/>
      <c r="S9836" s="66"/>
      <c r="T9836" s="66"/>
      <c r="U9836" s="46"/>
    </row>
    <row r="9837" spans="2:21">
      <c r="B9837" s="22"/>
      <c r="D9837" s="22"/>
      <c r="E9837" s="42"/>
      <c r="F9837" s="92"/>
      <c r="G9837" s="65"/>
      <c r="H9837" s="65"/>
      <c r="I9837" s="65"/>
      <c r="J9837" s="65"/>
      <c r="K9837" s="65"/>
      <c r="L9837" s="65"/>
      <c r="M9837" s="65"/>
      <c r="N9837" s="84"/>
      <c r="O9837" s="65"/>
      <c r="P9837" s="84"/>
      <c r="Q9837" s="84"/>
      <c r="R9837" s="66"/>
      <c r="S9837" s="66"/>
      <c r="T9837" s="66"/>
      <c r="U9837" s="46"/>
    </row>
    <row r="9838" spans="2:21">
      <c r="B9838" s="22"/>
      <c r="D9838" s="22"/>
      <c r="E9838" s="42"/>
      <c r="F9838" s="92"/>
      <c r="G9838" s="65"/>
      <c r="H9838" s="65"/>
      <c r="I9838" s="65"/>
      <c r="J9838" s="65"/>
      <c r="K9838" s="65"/>
      <c r="L9838" s="65"/>
      <c r="M9838" s="65"/>
      <c r="N9838" s="84"/>
      <c r="O9838" s="65"/>
      <c r="P9838" s="84"/>
      <c r="Q9838" s="84"/>
      <c r="R9838" s="66"/>
      <c r="S9838" s="66"/>
      <c r="T9838" s="66"/>
      <c r="U9838" s="46"/>
    </row>
    <row r="9839" spans="2:21">
      <c r="B9839" s="22"/>
      <c r="D9839" s="22"/>
      <c r="E9839" s="42"/>
      <c r="F9839" s="92"/>
      <c r="G9839" s="65"/>
      <c r="H9839" s="65"/>
      <c r="I9839" s="65"/>
      <c r="J9839" s="65"/>
      <c r="K9839" s="65"/>
      <c r="L9839" s="65"/>
      <c r="M9839" s="65"/>
      <c r="N9839" s="84"/>
      <c r="O9839" s="65"/>
      <c r="P9839" s="84"/>
      <c r="Q9839" s="84"/>
      <c r="R9839" s="66"/>
      <c r="S9839" s="66"/>
      <c r="T9839" s="66"/>
      <c r="U9839" s="46"/>
    </row>
    <row r="9840" spans="2:21">
      <c r="B9840" s="22"/>
      <c r="D9840" s="22"/>
      <c r="E9840" s="42"/>
      <c r="F9840" s="92"/>
      <c r="G9840" s="65"/>
      <c r="H9840" s="65"/>
      <c r="I9840" s="65"/>
      <c r="J9840" s="65"/>
      <c r="K9840" s="65"/>
      <c r="L9840" s="65"/>
      <c r="M9840" s="65"/>
      <c r="N9840" s="84"/>
      <c r="O9840" s="65"/>
      <c r="P9840" s="84"/>
      <c r="Q9840" s="84"/>
      <c r="R9840" s="66"/>
      <c r="S9840" s="66"/>
      <c r="T9840" s="66"/>
      <c r="U9840" s="46"/>
    </row>
    <row r="9841" spans="2:21">
      <c r="B9841" s="22"/>
      <c r="D9841" s="22"/>
      <c r="E9841" s="42"/>
      <c r="F9841" s="92"/>
      <c r="G9841" s="65"/>
      <c r="H9841" s="65"/>
      <c r="I9841" s="65"/>
      <c r="J9841" s="65"/>
      <c r="K9841" s="65"/>
      <c r="L9841" s="65"/>
      <c r="M9841" s="65"/>
      <c r="N9841" s="84"/>
      <c r="O9841" s="65"/>
      <c r="P9841" s="84"/>
      <c r="Q9841" s="84"/>
      <c r="R9841" s="66"/>
      <c r="S9841" s="66"/>
      <c r="T9841" s="66"/>
      <c r="U9841" s="46"/>
    </row>
    <row r="9842" spans="2:21">
      <c r="B9842" s="22"/>
      <c r="D9842" s="22"/>
      <c r="E9842" s="42"/>
      <c r="F9842" s="92"/>
      <c r="G9842" s="65"/>
      <c r="H9842" s="65"/>
      <c r="I9842" s="65"/>
      <c r="J9842" s="65"/>
      <c r="K9842" s="65"/>
      <c r="L9842" s="65"/>
      <c r="M9842" s="65"/>
      <c r="N9842" s="84"/>
      <c r="O9842" s="65"/>
      <c r="P9842" s="84"/>
      <c r="Q9842" s="84"/>
      <c r="R9842" s="66"/>
      <c r="S9842" s="66"/>
      <c r="T9842" s="66"/>
      <c r="U9842" s="46"/>
    </row>
    <row r="9843" spans="2:21">
      <c r="B9843" s="22"/>
      <c r="D9843" s="22"/>
      <c r="E9843" s="42"/>
      <c r="F9843" s="92"/>
      <c r="G9843" s="65"/>
      <c r="H9843" s="65"/>
      <c r="I9843" s="65"/>
      <c r="J9843" s="65"/>
      <c r="K9843" s="65"/>
      <c r="L9843" s="65"/>
      <c r="M9843" s="65"/>
      <c r="N9843" s="84"/>
      <c r="O9843" s="65"/>
      <c r="P9843" s="84"/>
      <c r="Q9843" s="84"/>
      <c r="R9843" s="66"/>
      <c r="S9843" s="66"/>
      <c r="T9843" s="66"/>
      <c r="U9843" s="46"/>
    </row>
    <row r="9844" spans="2:21">
      <c r="B9844" s="22"/>
      <c r="D9844" s="22"/>
      <c r="E9844" s="42"/>
      <c r="F9844" s="92"/>
      <c r="G9844" s="65"/>
      <c r="H9844" s="65"/>
      <c r="I9844" s="65"/>
      <c r="J9844" s="65"/>
      <c r="K9844" s="65"/>
      <c r="L9844" s="65"/>
      <c r="M9844" s="65"/>
      <c r="N9844" s="84"/>
      <c r="O9844" s="65"/>
      <c r="P9844" s="84"/>
      <c r="Q9844" s="84"/>
      <c r="R9844" s="66"/>
      <c r="S9844" s="66"/>
      <c r="T9844" s="66"/>
      <c r="U9844" s="46"/>
    </row>
    <row r="9845" spans="2:21">
      <c r="B9845" s="22"/>
      <c r="D9845" s="22"/>
      <c r="E9845" s="42"/>
      <c r="F9845" s="92"/>
      <c r="G9845" s="65"/>
      <c r="H9845" s="65"/>
      <c r="I9845" s="65"/>
      <c r="J9845" s="65"/>
      <c r="K9845" s="65"/>
      <c r="L9845" s="65"/>
      <c r="M9845" s="65"/>
      <c r="N9845" s="84"/>
      <c r="O9845" s="65"/>
      <c r="P9845" s="84"/>
      <c r="Q9845" s="84"/>
      <c r="R9845" s="66"/>
      <c r="S9845" s="66"/>
      <c r="T9845" s="66"/>
      <c r="U9845" s="46"/>
    </row>
    <row r="9846" spans="2:21">
      <c r="B9846" s="22"/>
      <c r="D9846" s="22"/>
      <c r="E9846" s="42"/>
      <c r="F9846" s="92"/>
      <c r="G9846" s="65"/>
      <c r="H9846" s="65"/>
      <c r="I9846" s="65"/>
      <c r="J9846" s="65"/>
      <c r="K9846" s="65"/>
      <c r="L9846" s="65"/>
      <c r="M9846" s="65"/>
      <c r="N9846" s="84"/>
      <c r="O9846" s="65"/>
      <c r="P9846" s="84"/>
      <c r="Q9846" s="84"/>
      <c r="R9846" s="66"/>
      <c r="S9846" s="66"/>
      <c r="T9846" s="66"/>
      <c r="U9846" s="46"/>
    </row>
    <row r="9847" spans="2:21">
      <c r="B9847" s="22"/>
      <c r="D9847" s="22"/>
      <c r="E9847" s="42"/>
      <c r="F9847" s="92"/>
      <c r="G9847" s="65"/>
      <c r="H9847" s="65"/>
      <c r="I9847" s="65"/>
      <c r="J9847" s="65"/>
      <c r="K9847" s="65"/>
      <c r="L9847" s="65"/>
      <c r="M9847" s="65"/>
      <c r="N9847" s="84"/>
      <c r="O9847" s="65"/>
      <c r="P9847" s="84"/>
      <c r="Q9847" s="84"/>
      <c r="R9847" s="66"/>
      <c r="S9847" s="66"/>
      <c r="T9847" s="66"/>
      <c r="U9847" s="46"/>
    </row>
    <row r="9848" spans="2:21">
      <c r="B9848" s="22"/>
      <c r="D9848" s="22"/>
      <c r="E9848" s="42"/>
      <c r="F9848" s="92"/>
      <c r="G9848" s="65"/>
      <c r="H9848" s="65"/>
      <c r="I9848" s="65"/>
      <c r="J9848" s="65"/>
      <c r="K9848" s="65"/>
      <c r="L9848" s="65"/>
      <c r="M9848" s="65"/>
      <c r="N9848" s="84"/>
      <c r="O9848" s="65"/>
      <c r="P9848" s="84"/>
      <c r="Q9848" s="84"/>
      <c r="R9848" s="66"/>
      <c r="S9848" s="66"/>
      <c r="T9848" s="66"/>
      <c r="U9848" s="46"/>
    </row>
    <row r="9849" spans="2:21">
      <c r="B9849" s="22"/>
      <c r="D9849" s="22"/>
      <c r="E9849" s="42"/>
      <c r="F9849" s="92"/>
      <c r="G9849" s="65"/>
      <c r="H9849" s="65"/>
      <c r="I9849" s="65"/>
      <c r="J9849" s="65"/>
      <c r="K9849" s="65"/>
      <c r="L9849" s="65"/>
      <c r="M9849" s="65"/>
      <c r="N9849" s="84"/>
      <c r="O9849" s="65"/>
      <c r="P9849" s="84"/>
      <c r="Q9849" s="84"/>
      <c r="R9849" s="66"/>
      <c r="S9849" s="66"/>
      <c r="T9849" s="66"/>
      <c r="U9849" s="46"/>
    </row>
    <row r="9850" spans="2:21">
      <c r="B9850" s="22"/>
      <c r="D9850" s="22"/>
      <c r="E9850" s="42"/>
      <c r="F9850" s="92"/>
      <c r="G9850" s="65"/>
      <c r="H9850" s="65"/>
      <c r="I9850" s="65"/>
      <c r="J9850" s="65"/>
      <c r="K9850" s="65"/>
      <c r="L9850" s="65"/>
      <c r="M9850" s="65"/>
      <c r="N9850" s="84"/>
      <c r="O9850" s="65"/>
      <c r="P9850" s="84"/>
      <c r="Q9850" s="84"/>
      <c r="R9850" s="66"/>
      <c r="S9850" s="66"/>
      <c r="T9850" s="66"/>
      <c r="U9850" s="46"/>
    </row>
    <row r="9851" spans="2:21">
      <c r="B9851" s="22"/>
      <c r="D9851" s="22"/>
      <c r="E9851" s="42"/>
      <c r="F9851" s="92"/>
      <c r="G9851" s="65"/>
      <c r="H9851" s="65"/>
      <c r="I9851" s="65"/>
      <c r="J9851" s="65"/>
      <c r="K9851" s="65"/>
      <c r="L9851" s="65"/>
      <c r="M9851" s="65"/>
      <c r="N9851" s="84"/>
      <c r="O9851" s="65"/>
      <c r="P9851" s="84"/>
      <c r="Q9851" s="84"/>
      <c r="R9851" s="66"/>
      <c r="S9851" s="66"/>
      <c r="T9851" s="66"/>
      <c r="U9851" s="46"/>
    </row>
    <row r="9852" spans="2:21">
      <c r="B9852" s="22"/>
      <c r="D9852" s="22"/>
      <c r="E9852" s="42"/>
      <c r="F9852" s="92"/>
      <c r="G9852" s="65"/>
      <c r="H9852" s="65"/>
      <c r="I9852" s="65"/>
      <c r="J9852" s="65"/>
      <c r="K9852" s="65"/>
      <c r="L9852" s="65"/>
      <c r="M9852" s="65"/>
      <c r="N9852" s="84"/>
      <c r="O9852" s="65"/>
      <c r="P9852" s="84"/>
      <c r="Q9852" s="84"/>
      <c r="R9852" s="66"/>
      <c r="S9852" s="66"/>
      <c r="T9852" s="66"/>
      <c r="U9852" s="46"/>
    </row>
    <row r="9853" spans="2:21">
      <c r="B9853" s="22"/>
      <c r="D9853" s="22"/>
      <c r="E9853" s="42"/>
      <c r="F9853" s="92"/>
      <c r="G9853" s="65"/>
      <c r="H9853" s="65"/>
      <c r="I9853" s="65"/>
      <c r="J9853" s="65"/>
      <c r="K9853" s="65"/>
      <c r="L9853" s="65"/>
      <c r="M9853" s="65"/>
      <c r="N9853" s="84"/>
      <c r="O9853" s="65"/>
      <c r="P9853" s="84"/>
      <c r="Q9853" s="84"/>
      <c r="R9853" s="66"/>
      <c r="S9853" s="66"/>
      <c r="T9853" s="66"/>
      <c r="U9853" s="46"/>
    </row>
    <row r="9854" spans="2:21">
      <c r="B9854" s="22"/>
      <c r="D9854" s="22"/>
      <c r="E9854" s="42"/>
      <c r="F9854" s="92"/>
      <c r="G9854" s="65"/>
      <c r="H9854" s="65"/>
      <c r="I9854" s="65"/>
      <c r="J9854" s="65"/>
      <c r="K9854" s="65"/>
      <c r="L9854" s="65"/>
      <c r="M9854" s="65"/>
      <c r="N9854" s="84"/>
      <c r="O9854" s="65"/>
      <c r="P9854" s="84"/>
      <c r="Q9854" s="84"/>
      <c r="R9854" s="66"/>
      <c r="S9854" s="66"/>
      <c r="T9854" s="66"/>
      <c r="U9854" s="46"/>
    </row>
    <row r="9855" spans="2:21">
      <c r="B9855" s="22"/>
      <c r="D9855" s="22"/>
      <c r="E9855" s="42"/>
      <c r="F9855" s="92"/>
      <c r="G9855" s="65"/>
      <c r="H9855" s="65"/>
      <c r="I9855" s="65"/>
      <c r="J9855" s="65"/>
      <c r="K9855" s="65"/>
      <c r="L9855" s="65"/>
      <c r="M9855" s="65"/>
      <c r="N9855" s="84"/>
      <c r="O9855" s="65"/>
      <c r="P9855" s="84"/>
      <c r="Q9855" s="84"/>
      <c r="R9855" s="66"/>
      <c r="S9855" s="66"/>
      <c r="T9855" s="66"/>
      <c r="U9855" s="46"/>
    </row>
    <row r="9856" spans="2:21">
      <c r="B9856" s="22"/>
      <c r="D9856" s="22"/>
      <c r="E9856" s="42"/>
      <c r="F9856" s="92"/>
      <c r="G9856" s="65"/>
      <c r="H9856" s="65"/>
      <c r="I9856" s="65"/>
      <c r="J9856" s="65"/>
      <c r="K9856" s="65"/>
      <c r="L9856" s="65"/>
      <c r="M9856" s="65"/>
      <c r="N9856" s="84"/>
      <c r="O9856" s="65"/>
      <c r="P9856" s="84"/>
      <c r="Q9856" s="84"/>
      <c r="R9856" s="66"/>
      <c r="S9856" s="66"/>
      <c r="T9856" s="66"/>
      <c r="U9856" s="46"/>
    </row>
    <row r="9857" spans="2:21">
      <c r="B9857" s="22"/>
      <c r="D9857" s="22"/>
      <c r="E9857" s="42"/>
      <c r="F9857" s="92"/>
      <c r="G9857" s="65"/>
      <c r="H9857" s="65"/>
      <c r="I9857" s="65"/>
      <c r="J9857" s="65"/>
      <c r="K9857" s="65"/>
      <c r="L9857" s="65"/>
      <c r="M9857" s="65"/>
      <c r="N9857" s="84"/>
      <c r="O9857" s="65"/>
      <c r="P9857" s="84"/>
      <c r="Q9857" s="84"/>
      <c r="R9857" s="66"/>
      <c r="S9857" s="66"/>
      <c r="T9857" s="66"/>
      <c r="U9857" s="46"/>
    </row>
    <row r="9858" spans="2:21">
      <c r="B9858" s="22"/>
      <c r="D9858" s="22"/>
      <c r="E9858" s="42"/>
      <c r="F9858" s="92"/>
      <c r="G9858" s="65"/>
      <c r="H9858" s="65"/>
      <c r="I9858" s="65"/>
      <c r="J9858" s="65"/>
      <c r="K9858" s="65"/>
      <c r="L9858" s="65"/>
      <c r="M9858" s="65"/>
      <c r="N9858" s="84"/>
      <c r="O9858" s="65"/>
      <c r="P9858" s="84"/>
      <c r="Q9858" s="84"/>
      <c r="R9858" s="66"/>
      <c r="S9858" s="66"/>
      <c r="T9858" s="66"/>
      <c r="U9858" s="46"/>
    </row>
    <row r="9859" spans="2:21">
      <c r="B9859" s="22"/>
      <c r="D9859" s="22"/>
      <c r="E9859" s="42"/>
      <c r="F9859" s="92"/>
      <c r="G9859" s="65"/>
      <c r="H9859" s="65"/>
      <c r="I9859" s="65"/>
      <c r="J9859" s="65"/>
      <c r="K9859" s="65"/>
      <c r="L9859" s="65"/>
      <c r="M9859" s="65"/>
      <c r="N9859" s="84"/>
      <c r="O9859" s="65"/>
      <c r="P9859" s="84"/>
      <c r="Q9859" s="84"/>
      <c r="R9859" s="66"/>
      <c r="S9859" s="66"/>
      <c r="T9859" s="66"/>
      <c r="U9859" s="46"/>
    </row>
    <row r="9860" spans="2:21">
      <c r="B9860" s="22"/>
      <c r="D9860" s="22"/>
      <c r="E9860" s="42"/>
      <c r="F9860" s="92"/>
      <c r="G9860" s="65"/>
      <c r="H9860" s="65"/>
      <c r="I9860" s="65"/>
      <c r="J9860" s="65"/>
      <c r="K9860" s="65"/>
      <c r="L9860" s="65"/>
      <c r="M9860" s="65"/>
      <c r="N9860" s="84"/>
      <c r="O9860" s="65"/>
      <c r="P9860" s="84"/>
      <c r="Q9860" s="84"/>
      <c r="R9860" s="66"/>
      <c r="S9860" s="66"/>
      <c r="T9860" s="66"/>
      <c r="U9860" s="46"/>
    </row>
    <row r="9861" spans="2:21">
      <c r="B9861" s="22"/>
      <c r="D9861" s="22"/>
      <c r="E9861" s="42"/>
      <c r="F9861" s="92"/>
      <c r="G9861" s="65"/>
      <c r="H9861" s="65"/>
      <c r="I9861" s="65"/>
      <c r="J9861" s="65"/>
      <c r="K9861" s="65"/>
      <c r="L9861" s="65"/>
      <c r="M9861" s="65"/>
      <c r="N9861" s="84"/>
      <c r="O9861" s="65"/>
      <c r="P9861" s="84"/>
      <c r="Q9861" s="84"/>
      <c r="R9861" s="66"/>
      <c r="S9861" s="66"/>
      <c r="T9861" s="66"/>
      <c r="U9861" s="46"/>
    </row>
    <row r="9862" spans="2:21">
      <c r="B9862" s="22"/>
      <c r="D9862" s="22"/>
      <c r="E9862" s="42"/>
      <c r="F9862" s="92"/>
      <c r="G9862" s="65"/>
      <c r="H9862" s="65"/>
      <c r="I9862" s="65"/>
      <c r="J9862" s="65"/>
      <c r="K9862" s="65"/>
      <c r="L9862" s="65"/>
      <c r="M9862" s="65"/>
      <c r="N9862" s="84"/>
      <c r="O9862" s="65"/>
      <c r="P9862" s="84"/>
      <c r="Q9862" s="84"/>
      <c r="R9862" s="66"/>
      <c r="S9862" s="66"/>
      <c r="T9862" s="66"/>
      <c r="U9862" s="46"/>
    </row>
    <row r="9863" spans="2:21">
      <c r="B9863" s="22"/>
      <c r="D9863" s="22"/>
      <c r="E9863" s="42"/>
      <c r="F9863" s="92"/>
      <c r="G9863" s="65"/>
      <c r="H9863" s="65"/>
      <c r="I9863" s="65"/>
      <c r="J9863" s="65"/>
      <c r="K9863" s="65"/>
      <c r="L9863" s="65"/>
      <c r="M9863" s="65"/>
      <c r="N9863" s="84"/>
      <c r="O9863" s="65"/>
      <c r="P9863" s="84"/>
      <c r="Q9863" s="84"/>
      <c r="R9863" s="66"/>
      <c r="S9863" s="66"/>
      <c r="T9863" s="66"/>
      <c r="U9863" s="46"/>
    </row>
    <row r="9864" spans="2:21">
      <c r="B9864" s="22"/>
      <c r="D9864" s="22"/>
      <c r="E9864" s="42"/>
      <c r="F9864" s="92"/>
      <c r="G9864" s="65"/>
      <c r="H9864" s="65"/>
      <c r="I9864" s="65"/>
      <c r="J9864" s="65"/>
      <c r="K9864" s="65"/>
      <c r="L9864" s="65"/>
      <c r="M9864" s="65"/>
      <c r="N9864" s="84"/>
      <c r="O9864" s="65"/>
      <c r="P9864" s="84"/>
      <c r="Q9864" s="84"/>
      <c r="R9864" s="66"/>
      <c r="S9864" s="66"/>
      <c r="T9864" s="66"/>
      <c r="U9864" s="46"/>
    </row>
    <row r="9865" spans="2:21">
      <c r="B9865" s="22"/>
      <c r="D9865" s="22"/>
      <c r="E9865" s="42"/>
      <c r="F9865" s="92"/>
      <c r="G9865" s="65"/>
      <c r="H9865" s="65"/>
      <c r="I9865" s="65"/>
      <c r="J9865" s="65"/>
      <c r="K9865" s="65"/>
      <c r="L9865" s="65"/>
      <c r="M9865" s="65"/>
      <c r="N9865" s="84"/>
      <c r="O9865" s="65"/>
      <c r="P9865" s="84"/>
      <c r="Q9865" s="84"/>
      <c r="R9865" s="66"/>
      <c r="S9865" s="66"/>
      <c r="T9865" s="66"/>
      <c r="U9865" s="46"/>
    </row>
    <row r="9866" spans="2:21">
      <c r="B9866" s="22"/>
      <c r="D9866" s="22"/>
      <c r="E9866" s="42"/>
      <c r="F9866" s="92"/>
      <c r="G9866" s="65"/>
      <c r="H9866" s="65"/>
      <c r="I9866" s="65"/>
      <c r="J9866" s="65"/>
      <c r="K9866" s="65"/>
      <c r="L9866" s="65"/>
      <c r="M9866" s="65"/>
      <c r="N9866" s="84"/>
      <c r="O9866" s="65"/>
      <c r="P9866" s="84"/>
      <c r="Q9866" s="84"/>
      <c r="R9866" s="66"/>
      <c r="S9866" s="66"/>
      <c r="T9866" s="66"/>
      <c r="U9866" s="46"/>
    </row>
    <row r="9867" spans="2:21">
      <c r="B9867" s="22"/>
      <c r="D9867" s="22"/>
      <c r="E9867" s="42"/>
      <c r="F9867" s="92"/>
      <c r="G9867" s="65"/>
      <c r="H9867" s="65"/>
      <c r="I9867" s="65"/>
      <c r="J9867" s="65"/>
      <c r="K9867" s="65"/>
      <c r="L9867" s="65"/>
      <c r="M9867" s="65"/>
      <c r="N9867" s="84"/>
      <c r="O9867" s="65"/>
      <c r="P9867" s="84"/>
      <c r="Q9867" s="84"/>
      <c r="R9867" s="66"/>
      <c r="S9867" s="66"/>
      <c r="T9867" s="66"/>
      <c r="U9867" s="46"/>
    </row>
    <row r="9868" spans="2:21">
      <c r="B9868" s="22"/>
      <c r="D9868" s="22"/>
      <c r="E9868" s="42"/>
      <c r="F9868" s="92"/>
      <c r="G9868" s="65"/>
      <c r="H9868" s="65"/>
      <c r="I9868" s="65"/>
      <c r="J9868" s="65"/>
      <c r="K9868" s="65"/>
      <c r="L9868" s="65"/>
      <c r="M9868" s="65"/>
      <c r="N9868" s="84"/>
      <c r="O9868" s="65"/>
      <c r="P9868" s="84"/>
      <c r="Q9868" s="84"/>
      <c r="R9868" s="66"/>
      <c r="S9868" s="66"/>
      <c r="T9868" s="66"/>
      <c r="U9868" s="46"/>
    </row>
    <row r="9869" spans="2:21">
      <c r="B9869" s="22"/>
      <c r="D9869" s="22"/>
      <c r="E9869" s="42"/>
      <c r="F9869" s="92"/>
      <c r="G9869" s="65"/>
      <c r="H9869" s="65"/>
      <c r="I9869" s="65"/>
      <c r="J9869" s="65"/>
      <c r="K9869" s="65"/>
      <c r="L9869" s="65"/>
      <c r="M9869" s="65"/>
      <c r="N9869" s="84"/>
      <c r="O9869" s="65"/>
      <c r="P9869" s="84"/>
      <c r="Q9869" s="84"/>
      <c r="R9869" s="66"/>
      <c r="S9869" s="66"/>
      <c r="T9869" s="66"/>
      <c r="U9869" s="46"/>
    </row>
    <row r="9870" spans="2:21">
      <c r="B9870" s="22"/>
      <c r="D9870" s="22"/>
      <c r="E9870" s="42"/>
      <c r="F9870" s="92"/>
      <c r="G9870" s="65"/>
      <c r="H9870" s="65"/>
      <c r="I9870" s="65"/>
      <c r="J9870" s="65"/>
      <c r="K9870" s="65"/>
      <c r="L9870" s="65"/>
      <c r="M9870" s="65"/>
      <c r="N9870" s="84"/>
      <c r="O9870" s="65"/>
      <c r="P9870" s="84"/>
      <c r="Q9870" s="84"/>
      <c r="R9870" s="66"/>
      <c r="S9870" s="66"/>
      <c r="T9870" s="66"/>
      <c r="U9870" s="46"/>
    </row>
    <row r="9871" spans="2:21">
      <c r="B9871" s="22"/>
      <c r="D9871" s="22"/>
      <c r="E9871" s="42"/>
      <c r="F9871" s="92"/>
      <c r="G9871" s="65"/>
      <c r="H9871" s="65"/>
      <c r="I9871" s="65"/>
      <c r="J9871" s="65"/>
      <c r="K9871" s="65"/>
      <c r="L9871" s="65"/>
      <c r="M9871" s="65"/>
      <c r="N9871" s="84"/>
      <c r="O9871" s="65"/>
      <c r="P9871" s="84"/>
      <c r="Q9871" s="84"/>
      <c r="R9871" s="66"/>
      <c r="S9871" s="66"/>
      <c r="T9871" s="66"/>
      <c r="U9871" s="46"/>
    </row>
    <row r="9872" spans="2:21">
      <c r="B9872" s="22"/>
      <c r="D9872" s="22"/>
      <c r="E9872" s="42"/>
      <c r="F9872" s="92"/>
      <c r="G9872" s="65"/>
      <c r="H9872" s="65"/>
      <c r="I9872" s="65"/>
      <c r="J9872" s="65"/>
      <c r="K9872" s="65"/>
      <c r="L9872" s="65"/>
      <c r="M9872" s="65"/>
      <c r="N9872" s="84"/>
      <c r="O9872" s="65"/>
      <c r="P9872" s="84"/>
      <c r="Q9872" s="84"/>
      <c r="R9872" s="66"/>
      <c r="S9872" s="66"/>
      <c r="T9872" s="66"/>
      <c r="U9872" s="46"/>
    </row>
    <row r="9873" spans="2:21">
      <c r="B9873" s="22"/>
      <c r="D9873" s="22"/>
      <c r="E9873" s="42"/>
      <c r="F9873" s="92"/>
      <c r="G9873" s="65"/>
      <c r="H9873" s="65"/>
      <c r="I9873" s="65"/>
      <c r="J9873" s="65"/>
      <c r="K9873" s="65"/>
      <c r="L9873" s="65"/>
      <c r="M9873" s="65"/>
      <c r="N9873" s="84"/>
      <c r="O9873" s="65"/>
      <c r="P9873" s="84"/>
      <c r="Q9873" s="84"/>
      <c r="R9873" s="66"/>
      <c r="S9873" s="66"/>
      <c r="T9873" s="66"/>
      <c r="U9873" s="46"/>
    </row>
    <row r="9874" spans="2:21">
      <c r="B9874" s="22"/>
      <c r="D9874" s="22"/>
      <c r="E9874" s="42"/>
      <c r="F9874" s="92"/>
      <c r="G9874" s="65"/>
      <c r="H9874" s="65"/>
      <c r="I9874" s="65"/>
      <c r="J9874" s="65"/>
      <c r="K9874" s="65"/>
      <c r="L9874" s="65"/>
      <c r="M9874" s="65"/>
      <c r="N9874" s="84"/>
      <c r="O9874" s="65"/>
      <c r="P9874" s="84"/>
      <c r="Q9874" s="84"/>
      <c r="R9874" s="66"/>
      <c r="S9874" s="66"/>
      <c r="T9874" s="66"/>
      <c r="U9874" s="46"/>
    </row>
    <row r="9875" spans="2:21">
      <c r="B9875" s="22"/>
      <c r="D9875" s="22"/>
      <c r="E9875" s="42"/>
      <c r="F9875" s="92"/>
      <c r="G9875" s="65"/>
      <c r="H9875" s="65"/>
      <c r="I9875" s="65"/>
      <c r="J9875" s="65"/>
      <c r="K9875" s="65"/>
      <c r="L9875" s="65"/>
      <c r="M9875" s="65"/>
      <c r="N9875" s="84"/>
      <c r="O9875" s="65"/>
      <c r="P9875" s="84"/>
      <c r="Q9875" s="84"/>
      <c r="R9875" s="66"/>
      <c r="S9875" s="66"/>
      <c r="T9875" s="66"/>
      <c r="U9875" s="46"/>
    </row>
    <row r="9876" spans="2:21">
      <c r="B9876" s="22"/>
      <c r="D9876" s="22"/>
      <c r="E9876" s="42"/>
      <c r="F9876" s="92"/>
      <c r="G9876" s="65"/>
      <c r="H9876" s="65"/>
      <c r="I9876" s="65"/>
      <c r="J9876" s="65"/>
      <c r="K9876" s="65"/>
      <c r="L9876" s="65"/>
      <c r="M9876" s="65"/>
      <c r="N9876" s="84"/>
      <c r="O9876" s="65"/>
      <c r="P9876" s="84"/>
      <c r="Q9876" s="84"/>
      <c r="R9876" s="66"/>
      <c r="S9876" s="66"/>
      <c r="T9876" s="66"/>
      <c r="U9876" s="46"/>
    </row>
    <row r="9877" spans="2:21">
      <c r="B9877" s="22"/>
      <c r="D9877" s="22"/>
      <c r="E9877" s="42"/>
      <c r="F9877" s="92"/>
      <c r="G9877" s="65"/>
      <c r="H9877" s="65"/>
      <c r="I9877" s="65"/>
      <c r="J9877" s="65"/>
      <c r="K9877" s="65"/>
      <c r="L9877" s="65"/>
      <c r="M9877" s="65"/>
      <c r="N9877" s="84"/>
      <c r="O9877" s="65"/>
      <c r="P9877" s="84"/>
      <c r="Q9877" s="84"/>
      <c r="R9877" s="66"/>
      <c r="S9877" s="66"/>
      <c r="T9877" s="66"/>
      <c r="U9877" s="46"/>
    </row>
    <row r="9878" spans="2:21">
      <c r="B9878" s="22"/>
      <c r="D9878" s="22"/>
      <c r="E9878" s="42"/>
      <c r="F9878" s="92"/>
      <c r="G9878" s="65"/>
      <c r="H9878" s="65"/>
      <c r="I9878" s="65"/>
      <c r="J9878" s="65"/>
      <c r="K9878" s="65"/>
      <c r="L9878" s="65"/>
      <c r="M9878" s="65"/>
      <c r="N9878" s="84"/>
      <c r="O9878" s="65"/>
      <c r="P9878" s="84"/>
      <c r="Q9878" s="84"/>
      <c r="R9878" s="66"/>
      <c r="S9878" s="66"/>
      <c r="T9878" s="66"/>
      <c r="U9878" s="46"/>
    </row>
    <row r="9879" spans="2:21">
      <c r="B9879" s="22"/>
      <c r="D9879" s="22"/>
      <c r="E9879" s="42"/>
      <c r="F9879" s="92"/>
      <c r="G9879" s="65"/>
      <c r="H9879" s="65"/>
      <c r="I9879" s="65"/>
      <c r="J9879" s="65"/>
      <c r="K9879" s="65"/>
      <c r="L9879" s="65"/>
      <c r="M9879" s="65"/>
      <c r="N9879" s="84"/>
      <c r="O9879" s="65"/>
      <c r="P9879" s="84"/>
      <c r="Q9879" s="84"/>
      <c r="R9879" s="66"/>
      <c r="S9879" s="66"/>
      <c r="T9879" s="66"/>
      <c r="U9879" s="46"/>
    </row>
    <row r="9880" spans="2:21">
      <c r="B9880" s="22"/>
      <c r="D9880" s="22"/>
      <c r="E9880" s="42"/>
      <c r="F9880" s="92"/>
      <c r="G9880" s="65"/>
      <c r="H9880" s="65"/>
      <c r="I9880" s="65"/>
      <c r="J9880" s="65"/>
      <c r="K9880" s="65"/>
      <c r="L9880" s="65"/>
      <c r="M9880" s="65"/>
      <c r="N9880" s="84"/>
      <c r="O9880" s="65"/>
      <c r="P9880" s="84"/>
      <c r="Q9880" s="84"/>
      <c r="R9880" s="66"/>
      <c r="S9880" s="66"/>
      <c r="T9880" s="66"/>
      <c r="U9880" s="46"/>
    </row>
    <row r="9881" spans="2:21">
      <c r="B9881" s="22"/>
      <c r="D9881" s="22"/>
      <c r="E9881" s="42"/>
      <c r="F9881" s="92"/>
      <c r="G9881" s="65"/>
      <c r="H9881" s="65"/>
      <c r="I9881" s="65"/>
      <c r="J9881" s="65"/>
      <c r="K9881" s="65"/>
      <c r="L9881" s="65"/>
      <c r="M9881" s="65"/>
      <c r="N9881" s="84"/>
      <c r="O9881" s="65"/>
      <c r="P9881" s="84"/>
      <c r="Q9881" s="84"/>
      <c r="R9881" s="66"/>
      <c r="S9881" s="66"/>
      <c r="T9881" s="66"/>
      <c r="U9881" s="46"/>
    </row>
    <row r="9882" spans="2:21">
      <c r="B9882" s="22"/>
      <c r="D9882" s="22"/>
      <c r="E9882" s="42"/>
      <c r="F9882" s="92"/>
      <c r="G9882" s="65"/>
      <c r="H9882" s="65"/>
      <c r="I9882" s="65"/>
      <c r="J9882" s="65"/>
      <c r="K9882" s="65"/>
      <c r="L9882" s="65"/>
      <c r="M9882" s="65"/>
      <c r="N9882" s="84"/>
      <c r="O9882" s="65"/>
      <c r="P9882" s="84"/>
      <c r="Q9882" s="84"/>
      <c r="R9882" s="66"/>
      <c r="S9882" s="66"/>
      <c r="T9882" s="66"/>
      <c r="U9882" s="46"/>
    </row>
    <row r="9883" spans="2:21">
      <c r="B9883" s="22"/>
      <c r="D9883" s="22"/>
      <c r="E9883" s="42"/>
      <c r="F9883" s="92"/>
      <c r="G9883" s="65"/>
      <c r="H9883" s="65"/>
      <c r="I9883" s="65"/>
      <c r="J9883" s="65"/>
      <c r="K9883" s="65"/>
      <c r="L9883" s="65"/>
      <c r="M9883" s="65"/>
      <c r="N9883" s="84"/>
      <c r="O9883" s="65"/>
      <c r="P9883" s="84"/>
      <c r="Q9883" s="84"/>
      <c r="R9883" s="66"/>
      <c r="S9883" s="66"/>
      <c r="T9883" s="66"/>
      <c r="U9883" s="46"/>
    </row>
    <row r="9884" spans="2:21">
      <c r="B9884" s="22"/>
      <c r="D9884" s="22"/>
      <c r="E9884" s="42"/>
      <c r="F9884" s="92"/>
      <c r="G9884" s="65"/>
      <c r="H9884" s="65"/>
      <c r="I9884" s="65"/>
      <c r="J9884" s="65"/>
      <c r="K9884" s="65"/>
      <c r="L9884" s="65"/>
      <c r="M9884" s="65"/>
      <c r="N9884" s="84"/>
      <c r="O9884" s="65"/>
      <c r="P9884" s="84"/>
      <c r="Q9884" s="84"/>
      <c r="R9884" s="66"/>
      <c r="S9884" s="66"/>
      <c r="T9884" s="66"/>
      <c r="U9884" s="46"/>
    </row>
    <row r="9885" spans="2:21">
      <c r="B9885" s="22"/>
      <c r="D9885" s="22"/>
      <c r="E9885" s="42"/>
      <c r="F9885" s="92"/>
      <c r="G9885" s="65"/>
      <c r="H9885" s="65"/>
      <c r="I9885" s="65"/>
      <c r="J9885" s="65"/>
      <c r="K9885" s="65"/>
      <c r="L9885" s="65"/>
      <c r="M9885" s="65"/>
      <c r="N9885" s="84"/>
      <c r="O9885" s="65"/>
      <c r="P9885" s="84"/>
      <c r="Q9885" s="84"/>
      <c r="R9885" s="66"/>
      <c r="S9885" s="66"/>
      <c r="T9885" s="66"/>
      <c r="U9885" s="46"/>
    </row>
    <row r="9886" spans="2:21">
      <c r="B9886" s="22"/>
      <c r="D9886" s="22"/>
      <c r="E9886" s="42"/>
      <c r="F9886" s="92"/>
      <c r="G9886" s="65"/>
      <c r="H9886" s="65"/>
      <c r="I9886" s="65"/>
      <c r="J9886" s="65"/>
      <c r="K9886" s="65"/>
      <c r="L9886" s="65"/>
      <c r="M9886" s="65"/>
      <c r="N9886" s="84"/>
      <c r="O9886" s="65"/>
      <c r="P9886" s="84"/>
      <c r="Q9886" s="84"/>
      <c r="R9886" s="66"/>
      <c r="S9886" s="66"/>
      <c r="T9886" s="66"/>
      <c r="U9886" s="46"/>
    </row>
    <row r="9887" spans="2:21">
      <c r="B9887" s="22"/>
      <c r="D9887" s="22"/>
      <c r="E9887" s="42"/>
      <c r="F9887" s="92"/>
      <c r="G9887" s="65"/>
      <c r="H9887" s="65"/>
      <c r="I9887" s="65"/>
      <c r="J9887" s="65"/>
      <c r="K9887" s="65"/>
      <c r="L9887" s="65"/>
      <c r="M9887" s="65"/>
      <c r="N9887" s="84"/>
      <c r="O9887" s="65"/>
      <c r="P9887" s="84"/>
      <c r="Q9887" s="84"/>
      <c r="R9887" s="66"/>
      <c r="S9887" s="66"/>
      <c r="T9887" s="66"/>
      <c r="U9887" s="46"/>
    </row>
    <row r="9888" spans="2:21">
      <c r="B9888" s="22"/>
      <c r="D9888" s="22"/>
      <c r="E9888" s="42"/>
      <c r="F9888" s="92"/>
      <c r="G9888" s="65"/>
      <c r="H9888" s="65"/>
      <c r="I9888" s="65"/>
      <c r="J9888" s="65"/>
      <c r="K9888" s="65"/>
      <c r="L9888" s="65"/>
      <c r="M9888" s="65"/>
      <c r="N9888" s="84"/>
      <c r="O9888" s="65"/>
      <c r="P9888" s="84"/>
      <c r="Q9888" s="84"/>
      <c r="R9888" s="66"/>
      <c r="S9888" s="66"/>
      <c r="T9888" s="66"/>
      <c r="U9888" s="46"/>
    </row>
    <row r="9889" spans="2:21">
      <c r="B9889" s="22"/>
      <c r="D9889" s="22"/>
      <c r="E9889" s="42"/>
      <c r="F9889" s="92"/>
      <c r="G9889" s="65"/>
      <c r="H9889" s="65"/>
      <c r="I9889" s="65"/>
      <c r="J9889" s="65"/>
      <c r="K9889" s="65"/>
      <c r="L9889" s="65"/>
      <c r="M9889" s="65"/>
      <c r="N9889" s="84"/>
      <c r="O9889" s="65"/>
      <c r="P9889" s="84"/>
      <c r="Q9889" s="84"/>
      <c r="R9889" s="66"/>
      <c r="S9889" s="66"/>
      <c r="T9889" s="66"/>
      <c r="U9889" s="46"/>
    </row>
    <row r="9890" spans="2:21">
      <c r="B9890" s="22"/>
      <c r="D9890" s="22"/>
      <c r="E9890" s="42"/>
      <c r="F9890" s="92"/>
      <c r="G9890" s="65"/>
      <c r="H9890" s="65"/>
      <c r="I9890" s="65"/>
      <c r="J9890" s="65"/>
      <c r="K9890" s="65"/>
      <c r="L9890" s="65"/>
      <c r="M9890" s="65"/>
      <c r="N9890" s="84"/>
      <c r="O9890" s="65"/>
      <c r="P9890" s="84"/>
      <c r="Q9890" s="84"/>
      <c r="R9890" s="66"/>
      <c r="S9890" s="66"/>
      <c r="T9890" s="66"/>
      <c r="U9890" s="46"/>
    </row>
    <row r="9891" spans="2:21">
      <c r="B9891" s="22"/>
      <c r="D9891" s="22"/>
      <c r="E9891" s="42"/>
      <c r="F9891" s="92"/>
      <c r="G9891" s="65"/>
      <c r="H9891" s="65"/>
      <c r="I9891" s="65"/>
      <c r="J9891" s="65"/>
      <c r="K9891" s="65"/>
      <c r="L9891" s="65"/>
      <c r="M9891" s="65"/>
      <c r="N9891" s="84"/>
      <c r="O9891" s="65"/>
      <c r="P9891" s="84"/>
      <c r="Q9891" s="84"/>
      <c r="R9891" s="66"/>
      <c r="S9891" s="66"/>
      <c r="T9891" s="66"/>
      <c r="U9891" s="46"/>
    </row>
    <row r="9892" spans="2:21">
      <c r="B9892" s="22"/>
      <c r="D9892" s="22"/>
      <c r="E9892" s="42"/>
      <c r="F9892" s="92"/>
      <c r="G9892" s="65"/>
      <c r="H9892" s="65"/>
      <c r="I9892" s="65"/>
      <c r="J9892" s="65"/>
      <c r="K9892" s="65"/>
      <c r="L9892" s="65"/>
      <c r="M9892" s="65"/>
      <c r="N9892" s="84"/>
      <c r="O9892" s="65"/>
      <c r="P9892" s="84"/>
      <c r="Q9892" s="84"/>
      <c r="R9892" s="66"/>
      <c r="S9892" s="66"/>
      <c r="T9892" s="66"/>
      <c r="U9892" s="46"/>
    </row>
    <row r="9893" spans="2:21">
      <c r="B9893" s="22"/>
      <c r="D9893" s="22"/>
      <c r="E9893" s="42"/>
      <c r="F9893" s="92"/>
      <c r="G9893" s="65"/>
      <c r="H9893" s="65"/>
      <c r="I9893" s="65"/>
      <c r="J9893" s="65"/>
      <c r="K9893" s="65"/>
      <c r="L9893" s="65"/>
      <c r="M9893" s="65"/>
      <c r="N9893" s="84"/>
      <c r="O9893" s="65"/>
      <c r="P9893" s="84"/>
      <c r="Q9893" s="84"/>
      <c r="R9893" s="66"/>
      <c r="S9893" s="66"/>
      <c r="T9893" s="66"/>
      <c r="U9893" s="46"/>
    </row>
    <row r="9894" spans="2:21">
      <c r="B9894" s="22"/>
      <c r="D9894" s="22"/>
      <c r="E9894" s="42"/>
      <c r="F9894" s="92"/>
      <c r="G9894" s="65"/>
      <c r="H9894" s="65"/>
      <c r="I9894" s="65"/>
      <c r="J9894" s="65"/>
      <c r="K9894" s="65"/>
      <c r="L9894" s="65"/>
      <c r="M9894" s="65"/>
      <c r="N9894" s="84"/>
      <c r="O9894" s="65"/>
      <c r="P9894" s="84"/>
      <c r="Q9894" s="84"/>
      <c r="R9894" s="66"/>
      <c r="S9894" s="66"/>
      <c r="T9894" s="66"/>
      <c r="U9894" s="46"/>
    </row>
    <row r="9895" spans="2:21">
      <c r="B9895" s="22"/>
      <c r="D9895" s="22"/>
      <c r="E9895" s="42"/>
      <c r="F9895" s="92"/>
      <c r="G9895" s="65"/>
      <c r="H9895" s="65"/>
      <c r="I9895" s="65"/>
      <c r="J9895" s="65"/>
      <c r="K9895" s="65"/>
      <c r="L9895" s="65"/>
      <c r="M9895" s="65"/>
      <c r="N9895" s="84"/>
      <c r="O9895" s="65"/>
      <c r="P9895" s="84"/>
      <c r="Q9895" s="84"/>
      <c r="R9895" s="66"/>
      <c r="S9895" s="66"/>
      <c r="T9895" s="66"/>
      <c r="U9895" s="46"/>
    </row>
    <row r="9896" spans="2:21">
      <c r="B9896" s="22"/>
      <c r="D9896" s="22"/>
      <c r="E9896" s="42"/>
      <c r="F9896" s="92"/>
      <c r="G9896" s="65"/>
      <c r="H9896" s="65"/>
      <c r="I9896" s="65"/>
      <c r="J9896" s="65"/>
      <c r="K9896" s="65"/>
      <c r="L9896" s="65"/>
      <c r="M9896" s="65"/>
      <c r="N9896" s="84"/>
      <c r="O9896" s="65"/>
      <c r="P9896" s="84"/>
      <c r="Q9896" s="84"/>
      <c r="R9896" s="66"/>
      <c r="S9896" s="66"/>
      <c r="T9896" s="66"/>
      <c r="U9896" s="46"/>
    </row>
    <row r="9897" spans="2:21">
      <c r="B9897" s="22"/>
      <c r="D9897" s="22"/>
      <c r="E9897" s="42"/>
      <c r="F9897" s="92"/>
      <c r="G9897" s="65"/>
      <c r="H9897" s="65"/>
      <c r="I9897" s="65"/>
      <c r="J9897" s="65"/>
      <c r="K9897" s="65"/>
      <c r="L9897" s="65"/>
      <c r="M9897" s="65"/>
      <c r="N9897" s="84"/>
      <c r="O9897" s="65"/>
      <c r="P9897" s="84"/>
      <c r="Q9897" s="84"/>
      <c r="R9897" s="66"/>
      <c r="S9897" s="66"/>
      <c r="T9897" s="66"/>
      <c r="U9897" s="46"/>
    </row>
    <row r="9898" spans="2:21">
      <c r="B9898" s="22"/>
      <c r="D9898" s="22"/>
      <c r="E9898" s="42"/>
      <c r="F9898" s="92"/>
      <c r="G9898" s="65"/>
      <c r="H9898" s="65"/>
      <c r="I9898" s="65"/>
      <c r="J9898" s="65"/>
      <c r="K9898" s="65"/>
      <c r="L9898" s="65"/>
      <c r="M9898" s="65"/>
      <c r="N9898" s="84"/>
      <c r="O9898" s="65"/>
      <c r="P9898" s="84"/>
      <c r="Q9898" s="84"/>
      <c r="R9898" s="66"/>
      <c r="S9898" s="66"/>
      <c r="T9898" s="66"/>
      <c r="U9898" s="46"/>
    </row>
    <row r="9899" spans="2:21">
      <c r="B9899" s="22"/>
      <c r="D9899" s="22"/>
      <c r="E9899" s="42"/>
      <c r="F9899" s="92"/>
      <c r="G9899" s="65"/>
      <c r="H9899" s="65"/>
      <c r="I9899" s="65"/>
      <c r="J9899" s="65"/>
      <c r="K9899" s="65"/>
      <c r="L9899" s="65"/>
      <c r="M9899" s="65"/>
      <c r="N9899" s="84"/>
      <c r="O9899" s="65"/>
      <c r="P9899" s="84"/>
      <c r="Q9899" s="84"/>
      <c r="R9899" s="66"/>
      <c r="S9899" s="66"/>
      <c r="T9899" s="66"/>
      <c r="U9899" s="46"/>
    </row>
    <row r="9900" spans="2:21">
      <c r="B9900" s="22"/>
      <c r="D9900" s="22"/>
      <c r="E9900" s="42"/>
      <c r="F9900" s="92"/>
      <c r="G9900" s="65"/>
      <c r="H9900" s="65"/>
      <c r="I9900" s="65"/>
      <c r="J9900" s="65"/>
      <c r="K9900" s="65"/>
      <c r="L9900" s="65"/>
      <c r="M9900" s="65"/>
      <c r="N9900" s="84"/>
      <c r="O9900" s="65"/>
      <c r="P9900" s="84"/>
      <c r="Q9900" s="84"/>
      <c r="R9900" s="66"/>
      <c r="S9900" s="66"/>
      <c r="T9900" s="66"/>
      <c r="U9900" s="46"/>
    </row>
    <row r="9901" spans="2:21">
      <c r="B9901" s="22"/>
      <c r="D9901" s="22"/>
      <c r="E9901" s="42"/>
      <c r="F9901" s="92"/>
      <c r="G9901" s="65"/>
      <c r="H9901" s="65"/>
      <c r="I9901" s="65"/>
      <c r="J9901" s="65"/>
      <c r="K9901" s="65"/>
      <c r="L9901" s="65"/>
      <c r="M9901" s="65"/>
      <c r="N9901" s="84"/>
      <c r="O9901" s="65"/>
      <c r="P9901" s="84"/>
      <c r="Q9901" s="84"/>
      <c r="R9901" s="66"/>
      <c r="S9901" s="66"/>
      <c r="T9901" s="66"/>
      <c r="U9901" s="46"/>
    </row>
    <row r="9902" spans="2:21">
      <c r="B9902" s="22"/>
      <c r="D9902" s="22"/>
      <c r="E9902" s="42"/>
      <c r="F9902" s="92"/>
      <c r="G9902" s="65"/>
      <c r="H9902" s="65"/>
      <c r="I9902" s="65"/>
      <c r="J9902" s="65"/>
      <c r="K9902" s="65"/>
      <c r="L9902" s="65"/>
      <c r="M9902" s="65"/>
      <c r="N9902" s="84"/>
      <c r="O9902" s="65"/>
      <c r="P9902" s="84"/>
      <c r="Q9902" s="84"/>
      <c r="R9902" s="66"/>
      <c r="S9902" s="66"/>
      <c r="T9902" s="66"/>
      <c r="U9902" s="46"/>
    </row>
    <row r="9903" spans="2:21">
      <c r="B9903" s="22"/>
      <c r="D9903" s="22"/>
      <c r="E9903" s="42"/>
      <c r="F9903" s="92"/>
      <c r="G9903" s="65"/>
      <c r="H9903" s="65"/>
      <c r="I9903" s="65"/>
      <c r="J9903" s="65"/>
      <c r="K9903" s="65"/>
      <c r="L9903" s="65"/>
      <c r="M9903" s="65"/>
      <c r="N9903" s="84"/>
      <c r="O9903" s="65"/>
      <c r="P9903" s="84"/>
      <c r="Q9903" s="84"/>
      <c r="R9903" s="66"/>
      <c r="S9903" s="66"/>
      <c r="T9903" s="66"/>
      <c r="U9903" s="46"/>
    </row>
    <row r="9904" spans="2:21">
      <c r="B9904" s="22"/>
      <c r="D9904" s="22"/>
      <c r="E9904" s="42"/>
      <c r="F9904" s="92"/>
      <c r="G9904" s="65"/>
      <c r="H9904" s="65"/>
      <c r="I9904" s="65"/>
      <c r="J9904" s="65"/>
      <c r="K9904" s="65"/>
      <c r="L9904" s="65"/>
      <c r="M9904" s="65"/>
      <c r="N9904" s="84"/>
      <c r="O9904" s="65"/>
      <c r="P9904" s="84"/>
      <c r="Q9904" s="84"/>
      <c r="R9904" s="66"/>
      <c r="S9904" s="66"/>
      <c r="T9904" s="66"/>
      <c r="U9904" s="46"/>
    </row>
    <row r="9905" spans="2:21">
      <c r="B9905" s="22"/>
      <c r="D9905" s="22"/>
      <c r="E9905" s="42"/>
      <c r="F9905" s="92"/>
      <c r="G9905" s="65"/>
      <c r="H9905" s="65"/>
      <c r="I9905" s="65"/>
      <c r="J9905" s="65"/>
      <c r="K9905" s="65"/>
      <c r="L9905" s="65"/>
      <c r="M9905" s="65"/>
      <c r="N9905" s="84"/>
      <c r="O9905" s="65"/>
      <c r="P9905" s="84"/>
      <c r="Q9905" s="84"/>
      <c r="R9905" s="66"/>
      <c r="S9905" s="66"/>
      <c r="T9905" s="66"/>
      <c r="U9905" s="46"/>
    </row>
    <row r="9906" spans="2:21">
      <c r="B9906" s="22"/>
      <c r="D9906" s="22"/>
      <c r="E9906" s="42"/>
      <c r="F9906" s="92"/>
      <c r="G9906" s="65"/>
      <c r="H9906" s="65"/>
      <c r="I9906" s="65"/>
      <c r="J9906" s="65"/>
      <c r="K9906" s="65"/>
      <c r="L9906" s="65"/>
      <c r="M9906" s="65"/>
      <c r="N9906" s="84"/>
      <c r="O9906" s="65"/>
      <c r="P9906" s="84"/>
      <c r="Q9906" s="84"/>
      <c r="R9906" s="66"/>
      <c r="S9906" s="66"/>
      <c r="T9906" s="66"/>
      <c r="U9906" s="46"/>
    </row>
    <row r="9907" spans="2:21">
      <c r="B9907" s="22"/>
      <c r="D9907" s="22"/>
      <c r="E9907" s="42"/>
      <c r="F9907" s="92"/>
      <c r="G9907" s="65"/>
      <c r="H9907" s="65"/>
      <c r="I9907" s="65"/>
      <c r="J9907" s="65"/>
      <c r="K9907" s="65"/>
      <c r="L9907" s="65"/>
      <c r="M9907" s="65"/>
      <c r="N9907" s="84"/>
      <c r="O9907" s="65"/>
      <c r="P9907" s="84"/>
      <c r="Q9907" s="84"/>
      <c r="R9907" s="66"/>
      <c r="S9907" s="66"/>
      <c r="T9907" s="66"/>
      <c r="U9907" s="46"/>
    </row>
    <row r="9908" spans="2:21">
      <c r="B9908" s="22"/>
      <c r="D9908" s="22"/>
      <c r="E9908" s="42"/>
      <c r="F9908" s="92"/>
      <c r="G9908" s="65"/>
      <c r="H9908" s="65"/>
      <c r="I9908" s="65"/>
      <c r="J9908" s="65"/>
      <c r="K9908" s="65"/>
      <c r="L9908" s="65"/>
      <c r="M9908" s="65"/>
      <c r="N9908" s="84"/>
      <c r="O9908" s="65"/>
      <c r="P9908" s="84"/>
      <c r="Q9908" s="84"/>
      <c r="R9908" s="66"/>
      <c r="S9908" s="66"/>
      <c r="T9908" s="66"/>
      <c r="U9908" s="46"/>
    </row>
    <row r="9909" spans="2:21">
      <c r="B9909" s="22"/>
      <c r="D9909" s="22"/>
      <c r="E9909" s="42"/>
      <c r="F9909" s="92"/>
      <c r="G9909" s="65"/>
      <c r="H9909" s="65"/>
      <c r="I9909" s="65"/>
      <c r="J9909" s="65"/>
      <c r="K9909" s="65"/>
      <c r="L9909" s="65"/>
      <c r="M9909" s="65"/>
      <c r="N9909" s="84"/>
      <c r="O9909" s="65"/>
      <c r="P9909" s="84"/>
      <c r="Q9909" s="84"/>
      <c r="R9909" s="66"/>
      <c r="S9909" s="66"/>
      <c r="T9909" s="66"/>
      <c r="U9909" s="46"/>
    </row>
    <row r="9910" spans="2:21">
      <c r="B9910" s="22"/>
      <c r="D9910" s="22"/>
      <c r="E9910" s="42"/>
      <c r="F9910" s="92"/>
      <c r="G9910" s="65"/>
      <c r="H9910" s="65"/>
      <c r="I9910" s="65"/>
      <c r="J9910" s="65"/>
      <c r="K9910" s="65"/>
      <c r="L9910" s="65"/>
      <c r="M9910" s="65"/>
      <c r="N9910" s="84"/>
      <c r="O9910" s="65"/>
      <c r="P9910" s="84"/>
      <c r="Q9910" s="84"/>
      <c r="R9910" s="66"/>
      <c r="S9910" s="66"/>
      <c r="T9910" s="66"/>
      <c r="U9910" s="46"/>
    </row>
    <row r="9911" spans="2:21">
      <c r="B9911" s="22"/>
      <c r="D9911" s="22"/>
      <c r="E9911" s="42"/>
      <c r="F9911" s="92"/>
      <c r="G9911" s="65"/>
      <c r="H9911" s="65"/>
      <c r="I9911" s="65"/>
      <c r="J9911" s="65"/>
      <c r="K9911" s="65"/>
      <c r="L9911" s="65"/>
      <c r="M9911" s="65"/>
      <c r="N9911" s="84"/>
      <c r="O9911" s="65"/>
      <c r="P9911" s="84"/>
      <c r="Q9911" s="84"/>
      <c r="R9911" s="66"/>
      <c r="S9911" s="66"/>
      <c r="T9911" s="66"/>
      <c r="U9911" s="46"/>
    </row>
    <row r="9912" spans="2:21">
      <c r="B9912" s="22"/>
      <c r="D9912" s="22"/>
      <c r="E9912" s="42"/>
      <c r="F9912" s="92"/>
      <c r="G9912" s="65"/>
      <c r="H9912" s="65"/>
      <c r="I9912" s="65"/>
      <c r="J9912" s="65"/>
      <c r="K9912" s="65"/>
      <c r="L9912" s="65"/>
      <c r="M9912" s="65"/>
      <c r="N9912" s="84"/>
      <c r="O9912" s="65"/>
      <c r="P9912" s="84"/>
      <c r="Q9912" s="84"/>
      <c r="R9912" s="66"/>
      <c r="S9912" s="66"/>
      <c r="T9912" s="66"/>
      <c r="U9912" s="46"/>
    </row>
    <row r="9913" spans="2:21">
      <c r="B9913" s="22"/>
      <c r="D9913" s="22"/>
      <c r="E9913" s="42"/>
      <c r="F9913" s="92"/>
      <c r="G9913" s="65"/>
      <c r="H9913" s="65"/>
      <c r="I9913" s="65"/>
      <c r="J9913" s="65"/>
      <c r="K9913" s="65"/>
      <c r="L9913" s="65"/>
      <c r="M9913" s="65"/>
      <c r="N9913" s="84"/>
      <c r="O9913" s="65"/>
      <c r="P9913" s="84"/>
      <c r="Q9913" s="84"/>
      <c r="R9913" s="66"/>
      <c r="S9913" s="66"/>
      <c r="T9913" s="66"/>
      <c r="U9913" s="46"/>
    </row>
    <row r="9914" spans="2:21">
      <c r="B9914" s="22"/>
      <c r="D9914" s="22"/>
      <c r="E9914" s="42"/>
      <c r="F9914" s="92"/>
      <c r="G9914" s="65"/>
      <c r="H9914" s="65"/>
      <c r="I9914" s="65"/>
      <c r="J9914" s="65"/>
      <c r="K9914" s="65"/>
      <c r="L9914" s="65"/>
      <c r="M9914" s="65"/>
      <c r="N9914" s="84"/>
      <c r="O9914" s="65"/>
      <c r="P9914" s="84"/>
      <c r="Q9914" s="84"/>
      <c r="R9914" s="66"/>
      <c r="S9914" s="66"/>
      <c r="T9914" s="66"/>
      <c r="U9914" s="46"/>
    </row>
    <row r="9915" spans="2:21">
      <c r="B9915" s="22"/>
      <c r="D9915" s="22"/>
      <c r="E9915" s="42"/>
      <c r="F9915" s="92"/>
      <c r="G9915" s="65"/>
      <c r="H9915" s="65"/>
      <c r="I9915" s="65"/>
      <c r="J9915" s="65"/>
      <c r="K9915" s="65"/>
      <c r="L9915" s="65"/>
      <c r="M9915" s="65"/>
      <c r="N9915" s="84"/>
      <c r="O9915" s="65"/>
      <c r="P9915" s="84"/>
      <c r="Q9915" s="84"/>
      <c r="R9915" s="66"/>
      <c r="S9915" s="66"/>
      <c r="T9915" s="66"/>
      <c r="U9915" s="46"/>
    </row>
    <row r="9916" spans="2:21">
      <c r="B9916" s="22"/>
      <c r="D9916" s="22"/>
      <c r="E9916" s="42"/>
      <c r="F9916" s="92"/>
      <c r="G9916" s="65"/>
      <c r="H9916" s="65"/>
      <c r="I9916" s="65"/>
      <c r="J9916" s="65"/>
      <c r="K9916" s="65"/>
      <c r="L9916" s="65"/>
      <c r="M9916" s="65"/>
      <c r="N9916" s="84"/>
      <c r="O9916" s="65"/>
      <c r="P9916" s="84"/>
      <c r="Q9916" s="84"/>
      <c r="R9916" s="66"/>
      <c r="S9916" s="66"/>
      <c r="T9916" s="66"/>
      <c r="U9916" s="46"/>
    </row>
    <row r="9917" spans="2:21">
      <c r="B9917" s="22"/>
      <c r="D9917" s="22"/>
      <c r="E9917" s="42"/>
      <c r="F9917" s="92"/>
      <c r="G9917" s="65"/>
      <c r="H9917" s="65"/>
      <c r="I9917" s="65"/>
      <c r="J9917" s="65"/>
      <c r="K9917" s="65"/>
      <c r="L9917" s="65"/>
      <c r="M9917" s="65"/>
      <c r="N9917" s="84"/>
      <c r="O9917" s="65"/>
      <c r="P9917" s="84"/>
      <c r="Q9917" s="84"/>
      <c r="R9917" s="66"/>
      <c r="S9917" s="66"/>
      <c r="T9917" s="66"/>
      <c r="U9917" s="46"/>
    </row>
    <row r="9918" spans="2:21">
      <c r="B9918" s="22"/>
      <c r="D9918" s="22"/>
      <c r="E9918" s="42"/>
      <c r="F9918" s="92"/>
      <c r="G9918" s="65"/>
      <c r="H9918" s="65"/>
      <c r="I9918" s="65"/>
      <c r="J9918" s="65"/>
      <c r="K9918" s="65"/>
      <c r="L9918" s="65"/>
      <c r="M9918" s="65"/>
      <c r="N9918" s="84"/>
      <c r="O9918" s="65"/>
      <c r="P9918" s="84"/>
      <c r="Q9918" s="84"/>
      <c r="R9918" s="66"/>
      <c r="S9918" s="66"/>
      <c r="T9918" s="66"/>
      <c r="U9918" s="46"/>
    </row>
    <row r="9919" spans="2:21">
      <c r="B9919" s="22"/>
      <c r="D9919" s="22"/>
      <c r="E9919" s="42"/>
      <c r="F9919" s="92"/>
      <c r="G9919" s="65"/>
      <c r="H9919" s="65"/>
      <c r="I9919" s="65"/>
      <c r="J9919" s="65"/>
      <c r="K9919" s="65"/>
      <c r="L9919" s="65"/>
      <c r="M9919" s="65"/>
      <c r="N9919" s="84"/>
      <c r="O9919" s="65"/>
      <c r="P9919" s="84"/>
      <c r="Q9919" s="84"/>
      <c r="R9919" s="66"/>
      <c r="S9919" s="66"/>
      <c r="T9919" s="66"/>
      <c r="U9919" s="46"/>
    </row>
    <row r="9920" spans="2:21">
      <c r="B9920" s="22"/>
      <c r="D9920" s="22"/>
      <c r="E9920" s="42"/>
      <c r="F9920" s="92"/>
      <c r="G9920" s="65"/>
      <c r="H9920" s="65"/>
      <c r="I9920" s="65"/>
      <c r="J9920" s="65"/>
      <c r="K9920" s="65"/>
      <c r="L9920" s="65"/>
      <c r="M9920" s="65"/>
      <c r="N9920" s="84"/>
      <c r="O9920" s="65"/>
      <c r="P9920" s="84"/>
      <c r="Q9920" s="84"/>
      <c r="R9920" s="66"/>
      <c r="S9920" s="66"/>
      <c r="T9920" s="66"/>
      <c r="U9920" s="46"/>
    </row>
    <row r="9921" spans="2:21">
      <c r="B9921" s="22"/>
      <c r="D9921" s="22"/>
      <c r="E9921" s="42"/>
      <c r="F9921" s="92"/>
      <c r="G9921" s="65"/>
      <c r="H9921" s="65"/>
      <c r="I9921" s="65"/>
      <c r="J9921" s="65"/>
      <c r="K9921" s="65"/>
      <c r="L9921" s="65"/>
      <c r="M9921" s="65"/>
      <c r="N9921" s="84"/>
      <c r="O9921" s="65"/>
      <c r="P9921" s="84"/>
      <c r="Q9921" s="84"/>
      <c r="R9921" s="66"/>
      <c r="S9921" s="66"/>
      <c r="T9921" s="66"/>
      <c r="U9921" s="46"/>
    </row>
    <row r="9922" spans="2:21">
      <c r="B9922" s="22"/>
      <c r="D9922" s="22"/>
      <c r="E9922" s="42"/>
      <c r="F9922" s="92"/>
      <c r="G9922" s="65"/>
      <c r="H9922" s="65"/>
      <c r="I9922" s="65"/>
      <c r="J9922" s="65"/>
      <c r="K9922" s="65"/>
      <c r="L9922" s="65"/>
      <c r="M9922" s="65"/>
      <c r="N9922" s="84"/>
      <c r="O9922" s="65"/>
      <c r="P9922" s="84"/>
      <c r="Q9922" s="84"/>
      <c r="R9922" s="66"/>
      <c r="S9922" s="66"/>
      <c r="T9922" s="66"/>
      <c r="U9922" s="46"/>
    </row>
    <row r="9923" spans="2:21">
      <c r="B9923" s="22"/>
      <c r="D9923" s="22"/>
      <c r="E9923" s="42"/>
      <c r="F9923" s="92"/>
      <c r="G9923" s="65"/>
      <c r="H9923" s="65"/>
      <c r="I9923" s="65"/>
      <c r="J9923" s="65"/>
      <c r="K9923" s="65"/>
      <c r="L9923" s="65"/>
      <c r="M9923" s="65"/>
      <c r="N9923" s="84"/>
      <c r="O9923" s="65"/>
      <c r="P9923" s="84"/>
      <c r="Q9923" s="84"/>
      <c r="R9923" s="66"/>
      <c r="S9923" s="66"/>
      <c r="T9923" s="66"/>
      <c r="U9923" s="46"/>
    </row>
    <row r="9924" spans="2:21">
      <c r="B9924" s="22"/>
      <c r="D9924" s="22"/>
      <c r="E9924" s="42"/>
      <c r="F9924" s="92"/>
      <c r="G9924" s="65"/>
      <c r="H9924" s="65"/>
      <c r="I9924" s="65"/>
      <c r="J9924" s="65"/>
      <c r="K9924" s="65"/>
      <c r="L9924" s="65"/>
      <c r="M9924" s="65"/>
      <c r="N9924" s="84"/>
      <c r="O9924" s="65"/>
      <c r="P9924" s="84"/>
      <c r="Q9924" s="84"/>
      <c r="R9924" s="66"/>
      <c r="S9924" s="66"/>
      <c r="T9924" s="66"/>
      <c r="U9924" s="46"/>
    </row>
    <row r="9925" spans="2:21">
      <c r="B9925" s="22"/>
      <c r="D9925" s="22"/>
      <c r="E9925" s="42"/>
      <c r="F9925" s="92"/>
      <c r="G9925" s="65"/>
      <c r="H9925" s="65"/>
      <c r="I9925" s="65"/>
      <c r="J9925" s="65"/>
      <c r="K9925" s="65"/>
      <c r="L9925" s="65"/>
      <c r="M9925" s="65"/>
      <c r="N9925" s="84"/>
      <c r="O9925" s="65"/>
      <c r="P9925" s="84"/>
      <c r="Q9925" s="84"/>
      <c r="R9925" s="66"/>
      <c r="S9925" s="66"/>
      <c r="T9925" s="66"/>
      <c r="U9925" s="46"/>
    </row>
    <row r="9926" spans="2:21">
      <c r="B9926" s="22"/>
      <c r="D9926" s="22"/>
      <c r="E9926" s="42"/>
      <c r="F9926" s="92"/>
      <c r="G9926" s="65"/>
      <c r="H9926" s="65"/>
      <c r="I9926" s="65"/>
      <c r="J9926" s="65"/>
      <c r="K9926" s="65"/>
      <c r="L9926" s="65"/>
      <c r="M9926" s="65"/>
      <c r="N9926" s="84"/>
      <c r="O9926" s="65"/>
      <c r="P9926" s="84"/>
      <c r="Q9926" s="84"/>
      <c r="R9926" s="66"/>
      <c r="S9926" s="66"/>
      <c r="T9926" s="66"/>
      <c r="U9926" s="46"/>
    </row>
    <row r="9927" spans="2:21">
      <c r="B9927" s="22"/>
      <c r="D9927" s="22"/>
      <c r="E9927" s="42"/>
      <c r="F9927" s="92"/>
      <c r="G9927" s="65"/>
      <c r="H9927" s="65"/>
      <c r="I9927" s="65"/>
      <c r="J9927" s="65"/>
      <c r="K9927" s="65"/>
      <c r="L9927" s="65"/>
      <c r="M9927" s="65"/>
      <c r="N9927" s="84"/>
      <c r="O9927" s="65"/>
      <c r="P9927" s="84"/>
      <c r="Q9927" s="84"/>
      <c r="R9927" s="66"/>
      <c r="S9927" s="66"/>
      <c r="T9927" s="66"/>
      <c r="U9927" s="46"/>
    </row>
    <row r="9928" spans="2:21">
      <c r="B9928" s="22"/>
      <c r="D9928" s="22"/>
      <c r="E9928" s="42"/>
      <c r="F9928" s="92"/>
      <c r="G9928" s="65"/>
      <c r="H9928" s="65"/>
      <c r="I9928" s="65"/>
      <c r="J9928" s="65"/>
      <c r="K9928" s="65"/>
      <c r="L9928" s="65"/>
      <c r="M9928" s="65"/>
      <c r="N9928" s="84"/>
      <c r="O9928" s="65"/>
      <c r="P9928" s="84"/>
      <c r="Q9928" s="84"/>
      <c r="R9928" s="66"/>
      <c r="S9928" s="66"/>
      <c r="T9928" s="66"/>
      <c r="U9928" s="46"/>
    </row>
    <row r="9929" spans="2:21">
      <c r="B9929" s="22"/>
      <c r="D9929" s="22"/>
      <c r="E9929" s="42"/>
      <c r="F9929" s="92"/>
      <c r="G9929" s="65"/>
      <c r="H9929" s="65"/>
      <c r="I9929" s="65"/>
      <c r="J9929" s="65"/>
      <c r="K9929" s="65"/>
      <c r="L9929" s="65"/>
      <c r="M9929" s="65"/>
      <c r="N9929" s="84"/>
      <c r="O9929" s="65"/>
      <c r="P9929" s="84"/>
      <c r="Q9929" s="84"/>
      <c r="R9929" s="66"/>
      <c r="S9929" s="66"/>
      <c r="T9929" s="66"/>
      <c r="U9929" s="46"/>
    </row>
    <row r="9930" spans="2:21">
      <c r="B9930" s="22"/>
      <c r="D9930" s="22"/>
      <c r="E9930" s="42"/>
      <c r="F9930" s="92"/>
      <c r="G9930" s="65"/>
      <c r="H9930" s="65"/>
      <c r="I9930" s="65"/>
      <c r="J9930" s="65"/>
      <c r="K9930" s="65"/>
      <c r="L9930" s="65"/>
      <c r="M9930" s="65"/>
      <c r="N9930" s="84"/>
      <c r="O9930" s="65"/>
      <c r="P9930" s="84"/>
      <c r="Q9930" s="84"/>
      <c r="R9930" s="66"/>
      <c r="S9930" s="66"/>
      <c r="T9930" s="66"/>
      <c r="U9930" s="46"/>
    </row>
    <row r="9931" spans="2:21">
      <c r="B9931" s="22"/>
      <c r="D9931" s="22"/>
      <c r="E9931" s="42"/>
      <c r="F9931" s="92"/>
      <c r="G9931" s="65"/>
      <c r="H9931" s="65"/>
      <c r="I9931" s="65"/>
      <c r="J9931" s="65"/>
      <c r="K9931" s="65"/>
      <c r="L9931" s="65"/>
      <c r="M9931" s="65"/>
      <c r="N9931" s="84"/>
      <c r="O9931" s="65"/>
      <c r="P9931" s="84"/>
      <c r="Q9931" s="84"/>
      <c r="R9931" s="66"/>
      <c r="S9931" s="66"/>
      <c r="T9931" s="66"/>
      <c r="U9931" s="46"/>
    </row>
    <row r="9932" spans="2:21">
      <c r="B9932" s="22"/>
      <c r="D9932" s="22"/>
      <c r="E9932" s="42"/>
      <c r="F9932" s="92"/>
      <c r="G9932" s="65"/>
      <c r="H9932" s="65"/>
      <c r="I9932" s="65"/>
      <c r="J9932" s="65"/>
      <c r="K9932" s="65"/>
      <c r="L9932" s="65"/>
      <c r="M9932" s="65"/>
      <c r="N9932" s="84"/>
      <c r="O9932" s="65"/>
      <c r="P9932" s="84"/>
      <c r="Q9932" s="84"/>
      <c r="R9932" s="66"/>
      <c r="S9932" s="66"/>
      <c r="T9932" s="66"/>
      <c r="U9932" s="46"/>
    </row>
    <row r="9933" spans="2:21">
      <c r="B9933" s="22"/>
      <c r="D9933" s="22"/>
      <c r="E9933" s="42"/>
      <c r="F9933" s="92"/>
      <c r="G9933" s="65"/>
      <c r="H9933" s="65"/>
      <c r="I9933" s="65"/>
      <c r="J9933" s="65"/>
      <c r="K9933" s="65"/>
      <c r="L9933" s="65"/>
      <c r="M9933" s="65"/>
      <c r="N9933" s="84"/>
      <c r="O9933" s="65"/>
      <c r="P9933" s="84"/>
      <c r="Q9933" s="84"/>
      <c r="R9933" s="66"/>
      <c r="S9933" s="66"/>
      <c r="T9933" s="66"/>
      <c r="U9933" s="46"/>
    </row>
    <row r="9934" spans="2:21">
      <c r="B9934" s="22"/>
      <c r="D9934" s="22"/>
      <c r="E9934" s="42"/>
      <c r="F9934" s="92"/>
      <c r="G9934" s="65"/>
      <c r="H9934" s="65"/>
      <c r="I9934" s="65"/>
      <c r="J9934" s="65"/>
      <c r="K9934" s="65"/>
      <c r="L9934" s="65"/>
      <c r="M9934" s="65"/>
      <c r="N9934" s="84"/>
      <c r="O9934" s="65"/>
      <c r="P9934" s="84"/>
      <c r="Q9934" s="84"/>
      <c r="R9934" s="66"/>
      <c r="S9934" s="66"/>
      <c r="T9934" s="66"/>
      <c r="U9934" s="46"/>
    </row>
    <row r="9935" spans="2:21">
      <c r="B9935" s="22"/>
      <c r="D9935" s="22"/>
      <c r="E9935" s="42"/>
      <c r="F9935" s="92"/>
      <c r="G9935" s="65"/>
      <c r="H9935" s="65"/>
      <c r="I9935" s="65"/>
      <c r="J9935" s="65"/>
      <c r="K9935" s="65"/>
      <c r="L9935" s="65"/>
      <c r="M9935" s="65"/>
      <c r="N9935" s="84"/>
      <c r="O9935" s="65"/>
      <c r="P9935" s="84"/>
      <c r="Q9935" s="84"/>
      <c r="R9935" s="66"/>
      <c r="S9935" s="66"/>
      <c r="T9935" s="66"/>
      <c r="U9935" s="46"/>
    </row>
    <row r="9936" spans="2:21">
      <c r="B9936" s="22"/>
      <c r="D9936" s="22"/>
      <c r="E9936" s="42"/>
      <c r="F9936" s="92"/>
      <c r="G9936" s="65"/>
      <c r="H9936" s="65"/>
      <c r="I9936" s="65"/>
      <c r="J9936" s="65"/>
      <c r="K9936" s="65"/>
      <c r="L9936" s="65"/>
      <c r="M9936" s="65"/>
      <c r="N9936" s="84"/>
      <c r="O9936" s="65"/>
      <c r="P9936" s="84"/>
      <c r="Q9936" s="84"/>
      <c r="R9936" s="66"/>
      <c r="S9936" s="66"/>
      <c r="T9936" s="66"/>
      <c r="U9936" s="46"/>
    </row>
    <row r="9937" spans="2:21">
      <c r="B9937" s="22"/>
      <c r="D9937" s="22"/>
      <c r="E9937" s="42"/>
      <c r="F9937" s="92"/>
      <c r="G9937" s="65"/>
      <c r="H9937" s="65"/>
      <c r="I9937" s="65"/>
      <c r="J9937" s="65"/>
      <c r="K9937" s="65"/>
      <c r="L9937" s="65"/>
      <c r="M9937" s="65"/>
      <c r="N9937" s="84"/>
      <c r="O9937" s="65"/>
      <c r="P9937" s="84"/>
      <c r="Q9937" s="84"/>
      <c r="R9937" s="66"/>
      <c r="S9937" s="66"/>
      <c r="T9937" s="66"/>
      <c r="U9937" s="46"/>
    </row>
    <row r="9938" spans="2:21">
      <c r="B9938" s="22"/>
      <c r="D9938" s="22"/>
      <c r="E9938" s="42"/>
      <c r="F9938" s="92"/>
      <c r="G9938" s="65"/>
      <c r="H9938" s="65"/>
      <c r="I9938" s="65"/>
      <c r="J9938" s="65"/>
      <c r="K9938" s="65"/>
      <c r="L9938" s="65"/>
      <c r="M9938" s="65"/>
      <c r="N9938" s="84"/>
      <c r="O9938" s="65"/>
      <c r="P9938" s="84"/>
      <c r="Q9938" s="84"/>
      <c r="R9938" s="66"/>
      <c r="S9938" s="66"/>
      <c r="T9938" s="66"/>
      <c r="U9938" s="46"/>
    </row>
    <row r="9939" spans="2:21">
      <c r="B9939" s="22"/>
      <c r="D9939" s="22"/>
      <c r="E9939" s="42"/>
      <c r="F9939" s="92"/>
      <c r="G9939" s="65"/>
      <c r="H9939" s="65"/>
      <c r="I9939" s="65"/>
      <c r="J9939" s="65"/>
      <c r="K9939" s="65"/>
      <c r="L9939" s="65"/>
      <c r="M9939" s="65"/>
      <c r="N9939" s="84"/>
      <c r="O9939" s="65"/>
      <c r="P9939" s="84"/>
      <c r="Q9939" s="84"/>
      <c r="R9939" s="66"/>
      <c r="S9939" s="66"/>
      <c r="T9939" s="66"/>
      <c r="U9939" s="46"/>
    </row>
    <row r="9940" spans="2:21">
      <c r="B9940" s="22"/>
      <c r="D9940" s="22"/>
      <c r="E9940" s="42"/>
      <c r="F9940" s="92"/>
      <c r="G9940" s="65"/>
      <c r="H9940" s="65"/>
      <c r="I9940" s="65"/>
      <c r="J9940" s="65"/>
      <c r="K9940" s="65"/>
      <c r="L9940" s="65"/>
      <c r="M9940" s="65"/>
      <c r="N9940" s="84"/>
      <c r="O9940" s="65"/>
      <c r="P9940" s="84"/>
      <c r="Q9940" s="84"/>
      <c r="R9940" s="66"/>
      <c r="S9940" s="66"/>
      <c r="T9940" s="66"/>
      <c r="U9940" s="46"/>
    </row>
    <row r="9941" spans="2:21">
      <c r="B9941" s="22"/>
      <c r="D9941" s="22"/>
      <c r="E9941" s="42"/>
      <c r="F9941" s="92"/>
      <c r="G9941" s="65"/>
      <c r="H9941" s="65"/>
      <c r="I9941" s="65"/>
      <c r="J9941" s="65"/>
      <c r="K9941" s="65"/>
      <c r="L9941" s="65"/>
      <c r="M9941" s="65"/>
      <c r="N9941" s="84"/>
      <c r="O9941" s="65"/>
      <c r="P9941" s="84"/>
      <c r="Q9941" s="84"/>
      <c r="R9941" s="66"/>
      <c r="S9941" s="66"/>
      <c r="T9941" s="66"/>
      <c r="U9941" s="46"/>
    </row>
    <row r="9942" spans="2:21">
      <c r="B9942" s="22"/>
      <c r="D9942" s="22"/>
      <c r="E9942" s="42"/>
      <c r="F9942" s="92"/>
      <c r="G9942" s="65"/>
      <c r="H9942" s="65"/>
      <c r="I9942" s="65"/>
      <c r="J9942" s="65"/>
      <c r="K9942" s="65"/>
      <c r="L9942" s="65"/>
      <c r="M9942" s="65"/>
      <c r="N9942" s="84"/>
      <c r="O9942" s="65"/>
      <c r="P9942" s="84"/>
      <c r="Q9942" s="84"/>
      <c r="R9942" s="66"/>
      <c r="S9942" s="66"/>
      <c r="T9942" s="66"/>
      <c r="U9942" s="46"/>
    </row>
    <row r="9943" spans="2:21">
      <c r="B9943" s="22"/>
      <c r="D9943" s="22"/>
      <c r="E9943" s="42"/>
      <c r="F9943" s="92"/>
      <c r="G9943" s="65"/>
      <c r="H9943" s="65"/>
      <c r="I9943" s="65"/>
      <c r="J9943" s="65"/>
      <c r="K9943" s="65"/>
      <c r="L9943" s="65"/>
      <c r="M9943" s="65"/>
      <c r="N9943" s="84"/>
      <c r="O9943" s="65"/>
      <c r="P9943" s="84"/>
      <c r="Q9943" s="84"/>
      <c r="R9943" s="66"/>
      <c r="S9943" s="66"/>
      <c r="T9943" s="66"/>
      <c r="U9943" s="46"/>
    </row>
    <row r="9944" spans="2:21">
      <c r="B9944" s="22"/>
      <c r="D9944" s="22"/>
      <c r="E9944" s="42"/>
      <c r="F9944" s="92"/>
      <c r="G9944" s="65"/>
      <c r="H9944" s="65"/>
      <c r="I9944" s="65"/>
      <c r="J9944" s="65"/>
      <c r="K9944" s="65"/>
      <c r="L9944" s="65"/>
      <c r="M9944" s="65"/>
      <c r="N9944" s="84"/>
      <c r="O9944" s="65"/>
      <c r="P9944" s="84"/>
      <c r="Q9944" s="84"/>
      <c r="R9944" s="66"/>
      <c r="S9944" s="66"/>
      <c r="T9944" s="66"/>
      <c r="U9944" s="46"/>
    </row>
    <row r="9945" spans="2:21">
      <c r="B9945" s="22"/>
      <c r="D9945" s="22"/>
      <c r="E9945" s="42"/>
      <c r="F9945" s="92"/>
      <c r="G9945" s="65"/>
      <c r="H9945" s="65"/>
      <c r="I9945" s="65"/>
      <c r="J9945" s="65"/>
      <c r="K9945" s="65"/>
      <c r="L9945" s="65"/>
      <c r="M9945" s="65"/>
      <c r="N9945" s="84"/>
      <c r="O9945" s="65"/>
      <c r="P9945" s="84"/>
      <c r="Q9945" s="84"/>
      <c r="R9945" s="66"/>
      <c r="S9945" s="66"/>
      <c r="T9945" s="66"/>
      <c r="U9945" s="46"/>
    </row>
    <row r="9946" spans="2:21">
      <c r="B9946" s="22"/>
      <c r="D9946" s="22"/>
      <c r="E9946" s="42"/>
      <c r="F9946" s="92"/>
      <c r="G9946" s="65"/>
      <c r="H9946" s="65"/>
      <c r="I9946" s="65"/>
      <c r="J9946" s="65"/>
      <c r="K9946" s="65"/>
      <c r="L9946" s="65"/>
      <c r="M9946" s="65"/>
      <c r="N9946" s="84"/>
      <c r="O9946" s="65"/>
      <c r="P9946" s="84"/>
      <c r="Q9946" s="84"/>
      <c r="R9946" s="66"/>
      <c r="S9946" s="66"/>
      <c r="T9946" s="66"/>
      <c r="U9946" s="46"/>
    </row>
    <row r="9947" spans="2:21">
      <c r="B9947" s="22"/>
      <c r="D9947" s="22"/>
      <c r="E9947" s="42"/>
      <c r="F9947" s="92"/>
      <c r="G9947" s="65"/>
      <c r="H9947" s="65"/>
      <c r="I9947" s="65"/>
      <c r="J9947" s="65"/>
      <c r="K9947" s="65"/>
      <c r="L9947" s="65"/>
      <c r="M9947" s="65"/>
      <c r="N9947" s="84"/>
      <c r="O9947" s="65"/>
      <c r="P9947" s="84"/>
      <c r="Q9947" s="84"/>
      <c r="R9947" s="66"/>
      <c r="S9947" s="66"/>
      <c r="T9947" s="66"/>
      <c r="U9947" s="46"/>
    </row>
    <row r="9948" spans="2:21">
      <c r="B9948" s="22"/>
      <c r="D9948" s="22"/>
      <c r="E9948" s="42"/>
      <c r="F9948" s="92"/>
      <c r="G9948" s="65"/>
      <c r="H9948" s="65"/>
      <c r="I9948" s="65"/>
      <c r="J9948" s="65"/>
      <c r="K9948" s="65"/>
      <c r="L9948" s="65"/>
      <c r="M9948" s="65"/>
      <c r="N9948" s="84"/>
      <c r="O9948" s="65"/>
      <c r="P9948" s="84"/>
      <c r="Q9948" s="84"/>
      <c r="R9948" s="66"/>
      <c r="S9948" s="66"/>
      <c r="T9948" s="66"/>
      <c r="U9948" s="46"/>
    </row>
    <row r="9949" spans="2:21">
      <c r="B9949" s="22"/>
      <c r="D9949" s="22"/>
      <c r="E9949" s="42"/>
      <c r="F9949" s="92"/>
      <c r="G9949" s="65"/>
      <c r="H9949" s="65"/>
      <c r="I9949" s="65"/>
      <c r="J9949" s="65"/>
      <c r="K9949" s="65"/>
      <c r="L9949" s="65"/>
      <c r="M9949" s="65"/>
      <c r="N9949" s="84"/>
      <c r="O9949" s="65"/>
      <c r="P9949" s="84"/>
      <c r="Q9949" s="84"/>
      <c r="R9949" s="66"/>
      <c r="S9949" s="66"/>
      <c r="T9949" s="66"/>
      <c r="U9949" s="46"/>
    </row>
    <row r="9950" spans="2:21">
      <c r="B9950" s="22"/>
      <c r="D9950" s="22"/>
      <c r="E9950" s="42"/>
      <c r="F9950" s="92"/>
      <c r="G9950" s="65"/>
      <c r="H9950" s="65"/>
      <c r="I9950" s="65"/>
      <c r="J9950" s="65"/>
      <c r="K9950" s="65"/>
      <c r="L9950" s="65"/>
      <c r="M9950" s="65"/>
      <c r="N9950" s="84"/>
      <c r="O9950" s="65"/>
      <c r="P9950" s="84"/>
      <c r="Q9950" s="84"/>
      <c r="R9950" s="66"/>
      <c r="S9950" s="66"/>
      <c r="T9950" s="66"/>
      <c r="U9950" s="46"/>
    </row>
    <row r="9951" spans="2:21">
      <c r="B9951" s="22"/>
      <c r="D9951" s="22"/>
      <c r="E9951" s="42"/>
      <c r="F9951" s="92"/>
      <c r="G9951" s="65"/>
      <c r="H9951" s="65"/>
      <c r="I9951" s="65"/>
      <c r="J9951" s="65"/>
      <c r="K9951" s="65"/>
      <c r="L9951" s="65"/>
      <c r="M9951" s="65"/>
      <c r="N9951" s="84"/>
      <c r="O9951" s="65"/>
      <c r="P9951" s="84"/>
      <c r="Q9951" s="84"/>
      <c r="R9951" s="66"/>
      <c r="S9951" s="66"/>
      <c r="T9951" s="66"/>
      <c r="U9951" s="46"/>
    </row>
    <row r="9952" spans="2:21">
      <c r="B9952" s="22"/>
      <c r="D9952" s="22"/>
      <c r="E9952" s="42"/>
      <c r="F9952" s="92"/>
      <c r="G9952" s="65"/>
      <c r="H9952" s="65"/>
      <c r="I9952" s="65"/>
      <c r="J9952" s="65"/>
      <c r="K9952" s="65"/>
      <c r="L9952" s="65"/>
      <c r="M9952" s="65"/>
      <c r="N9952" s="84"/>
      <c r="O9952" s="65"/>
      <c r="P9952" s="84"/>
      <c r="Q9952" s="84"/>
      <c r="R9952" s="66"/>
      <c r="S9952" s="66"/>
      <c r="T9952" s="66"/>
      <c r="U9952" s="46"/>
    </row>
    <row r="9953" spans="2:21">
      <c r="B9953" s="22"/>
      <c r="D9953" s="22"/>
      <c r="E9953" s="42"/>
      <c r="F9953" s="92"/>
      <c r="G9953" s="65"/>
      <c r="H9953" s="65"/>
      <c r="I9953" s="65"/>
      <c r="J9953" s="65"/>
      <c r="K9953" s="65"/>
      <c r="L9953" s="65"/>
      <c r="M9953" s="65"/>
      <c r="N9953" s="84"/>
      <c r="O9953" s="65"/>
      <c r="P9953" s="84"/>
      <c r="Q9953" s="84"/>
      <c r="R9953" s="66"/>
      <c r="S9953" s="66"/>
      <c r="T9953" s="66"/>
      <c r="U9953" s="46"/>
    </row>
    <row r="9954" spans="2:21">
      <c r="B9954" s="22"/>
      <c r="D9954" s="22"/>
      <c r="E9954" s="42"/>
      <c r="F9954" s="92"/>
      <c r="G9954" s="65"/>
      <c r="H9954" s="65"/>
      <c r="I9954" s="65"/>
      <c r="J9954" s="65"/>
      <c r="K9954" s="65"/>
      <c r="L9954" s="65"/>
      <c r="M9954" s="65"/>
      <c r="N9954" s="84"/>
      <c r="O9954" s="65"/>
      <c r="P9954" s="84"/>
      <c r="Q9954" s="84"/>
      <c r="R9954" s="66"/>
      <c r="S9954" s="66"/>
      <c r="T9954" s="66"/>
      <c r="U9954" s="46"/>
    </row>
    <row r="9955" spans="2:21">
      <c r="B9955" s="22"/>
      <c r="D9955" s="22"/>
      <c r="E9955" s="42"/>
      <c r="F9955" s="92"/>
      <c r="G9955" s="65"/>
      <c r="H9955" s="65"/>
      <c r="I9955" s="65"/>
      <c r="J9955" s="65"/>
      <c r="K9955" s="65"/>
      <c r="L9955" s="65"/>
      <c r="M9955" s="65"/>
      <c r="N9955" s="84"/>
      <c r="O9955" s="65"/>
      <c r="P9955" s="84"/>
      <c r="Q9955" s="84"/>
      <c r="R9955" s="66"/>
      <c r="S9955" s="66"/>
      <c r="T9955" s="66"/>
      <c r="U9955" s="46"/>
    </row>
    <row r="9956" spans="2:21">
      <c r="B9956" s="22"/>
      <c r="D9956" s="22"/>
      <c r="E9956" s="42"/>
      <c r="F9956" s="92"/>
      <c r="G9956" s="65"/>
      <c r="H9956" s="65"/>
      <c r="I9956" s="65"/>
      <c r="J9956" s="65"/>
      <c r="K9956" s="65"/>
      <c r="L9956" s="65"/>
      <c r="M9956" s="65"/>
      <c r="N9956" s="84"/>
      <c r="O9956" s="65"/>
      <c r="P9956" s="84"/>
      <c r="Q9956" s="84"/>
      <c r="R9956" s="66"/>
      <c r="S9956" s="66"/>
      <c r="T9956" s="66"/>
      <c r="U9956" s="46"/>
    </row>
    <row r="9957" spans="2:21">
      <c r="B9957" s="22"/>
      <c r="D9957" s="22"/>
      <c r="E9957" s="42"/>
      <c r="F9957" s="92"/>
      <c r="G9957" s="65"/>
      <c r="H9957" s="65"/>
      <c r="I9957" s="65"/>
      <c r="J9957" s="65"/>
      <c r="K9957" s="65"/>
      <c r="L9957" s="65"/>
      <c r="M9957" s="65"/>
      <c r="N9957" s="84"/>
      <c r="O9957" s="65"/>
      <c r="P9957" s="84"/>
      <c r="Q9957" s="84"/>
      <c r="R9957" s="66"/>
      <c r="S9957" s="66"/>
      <c r="T9957" s="66"/>
      <c r="U9957" s="46"/>
    </row>
    <row r="9958" spans="2:21">
      <c r="B9958" s="22"/>
      <c r="D9958" s="22"/>
      <c r="E9958" s="42"/>
      <c r="F9958" s="92"/>
      <c r="G9958" s="65"/>
      <c r="H9958" s="65"/>
      <c r="I9958" s="65"/>
      <c r="J9958" s="65"/>
      <c r="K9958" s="65"/>
      <c r="L9958" s="65"/>
      <c r="M9958" s="65"/>
      <c r="N9958" s="84"/>
      <c r="O9958" s="65"/>
      <c r="P9958" s="84"/>
      <c r="Q9958" s="84"/>
      <c r="R9958" s="66"/>
      <c r="S9958" s="66"/>
      <c r="T9958" s="66"/>
      <c r="U9958" s="46"/>
    </row>
    <row r="9959" spans="2:21">
      <c r="B9959" s="22"/>
      <c r="D9959" s="22"/>
      <c r="E9959" s="42"/>
      <c r="F9959" s="92"/>
      <c r="G9959" s="65"/>
      <c r="H9959" s="65"/>
      <c r="I9959" s="65"/>
      <c r="J9959" s="65"/>
      <c r="K9959" s="65"/>
      <c r="L9959" s="65"/>
      <c r="M9959" s="65"/>
      <c r="N9959" s="84"/>
      <c r="O9959" s="65"/>
      <c r="P9959" s="84"/>
      <c r="Q9959" s="84"/>
      <c r="R9959" s="66"/>
      <c r="S9959" s="66"/>
      <c r="T9959" s="66"/>
      <c r="U9959" s="46"/>
    </row>
    <row r="9960" spans="2:21">
      <c r="B9960" s="22"/>
      <c r="D9960" s="22"/>
      <c r="E9960" s="42"/>
      <c r="F9960" s="92"/>
      <c r="G9960" s="65"/>
      <c r="H9960" s="65"/>
      <c r="I9960" s="65"/>
      <c r="J9960" s="65"/>
      <c r="K9960" s="65"/>
      <c r="L9960" s="65"/>
      <c r="M9960" s="65"/>
      <c r="N9960" s="84"/>
      <c r="O9960" s="65"/>
      <c r="P9960" s="84"/>
      <c r="Q9960" s="84"/>
      <c r="R9960" s="66"/>
      <c r="S9960" s="66"/>
      <c r="T9960" s="66"/>
      <c r="U9960" s="46"/>
    </row>
    <row r="9961" spans="2:21">
      <c r="B9961" s="22"/>
      <c r="D9961" s="22"/>
      <c r="E9961" s="42"/>
      <c r="F9961" s="92"/>
      <c r="G9961" s="65"/>
      <c r="H9961" s="65"/>
      <c r="I9961" s="65"/>
      <c r="J9961" s="65"/>
      <c r="K9961" s="65"/>
      <c r="L9961" s="65"/>
      <c r="M9961" s="65"/>
      <c r="N9961" s="84"/>
      <c r="O9961" s="65"/>
      <c r="P9961" s="84"/>
      <c r="Q9961" s="84"/>
      <c r="R9961" s="66"/>
      <c r="S9961" s="66"/>
      <c r="T9961" s="66"/>
      <c r="U9961" s="46"/>
    </row>
    <row r="9962" spans="2:21">
      <c r="B9962" s="22"/>
      <c r="D9962" s="22"/>
      <c r="E9962" s="42"/>
      <c r="F9962" s="92"/>
      <c r="G9962" s="65"/>
      <c r="H9962" s="65"/>
      <c r="I9962" s="65"/>
      <c r="J9962" s="65"/>
      <c r="K9962" s="65"/>
      <c r="L9962" s="65"/>
      <c r="M9962" s="65"/>
      <c r="N9962" s="84"/>
      <c r="O9962" s="65"/>
      <c r="P9962" s="84"/>
      <c r="Q9962" s="84"/>
      <c r="R9962" s="66"/>
      <c r="S9962" s="66"/>
      <c r="T9962" s="66"/>
      <c r="U9962" s="46"/>
    </row>
    <row r="9963" spans="2:21">
      <c r="B9963" s="22"/>
      <c r="D9963" s="22"/>
      <c r="E9963" s="42"/>
      <c r="F9963" s="92"/>
      <c r="G9963" s="65"/>
      <c r="H9963" s="65"/>
      <c r="I9963" s="65"/>
      <c r="J9963" s="65"/>
      <c r="K9963" s="65"/>
      <c r="L9963" s="65"/>
      <c r="M9963" s="65"/>
      <c r="N9963" s="84"/>
      <c r="O9963" s="65"/>
      <c r="P9963" s="84"/>
      <c r="Q9963" s="84"/>
      <c r="R9963" s="66"/>
      <c r="S9963" s="66"/>
      <c r="T9963" s="66"/>
      <c r="U9963" s="46"/>
    </row>
    <row r="9964" spans="2:21">
      <c r="B9964" s="22"/>
      <c r="D9964" s="22"/>
      <c r="E9964" s="42"/>
      <c r="F9964" s="92"/>
      <c r="G9964" s="65"/>
      <c r="H9964" s="65"/>
      <c r="I9964" s="65"/>
      <c r="J9964" s="65"/>
      <c r="K9964" s="65"/>
      <c r="L9964" s="65"/>
      <c r="M9964" s="65"/>
      <c r="N9964" s="84"/>
      <c r="O9964" s="65"/>
      <c r="P9964" s="84"/>
      <c r="Q9964" s="84"/>
      <c r="R9964" s="66"/>
      <c r="S9964" s="66"/>
      <c r="T9964" s="66"/>
      <c r="U9964" s="46"/>
    </row>
    <row r="9965" spans="2:21">
      <c r="B9965" s="22"/>
      <c r="D9965" s="22"/>
      <c r="E9965" s="42"/>
      <c r="F9965" s="92"/>
      <c r="G9965" s="65"/>
      <c r="H9965" s="65"/>
      <c r="I9965" s="65"/>
      <c r="J9965" s="65"/>
      <c r="K9965" s="65"/>
      <c r="L9965" s="65"/>
      <c r="M9965" s="65"/>
      <c r="N9965" s="84"/>
      <c r="O9965" s="65"/>
      <c r="P9965" s="84"/>
      <c r="Q9965" s="84"/>
      <c r="R9965" s="66"/>
      <c r="S9965" s="66"/>
      <c r="T9965" s="66"/>
      <c r="U9965" s="46"/>
    </row>
    <row r="9966" spans="2:21">
      <c r="B9966" s="22"/>
      <c r="D9966" s="22"/>
      <c r="E9966" s="42"/>
      <c r="F9966" s="92"/>
      <c r="G9966" s="65"/>
      <c r="H9966" s="65"/>
      <c r="I9966" s="65"/>
      <c r="J9966" s="65"/>
      <c r="K9966" s="65"/>
      <c r="L9966" s="65"/>
      <c r="M9966" s="65"/>
      <c r="N9966" s="84"/>
      <c r="O9966" s="65"/>
      <c r="P9966" s="84"/>
      <c r="Q9966" s="84"/>
      <c r="R9966" s="66"/>
      <c r="S9966" s="66"/>
      <c r="T9966" s="66"/>
      <c r="U9966" s="46"/>
    </row>
    <row r="9967" spans="2:21">
      <c r="B9967" s="22"/>
      <c r="D9967" s="22"/>
      <c r="E9967" s="42"/>
      <c r="F9967" s="92"/>
      <c r="G9967" s="65"/>
      <c r="H9967" s="65"/>
      <c r="I9967" s="65"/>
      <c r="J9967" s="65"/>
      <c r="K9967" s="65"/>
      <c r="L9967" s="65"/>
      <c r="M9967" s="65"/>
      <c r="N9967" s="84"/>
      <c r="O9967" s="65"/>
      <c r="P9967" s="84"/>
      <c r="Q9967" s="84"/>
      <c r="R9967" s="66"/>
      <c r="S9967" s="66"/>
      <c r="T9967" s="66"/>
      <c r="U9967" s="46"/>
    </row>
    <row r="9968" spans="2:21">
      <c r="B9968" s="22"/>
      <c r="D9968" s="22"/>
      <c r="E9968" s="42"/>
      <c r="F9968" s="92"/>
      <c r="G9968" s="65"/>
      <c r="H9968" s="65"/>
      <c r="I9968" s="65"/>
      <c r="J9968" s="65"/>
      <c r="K9968" s="65"/>
      <c r="L9968" s="65"/>
      <c r="M9968" s="65"/>
      <c r="N9968" s="84"/>
      <c r="O9968" s="65"/>
      <c r="P9968" s="84"/>
      <c r="Q9968" s="84"/>
      <c r="R9968" s="66"/>
      <c r="S9968" s="66"/>
      <c r="T9968" s="66"/>
      <c r="U9968" s="46"/>
    </row>
    <row r="9969" spans="2:21">
      <c r="B9969" s="22"/>
      <c r="D9969" s="22"/>
      <c r="E9969" s="42"/>
      <c r="F9969" s="92"/>
      <c r="G9969" s="65"/>
      <c r="H9969" s="65"/>
      <c r="I9969" s="65"/>
      <c r="J9969" s="65"/>
      <c r="K9969" s="65"/>
      <c r="L9969" s="65"/>
      <c r="M9969" s="65"/>
      <c r="N9969" s="84"/>
      <c r="O9969" s="65"/>
      <c r="P9969" s="84"/>
      <c r="Q9969" s="84"/>
      <c r="R9969" s="66"/>
      <c r="S9969" s="66"/>
      <c r="T9969" s="66"/>
      <c r="U9969" s="46"/>
    </row>
    <row r="9970" spans="2:21">
      <c r="B9970" s="22"/>
      <c r="D9970" s="22"/>
      <c r="E9970" s="42"/>
      <c r="F9970" s="92"/>
      <c r="G9970" s="65"/>
      <c r="H9970" s="65"/>
      <c r="I9970" s="65"/>
      <c r="J9970" s="65"/>
      <c r="K9970" s="65"/>
      <c r="L9970" s="65"/>
      <c r="M9970" s="65"/>
      <c r="N9970" s="84"/>
      <c r="O9970" s="65"/>
      <c r="P9970" s="84"/>
      <c r="Q9970" s="84"/>
      <c r="R9970" s="66"/>
      <c r="S9970" s="66"/>
      <c r="T9970" s="66"/>
      <c r="U9970" s="46"/>
    </row>
    <row r="9971" spans="2:21">
      <c r="B9971" s="22"/>
      <c r="D9971" s="22"/>
      <c r="E9971" s="42"/>
      <c r="F9971" s="92"/>
      <c r="G9971" s="65"/>
      <c r="H9971" s="65"/>
      <c r="I9971" s="65"/>
      <c r="J9971" s="65"/>
      <c r="K9971" s="65"/>
      <c r="L9971" s="65"/>
      <c r="M9971" s="65"/>
      <c r="N9971" s="84"/>
      <c r="O9971" s="65"/>
      <c r="P9971" s="84"/>
      <c r="Q9971" s="84"/>
      <c r="R9971" s="66"/>
      <c r="S9971" s="66"/>
      <c r="T9971" s="66"/>
      <c r="U9971" s="46"/>
    </row>
    <row r="9972" spans="2:21">
      <c r="B9972" s="22"/>
      <c r="D9972" s="22"/>
      <c r="E9972" s="42"/>
      <c r="F9972" s="92"/>
      <c r="G9972" s="65"/>
      <c r="H9972" s="65"/>
      <c r="I9972" s="65"/>
      <c r="J9972" s="65"/>
      <c r="K9972" s="65"/>
      <c r="L9972" s="65"/>
      <c r="M9972" s="65"/>
      <c r="N9972" s="84"/>
      <c r="O9972" s="65"/>
      <c r="P9972" s="84"/>
      <c r="Q9972" s="84"/>
      <c r="R9972" s="66"/>
      <c r="S9972" s="66"/>
      <c r="T9972" s="66"/>
      <c r="U9972" s="46"/>
    </row>
    <row r="9973" spans="2:21">
      <c r="B9973" s="22"/>
      <c r="D9973" s="22"/>
      <c r="E9973" s="42"/>
      <c r="F9973" s="92"/>
      <c r="G9973" s="65"/>
      <c r="H9973" s="65"/>
      <c r="I9973" s="65"/>
      <c r="J9973" s="65"/>
      <c r="K9973" s="65"/>
      <c r="L9973" s="65"/>
      <c r="M9973" s="65"/>
      <c r="N9973" s="84"/>
      <c r="O9973" s="65"/>
      <c r="P9973" s="84"/>
      <c r="Q9973" s="84"/>
      <c r="R9973" s="66"/>
      <c r="S9973" s="66"/>
      <c r="T9973" s="66"/>
      <c r="U9973" s="46"/>
    </row>
    <row r="9974" spans="2:21">
      <c r="B9974" s="22"/>
      <c r="D9974" s="22"/>
      <c r="E9974" s="42"/>
      <c r="F9974" s="92"/>
      <c r="G9974" s="65"/>
      <c r="H9974" s="65"/>
      <c r="I9974" s="65"/>
      <c r="J9974" s="65"/>
      <c r="K9974" s="65"/>
      <c r="L9974" s="65"/>
      <c r="M9974" s="65"/>
      <c r="N9974" s="84"/>
      <c r="O9974" s="65"/>
      <c r="P9974" s="84"/>
      <c r="Q9974" s="84"/>
      <c r="R9974" s="66"/>
      <c r="S9974" s="66"/>
      <c r="T9974" s="66"/>
      <c r="U9974" s="46"/>
    </row>
    <row r="9975" spans="2:21">
      <c r="B9975" s="22"/>
      <c r="D9975" s="22"/>
      <c r="E9975" s="42"/>
      <c r="F9975" s="92"/>
      <c r="G9975" s="65"/>
      <c r="H9975" s="65"/>
      <c r="I9975" s="65"/>
      <c r="J9975" s="65"/>
      <c r="K9975" s="65"/>
      <c r="L9975" s="65"/>
      <c r="M9975" s="65"/>
      <c r="N9975" s="84"/>
      <c r="O9975" s="65"/>
      <c r="P9975" s="84"/>
      <c r="Q9975" s="84"/>
      <c r="R9975" s="66"/>
      <c r="S9975" s="66"/>
      <c r="T9975" s="66"/>
      <c r="U9975" s="46"/>
    </row>
    <row r="9976" spans="2:21">
      <c r="B9976" s="22"/>
      <c r="D9976" s="22"/>
      <c r="E9976" s="42"/>
      <c r="F9976" s="92"/>
      <c r="G9976" s="65"/>
      <c r="H9976" s="65"/>
      <c r="I9976" s="65"/>
      <c r="J9976" s="65"/>
      <c r="K9976" s="65"/>
      <c r="L9976" s="65"/>
      <c r="M9976" s="65"/>
      <c r="N9976" s="84"/>
      <c r="O9976" s="65"/>
      <c r="P9976" s="84"/>
      <c r="Q9976" s="84"/>
      <c r="R9976" s="66"/>
      <c r="S9976" s="66"/>
      <c r="T9976" s="66"/>
      <c r="U9976" s="46"/>
    </row>
    <row r="9977" spans="2:21">
      <c r="B9977" s="22"/>
      <c r="D9977" s="22"/>
      <c r="E9977" s="42"/>
      <c r="F9977" s="92"/>
      <c r="G9977" s="65"/>
      <c r="H9977" s="65"/>
      <c r="I9977" s="65"/>
      <c r="J9977" s="65"/>
      <c r="K9977" s="65"/>
      <c r="L9977" s="65"/>
      <c r="M9977" s="65"/>
      <c r="N9977" s="84"/>
      <c r="O9977" s="65"/>
      <c r="P9977" s="84"/>
      <c r="Q9977" s="84"/>
      <c r="R9977" s="66"/>
      <c r="S9977" s="66"/>
      <c r="T9977" s="66"/>
      <c r="U9977" s="46"/>
    </row>
    <row r="9978" spans="2:21">
      <c r="B9978" s="22"/>
      <c r="D9978" s="22"/>
      <c r="E9978" s="42"/>
      <c r="F9978" s="92"/>
      <c r="G9978" s="65"/>
      <c r="H9978" s="65"/>
      <c r="I9978" s="65"/>
      <c r="J9978" s="65"/>
      <c r="K9978" s="65"/>
      <c r="L9978" s="65"/>
      <c r="M9978" s="65"/>
      <c r="N9978" s="84"/>
      <c r="O9978" s="65"/>
      <c r="P9978" s="84"/>
      <c r="Q9978" s="84"/>
      <c r="R9978" s="66"/>
      <c r="S9978" s="66"/>
      <c r="T9978" s="66"/>
      <c r="U9978" s="46"/>
    </row>
    <row r="9979" spans="2:21">
      <c r="B9979" s="22"/>
      <c r="D9979" s="22"/>
      <c r="E9979" s="42"/>
      <c r="F9979" s="92"/>
      <c r="G9979" s="65"/>
      <c r="H9979" s="65"/>
      <c r="I9979" s="65"/>
      <c r="J9979" s="65"/>
      <c r="K9979" s="65"/>
      <c r="L9979" s="65"/>
      <c r="M9979" s="65"/>
      <c r="N9979" s="84"/>
      <c r="O9979" s="65"/>
      <c r="P9979" s="84"/>
      <c r="Q9979" s="84"/>
      <c r="R9979" s="66"/>
      <c r="S9979" s="66"/>
      <c r="T9979" s="66"/>
      <c r="U9979" s="46"/>
    </row>
    <row r="9980" spans="2:21">
      <c r="B9980" s="22"/>
      <c r="D9980" s="22"/>
      <c r="E9980" s="42"/>
      <c r="F9980" s="92"/>
      <c r="G9980" s="65"/>
      <c r="H9980" s="65"/>
      <c r="I9980" s="65"/>
      <c r="J9980" s="65"/>
      <c r="K9980" s="65"/>
      <c r="L9980" s="65"/>
      <c r="M9980" s="65"/>
      <c r="N9980" s="84"/>
      <c r="O9980" s="65"/>
      <c r="P9980" s="84"/>
      <c r="Q9980" s="84"/>
      <c r="R9980" s="66"/>
      <c r="S9980" s="66"/>
      <c r="T9980" s="66"/>
      <c r="U9980" s="46"/>
    </row>
    <row r="9981" spans="2:21">
      <c r="B9981" s="22"/>
      <c r="D9981" s="22"/>
      <c r="E9981" s="42"/>
      <c r="F9981" s="92"/>
      <c r="G9981" s="65"/>
      <c r="H9981" s="65"/>
      <c r="I9981" s="65"/>
      <c r="J9981" s="65"/>
      <c r="K9981" s="65"/>
      <c r="L9981" s="65"/>
      <c r="M9981" s="65"/>
      <c r="N9981" s="84"/>
      <c r="O9981" s="65"/>
      <c r="P9981" s="84"/>
      <c r="Q9981" s="84"/>
      <c r="R9981" s="66"/>
      <c r="S9981" s="66"/>
      <c r="T9981" s="66"/>
      <c r="U9981" s="46"/>
    </row>
    <row r="9982" spans="2:21">
      <c r="B9982" s="22"/>
      <c r="D9982" s="22"/>
      <c r="E9982" s="42"/>
      <c r="F9982" s="92"/>
      <c r="G9982" s="65"/>
      <c r="H9982" s="65"/>
      <c r="I9982" s="65"/>
      <c r="J9982" s="65"/>
      <c r="K9982" s="65"/>
      <c r="L9982" s="65"/>
      <c r="M9982" s="65"/>
      <c r="N9982" s="84"/>
      <c r="O9982" s="65"/>
      <c r="P9982" s="84"/>
      <c r="Q9982" s="84"/>
      <c r="R9982" s="66"/>
      <c r="S9982" s="66"/>
      <c r="T9982" s="66"/>
      <c r="U9982" s="46"/>
    </row>
    <row r="9983" spans="2:21">
      <c r="B9983" s="22"/>
      <c r="D9983" s="22"/>
      <c r="E9983" s="42"/>
      <c r="F9983" s="92"/>
      <c r="G9983" s="65"/>
      <c r="H9983" s="65"/>
      <c r="I9983" s="65"/>
      <c r="J9983" s="65"/>
      <c r="K9983" s="65"/>
      <c r="L9983" s="65"/>
      <c r="M9983" s="65"/>
      <c r="N9983" s="84"/>
      <c r="O9983" s="65"/>
      <c r="P9983" s="84"/>
      <c r="Q9983" s="84"/>
      <c r="R9983" s="66"/>
      <c r="S9983" s="66"/>
      <c r="T9983" s="66"/>
      <c r="U9983" s="46"/>
    </row>
    <row r="9984" spans="2:21">
      <c r="B9984" s="22"/>
      <c r="D9984" s="22"/>
      <c r="E9984" s="42"/>
      <c r="F9984" s="92"/>
      <c r="G9984" s="65"/>
      <c r="H9984" s="65"/>
      <c r="I9984" s="65"/>
      <c r="J9984" s="65"/>
      <c r="K9984" s="65"/>
      <c r="L9984" s="65"/>
      <c r="M9984" s="65"/>
      <c r="N9984" s="84"/>
      <c r="O9984" s="65"/>
      <c r="P9984" s="84"/>
      <c r="Q9984" s="84"/>
      <c r="R9984" s="66"/>
      <c r="S9984" s="66"/>
      <c r="T9984" s="66"/>
      <c r="U9984" s="46"/>
    </row>
    <row r="9985" spans="2:21">
      <c r="B9985" s="22"/>
      <c r="D9985" s="22"/>
      <c r="E9985" s="42"/>
      <c r="F9985" s="92"/>
      <c r="G9985" s="65"/>
      <c r="H9985" s="65"/>
      <c r="I9985" s="65"/>
      <c r="J9985" s="65"/>
      <c r="K9985" s="65"/>
      <c r="L9985" s="65"/>
      <c r="M9985" s="65"/>
      <c r="N9985" s="84"/>
      <c r="O9985" s="65"/>
      <c r="P9985" s="84"/>
      <c r="Q9985" s="84"/>
      <c r="R9985" s="66"/>
      <c r="S9985" s="66"/>
      <c r="T9985" s="66"/>
      <c r="U9985" s="46"/>
    </row>
    <row r="9986" spans="2:21">
      <c r="B9986" s="22"/>
      <c r="D9986" s="22"/>
      <c r="E9986" s="42"/>
      <c r="F9986" s="92"/>
      <c r="G9986" s="65"/>
      <c r="H9986" s="65"/>
      <c r="I9986" s="65"/>
      <c r="J9986" s="65"/>
      <c r="K9986" s="65"/>
      <c r="L9986" s="65"/>
      <c r="M9986" s="65"/>
      <c r="N9986" s="84"/>
      <c r="O9986" s="65"/>
      <c r="P9986" s="84"/>
      <c r="Q9986" s="84"/>
      <c r="R9986" s="66"/>
      <c r="S9986" s="66"/>
      <c r="T9986" s="66"/>
      <c r="U9986" s="46"/>
    </row>
    <row r="9987" spans="2:21">
      <c r="B9987" s="22"/>
      <c r="D9987" s="22"/>
      <c r="E9987" s="42"/>
      <c r="F9987" s="92"/>
      <c r="G9987" s="65"/>
      <c r="H9987" s="65"/>
      <c r="I9987" s="65"/>
      <c r="J9987" s="65"/>
      <c r="K9987" s="65"/>
      <c r="L9987" s="65"/>
      <c r="M9987" s="65"/>
      <c r="N9987" s="84"/>
      <c r="O9987" s="65"/>
      <c r="P9987" s="84"/>
      <c r="Q9987" s="84"/>
      <c r="R9987" s="66"/>
      <c r="S9987" s="66"/>
      <c r="T9987" s="66"/>
      <c r="U9987" s="46"/>
    </row>
    <row r="9988" spans="2:21">
      <c r="B9988" s="22"/>
      <c r="D9988" s="22"/>
      <c r="E9988" s="42"/>
      <c r="F9988" s="92"/>
      <c r="G9988" s="65"/>
      <c r="H9988" s="65"/>
      <c r="I9988" s="65"/>
      <c r="J9988" s="65"/>
      <c r="K9988" s="65"/>
      <c r="L9988" s="65"/>
      <c r="M9988" s="65"/>
      <c r="N9988" s="84"/>
      <c r="O9988" s="65"/>
      <c r="P9988" s="84"/>
      <c r="Q9988" s="84"/>
      <c r="R9988" s="66"/>
      <c r="S9988" s="66"/>
      <c r="T9988" s="66"/>
      <c r="U9988" s="46"/>
    </row>
    <row r="9989" spans="2:21">
      <c r="B9989" s="22"/>
      <c r="D9989" s="22"/>
      <c r="E9989" s="42"/>
      <c r="F9989" s="92"/>
      <c r="G9989" s="65"/>
      <c r="H9989" s="65"/>
      <c r="I9989" s="65"/>
      <c r="J9989" s="65"/>
      <c r="K9989" s="65"/>
      <c r="L9989" s="65"/>
      <c r="M9989" s="65"/>
      <c r="N9989" s="84"/>
      <c r="O9989" s="65"/>
      <c r="P9989" s="84"/>
      <c r="Q9989" s="84"/>
      <c r="R9989" s="66"/>
      <c r="S9989" s="66"/>
      <c r="T9989" s="66"/>
      <c r="U9989" s="46"/>
    </row>
    <row r="9990" spans="2:21">
      <c r="B9990" s="22"/>
      <c r="D9990" s="22"/>
      <c r="E9990" s="42"/>
      <c r="F9990" s="92"/>
      <c r="G9990" s="65"/>
      <c r="H9990" s="65"/>
      <c r="I9990" s="65"/>
      <c r="J9990" s="65"/>
      <c r="K9990" s="65"/>
      <c r="L9990" s="65"/>
      <c r="M9990" s="65"/>
      <c r="N9990" s="84"/>
      <c r="O9990" s="65"/>
      <c r="P9990" s="84"/>
      <c r="Q9990" s="84"/>
      <c r="R9990" s="66"/>
      <c r="S9990" s="66"/>
      <c r="T9990" s="66"/>
      <c r="U9990" s="46"/>
    </row>
    <row r="9991" spans="2:21">
      <c r="B9991" s="22"/>
      <c r="D9991" s="22"/>
      <c r="E9991" s="42"/>
      <c r="F9991" s="92"/>
      <c r="G9991" s="65"/>
      <c r="H9991" s="65"/>
      <c r="I9991" s="65"/>
      <c r="J9991" s="65"/>
      <c r="K9991" s="65"/>
      <c r="L9991" s="65"/>
      <c r="M9991" s="65"/>
      <c r="N9991" s="84"/>
      <c r="O9991" s="65"/>
      <c r="P9991" s="84"/>
      <c r="Q9991" s="84"/>
      <c r="R9991" s="66"/>
      <c r="S9991" s="66"/>
      <c r="T9991" s="66"/>
      <c r="U9991" s="46"/>
    </row>
    <row r="9992" spans="2:21">
      <c r="B9992" s="22"/>
      <c r="D9992" s="22"/>
      <c r="E9992" s="42"/>
      <c r="F9992" s="92"/>
      <c r="G9992" s="65"/>
      <c r="H9992" s="65"/>
      <c r="I9992" s="65"/>
      <c r="J9992" s="65"/>
      <c r="K9992" s="65"/>
      <c r="L9992" s="65"/>
      <c r="M9992" s="65"/>
      <c r="N9992" s="84"/>
      <c r="O9992" s="65"/>
      <c r="P9992" s="84"/>
      <c r="Q9992" s="84"/>
      <c r="R9992" s="66"/>
      <c r="S9992" s="66"/>
      <c r="T9992" s="66"/>
      <c r="U9992" s="46"/>
    </row>
    <row r="9993" spans="2:21">
      <c r="B9993" s="22"/>
      <c r="D9993" s="22"/>
      <c r="E9993" s="42"/>
      <c r="F9993" s="92"/>
      <c r="G9993" s="65"/>
      <c r="H9993" s="65"/>
      <c r="I9993" s="65"/>
      <c r="J9993" s="65"/>
      <c r="K9993" s="65"/>
      <c r="L9993" s="65"/>
      <c r="M9993" s="65"/>
      <c r="N9993" s="84"/>
      <c r="O9993" s="65"/>
      <c r="P9993" s="84"/>
      <c r="Q9993" s="84"/>
      <c r="R9993" s="66"/>
      <c r="S9993" s="66"/>
      <c r="T9993" s="66"/>
      <c r="U9993" s="46"/>
    </row>
    <row r="9994" spans="2:21">
      <c r="B9994" s="22"/>
      <c r="D9994" s="22"/>
      <c r="E9994" s="42"/>
      <c r="F9994" s="92"/>
      <c r="G9994" s="65"/>
      <c r="H9994" s="65"/>
      <c r="I9994" s="65"/>
      <c r="J9994" s="65"/>
      <c r="K9994" s="65"/>
      <c r="L9994" s="65"/>
      <c r="M9994" s="65"/>
      <c r="N9994" s="84"/>
      <c r="O9994" s="65"/>
      <c r="P9994" s="84"/>
      <c r="Q9994" s="84"/>
      <c r="R9994" s="66"/>
      <c r="S9994" s="66"/>
      <c r="T9994" s="66"/>
      <c r="U9994" s="46"/>
    </row>
    <row r="9995" spans="2:21">
      <c r="B9995" s="22"/>
      <c r="D9995" s="22"/>
      <c r="E9995" s="42"/>
      <c r="F9995" s="92"/>
      <c r="G9995" s="65"/>
      <c r="H9995" s="65"/>
      <c r="I9995" s="65"/>
      <c r="J9995" s="65"/>
      <c r="K9995" s="65"/>
      <c r="L9995" s="65"/>
      <c r="M9995" s="65"/>
      <c r="N9995" s="84"/>
      <c r="O9995" s="65"/>
      <c r="P9995" s="84"/>
      <c r="Q9995" s="84"/>
      <c r="R9995" s="66"/>
      <c r="S9995" s="66"/>
      <c r="T9995" s="66"/>
      <c r="U9995" s="46"/>
    </row>
    <row r="9996" spans="2:21">
      <c r="B9996" s="22"/>
      <c r="D9996" s="22"/>
      <c r="E9996" s="42"/>
      <c r="F9996" s="92"/>
      <c r="G9996" s="65"/>
      <c r="H9996" s="65"/>
      <c r="I9996" s="65"/>
      <c r="J9996" s="65"/>
      <c r="K9996" s="65"/>
      <c r="L9996" s="65"/>
      <c r="M9996" s="65"/>
      <c r="N9996" s="84"/>
      <c r="O9996" s="65"/>
      <c r="P9996" s="84"/>
      <c r="Q9996" s="84"/>
      <c r="R9996" s="66"/>
      <c r="S9996" s="66"/>
      <c r="T9996" s="66"/>
      <c r="U9996" s="46"/>
    </row>
    <row r="9997" spans="2:21">
      <c r="B9997" s="22"/>
      <c r="D9997" s="22"/>
      <c r="E9997" s="42"/>
      <c r="F9997" s="92"/>
      <c r="G9997" s="65"/>
      <c r="H9997" s="65"/>
      <c r="I9997" s="65"/>
      <c r="J9997" s="65"/>
      <c r="K9997" s="65"/>
      <c r="L9997" s="65"/>
      <c r="M9997" s="65"/>
      <c r="N9997" s="84"/>
      <c r="O9997" s="65"/>
      <c r="P9997" s="84"/>
      <c r="Q9997" s="84"/>
      <c r="R9997" s="66"/>
      <c r="S9997" s="66"/>
      <c r="T9997" s="66"/>
      <c r="U9997" s="46"/>
    </row>
    <row r="9998" spans="2:21">
      <c r="B9998" s="22"/>
      <c r="D9998" s="22"/>
      <c r="E9998" s="42"/>
      <c r="F9998" s="92"/>
      <c r="G9998" s="65"/>
      <c r="H9998" s="65"/>
      <c r="I9998" s="65"/>
      <c r="J9998" s="65"/>
      <c r="K9998" s="65"/>
      <c r="L9998" s="65"/>
      <c r="M9998" s="65"/>
      <c r="N9998" s="84"/>
      <c r="O9998" s="65"/>
      <c r="P9998" s="84"/>
      <c r="Q9998" s="84"/>
      <c r="R9998" s="66"/>
      <c r="S9998" s="66"/>
      <c r="T9998" s="66"/>
      <c r="U9998" s="46"/>
    </row>
    <row r="9999" spans="2:21">
      <c r="B9999" s="22"/>
      <c r="D9999" s="22"/>
      <c r="E9999" s="42"/>
      <c r="F9999" s="92"/>
      <c r="G9999" s="65"/>
      <c r="H9999" s="65"/>
      <c r="I9999" s="65"/>
      <c r="J9999" s="65"/>
      <c r="K9999" s="65"/>
      <c r="L9999" s="65"/>
      <c r="M9999" s="65"/>
      <c r="N9999" s="84"/>
      <c r="O9999" s="65"/>
      <c r="P9999" s="84"/>
      <c r="Q9999" s="84"/>
      <c r="R9999" s="66"/>
      <c r="S9999" s="66"/>
      <c r="T9999" s="66"/>
      <c r="U9999" s="46"/>
    </row>
    <row r="10000" spans="2:21">
      <c r="B10000" s="22"/>
      <c r="D10000" s="22"/>
      <c r="E10000" s="42"/>
      <c r="F10000" s="92"/>
      <c r="G10000" s="65"/>
      <c r="H10000" s="65"/>
      <c r="I10000" s="65"/>
      <c r="J10000" s="65"/>
      <c r="K10000" s="65"/>
      <c r="L10000" s="65"/>
      <c r="M10000" s="65"/>
      <c r="N10000" s="84"/>
      <c r="O10000" s="65"/>
      <c r="P10000" s="84"/>
      <c r="Q10000" s="84"/>
      <c r="R10000" s="66"/>
      <c r="S10000" s="66"/>
      <c r="T10000" s="66"/>
      <c r="U10000" s="46"/>
    </row>
    <row r="10001" spans="2:21">
      <c r="B10001" s="22"/>
      <c r="D10001" s="22"/>
      <c r="E10001" s="42"/>
      <c r="F10001" s="92"/>
      <c r="G10001" s="65"/>
      <c r="H10001" s="65"/>
      <c r="I10001" s="65"/>
      <c r="J10001" s="65"/>
      <c r="K10001" s="65"/>
      <c r="L10001" s="65"/>
      <c r="M10001" s="65"/>
      <c r="N10001" s="84"/>
      <c r="O10001" s="65"/>
      <c r="P10001" s="84"/>
      <c r="Q10001" s="84"/>
      <c r="R10001" s="66"/>
      <c r="S10001" s="66"/>
      <c r="T10001" s="66"/>
      <c r="U10001" s="46"/>
    </row>
    <row r="10002" spans="2:21">
      <c r="B10002" s="22"/>
      <c r="D10002" s="22"/>
      <c r="E10002" s="42"/>
      <c r="F10002" s="92"/>
      <c r="G10002" s="65"/>
      <c r="H10002" s="65"/>
      <c r="I10002" s="65"/>
      <c r="J10002" s="65"/>
      <c r="K10002" s="65"/>
      <c r="L10002" s="65"/>
      <c r="M10002" s="65"/>
      <c r="N10002" s="84"/>
      <c r="O10002" s="65"/>
      <c r="P10002" s="84"/>
      <c r="Q10002" s="84"/>
      <c r="R10002" s="66"/>
      <c r="S10002" s="66"/>
      <c r="T10002" s="66"/>
      <c r="U10002" s="46"/>
    </row>
    <row r="10003" spans="2:21">
      <c r="B10003" s="22"/>
      <c r="D10003" s="22"/>
      <c r="E10003" s="42"/>
      <c r="F10003" s="92"/>
      <c r="G10003" s="65"/>
      <c r="H10003" s="65"/>
      <c r="I10003" s="65"/>
      <c r="J10003" s="65"/>
      <c r="K10003" s="65"/>
      <c r="L10003" s="65"/>
      <c r="M10003" s="65"/>
      <c r="N10003" s="84"/>
      <c r="O10003" s="65"/>
      <c r="P10003" s="84"/>
      <c r="Q10003" s="84"/>
      <c r="R10003" s="66"/>
      <c r="S10003" s="66"/>
      <c r="T10003" s="66"/>
      <c r="U10003" s="46"/>
    </row>
    <row r="10004" spans="2:21">
      <c r="B10004" s="22"/>
      <c r="D10004" s="22"/>
      <c r="E10004" s="42"/>
      <c r="F10004" s="92"/>
      <c r="G10004" s="65"/>
      <c r="H10004" s="65"/>
      <c r="I10004" s="65"/>
      <c r="J10004" s="65"/>
      <c r="K10004" s="65"/>
      <c r="L10004" s="65"/>
      <c r="M10004" s="65"/>
      <c r="N10004" s="84"/>
      <c r="O10004" s="65"/>
      <c r="P10004" s="84"/>
      <c r="Q10004" s="84"/>
      <c r="R10004" s="66"/>
      <c r="S10004" s="66"/>
      <c r="T10004" s="66"/>
      <c r="U10004" s="46"/>
    </row>
    <row r="10005" spans="2:21">
      <c r="B10005" s="22"/>
      <c r="D10005" s="22"/>
      <c r="E10005" s="42"/>
      <c r="F10005" s="92"/>
      <c r="G10005" s="65"/>
      <c r="H10005" s="65"/>
      <c r="I10005" s="65"/>
      <c r="J10005" s="65"/>
      <c r="K10005" s="65"/>
      <c r="L10005" s="65"/>
      <c r="M10005" s="65"/>
      <c r="N10005" s="84"/>
      <c r="O10005" s="65"/>
      <c r="P10005" s="84"/>
      <c r="Q10005" s="84"/>
      <c r="R10005" s="66"/>
      <c r="S10005" s="66"/>
      <c r="T10005" s="66"/>
      <c r="U10005" s="46"/>
    </row>
    <row r="10006" spans="2:21">
      <c r="B10006" s="22"/>
      <c r="D10006" s="22"/>
      <c r="E10006" s="42"/>
      <c r="F10006" s="92"/>
      <c r="G10006" s="65"/>
      <c r="H10006" s="65"/>
      <c r="I10006" s="65"/>
      <c r="J10006" s="65"/>
      <c r="K10006" s="65"/>
      <c r="L10006" s="65"/>
      <c r="M10006" s="65"/>
      <c r="N10006" s="84"/>
      <c r="O10006" s="65"/>
      <c r="P10006" s="84"/>
      <c r="Q10006" s="84"/>
      <c r="R10006" s="66"/>
      <c r="S10006" s="66"/>
      <c r="T10006" s="66"/>
      <c r="U10006" s="46"/>
    </row>
    <row r="10007" spans="2:21">
      <c r="B10007" s="22"/>
      <c r="D10007" s="22"/>
      <c r="E10007" s="42"/>
      <c r="F10007" s="92"/>
      <c r="G10007" s="65"/>
      <c r="H10007" s="65"/>
      <c r="I10007" s="65"/>
      <c r="J10007" s="65"/>
      <c r="K10007" s="65"/>
      <c r="L10007" s="65"/>
      <c r="M10007" s="65"/>
      <c r="N10007" s="84"/>
      <c r="O10007" s="65"/>
      <c r="P10007" s="84"/>
      <c r="Q10007" s="84"/>
      <c r="R10007" s="66"/>
      <c r="S10007" s="66"/>
      <c r="T10007" s="66"/>
      <c r="U10007" s="46"/>
    </row>
    <row r="10008" spans="2:21">
      <c r="B10008" s="22"/>
      <c r="D10008" s="22"/>
      <c r="E10008" s="42"/>
      <c r="F10008" s="92"/>
      <c r="G10008" s="65"/>
      <c r="H10008" s="65"/>
      <c r="I10008" s="65"/>
      <c r="J10008" s="65"/>
      <c r="K10008" s="65"/>
      <c r="L10008" s="65"/>
      <c r="M10008" s="65"/>
      <c r="N10008" s="84"/>
      <c r="O10008" s="65"/>
      <c r="P10008" s="84"/>
      <c r="Q10008" s="84"/>
      <c r="R10008" s="66"/>
      <c r="S10008" s="66"/>
      <c r="T10008" s="66"/>
      <c r="U10008" s="46"/>
    </row>
    <row r="10009" spans="2:21">
      <c r="B10009" s="22"/>
      <c r="D10009" s="22"/>
      <c r="E10009" s="42"/>
      <c r="F10009" s="92"/>
      <c r="G10009" s="65"/>
      <c r="H10009" s="65"/>
      <c r="I10009" s="65"/>
      <c r="J10009" s="65"/>
      <c r="K10009" s="65"/>
      <c r="L10009" s="65"/>
      <c r="M10009" s="65"/>
      <c r="N10009" s="84"/>
      <c r="O10009" s="65"/>
      <c r="P10009" s="84"/>
      <c r="Q10009" s="84"/>
      <c r="R10009" s="66"/>
      <c r="S10009" s="66"/>
      <c r="T10009" s="66"/>
      <c r="U10009" s="46"/>
    </row>
    <row r="10010" spans="2:21">
      <c r="B10010" s="22"/>
      <c r="D10010" s="22"/>
      <c r="E10010" s="42"/>
      <c r="F10010" s="92"/>
      <c r="G10010" s="65"/>
      <c r="H10010" s="65"/>
      <c r="I10010" s="65"/>
      <c r="J10010" s="65"/>
      <c r="K10010" s="65"/>
      <c r="L10010" s="65"/>
      <c r="M10010" s="65"/>
      <c r="N10010" s="84"/>
      <c r="O10010" s="65"/>
      <c r="P10010" s="84"/>
      <c r="Q10010" s="84"/>
      <c r="R10010" s="66"/>
      <c r="S10010" s="66"/>
      <c r="T10010" s="66"/>
      <c r="U10010" s="46"/>
    </row>
    <row r="10011" spans="2:21">
      <c r="B10011" s="22"/>
      <c r="D10011" s="22"/>
      <c r="E10011" s="42"/>
      <c r="F10011" s="92"/>
      <c r="G10011" s="65"/>
      <c r="H10011" s="65"/>
      <c r="I10011" s="65"/>
      <c r="J10011" s="65"/>
      <c r="K10011" s="65"/>
      <c r="L10011" s="65"/>
      <c r="M10011" s="65"/>
      <c r="N10011" s="84"/>
      <c r="O10011" s="65"/>
      <c r="P10011" s="84"/>
      <c r="Q10011" s="84"/>
      <c r="R10011" s="66"/>
      <c r="S10011" s="66"/>
      <c r="T10011" s="66"/>
      <c r="U10011" s="46"/>
    </row>
    <row r="10012" spans="2:21">
      <c r="B10012" s="22"/>
      <c r="D10012" s="22"/>
      <c r="E10012" s="42"/>
      <c r="F10012" s="92"/>
      <c r="G10012" s="65"/>
      <c r="H10012" s="65"/>
      <c r="I10012" s="65"/>
      <c r="J10012" s="65"/>
      <c r="K10012" s="65"/>
      <c r="L10012" s="65"/>
      <c r="M10012" s="65"/>
      <c r="N10012" s="84"/>
      <c r="O10012" s="65"/>
      <c r="P10012" s="84"/>
      <c r="Q10012" s="84"/>
      <c r="R10012" s="66"/>
      <c r="S10012" s="66"/>
      <c r="T10012" s="66"/>
      <c r="U10012" s="46"/>
    </row>
    <row r="10013" spans="2:21">
      <c r="B10013" s="22"/>
      <c r="D10013" s="22"/>
      <c r="E10013" s="42"/>
      <c r="F10013" s="92"/>
      <c r="G10013" s="65"/>
      <c r="H10013" s="65"/>
      <c r="I10013" s="65"/>
      <c r="J10013" s="65"/>
      <c r="K10013" s="65"/>
      <c r="L10013" s="65"/>
      <c r="M10013" s="65"/>
      <c r="N10013" s="84"/>
      <c r="O10013" s="65"/>
      <c r="P10013" s="84"/>
      <c r="Q10013" s="84"/>
      <c r="R10013" s="66"/>
      <c r="S10013" s="66"/>
      <c r="T10013" s="66"/>
      <c r="U10013" s="46"/>
    </row>
    <row r="10014" spans="2:21">
      <c r="B10014" s="22"/>
      <c r="D10014" s="22"/>
      <c r="E10014" s="42"/>
      <c r="F10014" s="92"/>
      <c r="G10014" s="65"/>
      <c r="H10014" s="65"/>
      <c r="I10014" s="65"/>
      <c r="J10014" s="65"/>
      <c r="K10014" s="65"/>
      <c r="L10014" s="65"/>
      <c r="M10014" s="65"/>
      <c r="N10014" s="84"/>
      <c r="O10014" s="65"/>
      <c r="P10014" s="84"/>
      <c r="Q10014" s="84"/>
      <c r="R10014" s="66"/>
      <c r="S10014" s="66"/>
      <c r="T10014" s="66"/>
      <c r="U10014" s="46"/>
    </row>
    <row r="10015" spans="2:21">
      <c r="B10015" s="22"/>
      <c r="D10015" s="22"/>
      <c r="E10015" s="42"/>
      <c r="F10015" s="92"/>
      <c r="G10015" s="65"/>
      <c r="H10015" s="65"/>
      <c r="I10015" s="65"/>
      <c r="J10015" s="65"/>
      <c r="K10015" s="65"/>
      <c r="L10015" s="65"/>
      <c r="M10015" s="65"/>
      <c r="N10015" s="84"/>
      <c r="O10015" s="65"/>
      <c r="P10015" s="84"/>
      <c r="Q10015" s="84"/>
      <c r="R10015" s="66"/>
      <c r="S10015" s="66"/>
      <c r="T10015" s="66"/>
      <c r="U10015" s="46"/>
    </row>
    <row r="10016" spans="2:21">
      <c r="B10016" s="22"/>
      <c r="D10016" s="22"/>
      <c r="E10016" s="42"/>
      <c r="F10016" s="92"/>
      <c r="G10016" s="65"/>
      <c r="H10016" s="65"/>
      <c r="I10016" s="65"/>
      <c r="J10016" s="65"/>
      <c r="K10016" s="65"/>
      <c r="L10016" s="65"/>
      <c r="M10016" s="65"/>
      <c r="N10016" s="84"/>
      <c r="O10016" s="65"/>
      <c r="P10016" s="84"/>
      <c r="Q10016" s="84"/>
      <c r="R10016" s="66"/>
      <c r="S10016" s="66"/>
      <c r="T10016" s="66"/>
      <c r="U10016" s="46"/>
    </row>
    <row r="10017" spans="2:21">
      <c r="B10017" s="22"/>
      <c r="D10017" s="22"/>
      <c r="E10017" s="42"/>
      <c r="F10017" s="92"/>
      <c r="G10017" s="65"/>
      <c r="H10017" s="65"/>
      <c r="I10017" s="65"/>
      <c r="J10017" s="65"/>
      <c r="K10017" s="65"/>
      <c r="L10017" s="65"/>
      <c r="M10017" s="65"/>
      <c r="N10017" s="84"/>
      <c r="O10017" s="65"/>
      <c r="P10017" s="84"/>
      <c r="Q10017" s="84"/>
      <c r="R10017" s="66"/>
      <c r="S10017" s="66"/>
      <c r="T10017" s="66"/>
      <c r="U10017" s="46"/>
    </row>
    <row r="10018" spans="2:21">
      <c r="B10018" s="22"/>
      <c r="D10018" s="22"/>
      <c r="E10018" s="42"/>
      <c r="F10018" s="92"/>
      <c r="G10018" s="65"/>
      <c r="H10018" s="65"/>
      <c r="I10018" s="65"/>
      <c r="J10018" s="65"/>
      <c r="K10018" s="65"/>
      <c r="L10018" s="65"/>
      <c r="M10018" s="65"/>
      <c r="N10018" s="84"/>
      <c r="O10018" s="65"/>
      <c r="P10018" s="84"/>
      <c r="Q10018" s="84"/>
      <c r="R10018" s="66"/>
      <c r="S10018" s="66"/>
      <c r="T10018" s="66"/>
      <c r="U10018" s="46"/>
    </row>
    <row r="10019" spans="2:21">
      <c r="B10019" s="22"/>
      <c r="D10019" s="22"/>
      <c r="E10019" s="42"/>
      <c r="F10019" s="92"/>
      <c r="G10019" s="65"/>
      <c r="H10019" s="65"/>
      <c r="I10019" s="65"/>
      <c r="J10019" s="65"/>
      <c r="K10019" s="65"/>
      <c r="L10019" s="65"/>
      <c r="M10019" s="65"/>
      <c r="N10019" s="84"/>
      <c r="O10019" s="65"/>
      <c r="P10019" s="84"/>
      <c r="Q10019" s="84"/>
      <c r="R10019" s="66"/>
      <c r="S10019" s="66"/>
      <c r="T10019" s="66"/>
      <c r="U10019" s="46"/>
    </row>
    <row r="10020" spans="2:21">
      <c r="B10020" s="22"/>
      <c r="D10020" s="22"/>
      <c r="E10020" s="42"/>
      <c r="F10020" s="92"/>
      <c r="G10020" s="65"/>
      <c r="H10020" s="65"/>
      <c r="I10020" s="65"/>
      <c r="J10020" s="65"/>
      <c r="K10020" s="65"/>
      <c r="L10020" s="65"/>
      <c r="M10020" s="65"/>
      <c r="N10020" s="84"/>
      <c r="O10020" s="65"/>
      <c r="P10020" s="84"/>
      <c r="Q10020" s="84"/>
      <c r="R10020" s="66"/>
      <c r="S10020" s="66"/>
      <c r="T10020" s="66"/>
      <c r="U10020" s="46"/>
    </row>
    <row r="10021" spans="2:21">
      <c r="B10021" s="22"/>
      <c r="D10021" s="22"/>
      <c r="E10021" s="42"/>
      <c r="F10021" s="92"/>
      <c r="G10021" s="65"/>
      <c r="H10021" s="65"/>
      <c r="I10021" s="65"/>
      <c r="J10021" s="65"/>
      <c r="K10021" s="65"/>
      <c r="L10021" s="65"/>
      <c r="M10021" s="65"/>
      <c r="N10021" s="84"/>
      <c r="O10021" s="65"/>
      <c r="P10021" s="84"/>
      <c r="Q10021" s="84"/>
      <c r="R10021" s="66"/>
      <c r="S10021" s="66"/>
      <c r="T10021" s="66"/>
      <c r="U10021" s="46"/>
    </row>
    <row r="10022" spans="2:21">
      <c r="B10022" s="22"/>
      <c r="D10022" s="22"/>
      <c r="E10022" s="42"/>
      <c r="F10022" s="92"/>
      <c r="G10022" s="65"/>
      <c r="H10022" s="65"/>
      <c r="I10022" s="65"/>
      <c r="J10022" s="65"/>
      <c r="K10022" s="65"/>
      <c r="L10022" s="65"/>
      <c r="M10022" s="65"/>
      <c r="N10022" s="84"/>
      <c r="O10022" s="65"/>
      <c r="P10022" s="84"/>
      <c r="Q10022" s="84"/>
      <c r="R10022" s="66"/>
      <c r="S10022" s="66"/>
      <c r="T10022" s="66"/>
      <c r="U10022" s="46"/>
    </row>
    <row r="10023" spans="2:21">
      <c r="B10023" s="22"/>
      <c r="D10023" s="22"/>
      <c r="E10023" s="42"/>
      <c r="F10023" s="92"/>
      <c r="G10023" s="65"/>
      <c r="H10023" s="65"/>
      <c r="I10023" s="65"/>
      <c r="J10023" s="65"/>
      <c r="K10023" s="65"/>
      <c r="L10023" s="65"/>
      <c r="M10023" s="65"/>
      <c r="N10023" s="84"/>
      <c r="O10023" s="65"/>
      <c r="P10023" s="84"/>
      <c r="Q10023" s="84"/>
      <c r="R10023" s="66"/>
      <c r="S10023" s="66"/>
      <c r="T10023" s="66"/>
      <c r="U10023" s="46"/>
    </row>
    <row r="10024" spans="2:21">
      <c r="B10024" s="22"/>
      <c r="D10024" s="22"/>
      <c r="E10024" s="42"/>
      <c r="F10024" s="92"/>
      <c r="G10024" s="65"/>
      <c r="H10024" s="65"/>
      <c r="I10024" s="65"/>
      <c r="J10024" s="65"/>
      <c r="K10024" s="65"/>
      <c r="L10024" s="65"/>
      <c r="M10024" s="65"/>
      <c r="N10024" s="84"/>
      <c r="O10024" s="65"/>
      <c r="P10024" s="84"/>
      <c r="Q10024" s="84"/>
      <c r="R10024" s="66"/>
      <c r="S10024" s="66"/>
      <c r="T10024" s="66"/>
      <c r="U10024" s="46"/>
    </row>
    <row r="10025" spans="2:21">
      <c r="B10025" s="22"/>
      <c r="D10025" s="22"/>
      <c r="E10025" s="42"/>
      <c r="F10025" s="92"/>
      <c r="G10025" s="65"/>
      <c r="H10025" s="65"/>
      <c r="I10025" s="65"/>
      <c r="J10025" s="65"/>
      <c r="K10025" s="65"/>
      <c r="L10025" s="65"/>
      <c r="M10025" s="65"/>
      <c r="N10025" s="84"/>
      <c r="O10025" s="65"/>
      <c r="P10025" s="84"/>
      <c r="Q10025" s="84"/>
      <c r="R10025" s="66"/>
      <c r="S10025" s="66"/>
      <c r="T10025" s="66"/>
      <c r="U10025" s="46"/>
    </row>
    <row r="10026" spans="2:21">
      <c r="B10026" s="22"/>
      <c r="D10026" s="22"/>
      <c r="E10026" s="42"/>
      <c r="F10026" s="92"/>
      <c r="G10026" s="65"/>
      <c r="H10026" s="65"/>
      <c r="I10026" s="65"/>
      <c r="J10026" s="65"/>
      <c r="K10026" s="65"/>
      <c r="L10026" s="65"/>
      <c r="M10026" s="65"/>
      <c r="N10026" s="84"/>
      <c r="O10026" s="65"/>
      <c r="P10026" s="84"/>
      <c r="Q10026" s="84"/>
      <c r="R10026" s="66"/>
      <c r="S10026" s="66"/>
      <c r="T10026" s="66"/>
      <c r="U10026" s="46"/>
    </row>
    <row r="10027" spans="2:21">
      <c r="B10027" s="22"/>
      <c r="D10027" s="22"/>
      <c r="E10027" s="42"/>
      <c r="F10027" s="92"/>
      <c r="G10027" s="65"/>
      <c r="H10027" s="65"/>
      <c r="I10027" s="65"/>
      <c r="J10027" s="65"/>
      <c r="K10027" s="65"/>
      <c r="L10027" s="65"/>
      <c r="M10027" s="65"/>
      <c r="N10027" s="84"/>
      <c r="O10027" s="65"/>
      <c r="P10027" s="84"/>
      <c r="Q10027" s="84"/>
      <c r="R10027" s="66"/>
      <c r="S10027" s="66"/>
      <c r="T10027" s="66"/>
      <c r="U10027" s="46"/>
    </row>
    <row r="10028" spans="2:21">
      <c r="B10028" s="22"/>
      <c r="D10028" s="22"/>
      <c r="E10028" s="42"/>
      <c r="F10028" s="92"/>
      <c r="G10028" s="65"/>
      <c r="H10028" s="65"/>
      <c r="I10028" s="65"/>
      <c r="J10028" s="65"/>
      <c r="K10028" s="65"/>
      <c r="L10028" s="65"/>
      <c r="M10028" s="65"/>
      <c r="N10028" s="84"/>
      <c r="O10028" s="65"/>
      <c r="P10028" s="84"/>
      <c r="Q10028" s="84"/>
      <c r="R10028" s="66"/>
      <c r="S10028" s="66"/>
      <c r="T10028" s="66"/>
      <c r="U10028" s="46"/>
    </row>
    <row r="10029" spans="2:21">
      <c r="B10029" s="22"/>
      <c r="D10029" s="22"/>
      <c r="E10029" s="42"/>
      <c r="F10029" s="92"/>
      <c r="G10029" s="65"/>
      <c r="H10029" s="65"/>
      <c r="I10029" s="65"/>
      <c r="J10029" s="65"/>
      <c r="K10029" s="65"/>
      <c r="L10029" s="65"/>
      <c r="M10029" s="65"/>
      <c r="N10029" s="84"/>
      <c r="O10029" s="65"/>
      <c r="P10029" s="84"/>
      <c r="Q10029" s="84"/>
      <c r="R10029" s="66"/>
      <c r="S10029" s="66"/>
      <c r="T10029" s="66"/>
      <c r="U10029" s="46"/>
    </row>
    <row r="10030" spans="2:21">
      <c r="B10030" s="22"/>
      <c r="D10030" s="22"/>
      <c r="E10030" s="42"/>
      <c r="F10030" s="92"/>
      <c r="G10030" s="65"/>
      <c r="H10030" s="65"/>
      <c r="I10030" s="65"/>
      <c r="J10030" s="65"/>
      <c r="K10030" s="65"/>
      <c r="L10030" s="65"/>
      <c r="M10030" s="65"/>
      <c r="N10030" s="84"/>
      <c r="O10030" s="65"/>
      <c r="P10030" s="84"/>
      <c r="Q10030" s="84"/>
      <c r="R10030" s="66"/>
      <c r="S10030" s="66"/>
      <c r="T10030" s="66"/>
      <c r="U10030" s="46"/>
    </row>
    <row r="10031" spans="2:21">
      <c r="B10031" s="22"/>
      <c r="D10031" s="22"/>
      <c r="E10031" s="42"/>
      <c r="F10031" s="92"/>
      <c r="G10031" s="65"/>
      <c r="H10031" s="65"/>
      <c r="I10031" s="65"/>
      <c r="J10031" s="65"/>
      <c r="K10031" s="65"/>
      <c r="L10031" s="65"/>
      <c r="M10031" s="65"/>
      <c r="N10031" s="84"/>
      <c r="O10031" s="65"/>
      <c r="P10031" s="84"/>
      <c r="Q10031" s="84"/>
      <c r="R10031" s="66"/>
      <c r="S10031" s="66"/>
      <c r="T10031" s="66"/>
      <c r="U10031" s="46"/>
    </row>
    <row r="10032" spans="2:21">
      <c r="B10032" s="22"/>
      <c r="D10032" s="22"/>
      <c r="E10032" s="42"/>
      <c r="F10032" s="92"/>
      <c r="G10032" s="65"/>
      <c r="H10032" s="65"/>
      <c r="I10032" s="65"/>
      <c r="J10032" s="65"/>
      <c r="K10032" s="65"/>
      <c r="L10032" s="65"/>
      <c r="M10032" s="65"/>
      <c r="N10032" s="84"/>
      <c r="O10032" s="65"/>
      <c r="P10032" s="84"/>
      <c r="Q10032" s="84"/>
      <c r="R10032" s="66"/>
      <c r="S10032" s="66"/>
      <c r="T10032" s="66"/>
      <c r="U10032" s="46"/>
    </row>
    <row r="10033" spans="2:21">
      <c r="B10033" s="22"/>
      <c r="D10033" s="22"/>
      <c r="E10033" s="42"/>
      <c r="F10033" s="92"/>
      <c r="G10033" s="65"/>
      <c r="H10033" s="65"/>
      <c r="I10033" s="65"/>
      <c r="J10033" s="65"/>
      <c r="K10033" s="65"/>
      <c r="L10033" s="65"/>
      <c r="M10033" s="65"/>
      <c r="N10033" s="84"/>
      <c r="O10033" s="65"/>
      <c r="P10033" s="84"/>
      <c r="Q10033" s="84"/>
      <c r="R10033" s="66"/>
      <c r="S10033" s="66"/>
      <c r="T10033" s="66"/>
      <c r="U10033" s="46"/>
    </row>
    <row r="10034" spans="2:21">
      <c r="B10034" s="22"/>
      <c r="D10034" s="22"/>
      <c r="E10034" s="42"/>
      <c r="F10034" s="92"/>
      <c r="G10034" s="65"/>
      <c r="H10034" s="65"/>
      <c r="I10034" s="65"/>
      <c r="J10034" s="65"/>
      <c r="K10034" s="65"/>
      <c r="L10034" s="65"/>
      <c r="M10034" s="65"/>
      <c r="N10034" s="84"/>
      <c r="O10034" s="65"/>
      <c r="P10034" s="84"/>
      <c r="Q10034" s="84"/>
      <c r="R10034" s="66"/>
      <c r="S10034" s="66"/>
      <c r="T10034" s="66"/>
      <c r="U10034" s="46"/>
    </row>
    <row r="10035" spans="2:21">
      <c r="B10035" s="22"/>
      <c r="D10035" s="22"/>
      <c r="E10035" s="42"/>
      <c r="F10035" s="92"/>
      <c r="G10035" s="65"/>
      <c r="H10035" s="65"/>
      <c r="I10035" s="65"/>
      <c r="J10035" s="65"/>
      <c r="K10035" s="65"/>
      <c r="L10035" s="65"/>
      <c r="M10035" s="65"/>
      <c r="N10035" s="84"/>
      <c r="O10035" s="65"/>
      <c r="P10035" s="84"/>
      <c r="Q10035" s="84"/>
      <c r="R10035" s="66"/>
      <c r="S10035" s="66"/>
      <c r="T10035" s="66"/>
      <c r="U10035" s="46"/>
    </row>
    <row r="10036" spans="2:21">
      <c r="B10036" s="22"/>
      <c r="D10036" s="22"/>
      <c r="E10036" s="42"/>
      <c r="F10036" s="92"/>
      <c r="G10036" s="65"/>
      <c r="H10036" s="65"/>
      <c r="I10036" s="65"/>
      <c r="J10036" s="65"/>
      <c r="K10036" s="65"/>
      <c r="L10036" s="65"/>
      <c r="M10036" s="65"/>
      <c r="N10036" s="84"/>
      <c r="O10036" s="65"/>
      <c r="P10036" s="84"/>
      <c r="Q10036" s="84"/>
      <c r="R10036" s="66"/>
      <c r="S10036" s="66"/>
      <c r="T10036" s="66"/>
      <c r="U10036" s="46"/>
    </row>
    <row r="10037" spans="2:21">
      <c r="B10037" s="22"/>
      <c r="D10037" s="22"/>
      <c r="E10037" s="42"/>
      <c r="F10037" s="92"/>
      <c r="G10037" s="65"/>
      <c r="H10037" s="65"/>
      <c r="I10037" s="65"/>
      <c r="J10037" s="65"/>
      <c r="K10037" s="65"/>
      <c r="L10037" s="65"/>
      <c r="M10037" s="65"/>
      <c r="N10037" s="84"/>
      <c r="O10037" s="65"/>
      <c r="P10037" s="84"/>
      <c r="Q10037" s="84"/>
      <c r="R10037" s="66"/>
      <c r="S10037" s="66"/>
      <c r="T10037" s="66"/>
      <c r="U10037" s="46"/>
    </row>
    <row r="10038" spans="2:21">
      <c r="B10038" s="22"/>
      <c r="D10038" s="22"/>
      <c r="E10038" s="42"/>
      <c r="F10038" s="92"/>
      <c r="G10038" s="65"/>
      <c r="H10038" s="65"/>
      <c r="I10038" s="65"/>
      <c r="J10038" s="65"/>
      <c r="K10038" s="65"/>
      <c r="L10038" s="65"/>
      <c r="M10038" s="65"/>
      <c r="N10038" s="84"/>
      <c r="O10038" s="65"/>
      <c r="P10038" s="84"/>
      <c r="Q10038" s="84"/>
      <c r="R10038" s="66"/>
      <c r="S10038" s="66"/>
      <c r="T10038" s="66"/>
      <c r="U10038" s="46"/>
    </row>
    <row r="10039" spans="2:21">
      <c r="B10039" s="22"/>
      <c r="D10039" s="22"/>
      <c r="E10039" s="42"/>
      <c r="F10039" s="92"/>
      <c r="G10039" s="65"/>
      <c r="H10039" s="65"/>
      <c r="I10039" s="65"/>
      <c r="J10039" s="65"/>
      <c r="K10039" s="65"/>
      <c r="L10039" s="65"/>
      <c r="M10039" s="65"/>
      <c r="N10039" s="84"/>
      <c r="O10039" s="65"/>
      <c r="P10039" s="84"/>
      <c r="Q10039" s="84"/>
      <c r="R10039" s="66"/>
      <c r="S10039" s="66"/>
      <c r="T10039" s="66"/>
      <c r="U10039" s="46"/>
    </row>
    <row r="10040" spans="2:21">
      <c r="B10040" s="22"/>
      <c r="D10040" s="22"/>
      <c r="E10040" s="42"/>
      <c r="F10040" s="92"/>
      <c r="G10040" s="65"/>
      <c r="H10040" s="65"/>
      <c r="I10040" s="65"/>
      <c r="J10040" s="65"/>
      <c r="K10040" s="65"/>
      <c r="L10040" s="65"/>
      <c r="M10040" s="65"/>
      <c r="N10040" s="84"/>
      <c r="O10040" s="65"/>
      <c r="P10040" s="84"/>
      <c r="Q10040" s="84"/>
      <c r="R10040" s="66"/>
      <c r="S10040" s="66"/>
      <c r="T10040" s="66"/>
      <c r="U10040" s="46"/>
    </row>
    <row r="10041" spans="2:21">
      <c r="B10041" s="22"/>
      <c r="D10041" s="22"/>
      <c r="E10041" s="42"/>
      <c r="F10041" s="92"/>
      <c r="G10041" s="65"/>
      <c r="H10041" s="65"/>
      <c r="I10041" s="65"/>
      <c r="J10041" s="65"/>
      <c r="K10041" s="65"/>
      <c r="L10041" s="65"/>
      <c r="M10041" s="65"/>
      <c r="N10041" s="84"/>
      <c r="O10041" s="65"/>
      <c r="P10041" s="84"/>
      <c r="Q10041" s="84"/>
      <c r="R10041" s="66"/>
      <c r="S10041" s="66"/>
      <c r="T10041" s="66"/>
      <c r="U10041" s="46"/>
    </row>
    <row r="10042" spans="2:21">
      <c r="B10042" s="22"/>
      <c r="D10042" s="22"/>
      <c r="E10042" s="42"/>
      <c r="F10042" s="92"/>
      <c r="G10042" s="65"/>
      <c r="H10042" s="65"/>
      <c r="I10042" s="65"/>
      <c r="J10042" s="65"/>
      <c r="K10042" s="65"/>
      <c r="L10042" s="65"/>
      <c r="M10042" s="65"/>
      <c r="N10042" s="84"/>
      <c r="O10042" s="65"/>
      <c r="P10042" s="84"/>
      <c r="Q10042" s="84"/>
      <c r="R10042" s="66"/>
      <c r="S10042" s="66"/>
      <c r="T10042" s="66"/>
      <c r="U10042" s="46"/>
    </row>
    <row r="10043" spans="2:21">
      <c r="B10043" s="22"/>
      <c r="D10043" s="22"/>
      <c r="E10043" s="42"/>
      <c r="F10043" s="92"/>
      <c r="G10043" s="65"/>
      <c r="H10043" s="65"/>
      <c r="I10043" s="65"/>
      <c r="J10043" s="65"/>
      <c r="K10043" s="65"/>
      <c r="L10043" s="65"/>
      <c r="M10043" s="65"/>
      <c r="N10043" s="84"/>
      <c r="O10043" s="65"/>
      <c r="P10043" s="84"/>
      <c r="Q10043" s="84"/>
      <c r="R10043" s="66"/>
      <c r="S10043" s="66"/>
      <c r="T10043" s="66"/>
      <c r="U10043" s="46"/>
    </row>
    <row r="10044" spans="2:21">
      <c r="B10044" s="22"/>
      <c r="D10044" s="22"/>
      <c r="E10044" s="42"/>
      <c r="F10044" s="92"/>
      <c r="G10044" s="65"/>
      <c r="H10044" s="65"/>
      <c r="I10044" s="65"/>
      <c r="J10044" s="65"/>
      <c r="K10044" s="65"/>
      <c r="L10044" s="65"/>
      <c r="M10044" s="65"/>
      <c r="N10044" s="84"/>
      <c r="O10044" s="65"/>
      <c r="P10044" s="84"/>
      <c r="Q10044" s="84"/>
      <c r="R10044" s="66"/>
      <c r="S10044" s="66"/>
      <c r="T10044" s="66"/>
      <c r="U10044" s="46"/>
    </row>
    <row r="10045" spans="2:21">
      <c r="B10045" s="22"/>
      <c r="D10045" s="22"/>
      <c r="E10045" s="42"/>
      <c r="F10045" s="92"/>
      <c r="G10045" s="65"/>
      <c r="H10045" s="65"/>
      <c r="I10045" s="65"/>
      <c r="J10045" s="65"/>
      <c r="K10045" s="65"/>
      <c r="L10045" s="65"/>
      <c r="M10045" s="65"/>
      <c r="N10045" s="84"/>
      <c r="O10045" s="65"/>
      <c r="P10045" s="84"/>
      <c r="Q10045" s="84"/>
      <c r="R10045" s="66"/>
      <c r="S10045" s="66"/>
      <c r="T10045" s="66"/>
      <c r="U10045" s="46"/>
    </row>
    <row r="10046" spans="2:21">
      <c r="B10046" s="22"/>
      <c r="D10046" s="22"/>
      <c r="E10046" s="42"/>
      <c r="F10046" s="92"/>
      <c r="G10046" s="65"/>
      <c r="H10046" s="65"/>
      <c r="I10046" s="65"/>
      <c r="J10046" s="65"/>
      <c r="K10046" s="65"/>
      <c r="L10046" s="65"/>
      <c r="M10046" s="65"/>
      <c r="N10046" s="84"/>
      <c r="O10046" s="65"/>
      <c r="P10046" s="84"/>
      <c r="Q10046" s="84"/>
      <c r="R10046" s="66"/>
      <c r="S10046" s="66"/>
      <c r="T10046" s="66"/>
      <c r="U10046" s="46"/>
    </row>
    <row r="10047" spans="2:21">
      <c r="B10047" s="22"/>
      <c r="D10047" s="22"/>
      <c r="E10047" s="42"/>
      <c r="F10047" s="92"/>
      <c r="G10047" s="65"/>
      <c r="H10047" s="65"/>
      <c r="I10047" s="65"/>
      <c r="J10047" s="65"/>
      <c r="K10047" s="65"/>
      <c r="L10047" s="65"/>
      <c r="M10047" s="65"/>
      <c r="N10047" s="84"/>
      <c r="O10047" s="65"/>
      <c r="P10047" s="84"/>
      <c r="Q10047" s="84"/>
      <c r="R10047" s="66"/>
      <c r="S10047" s="66"/>
      <c r="T10047" s="66"/>
      <c r="U10047" s="46"/>
    </row>
    <row r="10048" spans="2:21">
      <c r="B10048" s="22"/>
      <c r="D10048" s="22"/>
      <c r="E10048" s="42"/>
      <c r="F10048" s="92"/>
      <c r="G10048" s="65"/>
      <c r="H10048" s="65"/>
      <c r="I10048" s="65"/>
      <c r="J10048" s="65"/>
      <c r="K10048" s="65"/>
      <c r="L10048" s="65"/>
      <c r="M10048" s="65"/>
      <c r="N10048" s="84"/>
      <c r="O10048" s="65"/>
      <c r="P10048" s="84"/>
      <c r="Q10048" s="84"/>
      <c r="R10048" s="66"/>
      <c r="S10048" s="66"/>
      <c r="T10048" s="66"/>
      <c r="U10048" s="46"/>
    </row>
    <row r="10049" spans="2:21">
      <c r="B10049" s="22"/>
      <c r="D10049" s="22"/>
      <c r="E10049" s="42"/>
      <c r="F10049" s="92"/>
      <c r="G10049" s="65"/>
      <c r="H10049" s="65"/>
      <c r="I10049" s="65"/>
      <c r="J10049" s="65"/>
      <c r="K10049" s="65"/>
      <c r="L10049" s="65"/>
      <c r="M10049" s="65"/>
      <c r="N10049" s="84"/>
      <c r="O10049" s="65"/>
      <c r="P10049" s="84"/>
      <c r="Q10049" s="84"/>
      <c r="R10049" s="66"/>
      <c r="S10049" s="66"/>
      <c r="T10049" s="66"/>
      <c r="U10049" s="46"/>
    </row>
    <row r="10050" spans="2:21">
      <c r="B10050" s="22"/>
      <c r="D10050" s="22"/>
      <c r="E10050" s="42"/>
      <c r="F10050" s="92"/>
      <c r="G10050" s="65"/>
      <c r="H10050" s="65"/>
      <c r="I10050" s="65"/>
      <c r="J10050" s="65"/>
      <c r="K10050" s="65"/>
      <c r="L10050" s="65"/>
      <c r="M10050" s="65"/>
      <c r="N10050" s="84"/>
      <c r="O10050" s="65"/>
      <c r="P10050" s="84"/>
      <c r="Q10050" s="84"/>
      <c r="R10050" s="66"/>
      <c r="S10050" s="66"/>
      <c r="T10050" s="66"/>
      <c r="U10050" s="46"/>
    </row>
    <row r="10051" spans="2:21">
      <c r="B10051" s="22"/>
      <c r="D10051" s="22"/>
      <c r="E10051" s="42"/>
      <c r="F10051" s="92"/>
      <c r="G10051" s="65"/>
      <c r="H10051" s="65"/>
      <c r="I10051" s="65"/>
      <c r="J10051" s="65"/>
      <c r="K10051" s="65"/>
      <c r="L10051" s="65"/>
      <c r="M10051" s="65"/>
      <c r="N10051" s="84"/>
      <c r="O10051" s="65"/>
      <c r="P10051" s="84"/>
      <c r="Q10051" s="84"/>
      <c r="R10051" s="66"/>
      <c r="S10051" s="66"/>
      <c r="T10051" s="66"/>
      <c r="U10051" s="46"/>
    </row>
    <row r="10052" spans="2:21">
      <c r="B10052" s="22"/>
      <c r="D10052" s="22"/>
      <c r="E10052" s="42"/>
      <c r="F10052" s="92"/>
      <c r="G10052" s="65"/>
      <c r="H10052" s="65"/>
      <c r="I10052" s="65"/>
      <c r="J10052" s="65"/>
      <c r="K10052" s="65"/>
      <c r="L10052" s="65"/>
      <c r="M10052" s="65"/>
      <c r="N10052" s="84"/>
      <c r="O10052" s="65"/>
      <c r="P10052" s="84"/>
      <c r="Q10052" s="84"/>
      <c r="R10052" s="66"/>
      <c r="S10052" s="66"/>
      <c r="T10052" s="66"/>
      <c r="U10052" s="46"/>
    </row>
    <row r="10053" spans="2:21">
      <c r="B10053" s="22"/>
      <c r="D10053" s="22"/>
      <c r="E10053" s="42"/>
      <c r="F10053" s="92"/>
      <c r="G10053" s="65"/>
      <c r="H10053" s="65"/>
      <c r="I10053" s="65"/>
      <c r="J10053" s="65"/>
      <c r="K10053" s="65"/>
      <c r="L10053" s="65"/>
      <c r="M10053" s="65"/>
      <c r="N10053" s="84"/>
      <c r="O10053" s="65"/>
      <c r="P10053" s="84"/>
      <c r="Q10053" s="84"/>
      <c r="R10053" s="66"/>
      <c r="S10053" s="66"/>
      <c r="T10053" s="66"/>
      <c r="U10053" s="46"/>
    </row>
    <row r="10054" spans="2:21">
      <c r="B10054" s="22"/>
      <c r="D10054" s="22"/>
      <c r="E10054" s="42"/>
      <c r="F10054" s="92"/>
      <c r="G10054" s="65"/>
      <c r="H10054" s="65"/>
      <c r="I10054" s="65"/>
      <c r="J10054" s="65"/>
      <c r="K10054" s="65"/>
      <c r="L10054" s="65"/>
      <c r="M10054" s="65"/>
      <c r="N10054" s="84"/>
      <c r="O10054" s="65"/>
      <c r="P10054" s="84"/>
      <c r="Q10054" s="84"/>
      <c r="R10054" s="66"/>
      <c r="S10054" s="66"/>
      <c r="T10054" s="66"/>
      <c r="U10054" s="46"/>
    </row>
    <row r="10055" spans="2:21">
      <c r="B10055" s="22"/>
      <c r="D10055" s="22"/>
      <c r="E10055" s="42"/>
      <c r="F10055" s="92"/>
      <c r="G10055" s="65"/>
      <c r="H10055" s="65"/>
      <c r="I10055" s="65"/>
      <c r="J10055" s="65"/>
      <c r="K10055" s="65"/>
      <c r="L10055" s="65"/>
      <c r="M10055" s="65"/>
      <c r="N10055" s="84"/>
      <c r="O10055" s="65"/>
      <c r="P10055" s="84"/>
      <c r="Q10055" s="84"/>
      <c r="R10055" s="66"/>
      <c r="S10055" s="66"/>
      <c r="T10055" s="66"/>
      <c r="U10055" s="46"/>
    </row>
    <row r="10056" spans="2:21">
      <c r="B10056" s="22"/>
      <c r="D10056" s="22"/>
      <c r="E10056" s="42"/>
      <c r="F10056" s="92"/>
      <c r="G10056" s="65"/>
      <c r="H10056" s="65"/>
      <c r="I10056" s="65"/>
      <c r="J10056" s="65"/>
      <c r="K10056" s="65"/>
      <c r="L10056" s="65"/>
      <c r="M10056" s="65"/>
      <c r="N10056" s="84"/>
      <c r="O10056" s="65"/>
      <c r="P10056" s="84"/>
      <c r="Q10056" s="84"/>
      <c r="R10056" s="66"/>
      <c r="S10056" s="66"/>
      <c r="T10056" s="66"/>
      <c r="U10056" s="46"/>
    </row>
    <row r="10057" spans="2:21">
      <c r="B10057" s="22"/>
      <c r="D10057" s="22"/>
      <c r="E10057" s="42"/>
      <c r="F10057" s="92"/>
      <c r="G10057" s="65"/>
      <c r="H10057" s="65"/>
      <c r="I10057" s="65"/>
      <c r="J10057" s="65"/>
      <c r="K10057" s="65"/>
      <c r="L10057" s="65"/>
      <c r="M10057" s="65"/>
      <c r="N10057" s="84"/>
      <c r="O10057" s="65"/>
      <c r="P10057" s="84"/>
      <c r="Q10057" s="84"/>
      <c r="R10057" s="66"/>
      <c r="S10057" s="66"/>
      <c r="T10057" s="66"/>
      <c r="U10057" s="46"/>
    </row>
    <row r="10058" spans="2:21">
      <c r="B10058" s="22"/>
      <c r="D10058" s="22"/>
      <c r="E10058" s="42"/>
      <c r="F10058" s="92"/>
      <c r="G10058" s="65"/>
      <c r="H10058" s="65"/>
      <c r="I10058" s="65"/>
      <c r="J10058" s="65"/>
      <c r="K10058" s="65"/>
      <c r="L10058" s="65"/>
      <c r="M10058" s="65"/>
      <c r="N10058" s="84"/>
      <c r="O10058" s="65"/>
      <c r="P10058" s="84"/>
      <c r="Q10058" s="84"/>
      <c r="R10058" s="66"/>
      <c r="S10058" s="66"/>
      <c r="T10058" s="66"/>
      <c r="U10058" s="46"/>
    </row>
    <row r="10059" spans="2:21">
      <c r="B10059" s="22"/>
      <c r="D10059" s="22"/>
      <c r="E10059" s="42"/>
      <c r="F10059" s="92"/>
      <c r="G10059" s="65"/>
      <c r="H10059" s="65"/>
      <c r="I10059" s="65"/>
      <c r="J10059" s="65"/>
      <c r="K10059" s="65"/>
      <c r="L10059" s="65"/>
      <c r="M10059" s="65"/>
      <c r="N10059" s="84"/>
      <c r="O10059" s="65"/>
      <c r="P10059" s="84"/>
      <c r="Q10059" s="84"/>
      <c r="R10059" s="66"/>
      <c r="S10059" s="66"/>
      <c r="T10059" s="66"/>
      <c r="U10059" s="46"/>
    </row>
    <row r="10060" spans="2:21">
      <c r="B10060" s="22"/>
      <c r="D10060" s="22"/>
      <c r="E10060" s="42"/>
      <c r="F10060" s="92"/>
      <c r="G10060" s="65"/>
      <c r="H10060" s="65"/>
      <c r="I10060" s="65"/>
      <c r="J10060" s="65"/>
      <c r="K10060" s="65"/>
      <c r="L10060" s="65"/>
      <c r="M10060" s="65"/>
      <c r="N10060" s="84"/>
      <c r="O10060" s="65"/>
      <c r="P10060" s="84"/>
      <c r="Q10060" s="84"/>
      <c r="R10060" s="66"/>
      <c r="S10060" s="66"/>
      <c r="T10060" s="66"/>
      <c r="U10060" s="46"/>
    </row>
    <row r="10061" spans="2:21">
      <c r="B10061" s="22"/>
      <c r="D10061" s="22"/>
      <c r="E10061" s="42"/>
      <c r="F10061" s="92"/>
      <c r="G10061" s="65"/>
      <c r="H10061" s="65"/>
      <c r="I10061" s="65"/>
      <c r="J10061" s="65"/>
      <c r="K10061" s="65"/>
      <c r="L10061" s="65"/>
      <c r="M10061" s="65"/>
      <c r="N10061" s="84"/>
      <c r="O10061" s="65"/>
      <c r="P10061" s="84"/>
      <c r="Q10061" s="84"/>
      <c r="R10061" s="66"/>
      <c r="S10061" s="66"/>
      <c r="T10061" s="66"/>
      <c r="U10061" s="46"/>
    </row>
    <row r="10062" spans="2:21">
      <c r="B10062" s="22"/>
      <c r="D10062" s="22"/>
      <c r="E10062" s="42"/>
      <c r="F10062" s="92"/>
      <c r="G10062" s="65"/>
      <c r="H10062" s="65"/>
      <c r="I10062" s="65"/>
      <c r="J10062" s="65"/>
      <c r="K10062" s="65"/>
      <c r="L10062" s="65"/>
      <c r="M10062" s="65"/>
      <c r="N10062" s="84"/>
      <c r="O10062" s="65"/>
      <c r="P10062" s="84"/>
      <c r="Q10062" s="84"/>
      <c r="R10062" s="66"/>
      <c r="S10062" s="66"/>
      <c r="T10062" s="66"/>
      <c r="U10062" s="46"/>
    </row>
    <row r="10063" spans="2:21">
      <c r="B10063" s="22"/>
      <c r="D10063" s="22"/>
      <c r="E10063" s="42"/>
      <c r="F10063" s="92"/>
      <c r="G10063" s="65"/>
      <c r="H10063" s="65"/>
      <c r="I10063" s="65"/>
      <c r="J10063" s="65"/>
      <c r="K10063" s="65"/>
      <c r="L10063" s="65"/>
      <c r="M10063" s="65"/>
      <c r="N10063" s="84"/>
      <c r="O10063" s="65"/>
      <c r="P10063" s="84"/>
      <c r="Q10063" s="84"/>
      <c r="R10063" s="66"/>
      <c r="S10063" s="66"/>
      <c r="T10063" s="66"/>
      <c r="U10063" s="46"/>
    </row>
    <row r="10064" spans="2:21">
      <c r="B10064" s="22"/>
      <c r="D10064" s="22"/>
      <c r="E10064" s="42"/>
      <c r="F10064" s="92"/>
      <c r="G10064" s="65"/>
      <c r="H10064" s="65"/>
      <c r="I10064" s="65"/>
      <c r="J10064" s="65"/>
      <c r="K10064" s="65"/>
      <c r="L10064" s="65"/>
      <c r="M10064" s="65"/>
      <c r="N10064" s="84"/>
      <c r="O10064" s="65"/>
      <c r="P10064" s="84"/>
      <c r="Q10064" s="84"/>
      <c r="R10064" s="66"/>
      <c r="S10064" s="66"/>
      <c r="T10064" s="66"/>
      <c r="U10064" s="46"/>
    </row>
    <row r="10065" spans="2:21">
      <c r="B10065" s="22"/>
      <c r="D10065" s="22"/>
      <c r="E10065" s="42"/>
      <c r="F10065" s="92"/>
      <c r="G10065" s="65"/>
      <c r="H10065" s="65"/>
      <c r="I10065" s="65"/>
      <c r="J10065" s="65"/>
      <c r="K10065" s="65"/>
      <c r="L10065" s="65"/>
      <c r="M10065" s="65"/>
      <c r="N10065" s="84"/>
      <c r="O10065" s="65"/>
      <c r="P10065" s="84"/>
      <c r="Q10065" s="84"/>
      <c r="R10065" s="66"/>
      <c r="S10065" s="66"/>
      <c r="T10065" s="66"/>
      <c r="U10065" s="46"/>
    </row>
    <row r="10066" spans="2:21">
      <c r="B10066" s="22"/>
      <c r="D10066" s="22"/>
      <c r="E10066" s="42"/>
      <c r="F10066" s="92"/>
      <c r="G10066" s="65"/>
      <c r="H10066" s="65"/>
      <c r="I10066" s="65"/>
      <c r="J10066" s="65"/>
      <c r="K10066" s="65"/>
      <c r="L10066" s="65"/>
      <c r="M10066" s="65"/>
      <c r="N10066" s="84"/>
      <c r="O10066" s="65"/>
      <c r="P10066" s="84"/>
      <c r="Q10066" s="84"/>
      <c r="R10066" s="66"/>
      <c r="S10066" s="66"/>
      <c r="T10066" s="66"/>
      <c r="U10066" s="46"/>
    </row>
    <row r="10067" spans="2:21">
      <c r="B10067" s="22"/>
      <c r="D10067" s="22"/>
      <c r="E10067" s="42"/>
      <c r="F10067" s="92"/>
      <c r="G10067" s="65"/>
      <c r="H10067" s="65"/>
      <c r="I10067" s="65"/>
      <c r="J10067" s="65"/>
      <c r="K10067" s="65"/>
      <c r="L10067" s="65"/>
      <c r="M10067" s="65"/>
      <c r="N10067" s="84"/>
      <c r="O10067" s="65"/>
      <c r="P10067" s="84"/>
      <c r="Q10067" s="84"/>
      <c r="R10067" s="66"/>
      <c r="S10067" s="66"/>
      <c r="T10067" s="66"/>
      <c r="U10067" s="46"/>
    </row>
    <row r="10068" spans="2:21">
      <c r="B10068" s="22"/>
      <c r="D10068" s="22"/>
      <c r="E10068" s="42"/>
      <c r="F10068" s="92"/>
      <c r="G10068" s="65"/>
      <c r="H10068" s="65"/>
      <c r="I10068" s="65"/>
      <c r="J10068" s="65"/>
      <c r="K10068" s="65"/>
      <c r="L10068" s="65"/>
      <c r="M10068" s="65"/>
      <c r="N10068" s="84"/>
      <c r="O10068" s="65"/>
      <c r="P10068" s="84"/>
      <c r="Q10068" s="84"/>
      <c r="R10068" s="66"/>
      <c r="S10068" s="66"/>
      <c r="T10068" s="66"/>
      <c r="U10068" s="46"/>
    </row>
    <row r="10069" spans="2:21">
      <c r="B10069" s="22"/>
      <c r="D10069" s="22"/>
      <c r="E10069" s="42"/>
      <c r="F10069" s="92"/>
      <c r="G10069" s="65"/>
      <c r="H10069" s="65"/>
      <c r="I10069" s="65"/>
      <c r="J10069" s="65"/>
      <c r="K10069" s="65"/>
      <c r="L10069" s="65"/>
      <c r="M10069" s="65"/>
      <c r="N10069" s="84"/>
      <c r="O10069" s="65"/>
      <c r="P10069" s="84"/>
      <c r="Q10069" s="84"/>
      <c r="R10069" s="66"/>
      <c r="S10069" s="66"/>
      <c r="T10069" s="66"/>
      <c r="U10069" s="46"/>
    </row>
    <row r="10070" spans="2:21">
      <c r="B10070" s="22"/>
      <c r="D10070" s="22"/>
      <c r="E10070" s="42"/>
      <c r="F10070" s="92"/>
      <c r="G10070" s="65"/>
      <c r="H10070" s="65"/>
      <c r="I10070" s="65"/>
      <c r="J10070" s="65"/>
      <c r="K10070" s="65"/>
      <c r="L10070" s="65"/>
      <c r="M10070" s="65"/>
      <c r="N10070" s="84"/>
      <c r="O10070" s="65"/>
      <c r="P10070" s="84"/>
      <c r="Q10070" s="84"/>
      <c r="R10070" s="66"/>
      <c r="S10070" s="66"/>
      <c r="T10070" s="66"/>
      <c r="U10070" s="46"/>
    </row>
    <row r="10071" spans="2:21">
      <c r="B10071" s="22"/>
      <c r="D10071" s="22"/>
      <c r="E10071" s="42"/>
      <c r="F10071" s="92"/>
      <c r="G10071" s="65"/>
      <c r="H10071" s="65"/>
      <c r="I10071" s="65"/>
      <c r="J10071" s="65"/>
      <c r="K10071" s="65"/>
      <c r="L10071" s="65"/>
      <c r="M10071" s="65"/>
      <c r="N10071" s="84"/>
      <c r="O10071" s="65"/>
      <c r="P10071" s="84"/>
      <c r="Q10071" s="84"/>
      <c r="R10071" s="66"/>
      <c r="S10071" s="66"/>
      <c r="T10071" s="66"/>
      <c r="U10071" s="46"/>
    </row>
    <row r="10072" spans="2:21">
      <c r="B10072" s="22"/>
      <c r="D10072" s="22"/>
      <c r="E10072" s="42"/>
      <c r="F10072" s="92"/>
      <c r="G10072" s="65"/>
      <c r="H10072" s="65"/>
      <c r="I10072" s="65"/>
      <c r="J10072" s="65"/>
      <c r="K10072" s="65"/>
      <c r="L10072" s="65"/>
      <c r="M10072" s="65"/>
      <c r="N10072" s="84"/>
      <c r="O10072" s="65"/>
      <c r="P10072" s="84"/>
      <c r="Q10072" s="84"/>
      <c r="R10072" s="66"/>
      <c r="S10072" s="66"/>
      <c r="T10072" s="66"/>
      <c r="U10072" s="46"/>
    </row>
    <row r="10073" spans="2:21">
      <c r="B10073" s="22"/>
      <c r="D10073" s="22"/>
      <c r="E10073" s="42"/>
      <c r="F10073" s="92"/>
      <c r="G10073" s="65"/>
      <c r="H10073" s="65"/>
      <c r="I10073" s="65"/>
      <c r="J10073" s="65"/>
      <c r="K10073" s="65"/>
      <c r="L10073" s="65"/>
      <c r="M10073" s="65"/>
      <c r="N10073" s="84"/>
      <c r="O10073" s="65"/>
      <c r="P10073" s="84"/>
      <c r="Q10073" s="84"/>
      <c r="R10073" s="66"/>
      <c r="S10073" s="66"/>
      <c r="T10073" s="66"/>
      <c r="U10073" s="46"/>
    </row>
    <row r="10074" spans="2:21">
      <c r="B10074" s="22"/>
      <c r="D10074" s="22"/>
      <c r="E10074" s="42"/>
      <c r="F10074" s="92"/>
      <c r="G10074" s="65"/>
      <c r="H10074" s="65"/>
      <c r="I10074" s="65"/>
      <c r="J10074" s="65"/>
      <c r="K10074" s="65"/>
      <c r="L10074" s="65"/>
      <c r="M10074" s="65"/>
      <c r="N10074" s="84"/>
      <c r="O10074" s="65"/>
      <c r="P10074" s="84"/>
      <c r="Q10074" s="84"/>
      <c r="R10074" s="66"/>
      <c r="S10074" s="66"/>
      <c r="T10074" s="66"/>
      <c r="U10074" s="46"/>
    </row>
    <row r="10075" spans="2:21">
      <c r="B10075" s="22"/>
      <c r="D10075" s="22"/>
      <c r="E10075" s="42"/>
      <c r="F10075" s="92"/>
      <c r="G10075" s="65"/>
      <c r="H10075" s="65"/>
      <c r="I10075" s="65"/>
      <c r="J10075" s="65"/>
      <c r="K10075" s="65"/>
      <c r="L10075" s="65"/>
      <c r="M10075" s="65"/>
      <c r="N10075" s="84"/>
      <c r="O10075" s="65"/>
      <c r="P10075" s="84"/>
      <c r="Q10075" s="84"/>
      <c r="R10075" s="66"/>
      <c r="S10075" s="66"/>
      <c r="T10075" s="66"/>
      <c r="U10075" s="46"/>
    </row>
    <row r="10076" spans="2:21">
      <c r="B10076" s="22"/>
      <c r="D10076" s="22"/>
      <c r="E10076" s="42"/>
      <c r="F10076" s="92"/>
      <c r="G10076" s="65"/>
      <c r="H10076" s="65"/>
      <c r="I10076" s="65"/>
      <c r="J10076" s="65"/>
      <c r="K10076" s="65"/>
      <c r="L10076" s="65"/>
      <c r="M10076" s="65"/>
      <c r="N10076" s="84"/>
      <c r="O10076" s="65"/>
      <c r="P10076" s="84"/>
      <c r="Q10076" s="84"/>
      <c r="R10076" s="66"/>
      <c r="S10076" s="66"/>
      <c r="T10076" s="66"/>
      <c r="U10076" s="46"/>
    </row>
    <row r="10077" spans="2:21">
      <c r="B10077" s="22"/>
      <c r="D10077" s="22"/>
      <c r="E10077" s="42"/>
      <c r="F10077" s="92"/>
      <c r="G10077" s="65"/>
      <c r="H10077" s="65"/>
      <c r="I10077" s="65"/>
      <c r="J10077" s="65"/>
      <c r="K10077" s="65"/>
      <c r="L10077" s="65"/>
      <c r="M10077" s="65"/>
      <c r="N10077" s="84"/>
      <c r="O10077" s="65"/>
      <c r="P10077" s="84"/>
      <c r="Q10077" s="84"/>
      <c r="R10077" s="66"/>
      <c r="S10077" s="66"/>
      <c r="T10077" s="66"/>
      <c r="U10077" s="46"/>
    </row>
    <row r="10078" spans="2:21">
      <c r="B10078" s="22"/>
      <c r="D10078" s="22"/>
      <c r="E10078" s="42"/>
      <c r="F10078" s="92"/>
      <c r="G10078" s="65"/>
      <c r="H10078" s="65"/>
      <c r="I10078" s="65"/>
      <c r="J10078" s="65"/>
      <c r="K10078" s="65"/>
      <c r="L10078" s="65"/>
      <c r="M10078" s="65"/>
      <c r="N10078" s="84"/>
      <c r="O10078" s="65"/>
      <c r="P10078" s="84"/>
      <c r="Q10078" s="84"/>
      <c r="R10078" s="66"/>
      <c r="S10078" s="66"/>
      <c r="T10078" s="66"/>
      <c r="U10078" s="46"/>
    </row>
    <row r="10079" spans="2:21">
      <c r="B10079" s="22"/>
      <c r="D10079" s="22"/>
      <c r="E10079" s="42"/>
      <c r="F10079" s="92"/>
      <c r="G10079" s="65"/>
      <c r="H10079" s="65"/>
      <c r="I10079" s="65"/>
      <c r="J10079" s="65"/>
      <c r="K10079" s="65"/>
      <c r="L10079" s="65"/>
      <c r="M10079" s="65"/>
      <c r="N10079" s="84"/>
      <c r="O10079" s="65"/>
      <c r="P10079" s="84"/>
      <c r="Q10079" s="84"/>
      <c r="R10079" s="66"/>
      <c r="S10079" s="66"/>
      <c r="T10079" s="66"/>
      <c r="U10079" s="46"/>
    </row>
    <row r="10080" spans="2:21">
      <c r="B10080" s="22"/>
      <c r="D10080" s="22"/>
      <c r="E10080" s="42"/>
      <c r="F10080" s="92"/>
      <c r="G10080" s="65"/>
      <c r="H10080" s="65"/>
      <c r="I10080" s="65"/>
      <c r="J10080" s="65"/>
      <c r="K10080" s="65"/>
      <c r="L10080" s="65"/>
      <c r="M10080" s="65"/>
      <c r="N10080" s="84"/>
      <c r="O10080" s="65"/>
      <c r="P10080" s="84"/>
      <c r="Q10080" s="84"/>
      <c r="R10080" s="66"/>
      <c r="S10080" s="66"/>
      <c r="T10080" s="66"/>
      <c r="U10080" s="46"/>
    </row>
    <row r="10081" spans="2:21">
      <c r="B10081" s="22"/>
      <c r="D10081" s="22"/>
      <c r="E10081" s="42"/>
      <c r="F10081" s="92"/>
      <c r="G10081" s="65"/>
      <c r="H10081" s="65"/>
      <c r="I10081" s="65"/>
      <c r="J10081" s="65"/>
      <c r="K10081" s="65"/>
      <c r="L10081" s="65"/>
      <c r="M10081" s="65"/>
      <c r="N10081" s="84"/>
      <c r="O10081" s="65"/>
      <c r="P10081" s="84"/>
      <c r="Q10081" s="84"/>
      <c r="R10081" s="66"/>
      <c r="S10081" s="66"/>
      <c r="T10081" s="66"/>
      <c r="U10081" s="46"/>
    </row>
    <row r="10082" spans="2:21">
      <c r="B10082" s="22"/>
      <c r="D10082" s="22"/>
      <c r="E10082" s="42"/>
      <c r="F10082" s="92"/>
      <c r="G10082" s="65"/>
      <c r="H10082" s="65"/>
      <c r="I10082" s="65"/>
      <c r="J10082" s="65"/>
      <c r="K10082" s="65"/>
      <c r="L10082" s="65"/>
      <c r="M10082" s="65"/>
      <c r="N10082" s="84"/>
      <c r="O10082" s="65"/>
      <c r="P10082" s="84"/>
      <c r="Q10082" s="84"/>
      <c r="R10082" s="66"/>
      <c r="S10082" s="66"/>
      <c r="T10082" s="66"/>
      <c r="U10082" s="46"/>
    </row>
    <row r="10083" spans="2:21">
      <c r="B10083" s="22"/>
      <c r="D10083" s="22"/>
      <c r="E10083" s="42"/>
      <c r="F10083" s="92"/>
      <c r="G10083" s="65"/>
      <c r="H10083" s="65"/>
      <c r="I10083" s="65"/>
      <c r="J10083" s="65"/>
      <c r="K10083" s="65"/>
      <c r="L10083" s="65"/>
      <c r="M10083" s="65"/>
      <c r="N10083" s="84"/>
      <c r="O10083" s="65"/>
      <c r="P10083" s="84"/>
      <c r="Q10083" s="84"/>
      <c r="R10083" s="66"/>
      <c r="S10083" s="66"/>
      <c r="T10083" s="66"/>
      <c r="U10083" s="46"/>
    </row>
    <row r="10084" spans="2:21">
      <c r="B10084" s="22"/>
      <c r="D10084" s="22"/>
      <c r="E10084" s="42"/>
      <c r="F10084" s="92"/>
      <c r="G10084" s="65"/>
      <c r="H10084" s="65"/>
      <c r="I10084" s="65"/>
      <c r="J10084" s="65"/>
      <c r="K10084" s="65"/>
      <c r="L10084" s="65"/>
      <c r="M10084" s="65"/>
      <c r="N10084" s="84"/>
      <c r="O10084" s="65"/>
      <c r="P10084" s="84"/>
      <c r="Q10084" s="84"/>
      <c r="R10084" s="66"/>
      <c r="S10084" s="66"/>
      <c r="T10084" s="66"/>
      <c r="U10084" s="46"/>
    </row>
    <row r="10085" spans="2:21">
      <c r="B10085" s="22"/>
      <c r="D10085" s="22"/>
      <c r="E10085" s="42"/>
      <c r="F10085" s="92"/>
      <c r="G10085" s="65"/>
      <c r="H10085" s="65"/>
      <c r="I10085" s="65"/>
      <c r="J10085" s="65"/>
      <c r="K10085" s="65"/>
      <c r="L10085" s="65"/>
      <c r="M10085" s="65"/>
      <c r="N10085" s="84"/>
      <c r="O10085" s="65"/>
      <c r="P10085" s="84"/>
      <c r="Q10085" s="84"/>
      <c r="R10085" s="66"/>
      <c r="S10085" s="66"/>
      <c r="T10085" s="66"/>
      <c r="U10085" s="46"/>
    </row>
    <row r="10086" spans="2:21">
      <c r="B10086" s="22"/>
      <c r="D10086" s="22"/>
      <c r="E10086" s="42"/>
      <c r="F10086" s="92"/>
      <c r="G10086" s="65"/>
      <c r="H10086" s="65"/>
      <c r="I10086" s="65"/>
      <c r="J10086" s="65"/>
      <c r="K10086" s="65"/>
      <c r="L10086" s="65"/>
      <c r="M10086" s="65"/>
      <c r="N10086" s="84"/>
      <c r="O10086" s="65"/>
      <c r="P10086" s="84"/>
      <c r="Q10086" s="84"/>
      <c r="R10086" s="66"/>
      <c r="S10086" s="66"/>
      <c r="T10086" s="66"/>
      <c r="U10086" s="46"/>
    </row>
    <row r="10087" spans="2:21">
      <c r="B10087" s="22"/>
      <c r="D10087" s="22"/>
      <c r="E10087" s="42"/>
      <c r="F10087" s="92"/>
      <c r="G10087" s="65"/>
      <c r="H10087" s="65"/>
      <c r="I10087" s="65"/>
      <c r="J10087" s="65"/>
      <c r="K10087" s="65"/>
      <c r="L10087" s="65"/>
      <c r="M10087" s="65"/>
      <c r="N10087" s="84"/>
      <c r="O10087" s="65"/>
      <c r="P10087" s="84"/>
      <c r="Q10087" s="84"/>
      <c r="R10087" s="66"/>
      <c r="S10087" s="66"/>
      <c r="T10087" s="66"/>
      <c r="U10087" s="46"/>
    </row>
    <row r="10088" spans="2:21">
      <c r="B10088" s="22"/>
      <c r="D10088" s="22"/>
      <c r="E10088" s="42"/>
      <c r="F10088" s="92"/>
      <c r="G10088" s="65"/>
      <c r="H10088" s="65"/>
      <c r="I10088" s="65"/>
      <c r="J10088" s="65"/>
      <c r="K10088" s="65"/>
      <c r="L10088" s="65"/>
      <c r="M10088" s="65"/>
      <c r="N10088" s="84"/>
      <c r="O10088" s="65"/>
      <c r="P10088" s="84"/>
      <c r="Q10088" s="84"/>
      <c r="R10088" s="66"/>
      <c r="S10088" s="66"/>
      <c r="T10088" s="66"/>
      <c r="U10088" s="46"/>
    </row>
    <row r="10089" spans="2:21">
      <c r="B10089" s="22"/>
      <c r="D10089" s="22"/>
      <c r="E10089" s="42"/>
      <c r="F10089" s="92"/>
      <c r="G10089" s="65"/>
      <c r="H10089" s="65"/>
      <c r="I10089" s="65"/>
      <c r="J10089" s="65"/>
      <c r="K10089" s="65"/>
      <c r="L10089" s="65"/>
      <c r="M10089" s="65"/>
      <c r="N10089" s="84"/>
      <c r="O10089" s="65"/>
      <c r="P10089" s="84"/>
      <c r="Q10089" s="84"/>
      <c r="R10089" s="66"/>
      <c r="S10089" s="66"/>
      <c r="T10089" s="66"/>
      <c r="U10089" s="46"/>
    </row>
    <row r="10090" spans="2:21">
      <c r="B10090" s="22"/>
      <c r="D10090" s="22"/>
      <c r="E10090" s="42"/>
      <c r="F10090" s="92"/>
      <c r="G10090" s="65"/>
      <c r="H10090" s="65"/>
      <c r="I10090" s="65"/>
      <c r="J10090" s="65"/>
      <c r="K10090" s="65"/>
      <c r="L10090" s="65"/>
      <c r="M10090" s="65"/>
      <c r="N10090" s="84"/>
      <c r="O10090" s="65"/>
      <c r="P10090" s="84"/>
      <c r="Q10090" s="84"/>
      <c r="R10090" s="66"/>
      <c r="S10090" s="66"/>
      <c r="T10090" s="66"/>
      <c r="U10090" s="46"/>
    </row>
    <row r="10091" spans="2:21">
      <c r="B10091" s="22"/>
      <c r="D10091" s="22"/>
      <c r="E10091" s="42"/>
      <c r="F10091" s="92"/>
      <c r="G10091" s="65"/>
      <c r="H10091" s="65"/>
      <c r="I10091" s="65"/>
      <c r="J10091" s="65"/>
      <c r="K10091" s="65"/>
      <c r="L10091" s="65"/>
      <c r="M10091" s="65"/>
      <c r="N10091" s="84"/>
      <c r="O10091" s="65"/>
      <c r="P10091" s="84"/>
      <c r="Q10091" s="84"/>
      <c r="R10091" s="66"/>
      <c r="S10091" s="66"/>
      <c r="T10091" s="66"/>
      <c r="U10091" s="46"/>
    </row>
    <row r="10092" spans="2:21">
      <c r="B10092" s="22"/>
      <c r="D10092" s="22"/>
      <c r="E10092" s="42"/>
      <c r="F10092" s="92"/>
      <c r="G10092" s="65"/>
      <c r="H10092" s="65"/>
      <c r="I10092" s="65"/>
      <c r="J10092" s="65"/>
      <c r="K10092" s="65"/>
      <c r="L10092" s="65"/>
      <c r="M10092" s="65"/>
      <c r="N10092" s="84"/>
      <c r="O10092" s="65"/>
      <c r="P10092" s="84"/>
      <c r="Q10092" s="84"/>
      <c r="R10092" s="66"/>
      <c r="S10092" s="66"/>
      <c r="T10092" s="66"/>
      <c r="U10092" s="46"/>
    </row>
    <row r="10093" spans="2:21">
      <c r="B10093" s="22"/>
      <c r="D10093" s="22"/>
      <c r="E10093" s="42"/>
      <c r="F10093" s="92"/>
      <c r="G10093" s="65"/>
      <c r="H10093" s="65"/>
      <c r="I10093" s="65"/>
      <c r="J10093" s="65"/>
      <c r="K10093" s="65"/>
      <c r="L10093" s="65"/>
      <c r="M10093" s="65"/>
      <c r="N10093" s="84"/>
      <c r="O10093" s="65"/>
      <c r="P10093" s="84"/>
      <c r="Q10093" s="84"/>
      <c r="R10093" s="66"/>
      <c r="S10093" s="66"/>
      <c r="T10093" s="66"/>
      <c r="U10093" s="46"/>
    </row>
    <row r="10094" spans="2:21">
      <c r="B10094" s="22"/>
      <c r="D10094" s="22"/>
      <c r="E10094" s="42"/>
      <c r="F10094" s="92"/>
      <c r="G10094" s="65"/>
      <c r="H10094" s="65"/>
      <c r="I10094" s="65"/>
      <c r="J10094" s="65"/>
      <c r="K10094" s="65"/>
      <c r="L10094" s="65"/>
      <c r="M10094" s="65"/>
      <c r="N10094" s="84"/>
      <c r="O10094" s="65"/>
      <c r="P10094" s="84"/>
      <c r="Q10094" s="84"/>
      <c r="R10094" s="66"/>
      <c r="S10094" s="66"/>
      <c r="T10094" s="66"/>
      <c r="U10094" s="46"/>
    </row>
    <row r="10095" spans="2:21">
      <c r="B10095" s="22"/>
      <c r="D10095" s="22"/>
      <c r="E10095" s="42"/>
      <c r="F10095" s="92"/>
      <c r="G10095" s="65"/>
      <c r="H10095" s="65"/>
      <c r="I10095" s="65"/>
      <c r="J10095" s="65"/>
      <c r="K10095" s="65"/>
      <c r="L10095" s="65"/>
      <c r="M10095" s="65"/>
      <c r="N10095" s="84"/>
      <c r="O10095" s="65"/>
      <c r="P10095" s="84"/>
      <c r="Q10095" s="84"/>
      <c r="R10095" s="66"/>
      <c r="S10095" s="66"/>
      <c r="T10095" s="66"/>
      <c r="U10095" s="46"/>
    </row>
    <row r="10096" spans="2:21">
      <c r="B10096" s="22"/>
      <c r="D10096" s="22"/>
      <c r="E10096" s="42"/>
      <c r="F10096" s="92"/>
      <c r="G10096" s="65"/>
      <c r="H10096" s="65"/>
      <c r="I10096" s="65"/>
      <c r="J10096" s="65"/>
      <c r="K10096" s="65"/>
      <c r="L10096" s="65"/>
      <c r="M10096" s="65"/>
      <c r="N10096" s="84"/>
      <c r="O10096" s="65"/>
      <c r="P10096" s="84"/>
      <c r="Q10096" s="84"/>
      <c r="R10096" s="66"/>
      <c r="S10096" s="66"/>
      <c r="T10096" s="66"/>
      <c r="U10096" s="46"/>
    </row>
    <row r="10097" spans="2:21">
      <c r="B10097" s="22"/>
      <c r="D10097" s="22"/>
      <c r="E10097" s="42"/>
      <c r="F10097" s="92"/>
      <c r="G10097" s="65"/>
      <c r="H10097" s="65"/>
      <c r="I10097" s="65"/>
      <c r="J10097" s="65"/>
      <c r="K10097" s="65"/>
      <c r="L10097" s="65"/>
      <c r="M10097" s="65"/>
      <c r="N10097" s="84"/>
      <c r="O10097" s="65"/>
      <c r="P10097" s="84"/>
      <c r="Q10097" s="84"/>
      <c r="R10097" s="66"/>
      <c r="S10097" s="66"/>
      <c r="T10097" s="66"/>
      <c r="U10097" s="46"/>
    </row>
    <row r="10098" spans="2:21">
      <c r="B10098" s="22"/>
      <c r="D10098" s="22"/>
      <c r="E10098" s="42"/>
      <c r="F10098" s="92"/>
      <c r="G10098" s="65"/>
      <c r="H10098" s="65"/>
      <c r="I10098" s="65"/>
      <c r="J10098" s="65"/>
      <c r="K10098" s="65"/>
      <c r="L10098" s="65"/>
      <c r="M10098" s="65"/>
      <c r="N10098" s="84"/>
      <c r="O10098" s="65"/>
      <c r="P10098" s="84"/>
      <c r="Q10098" s="84"/>
      <c r="R10098" s="66"/>
      <c r="S10098" s="66"/>
      <c r="T10098" s="66"/>
      <c r="U10098" s="46"/>
    </row>
    <row r="10099" spans="2:21">
      <c r="B10099" s="22"/>
      <c r="D10099" s="22"/>
      <c r="E10099" s="42"/>
      <c r="F10099" s="92"/>
      <c r="G10099" s="65"/>
      <c r="H10099" s="65"/>
      <c r="I10099" s="65"/>
      <c r="J10099" s="65"/>
      <c r="K10099" s="65"/>
      <c r="L10099" s="65"/>
      <c r="M10099" s="65"/>
      <c r="N10099" s="84"/>
      <c r="O10099" s="65"/>
      <c r="P10099" s="84"/>
      <c r="Q10099" s="84"/>
      <c r="R10099" s="66"/>
      <c r="S10099" s="66"/>
      <c r="T10099" s="66"/>
      <c r="U10099" s="46"/>
    </row>
    <row r="10100" spans="2:21">
      <c r="B10100" s="22"/>
      <c r="D10100" s="22"/>
      <c r="E10100" s="42"/>
      <c r="F10100" s="92"/>
      <c r="G10100" s="65"/>
      <c r="H10100" s="65"/>
      <c r="I10100" s="65"/>
      <c r="J10100" s="65"/>
      <c r="K10100" s="65"/>
      <c r="L10100" s="65"/>
      <c r="M10100" s="65"/>
      <c r="N10100" s="84"/>
      <c r="O10100" s="65"/>
      <c r="P10100" s="84"/>
      <c r="Q10100" s="84"/>
      <c r="R10100" s="66"/>
      <c r="S10100" s="66"/>
      <c r="T10100" s="66"/>
      <c r="U10100" s="46"/>
    </row>
    <row r="10101" spans="2:21">
      <c r="B10101" s="22"/>
      <c r="D10101" s="22"/>
      <c r="E10101" s="42"/>
      <c r="F10101" s="92"/>
      <c r="G10101" s="65"/>
      <c r="H10101" s="65"/>
      <c r="I10101" s="65"/>
      <c r="J10101" s="65"/>
      <c r="K10101" s="65"/>
      <c r="L10101" s="65"/>
      <c r="M10101" s="65"/>
      <c r="N10101" s="84"/>
      <c r="O10101" s="65"/>
      <c r="P10101" s="84"/>
      <c r="Q10101" s="84"/>
      <c r="R10101" s="66"/>
      <c r="S10101" s="66"/>
      <c r="T10101" s="66"/>
      <c r="U10101" s="46"/>
    </row>
    <row r="10102" spans="2:21">
      <c r="B10102" s="22"/>
      <c r="D10102" s="22"/>
      <c r="E10102" s="42"/>
      <c r="F10102" s="92"/>
      <c r="G10102" s="65"/>
      <c r="H10102" s="65"/>
      <c r="I10102" s="65"/>
      <c r="J10102" s="65"/>
      <c r="K10102" s="65"/>
      <c r="L10102" s="65"/>
      <c r="M10102" s="65"/>
      <c r="N10102" s="84"/>
      <c r="O10102" s="65"/>
      <c r="P10102" s="84"/>
      <c r="Q10102" s="84"/>
      <c r="R10102" s="66"/>
      <c r="S10102" s="66"/>
      <c r="T10102" s="66"/>
      <c r="U10102" s="46"/>
    </row>
    <row r="10103" spans="2:21">
      <c r="B10103" s="22"/>
      <c r="D10103" s="22"/>
      <c r="E10103" s="42"/>
      <c r="F10103" s="92"/>
      <c r="G10103" s="65"/>
      <c r="H10103" s="65"/>
      <c r="I10103" s="65"/>
      <c r="J10103" s="65"/>
      <c r="K10103" s="65"/>
      <c r="L10103" s="65"/>
      <c r="M10103" s="65"/>
      <c r="N10103" s="84"/>
      <c r="O10103" s="65"/>
      <c r="P10103" s="84"/>
      <c r="Q10103" s="84"/>
      <c r="R10103" s="66"/>
      <c r="S10103" s="66"/>
      <c r="T10103" s="66"/>
      <c r="U10103" s="46"/>
    </row>
    <row r="10104" spans="2:21">
      <c r="B10104" s="22"/>
      <c r="D10104" s="22"/>
      <c r="E10104" s="42"/>
      <c r="F10104" s="92"/>
      <c r="G10104" s="65"/>
      <c r="H10104" s="65"/>
      <c r="I10104" s="65"/>
      <c r="J10104" s="65"/>
      <c r="K10104" s="65"/>
      <c r="L10104" s="65"/>
      <c r="M10104" s="65"/>
      <c r="N10104" s="84"/>
      <c r="O10104" s="65"/>
      <c r="P10104" s="84"/>
      <c r="Q10104" s="84"/>
      <c r="R10104" s="66"/>
      <c r="S10104" s="66"/>
      <c r="T10104" s="66"/>
      <c r="U10104" s="46"/>
    </row>
    <row r="10105" spans="2:21">
      <c r="B10105" s="22"/>
      <c r="D10105" s="22"/>
      <c r="E10105" s="42"/>
      <c r="F10105" s="92"/>
      <c r="G10105" s="65"/>
      <c r="H10105" s="65"/>
      <c r="I10105" s="65"/>
      <c r="J10105" s="65"/>
      <c r="K10105" s="65"/>
      <c r="L10105" s="65"/>
      <c r="M10105" s="65"/>
      <c r="N10105" s="84"/>
      <c r="O10105" s="65"/>
      <c r="P10105" s="84"/>
      <c r="Q10105" s="84"/>
      <c r="R10105" s="66"/>
      <c r="S10105" s="66"/>
      <c r="T10105" s="66"/>
      <c r="U10105" s="46"/>
    </row>
    <row r="10106" spans="2:21">
      <c r="B10106" s="22"/>
      <c r="D10106" s="22"/>
      <c r="E10106" s="42"/>
      <c r="F10106" s="92"/>
      <c r="G10106" s="65"/>
      <c r="H10106" s="65"/>
      <c r="I10106" s="65"/>
      <c r="J10106" s="65"/>
      <c r="K10106" s="65"/>
      <c r="L10106" s="65"/>
      <c r="M10106" s="65"/>
      <c r="N10106" s="84"/>
      <c r="O10106" s="65"/>
      <c r="P10106" s="84"/>
      <c r="Q10106" s="84"/>
      <c r="R10106" s="66"/>
      <c r="S10106" s="66"/>
      <c r="T10106" s="66"/>
      <c r="U10106" s="46"/>
    </row>
    <row r="10107" spans="2:21">
      <c r="B10107" s="22"/>
      <c r="D10107" s="22"/>
      <c r="E10107" s="42"/>
      <c r="F10107" s="92"/>
      <c r="G10107" s="65"/>
      <c r="H10107" s="65"/>
      <c r="I10107" s="65"/>
      <c r="J10107" s="65"/>
      <c r="K10107" s="65"/>
      <c r="L10107" s="65"/>
      <c r="M10107" s="65"/>
      <c r="N10107" s="84"/>
      <c r="O10107" s="65"/>
      <c r="P10107" s="84"/>
      <c r="Q10107" s="84"/>
      <c r="R10107" s="66"/>
      <c r="S10107" s="66"/>
      <c r="T10107" s="66"/>
      <c r="U10107" s="46"/>
    </row>
    <row r="10108" spans="2:21">
      <c r="B10108" s="22"/>
      <c r="D10108" s="22"/>
      <c r="E10108" s="42"/>
      <c r="F10108" s="92"/>
      <c r="G10108" s="65"/>
      <c r="H10108" s="65"/>
      <c r="I10108" s="65"/>
      <c r="J10108" s="65"/>
      <c r="K10108" s="65"/>
      <c r="L10108" s="65"/>
      <c r="M10108" s="65"/>
      <c r="N10108" s="84"/>
      <c r="O10108" s="65"/>
      <c r="P10108" s="84"/>
      <c r="Q10108" s="84"/>
      <c r="R10108" s="66"/>
      <c r="S10108" s="66"/>
      <c r="T10108" s="66"/>
      <c r="U10108" s="46"/>
    </row>
    <row r="10109" spans="2:21">
      <c r="B10109" s="22"/>
      <c r="D10109" s="22"/>
      <c r="E10109" s="42"/>
      <c r="F10109" s="92"/>
      <c r="G10109" s="65"/>
      <c r="H10109" s="65"/>
      <c r="I10109" s="65"/>
      <c r="J10109" s="65"/>
      <c r="K10109" s="65"/>
      <c r="L10109" s="65"/>
      <c r="M10109" s="65"/>
      <c r="N10109" s="84"/>
      <c r="O10109" s="65"/>
      <c r="P10109" s="84"/>
      <c r="Q10109" s="84"/>
      <c r="R10109" s="66"/>
      <c r="S10109" s="66"/>
      <c r="T10109" s="66"/>
      <c r="U10109" s="46"/>
    </row>
    <row r="10110" spans="2:21">
      <c r="B10110" s="22"/>
      <c r="D10110" s="22"/>
      <c r="E10110" s="42"/>
      <c r="F10110" s="92"/>
      <c r="G10110" s="65"/>
      <c r="H10110" s="65"/>
      <c r="I10110" s="65"/>
      <c r="J10110" s="65"/>
      <c r="K10110" s="65"/>
      <c r="L10110" s="65"/>
      <c r="M10110" s="65"/>
      <c r="N10110" s="84"/>
      <c r="O10110" s="65"/>
      <c r="P10110" s="84"/>
      <c r="Q10110" s="84"/>
      <c r="R10110" s="66"/>
      <c r="S10110" s="66"/>
      <c r="T10110" s="66"/>
      <c r="U10110" s="46"/>
    </row>
    <row r="10111" spans="2:21">
      <c r="B10111" s="22"/>
      <c r="D10111" s="22"/>
      <c r="E10111" s="42"/>
      <c r="F10111" s="92"/>
      <c r="G10111" s="65"/>
      <c r="H10111" s="65"/>
      <c r="I10111" s="65"/>
      <c r="J10111" s="65"/>
      <c r="K10111" s="65"/>
      <c r="L10111" s="65"/>
      <c r="M10111" s="65"/>
      <c r="N10111" s="84"/>
      <c r="O10111" s="65"/>
      <c r="P10111" s="84"/>
      <c r="Q10111" s="84"/>
      <c r="R10111" s="66"/>
      <c r="S10111" s="66"/>
      <c r="T10111" s="66"/>
      <c r="U10111" s="46"/>
    </row>
    <row r="10112" spans="2:21">
      <c r="B10112" s="22"/>
      <c r="D10112" s="22"/>
      <c r="E10112" s="42"/>
      <c r="F10112" s="92"/>
      <c r="G10112" s="65"/>
      <c r="H10112" s="65"/>
      <c r="I10112" s="65"/>
      <c r="J10112" s="65"/>
      <c r="K10112" s="65"/>
      <c r="L10112" s="65"/>
      <c r="M10112" s="65"/>
      <c r="N10112" s="84"/>
      <c r="O10112" s="65"/>
      <c r="P10112" s="84"/>
      <c r="Q10112" s="84"/>
      <c r="R10112" s="66"/>
      <c r="S10112" s="66"/>
      <c r="T10112" s="66"/>
      <c r="U10112" s="46"/>
    </row>
    <row r="10113" spans="2:21">
      <c r="B10113" s="22"/>
      <c r="D10113" s="22"/>
      <c r="E10113" s="42"/>
      <c r="F10113" s="92"/>
      <c r="G10113" s="65"/>
      <c r="H10113" s="65"/>
      <c r="I10113" s="65"/>
      <c r="J10113" s="65"/>
      <c r="K10113" s="65"/>
      <c r="L10113" s="65"/>
      <c r="M10113" s="65"/>
      <c r="N10113" s="84"/>
      <c r="O10113" s="65"/>
      <c r="P10113" s="84"/>
      <c r="Q10113" s="84"/>
      <c r="R10113" s="66"/>
      <c r="S10113" s="66"/>
      <c r="T10113" s="66"/>
      <c r="U10113" s="46"/>
    </row>
    <row r="10114" spans="2:21">
      <c r="B10114" s="22"/>
      <c r="D10114" s="22"/>
      <c r="E10114" s="42"/>
      <c r="F10114" s="92"/>
      <c r="G10114" s="65"/>
      <c r="H10114" s="65"/>
      <c r="I10114" s="65"/>
      <c r="J10114" s="65"/>
      <c r="K10114" s="65"/>
      <c r="L10114" s="65"/>
      <c r="M10114" s="65"/>
      <c r="N10114" s="84"/>
      <c r="O10114" s="65"/>
      <c r="P10114" s="84"/>
      <c r="Q10114" s="84"/>
      <c r="R10114" s="66"/>
      <c r="S10114" s="66"/>
      <c r="T10114" s="66"/>
      <c r="U10114" s="46"/>
    </row>
    <row r="10115" spans="2:21">
      <c r="B10115" s="22"/>
      <c r="D10115" s="22"/>
      <c r="E10115" s="42"/>
      <c r="F10115" s="92"/>
      <c r="G10115" s="65"/>
      <c r="H10115" s="65"/>
      <c r="I10115" s="65"/>
      <c r="J10115" s="65"/>
      <c r="K10115" s="65"/>
      <c r="L10115" s="65"/>
      <c r="M10115" s="65"/>
      <c r="N10115" s="84"/>
      <c r="O10115" s="65"/>
      <c r="P10115" s="84"/>
      <c r="Q10115" s="84"/>
      <c r="R10115" s="66"/>
      <c r="S10115" s="66"/>
      <c r="T10115" s="66"/>
      <c r="U10115" s="46"/>
    </row>
    <row r="10116" spans="2:21">
      <c r="B10116" s="22"/>
      <c r="D10116" s="22"/>
      <c r="E10116" s="42"/>
      <c r="F10116" s="92"/>
      <c r="G10116" s="65"/>
      <c r="H10116" s="65"/>
      <c r="I10116" s="65"/>
      <c r="J10116" s="65"/>
      <c r="K10116" s="65"/>
      <c r="L10116" s="65"/>
      <c r="M10116" s="65"/>
      <c r="N10116" s="84"/>
      <c r="O10116" s="65"/>
      <c r="P10116" s="84"/>
      <c r="Q10116" s="84"/>
      <c r="R10116" s="66"/>
      <c r="S10116" s="66"/>
      <c r="T10116" s="66"/>
      <c r="U10116" s="46"/>
    </row>
    <row r="10117" spans="2:21">
      <c r="B10117" s="22"/>
      <c r="D10117" s="22"/>
      <c r="E10117" s="42"/>
      <c r="F10117" s="92"/>
      <c r="G10117" s="65"/>
      <c r="H10117" s="65"/>
      <c r="I10117" s="65"/>
      <c r="J10117" s="65"/>
      <c r="K10117" s="65"/>
      <c r="L10117" s="65"/>
      <c r="M10117" s="65"/>
      <c r="N10117" s="84"/>
      <c r="O10117" s="65"/>
      <c r="P10117" s="84"/>
      <c r="Q10117" s="84"/>
      <c r="R10117" s="66"/>
      <c r="S10117" s="66"/>
      <c r="T10117" s="66"/>
      <c r="U10117" s="46"/>
    </row>
    <row r="10118" spans="2:21">
      <c r="B10118" s="22"/>
      <c r="D10118" s="22"/>
      <c r="E10118" s="42"/>
      <c r="F10118" s="92"/>
      <c r="G10118" s="65"/>
      <c r="H10118" s="65"/>
      <c r="I10118" s="65"/>
      <c r="J10118" s="65"/>
      <c r="K10118" s="65"/>
      <c r="L10118" s="65"/>
      <c r="M10118" s="65"/>
      <c r="N10118" s="84"/>
      <c r="O10118" s="65"/>
      <c r="P10118" s="84"/>
      <c r="Q10118" s="84"/>
      <c r="R10118" s="66"/>
      <c r="S10118" s="66"/>
      <c r="T10118" s="66"/>
      <c r="U10118" s="46"/>
    </row>
    <row r="10119" spans="2:21">
      <c r="B10119" s="22"/>
      <c r="D10119" s="22"/>
      <c r="E10119" s="42"/>
      <c r="F10119" s="92"/>
      <c r="G10119" s="65"/>
      <c r="H10119" s="65"/>
      <c r="I10119" s="65"/>
      <c r="J10119" s="65"/>
      <c r="K10119" s="65"/>
      <c r="L10119" s="65"/>
      <c r="M10119" s="65"/>
      <c r="N10119" s="84"/>
      <c r="O10119" s="65"/>
      <c r="P10119" s="84"/>
      <c r="Q10119" s="84"/>
      <c r="R10119" s="66"/>
      <c r="S10119" s="66"/>
      <c r="T10119" s="66"/>
      <c r="U10119" s="46"/>
    </row>
    <row r="10120" spans="2:21">
      <c r="B10120" s="22"/>
      <c r="D10120" s="22"/>
      <c r="E10120" s="42"/>
      <c r="F10120" s="92"/>
      <c r="G10120" s="65"/>
      <c r="H10120" s="65"/>
      <c r="I10120" s="65"/>
      <c r="J10120" s="65"/>
      <c r="K10120" s="65"/>
      <c r="L10120" s="65"/>
      <c r="M10120" s="65"/>
      <c r="N10120" s="84"/>
      <c r="O10120" s="65"/>
      <c r="P10120" s="84"/>
      <c r="Q10120" s="84"/>
      <c r="R10120" s="66"/>
      <c r="S10120" s="66"/>
      <c r="T10120" s="66"/>
      <c r="U10120" s="46"/>
    </row>
    <row r="10121" spans="2:21">
      <c r="B10121" s="22"/>
      <c r="D10121" s="22"/>
      <c r="E10121" s="42"/>
      <c r="F10121" s="92"/>
      <c r="G10121" s="65"/>
      <c r="H10121" s="65"/>
      <c r="I10121" s="65"/>
      <c r="J10121" s="65"/>
      <c r="K10121" s="65"/>
      <c r="L10121" s="65"/>
      <c r="M10121" s="65"/>
      <c r="N10121" s="84"/>
      <c r="O10121" s="65"/>
      <c r="P10121" s="84"/>
      <c r="Q10121" s="84"/>
      <c r="R10121" s="66"/>
      <c r="S10121" s="66"/>
      <c r="T10121" s="66"/>
      <c r="U10121" s="46"/>
    </row>
    <row r="10122" spans="2:21">
      <c r="B10122" s="22"/>
      <c r="D10122" s="22"/>
      <c r="E10122" s="42"/>
      <c r="F10122" s="92"/>
      <c r="G10122" s="65"/>
      <c r="H10122" s="65"/>
      <c r="I10122" s="65"/>
      <c r="J10122" s="65"/>
      <c r="K10122" s="65"/>
      <c r="L10122" s="65"/>
      <c r="M10122" s="65"/>
      <c r="N10122" s="84"/>
      <c r="O10122" s="65"/>
      <c r="P10122" s="84"/>
      <c r="Q10122" s="84"/>
      <c r="R10122" s="66"/>
      <c r="S10122" s="66"/>
      <c r="T10122" s="66"/>
      <c r="U10122" s="46"/>
    </row>
    <row r="10123" spans="2:21">
      <c r="B10123" s="22"/>
      <c r="D10123" s="22"/>
      <c r="E10123" s="42"/>
      <c r="F10123" s="92"/>
      <c r="G10123" s="65"/>
      <c r="H10123" s="65"/>
      <c r="I10123" s="65"/>
      <c r="J10123" s="65"/>
      <c r="K10123" s="65"/>
      <c r="L10123" s="65"/>
      <c r="M10123" s="65"/>
      <c r="N10123" s="84"/>
      <c r="O10123" s="65"/>
      <c r="P10123" s="84"/>
      <c r="Q10123" s="84"/>
      <c r="R10123" s="66"/>
      <c r="S10123" s="66"/>
      <c r="T10123" s="66"/>
      <c r="U10123" s="46"/>
    </row>
    <row r="10124" spans="2:21">
      <c r="B10124" s="22"/>
      <c r="D10124" s="22"/>
      <c r="E10124" s="42"/>
      <c r="F10124" s="92"/>
      <c r="G10124" s="65"/>
      <c r="H10124" s="65"/>
      <c r="I10124" s="65"/>
      <c r="J10124" s="65"/>
      <c r="K10124" s="65"/>
      <c r="L10124" s="65"/>
      <c r="M10124" s="65"/>
      <c r="N10124" s="84"/>
      <c r="O10124" s="65"/>
      <c r="P10124" s="84"/>
      <c r="Q10124" s="84"/>
      <c r="R10124" s="66"/>
      <c r="S10124" s="66"/>
      <c r="T10124" s="66"/>
      <c r="U10124" s="46"/>
    </row>
    <row r="10125" spans="2:21">
      <c r="B10125" s="22"/>
      <c r="D10125" s="22"/>
      <c r="E10125" s="42"/>
      <c r="F10125" s="92"/>
      <c r="G10125" s="65"/>
      <c r="H10125" s="65"/>
      <c r="I10125" s="65"/>
      <c r="J10125" s="65"/>
      <c r="K10125" s="65"/>
      <c r="L10125" s="65"/>
      <c r="M10125" s="65"/>
      <c r="N10125" s="84"/>
      <c r="O10125" s="65"/>
      <c r="P10125" s="84"/>
      <c r="Q10125" s="84"/>
      <c r="R10125" s="66"/>
      <c r="S10125" s="66"/>
      <c r="T10125" s="66"/>
      <c r="U10125" s="46"/>
    </row>
    <row r="10126" spans="2:21">
      <c r="B10126" s="22"/>
      <c r="D10126" s="22"/>
      <c r="E10126" s="42"/>
      <c r="F10126" s="92"/>
      <c r="G10126" s="65"/>
      <c r="H10126" s="65"/>
      <c r="I10126" s="65"/>
      <c r="J10126" s="65"/>
      <c r="K10126" s="65"/>
      <c r="L10126" s="65"/>
      <c r="M10126" s="65"/>
      <c r="N10126" s="84"/>
      <c r="O10126" s="65"/>
      <c r="P10126" s="84"/>
      <c r="Q10126" s="84"/>
      <c r="R10126" s="66"/>
      <c r="S10126" s="66"/>
      <c r="T10126" s="66"/>
      <c r="U10126" s="46"/>
    </row>
    <row r="10127" spans="2:21">
      <c r="B10127" s="22"/>
      <c r="D10127" s="22"/>
      <c r="E10127" s="42"/>
      <c r="F10127" s="92"/>
      <c r="G10127" s="65"/>
      <c r="H10127" s="65"/>
      <c r="I10127" s="65"/>
      <c r="J10127" s="65"/>
      <c r="K10127" s="65"/>
      <c r="L10127" s="65"/>
      <c r="M10127" s="65"/>
      <c r="N10127" s="84"/>
      <c r="O10127" s="65"/>
      <c r="P10127" s="84"/>
      <c r="Q10127" s="84"/>
      <c r="R10127" s="66"/>
      <c r="S10127" s="66"/>
      <c r="T10127" s="66"/>
      <c r="U10127" s="46"/>
    </row>
    <row r="10128" spans="2:21">
      <c r="B10128" s="22"/>
      <c r="D10128" s="22"/>
      <c r="E10128" s="42"/>
      <c r="F10128" s="92"/>
      <c r="G10128" s="65"/>
      <c r="H10128" s="65"/>
      <c r="I10128" s="65"/>
      <c r="J10128" s="65"/>
      <c r="K10128" s="65"/>
      <c r="L10128" s="65"/>
      <c r="M10128" s="65"/>
      <c r="N10128" s="84"/>
      <c r="O10128" s="65"/>
      <c r="P10128" s="84"/>
      <c r="Q10128" s="84"/>
      <c r="R10128" s="66"/>
      <c r="S10128" s="66"/>
      <c r="T10128" s="66"/>
      <c r="U10128" s="46"/>
    </row>
    <row r="10129" spans="2:21">
      <c r="B10129" s="22"/>
      <c r="D10129" s="22"/>
      <c r="E10129" s="42"/>
      <c r="F10129" s="92"/>
      <c r="G10129" s="65"/>
      <c r="H10129" s="65"/>
      <c r="I10129" s="65"/>
      <c r="J10129" s="65"/>
      <c r="K10129" s="65"/>
      <c r="L10129" s="65"/>
      <c r="M10129" s="65"/>
      <c r="N10129" s="84"/>
      <c r="O10129" s="65"/>
      <c r="P10129" s="84"/>
      <c r="Q10129" s="84"/>
      <c r="R10129" s="66"/>
      <c r="S10129" s="66"/>
      <c r="T10129" s="66"/>
      <c r="U10129" s="46"/>
    </row>
    <row r="10130" spans="2:21">
      <c r="B10130" s="22"/>
      <c r="D10130" s="22"/>
      <c r="E10130" s="42"/>
      <c r="F10130" s="92"/>
      <c r="G10130" s="65"/>
      <c r="H10130" s="65"/>
      <c r="I10130" s="65"/>
      <c r="J10130" s="65"/>
      <c r="K10130" s="65"/>
      <c r="L10130" s="65"/>
      <c r="M10130" s="65"/>
      <c r="N10130" s="84"/>
      <c r="O10130" s="65"/>
      <c r="P10130" s="84"/>
      <c r="Q10130" s="84"/>
      <c r="R10130" s="66"/>
      <c r="S10130" s="66"/>
      <c r="T10130" s="66"/>
      <c r="U10130" s="46"/>
    </row>
    <row r="10131" spans="2:21">
      <c r="B10131" s="22"/>
      <c r="D10131" s="22"/>
      <c r="E10131" s="42"/>
      <c r="F10131" s="92"/>
      <c r="G10131" s="65"/>
      <c r="H10131" s="65"/>
      <c r="I10131" s="65"/>
      <c r="J10131" s="65"/>
      <c r="K10131" s="65"/>
      <c r="L10131" s="65"/>
      <c r="M10131" s="65"/>
      <c r="N10131" s="84"/>
      <c r="O10131" s="65"/>
      <c r="P10131" s="84"/>
      <c r="Q10131" s="84"/>
      <c r="R10131" s="66"/>
      <c r="S10131" s="66"/>
      <c r="T10131" s="66"/>
      <c r="U10131" s="46"/>
    </row>
    <row r="10132" spans="2:21">
      <c r="B10132" s="22"/>
      <c r="D10132" s="22"/>
      <c r="E10132" s="42"/>
      <c r="F10132" s="92"/>
      <c r="G10132" s="65"/>
      <c r="H10132" s="65"/>
      <c r="I10132" s="65"/>
      <c r="J10132" s="65"/>
      <c r="K10132" s="65"/>
      <c r="L10132" s="65"/>
      <c r="M10132" s="65"/>
      <c r="N10132" s="84"/>
      <c r="O10132" s="65"/>
      <c r="P10132" s="84"/>
      <c r="Q10132" s="84"/>
      <c r="R10132" s="66"/>
      <c r="S10132" s="66"/>
      <c r="T10132" s="66"/>
      <c r="U10132" s="46"/>
    </row>
    <row r="10133" spans="2:21">
      <c r="B10133" s="22"/>
      <c r="D10133" s="22"/>
      <c r="E10133" s="42"/>
      <c r="F10133" s="92"/>
      <c r="G10133" s="65"/>
      <c r="H10133" s="65"/>
      <c r="I10133" s="65"/>
      <c r="J10133" s="65"/>
      <c r="K10133" s="65"/>
      <c r="L10133" s="65"/>
      <c r="M10133" s="65"/>
      <c r="N10133" s="84"/>
      <c r="O10133" s="65"/>
      <c r="P10133" s="84"/>
      <c r="Q10133" s="84"/>
      <c r="R10133" s="66"/>
      <c r="S10133" s="66"/>
      <c r="T10133" s="66"/>
      <c r="U10133" s="46"/>
    </row>
    <row r="10134" spans="2:21">
      <c r="B10134" s="22"/>
      <c r="D10134" s="22"/>
      <c r="E10134" s="42"/>
      <c r="F10134" s="92"/>
      <c r="G10134" s="65"/>
      <c r="H10134" s="65"/>
      <c r="I10134" s="65"/>
      <c r="J10134" s="65"/>
      <c r="K10134" s="65"/>
      <c r="L10134" s="65"/>
      <c r="M10134" s="65"/>
      <c r="N10134" s="84"/>
      <c r="O10134" s="65"/>
      <c r="P10134" s="84"/>
      <c r="Q10134" s="84"/>
      <c r="R10134" s="66"/>
      <c r="S10134" s="66"/>
      <c r="T10134" s="66"/>
      <c r="U10134" s="46"/>
    </row>
    <row r="10135" spans="2:21">
      <c r="B10135" s="22"/>
      <c r="D10135" s="22"/>
      <c r="E10135" s="42"/>
      <c r="F10135" s="92"/>
      <c r="G10135" s="65"/>
      <c r="H10135" s="65"/>
      <c r="I10135" s="65"/>
      <c r="J10135" s="65"/>
      <c r="K10135" s="65"/>
      <c r="L10135" s="65"/>
      <c r="M10135" s="65"/>
      <c r="N10135" s="84"/>
      <c r="O10135" s="65"/>
      <c r="P10135" s="84"/>
      <c r="Q10135" s="84"/>
      <c r="R10135" s="66"/>
      <c r="S10135" s="66"/>
      <c r="T10135" s="66"/>
      <c r="U10135" s="46"/>
    </row>
    <row r="10136" spans="2:21">
      <c r="B10136" s="22"/>
      <c r="D10136" s="22"/>
      <c r="E10136" s="42"/>
      <c r="F10136" s="92"/>
      <c r="G10136" s="65"/>
      <c r="H10136" s="65"/>
      <c r="I10136" s="65"/>
      <c r="J10136" s="65"/>
      <c r="K10136" s="65"/>
      <c r="L10136" s="65"/>
      <c r="M10136" s="65"/>
      <c r="N10136" s="84"/>
      <c r="O10136" s="65"/>
      <c r="P10136" s="84"/>
      <c r="Q10136" s="84"/>
      <c r="R10136" s="66"/>
      <c r="S10136" s="66"/>
      <c r="T10136" s="66"/>
      <c r="U10136" s="46"/>
    </row>
    <row r="10137" spans="2:21">
      <c r="B10137" s="22"/>
      <c r="D10137" s="22"/>
      <c r="E10137" s="42"/>
      <c r="F10137" s="92"/>
      <c r="G10137" s="65"/>
      <c r="H10137" s="65"/>
      <c r="I10137" s="65"/>
      <c r="J10137" s="65"/>
      <c r="K10137" s="65"/>
      <c r="L10137" s="65"/>
      <c r="M10137" s="65"/>
      <c r="N10137" s="84"/>
      <c r="O10137" s="65"/>
      <c r="P10137" s="84"/>
      <c r="Q10137" s="84"/>
      <c r="R10137" s="66"/>
      <c r="S10137" s="66"/>
      <c r="T10137" s="66"/>
      <c r="U10137" s="46"/>
    </row>
    <row r="10138" spans="2:21">
      <c r="B10138" s="22"/>
      <c r="D10138" s="22"/>
      <c r="E10138" s="42"/>
      <c r="F10138" s="92"/>
      <c r="G10138" s="65"/>
      <c r="H10138" s="65"/>
      <c r="I10138" s="65"/>
      <c r="J10138" s="65"/>
      <c r="K10138" s="65"/>
      <c r="L10138" s="65"/>
      <c r="M10138" s="65"/>
      <c r="N10138" s="84"/>
      <c r="O10138" s="65"/>
      <c r="P10138" s="84"/>
      <c r="Q10138" s="84"/>
      <c r="R10138" s="66"/>
      <c r="S10138" s="66"/>
      <c r="T10138" s="66"/>
      <c r="U10138" s="46"/>
    </row>
    <row r="10139" spans="2:21">
      <c r="B10139" s="22"/>
      <c r="D10139" s="22"/>
      <c r="E10139" s="42"/>
      <c r="F10139" s="92"/>
      <c r="G10139" s="65"/>
      <c r="H10139" s="65"/>
      <c r="I10139" s="65"/>
      <c r="J10139" s="65"/>
      <c r="K10139" s="65"/>
      <c r="L10139" s="65"/>
      <c r="M10139" s="65"/>
      <c r="N10139" s="84"/>
      <c r="O10139" s="65"/>
      <c r="P10139" s="84"/>
      <c r="Q10139" s="84"/>
      <c r="R10139" s="66"/>
      <c r="S10139" s="66"/>
      <c r="T10139" s="66"/>
      <c r="U10139" s="46"/>
    </row>
    <row r="10140" spans="2:21">
      <c r="B10140" s="22"/>
      <c r="D10140" s="22"/>
      <c r="E10140" s="42"/>
      <c r="F10140" s="92"/>
      <c r="G10140" s="65"/>
      <c r="H10140" s="65"/>
      <c r="I10140" s="65"/>
      <c r="J10140" s="65"/>
      <c r="K10140" s="65"/>
      <c r="L10140" s="65"/>
      <c r="M10140" s="65"/>
      <c r="N10140" s="84"/>
      <c r="O10140" s="65"/>
      <c r="P10140" s="84"/>
      <c r="Q10140" s="84"/>
      <c r="R10140" s="66"/>
      <c r="S10140" s="66"/>
      <c r="T10140" s="66"/>
      <c r="U10140" s="46"/>
    </row>
    <row r="10141" spans="2:21">
      <c r="B10141" s="22"/>
      <c r="D10141" s="22"/>
      <c r="E10141" s="42"/>
      <c r="F10141" s="92"/>
      <c r="G10141" s="65"/>
      <c r="H10141" s="65"/>
      <c r="I10141" s="65"/>
      <c r="J10141" s="65"/>
      <c r="K10141" s="65"/>
      <c r="L10141" s="65"/>
      <c r="M10141" s="65"/>
      <c r="N10141" s="84"/>
      <c r="O10141" s="65"/>
      <c r="P10141" s="84"/>
      <c r="Q10141" s="84"/>
      <c r="R10141" s="66"/>
      <c r="S10141" s="66"/>
      <c r="T10141" s="66"/>
      <c r="U10141" s="46"/>
    </row>
    <row r="10142" spans="2:21">
      <c r="B10142" s="22"/>
      <c r="D10142" s="22"/>
      <c r="E10142" s="42"/>
      <c r="F10142" s="92"/>
      <c r="G10142" s="65"/>
      <c r="H10142" s="65"/>
      <c r="I10142" s="65"/>
      <c r="J10142" s="65"/>
      <c r="K10142" s="65"/>
      <c r="L10142" s="65"/>
      <c r="M10142" s="65"/>
      <c r="N10142" s="84"/>
      <c r="O10142" s="65"/>
      <c r="P10142" s="84"/>
      <c r="Q10142" s="84"/>
      <c r="R10142" s="66"/>
      <c r="S10142" s="66"/>
      <c r="T10142" s="66"/>
      <c r="U10142" s="46"/>
    </row>
    <row r="10143" spans="2:21">
      <c r="B10143" s="22"/>
      <c r="D10143" s="22"/>
      <c r="E10143" s="42"/>
      <c r="F10143" s="92"/>
      <c r="G10143" s="65"/>
      <c r="H10143" s="65"/>
      <c r="I10143" s="65"/>
      <c r="J10143" s="65"/>
      <c r="K10143" s="65"/>
      <c r="L10143" s="65"/>
      <c r="M10143" s="65"/>
      <c r="N10143" s="84"/>
      <c r="O10143" s="65"/>
      <c r="P10143" s="84"/>
      <c r="Q10143" s="84"/>
      <c r="R10143" s="66"/>
      <c r="S10143" s="66"/>
      <c r="T10143" s="66"/>
      <c r="U10143" s="46"/>
    </row>
    <row r="10144" spans="2:21">
      <c r="B10144" s="22"/>
      <c r="D10144" s="22"/>
      <c r="E10144" s="42"/>
      <c r="F10144" s="92"/>
      <c r="G10144" s="65"/>
      <c r="H10144" s="65"/>
      <c r="I10144" s="65"/>
      <c r="J10144" s="65"/>
      <c r="K10144" s="65"/>
      <c r="L10144" s="65"/>
      <c r="M10144" s="65"/>
      <c r="N10144" s="84"/>
      <c r="O10144" s="65"/>
      <c r="P10144" s="84"/>
      <c r="Q10144" s="84"/>
      <c r="R10144" s="66"/>
      <c r="S10144" s="66"/>
      <c r="T10144" s="66"/>
      <c r="U10144" s="46"/>
    </row>
    <row r="10145" spans="2:21">
      <c r="B10145" s="22"/>
      <c r="D10145" s="22"/>
      <c r="E10145" s="42"/>
      <c r="F10145" s="92"/>
      <c r="G10145" s="65"/>
      <c r="H10145" s="65"/>
      <c r="I10145" s="65"/>
      <c r="J10145" s="65"/>
      <c r="K10145" s="65"/>
      <c r="L10145" s="65"/>
      <c r="M10145" s="65"/>
      <c r="N10145" s="84"/>
      <c r="O10145" s="65"/>
      <c r="P10145" s="84"/>
      <c r="Q10145" s="84"/>
      <c r="R10145" s="66"/>
      <c r="S10145" s="66"/>
      <c r="T10145" s="66"/>
      <c r="U10145" s="46"/>
    </row>
    <row r="10146" spans="2:21">
      <c r="B10146" s="22"/>
      <c r="D10146" s="22"/>
      <c r="E10146" s="42"/>
      <c r="F10146" s="92"/>
      <c r="G10146" s="65"/>
      <c r="H10146" s="65"/>
      <c r="I10146" s="65"/>
      <c r="J10146" s="65"/>
      <c r="K10146" s="65"/>
      <c r="L10146" s="65"/>
      <c r="M10146" s="65"/>
      <c r="N10146" s="84"/>
      <c r="O10146" s="65"/>
      <c r="P10146" s="84"/>
      <c r="Q10146" s="84"/>
      <c r="R10146" s="66"/>
      <c r="S10146" s="66"/>
      <c r="T10146" s="66"/>
      <c r="U10146" s="46"/>
    </row>
    <row r="10147" spans="2:21">
      <c r="B10147" s="22"/>
      <c r="D10147" s="22"/>
      <c r="E10147" s="42"/>
      <c r="F10147" s="92"/>
      <c r="G10147" s="65"/>
      <c r="H10147" s="65"/>
      <c r="I10147" s="65"/>
      <c r="J10147" s="65"/>
      <c r="K10147" s="65"/>
      <c r="L10147" s="65"/>
      <c r="M10147" s="65"/>
      <c r="N10147" s="84"/>
      <c r="O10147" s="65"/>
      <c r="P10147" s="84"/>
      <c r="Q10147" s="84"/>
      <c r="R10147" s="66"/>
      <c r="S10147" s="66"/>
      <c r="T10147" s="66"/>
      <c r="U10147" s="46"/>
    </row>
    <row r="10148" spans="2:21">
      <c r="B10148" s="22"/>
      <c r="D10148" s="22"/>
      <c r="E10148" s="42"/>
      <c r="F10148" s="92"/>
      <c r="G10148" s="65"/>
      <c r="H10148" s="65"/>
      <c r="I10148" s="65"/>
      <c r="J10148" s="65"/>
      <c r="K10148" s="65"/>
      <c r="L10148" s="65"/>
      <c r="M10148" s="65"/>
      <c r="N10148" s="84"/>
      <c r="O10148" s="65"/>
      <c r="P10148" s="84"/>
      <c r="Q10148" s="84"/>
      <c r="R10148" s="66"/>
      <c r="S10148" s="66"/>
      <c r="T10148" s="66"/>
      <c r="U10148" s="46"/>
    </row>
    <row r="10149" spans="2:21">
      <c r="B10149" s="22"/>
      <c r="D10149" s="22"/>
      <c r="E10149" s="42"/>
      <c r="F10149" s="92"/>
      <c r="G10149" s="65"/>
      <c r="H10149" s="65"/>
      <c r="I10149" s="65"/>
      <c r="J10149" s="65"/>
      <c r="K10149" s="65"/>
      <c r="L10149" s="65"/>
      <c r="M10149" s="65"/>
      <c r="N10149" s="84"/>
      <c r="O10149" s="65"/>
      <c r="P10149" s="84"/>
      <c r="Q10149" s="84"/>
      <c r="R10149" s="66"/>
      <c r="S10149" s="66"/>
      <c r="T10149" s="66"/>
      <c r="U10149" s="46"/>
    </row>
    <row r="10150" spans="2:21">
      <c r="B10150" s="22"/>
      <c r="D10150" s="22"/>
      <c r="E10150" s="42"/>
      <c r="F10150" s="92"/>
      <c r="G10150" s="65"/>
      <c r="H10150" s="65"/>
      <c r="I10150" s="65"/>
      <c r="J10150" s="65"/>
      <c r="K10150" s="65"/>
      <c r="L10150" s="65"/>
      <c r="M10150" s="65"/>
      <c r="N10150" s="84"/>
      <c r="O10150" s="65"/>
      <c r="P10150" s="84"/>
      <c r="Q10150" s="84"/>
      <c r="R10150" s="66"/>
      <c r="S10150" s="66"/>
      <c r="T10150" s="66"/>
      <c r="U10150" s="46"/>
    </row>
    <row r="10151" spans="2:21">
      <c r="B10151" s="22"/>
      <c r="D10151" s="22"/>
      <c r="E10151" s="42"/>
      <c r="F10151" s="92"/>
      <c r="G10151" s="65"/>
      <c r="H10151" s="65"/>
      <c r="I10151" s="65"/>
      <c r="J10151" s="65"/>
      <c r="K10151" s="65"/>
      <c r="L10151" s="65"/>
      <c r="M10151" s="65"/>
      <c r="N10151" s="84"/>
      <c r="O10151" s="65"/>
      <c r="P10151" s="84"/>
      <c r="Q10151" s="84"/>
      <c r="R10151" s="66"/>
      <c r="S10151" s="66"/>
      <c r="T10151" s="66"/>
      <c r="U10151" s="46"/>
    </row>
    <row r="10152" spans="2:21">
      <c r="B10152" s="22"/>
      <c r="D10152" s="22"/>
      <c r="E10152" s="42"/>
      <c r="F10152" s="92"/>
      <c r="G10152" s="65"/>
      <c r="H10152" s="65"/>
      <c r="I10152" s="65"/>
      <c r="J10152" s="65"/>
      <c r="K10152" s="65"/>
      <c r="L10152" s="65"/>
      <c r="M10152" s="65"/>
      <c r="N10152" s="84"/>
      <c r="O10152" s="65"/>
      <c r="P10152" s="84"/>
      <c r="Q10152" s="84"/>
      <c r="R10152" s="66"/>
      <c r="S10152" s="66"/>
      <c r="T10152" s="66"/>
      <c r="U10152" s="46"/>
    </row>
    <row r="10153" spans="2:21">
      <c r="B10153" s="22"/>
      <c r="D10153" s="22"/>
      <c r="E10153" s="42"/>
      <c r="F10153" s="92"/>
      <c r="G10153" s="65"/>
      <c r="H10153" s="65"/>
      <c r="I10153" s="65"/>
      <c r="J10153" s="65"/>
      <c r="K10153" s="65"/>
      <c r="L10153" s="65"/>
      <c r="M10153" s="65"/>
      <c r="N10153" s="84"/>
      <c r="O10153" s="65"/>
      <c r="P10153" s="84"/>
      <c r="Q10153" s="84"/>
      <c r="R10153" s="66"/>
      <c r="S10153" s="66"/>
      <c r="T10153" s="66"/>
      <c r="U10153" s="46"/>
    </row>
    <row r="10154" spans="2:21">
      <c r="B10154" s="22"/>
      <c r="D10154" s="22"/>
      <c r="E10154" s="42"/>
      <c r="F10154" s="92"/>
      <c r="G10154" s="65"/>
      <c r="H10154" s="65"/>
      <c r="I10154" s="65"/>
      <c r="J10154" s="65"/>
      <c r="K10154" s="65"/>
      <c r="L10154" s="65"/>
      <c r="M10154" s="65"/>
      <c r="N10154" s="84"/>
      <c r="O10154" s="65"/>
      <c r="P10154" s="84"/>
      <c r="Q10154" s="84"/>
      <c r="R10154" s="66"/>
      <c r="S10154" s="66"/>
      <c r="T10154" s="66"/>
      <c r="U10154" s="46"/>
    </row>
    <row r="10155" spans="2:21">
      <c r="B10155" s="22"/>
      <c r="D10155" s="22"/>
      <c r="E10155" s="42"/>
      <c r="F10155" s="92"/>
      <c r="G10155" s="65"/>
      <c r="H10155" s="65"/>
      <c r="I10155" s="65"/>
      <c r="J10155" s="65"/>
      <c r="K10155" s="65"/>
      <c r="L10155" s="65"/>
      <c r="M10155" s="65"/>
      <c r="N10155" s="84"/>
      <c r="O10155" s="65"/>
      <c r="P10155" s="84"/>
      <c r="Q10155" s="84"/>
      <c r="R10155" s="66"/>
      <c r="S10155" s="66"/>
      <c r="T10155" s="66"/>
      <c r="U10155" s="46"/>
    </row>
    <row r="10156" spans="2:21">
      <c r="B10156" s="22"/>
      <c r="D10156" s="22"/>
      <c r="E10156" s="42"/>
      <c r="F10156" s="92"/>
      <c r="G10156" s="65"/>
      <c r="H10156" s="65"/>
      <c r="I10156" s="65"/>
      <c r="J10156" s="65"/>
      <c r="K10156" s="65"/>
      <c r="L10156" s="65"/>
      <c r="M10156" s="65"/>
      <c r="N10156" s="84"/>
      <c r="O10156" s="65"/>
      <c r="P10156" s="84"/>
      <c r="Q10156" s="84"/>
      <c r="R10156" s="66"/>
      <c r="S10156" s="66"/>
      <c r="T10156" s="66"/>
      <c r="U10156" s="46"/>
    </row>
    <row r="10157" spans="2:21">
      <c r="B10157" s="22"/>
      <c r="D10157" s="22"/>
      <c r="E10157" s="42"/>
      <c r="F10157" s="92"/>
      <c r="G10157" s="65"/>
      <c r="H10157" s="65"/>
      <c r="I10157" s="65"/>
      <c r="J10157" s="65"/>
      <c r="K10157" s="65"/>
      <c r="L10157" s="65"/>
      <c r="M10157" s="65"/>
      <c r="N10157" s="84"/>
      <c r="O10157" s="65"/>
      <c r="P10157" s="84"/>
      <c r="Q10157" s="84"/>
      <c r="R10157" s="66"/>
      <c r="S10157" s="66"/>
      <c r="T10157" s="66"/>
      <c r="U10157" s="46"/>
    </row>
    <row r="10158" spans="2:21">
      <c r="B10158" s="22"/>
      <c r="D10158" s="22"/>
      <c r="E10158" s="42"/>
      <c r="F10158" s="92"/>
      <c r="G10158" s="65"/>
      <c r="H10158" s="65"/>
      <c r="I10158" s="65"/>
      <c r="J10158" s="65"/>
      <c r="K10158" s="65"/>
      <c r="L10158" s="65"/>
      <c r="M10158" s="65"/>
      <c r="N10158" s="84"/>
      <c r="O10158" s="65"/>
      <c r="P10158" s="84"/>
      <c r="Q10158" s="84"/>
      <c r="R10158" s="66"/>
      <c r="S10158" s="66"/>
      <c r="T10158" s="66"/>
      <c r="U10158" s="46"/>
    </row>
    <row r="10159" spans="2:21">
      <c r="B10159" s="22"/>
      <c r="D10159" s="22"/>
      <c r="E10159" s="42"/>
      <c r="F10159" s="92"/>
      <c r="G10159" s="65"/>
      <c r="H10159" s="65"/>
      <c r="I10159" s="65"/>
      <c r="J10159" s="65"/>
      <c r="K10159" s="65"/>
      <c r="L10159" s="65"/>
      <c r="M10159" s="65"/>
      <c r="N10159" s="84"/>
      <c r="O10159" s="65"/>
      <c r="P10159" s="84"/>
      <c r="Q10159" s="84"/>
      <c r="R10159" s="66"/>
      <c r="S10159" s="66"/>
      <c r="T10159" s="66"/>
      <c r="U10159" s="46"/>
    </row>
    <row r="10160" spans="2:21">
      <c r="B10160" s="22"/>
      <c r="D10160" s="22"/>
      <c r="E10160" s="42"/>
      <c r="F10160" s="92"/>
      <c r="G10160" s="65"/>
      <c r="H10160" s="65"/>
      <c r="I10160" s="65"/>
      <c r="J10160" s="65"/>
      <c r="K10160" s="65"/>
      <c r="L10160" s="65"/>
      <c r="M10160" s="65"/>
      <c r="N10160" s="84"/>
      <c r="O10160" s="65"/>
      <c r="P10160" s="84"/>
      <c r="Q10160" s="84"/>
      <c r="R10160" s="66"/>
      <c r="S10160" s="66"/>
      <c r="T10160" s="66"/>
      <c r="U10160" s="46"/>
    </row>
    <row r="10161" spans="2:21">
      <c r="B10161" s="22"/>
      <c r="D10161" s="22"/>
      <c r="E10161" s="42"/>
      <c r="F10161" s="92"/>
      <c r="G10161" s="65"/>
      <c r="H10161" s="65"/>
      <c r="I10161" s="65"/>
      <c r="J10161" s="65"/>
      <c r="K10161" s="65"/>
      <c r="L10161" s="65"/>
      <c r="M10161" s="65"/>
      <c r="N10161" s="84"/>
      <c r="O10161" s="65"/>
      <c r="P10161" s="84"/>
      <c r="Q10161" s="84"/>
      <c r="R10161" s="66"/>
      <c r="S10161" s="66"/>
      <c r="T10161" s="66"/>
      <c r="U10161" s="46"/>
    </row>
    <row r="10162" spans="2:21">
      <c r="B10162" s="22"/>
      <c r="D10162" s="22"/>
      <c r="E10162" s="42"/>
      <c r="F10162" s="92"/>
      <c r="G10162" s="65"/>
      <c r="H10162" s="65"/>
      <c r="I10162" s="65"/>
      <c r="J10162" s="65"/>
      <c r="K10162" s="65"/>
      <c r="L10162" s="65"/>
      <c r="M10162" s="65"/>
      <c r="N10162" s="84"/>
      <c r="O10162" s="65"/>
      <c r="P10162" s="84"/>
      <c r="Q10162" s="84"/>
      <c r="R10162" s="66"/>
      <c r="S10162" s="66"/>
      <c r="T10162" s="66"/>
      <c r="U10162" s="46"/>
    </row>
    <row r="10163" spans="2:21">
      <c r="B10163" s="22"/>
      <c r="D10163" s="22"/>
      <c r="E10163" s="42"/>
      <c r="F10163" s="92"/>
      <c r="G10163" s="65"/>
      <c r="H10163" s="65"/>
      <c r="I10163" s="65"/>
      <c r="J10163" s="65"/>
      <c r="K10163" s="65"/>
      <c r="L10163" s="65"/>
      <c r="M10163" s="65"/>
      <c r="N10163" s="84"/>
      <c r="O10163" s="65"/>
      <c r="P10163" s="84"/>
      <c r="Q10163" s="84"/>
      <c r="R10163" s="66"/>
      <c r="S10163" s="66"/>
      <c r="T10163" s="66"/>
      <c r="U10163" s="46"/>
    </row>
    <row r="10164" spans="2:21">
      <c r="B10164" s="22"/>
      <c r="D10164" s="22"/>
      <c r="E10164" s="42"/>
      <c r="F10164" s="92"/>
      <c r="G10164" s="65"/>
      <c r="H10164" s="65"/>
      <c r="I10164" s="65"/>
      <c r="J10164" s="65"/>
      <c r="K10164" s="65"/>
      <c r="L10164" s="65"/>
      <c r="M10164" s="65"/>
      <c r="N10164" s="84"/>
      <c r="O10164" s="65"/>
      <c r="P10164" s="84"/>
      <c r="Q10164" s="84"/>
      <c r="R10164" s="66"/>
      <c r="S10164" s="66"/>
      <c r="T10164" s="66"/>
      <c r="U10164" s="46"/>
    </row>
    <row r="10165" spans="2:21">
      <c r="B10165" s="22"/>
      <c r="D10165" s="22"/>
      <c r="E10165" s="42"/>
      <c r="F10165" s="92"/>
      <c r="G10165" s="65"/>
      <c r="H10165" s="65"/>
      <c r="I10165" s="65"/>
      <c r="J10165" s="65"/>
      <c r="K10165" s="65"/>
      <c r="L10165" s="65"/>
      <c r="M10165" s="65"/>
      <c r="N10165" s="84"/>
      <c r="O10165" s="65"/>
      <c r="P10165" s="84"/>
      <c r="Q10165" s="84"/>
      <c r="R10165" s="66"/>
      <c r="S10165" s="66"/>
      <c r="T10165" s="66"/>
      <c r="U10165" s="46"/>
    </row>
    <row r="10166" spans="2:21">
      <c r="B10166" s="22"/>
      <c r="D10166" s="22"/>
      <c r="E10166" s="42"/>
      <c r="F10166" s="92"/>
      <c r="G10166" s="65"/>
      <c r="H10166" s="65"/>
      <c r="I10166" s="65"/>
      <c r="J10166" s="65"/>
      <c r="K10166" s="65"/>
      <c r="L10166" s="65"/>
      <c r="M10166" s="65"/>
      <c r="N10166" s="84"/>
      <c r="O10166" s="65"/>
      <c r="P10166" s="84"/>
      <c r="Q10166" s="84"/>
      <c r="R10166" s="66"/>
      <c r="S10166" s="66"/>
      <c r="T10166" s="66"/>
      <c r="U10166" s="46"/>
    </row>
    <row r="10167" spans="2:21">
      <c r="B10167" s="22"/>
      <c r="D10167" s="22"/>
      <c r="E10167" s="42"/>
      <c r="F10167" s="92"/>
      <c r="G10167" s="65"/>
      <c r="H10167" s="65"/>
      <c r="I10167" s="65"/>
      <c r="J10167" s="65"/>
      <c r="K10167" s="65"/>
      <c r="L10167" s="65"/>
      <c r="M10167" s="65"/>
      <c r="N10167" s="84"/>
      <c r="O10167" s="65"/>
      <c r="P10167" s="84"/>
      <c r="Q10167" s="84"/>
      <c r="R10167" s="66"/>
      <c r="S10167" s="66"/>
      <c r="T10167" s="66"/>
      <c r="U10167" s="46"/>
    </row>
    <row r="10168" spans="2:21">
      <c r="B10168" s="22"/>
      <c r="D10168" s="22"/>
      <c r="E10168" s="42"/>
      <c r="F10168" s="92"/>
      <c r="G10168" s="65"/>
      <c r="H10168" s="65"/>
      <c r="I10168" s="65"/>
      <c r="J10168" s="65"/>
      <c r="K10168" s="65"/>
      <c r="L10168" s="65"/>
      <c r="M10168" s="65"/>
      <c r="N10168" s="84"/>
      <c r="O10168" s="65"/>
      <c r="P10168" s="84"/>
      <c r="Q10168" s="84"/>
      <c r="R10168" s="66"/>
      <c r="S10168" s="66"/>
      <c r="T10168" s="66"/>
      <c r="U10168" s="46"/>
    </row>
    <row r="10169" spans="2:21">
      <c r="B10169" s="22"/>
      <c r="D10169" s="22"/>
      <c r="E10169" s="42"/>
      <c r="F10169" s="92"/>
      <c r="G10169" s="65"/>
      <c r="H10169" s="65"/>
      <c r="I10169" s="65"/>
      <c r="J10169" s="65"/>
      <c r="K10169" s="65"/>
      <c r="L10169" s="65"/>
      <c r="M10169" s="65"/>
      <c r="N10169" s="84"/>
      <c r="O10169" s="65"/>
      <c r="P10169" s="84"/>
      <c r="Q10169" s="84"/>
      <c r="R10169" s="66"/>
      <c r="S10169" s="66"/>
      <c r="T10169" s="66"/>
      <c r="U10169" s="46"/>
    </row>
    <row r="10170" spans="2:21">
      <c r="B10170" s="22"/>
      <c r="D10170" s="22"/>
      <c r="E10170" s="42"/>
      <c r="F10170" s="92"/>
      <c r="G10170" s="65"/>
      <c r="H10170" s="65"/>
      <c r="I10170" s="65"/>
      <c r="J10170" s="65"/>
      <c r="K10170" s="65"/>
      <c r="L10170" s="65"/>
      <c r="M10170" s="65"/>
      <c r="N10170" s="84"/>
      <c r="O10170" s="65"/>
      <c r="P10170" s="84"/>
      <c r="Q10170" s="84"/>
      <c r="R10170" s="66"/>
      <c r="S10170" s="66"/>
      <c r="T10170" s="66"/>
      <c r="U10170" s="46"/>
    </row>
    <row r="10171" spans="2:21">
      <c r="B10171" s="22"/>
      <c r="D10171" s="22"/>
      <c r="E10171" s="42"/>
      <c r="F10171" s="92"/>
      <c r="G10171" s="65"/>
      <c r="H10171" s="65"/>
      <c r="I10171" s="65"/>
      <c r="J10171" s="65"/>
      <c r="K10171" s="65"/>
      <c r="L10171" s="65"/>
      <c r="M10171" s="65"/>
      <c r="N10171" s="84"/>
      <c r="O10171" s="65"/>
      <c r="P10171" s="84"/>
      <c r="Q10171" s="84"/>
      <c r="R10171" s="66"/>
      <c r="S10171" s="66"/>
      <c r="T10171" s="66"/>
      <c r="U10171" s="46"/>
    </row>
    <row r="10172" spans="2:21">
      <c r="B10172" s="22"/>
      <c r="D10172" s="22"/>
      <c r="E10172" s="42"/>
      <c r="F10172" s="92"/>
      <c r="G10172" s="65"/>
      <c r="H10172" s="65"/>
      <c r="I10172" s="65"/>
      <c r="J10172" s="65"/>
      <c r="K10172" s="65"/>
      <c r="L10172" s="65"/>
      <c r="M10172" s="65"/>
      <c r="N10172" s="84"/>
      <c r="O10172" s="65"/>
      <c r="P10172" s="84"/>
      <c r="Q10172" s="84"/>
      <c r="R10172" s="66"/>
      <c r="S10172" s="66"/>
      <c r="T10172" s="66"/>
      <c r="U10172" s="46"/>
    </row>
    <row r="10173" spans="2:21">
      <c r="B10173" s="22"/>
      <c r="D10173" s="22"/>
      <c r="E10173" s="42"/>
      <c r="F10173" s="92"/>
      <c r="G10173" s="65"/>
      <c r="H10173" s="65"/>
      <c r="I10173" s="65"/>
      <c r="J10173" s="65"/>
      <c r="K10173" s="65"/>
      <c r="L10173" s="65"/>
      <c r="M10173" s="65"/>
      <c r="N10173" s="84"/>
      <c r="O10173" s="65"/>
      <c r="P10173" s="84"/>
      <c r="Q10173" s="84"/>
      <c r="R10173" s="66"/>
      <c r="S10173" s="66"/>
      <c r="T10173" s="66"/>
      <c r="U10173" s="46"/>
    </row>
    <row r="10174" spans="2:21">
      <c r="B10174" s="22"/>
      <c r="D10174" s="22"/>
      <c r="E10174" s="42"/>
      <c r="F10174" s="92"/>
      <c r="G10174" s="65"/>
      <c r="H10174" s="65"/>
      <c r="I10174" s="65"/>
      <c r="J10174" s="65"/>
      <c r="K10174" s="65"/>
      <c r="L10174" s="65"/>
      <c r="M10174" s="65"/>
      <c r="N10174" s="84"/>
      <c r="O10174" s="65"/>
      <c r="P10174" s="84"/>
      <c r="Q10174" s="84"/>
      <c r="R10174" s="66"/>
      <c r="S10174" s="66"/>
      <c r="T10174" s="66"/>
      <c r="U10174" s="46"/>
    </row>
    <row r="10175" spans="2:21">
      <c r="B10175" s="22"/>
      <c r="D10175" s="22"/>
      <c r="E10175" s="42"/>
      <c r="F10175" s="92"/>
      <c r="G10175" s="65"/>
      <c r="H10175" s="65"/>
      <c r="I10175" s="65"/>
      <c r="J10175" s="65"/>
      <c r="K10175" s="65"/>
      <c r="L10175" s="65"/>
      <c r="M10175" s="65"/>
      <c r="N10175" s="84"/>
      <c r="O10175" s="65"/>
      <c r="P10175" s="84"/>
      <c r="Q10175" s="84"/>
      <c r="R10175" s="66"/>
      <c r="S10175" s="66"/>
      <c r="T10175" s="66"/>
      <c r="U10175" s="46"/>
    </row>
    <row r="10176" spans="2:21">
      <c r="B10176" s="22"/>
      <c r="D10176" s="22"/>
      <c r="E10176" s="42"/>
      <c r="F10176" s="92"/>
      <c r="G10176" s="65"/>
      <c r="H10176" s="65"/>
      <c r="I10176" s="65"/>
      <c r="J10176" s="65"/>
      <c r="K10176" s="65"/>
      <c r="L10176" s="65"/>
      <c r="M10176" s="65"/>
      <c r="N10176" s="84"/>
      <c r="O10176" s="65"/>
      <c r="P10176" s="84"/>
      <c r="Q10176" s="84"/>
      <c r="R10176" s="66"/>
      <c r="S10176" s="66"/>
      <c r="T10176" s="66"/>
      <c r="U10176" s="46"/>
    </row>
    <row r="10177" spans="2:21">
      <c r="B10177" s="22"/>
      <c r="D10177" s="22"/>
      <c r="E10177" s="42"/>
      <c r="F10177" s="92"/>
      <c r="G10177" s="65"/>
      <c r="H10177" s="65"/>
      <c r="I10177" s="65"/>
      <c r="J10177" s="65"/>
      <c r="K10177" s="65"/>
      <c r="L10177" s="65"/>
      <c r="M10177" s="65"/>
      <c r="N10177" s="84"/>
      <c r="O10177" s="65"/>
      <c r="P10177" s="84"/>
      <c r="Q10177" s="84"/>
      <c r="R10177" s="66"/>
      <c r="S10177" s="66"/>
      <c r="T10177" s="66"/>
      <c r="U10177" s="46"/>
    </row>
    <row r="10178" spans="2:21">
      <c r="B10178" s="22"/>
      <c r="D10178" s="22"/>
      <c r="E10178" s="42"/>
      <c r="F10178" s="92"/>
      <c r="G10178" s="65"/>
      <c r="H10178" s="65"/>
      <c r="I10178" s="65"/>
      <c r="J10178" s="65"/>
      <c r="K10178" s="65"/>
      <c r="L10178" s="65"/>
      <c r="M10178" s="65"/>
      <c r="N10178" s="84"/>
      <c r="O10178" s="65"/>
      <c r="P10178" s="84"/>
      <c r="Q10178" s="84"/>
      <c r="R10178" s="66"/>
      <c r="S10178" s="66"/>
      <c r="T10178" s="66"/>
      <c r="U10178" s="46"/>
    </row>
    <row r="10179" spans="2:21">
      <c r="B10179" s="22"/>
      <c r="D10179" s="22"/>
      <c r="E10179" s="42"/>
      <c r="F10179" s="92"/>
      <c r="G10179" s="65"/>
      <c r="H10179" s="65"/>
      <c r="I10179" s="65"/>
      <c r="J10179" s="65"/>
      <c r="K10179" s="65"/>
      <c r="L10179" s="65"/>
      <c r="M10179" s="65"/>
      <c r="N10179" s="84"/>
      <c r="O10179" s="65"/>
      <c r="P10179" s="84"/>
      <c r="Q10179" s="84"/>
      <c r="R10179" s="66"/>
      <c r="S10179" s="66"/>
      <c r="T10179" s="66"/>
      <c r="U10179" s="46"/>
    </row>
    <row r="10180" spans="2:21">
      <c r="B10180" s="22"/>
      <c r="D10180" s="22"/>
      <c r="E10180" s="42"/>
      <c r="F10180" s="92"/>
      <c r="G10180" s="65"/>
      <c r="H10180" s="65"/>
      <c r="I10180" s="65"/>
      <c r="J10180" s="65"/>
      <c r="K10180" s="65"/>
      <c r="L10180" s="65"/>
      <c r="M10180" s="65"/>
      <c r="N10180" s="84"/>
      <c r="O10180" s="65"/>
      <c r="P10180" s="84"/>
      <c r="Q10180" s="84"/>
      <c r="R10180" s="66"/>
      <c r="S10180" s="66"/>
      <c r="T10180" s="66"/>
      <c r="U10180" s="46"/>
    </row>
    <row r="10181" spans="2:21">
      <c r="B10181" s="22"/>
      <c r="D10181" s="22"/>
      <c r="E10181" s="42"/>
      <c r="F10181" s="92"/>
      <c r="G10181" s="65"/>
      <c r="H10181" s="65"/>
      <c r="I10181" s="65"/>
      <c r="J10181" s="65"/>
      <c r="K10181" s="65"/>
      <c r="L10181" s="65"/>
      <c r="M10181" s="65"/>
      <c r="N10181" s="84"/>
      <c r="O10181" s="65"/>
      <c r="P10181" s="84"/>
      <c r="Q10181" s="84"/>
      <c r="R10181" s="66"/>
      <c r="S10181" s="66"/>
      <c r="T10181" s="66"/>
      <c r="U10181" s="46"/>
    </row>
    <row r="10182" spans="2:21">
      <c r="B10182" s="22"/>
      <c r="D10182" s="22"/>
      <c r="E10182" s="42"/>
      <c r="F10182" s="92"/>
      <c r="G10182" s="65"/>
      <c r="H10182" s="65"/>
      <c r="I10182" s="65"/>
      <c r="J10182" s="65"/>
      <c r="K10182" s="65"/>
      <c r="L10182" s="65"/>
      <c r="M10182" s="65"/>
      <c r="N10182" s="84"/>
      <c r="O10182" s="65"/>
      <c r="P10182" s="84"/>
      <c r="Q10182" s="84"/>
      <c r="R10182" s="66"/>
      <c r="S10182" s="66"/>
      <c r="T10182" s="66"/>
      <c r="U10182" s="46"/>
    </row>
    <row r="10183" spans="2:21">
      <c r="B10183" s="22"/>
      <c r="D10183" s="22"/>
      <c r="E10183" s="42"/>
      <c r="F10183" s="92"/>
      <c r="G10183" s="65"/>
      <c r="H10183" s="65"/>
      <c r="I10183" s="65"/>
      <c r="J10183" s="65"/>
      <c r="K10183" s="65"/>
      <c r="L10183" s="65"/>
      <c r="M10183" s="65"/>
      <c r="N10183" s="84"/>
      <c r="O10183" s="65"/>
      <c r="P10183" s="84"/>
      <c r="Q10183" s="84"/>
      <c r="R10183" s="66"/>
      <c r="S10183" s="66"/>
      <c r="T10183" s="66"/>
      <c r="U10183" s="46"/>
    </row>
    <row r="10184" spans="2:21">
      <c r="B10184" s="22"/>
      <c r="D10184" s="22"/>
      <c r="E10184" s="42"/>
      <c r="F10184" s="92"/>
      <c r="G10184" s="65"/>
      <c r="H10184" s="65"/>
      <c r="I10184" s="65"/>
      <c r="J10184" s="65"/>
      <c r="K10184" s="65"/>
      <c r="L10184" s="65"/>
      <c r="M10184" s="65"/>
      <c r="N10184" s="84"/>
      <c r="O10184" s="65"/>
      <c r="P10184" s="84"/>
      <c r="Q10184" s="84"/>
      <c r="R10184" s="66"/>
      <c r="S10184" s="66"/>
      <c r="T10184" s="66"/>
      <c r="U10184" s="46"/>
    </row>
    <row r="10185" spans="2:21">
      <c r="B10185" s="22"/>
      <c r="D10185" s="22"/>
      <c r="E10185" s="42"/>
      <c r="F10185" s="92"/>
      <c r="G10185" s="65"/>
      <c r="H10185" s="65"/>
      <c r="I10185" s="65"/>
      <c r="J10185" s="65"/>
      <c r="K10185" s="65"/>
      <c r="L10185" s="65"/>
      <c r="M10185" s="65"/>
      <c r="N10185" s="84"/>
      <c r="O10185" s="65"/>
      <c r="P10185" s="84"/>
      <c r="Q10185" s="84"/>
      <c r="R10185" s="66"/>
      <c r="S10185" s="66"/>
      <c r="T10185" s="66"/>
      <c r="U10185" s="46"/>
    </row>
    <row r="10186" spans="2:21">
      <c r="B10186" s="22"/>
      <c r="D10186" s="22"/>
      <c r="E10186" s="42"/>
      <c r="F10186" s="92"/>
      <c r="G10186" s="65"/>
      <c r="H10186" s="65"/>
      <c r="I10186" s="65"/>
      <c r="J10186" s="65"/>
      <c r="K10186" s="65"/>
      <c r="L10186" s="65"/>
      <c r="M10186" s="65"/>
      <c r="N10186" s="84"/>
      <c r="O10186" s="65"/>
      <c r="P10186" s="84"/>
      <c r="Q10186" s="84"/>
      <c r="R10186" s="66"/>
      <c r="S10186" s="66"/>
      <c r="T10186" s="66"/>
      <c r="U10186" s="46"/>
    </row>
    <row r="10187" spans="2:21">
      <c r="B10187" s="22"/>
      <c r="D10187" s="22"/>
      <c r="E10187" s="42"/>
      <c r="F10187" s="92"/>
      <c r="G10187" s="65"/>
      <c r="H10187" s="65"/>
      <c r="I10187" s="65"/>
      <c r="J10187" s="65"/>
      <c r="K10187" s="65"/>
      <c r="L10187" s="65"/>
      <c r="M10187" s="65"/>
      <c r="N10187" s="84"/>
      <c r="O10187" s="65"/>
      <c r="P10187" s="84"/>
      <c r="Q10187" s="84"/>
      <c r="R10187" s="66"/>
      <c r="S10187" s="66"/>
      <c r="T10187" s="66"/>
      <c r="U10187" s="46"/>
    </row>
    <row r="10188" spans="2:21">
      <c r="B10188" s="22"/>
      <c r="D10188" s="22"/>
      <c r="E10188" s="42"/>
      <c r="F10188" s="92"/>
      <c r="G10188" s="65"/>
      <c r="H10188" s="65"/>
      <c r="I10188" s="65"/>
      <c r="J10188" s="65"/>
      <c r="K10188" s="65"/>
      <c r="L10188" s="65"/>
      <c r="M10188" s="65"/>
      <c r="N10188" s="84"/>
      <c r="O10188" s="65"/>
      <c r="P10188" s="84"/>
      <c r="Q10188" s="84"/>
      <c r="R10188" s="66"/>
      <c r="S10188" s="66"/>
      <c r="T10188" s="66"/>
      <c r="U10188" s="46"/>
    </row>
    <row r="10189" spans="2:21">
      <c r="B10189" s="22"/>
      <c r="D10189" s="22"/>
      <c r="E10189" s="42"/>
      <c r="F10189" s="92"/>
      <c r="G10189" s="65"/>
      <c r="H10189" s="65"/>
      <c r="I10189" s="65"/>
      <c r="J10189" s="65"/>
      <c r="K10189" s="65"/>
      <c r="L10189" s="65"/>
      <c r="M10189" s="65"/>
      <c r="N10189" s="84"/>
      <c r="O10189" s="65"/>
      <c r="P10189" s="84"/>
      <c r="Q10189" s="84"/>
      <c r="R10189" s="66"/>
      <c r="S10189" s="66"/>
      <c r="T10189" s="66"/>
      <c r="U10189" s="46"/>
    </row>
    <row r="10190" spans="2:21">
      <c r="B10190" s="22"/>
      <c r="D10190" s="22"/>
      <c r="E10190" s="42"/>
      <c r="F10190" s="92"/>
      <c r="G10190" s="65"/>
      <c r="H10190" s="65"/>
      <c r="I10190" s="65"/>
      <c r="J10190" s="65"/>
      <c r="K10190" s="65"/>
      <c r="L10190" s="65"/>
      <c r="M10190" s="65"/>
      <c r="N10190" s="84"/>
      <c r="O10190" s="65"/>
      <c r="P10190" s="84"/>
      <c r="Q10190" s="84"/>
      <c r="R10190" s="66"/>
      <c r="S10190" s="66"/>
      <c r="T10190" s="66"/>
      <c r="U10190" s="46"/>
    </row>
    <row r="10191" spans="2:21">
      <c r="B10191" s="22"/>
      <c r="D10191" s="22"/>
      <c r="E10191" s="42"/>
      <c r="F10191" s="92"/>
      <c r="G10191" s="65"/>
      <c r="H10191" s="65"/>
      <c r="I10191" s="65"/>
      <c r="J10191" s="65"/>
      <c r="K10191" s="65"/>
      <c r="L10191" s="65"/>
      <c r="M10191" s="65"/>
      <c r="N10191" s="84"/>
      <c r="O10191" s="65"/>
      <c r="P10191" s="84"/>
      <c r="Q10191" s="84"/>
      <c r="R10191" s="66"/>
      <c r="S10191" s="66"/>
      <c r="T10191" s="66"/>
      <c r="U10191" s="46"/>
    </row>
    <row r="10192" spans="2:21">
      <c r="B10192" s="22"/>
      <c r="D10192" s="22"/>
      <c r="E10192" s="42"/>
      <c r="F10192" s="92"/>
      <c r="G10192" s="65"/>
      <c r="H10192" s="65"/>
      <c r="I10192" s="65"/>
      <c r="J10192" s="65"/>
      <c r="K10192" s="65"/>
      <c r="L10192" s="65"/>
      <c r="M10192" s="65"/>
      <c r="N10192" s="84"/>
      <c r="O10192" s="65"/>
      <c r="P10192" s="84"/>
      <c r="Q10192" s="84"/>
      <c r="R10192" s="66"/>
      <c r="S10192" s="66"/>
      <c r="T10192" s="66"/>
      <c r="U10192" s="46"/>
    </row>
    <row r="10193" spans="2:21">
      <c r="B10193" s="22"/>
      <c r="D10193" s="22"/>
      <c r="E10193" s="42"/>
      <c r="F10193" s="92"/>
      <c r="G10193" s="65"/>
      <c r="H10193" s="65"/>
      <c r="I10193" s="65"/>
      <c r="J10193" s="65"/>
      <c r="K10193" s="65"/>
      <c r="L10193" s="65"/>
      <c r="M10193" s="65"/>
      <c r="N10193" s="84"/>
      <c r="O10193" s="65"/>
      <c r="P10193" s="84"/>
      <c r="Q10193" s="84"/>
      <c r="R10193" s="66"/>
      <c r="S10193" s="66"/>
      <c r="T10193" s="66"/>
      <c r="U10193" s="46"/>
    </row>
    <row r="10194" spans="2:21">
      <c r="B10194" s="22"/>
      <c r="D10194" s="22"/>
      <c r="E10194" s="42"/>
      <c r="F10194" s="92"/>
      <c r="G10194" s="65"/>
      <c r="H10194" s="65"/>
      <c r="I10194" s="65"/>
      <c r="J10194" s="65"/>
      <c r="K10194" s="65"/>
      <c r="L10194" s="65"/>
      <c r="M10194" s="65"/>
      <c r="N10194" s="84"/>
      <c r="O10194" s="65"/>
      <c r="P10194" s="84"/>
      <c r="Q10194" s="84"/>
      <c r="R10194" s="66"/>
      <c r="S10194" s="66"/>
      <c r="T10194" s="66"/>
      <c r="U10194" s="46"/>
    </row>
    <row r="10195" spans="2:21">
      <c r="B10195" s="22"/>
      <c r="D10195" s="22"/>
      <c r="E10195" s="42"/>
      <c r="F10195" s="92"/>
      <c r="G10195" s="65"/>
      <c r="H10195" s="65"/>
      <c r="I10195" s="65"/>
      <c r="J10195" s="65"/>
      <c r="K10195" s="65"/>
      <c r="L10195" s="65"/>
      <c r="M10195" s="65"/>
      <c r="N10195" s="84"/>
      <c r="O10195" s="65"/>
      <c r="P10195" s="84"/>
      <c r="Q10195" s="84"/>
      <c r="R10195" s="66"/>
      <c r="S10195" s="66"/>
      <c r="T10195" s="66"/>
      <c r="U10195" s="46"/>
    </row>
    <row r="10196" spans="2:21">
      <c r="B10196" s="22"/>
      <c r="D10196" s="22"/>
      <c r="E10196" s="42"/>
      <c r="F10196" s="92"/>
      <c r="G10196" s="65"/>
      <c r="H10196" s="65"/>
      <c r="I10196" s="65"/>
      <c r="J10196" s="65"/>
      <c r="K10196" s="65"/>
      <c r="L10196" s="65"/>
      <c r="M10196" s="65"/>
      <c r="N10196" s="84"/>
      <c r="O10196" s="65"/>
      <c r="P10196" s="84"/>
      <c r="Q10196" s="84"/>
      <c r="R10196" s="66"/>
      <c r="S10196" s="66"/>
      <c r="T10196" s="66"/>
      <c r="U10196" s="46"/>
    </row>
    <row r="10197" spans="2:21">
      <c r="B10197" s="22"/>
      <c r="D10197" s="22"/>
      <c r="E10197" s="42"/>
      <c r="F10197" s="92"/>
      <c r="G10197" s="65"/>
      <c r="H10197" s="65"/>
      <c r="I10197" s="65"/>
      <c r="J10197" s="65"/>
      <c r="K10197" s="65"/>
      <c r="L10197" s="65"/>
      <c r="M10197" s="65"/>
      <c r="N10197" s="84"/>
      <c r="O10197" s="65"/>
      <c r="P10197" s="84"/>
      <c r="Q10197" s="84"/>
      <c r="R10197" s="66"/>
      <c r="S10197" s="66"/>
      <c r="T10197" s="66"/>
      <c r="U10197" s="46"/>
    </row>
    <row r="10198" spans="2:21">
      <c r="B10198" s="22"/>
      <c r="D10198" s="22"/>
      <c r="E10198" s="42"/>
      <c r="F10198" s="92"/>
      <c r="G10198" s="65"/>
      <c r="H10198" s="65"/>
      <c r="I10198" s="65"/>
      <c r="J10198" s="65"/>
      <c r="K10198" s="65"/>
      <c r="L10198" s="65"/>
      <c r="M10198" s="65"/>
      <c r="N10198" s="84"/>
      <c r="O10198" s="65"/>
      <c r="P10198" s="84"/>
      <c r="Q10198" s="84"/>
      <c r="R10198" s="66"/>
      <c r="S10198" s="66"/>
      <c r="T10198" s="66"/>
      <c r="U10198" s="46"/>
    </row>
    <row r="10199" spans="2:21">
      <c r="B10199" s="22"/>
      <c r="D10199" s="22"/>
      <c r="E10199" s="42"/>
      <c r="F10199" s="92"/>
      <c r="G10199" s="65"/>
      <c r="H10199" s="65"/>
      <c r="I10199" s="65"/>
      <c r="J10199" s="65"/>
      <c r="K10199" s="65"/>
      <c r="L10199" s="65"/>
      <c r="M10199" s="65"/>
      <c r="N10199" s="84"/>
      <c r="O10199" s="65"/>
      <c r="P10199" s="84"/>
      <c r="Q10199" s="84"/>
      <c r="R10199" s="66"/>
      <c r="S10199" s="66"/>
      <c r="T10199" s="66"/>
      <c r="U10199" s="46"/>
    </row>
    <row r="10200" spans="2:21">
      <c r="B10200" s="22"/>
      <c r="D10200" s="22"/>
      <c r="E10200" s="42"/>
      <c r="F10200" s="92"/>
      <c r="G10200" s="65"/>
      <c r="H10200" s="65"/>
      <c r="I10200" s="65"/>
      <c r="J10200" s="65"/>
      <c r="K10200" s="65"/>
      <c r="L10200" s="65"/>
      <c r="M10200" s="65"/>
      <c r="N10200" s="84"/>
      <c r="O10200" s="65"/>
      <c r="P10200" s="84"/>
      <c r="Q10200" s="84"/>
      <c r="R10200" s="66"/>
      <c r="S10200" s="66"/>
      <c r="T10200" s="66"/>
      <c r="U10200" s="46"/>
    </row>
    <row r="10201" spans="2:21">
      <c r="B10201" s="22"/>
      <c r="D10201" s="22"/>
      <c r="E10201" s="42"/>
      <c r="F10201" s="92"/>
      <c r="G10201" s="65"/>
      <c r="H10201" s="65"/>
      <c r="I10201" s="65"/>
      <c r="J10201" s="65"/>
      <c r="K10201" s="65"/>
      <c r="L10201" s="65"/>
      <c r="M10201" s="65"/>
      <c r="N10201" s="84"/>
      <c r="O10201" s="65"/>
      <c r="P10201" s="84"/>
      <c r="Q10201" s="84"/>
      <c r="R10201" s="66"/>
      <c r="S10201" s="66"/>
      <c r="T10201" s="66"/>
      <c r="U10201" s="46"/>
    </row>
    <row r="10202" spans="2:21">
      <c r="B10202" s="22"/>
      <c r="D10202" s="22"/>
      <c r="E10202" s="42"/>
      <c r="F10202" s="92"/>
      <c r="G10202" s="65"/>
      <c r="H10202" s="65"/>
      <c r="I10202" s="65"/>
      <c r="J10202" s="65"/>
      <c r="K10202" s="65"/>
      <c r="L10202" s="65"/>
      <c r="M10202" s="65"/>
      <c r="N10202" s="84"/>
      <c r="O10202" s="65"/>
      <c r="P10202" s="84"/>
      <c r="Q10202" s="84"/>
      <c r="R10202" s="66"/>
      <c r="S10202" s="66"/>
      <c r="T10202" s="66"/>
      <c r="U10202" s="46"/>
    </row>
    <row r="10203" spans="2:21">
      <c r="B10203" s="22"/>
      <c r="D10203" s="22"/>
      <c r="E10203" s="42"/>
      <c r="F10203" s="92"/>
      <c r="G10203" s="65"/>
      <c r="H10203" s="65"/>
      <c r="I10203" s="65"/>
      <c r="J10203" s="65"/>
      <c r="K10203" s="65"/>
      <c r="L10203" s="65"/>
      <c r="M10203" s="65"/>
      <c r="N10203" s="84"/>
      <c r="O10203" s="65"/>
      <c r="P10203" s="84"/>
      <c r="Q10203" s="84"/>
      <c r="R10203" s="66"/>
      <c r="S10203" s="66"/>
      <c r="T10203" s="66"/>
      <c r="U10203" s="46"/>
    </row>
    <row r="10204" spans="2:21">
      <c r="B10204" s="22"/>
      <c r="D10204" s="22"/>
      <c r="E10204" s="42"/>
      <c r="F10204" s="92"/>
      <c r="G10204" s="65"/>
      <c r="H10204" s="65"/>
      <c r="I10204" s="65"/>
      <c r="J10204" s="65"/>
      <c r="K10204" s="65"/>
      <c r="L10204" s="65"/>
      <c r="M10204" s="65"/>
      <c r="N10204" s="84"/>
      <c r="O10204" s="65"/>
      <c r="P10204" s="84"/>
      <c r="Q10204" s="84"/>
      <c r="R10204" s="66"/>
      <c r="S10204" s="66"/>
      <c r="T10204" s="66"/>
      <c r="U10204" s="46"/>
    </row>
    <row r="10205" spans="2:21">
      <c r="B10205" s="22"/>
      <c r="D10205" s="22"/>
      <c r="E10205" s="42"/>
      <c r="F10205" s="92"/>
      <c r="G10205" s="65"/>
      <c r="H10205" s="65"/>
      <c r="I10205" s="65"/>
      <c r="J10205" s="65"/>
      <c r="K10205" s="65"/>
      <c r="L10205" s="65"/>
      <c r="M10205" s="65"/>
      <c r="N10205" s="84"/>
      <c r="O10205" s="65"/>
      <c r="P10205" s="84"/>
      <c r="Q10205" s="84"/>
      <c r="R10205" s="66"/>
      <c r="S10205" s="66"/>
      <c r="T10205" s="66"/>
      <c r="U10205" s="46"/>
    </row>
    <row r="10206" spans="2:21">
      <c r="B10206" s="22"/>
      <c r="D10206" s="22"/>
      <c r="E10206" s="42"/>
      <c r="F10206" s="92"/>
      <c r="G10206" s="65"/>
      <c r="H10206" s="65"/>
      <c r="I10206" s="65"/>
      <c r="J10206" s="65"/>
      <c r="K10206" s="65"/>
      <c r="L10206" s="65"/>
      <c r="M10206" s="65"/>
      <c r="N10206" s="84"/>
      <c r="O10206" s="65"/>
      <c r="P10206" s="84"/>
      <c r="Q10206" s="84"/>
      <c r="R10206" s="66"/>
      <c r="S10206" s="66"/>
      <c r="T10206" s="66"/>
      <c r="U10206" s="46"/>
    </row>
    <row r="10207" spans="2:21">
      <c r="B10207" s="22"/>
      <c r="D10207" s="22"/>
      <c r="E10207" s="42"/>
      <c r="F10207" s="92"/>
      <c r="G10207" s="65"/>
      <c r="H10207" s="65"/>
      <c r="I10207" s="65"/>
      <c r="J10207" s="65"/>
      <c r="K10207" s="65"/>
      <c r="L10207" s="65"/>
      <c r="M10207" s="65"/>
      <c r="N10207" s="84"/>
      <c r="O10207" s="65"/>
      <c r="P10207" s="84"/>
      <c r="Q10207" s="84"/>
      <c r="R10207" s="66"/>
      <c r="S10207" s="66"/>
      <c r="T10207" s="66"/>
      <c r="U10207" s="46"/>
    </row>
    <row r="10208" spans="2:21">
      <c r="B10208" s="22"/>
      <c r="D10208" s="22"/>
      <c r="E10208" s="42"/>
      <c r="F10208" s="92"/>
      <c r="G10208" s="65"/>
      <c r="H10208" s="65"/>
      <c r="I10208" s="65"/>
      <c r="J10208" s="65"/>
      <c r="K10208" s="65"/>
      <c r="L10208" s="65"/>
      <c r="M10208" s="65"/>
      <c r="N10208" s="84"/>
      <c r="O10208" s="65"/>
      <c r="P10208" s="84"/>
      <c r="Q10208" s="84"/>
      <c r="R10208" s="66"/>
      <c r="S10208" s="66"/>
      <c r="T10208" s="66"/>
      <c r="U10208" s="46"/>
    </row>
    <row r="10209" spans="2:21">
      <c r="B10209" s="22"/>
      <c r="D10209" s="22"/>
      <c r="E10209" s="42"/>
      <c r="F10209" s="92"/>
      <c r="G10209" s="65"/>
      <c r="H10209" s="65"/>
      <c r="I10209" s="65"/>
      <c r="J10209" s="65"/>
      <c r="K10209" s="65"/>
      <c r="L10209" s="65"/>
      <c r="M10209" s="65"/>
      <c r="N10209" s="84"/>
      <c r="O10209" s="65"/>
      <c r="P10209" s="84"/>
      <c r="Q10209" s="84"/>
      <c r="R10209" s="66"/>
      <c r="S10209" s="66"/>
      <c r="T10209" s="66"/>
      <c r="U10209" s="46"/>
    </row>
    <row r="10210" spans="2:21">
      <c r="B10210" s="22"/>
      <c r="D10210" s="22"/>
      <c r="E10210" s="42"/>
      <c r="F10210" s="92"/>
      <c r="G10210" s="65"/>
      <c r="H10210" s="65"/>
      <c r="I10210" s="65"/>
      <c r="J10210" s="65"/>
      <c r="K10210" s="65"/>
      <c r="L10210" s="65"/>
      <c r="M10210" s="65"/>
      <c r="N10210" s="84"/>
      <c r="O10210" s="65"/>
      <c r="P10210" s="84"/>
      <c r="Q10210" s="84"/>
      <c r="R10210" s="66"/>
      <c r="S10210" s="66"/>
      <c r="T10210" s="66"/>
      <c r="U10210" s="46"/>
    </row>
    <row r="10211" spans="2:21">
      <c r="B10211" s="22"/>
      <c r="D10211" s="22"/>
      <c r="E10211" s="42"/>
      <c r="F10211" s="92"/>
      <c r="G10211" s="65"/>
      <c r="H10211" s="65"/>
      <c r="I10211" s="65"/>
      <c r="J10211" s="65"/>
      <c r="K10211" s="65"/>
      <c r="L10211" s="65"/>
      <c r="M10211" s="65"/>
      <c r="N10211" s="84"/>
      <c r="O10211" s="65"/>
      <c r="P10211" s="84"/>
      <c r="Q10211" s="84"/>
      <c r="R10211" s="66"/>
      <c r="S10211" s="66"/>
      <c r="T10211" s="66"/>
      <c r="U10211" s="46"/>
    </row>
    <row r="10212" spans="2:21">
      <c r="B10212" s="22"/>
      <c r="D10212" s="22"/>
      <c r="E10212" s="42"/>
      <c r="F10212" s="92"/>
      <c r="G10212" s="65"/>
      <c r="H10212" s="65"/>
      <c r="I10212" s="65"/>
      <c r="J10212" s="65"/>
      <c r="K10212" s="65"/>
      <c r="L10212" s="65"/>
      <c r="M10212" s="65"/>
      <c r="N10212" s="84"/>
      <c r="O10212" s="65"/>
      <c r="P10212" s="84"/>
      <c r="Q10212" s="84"/>
      <c r="R10212" s="66"/>
      <c r="S10212" s="66"/>
      <c r="T10212" s="66"/>
      <c r="U10212" s="46"/>
    </row>
    <row r="10213" spans="2:21">
      <c r="B10213" s="22"/>
      <c r="D10213" s="22"/>
      <c r="E10213" s="42"/>
      <c r="F10213" s="92"/>
      <c r="G10213" s="65"/>
      <c r="H10213" s="65"/>
      <c r="I10213" s="65"/>
      <c r="J10213" s="65"/>
      <c r="K10213" s="65"/>
      <c r="L10213" s="65"/>
      <c r="M10213" s="65"/>
      <c r="N10213" s="84"/>
      <c r="O10213" s="65"/>
      <c r="P10213" s="84"/>
      <c r="Q10213" s="84"/>
      <c r="R10213" s="66"/>
      <c r="S10213" s="66"/>
      <c r="T10213" s="66"/>
      <c r="U10213" s="46"/>
    </row>
    <row r="10214" spans="2:21">
      <c r="B10214" s="22"/>
      <c r="D10214" s="22"/>
      <c r="E10214" s="42"/>
      <c r="F10214" s="92"/>
      <c r="G10214" s="65"/>
      <c r="H10214" s="65"/>
      <c r="I10214" s="65"/>
      <c r="J10214" s="65"/>
      <c r="K10214" s="65"/>
      <c r="L10214" s="65"/>
      <c r="M10214" s="65"/>
      <c r="N10214" s="84"/>
      <c r="O10214" s="65"/>
      <c r="P10214" s="84"/>
      <c r="Q10214" s="84"/>
      <c r="R10214" s="66"/>
      <c r="S10214" s="66"/>
      <c r="T10214" s="66"/>
      <c r="U10214" s="46"/>
    </row>
    <row r="10215" spans="2:21">
      <c r="B10215" s="22"/>
      <c r="D10215" s="22"/>
      <c r="E10215" s="42"/>
      <c r="F10215" s="92"/>
      <c r="G10215" s="65"/>
      <c r="H10215" s="65"/>
      <c r="I10215" s="65"/>
      <c r="J10215" s="65"/>
      <c r="K10215" s="65"/>
      <c r="L10215" s="65"/>
      <c r="M10215" s="65"/>
      <c r="N10215" s="84"/>
      <c r="O10215" s="65"/>
      <c r="P10215" s="84"/>
      <c r="Q10215" s="84"/>
      <c r="R10215" s="66"/>
      <c r="S10215" s="66"/>
      <c r="T10215" s="66"/>
      <c r="U10215" s="46"/>
    </row>
    <row r="10216" spans="2:21">
      <c r="B10216" s="22"/>
      <c r="D10216" s="22"/>
      <c r="E10216" s="42"/>
      <c r="F10216" s="92"/>
      <c r="G10216" s="65"/>
      <c r="H10216" s="65"/>
      <c r="I10216" s="65"/>
      <c r="J10216" s="65"/>
      <c r="K10216" s="65"/>
      <c r="L10216" s="65"/>
      <c r="M10216" s="65"/>
      <c r="N10216" s="84"/>
      <c r="O10216" s="65"/>
      <c r="P10216" s="84"/>
      <c r="Q10216" s="84"/>
      <c r="R10216" s="66"/>
      <c r="S10216" s="66"/>
      <c r="T10216" s="66"/>
      <c r="U10216" s="46"/>
    </row>
    <row r="10217" spans="2:21">
      <c r="B10217" s="22"/>
      <c r="D10217" s="22"/>
      <c r="E10217" s="42"/>
      <c r="F10217" s="92"/>
      <c r="G10217" s="65"/>
      <c r="H10217" s="65"/>
      <c r="I10217" s="65"/>
      <c r="J10217" s="65"/>
      <c r="K10217" s="65"/>
      <c r="L10217" s="65"/>
      <c r="M10217" s="65"/>
      <c r="N10217" s="84"/>
      <c r="O10217" s="65"/>
      <c r="P10217" s="84"/>
      <c r="Q10217" s="84"/>
      <c r="R10217" s="66"/>
      <c r="S10217" s="66"/>
      <c r="T10217" s="66"/>
      <c r="U10217" s="46"/>
    </row>
    <row r="10218" spans="2:21">
      <c r="B10218" s="22"/>
      <c r="D10218" s="22"/>
      <c r="E10218" s="42"/>
      <c r="F10218" s="92"/>
      <c r="G10218" s="65"/>
      <c r="H10218" s="65"/>
      <c r="I10218" s="65"/>
      <c r="J10218" s="65"/>
      <c r="K10218" s="65"/>
      <c r="L10218" s="65"/>
      <c r="M10218" s="65"/>
      <c r="N10218" s="84"/>
      <c r="O10218" s="65"/>
      <c r="P10218" s="84"/>
      <c r="Q10218" s="84"/>
      <c r="R10218" s="66"/>
      <c r="S10218" s="66"/>
      <c r="T10218" s="66"/>
      <c r="U10218" s="46"/>
    </row>
    <row r="10219" spans="2:21">
      <c r="B10219" s="22"/>
      <c r="D10219" s="22"/>
      <c r="E10219" s="42"/>
      <c r="F10219" s="92"/>
      <c r="G10219" s="65"/>
      <c r="H10219" s="65"/>
      <c r="I10219" s="65"/>
      <c r="J10219" s="65"/>
      <c r="K10219" s="65"/>
      <c r="L10219" s="65"/>
      <c r="M10219" s="65"/>
      <c r="N10219" s="84"/>
      <c r="O10219" s="65"/>
      <c r="P10219" s="84"/>
      <c r="Q10219" s="84"/>
      <c r="R10219" s="66"/>
      <c r="S10219" s="66"/>
      <c r="T10219" s="66"/>
      <c r="U10219" s="46"/>
    </row>
    <row r="10220" spans="2:21">
      <c r="B10220" s="22"/>
      <c r="D10220" s="22"/>
      <c r="E10220" s="42"/>
      <c r="F10220" s="92"/>
      <c r="G10220" s="65"/>
      <c r="H10220" s="65"/>
      <c r="I10220" s="65"/>
      <c r="J10220" s="65"/>
      <c r="K10220" s="65"/>
      <c r="L10220" s="65"/>
      <c r="M10220" s="65"/>
      <c r="N10220" s="84"/>
      <c r="O10220" s="65"/>
      <c r="P10220" s="84"/>
      <c r="Q10220" s="84"/>
      <c r="R10220" s="66"/>
      <c r="S10220" s="66"/>
      <c r="T10220" s="66"/>
      <c r="U10220" s="46"/>
    </row>
    <row r="10221" spans="2:21">
      <c r="B10221" s="22"/>
      <c r="D10221" s="22"/>
      <c r="E10221" s="42"/>
      <c r="F10221" s="92"/>
      <c r="G10221" s="65"/>
      <c r="H10221" s="65"/>
      <c r="I10221" s="65"/>
      <c r="J10221" s="65"/>
      <c r="K10221" s="65"/>
      <c r="L10221" s="65"/>
      <c r="M10221" s="65"/>
      <c r="N10221" s="84"/>
      <c r="O10221" s="65"/>
      <c r="P10221" s="84"/>
      <c r="Q10221" s="84"/>
      <c r="R10221" s="66"/>
      <c r="S10221" s="66"/>
      <c r="T10221" s="66"/>
      <c r="U10221" s="46"/>
    </row>
    <row r="10222" spans="2:21">
      <c r="B10222" s="22"/>
      <c r="D10222" s="22"/>
      <c r="E10222" s="42"/>
      <c r="F10222" s="92"/>
      <c r="G10222" s="65"/>
      <c r="H10222" s="65"/>
      <c r="I10222" s="65"/>
      <c r="J10222" s="65"/>
      <c r="K10222" s="65"/>
      <c r="L10222" s="65"/>
      <c r="M10222" s="65"/>
      <c r="N10222" s="84"/>
      <c r="O10222" s="65"/>
      <c r="P10222" s="84"/>
      <c r="Q10222" s="84"/>
      <c r="R10222" s="66"/>
      <c r="S10222" s="66"/>
      <c r="T10222" s="66"/>
      <c r="U10222" s="46"/>
    </row>
    <row r="10223" spans="2:21">
      <c r="B10223" s="22"/>
      <c r="D10223" s="22"/>
      <c r="E10223" s="42"/>
      <c r="F10223" s="92"/>
      <c r="G10223" s="65"/>
      <c r="H10223" s="65"/>
      <c r="I10223" s="65"/>
      <c r="J10223" s="65"/>
      <c r="K10223" s="65"/>
      <c r="L10223" s="65"/>
      <c r="M10223" s="65"/>
      <c r="N10223" s="84"/>
      <c r="O10223" s="65"/>
      <c r="P10223" s="84"/>
      <c r="Q10223" s="84"/>
      <c r="R10223" s="66"/>
      <c r="S10223" s="66"/>
      <c r="T10223" s="66"/>
      <c r="U10223" s="46"/>
    </row>
    <row r="10224" spans="2:21">
      <c r="B10224" s="22"/>
      <c r="D10224" s="22"/>
      <c r="E10224" s="42"/>
      <c r="F10224" s="92"/>
      <c r="G10224" s="65"/>
      <c r="H10224" s="65"/>
      <c r="I10224" s="65"/>
      <c r="J10224" s="65"/>
      <c r="K10224" s="65"/>
      <c r="L10224" s="65"/>
      <c r="M10224" s="65"/>
      <c r="N10224" s="84"/>
      <c r="O10224" s="65"/>
      <c r="P10224" s="84"/>
      <c r="Q10224" s="84"/>
      <c r="R10224" s="66"/>
      <c r="S10224" s="66"/>
      <c r="T10224" s="66"/>
      <c r="U10224" s="46"/>
    </row>
    <row r="10225" spans="2:21">
      <c r="B10225" s="22"/>
      <c r="D10225" s="22"/>
      <c r="E10225" s="42"/>
      <c r="F10225" s="92"/>
      <c r="G10225" s="65"/>
      <c r="H10225" s="65"/>
      <c r="I10225" s="65"/>
      <c r="J10225" s="65"/>
      <c r="K10225" s="65"/>
      <c r="L10225" s="65"/>
      <c r="M10225" s="65"/>
      <c r="N10225" s="84"/>
      <c r="O10225" s="65"/>
      <c r="P10225" s="84"/>
      <c r="Q10225" s="84"/>
      <c r="R10225" s="66"/>
      <c r="S10225" s="66"/>
      <c r="T10225" s="66"/>
      <c r="U10225" s="46"/>
    </row>
    <row r="10226" spans="2:21">
      <c r="B10226" s="22"/>
      <c r="D10226" s="22"/>
      <c r="E10226" s="42"/>
      <c r="F10226" s="92"/>
      <c r="G10226" s="65"/>
      <c r="H10226" s="65"/>
      <c r="I10226" s="65"/>
      <c r="J10226" s="65"/>
      <c r="K10226" s="65"/>
      <c r="L10226" s="65"/>
      <c r="M10226" s="65"/>
      <c r="N10226" s="84"/>
      <c r="O10226" s="65"/>
      <c r="P10226" s="84"/>
      <c r="Q10226" s="84"/>
      <c r="R10226" s="66"/>
      <c r="S10226" s="66"/>
      <c r="T10226" s="66"/>
      <c r="U10226" s="46"/>
    </row>
    <row r="10227" spans="2:21">
      <c r="B10227" s="22"/>
      <c r="D10227" s="22"/>
      <c r="E10227" s="42"/>
      <c r="F10227" s="92"/>
      <c r="G10227" s="65"/>
      <c r="H10227" s="65"/>
      <c r="I10227" s="65"/>
      <c r="J10227" s="65"/>
      <c r="K10227" s="65"/>
      <c r="L10227" s="65"/>
      <c r="M10227" s="65"/>
      <c r="N10227" s="84"/>
      <c r="O10227" s="65"/>
      <c r="P10227" s="84"/>
      <c r="Q10227" s="84"/>
      <c r="R10227" s="66"/>
      <c r="S10227" s="66"/>
      <c r="T10227" s="66"/>
      <c r="U10227" s="46"/>
    </row>
    <row r="10228" spans="2:21">
      <c r="B10228" s="22"/>
      <c r="D10228" s="22"/>
      <c r="E10228" s="42"/>
      <c r="F10228" s="92"/>
      <c r="G10228" s="65"/>
      <c r="H10228" s="65"/>
      <c r="I10228" s="65"/>
      <c r="J10228" s="65"/>
      <c r="K10228" s="65"/>
      <c r="L10228" s="65"/>
      <c r="M10228" s="65"/>
      <c r="N10228" s="84"/>
      <c r="O10228" s="65"/>
      <c r="P10228" s="84"/>
      <c r="Q10228" s="84"/>
      <c r="R10228" s="66"/>
      <c r="S10228" s="66"/>
      <c r="T10228" s="66"/>
      <c r="U10228" s="46"/>
    </row>
    <row r="10229" spans="2:21">
      <c r="B10229" s="22"/>
      <c r="D10229" s="22"/>
      <c r="E10229" s="42"/>
      <c r="F10229" s="92"/>
      <c r="G10229" s="65"/>
      <c r="H10229" s="65"/>
      <c r="I10229" s="65"/>
      <c r="J10229" s="65"/>
      <c r="K10229" s="65"/>
      <c r="L10229" s="65"/>
      <c r="M10229" s="65"/>
      <c r="N10229" s="84"/>
      <c r="O10229" s="65"/>
      <c r="P10229" s="84"/>
      <c r="Q10229" s="84"/>
      <c r="R10229" s="66"/>
      <c r="S10229" s="66"/>
      <c r="T10229" s="66"/>
      <c r="U10229" s="46"/>
    </row>
    <row r="10230" spans="2:21">
      <c r="B10230" s="22"/>
      <c r="D10230" s="22"/>
      <c r="E10230" s="42"/>
      <c r="F10230" s="92"/>
      <c r="G10230" s="65"/>
      <c r="H10230" s="65"/>
      <c r="I10230" s="65"/>
      <c r="J10230" s="65"/>
      <c r="K10230" s="65"/>
      <c r="L10230" s="65"/>
      <c r="M10230" s="65"/>
      <c r="N10230" s="84"/>
      <c r="O10230" s="65"/>
      <c r="P10230" s="84"/>
      <c r="Q10230" s="84"/>
      <c r="R10230" s="66"/>
      <c r="S10230" s="66"/>
      <c r="T10230" s="66"/>
      <c r="U10230" s="46"/>
    </row>
    <row r="10231" spans="2:21">
      <c r="B10231" s="22"/>
      <c r="D10231" s="22"/>
      <c r="E10231" s="42"/>
      <c r="F10231" s="92"/>
      <c r="G10231" s="65"/>
      <c r="H10231" s="65"/>
      <c r="I10231" s="65"/>
      <c r="J10231" s="65"/>
      <c r="K10231" s="65"/>
      <c r="L10231" s="65"/>
      <c r="M10231" s="65"/>
      <c r="N10231" s="84"/>
      <c r="O10231" s="65"/>
      <c r="P10231" s="84"/>
      <c r="Q10231" s="84"/>
      <c r="R10231" s="66"/>
      <c r="S10231" s="66"/>
      <c r="T10231" s="66"/>
      <c r="U10231" s="46"/>
    </row>
    <row r="10232" spans="2:21">
      <c r="B10232" s="22"/>
      <c r="D10232" s="22"/>
      <c r="E10232" s="42"/>
      <c r="F10232" s="92"/>
      <c r="G10232" s="65"/>
      <c r="H10232" s="65"/>
      <c r="I10232" s="65"/>
      <c r="J10232" s="65"/>
      <c r="K10232" s="65"/>
      <c r="L10232" s="65"/>
      <c r="M10232" s="65"/>
      <c r="N10232" s="84"/>
      <c r="O10232" s="65"/>
      <c r="P10232" s="84"/>
      <c r="Q10232" s="84"/>
      <c r="R10232" s="66"/>
      <c r="S10232" s="66"/>
      <c r="T10232" s="66"/>
      <c r="U10232" s="46"/>
    </row>
    <row r="10233" spans="2:21">
      <c r="B10233" s="22"/>
      <c r="D10233" s="22"/>
      <c r="E10233" s="42"/>
      <c r="F10233" s="92"/>
      <c r="G10233" s="65"/>
      <c r="H10233" s="65"/>
      <c r="I10233" s="65"/>
      <c r="J10233" s="65"/>
      <c r="K10233" s="65"/>
      <c r="L10233" s="65"/>
      <c r="M10233" s="65"/>
      <c r="N10233" s="84"/>
      <c r="O10233" s="65"/>
      <c r="P10233" s="84"/>
      <c r="Q10233" s="84"/>
      <c r="R10233" s="66"/>
      <c r="S10233" s="66"/>
      <c r="T10233" s="66"/>
      <c r="U10233" s="46"/>
    </row>
    <row r="10234" spans="2:21">
      <c r="B10234" s="22"/>
      <c r="D10234" s="22"/>
      <c r="E10234" s="42"/>
      <c r="F10234" s="92"/>
      <c r="G10234" s="65"/>
      <c r="H10234" s="65"/>
      <c r="I10234" s="65"/>
      <c r="J10234" s="65"/>
      <c r="K10234" s="65"/>
      <c r="L10234" s="65"/>
      <c r="M10234" s="65"/>
      <c r="N10234" s="84"/>
      <c r="O10234" s="65"/>
      <c r="P10234" s="84"/>
      <c r="Q10234" s="84"/>
      <c r="R10234" s="66"/>
      <c r="S10234" s="66"/>
      <c r="T10234" s="66"/>
      <c r="U10234" s="46"/>
    </row>
    <row r="10235" spans="2:21">
      <c r="B10235" s="22"/>
      <c r="D10235" s="22"/>
      <c r="E10235" s="42"/>
      <c r="F10235" s="92"/>
      <c r="G10235" s="65"/>
      <c r="H10235" s="65"/>
      <c r="I10235" s="65"/>
      <c r="J10235" s="65"/>
      <c r="K10235" s="65"/>
      <c r="L10235" s="65"/>
      <c r="M10235" s="65"/>
      <c r="N10235" s="84"/>
      <c r="O10235" s="65"/>
      <c r="P10235" s="84"/>
      <c r="Q10235" s="84"/>
      <c r="R10235" s="66"/>
      <c r="S10235" s="66"/>
      <c r="T10235" s="66"/>
      <c r="U10235" s="46"/>
    </row>
    <row r="10236" spans="2:21">
      <c r="B10236" s="22"/>
      <c r="D10236" s="22"/>
      <c r="E10236" s="42"/>
      <c r="F10236" s="92"/>
      <c r="G10236" s="65"/>
      <c r="H10236" s="65"/>
      <c r="I10236" s="65"/>
      <c r="J10236" s="65"/>
      <c r="K10236" s="65"/>
      <c r="L10236" s="65"/>
      <c r="M10236" s="65"/>
      <c r="N10236" s="84"/>
      <c r="O10236" s="65"/>
      <c r="P10236" s="84"/>
      <c r="Q10236" s="84"/>
      <c r="R10236" s="66"/>
      <c r="S10236" s="66"/>
      <c r="T10236" s="66"/>
      <c r="U10236" s="46"/>
    </row>
    <row r="10237" spans="2:21">
      <c r="B10237" s="22"/>
      <c r="D10237" s="22"/>
      <c r="E10237" s="42"/>
      <c r="F10237" s="92"/>
      <c r="G10237" s="65"/>
      <c r="H10237" s="65"/>
      <c r="I10237" s="65"/>
      <c r="J10237" s="65"/>
      <c r="K10237" s="65"/>
      <c r="L10237" s="65"/>
      <c r="M10237" s="65"/>
      <c r="N10237" s="84"/>
      <c r="O10237" s="65"/>
      <c r="P10237" s="84"/>
      <c r="Q10237" s="84"/>
      <c r="R10237" s="66"/>
      <c r="S10237" s="66"/>
      <c r="T10237" s="66"/>
      <c r="U10237" s="46"/>
    </row>
    <row r="10238" spans="2:21">
      <c r="B10238" s="22"/>
      <c r="D10238" s="22"/>
      <c r="E10238" s="42"/>
      <c r="F10238" s="92"/>
      <c r="G10238" s="65"/>
      <c r="H10238" s="65"/>
      <c r="I10238" s="65"/>
      <c r="J10238" s="65"/>
      <c r="K10238" s="65"/>
      <c r="L10238" s="65"/>
      <c r="M10238" s="65"/>
      <c r="N10238" s="84"/>
      <c r="O10238" s="65"/>
      <c r="P10238" s="84"/>
      <c r="Q10238" s="84"/>
      <c r="R10238" s="66"/>
      <c r="S10238" s="66"/>
      <c r="T10238" s="66"/>
      <c r="U10238" s="46"/>
    </row>
    <row r="10239" spans="2:21">
      <c r="B10239" s="22"/>
      <c r="D10239" s="22"/>
      <c r="E10239" s="42"/>
      <c r="F10239" s="92"/>
      <c r="G10239" s="65"/>
      <c r="H10239" s="65"/>
      <c r="I10239" s="65"/>
      <c r="J10239" s="65"/>
      <c r="K10239" s="65"/>
      <c r="L10239" s="65"/>
      <c r="M10239" s="65"/>
      <c r="N10239" s="84"/>
      <c r="O10239" s="65"/>
      <c r="P10239" s="84"/>
      <c r="Q10239" s="84"/>
      <c r="R10239" s="66"/>
      <c r="S10239" s="66"/>
      <c r="T10239" s="66"/>
      <c r="U10239" s="46"/>
    </row>
    <row r="10240" spans="2:21">
      <c r="B10240" s="22"/>
      <c r="D10240" s="22"/>
      <c r="E10240" s="42"/>
      <c r="F10240" s="92"/>
      <c r="G10240" s="65"/>
      <c r="H10240" s="65"/>
      <c r="I10240" s="65"/>
      <c r="J10240" s="65"/>
      <c r="K10240" s="65"/>
      <c r="L10240" s="65"/>
      <c r="M10240" s="65"/>
      <c r="N10240" s="84"/>
      <c r="O10240" s="65"/>
      <c r="P10240" s="84"/>
      <c r="Q10240" s="84"/>
      <c r="R10240" s="66"/>
      <c r="S10240" s="66"/>
      <c r="T10240" s="66"/>
      <c r="U10240" s="46"/>
    </row>
    <row r="10241" spans="2:21">
      <c r="B10241" s="22"/>
      <c r="D10241" s="22"/>
      <c r="E10241" s="42"/>
      <c r="F10241" s="92"/>
      <c r="G10241" s="65"/>
      <c r="H10241" s="65"/>
      <c r="I10241" s="65"/>
      <c r="J10241" s="65"/>
      <c r="K10241" s="65"/>
      <c r="L10241" s="65"/>
      <c r="M10241" s="65"/>
      <c r="N10241" s="84"/>
      <c r="O10241" s="65"/>
      <c r="P10241" s="84"/>
      <c r="Q10241" s="84"/>
      <c r="R10241" s="66"/>
      <c r="S10241" s="66"/>
      <c r="T10241" s="66"/>
      <c r="U10241" s="46"/>
    </row>
    <row r="10242" spans="2:21">
      <c r="B10242" s="22"/>
      <c r="D10242" s="22"/>
      <c r="E10242" s="42"/>
      <c r="F10242" s="92"/>
      <c r="G10242" s="65"/>
      <c r="H10242" s="65"/>
      <c r="I10242" s="65"/>
      <c r="J10242" s="65"/>
      <c r="K10242" s="65"/>
      <c r="L10242" s="65"/>
      <c r="M10242" s="65"/>
      <c r="N10242" s="84"/>
      <c r="O10242" s="65"/>
      <c r="P10242" s="84"/>
      <c r="Q10242" s="84"/>
      <c r="R10242" s="66"/>
      <c r="S10242" s="66"/>
      <c r="T10242" s="66"/>
      <c r="U10242" s="46"/>
    </row>
    <row r="10243" spans="2:21">
      <c r="B10243" s="22"/>
      <c r="D10243" s="22"/>
      <c r="E10243" s="42"/>
      <c r="F10243" s="92"/>
      <c r="G10243" s="65"/>
      <c r="H10243" s="65"/>
      <c r="I10243" s="65"/>
      <c r="J10243" s="65"/>
      <c r="K10243" s="65"/>
      <c r="L10243" s="65"/>
      <c r="M10243" s="65"/>
      <c r="N10243" s="84"/>
      <c r="O10243" s="65"/>
      <c r="P10243" s="84"/>
      <c r="Q10243" s="84"/>
      <c r="R10243" s="66"/>
      <c r="S10243" s="66"/>
      <c r="T10243" s="66"/>
      <c r="U10243" s="46"/>
    </row>
    <row r="10244" spans="2:21">
      <c r="B10244" s="22"/>
      <c r="D10244" s="22"/>
      <c r="E10244" s="42"/>
      <c r="F10244" s="92"/>
      <c r="G10244" s="65"/>
      <c r="H10244" s="65"/>
      <c r="I10244" s="65"/>
      <c r="J10244" s="65"/>
      <c r="K10244" s="65"/>
      <c r="L10244" s="65"/>
      <c r="M10244" s="65"/>
      <c r="N10244" s="84"/>
      <c r="O10244" s="65"/>
      <c r="P10244" s="84"/>
      <c r="Q10244" s="84"/>
      <c r="R10244" s="66"/>
      <c r="S10244" s="66"/>
      <c r="T10244" s="66"/>
      <c r="U10244" s="46"/>
    </row>
    <row r="10245" spans="2:21">
      <c r="B10245" s="22"/>
      <c r="D10245" s="22"/>
      <c r="E10245" s="42"/>
      <c r="F10245" s="92"/>
      <c r="G10245" s="65"/>
      <c r="H10245" s="65"/>
      <c r="I10245" s="65"/>
      <c r="J10245" s="65"/>
      <c r="K10245" s="65"/>
      <c r="L10245" s="65"/>
      <c r="M10245" s="65"/>
      <c r="N10245" s="84"/>
      <c r="O10245" s="65"/>
      <c r="P10245" s="84"/>
      <c r="Q10245" s="84"/>
      <c r="R10245" s="66"/>
      <c r="S10245" s="66"/>
      <c r="T10245" s="66"/>
      <c r="U10245" s="46"/>
    </row>
    <row r="10246" spans="2:21">
      <c r="B10246" s="22"/>
      <c r="D10246" s="22"/>
      <c r="E10246" s="42"/>
      <c r="F10246" s="92"/>
      <c r="G10246" s="65"/>
      <c r="H10246" s="65"/>
      <c r="I10246" s="65"/>
      <c r="J10246" s="65"/>
      <c r="K10246" s="65"/>
      <c r="L10246" s="65"/>
      <c r="M10246" s="65"/>
      <c r="N10246" s="84"/>
      <c r="O10246" s="65"/>
      <c r="P10246" s="84"/>
      <c r="Q10246" s="84"/>
      <c r="R10246" s="66"/>
      <c r="S10246" s="66"/>
      <c r="T10246" s="66"/>
      <c r="U10246" s="46"/>
    </row>
    <row r="10247" spans="2:21">
      <c r="B10247" s="22"/>
      <c r="D10247" s="22"/>
      <c r="E10247" s="42"/>
      <c r="F10247" s="92"/>
      <c r="G10247" s="65"/>
      <c r="H10247" s="65"/>
      <c r="I10247" s="65"/>
      <c r="J10247" s="65"/>
      <c r="K10247" s="65"/>
      <c r="L10247" s="65"/>
      <c r="M10247" s="65"/>
      <c r="N10247" s="84"/>
      <c r="O10247" s="65"/>
      <c r="P10247" s="84"/>
      <c r="Q10247" s="84"/>
      <c r="R10247" s="66"/>
      <c r="S10247" s="66"/>
      <c r="T10247" s="66"/>
      <c r="U10247" s="46"/>
    </row>
    <row r="10248" spans="2:21">
      <c r="B10248" s="22"/>
      <c r="D10248" s="22"/>
      <c r="E10248" s="42"/>
      <c r="F10248" s="92"/>
      <c r="G10248" s="65"/>
      <c r="H10248" s="65"/>
      <c r="I10248" s="65"/>
      <c r="J10248" s="65"/>
      <c r="K10248" s="65"/>
      <c r="L10248" s="65"/>
      <c r="M10248" s="65"/>
      <c r="N10248" s="84"/>
      <c r="O10248" s="65"/>
      <c r="P10248" s="84"/>
      <c r="Q10248" s="84"/>
      <c r="R10248" s="66"/>
      <c r="S10248" s="66"/>
      <c r="T10248" s="66"/>
      <c r="U10248" s="46"/>
    </row>
    <row r="10249" spans="2:21">
      <c r="B10249" s="22"/>
      <c r="D10249" s="22"/>
      <c r="E10249" s="42"/>
      <c r="F10249" s="92"/>
      <c r="G10249" s="65"/>
      <c r="H10249" s="65"/>
      <c r="I10249" s="65"/>
      <c r="J10249" s="65"/>
      <c r="K10249" s="65"/>
      <c r="L10249" s="65"/>
      <c r="M10249" s="65"/>
      <c r="N10249" s="84"/>
      <c r="O10249" s="65"/>
      <c r="P10249" s="84"/>
      <c r="Q10249" s="84"/>
      <c r="R10249" s="66"/>
      <c r="S10249" s="66"/>
      <c r="T10249" s="66"/>
      <c r="U10249" s="46"/>
    </row>
    <row r="10250" spans="2:21">
      <c r="B10250" s="22"/>
      <c r="D10250" s="22"/>
      <c r="E10250" s="42"/>
      <c r="F10250" s="92"/>
      <c r="G10250" s="65"/>
      <c r="H10250" s="65"/>
      <c r="I10250" s="65"/>
      <c r="J10250" s="65"/>
      <c r="K10250" s="65"/>
      <c r="L10250" s="65"/>
      <c r="M10250" s="65"/>
      <c r="N10250" s="84"/>
      <c r="O10250" s="65"/>
      <c r="P10250" s="84"/>
      <c r="Q10250" s="84"/>
      <c r="R10250" s="66"/>
      <c r="S10250" s="66"/>
      <c r="T10250" s="66"/>
      <c r="U10250" s="46"/>
    </row>
    <row r="10251" spans="2:21">
      <c r="B10251" s="22"/>
      <c r="D10251" s="22"/>
      <c r="E10251" s="42"/>
      <c r="F10251" s="92"/>
      <c r="G10251" s="65"/>
      <c r="H10251" s="65"/>
      <c r="I10251" s="65"/>
      <c r="J10251" s="65"/>
      <c r="K10251" s="65"/>
      <c r="L10251" s="65"/>
      <c r="M10251" s="65"/>
      <c r="N10251" s="84"/>
      <c r="O10251" s="65"/>
      <c r="P10251" s="84"/>
      <c r="Q10251" s="84"/>
      <c r="R10251" s="66"/>
      <c r="S10251" s="66"/>
      <c r="T10251" s="66"/>
      <c r="U10251" s="46"/>
    </row>
    <row r="10252" spans="2:21">
      <c r="B10252" s="22"/>
      <c r="D10252" s="22"/>
      <c r="E10252" s="42"/>
      <c r="F10252" s="92"/>
      <c r="G10252" s="65"/>
      <c r="H10252" s="65"/>
      <c r="I10252" s="65"/>
      <c r="J10252" s="65"/>
      <c r="K10252" s="65"/>
      <c r="L10252" s="65"/>
      <c r="M10252" s="65"/>
      <c r="N10252" s="84"/>
      <c r="O10252" s="65"/>
      <c r="P10252" s="84"/>
      <c r="Q10252" s="84"/>
      <c r="R10252" s="66"/>
      <c r="S10252" s="66"/>
      <c r="T10252" s="66"/>
      <c r="U10252" s="46"/>
    </row>
    <row r="10253" spans="2:21">
      <c r="B10253" s="22"/>
      <c r="D10253" s="22"/>
      <c r="E10253" s="42"/>
      <c r="F10253" s="92"/>
      <c r="G10253" s="65"/>
      <c r="H10253" s="65"/>
      <c r="I10253" s="65"/>
      <c r="J10253" s="65"/>
      <c r="K10253" s="65"/>
      <c r="L10253" s="65"/>
      <c r="M10253" s="65"/>
      <c r="N10253" s="84"/>
      <c r="O10253" s="65"/>
      <c r="P10253" s="84"/>
      <c r="Q10253" s="84"/>
      <c r="R10253" s="66"/>
      <c r="S10253" s="66"/>
      <c r="T10253" s="66"/>
      <c r="U10253" s="46"/>
    </row>
    <row r="10254" spans="2:21">
      <c r="B10254" s="22"/>
      <c r="D10254" s="22"/>
      <c r="E10254" s="42"/>
      <c r="F10254" s="92"/>
      <c r="G10254" s="65"/>
      <c r="H10254" s="65"/>
      <c r="I10254" s="65"/>
      <c r="J10254" s="65"/>
      <c r="K10254" s="65"/>
      <c r="L10254" s="65"/>
      <c r="M10254" s="65"/>
      <c r="N10254" s="84"/>
      <c r="O10254" s="65"/>
      <c r="P10254" s="84"/>
      <c r="Q10254" s="84"/>
      <c r="R10254" s="66"/>
      <c r="S10254" s="66"/>
      <c r="T10254" s="66"/>
      <c r="U10254" s="46"/>
    </row>
    <row r="10255" spans="2:21">
      <c r="B10255" s="22"/>
      <c r="D10255" s="22"/>
      <c r="E10255" s="42"/>
      <c r="F10255" s="92"/>
      <c r="G10255" s="65"/>
      <c r="H10255" s="65"/>
      <c r="I10255" s="65"/>
      <c r="J10255" s="65"/>
      <c r="K10255" s="65"/>
      <c r="L10255" s="65"/>
      <c r="M10255" s="65"/>
      <c r="N10255" s="84"/>
      <c r="O10255" s="65"/>
      <c r="P10255" s="84"/>
      <c r="Q10255" s="84"/>
      <c r="R10255" s="66"/>
      <c r="S10255" s="66"/>
      <c r="T10255" s="66"/>
      <c r="U10255" s="46"/>
    </row>
    <row r="10256" spans="2:21">
      <c r="B10256" s="22"/>
      <c r="D10256" s="22"/>
      <c r="E10256" s="42"/>
      <c r="F10256" s="92"/>
      <c r="G10256" s="65"/>
      <c r="H10256" s="65"/>
      <c r="I10256" s="65"/>
      <c r="J10256" s="65"/>
      <c r="K10256" s="65"/>
      <c r="L10256" s="65"/>
      <c r="M10256" s="65"/>
      <c r="N10256" s="84"/>
      <c r="O10256" s="65"/>
      <c r="P10256" s="84"/>
      <c r="Q10256" s="84"/>
      <c r="R10256" s="66"/>
      <c r="S10256" s="66"/>
      <c r="T10256" s="66"/>
      <c r="U10256" s="46"/>
    </row>
    <row r="10257" spans="2:21">
      <c r="B10257" s="22"/>
      <c r="D10257" s="22"/>
      <c r="E10257" s="42"/>
      <c r="F10257" s="92"/>
      <c r="G10257" s="65"/>
      <c r="H10257" s="65"/>
      <c r="I10257" s="65"/>
      <c r="J10257" s="65"/>
      <c r="K10257" s="65"/>
      <c r="L10257" s="65"/>
      <c r="M10257" s="65"/>
      <c r="N10257" s="84"/>
      <c r="O10257" s="65"/>
      <c r="P10257" s="84"/>
      <c r="Q10257" s="84"/>
      <c r="R10257" s="66"/>
      <c r="S10257" s="66"/>
      <c r="T10257" s="66"/>
      <c r="U10257" s="46"/>
    </row>
    <row r="10258" spans="2:21">
      <c r="B10258" s="22"/>
      <c r="D10258" s="22"/>
      <c r="E10258" s="42"/>
      <c r="F10258" s="92"/>
      <c r="G10258" s="65"/>
      <c r="H10258" s="65"/>
      <c r="I10258" s="65"/>
      <c r="J10258" s="65"/>
      <c r="K10258" s="65"/>
      <c r="L10258" s="65"/>
      <c r="M10258" s="65"/>
      <c r="N10258" s="84"/>
      <c r="O10258" s="65"/>
      <c r="P10258" s="84"/>
      <c r="Q10258" s="84"/>
      <c r="R10258" s="66"/>
      <c r="S10258" s="66"/>
      <c r="T10258" s="66"/>
      <c r="U10258" s="46"/>
    </row>
    <row r="10259" spans="2:21">
      <c r="B10259" s="22"/>
      <c r="D10259" s="22"/>
      <c r="E10259" s="42"/>
      <c r="F10259" s="92"/>
      <c r="G10259" s="65"/>
      <c r="H10259" s="65"/>
      <c r="I10259" s="65"/>
      <c r="J10259" s="65"/>
      <c r="K10259" s="65"/>
      <c r="L10259" s="65"/>
      <c r="M10259" s="65"/>
      <c r="N10259" s="84"/>
      <c r="O10259" s="65"/>
      <c r="P10259" s="84"/>
      <c r="Q10259" s="84"/>
      <c r="R10259" s="66"/>
      <c r="S10259" s="66"/>
      <c r="T10259" s="66"/>
      <c r="U10259" s="46"/>
    </row>
    <row r="10260" spans="2:21">
      <c r="B10260" s="22"/>
      <c r="D10260" s="22"/>
      <c r="E10260" s="42"/>
      <c r="F10260" s="92"/>
      <c r="G10260" s="65"/>
      <c r="H10260" s="65"/>
      <c r="I10260" s="65"/>
      <c r="J10260" s="65"/>
      <c r="K10260" s="65"/>
      <c r="L10260" s="65"/>
      <c r="M10260" s="65"/>
      <c r="N10260" s="84"/>
      <c r="O10260" s="65"/>
      <c r="P10260" s="84"/>
      <c r="Q10260" s="84"/>
      <c r="R10260" s="66"/>
      <c r="S10260" s="66"/>
      <c r="T10260" s="66"/>
      <c r="U10260" s="46"/>
    </row>
    <row r="10261" spans="2:21">
      <c r="B10261" s="22"/>
      <c r="D10261" s="22"/>
      <c r="E10261" s="42"/>
      <c r="F10261" s="92"/>
      <c r="G10261" s="65"/>
      <c r="H10261" s="65"/>
      <c r="I10261" s="65"/>
      <c r="J10261" s="65"/>
      <c r="K10261" s="65"/>
      <c r="L10261" s="65"/>
      <c r="M10261" s="65"/>
      <c r="N10261" s="84"/>
      <c r="O10261" s="65"/>
      <c r="P10261" s="84"/>
      <c r="Q10261" s="84"/>
      <c r="R10261" s="66"/>
      <c r="S10261" s="66"/>
      <c r="T10261" s="66"/>
      <c r="U10261" s="46"/>
    </row>
    <row r="10262" spans="2:21">
      <c r="B10262" s="22"/>
      <c r="D10262" s="22"/>
      <c r="E10262" s="42"/>
      <c r="F10262" s="92"/>
      <c r="G10262" s="65"/>
      <c r="H10262" s="65"/>
      <c r="I10262" s="65"/>
      <c r="J10262" s="65"/>
      <c r="K10262" s="65"/>
      <c r="L10262" s="65"/>
      <c r="M10262" s="65"/>
      <c r="N10262" s="84"/>
      <c r="O10262" s="65"/>
      <c r="P10262" s="84"/>
      <c r="Q10262" s="84"/>
      <c r="R10262" s="66"/>
      <c r="S10262" s="66"/>
      <c r="T10262" s="66"/>
      <c r="U10262" s="46"/>
    </row>
    <row r="10263" spans="2:21">
      <c r="B10263" s="22"/>
      <c r="D10263" s="22"/>
      <c r="E10263" s="42"/>
      <c r="F10263" s="92"/>
      <c r="G10263" s="65"/>
      <c r="H10263" s="65"/>
      <c r="I10263" s="65"/>
      <c r="J10263" s="65"/>
      <c r="K10263" s="65"/>
      <c r="L10263" s="65"/>
      <c r="M10263" s="65"/>
      <c r="N10263" s="84"/>
      <c r="O10263" s="65"/>
      <c r="P10263" s="84"/>
      <c r="Q10263" s="84"/>
      <c r="R10263" s="66"/>
      <c r="S10263" s="66"/>
      <c r="T10263" s="66"/>
      <c r="U10263" s="46"/>
    </row>
    <row r="10264" spans="2:21">
      <c r="B10264" s="22"/>
      <c r="D10264" s="22"/>
      <c r="E10264" s="42"/>
      <c r="F10264" s="92"/>
      <c r="G10264" s="65"/>
      <c r="H10264" s="65"/>
      <c r="I10264" s="65"/>
      <c r="J10264" s="65"/>
      <c r="K10264" s="65"/>
      <c r="L10264" s="65"/>
      <c r="M10264" s="65"/>
      <c r="N10264" s="84"/>
      <c r="O10264" s="65"/>
      <c r="P10264" s="84"/>
      <c r="Q10264" s="84"/>
      <c r="R10264" s="66"/>
      <c r="S10264" s="66"/>
      <c r="T10264" s="66"/>
      <c r="U10264" s="46"/>
    </row>
    <row r="10265" spans="2:21">
      <c r="B10265" s="22"/>
      <c r="D10265" s="22"/>
      <c r="E10265" s="42"/>
      <c r="F10265" s="92"/>
      <c r="G10265" s="65"/>
      <c r="H10265" s="65"/>
      <c r="I10265" s="65"/>
      <c r="J10265" s="65"/>
      <c r="K10265" s="65"/>
      <c r="L10265" s="65"/>
      <c r="M10265" s="65"/>
      <c r="N10265" s="84"/>
      <c r="O10265" s="65"/>
      <c r="P10265" s="84"/>
      <c r="Q10265" s="84"/>
      <c r="R10265" s="66"/>
      <c r="S10265" s="66"/>
      <c r="T10265" s="66"/>
      <c r="U10265" s="46"/>
    </row>
    <row r="10266" spans="2:21">
      <c r="B10266" s="22"/>
      <c r="D10266" s="22"/>
      <c r="E10266" s="42"/>
      <c r="F10266" s="92"/>
      <c r="G10266" s="65"/>
      <c r="H10266" s="65"/>
      <c r="I10266" s="65"/>
      <c r="J10266" s="65"/>
      <c r="K10266" s="65"/>
      <c r="L10266" s="65"/>
      <c r="M10266" s="65"/>
      <c r="N10266" s="84"/>
      <c r="O10266" s="65"/>
      <c r="P10266" s="84"/>
      <c r="Q10266" s="84"/>
      <c r="R10266" s="66"/>
      <c r="S10266" s="66"/>
      <c r="T10266" s="66"/>
      <c r="U10266" s="46"/>
    </row>
    <row r="10267" spans="2:21">
      <c r="B10267" s="22"/>
      <c r="D10267" s="22"/>
      <c r="E10267" s="42"/>
      <c r="F10267" s="92"/>
      <c r="G10267" s="65"/>
      <c r="H10267" s="65"/>
      <c r="I10267" s="65"/>
      <c r="J10267" s="65"/>
      <c r="K10267" s="65"/>
      <c r="L10267" s="65"/>
      <c r="M10267" s="65"/>
      <c r="N10267" s="84"/>
      <c r="O10267" s="65"/>
      <c r="P10267" s="84"/>
      <c r="Q10267" s="84"/>
      <c r="R10267" s="66"/>
      <c r="S10267" s="66"/>
      <c r="T10267" s="66"/>
      <c r="U10267" s="46"/>
    </row>
    <row r="10268" spans="2:21">
      <c r="B10268" s="22"/>
      <c r="D10268" s="22"/>
      <c r="E10268" s="42"/>
      <c r="F10268" s="92"/>
      <c r="G10268" s="65"/>
      <c r="H10268" s="65"/>
      <c r="I10268" s="65"/>
      <c r="J10268" s="65"/>
      <c r="K10268" s="65"/>
      <c r="L10268" s="65"/>
      <c r="M10268" s="65"/>
      <c r="N10268" s="84"/>
      <c r="O10268" s="65"/>
      <c r="P10268" s="84"/>
      <c r="Q10268" s="84"/>
      <c r="R10268" s="66"/>
      <c r="S10268" s="66"/>
      <c r="T10268" s="66"/>
      <c r="U10268" s="46"/>
    </row>
    <row r="10269" spans="2:21">
      <c r="B10269" s="22"/>
      <c r="D10269" s="22"/>
      <c r="E10269" s="42"/>
      <c r="F10269" s="92"/>
      <c r="G10269" s="65"/>
      <c r="H10269" s="65"/>
      <c r="I10269" s="65"/>
      <c r="J10269" s="65"/>
      <c r="K10269" s="65"/>
      <c r="L10269" s="65"/>
      <c r="M10269" s="65"/>
      <c r="N10269" s="84"/>
      <c r="O10269" s="65"/>
      <c r="P10269" s="84"/>
      <c r="Q10269" s="84"/>
      <c r="R10269" s="66"/>
      <c r="S10269" s="66"/>
      <c r="T10269" s="66"/>
      <c r="U10269" s="46"/>
    </row>
    <row r="10270" spans="2:21">
      <c r="B10270" s="22"/>
      <c r="D10270" s="22"/>
      <c r="E10270" s="42"/>
      <c r="F10270" s="92"/>
      <c r="G10270" s="65"/>
      <c r="H10270" s="65"/>
      <c r="I10270" s="65"/>
      <c r="J10270" s="65"/>
      <c r="K10270" s="65"/>
      <c r="L10270" s="65"/>
      <c r="M10270" s="65"/>
      <c r="N10270" s="84"/>
      <c r="O10270" s="65"/>
      <c r="P10270" s="84"/>
      <c r="Q10270" s="84"/>
      <c r="R10270" s="66"/>
      <c r="S10270" s="66"/>
      <c r="T10270" s="66"/>
      <c r="U10270" s="46"/>
    </row>
    <row r="10271" spans="2:21">
      <c r="B10271" s="22"/>
      <c r="D10271" s="22"/>
      <c r="E10271" s="42"/>
      <c r="F10271" s="92"/>
      <c r="G10271" s="65"/>
      <c r="H10271" s="65"/>
      <c r="I10271" s="65"/>
      <c r="J10271" s="65"/>
      <c r="K10271" s="65"/>
      <c r="L10271" s="65"/>
      <c r="M10271" s="65"/>
      <c r="N10271" s="84"/>
      <c r="O10271" s="65"/>
      <c r="P10271" s="84"/>
      <c r="Q10271" s="84"/>
      <c r="R10271" s="66"/>
      <c r="S10271" s="66"/>
      <c r="T10271" s="66"/>
      <c r="U10271" s="46"/>
    </row>
    <row r="10272" spans="2:21">
      <c r="B10272" s="22"/>
      <c r="D10272" s="22"/>
      <c r="E10272" s="42"/>
      <c r="F10272" s="92"/>
      <c r="G10272" s="65"/>
      <c r="H10272" s="65"/>
      <c r="I10272" s="65"/>
      <c r="J10272" s="65"/>
      <c r="K10272" s="65"/>
      <c r="L10272" s="65"/>
      <c r="M10272" s="65"/>
      <c r="N10272" s="84"/>
      <c r="O10272" s="65"/>
      <c r="P10272" s="84"/>
      <c r="Q10272" s="84"/>
      <c r="R10272" s="66"/>
      <c r="S10272" s="66"/>
      <c r="T10272" s="66"/>
      <c r="U10272" s="46"/>
    </row>
    <row r="10273" spans="2:21">
      <c r="B10273" s="22"/>
      <c r="D10273" s="22"/>
      <c r="E10273" s="42"/>
      <c r="F10273" s="92"/>
      <c r="G10273" s="65"/>
      <c r="H10273" s="65"/>
      <c r="I10273" s="65"/>
      <c r="J10273" s="65"/>
      <c r="K10273" s="65"/>
      <c r="L10273" s="65"/>
      <c r="M10273" s="65"/>
      <c r="N10273" s="84"/>
      <c r="O10273" s="65"/>
      <c r="P10273" s="84"/>
      <c r="Q10273" s="84"/>
      <c r="R10273" s="66"/>
      <c r="S10273" s="66"/>
      <c r="T10273" s="66"/>
      <c r="U10273" s="46"/>
    </row>
    <row r="10274" spans="2:21">
      <c r="B10274" s="22"/>
      <c r="D10274" s="22"/>
      <c r="E10274" s="42"/>
      <c r="F10274" s="92"/>
      <c r="G10274" s="65"/>
      <c r="H10274" s="65"/>
      <c r="I10274" s="65"/>
      <c r="J10274" s="65"/>
      <c r="K10274" s="65"/>
      <c r="L10274" s="65"/>
      <c r="M10274" s="65"/>
      <c r="N10274" s="84"/>
      <c r="O10274" s="65"/>
      <c r="P10274" s="84"/>
      <c r="Q10274" s="84"/>
      <c r="R10274" s="66"/>
      <c r="S10274" s="66"/>
      <c r="T10274" s="66"/>
      <c r="U10274" s="46"/>
    </row>
    <row r="10275" spans="2:21">
      <c r="B10275" s="22"/>
      <c r="D10275" s="22"/>
      <c r="E10275" s="42"/>
      <c r="F10275" s="92"/>
      <c r="G10275" s="65"/>
      <c r="H10275" s="65"/>
      <c r="I10275" s="65"/>
      <c r="J10275" s="65"/>
      <c r="K10275" s="65"/>
      <c r="L10275" s="65"/>
      <c r="M10275" s="65"/>
      <c r="N10275" s="84"/>
      <c r="O10275" s="65"/>
      <c r="P10275" s="84"/>
      <c r="Q10275" s="84"/>
      <c r="R10275" s="66"/>
      <c r="S10275" s="66"/>
      <c r="T10275" s="66"/>
      <c r="U10275" s="46"/>
    </row>
    <row r="10276" spans="2:21">
      <c r="B10276" s="22"/>
      <c r="D10276" s="22"/>
      <c r="E10276" s="42"/>
      <c r="F10276" s="92"/>
      <c r="G10276" s="65"/>
      <c r="H10276" s="65"/>
      <c r="I10276" s="65"/>
      <c r="J10276" s="65"/>
      <c r="K10276" s="65"/>
      <c r="L10276" s="65"/>
      <c r="M10276" s="65"/>
      <c r="N10276" s="84"/>
      <c r="O10276" s="65"/>
      <c r="P10276" s="84"/>
      <c r="Q10276" s="84"/>
      <c r="R10276" s="66"/>
      <c r="S10276" s="66"/>
      <c r="T10276" s="66"/>
      <c r="U10276" s="46"/>
    </row>
    <row r="10277" spans="2:21">
      <c r="B10277" s="22"/>
      <c r="D10277" s="22"/>
      <c r="E10277" s="42"/>
      <c r="F10277" s="92"/>
      <c r="G10277" s="65"/>
      <c r="H10277" s="65"/>
      <c r="I10277" s="65"/>
      <c r="J10277" s="65"/>
      <c r="K10277" s="65"/>
      <c r="L10277" s="65"/>
      <c r="M10277" s="65"/>
      <c r="N10277" s="84"/>
      <c r="O10277" s="65"/>
      <c r="P10277" s="84"/>
      <c r="Q10277" s="84"/>
      <c r="R10277" s="66"/>
      <c r="S10277" s="66"/>
      <c r="T10277" s="66"/>
      <c r="U10277" s="46"/>
    </row>
    <row r="10278" spans="2:21">
      <c r="B10278" s="22"/>
      <c r="D10278" s="22"/>
      <c r="E10278" s="42"/>
      <c r="F10278" s="92"/>
      <c r="G10278" s="65"/>
      <c r="H10278" s="65"/>
      <c r="I10278" s="65"/>
      <c r="J10278" s="65"/>
      <c r="K10278" s="65"/>
      <c r="L10278" s="65"/>
      <c r="M10278" s="65"/>
      <c r="N10278" s="84"/>
      <c r="O10278" s="65"/>
      <c r="P10278" s="84"/>
      <c r="Q10278" s="84"/>
      <c r="R10278" s="66"/>
      <c r="S10278" s="66"/>
      <c r="T10278" s="66"/>
      <c r="U10278" s="46"/>
    </row>
    <row r="10279" spans="2:21">
      <c r="B10279" s="22"/>
      <c r="D10279" s="22"/>
      <c r="E10279" s="42"/>
      <c r="F10279" s="92"/>
      <c r="G10279" s="65"/>
      <c r="H10279" s="65"/>
      <c r="I10279" s="65"/>
      <c r="J10279" s="65"/>
      <c r="K10279" s="65"/>
      <c r="L10279" s="65"/>
      <c r="M10279" s="65"/>
      <c r="N10279" s="84"/>
      <c r="O10279" s="65"/>
      <c r="P10279" s="84"/>
      <c r="Q10279" s="84"/>
      <c r="R10279" s="66"/>
      <c r="S10279" s="66"/>
      <c r="T10279" s="66"/>
      <c r="U10279" s="46"/>
    </row>
    <row r="10280" spans="2:21">
      <c r="B10280" s="22"/>
      <c r="D10280" s="22"/>
      <c r="E10280" s="42"/>
      <c r="F10280" s="92"/>
      <c r="G10280" s="65"/>
      <c r="H10280" s="65"/>
      <c r="I10280" s="65"/>
      <c r="J10280" s="65"/>
      <c r="K10280" s="65"/>
      <c r="L10280" s="65"/>
      <c r="M10280" s="65"/>
      <c r="N10280" s="84"/>
      <c r="O10280" s="65"/>
      <c r="P10280" s="84"/>
      <c r="Q10280" s="84"/>
      <c r="R10280" s="66"/>
      <c r="S10280" s="66"/>
      <c r="T10280" s="66"/>
      <c r="U10280" s="46"/>
    </row>
    <row r="10281" spans="2:21">
      <c r="B10281" s="22"/>
      <c r="D10281" s="22"/>
      <c r="E10281" s="42"/>
      <c r="F10281" s="92"/>
      <c r="G10281" s="65"/>
      <c r="H10281" s="65"/>
      <c r="I10281" s="65"/>
      <c r="J10281" s="65"/>
      <c r="K10281" s="65"/>
      <c r="L10281" s="65"/>
      <c r="M10281" s="65"/>
      <c r="N10281" s="84"/>
      <c r="O10281" s="65"/>
      <c r="P10281" s="84"/>
      <c r="Q10281" s="84"/>
      <c r="R10281" s="66"/>
      <c r="S10281" s="66"/>
      <c r="T10281" s="66"/>
      <c r="U10281" s="46"/>
    </row>
    <row r="10282" spans="2:21">
      <c r="B10282" s="22"/>
      <c r="D10282" s="22"/>
      <c r="E10282" s="42"/>
      <c r="F10282" s="92"/>
      <c r="G10282" s="65"/>
      <c r="H10282" s="65"/>
      <c r="I10282" s="65"/>
      <c r="J10282" s="65"/>
      <c r="K10282" s="65"/>
      <c r="L10282" s="65"/>
      <c r="M10282" s="65"/>
      <c r="N10282" s="84"/>
      <c r="O10282" s="65"/>
      <c r="P10282" s="84"/>
      <c r="Q10282" s="84"/>
      <c r="R10282" s="66"/>
      <c r="S10282" s="66"/>
      <c r="T10282" s="66"/>
      <c r="U10282" s="46"/>
    </row>
    <row r="10283" spans="2:21">
      <c r="B10283" s="22"/>
      <c r="D10283" s="22"/>
      <c r="E10283" s="42"/>
      <c r="F10283" s="92"/>
      <c r="G10283" s="65"/>
      <c r="H10283" s="65"/>
      <c r="I10283" s="65"/>
      <c r="J10283" s="65"/>
      <c r="K10283" s="65"/>
      <c r="L10283" s="65"/>
      <c r="M10283" s="65"/>
      <c r="N10283" s="84"/>
      <c r="O10283" s="65"/>
      <c r="P10283" s="84"/>
      <c r="Q10283" s="84"/>
      <c r="R10283" s="66"/>
      <c r="S10283" s="66"/>
      <c r="T10283" s="66"/>
      <c r="U10283" s="46"/>
    </row>
    <row r="10284" spans="2:21">
      <c r="B10284" s="22"/>
      <c r="D10284" s="22"/>
      <c r="E10284" s="42"/>
      <c r="F10284" s="92"/>
      <c r="G10284" s="65"/>
      <c r="H10284" s="65"/>
      <c r="I10284" s="65"/>
      <c r="J10284" s="65"/>
      <c r="K10284" s="65"/>
      <c r="L10284" s="65"/>
      <c r="M10284" s="65"/>
      <c r="N10284" s="84"/>
      <c r="O10284" s="65"/>
      <c r="P10284" s="84"/>
      <c r="Q10284" s="84"/>
      <c r="R10284" s="66"/>
      <c r="S10284" s="66"/>
      <c r="T10284" s="66"/>
      <c r="U10284" s="46"/>
    </row>
    <row r="10285" spans="2:21">
      <c r="B10285" s="22"/>
      <c r="D10285" s="22"/>
      <c r="E10285" s="42"/>
      <c r="F10285" s="92"/>
      <c r="G10285" s="65"/>
      <c r="H10285" s="65"/>
      <c r="I10285" s="65"/>
      <c r="J10285" s="65"/>
      <c r="K10285" s="65"/>
      <c r="L10285" s="65"/>
      <c r="M10285" s="65"/>
      <c r="N10285" s="84"/>
      <c r="O10285" s="65"/>
      <c r="P10285" s="84"/>
      <c r="Q10285" s="84"/>
      <c r="R10285" s="66"/>
      <c r="S10285" s="66"/>
      <c r="T10285" s="66"/>
      <c r="U10285" s="46"/>
    </row>
    <row r="10286" spans="2:21">
      <c r="B10286" s="22"/>
      <c r="D10286" s="22"/>
      <c r="E10286" s="42"/>
      <c r="F10286" s="92"/>
      <c r="G10286" s="65"/>
      <c r="H10286" s="65"/>
      <c r="I10286" s="65"/>
      <c r="J10286" s="65"/>
      <c r="K10286" s="65"/>
      <c r="L10286" s="65"/>
      <c r="M10286" s="65"/>
      <c r="N10286" s="84"/>
      <c r="O10286" s="65"/>
      <c r="P10286" s="84"/>
      <c r="Q10286" s="84"/>
      <c r="R10286" s="66"/>
      <c r="S10286" s="66"/>
      <c r="T10286" s="66"/>
      <c r="U10286" s="46"/>
    </row>
    <row r="10287" spans="2:21">
      <c r="B10287" s="22"/>
      <c r="D10287" s="22"/>
      <c r="E10287" s="42"/>
      <c r="F10287" s="92"/>
      <c r="G10287" s="65"/>
      <c r="H10287" s="65"/>
      <c r="I10287" s="65"/>
      <c r="J10287" s="65"/>
      <c r="K10287" s="65"/>
      <c r="L10287" s="65"/>
      <c r="M10287" s="65"/>
      <c r="N10287" s="84"/>
      <c r="O10287" s="65"/>
      <c r="P10287" s="84"/>
      <c r="Q10287" s="84"/>
      <c r="R10287" s="66"/>
      <c r="S10287" s="66"/>
      <c r="T10287" s="66"/>
      <c r="U10287" s="46"/>
    </row>
    <row r="10288" spans="2:21">
      <c r="B10288" s="22"/>
      <c r="D10288" s="22"/>
      <c r="E10288" s="42"/>
      <c r="F10288" s="92"/>
      <c r="G10288" s="65"/>
      <c r="H10288" s="65"/>
      <c r="I10288" s="65"/>
      <c r="J10288" s="65"/>
      <c r="K10288" s="65"/>
      <c r="L10288" s="65"/>
      <c r="M10288" s="65"/>
      <c r="N10288" s="84"/>
      <c r="O10288" s="65"/>
      <c r="P10288" s="84"/>
      <c r="Q10288" s="84"/>
      <c r="R10288" s="66"/>
      <c r="S10288" s="66"/>
      <c r="T10288" s="66"/>
      <c r="U10288" s="46"/>
    </row>
    <row r="10289" spans="2:21">
      <c r="B10289" s="22"/>
      <c r="D10289" s="22"/>
      <c r="E10289" s="42"/>
      <c r="F10289" s="92"/>
      <c r="G10289" s="65"/>
      <c r="H10289" s="65"/>
      <c r="I10289" s="65"/>
      <c r="J10289" s="65"/>
      <c r="K10289" s="65"/>
      <c r="L10289" s="65"/>
      <c r="M10289" s="65"/>
      <c r="N10289" s="84"/>
      <c r="O10289" s="65"/>
      <c r="P10289" s="84"/>
      <c r="Q10289" s="84"/>
      <c r="R10289" s="66"/>
      <c r="S10289" s="66"/>
      <c r="T10289" s="66"/>
      <c r="U10289" s="46"/>
    </row>
    <row r="10290" spans="2:21">
      <c r="B10290" s="22"/>
      <c r="D10290" s="22"/>
      <c r="E10290" s="42"/>
      <c r="F10290" s="92"/>
      <c r="G10290" s="65"/>
      <c r="H10290" s="65"/>
      <c r="I10290" s="65"/>
      <c r="J10290" s="65"/>
      <c r="K10290" s="65"/>
      <c r="L10290" s="65"/>
      <c r="M10290" s="65"/>
      <c r="N10290" s="84"/>
      <c r="O10290" s="65"/>
      <c r="P10290" s="84"/>
      <c r="Q10290" s="84"/>
      <c r="R10290" s="66"/>
      <c r="S10290" s="66"/>
      <c r="T10290" s="66"/>
      <c r="U10290" s="46"/>
    </row>
    <row r="10291" spans="2:21">
      <c r="B10291" s="22"/>
      <c r="D10291" s="22"/>
      <c r="E10291" s="42"/>
      <c r="F10291" s="92"/>
      <c r="G10291" s="65"/>
      <c r="H10291" s="65"/>
      <c r="I10291" s="65"/>
      <c r="J10291" s="65"/>
      <c r="K10291" s="65"/>
      <c r="L10291" s="65"/>
      <c r="M10291" s="65"/>
      <c r="N10291" s="84"/>
      <c r="O10291" s="65"/>
      <c r="P10291" s="84"/>
      <c r="Q10291" s="84"/>
      <c r="R10291" s="66"/>
      <c r="S10291" s="66"/>
      <c r="T10291" s="66"/>
      <c r="U10291" s="46"/>
    </row>
    <row r="10292" spans="2:21">
      <c r="B10292" s="22"/>
      <c r="D10292" s="22"/>
      <c r="E10292" s="42"/>
      <c r="F10292" s="92"/>
      <c r="G10292" s="65"/>
      <c r="H10292" s="65"/>
      <c r="I10292" s="65"/>
      <c r="J10292" s="65"/>
      <c r="K10292" s="65"/>
      <c r="L10292" s="65"/>
      <c r="M10292" s="65"/>
      <c r="N10292" s="84"/>
      <c r="O10292" s="65"/>
      <c r="P10292" s="84"/>
      <c r="Q10292" s="84"/>
      <c r="R10292" s="66"/>
      <c r="S10292" s="66"/>
      <c r="T10292" s="66"/>
      <c r="U10292" s="46"/>
    </row>
    <row r="10293" spans="2:21">
      <c r="B10293" s="22"/>
      <c r="D10293" s="22"/>
      <c r="E10293" s="42"/>
      <c r="F10293" s="92"/>
      <c r="G10293" s="65"/>
      <c r="H10293" s="65"/>
      <c r="I10293" s="65"/>
      <c r="J10293" s="65"/>
      <c r="K10293" s="65"/>
      <c r="L10293" s="65"/>
      <c r="M10293" s="65"/>
      <c r="N10293" s="84"/>
      <c r="O10293" s="65"/>
      <c r="P10293" s="84"/>
      <c r="Q10293" s="84"/>
      <c r="R10293" s="66"/>
      <c r="S10293" s="66"/>
      <c r="T10293" s="66"/>
      <c r="U10293" s="46"/>
    </row>
    <row r="10294" spans="2:21">
      <c r="B10294" s="22"/>
      <c r="D10294" s="22"/>
      <c r="E10294" s="42"/>
      <c r="F10294" s="92"/>
      <c r="G10294" s="65"/>
      <c r="H10294" s="65"/>
      <c r="I10294" s="65"/>
      <c r="J10294" s="65"/>
      <c r="K10294" s="65"/>
      <c r="L10294" s="65"/>
      <c r="M10294" s="65"/>
      <c r="N10294" s="84"/>
      <c r="O10294" s="65"/>
      <c r="P10294" s="84"/>
      <c r="Q10294" s="84"/>
      <c r="R10294" s="66"/>
      <c r="S10294" s="66"/>
      <c r="T10294" s="66"/>
      <c r="U10294" s="46"/>
    </row>
    <row r="10295" spans="2:21">
      <c r="B10295" s="22"/>
      <c r="D10295" s="22"/>
      <c r="E10295" s="42"/>
      <c r="F10295" s="92"/>
      <c r="G10295" s="65"/>
      <c r="H10295" s="65"/>
      <c r="I10295" s="65"/>
      <c r="J10295" s="65"/>
      <c r="K10295" s="65"/>
      <c r="L10295" s="65"/>
      <c r="M10295" s="65"/>
      <c r="N10295" s="84"/>
      <c r="O10295" s="65"/>
      <c r="P10295" s="84"/>
      <c r="Q10295" s="84"/>
      <c r="R10295" s="66"/>
      <c r="S10295" s="66"/>
      <c r="T10295" s="66"/>
      <c r="U10295" s="46"/>
    </row>
    <row r="10296" spans="2:21">
      <c r="B10296" s="22"/>
      <c r="D10296" s="22"/>
      <c r="E10296" s="42"/>
      <c r="F10296" s="92"/>
      <c r="G10296" s="65"/>
      <c r="H10296" s="65"/>
      <c r="I10296" s="65"/>
      <c r="J10296" s="65"/>
      <c r="K10296" s="65"/>
      <c r="L10296" s="65"/>
      <c r="M10296" s="65"/>
      <c r="N10296" s="84"/>
      <c r="O10296" s="65"/>
      <c r="P10296" s="84"/>
      <c r="Q10296" s="84"/>
      <c r="R10296" s="66"/>
      <c r="S10296" s="66"/>
      <c r="T10296" s="66"/>
      <c r="U10296" s="46"/>
    </row>
    <row r="10297" spans="2:21">
      <c r="B10297" s="22"/>
      <c r="D10297" s="22"/>
      <c r="E10297" s="42"/>
      <c r="F10297" s="92"/>
      <c r="G10297" s="65"/>
      <c r="H10297" s="65"/>
      <c r="I10297" s="65"/>
      <c r="J10297" s="65"/>
      <c r="K10297" s="65"/>
      <c r="L10297" s="65"/>
      <c r="M10297" s="65"/>
      <c r="N10297" s="84"/>
      <c r="O10297" s="65"/>
      <c r="P10297" s="84"/>
      <c r="Q10297" s="84"/>
      <c r="R10297" s="66"/>
      <c r="S10297" s="66"/>
      <c r="T10297" s="66"/>
      <c r="U10297" s="46"/>
    </row>
    <row r="10298" spans="2:21">
      <c r="B10298" s="22"/>
      <c r="D10298" s="22"/>
      <c r="E10298" s="42"/>
      <c r="F10298" s="92"/>
      <c r="G10298" s="65"/>
      <c r="H10298" s="65"/>
      <c r="I10298" s="65"/>
      <c r="J10298" s="65"/>
      <c r="K10298" s="65"/>
      <c r="L10298" s="65"/>
      <c r="M10298" s="65"/>
      <c r="N10298" s="84"/>
      <c r="O10298" s="65"/>
      <c r="P10298" s="84"/>
      <c r="Q10298" s="84"/>
      <c r="R10298" s="66"/>
      <c r="S10298" s="66"/>
      <c r="T10298" s="66"/>
      <c r="U10298" s="46"/>
    </row>
    <row r="10299" spans="2:21">
      <c r="B10299" s="22"/>
      <c r="D10299" s="22"/>
      <c r="E10299" s="42"/>
      <c r="F10299" s="92"/>
      <c r="G10299" s="65"/>
      <c r="H10299" s="65"/>
      <c r="I10299" s="65"/>
      <c r="J10299" s="65"/>
      <c r="K10299" s="65"/>
      <c r="L10299" s="65"/>
      <c r="M10299" s="65"/>
      <c r="N10299" s="84"/>
      <c r="O10299" s="65"/>
      <c r="P10299" s="84"/>
      <c r="Q10299" s="84"/>
      <c r="R10299" s="66"/>
      <c r="S10299" s="66"/>
      <c r="T10299" s="66"/>
      <c r="U10299" s="46"/>
    </row>
    <row r="10300" spans="2:21">
      <c r="B10300" s="22"/>
      <c r="D10300" s="22"/>
      <c r="E10300" s="42"/>
      <c r="F10300" s="92"/>
      <c r="G10300" s="65"/>
      <c r="H10300" s="65"/>
      <c r="I10300" s="65"/>
      <c r="J10300" s="65"/>
      <c r="K10300" s="65"/>
      <c r="L10300" s="65"/>
      <c r="M10300" s="65"/>
      <c r="N10300" s="84"/>
      <c r="O10300" s="65"/>
      <c r="P10300" s="84"/>
      <c r="Q10300" s="84"/>
      <c r="R10300" s="66"/>
      <c r="S10300" s="66"/>
      <c r="T10300" s="66"/>
      <c r="U10300" s="46"/>
    </row>
    <row r="10301" spans="2:21">
      <c r="B10301" s="22"/>
      <c r="D10301" s="22"/>
      <c r="E10301" s="42"/>
      <c r="F10301" s="92"/>
      <c r="G10301" s="65"/>
      <c r="H10301" s="65"/>
      <c r="I10301" s="65"/>
      <c r="J10301" s="65"/>
      <c r="K10301" s="65"/>
      <c r="L10301" s="65"/>
      <c r="M10301" s="65"/>
      <c r="N10301" s="84"/>
      <c r="O10301" s="65"/>
      <c r="P10301" s="84"/>
      <c r="Q10301" s="84"/>
      <c r="R10301" s="66"/>
      <c r="S10301" s="66"/>
      <c r="T10301" s="66"/>
      <c r="U10301" s="46"/>
    </row>
    <row r="10302" spans="2:21">
      <c r="B10302" s="22"/>
      <c r="D10302" s="22"/>
      <c r="E10302" s="42"/>
      <c r="F10302" s="92"/>
      <c r="G10302" s="65"/>
      <c r="H10302" s="65"/>
      <c r="I10302" s="65"/>
      <c r="J10302" s="65"/>
      <c r="K10302" s="65"/>
      <c r="L10302" s="65"/>
      <c r="M10302" s="65"/>
      <c r="N10302" s="84"/>
      <c r="O10302" s="65"/>
      <c r="P10302" s="84"/>
      <c r="Q10302" s="84"/>
      <c r="R10302" s="66"/>
      <c r="S10302" s="66"/>
      <c r="T10302" s="66"/>
      <c r="U10302" s="46"/>
    </row>
    <row r="10303" spans="2:21">
      <c r="B10303" s="22"/>
      <c r="D10303" s="22"/>
      <c r="E10303" s="42"/>
      <c r="F10303" s="92"/>
      <c r="G10303" s="65"/>
      <c r="H10303" s="65"/>
      <c r="I10303" s="65"/>
      <c r="J10303" s="65"/>
      <c r="K10303" s="65"/>
      <c r="L10303" s="65"/>
      <c r="M10303" s="65"/>
      <c r="N10303" s="84"/>
      <c r="O10303" s="65"/>
      <c r="P10303" s="84"/>
      <c r="Q10303" s="84"/>
      <c r="R10303" s="66"/>
      <c r="S10303" s="66"/>
      <c r="T10303" s="66"/>
      <c r="U10303" s="46"/>
    </row>
    <row r="10304" spans="2:21">
      <c r="B10304" s="22"/>
      <c r="D10304" s="22"/>
      <c r="E10304" s="42"/>
      <c r="F10304" s="92"/>
      <c r="G10304" s="65"/>
      <c r="H10304" s="65"/>
      <c r="I10304" s="65"/>
      <c r="J10304" s="65"/>
      <c r="K10304" s="65"/>
      <c r="L10304" s="65"/>
      <c r="M10304" s="65"/>
      <c r="N10304" s="84"/>
      <c r="O10304" s="65"/>
      <c r="P10304" s="84"/>
      <c r="Q10304" s="84"/>
      <c r="R10304" s="66"/>
      <c r="S10304" s="66"/>
      <c r="T10304" s="66"/>
      <c r="U10304" s="46"/>
    </row>
    <row r="10305" spans="2:21">
      <c r="B10305" s="22"/>
      <c r="D10305" s="22"/>
      <c r="E10305" s="42"/>
      <c r="F10305" s="92"/>
      <c r="G10305" s="65"/>
      <c r="H10305" s="65"/>
      <c r="I10305" s="65"/>
      <c r="J10305" s="65"/>
      <c r="K10305" s="65"/>
      <c r="L10305" s="65"/>
      <c r="M10305" s="65"/>
      <c r="N10305" s="84"/>
      <c r="O10305" s="65"/>
      <c r="P10305" s="84"/>
      <c r="Q10305" s="84"/>
      <c r="R10305" s="66"/>
      <c r="S10305" s="66"/>
      <c r="T10305" s="66"/>
      <c r="U10305" s="46"/>
    </row>
    <row r="10306" spans="2:21">
      <c r="B10306" s="22"/>
      <c r="D10306" s="22"/>
      <c r="E10306" s="42"/>
      <c r="F10306" s="92"/>
      <c r="G10306" s="65"/>
      <c r="H10306" s="65"/>
      <c r="I10306" s="65"/>
      <c r="J10306" s="65"/>
      <c r="K10306" s="65"/>
      <c r="L10306" s="65"/>
      <c r="M10306" s="65"/>
      <c r="N10306" s="84"/>
      <c r="O10306" s="65"/>
      <c r="P10306" s="84"/>
      <c r="Q10306" s="84"/>
      <c r="R10306" s="66"/>
      <c r="S10306" s="66"/>
      <c r="T10306" s="66"/>
      <c r="U10306" s="46"/>
    </row>
    <row r="10307" spans="2:21">
      <c r="B10307" s="22"/>
      <c r="D10307" s="22"/>
      <c r="E10307" s="42"/>
      <c r="F10307" s="92"/>
      <c r="G10307" s="65"/>
      <c r="H10307" s="65"/>
      <c r="I10307" s="65"/>
      <c r="J10307" s="65"/>
      <c r="K10307" s="65"/>
      <c r="L10307" s="65"/>
      <c r="M10307" s="65"/>
      <c r="N10307" s="84"/>
      <c r="O10307" s="65"/>
      <c r="P10307" s="84"/>
      <c r="Q10307" s="84"/>
      <c r="R10307" s="66"/>
      <c r="S10307" s="66"/>
      <c r="T10307" s="66"/>
      <c r="U10307" s="46"/>
    </row>
    <row r="10308" spans="2:21">
      <c r="B10308" s="22"/>
      <c r="D10308" s="22"/>
      <c r="E10308" s="42"/>
      <c r="F10308" s="92"/>
      <c r="G10308" s="65"/>
      <c r="H10308" s="65"/>
      <c r="I10308" s="65"/>
      <c r="J10308" s="65"/>
      <c r="K10308" s="65"/>
      <c r="L10308" s="65"/>
      <c r="M10308" s="65"/>
      <c r="N10308" s="84"/>
      <c r="O10308" s="65"/>
      <c r="P10308" s="84"/>
      <c r="Q10308" s="84"/>
      <c r="R10308" s="66"/>
      <c r="S10308" s="66"/>
      <c r="T10308" s="66"/>
      <c r="U10308" s="46"/>
    </row>
    <row r="10309" spans="2:21">
      <c r="B10309" s="22"/>
      <c r="D10309" s="22"/>
      <c r="E10309" s="42"/>
      <c r="F10309" s="92"/>
      <c r="G10309" s="65"/>
      <c r="H10309" s="65"/>
      <c r="I10309" s="65"/>
      <c r="J10309" s="65"/>
      <c r="K10309" s="65"/>
      <c r="L10309" s="65"/>
      <c r="M10309" s="65"/>
      <c r="N10309" s="84"/>
      <c r="O10309" s="65"/>
      <c r="P10309" s="84"/>
      <c r="Q10309" s="84"/>
      <c r="R10309" s="66"/>
      <c r="S10309" s="66"/>
      <c r="T10309" s="66"/>
      <c r="U10309" s="46"/>
    </row>
    <row r="10310" spans="2:21">
      <c r="B10310" s="22"/>
      <c r="D10310" s="22"/>
      <c r="E10310" s="42"/>
      <c r="F10310" s="92"/>
      <c r="G10310" s="65"/>
      <c r="H10310" s="65"/>
      <c r="I10310" s="65"/>
      <c r="J10310" s="65"/>
      <c r="K10310" s="65"/>
      <c r="L10310" s="65"/>
      <c r="M10310" s="65"/>
      <c r="N10310" s="84"/>
      <c r="O10310" s="65"/>
      <c r="P10310" s="84"/>
      <c r="Q10310" s="84"/>
      <c r="R10310" s="66"/>
      <c r="S10310" s="66"/>
      <c r="T10310" s="66"/>
      <c r="U10310" s="46"/>
    </row>
    <row r="10311" spans="2:21">
      <c r="B10311" s="22"/>
      <c r="D10311" s="22"/>
      <c r="E10311" s="42"/>
      <c r="F10311" s="92"/>
      <c r="G10311" s="65"/>
      <c r="H10311" s="65"/>
      <c r="I10311" s="65"/>
      <c r="J10311" s="65"/>
      <c r="K10311" s="65"/>
      <c r="L10311" s="65"/>
      <c r="M10311" s="65"/>
      <c r="N10311" s="84"/>
      <c r="O10311" s="65"/>
      <c r="P10311" s="84"/>
      <c r="Q10311" s="84"/>
      <c r="R10311" s="66"/>
      <c r="S10311" s="66"/>
      <c r="T10311" s="66"/>
      <c r="U10311" s="46"/>
    </row>
    <row r="10312" spans="2:21">
      <c r="B10312" s="22"/>
      <c r="D10312" s="22"/>
      <c r="E10312" s="42"/>
      <c r="F10312" s="92"/>
      <c r="G10312" s="65"/>
      <c r="H10312" s="65"/>
      <c r="I10312" s="65"/>
      <c r="J10312" s="65"/>
      <c r="K10312" s="65"/>
      <c r="L10312" s="65"/>
      <c r="M10312" s="65"/>
      <c r="N10312" s="84"/>
      <c r="O10312" s="65"/>
      <c r="P10312" s="84"/>
      <c r="Q10312" s="84"/>
      <c r="R10312" s="66"/>
      <c r="S10312" s="66"/>
      <c r="T10312" s="66"/>
      <c r="U10312" s="46"/>
    </row>
    <row r="10313" spans="2:21">
      <c r="B10313" s="22"/>
      <c r="D10313" s="22"/>
      <c r="E10313" s="42"/>
      <c r="F10313" s="92"/>
      <c r="G10313" s="65"/>
      <c r="H10313" s="65"/>
      <c r="I10313" s="65"/>
      <c r="J10313" s="65"/>
      <c r="K10313" s="65"/>
      <c r="L10313" s="65"/>
      <c r="M10313" s="65"/>
      <c r="N10313" s="84"/>
      <c r="O10313" s="65"/>
      <c r="P10313" s="84"/>
      <c r="Q10313" s="84"/>
      <c r="R10313" s="66"/>
      <c r="S10313" s="66"/>
      <c r="T10313" s="66"/>
      <c r="U10313" s="46"/>
    </row>
    <row r="10314" spans="2:21">
      <c r="B10314" s="22"/>
      <c r="D10314" s="22"/>
      <c r="E10314" s="42"/>
      <c r="F10314" s="92"/>
      <c r="G10314" s="65"/>
      <c r="H10314" s="65"/>
      <c r="I10314" s="65"/>
      <c r="J10314" s="65"/>
      <c r="K10314" s="65"/>
      <c r="L10314" s="65"/>
      <c r="M10314" s="65"/>
      <c r="N10314" s="84"/>
      <c r="O10314" s="65"/>
      <c r="P10314" s="84"/>
      <c r="Q10314" s="84"/>
      <c r="R10314" s="66"/>
      <c r="S10314" s="66"/>
      <c r="T10314" s="66"/>
      <c r="U10314" s="46"/>
    </row>
    <row r="10315" spans="2:21">
      <c r="B10315" s="22"/>
      <c r="D10315" s="22"/>
      <c r="E10315" s="42"/>
      <c r="F10315" s="92"/>
      <c r="G10315" s="65"/>
      <c r="H10315" s="65"/>
      <c r="I10315" s="65"/>
      <c r="J10315" s="65"/>
      <c r="K10315" s="65"/>
      <c r="L10315" s="65"/>
      <c r="M10315" s="65"/>
      <c r="N10315" s="84"/>
      <c r="O10315" s="65"/>
      <c r="P10315" s="84"/>
      <c r="Q10315" s="84"/>
      <c r="R10315" s="66"/>
      <c r="S10315" s="66"/>
      <c r="T10315" s="66"/>
      <c r="U10315" s="46"/>
    </row>
    <row r="10316" spans="2:21">
      <c r="B10316" s="22"/>
      <c r="D10316" s="22"/>
      <c r="E10316" s="42"/>
      <c r="F10316" s="92"/>
      <c r="G10316" s="65"/>
      <c r="H10316" s="65"/>
      <c r="I10316" s="65"/>
      <c r="J10316" s="65"/>
      <c r="K10316" s="65"/>
      <c r="L10316" s="65"/>
      <c r="M10316" s="65"/>
      <c r="N10316" s="84"/>
      <c r="O10316" s="65"/>
      <c r="P10316" s="84"/>
      <c r="Q10316" s="84"/>
      <c r="R10316" s="66"/>
      <c r="S10316" s="66"/>
      <c r="T10316" s="66"/>
      <c r="U10316" s="46"/>
    </row>
    <row r="10317" spans="2:21">
      <c r="B10317" s="22"/>
      <c r="D10317" s="22"/>
      <c r="E10317" s="42"/>
      <c r="F10317" s="92"/>
      <c r="G10317" s="65"/>
      <c r="H10317" s="65"/>
      <c r="I10317" s="65"/>
      <c r="J10317" s="65"/>
      <c r="K10317" s="65"/>
      <c r="L10317" s="65"/>
      <c r="M10317" s="65"/>
      <c r="N10317" s="84"/>
      <c r="O10317" s="65"/>
      <c r="P10317" s="84"/>
      <c r="Q10317" s="84"/>
      <c r="R10317" s="66"/>
      <c r="S10317" s="66"/>
      <c r="T10317" s="66"/>
      <c r="U10317" s="46"/>
    </row>
    <row r="10318" spans="2:21">
      <c r="B10318" s="22"/>
      <c r="D10318" s="22"/>
      <c r="E10318" s="42"/>
      <c r="F10318" s="92"/>
      <c r="G10318" s="65"/>
      <c r="H10318" s="65"/>
      <c r="I10318" s="65"/>
      <c r="J10318" s="65"/>
      <c r="K10318" s="65"/>
      <c r="L10318" s="65"/>
      <c r="M10318" s="65"/>
      <c r="N10318" s="84"/>
      <c r="O10318" s="65"/>
      <c r="P10318" s="84"/>
      <c r="Q10318" s="84"/>
      <c r="R10318" s="66"/>
      <c r="S10318" s="66"/>
      <c r="T10318" s="66"/>
      <c r="U10318" s="46"/>
    </row>
    <row r="10319" spans="2:21">
      <c r="B10319" s="22"/>
      <c r="D10319" s="22"/>
      <c r="E10319" s="42"/>
      <c r="F10319" s="92"/>
      <c r="G10319" s="65"/>
      <c r="H10319" s="65"/>
      <c r="I10319" s="65"/>
      <c r="J10319" s="65"/>
      <c r="K10319" s="65"/>
      <c r="L10319" s="65"/>
      <c r="M10319" s="65"/>
      <c r="N10319" s="84"/>
      <c r="O10319" s="65"/>
      <c r="P10319" s="84"/>
      <c r="Q10319" s="84"/>
      <c r="R10319" s="66"/>
      <c r="S10319" s="66"/>
      <c r="T10319" s="66"/>
      <c r="U10319" s="46"/>
    </row>
    <row r="10320" spans="2:21">
      <c r="B10320" s="22"/>
      <c r="D10320" s="22"/>
      <c r="E10320" s="42"/>
      <c r="F10320" s="92"/>
      <c r="G10320" s="65"/>
      <c r="H10320" s="65"/>
      <c r="I10320" s="65"/>
      <c r="J10320" s="65"/>
      <c r="K10320" s="65"/>
      <c r="L10320" s="65"/>
      <c r="M10320" s="65"/>
      <c r="N10320" s="84"/>
      <c r="O10320" s="65"/>
      <c r="P10320" s="84"/>
      <c r="Q10320" s="84"/>
      <c r="R10320" s="66"/>
      <c r="S10320" s="66"/>
      <c r="T10320" s="66"/>
      <c r="U10320" s="46"/>
    </row>
    <row r="10321" spans="2:21">
      <c r="B10321" s="22"/>
      <c r="D10321" s="22"/>
      <c r="E10321" s="42"/>
      <c r="F10321" s="92"/>
      <c r="G10321" s="65"/>
      <c r="H10321" s="65"/>
      <c r="I10321" s="65"/>
      <c r="J10321" s="65"/>
      <c r="K10321" s="65"/>
      <c r="L10321" s="65"/>
      <c r="M10321" s="65"/>
      <c r="N10321" s="84"/>
      <c r="O10321" s="65"/>
      <c r="P10321" s="84"/>
      <c r="Q10321" s="84"/>
      <c r="R10321" s="66"/>
      <c r="S10321" s="66"/>
      <c r="T10321" s="66"/>
      <c r="U10321" s="46"/>
    </row>
    <row r="10322" spans="2:21">
      <c r="B10322" s="22"/>
      <c r="D10322" s="22"/>
      <c r="E10322" s="42"/>
      <c r="F10322" s="92"/>
      <c r="G10322" s="65"/>
      <c r="H10322" s="65"/>
      <c r="I10322" s="65"/>
      <c r="J10322" s="65"/>
      <c r="K10322" s="65"/>
      <c r="L10322" s="65"/>
      <c r="M10322" s="65"/>
      <c r="N10322" s="84"/>
      <c r="O10322" s="65"/>
      <c r="P10322" s="84"/>
      <c r="Q10322" s="84"/>
      <c r="R10322" s="66"/>
      <c r="S10322" s="66"/>
      <c r="T10322" s="66"/>
      <c r="U10322" s="46"/>
    </row>
    <row r="10323" spans="2:21">
      <c r="B10323" s="22"/>
      <c r="D10323" s="22"/>
      <c r="E10323" s="42"/>
      <c r="F10323" s="92"/>
      <c r="G10323" s="65"/>
      <c r="H10323" s="65"/>
      <c r="I10323" s="65"/>
      <c r="J10323" s="65"/>
      <c r="K10323" s="65"/>
      <c r="L10323" s="65"/>
      <c r="M10323" s="65"/>
      <c r="N10323" s="84"/>
      <c r="O10323" s="65"/>
      <c r="P10323" s="84"/>
      <c r="Q10323" s="84"/>
      <c r="R10323" s="66"/>
      <c r="S10323" s="66"/>
      <c r="T10323" s="66"/>
      <c r="U10323" s="46"/>
    </row>
    <row r="10324" spans="2:21">
      <c r="B10324" s="22"/>
      <c r="D10324" s="22"/>
      <c r="E10324" s="42"/>
      <c r="F10324" s="92"/>
      <c r="G10324" s="65"/>
      <c r="H10324" s="65"/>
      <c r="I10324" s="65"/>
      <c r="J10324" s="65"/>
      <c r="K10324" s="65"/>
      <c r="L10324" s="65"/>
      <c r="M10324" s="65"/>
      <c r="N10324" s="84"/>
      <c r="O10324" s="65"/>
      <c r="P10324" s="84"/>
      <c r="Q10324" s="84"/>
      <c r="R10324" s="66"/>
      <c r="S10324" s="66"/>
      <c r="T10324" s="66"/>
      <c r="U10324" s="46"/>
    </row>
    <row r="10325" spans="2:21">
      <c r="B10325" s="22"/>
      <c r="D10325" s="22"/>
      <c r="E10325" s="42"/>
      <c r="F10325" s="92"/>
      <c r="G10325" s="65"/>
      <c r="H10325" s="65"/>
      <c r="I10325" s="65"/>
      <c r="J10325" s="65"/>
      <c r="K10325" s="65"/>
      <c r="L10325" s="65"/>
      <c r="M10325" s="65"/>
      <c r="N10325" s="84"/>
      <c r="O10325" s="65"/>
      <c r="P10325" s="84"/>
      <c r="Q10325" s="84"/>
      <c r="R10325" s="66"/>
      <c r="S10325" s="66"/>
      <c r="T10325" s="66"/>
      <c r="U10325" s="46"/>
    </row>
    <row r="10326" spans="2:21">
      <c r="B10326" s="22"/>
      <c r="D10326" s="22"/>
      <c r="E10326" s="42"/>
      <c r="F10326" s="92"/>
      <c r="G10326" s="65"/>
      <c r="H10326" s="65"/>
      <c r="I10326" s="65"/>
      <c r="J10326" s="65"/>
      <c r="K10326" s="65"/>
      <c r="L10326" s="65"/>
      <c r="M10326" s="65"/>
      <c r="N10326" s="84"/>
      <c r="O10326" s="65"/>
      <c r="P10326" s="84"/>
      <c r="Q10326" s="84"/>
      <c r="R10326" s="66"/>
      <c r="S10326" s="66"/>
      <c r="T10326" s="66"/>
      <c r="U10326" s="46"/>
    </row>
    <row r="10327" spans="2:21">
      <c r="B10327" s="22"/>
      <c r="D10327" s="22"/>
      <c r="E10327" s="42"/>
      <c r="F10327" s="92"/>
      <c r="G10327" s="65"/>
      <c r="H10327" s="65"/>
      <c r="I10327" s="65"/>
      <c r="J10327" s="65"/>
      <c r="K10327" s="65"/>
      <c r="L10327" s="65"/>
      <c r="M10327" s="65"/>
      <c r="N10327" s="84"/>
      <c r="O10327" s="65"/>
      <c r="P10327" s="84"/>
      <c r="Q10327" s="84"/>
      <c r="R10327" s="66"/>
      <c r="S10327" s="66"/>
      <c r="T10327" s="66"/>
      <c r="U10327" s="46"/>
    </row>
    <row r="10328" spans="2:21">
      <c r="B10328" s="22"/>
      <c r="D10328" s="22"/>
      <c r="E10328" s="42"/>
      <c r="F10328" s="92"/>
      <c r="G10328" s="65"/>
      <c r="H10328" s="65"/>
      <c r="I10328" s="65"/>
      <c r="J10328" s="65"/>
      <c r="K10328" s="65"/>
      <c r="L10328" s="65"/>
      <c r="M10328" s="65"/>
      <c r="N10328" s="84"/>
      <c r="O10328" s="65"/>
      <c r="P10328" s="84"/>
      <c r="Q10328" s="84"/>
      <c r="R10328" s="66"/>
      <c r="S10328" s="66"/>
      <c r="T10328" s="66"/>
      <c r="U10328" s="46"/>
    </row>
    <row r="10329" spans="2:21">
      <c r="B10329" s="22"/>
      <c r="D10329" s="22"/>
      <c r="E10329" s="42"/>
      <c r="F10329" s="92"/>
      <c r="G10329" s="65"/>
      <c r="H10329" s="65"/>
      <c r="I10329" s="65"/>
      <c r="J10329" s="65"/>
      <c r="K10329" s="65"/>
      <c r="L10329" s="65"/>
      <c r="M10329" s="65"/>
      <c r="N10329" s="84"/>
      <c r="O10329" s="65"/>
      <c r="P10329" s="84"/>
      <c r="Q10329" s="84"/>
      <c r="R10329" s="66"/>
      <c r="S10329" s="66"/>
      <c r="T10329" s="66"/>
      <c r="U10329" s="46"/>
    </row>
    <row r="10330" spans="2:21">
      <c r="B10330" s="22"/>
      <c r="D10330" s="22"/>
      <c r="E10330" s="42"/>
      <c r="F10330" s="92"/>
      <c r="G10330" s="65"/>
      <c r="H10330" s="65"/>
      <c r="I10330" s="65"/>
      <c r="J10330" s="65"/>
      <c r="K10330" s="65"/>
      <c r="L10330" s="65"/>
      <c r="M10330" s="65"/>
      <c r="N10330" s="84"/>
      <c r="O10330" s="65"/>
      <c r="P10330" s="84"/>
      <c r="Q10330" s="84"/>
      <c r="R10330" s="66"/>
      <c r="S10330" s="66"/>
      <c r="T10330" s="66"/>
      <c r="U10330" s="46"/>
    </row>
    <row r="10331" spans="2:21">
      <c r="B10331" s="22"/>
      <c r="D10331" s="22"/>
      <c r="E10331" s="42"/>
      <c r="F10331" s="92"/>
      <c r="G10331" s="65"/>
      <c r="H10331" s="65"/>
      <c r="I10331" s="65"/>
      <c r="J10331" s="65"/>
      <c r="K10331" s="65"/>
      <c r="L10331" s="65"/>
      <c r="M10331" s="65"/>
      <c r="N10331" s="84"/>
      <c r="O10331" s="65"/>
      <c r="P10331" s="84"/>
      <c r="Q10331" s="84"/>
      <c r="R10331" s="66"/>
      <c r="S10331" s="66"/>
      <c r="T10331" s="66"/>
      <c r="U10331" s="46"/>
    </row>
    <row r="10332" spans="2:21">
      <c r="B10332" s="22"/>
      <c r="D10332" s="22"/>
      <c r="E10332" s="42"/>
      <c r="F10332" s="92"/>
      <c r="G10332" s="65"/>
      <c r="H10332" s="65"/>
      <c r="I10332" s="65"/>
      <c r="J10332" s="65"/>
      <c r="K10332" s="65"/>
      <c r="L10332" s="65"/>
      <c r="M10332" s="65"/>
      <c r="N10332" s="84"/>
      <c r="O10332" s="65"/>
      <c r="P10332" s="84"/>
      <c r="Q10332" s="84"/>
      <c r="R10332" s="66"/>
      <c r="S10332" s="66"/>
      <c r="T10332" s="66"/>
      <c r="U10332" s="46"/>
    </row>
    <row r="10333" spans="2:21">
      <c r="B10333" s="22"/>
      <c r="D10333" s="22"/>
      <c r="E10333" s="42"/>
      <c r="F10333" s="92"/>
      <c r="G10333" s="65"/>
      <c r="H10333" s="65"/>
      <c r="I10333" s="65"/>
      <c r="J10333" s="65"/>
      <c r="K10333" s="65"/>
      <c r="L10333" s="65"/>
      <c r="M10333" s="65"/>
      <c r="N10333" s="84"/>
      <c r="O10333" s="65"/>
      <c r="P10333" s="84"/>
      <c r="Q10333" s="84"/>
      <c r="R10333" s="66"/>
      <c r="S10333" s="66"/>
      <c r="T10333" s="66"/>
      <c r="U10333" s="46"/>
    </row>
    <row r="10334" spans="2:21">
      <c r="B10334" s="22"/>
      <c r="D10334" s="22"/>
      <c r="E10334" s="42"/>
      <c r="F10334" s="92"/>
      <c r="G10334" s="65"/>
      <c r="H10334" s="65"/>
      <c r="I10334" s="65"/>
      <c r="J10334" s="65"/>
      <c r="K10334" s="65"/>
      <c r="L10334" s="65"/>
      <c r="M10334" s="65"/>
      <c r="N10334" s="84"/>
      <c r="O10334" s="65"/>
      <c r="P10334" s="84"/>
      <c r="Q10334" s="84"/>
      <c r="R10334" s="66"/>
      <c r="S10334" s="66"/>
      <c r="T10334" s="66"/>
      <c r="U10334" s="46"/>
    </row>
    <row r="10335" spans="2:21">
      <c r="B10335" s="22"/>
      <c r="D10335" s="22"/>
      <c r="E10335" s="42"/>
      <c r="F10335" s="92"/>
      <c r="G10335" s="65"/>
      <c r="H10335" s="65"/>
      <c r="I10335" s="65"/>
      <c r="J10335" s="65"/>
      <c r="K10335" s="65"/>
      <c r="L10335" s="65"/>
      <c r="M10335" s="65"/>
      <c r="N10335" s="84"/>
      <c r="O10335" s="65"/>
      <c r="P10335" s="84"/>
      <c r="Q10335" s="84"/>
      <c r="R10335" s="66"/>
      <c r="S10335" s="66"/>
      <c r="T10335" s="66"/>
      <c r="U10335" s="46"/>
    </row>
    <row r="10336" spans="2:21">
      <c r="B10336" s="22"/>
      <c r="D10336" s="22"/>
      <c r="E10336" s="42"/>
      <c r="F10336" s="92"/>
      <c r="G10336" s="65"/>
      <c r="H10336" s="65"/>
      <c r="I10336" s="65"/>
      <c r="J10336" s="65"/>
      <c r="K10336" s="65"/>
      <c r="L10336" s="65"/>
      <c r="M10336" s="65"/>
      <c r="N10336" s="84"/>
      <c r="O10336" s="65"/>
      <c r="P10336" s="84"/>
      <c r="Q10336" s="84"/>
      <c r="R10336" s="66"/>
      <c r="S10336" s="66"/>
      <c r="T10336" s="66"/>
      <c r="U10336" s="46"/>
    </row>
    <row r="10337" spans="2:21">
      <c r="B10337" s="22"/>
      <c r="D10337" s="22"/>
      <c r="E10337" s="42"/>
      <c r="F10337" s="92"/>
      <c r="G10337" s="65"/>
      <c r="H10337" s="65"/>
      <c r="I10337" s="65"/>
      <c r="J10337" s="65"/>
      <c r="K10337" s="65"/>
      <c r="L10337" s="65"/>
      <c r="M10337" s="65"/>
      <c r="N10337" s="84"/>
      <c r="O10337" s="65"/>
      <c r="P10337" s="84"/>
      <c r="Q10337" s="84"/>
      <c r="R10337" s="66"/>
      <c r="S10337" s="66"/>
      <c r="T10337" s="66"/>
      <c r="U10337" s="46"/>
    </row>
    <row r="10338" spans="2:21">
      <c r="B10338" s="22"/>
      <c r="D10338" s="22"/>
      <c r="E10338" s="42"/>
      <c r="F10338" s="92"/>
      <c r="G10338" s="65"/>
      <c r="H10338" s="65"/>
      <c r="I10338" s="65"/>
      <c r="J10338" s="65"/>
      <c r="K10338" s="65"/>
      <c r="L10338" s="65"/>
      <c r="M10338" s="65"/>
      <c r="N10338" s="84"/>
      <c r="O10338" s="65"/>
      <c r="P10338" s="84"/>
      <c r="Q10338" s="84"/>
      <c r="R10338" s="66"/>
      <c r="S10338" s="66"/>
      <c r="T10338" s="66"/>
      <c r="U10338" s="46"/>
    </row>
    <row r="10339" spans="2:21">
      <c r="B10339" s="22"/>
      <c r="D10339" s="22"/>
      <c r="E10339" s="42"/>
      <c r="F10339" s="92"/>
      <c r="G10339" s="65"/>
      <c r="H10339" s="65"/>
      <c r="I10339" s="65"/>
      <c r="J10339" s="65"/>
      <c r="K10339" s="65"/>
      <c r="L10339" s="65"/>
      <c r="M10339" s="65"/>
      <c r="N10339" s="84"/>
      <c r="O10339" s="65"/>
      <c r="P10339" s="84"/>
      <c r="Q10339" s="84"/>
      <c r="R10339" s="66"/>
      <c r="S10339" s="66"/>
      <c r="T10339" s="66"/>
      <c r="U10339" s="46"/>
    </row>
    <row r="10340" spans="2:21">
      <c r="B10340" s="22"/>
      <c r="D10340" s="22"/>
      <c r="E10340" s="42"/>
      <c r="F10340" s="92"/>
      <c r="G10340" s="65"/>
      <c r="H10340" s="65"/>
      <c r="I10340" s="65"/>
      <c r="J10340" s="65"/>
      <c r="K10340" s="65"/>
      <c r="L10340" s="65"/>
      <c r="M10340" s="65"/>
      <c r="N10340" s="84"/>
      <c r="O10340" s="65"/>
      <c r="P10340" s="84"/>
      <c r="Q10340" s="84"/>
      <c r="R10340" s="66"/>
      <c r="S10340" s="66"/>
      <c r="T10340" s="66"/>
      <c r="U10340" s="46"/>
    </row>
    <row r="10341" spans="2:21">
      <c r="B10341" s="22"/>
      <c r="D10341" s="22"/>
      <c r="E10341" s="42"/>
      <c r="F10341" s="92"/>
      <c r="G10341" s="65"/>
      <c r="H10341" s="65"/>
      <c r="I10341" s="65"/>
      <c r="J10341" s="65"/>
      <c r="K10341" s="65"/>
      <c r="L10341" s="65"/>
      <c r="M10341" s="65"/>
      <c r="N10341" s="84"/>
      <c r="O10341" s="65"/>
      <c r="P10341" s="84"/>
      <c r="Q10341" s="84"/>
      <c r="R10341" s="66"/>
      <c r="S10341" s="66"/>
      <c r="T10341" s="66"/>
      <c r="U10341" s="46"/>
    </row>
    <row r="10342" spans="2:21">
      <c r="B10342" s="22"/>
      <c r="D10342" s="22"/>
      <c r="E10342" s="42"/>
      <c r="F10342" s="92"/>
      <c r="G10342" s="65"/>
      <c r="H10342" s="65"/>
      <c r="I10342" s="65"/>
      <c r="J10342" s="65"/>
      <c r="K10342" s="65"/>
      <c r="L10342" s="65"/>
      <c r="M10342" s="65"/>
      <c r="N10342" s="84"/>
      <c r="O10342" s="65"/>
      <c r="P10342" s="84"/>
      <c r="Q10342" s="84"/>
      <c r="R10342" s="66"/>
      <c r="S10342" s="66"/>
      <c r="T10342" s="66"/>
      <c r="U10342" s="46"/>
    </row>
    <row r="10343" spans="2:21">
      <c r="B10343" s="22"/>
      <c r="D10343" s="22"/>
      <c r="E10343" s="42"/>
      <c r="F10343" s="92"/>
      <c r="G10343" s="65"/>
      <c r="H10343" s="65"/>
      <c r="I10343" s="65"/>
      <c r="J10343" s="65"/>
      <c r="K10343" s="65"/>
      <c r="L10343" s="65"/>
      <c r="M10343" s="65"/>
      <c r="N10343" s="84"/>
      <c r="O10343" s="65"/>
      <c r="P10343" s="84"/>
      <c r="Q10343" s="84"/>
      <c r="R10343" s="66"/>
      <c r="S10343" s="66"/>
      <c r="T10343" s="66"/>
      <c r="U10343" s="46"/>
    </row>
    <row r="10344" spans="2:21">
      <c r="B10344" s="22"/>
      <c r="D10344" s="22"/>
      <c r="E10344" s="42"/>
      <c r="F10344" s="92"/>
      <c r="G10344" s="65"/>
      <c r="H10344" s="65"/>
      <c r="I10344" s="65"/>
      <c r="J10344" s="65"/>
      <c r="K10344" s="65"/>
      <c r="L10344" s="65"/>
      <c r="M10344" s="65"/>
      <c r="N10344" s="84"/>
      <c r="O10344" s="65"/>
      <c r="P10344" s="84"/>
      <c r="Q10344" s="84"/>
      <c r="R10344" s="66"/>
      <c r="S10344" s="66"/>
      <c r="T10344" s="66"/>
      <c r="U10344" s="46"/>
    </row>
    <row r="10345" spans="2:21">
      <c r="B10345" s="22"/>
      <c r="D10345" s="22"/>
      <c r="E10345" s="42"/>
      <c r="F10345" s="92"/>
      <c r="G10345" s="65"/>
      <c r="H10345" s="65"/>
      <c r="I10345" s="65"/>
      <c r="J10345" s="65"/>
      <c r="K10345" s="65"/>
      <c r="L10345" s="65"/>
      <c r="M10345" s="65"/>
      <c r="N10345" s="84"/>
      <c r="O10345" s="65"/>
      <c r="P10345" s="84"/>
      <c r="Q10345" s="84"/>
      <c r="R10345" s="66"/>
      <c r="S10345" s="66"/>
      <c r="T10345" s="66"/>
      <c r="U10345" s="46"/>
    </row>
    <row r="10346" spans="2:21">
      <c r="B10346" s="22"/>
      <c r="D10346" s="22"/>
      <c r="E10346" s="42"/>
      <c r="F10346" s="92"/>
      <c r="G10346" s="65"/>
      <c r="H10346" s="65"/>
      <c r="I10346" s="65"/>
      <c r="J10346" s="65"/>
      <c r="K10346" s="65"/>
      <c r="L10346" s="65"/>
      <c r="M10346" s="65"/>
      <c r="N10346" s="84"/>
      <c r="O10346" s="65"/>
      <c r="P10346" s="84"/>
      <c r="Q10346" s="84"/>
      <c r="R10346" s="66"/>
      <c r="S10346" s="66"/>
      <c r="T10346" s="66"/>
      <c r="U10346" s="46"/>
    </row>
    <row r="10347" spans="2:21">
      <c r="B10347" s="22"/>
      <c r="D10347" s="22"/>
      <c r="E10347" s="42"/>
      <c r="F10347" s="92"/>
      <c r="G10347" s="65"/>
      <c r="H10347" s="65"/>
      <c r="I10347" s="65"/>
      <c r="J10347" s="65"/>
      <c r="K10347" s="65"/>
      <c r="L10347" s="65"/>
      <c r="M10347" s="65"/>
      <c r="N10347" s="84"/>
      <c r="O10347" s="65"/>
      <c r="P10347" s="84"/>
      <c r="Q10347" s="84"/>
      <c r="R10347" s="66"/>
      <c r="S10347" s="66"/>
      <c r="T10347" s="66"/>
      <c r="U10347" s="46"/>
    </row>
    <row r="10348" spans="2:21">
      <c r="B10348" s="22"/>
      <c r="D10348" s="22"/>
      <c r="E10348" s="42"/>
      <c r="F10348" s="92"/>
      <c r="G10348" s="65"/>
      <c r="H10348" s="65"/>
      <c r="I10348" s="65"/>
      <c r="J10348" s="65"/>
      <c r="K10348" s="65"/>
      <c r="L10348" s="65"/>
      <c r="M10348" s="65"/>
      <c r="N10348" s="84"/>
      <c r="O10348" s="65"/>
      <c r="P10348" s="84"/>
      <c r="Q10348" s="84"/>
      <c r="R10348" s="66"/>
      <c r="S10348" s="66"/>
      <c r="T10348" s="66"/>
      <c r="U10348" s="46"/>
    </row>
    <row r="10349" spans="2:21">
      <c r="B10349" s="22"/>
      <c r="D10349" s="22"/>
      <c r="E10349" s="42"/>
      <c r="F10349" s="92"/>
      <c r="G10349" s="65"/>
      <c r="H10349" s="65"/>
      <c r="I10349" s="65"/>
      <c r="J10349" s="65"/>
      <c r="K10349" s="65"/>
      <c r="L10349" s="65"/>
      <c r="M10349" s="65"/>
      <c r="N10349" s="84"/>
      <c r="O10349" s="65"/>
      <c r="P10349" s="84"/>
      <c r="Q10349" s="84"/>
      <c r="R10349" s="66"/>
      <c r="S10349" s="66"/>
      <c r="T10349" s="66"/>
      <c r="U10349" s="46"/>
    </row>
    <row r="10350" spans="2:21">
      <c r="B10350" s="22"/>
      <c r="D10350" s="22"/>
      <c r="E10350" s="42"/>
      <c r="F10350" s="92"/>
      <c r="G10350" s="65"/>
      <c r="H10350" s="65"/>
      <c r="I10350" s="65"/>
      <c r="J10350" s="65"/>
      <c r="K10350" s="65"/>
      <c r="L10350" s="65"/>
      <c r="M10350" s="65"/>
      <c r="N10350" s="84"/>
      <c r="O10350" s="65"/>
      <c r="P10350" s="84"/>
      <c r="Q10350" s="84"/>
      <c r="R10350" s="66"/>
      <c r="S10350" s="66"/>
      <c r="T10350" s="66"/>
      <c r="U10350" s="46"/>
    </row>
    <row r="10351" spans="2:21">
      <c r="B10351" s="22"/>
      <c r="D10351" s="22"/>
      <c r="E10351" s="42"/>
      <c r="F10351" s="92"/>
      <c r="G10351" s="65"/>
      <c r="H10351" s="65"/>
      <c r="I10351" s="65"/>
      <c r="J10351" s="65"/>
      <c r="K10351" s="65"/>
      <c r="L10351" s="65"/>
      <c r="M10351" s="65"/>
      <c r="N10351" s="84"/>
      <c r="O10351" s="65"/>
      <c r="P10351" s="84"/>
      <c r="Q10351" s="84"/>
      <c r="R10351" s="66"/>
      <c r="S10351" s="66"/>
      <c r="T10351" s="66"/>
      <c r="U10351" s="46"/>
    </row>
    <row r="10352" spans="2:21">
      <c r="B10352" s="22"/>
      <c r="D10352" s="22"/>
      <c r="E10352" s="42"/>
      <c r="F10352" s="92"/>
      <c r="G10352" s="65"/>
      <c r="H10352" s="65"/>
      <c r="I10352" s="65"/>
      <c r="J10352" s="65"/>
      <c r="K10352" s="65"/>
      <c r="L10352" s="65"/>
      <c r="M10352" s="65"/>
      <c r="N10352" s="84"/>
      <c r="O10352" s="65"/>
      <c r="P10352" s="84"/>
      <c r="Q10352" s="84"/>
      <c r="R10352" s="66"/>
      <c r="S10352" s="66"/>
      <c r="T10352" s="66"/>
      <c r="U10352" s="46"/>
    </row>
    <row r="10353" spans="2:21">
      <c r="B10353" s="22"/>
      <c r="D10353" s="22"/>
      <c r="E10353" s="42"/>
      <c r="F10353" s="92"/>
      <c r="G10353" s="65"/>
      <c r="H10353" s="65"/>
      <c r="I10353" s="65"/>
      <c r="J10353" s="65"/>
      <c r="K10353" s="65"/>
      <c r="L10353" s="65"/>
      <c r="M10353" s="65"/>
      <c r="N10353" s="84"/>
      <c r="O10353" s="65"/>
      <c r="P10353" s="84"/>
      <c r="Q10353" s="84"/>
      <c r="R10353" s="66"/>
      <c r="S10353" s="66"/>
      <c r="T10353" s="66"/>
      <c r="U10353" s="46"/>
    </row>
    <row r="10354" spans="2:21">
      <c r="B10354" s="22"/>
      <c r="D10354" s="22"/>
      <c r="E10354" s="42"/>
      <c r="F10354" s="92"/>
      <c r="G10354" s="65"/>
      <c r="H10354" s="65"/>
      <c r="I10354" s="65"/>
      <c r="J10354" s="65"/>
      <c r="K10354" s="65"/>
      <c r="L10354" s="65"/>
      <c r="M10354" s="65"/>
      <c r="N10354" s="84"/>
      <c r="O10354" s="65"/>
      <c r="P10354" s="84"/>
      <c r="Q10354" s="84"/>
      <c r="R10354" s="66"/>
      <c r="S10354" s="66"/>
      <c r="T10354" s="66"/>
      <c r="U10354" s="46"/>
    </row>
    <row r="10355" spans="2:21">
      <c r="B10355" s="22"/>
      <c r="D10355" s="22"/>
      <c r="E10355" s="42"/>
      <c r="F10355" s="92"/>
      <c r="G10355" s="65"/>
      <c r="H10355" s="65"/>
      <c r="I10355" s="65"/>
      <c r="J10355" s="65"/>
      <c r="K10355" s="65"/>
      <c r="L10355" s="65"/>
      <c r="M10355" s="65"/>
      <c r="N10355" s="84"/>
      <c r="O10355" s="65"/>
      <c r="P10355" s="84"/>
      <c r="Q10355" s="84"/>
      <c r="R10355" s="66"/>
      <c r="S10355" s="66"/>
      <c r="T10355" s="66"/>
      <c r="U10355" s="46"/>
    </row>
    <row r="10356" spans="2:21">
      <c r="B10356" s="22"/>
      <c r="D10356" s="22"/>
      <c r="E10356" s="42"/>
      <c r="F10356" s="92"/>
      <c r="G10356" s="65"/>
      <c r="H10356" s="65"/>
      <c r="I10356" s="65"/>
      <c r="J10356" s="65"/>
      <c r="K10356" s="65"/>
      <c r="L10356" s="65"/>
      <c r="M10356" s="65"/>
      <c r="N10356" s="84"/>
      <c r="O10356" s="65"/>
      <c r="P10356" s="84"/>
      <c r="Q10356" s="84"/>
      <c r="R10356" s="66"/>
      <c r="S10356" s="66"/>
      <c r="T10356" s="66"/>
      <c r="U10356" s="46"/>
    </row>
    <row r="10357" spans="2:21">
      <c r="B10357" s="22"/>
      <c r="D10357" s="22"/>
      <c r="E10357" s="42"/>
      <c r="F10357" s="92"/>
      <c r="G10357" s="65"/>
      <c r="H10357" s="65"/>
      <c r="I10357" s="65"/>
      <c r="J10357" s="65"/>
      <c r="K10357" s="65"/>
      <c r="L10357" s="65"/>
      <c r="M10357" s="65"/>
      <c r="N10357" s="84"/>
      <c r="O10357" s="65"/>
      <c r="P10357" s="84"/>
      <c r="Q10357" s="84"/>
      <c r="R10357" s="66"/>
      <c r="S10357" s="66"/>
      <c r="T10357" s="66"/>
      <c r="U10357" s="46"/>
    </row>
    <row r="10358" spans="2:21">
      <c r="B10358" s="22"/>
      <c r="D10358" s="22"/>
      <c r="E10358" s="42"/>
      <c r="F10358" s="92"/>
      <c r="G10358" s="65"/>
      <c r="H10358" s="65"/>
      <c r="I10358" s="65"/>
      <c r="J10358" s="65"/>
      <c r="K10358" s="65"/>
      <c r="L10358" s="65"/>
      <c r="M10358" s="65"/>
      <c r="N10358" s="84"/>
      <c r="O10358" s="65"/>
      <c r="P10358" s="84"/>
      <c r="Q10358" s="84"/>
      <c r="R10358" s="66"/>
      <c r="S10358" s="66"/>
      <c r="T10358" s="66"/>
      <c r="U10358" s="46"/>
    </row>
    <row r="10359" spans="2:21">
      <c r="B10359" s="22"/>
      <c r="D10359" s="22"/>
      <c r="E10359" s="42"/>
      <c r="F10359" s="92"/>
      <c r="G10359" s="65"/>
      <c r="H10359" s="65"/>
      <c r="I10359" s="65"/>
      <c r="J10359" s="65"/>
      <c r="K10359" s="65"/>
      <c r="L10359" s="65"/>
      <c r="M10359" s="65"/>
      <c r="N10359" s="84"/>
      <c r="O10359" s="65"/>
      <c r="P10359" s="84"/>
      <c r="Q10359" s="84"/>
      <c r="R10359" s="66"/>
      <c r="S10359" s="66"/>
      <c r="T10359" s="66"/>
      <c r="U10359" s="46"/>
    </row>
    <row r="10360" spans="2:21">
      <c r="B10360" s="22"/>
      <c r="D10360" s="22"/>
      <c r="E10360" s="42"/>
      <c r="F10360" s="92"/>
      <c r="G10360" s="65"/>
      <c r="H10360" s="65"/>
      <c r="I10360" s="65"/>
      <c r="J10360" s="65"/>
      <c r="K10360" s="65"/>
      <c r="L10360" s="65"/>
      <c r="M10360" s="65"/>
      <c r="N10360" s="84"/>
      <c r="O10360" s="65"/>
      <c r="P10360" s="84"/>
      <c r="Q10360" s="84"/>
      <c r="R10360" s="66"/>
      <c r="S10360" s="66"/>
      <c r="T10360" s="66"/>
      <c r="U10360" s="46"/>
    </row>
    <row r="10361" spans="2:21">
      <c r="B10361" s="22"/>
      <c r="D10361" s="22"/>
      <c r="E10361" s="42"/>
      <c r="F10361" s="92"/>
      <c r="G10361" s="65"/>
      <c r="H10361" s="65"/>
      <c r="I10361" s="65"/>
      <c r="J10361" s="65"/>
      <c r="K10361" s="65"/>
      <c r="L10361" s="65"/>
      <c r="M10361" s="65"/>
      <c r="N10361" s="84"/>
      <c r="O10361" s="65"/>
      <c r="P10361" s="84"/>
      <c r="Q10361" s="84"/>
      <c r="R10361" s="66"/>
      <c r="S10361" s="66"/>
      <c r="T10361" s="66"/>
      <c r="U10361" s="46"/>
    </row>
    <row r="10362" spans="2:21">
      <c r="B10362" s="22"/>
      <c r="D10362" s="22"/>
      <c r="E10362" s="42"/>
      <c r="F10362" s="92"/>
      <c r="G10362" s="65"/>
      <c r="H10362" s="65"/>
      <c r="I10362" s="65"/>
      <c r="J10362" s="65"/>
      <c r="K10362" s="65"/>
      <c r="L10362" s="65"/>
      <c r="M10362" s="65"/>
      <c r="N10362" s="84"/>
      <c r="O10362" s="65"/>
      <c r="P10362" s="84"/>
      <c r="Q10362" s="84"/>
      <c r="R10362" s="66"/>
      <c r="S10362" s="66"/>
      <c r="T10362" s="66"/>
      <c r="U10362" s="46"/>
    </row>
    <row r="10363" spans="2:21">
      <c r="B10363" s="22"/>
      <c r="D10363" s="22"/>
      <c r="E10363" s="42"/>
      <c r="F10363" s="92"/>
      <c r="G10363" s="65"/>
      <c r="H10363" s="65"/>
      <c r="I10363" s="65"/>
      <c r="J10363" s="65"/>
      <c r="K10363" s="65"/>
      <c r="L10363" s="65"/>
      <c r="M10363" s="65"/>
      <c r="N10363" s="84"/>
      <c r="O10363" s="65"/>
      <c r="P10363" s="84"/>
      <c r="Q10363" s="84"/>
      <c r="R10363" s="66"/>
      <c r="S10363" s="66"/>
      <c r="T10363" s="66"/>
      <c r="U10363" s="46"/>
    </row>
    <row r="10364" spans="2:21">
      <c r="B10364" s="22"/>
      <c r="D10364" s="22"/>
      <c r="E10364" s="42"/>
      <c r="F10364" s="92"/>
      <c r="G10364" s="65"/>
      <c r="H10364" s="65"/>
      <c r="I10364" s="65"/>
      <c r="J10364" s="65"/>
      <c r="K10364" s="65"/>
      <c r="L10364" s="65"/>
      <c r="M10364" s="65"/>
      <c r="N10364" s="84"/>
      <c r="O10364" s="65"/>
      <c r="P10364" s="84"/>
      <c r="Q10364" s="84"/>
      <c r="R10364" s="66"/>
      <c r="S10364" s="66"/>
      <c r="T10364" s="66"/>
      <c r="U10364" s="46"/>
    </row>
    <row r="10365" spans="2:21">
      <c r="B10365" s="22"/>
      <c r="D10365" s="22"/>
      <c r="E10365" s="42"/>
      <c r="F10365" s="92"/>
      <c r="G10365" s="65"/>
      <c r="H10365" s="65"/>
      <c r="I10365" s="65"/>
      <c r="J10365" s="65"/>
      <c r="K10365" s="65"/>
      <c r="L10365" s="65"/>
      <c r="M10365" s="65"/>
      <c r="N10365" s="84"/>
      <c r="O10365" s="65"/>
      <c r="P10365" s="84"/>
      <c r="Q10365" s="84"/>
      <c r="R10365" s="66"/>
      <c r="S10365" s="66"/>
      <c r="T10365" s="66"/>
      <c r="U10365" s="46"/>
    </row>
    <row r="10366" spans="2:21">
      <c r="B10366" s="22"/>
      <c r="D10366" s="22"/>
      <c r="E10366" s="42"/>
      <c r="F10366" s="92"/>
      <c r="G10366" s="65"/>
      <c r="H10366" s="65"/>
      <c r="I10366" s="65"/>
      <c r="J10366" s="65"/>
      <c r="K10366" s="65"/>
      <c r="L10366" s="65"/>
      <c r="M10366" s="65"/>
      <c r="N10366" s="84"/>
      <c r="O10366" s="65"/>
      <c r="P10366" s="84"/>
      <c r="Q10366" s="84"/>
      <c r="R10366" s="66"/>
      <c r="S10366" s="66"/>
      <c r="T10366" s="66"/>
      <c r="U10366" s="46"/>
    </row>
    <row r="10367" spans="2:21">
      <c r="B10367" s="22"/>
      <c r="D10367" s="22"/>
      <c r="E10367" s="42"/>
      <c r="F10367" s="92"/>
      <c r="G10367" s="65"/>
      <c r="H10367" s="65"/>
      <c r="I10367" s="65"/>
      <c r="J10367" s="65"/>
      <c r="K10367" s="65"/>
      <c r="L10367" s="65"/>
      <c r="M10367" s="65"/>
      <c r="N10367" s="84"/>
      <c r="O10367" s="65"/>
      <c r="P10367" s="84"/>
      <c r="Q10367" s="84"/>
      <c r="R10367" s="66"/>
      <c r="S10367" s="66"/>
      <c r="T10367" s="66"/>
      <c r="U10367" s="46"/>
    </row>
    <row r="10368" spans="2:21">
      <c r="B10368" s="22"/>
      <c r="D10368" s="22"/>
      <c r="E10368" s="42"/>
      <c r="F10368" s="92"/>
      <c r="G10368" s="65"/>
      <c r="H10368" s="65"/>
      <c r="I10368" s="65"/>
      <c r="J10368" s="65"/>
      <c r="K10368" s="65"/>
      <c r="L10368" s="65"/>
      <c r="M10368" s="65"/>
      <c r="N10368" s="84"/>
      <c r="O10368" s="65"/>
      <c r="P10368" s="84"/>
      <c r="Q10368" s="84"/>
      <c r="R10368" s="66"/>
      <c r="S10368" s="66"/>
      <c r="T10368" s="66"/>
      <c r="U10368" s="46"/>
    </row>
    <row r="10369" spans="2:21">
      <c r="B10369" s="22"/>
      <c r="D10369" s="22"/>
      <c r="E10369" s="42"/>
      <c r="F10369" s="92"/>
      <c r="G10369" s="65"/>
      <c r="H10369" s="65"/>
      <c r="I10369" s="65"/>
      <c r="J10369" s="65"/>
      <c r="K10369" s="65"/>
      <c r="L10369" s="65"/>
      <c r="M10369" s="65"/>
      <c r="N10369" s="84"/>
      <c r="O10369" s="65"/>
      <c r="P10369" s="84"/>
      <c r="Q10369" s="84"/>
      <c r="R10369" s="66"/>
      <c r="S10369" s="66"/>
      <c r="T10369" s="66"/>
      <c r="U10369" s="46"/>
    </row>
    <row r="10370" spans="2:21">
      <c r="B10370" s="22"/>
      <c r="D10370" s="22"/>
      <c r="E10370" s="42"/>
      <c r="F10370" s="92"/>
      <c r="G10370" s="65"/>
      <c r="H10370" s="65"/>
      <c r="I10370" s="65"/>
      <c r="J10370" s="65"/>
      <c r="K10370" s="65"/>
      <c r="L10370" s="65"/>
      <c r="M10370" s="65"/>
      <c r="N10370" s="84"/>
      <c r="O10370" s="65"/>
      <c r="P10370" s="84"/>
      <c r="Q10370" s="84"/>
      <c r="R10370" s="66"/>
      <c r="S10370" s="66"/>
      <c r="T10370" s="66"/>
      <c r="U10370" s="46"/>
    </row>
    <row r="10371" spans="2:21">
      <c r="B10371" s="22"/>
      <c r="D10371" s="22"/>
      <c r="E10371" s="42"/>
      <c r="F10371" s="92"/>
      <c r="G10371" s="65"/>
      <c r="H10371" s="65"/>
      <c r="I10371" s="65"/>
      <c r="J10371" s="65"/>
      <c r="K10371" s="65"/>
      <c r="L10371" s="65"/>
      <c r="M10371" s="65"/>
      <c r="N10371" s="84"/>
      <c r="O10371" s="65"/>
      <c r="P10371" s="84"/>
      <c r="Q10371" s="84"/>
      <c r="R10371" s="66"/>
      <c r="S10371" s="66"/>
      <c r="T10371" s="66"/>
      <c r="U10371" s="46"/>
    </row>
    <row r="10372" spans="2:21">
      <c r="B10372" s="22"/>
      <c r="D10372" s="22"/>
      <c r="E10372" s="42"/>
      <c r="F10372" s="92"/>
      <c r="G10372" s="65"/>
      <c r="H10372" s="65"/>
      <c r="I10372" s="65"/>
      <c r="J10372" s="65"/>
      <c r="K10372" s="65"/>
      <c r="L10372" s="65"/>
      <c r="M10372" s="65"/>
      <c r="N10372" s="84"/>
      <c r="O10372" s="65"/>
      <c r="P10372" s="84"/>
      <c r="Q10372" s="84"/>
      <c r="R10372" s="66"/>
      <c r="S10372" s="66"/>
      <c r="T10372" s="66"/>
      <c r="U10372" s="46"/>
    </row>
    <row r="10373" spans="2:21">
      <c r="B10373" s="22"/>
      <c r="D10373" s="22"/>
      <c r="E10373" s="42"/>
      <c r="F10373" s="92"/>
      <c r="G10373" s="65"/>
      <c r="H10373" s="65"/>
      <c r="I10373" s="65"/>
      <c r="J10373" s="65"/>
      <c r="K10373" s="65"/>
      <c r="L10373" s="65"/>
      <c r="M10373" s="65"/>
      <c r="N10373" s="84"/>
      <c r="O10373" s="65"/>
      <c r="P10373" s="84"/>
      <c r="Q10373" s="84"/>
      <c r="R10373" s="66"/>
      <c r="S10373" s="66"/>
      <c r="T10373" s="66"/>
      <c r="U10373" s="46"/>
    </row>
    <row r="10374" spans="2:21">
      <c r="B10374" s="22"/>
      <c r="D10374" s="22"/>
      <c r="E10374" s="42"/>
      <c r="F10374" s="92"/>
      <c r="G10374" s="65"/>
      <c r="H10374" s="65"/>
      <c r="I10374" s="65"/>
      <c r="J10374" s="65"/>
      <c r="K10374" s="65"/>
      <c r="L10374" s="65"/>
      <c r="M10374" s="65"/>
      <c r="N10374" s="84"/>
      <c r="O10374" s="65"/>
      <c r="P10374" s="84"/>
      <c r="Q10374" s="84"/>
      <c r="R10374" s="66"/>
      <c r="S10374" s="66"/>
      <c r="T10374" s="66"/>
      <c r="U10374" s="46"/>
    </row>
    <row r="10375" spans="2:21">
      <c r="B10375" s="22"/>
      <c r="D10375" s="22"/>
      <c r="E10375" s="42"/>
      <c r="F10375" s="92"/>
      <c r="G10375" s="65"/>
      <c r="H10375" s="65"/>
      <c r="I10375" s="65"/>
      <c r="J10375" s="65"/>
      <c r="K10375" s="65"/>
      <c r="L10375" s="65"/>
      <c r="M10375" s="65"/>
      <c r="N10375" s="84"/>
      <c r="O10375" s="65"/>
      <c r="P10375" s="84"/>
      <c r="Q10375" s="84"/>
      <c r="R10375" s="66"/>
      <c r="S10375" s="66"/>
      <c r="T10375" s="66"/>
      <c r="U10375" s="46"/>
    </row>
    <row r="10376" spans="2:21">
      <c r="B10376" s="22"/>
      <c r="D10376" s="22"/>
      <c r="E10376" s="42"/>
      <c r="F10376" s="92"/>
      <c r="G10376" s="65"/>
      <c r="H10376" s="65"/>
      <c r="I10376" s="65"/>
      <c r="J10376" s="65"/>
      <c r="K10376" s="65"/>
      <c r="L10376" s="65"/>
      <c r="M10376" s="65"/>
      <c r="N10376" s="84"/>
      <c r="O10376" s="65"/>
      <c r="P10376" s="84"/>
      <c r="Q10376" s="84"/>
      <c r="R10376" s="66"/>
      <c r="S10376" s="66"/>
      <c r="T10376" s="66"/>
      <c r="U10376" s="46"/>
    </row>
    <row r="10377" spans="2:21">
      <c r="B10377" s="22"/>
      <c r="D10377" s="22"/>
      <c r="E10377" s="42"/>
      <c r="F10377" s="92"/>
      <c r="G10377" s="65"/>
      <c r="H10377" s="65"/>
      <c r="I10377" s="65"/>
      <c r="J10377" s="65"/>
      <c r="K10377" s="65"/>
      <c r="L10377" s="65"/>
      <c r="M10377" s="65"/>
      <c r="N10377" s="84"/>
      <c r="O10377" s="65"/>
      <c r="P10377" s="84"/>
      <c r="Q10377" s="84"/>
      <c r="R10377" s="66"/>
      <c r="S10377" s="66"/>
      <c r="T10377" s="66"/>
      <c r="U10377" s="46"/>
    </row>
    <row r="10378" spans="2:21">
      <c r="B10378" s="22"/>
      <c r="D10378" s="22"/>
      <c r="E10378" s="42"/>
      <c r="F10378" s="92"/>
      <c r="G10378" s="65"/>
      <c r="H10378" s="65"/>
      <c r="I10378" s="65"/>
      <c r="J10378" s="65"/>
      <c r="K10378" s="65"/>
      <c r="L10378" s="65"/>
      <c r="M10378" s="65"/>
      <c r="N10378" s="84"/>
      <c r="O10378" s="65"/>
      <c r="P10378" s="84"/>
      <c r="Q10378" s="84"/>
      <c r="R10378" s="66"/>
      <c r="S10378" s="66"/>
      <c r="T10378" s="66"/>
      <c r="U10378" s="46"/>
    </row>
    <row r="10379" spans="2:21">
      <c r="B10379" s="22"/>
      <c r="D10379" s="22"/>
      <c r="E10379" s="42"/>
      <c r="F10379" s="92"/>
      <c r="G10379" s="65"/>
      <c r="H10379" s="65"/>
      <c r="I10379" s="65"/>
      <c r="J10379" s="65"/>
      <c r="K10379" s="65"/>
      <c r="L10379" s="65"/>
      <c r="M10379" s="65"/>
      <c r="N10379" s="84"/>
      <c r="O10379" s="65"/>
      <c r="P10379" s="84"/>
      <c r="Q10379" s="84"/>
      <c r="R10379" s="66"/>
      <c r="S10379" s="66"/>
      <c r="T10379" s="66"/>
      <c r="U10379" s="46"/>
    </row>
    <row r="10380" spans="2:21">
      <c r="B10380" s="22"/>
      <c r="D10380" s="22"/>
      <c r="E10380" s="42"/>
      <c r="F10380" s="92"/>
      <c r="G10380" s="65"/>
      <c r="H10380" s="65"/>
      <c r="I10380" s="65"/>
      <c r="J10380" s="65"/>
      <c r="K10380" s="65"/>
      <c r="L10380" s="65"/>
      <c r="M10380" s="65"/>
      <c r="N10380" s="84"/>
      <c r="O10380" s="65"/>
      <c r="P10380" s="84"/>
      <c r="Q10380" s="84"/>
      <c r="R10380" s="66"/>
      <c r="S10380" s="66"/>
      <c r="T10380" s="66"/>
      <c r="U10380" s="46"/>
    </row>
    <row r="10381" spans="2:21">
      <c r="B10381" s="22"/>
      <c r="D10381" s="22"/>
      <c r="E10381" s="42"/>
      <c r="F10381" s="92"/>
      <c r="G10381" s="65"/>
      <c r="H10381" s="65"/>
      <c r="I10381" s="65"/>
      <c r="J10381" s="65"/>
      <c r="K10381" s="65"/>
      <c r="L10381" s="65"/>
      <c r="M10381" s="65"/>
      <c r="N10381" s="84"/>
      <c r="O10381" s="65"/>
      <c r="P10381" s="84"/>
      <c r="Q10381" s="84"/>
      <c r="R10381" s="66"/>
      <c r="S10381" s="66"/>
      <c r="T10381" s="66"/>
      <c r="U10381" s="46"/>
    </row>
    <row r="10382" spans="2:21">
      <c r="B10382" s="22"/>
      <c r="D10382" s="22"/>
      <c r="E10382" s="42"/>
      <c r="F10382" s="92"/>
      <c r="G10382" s="65"/>
      <c r="H10382" s="65"/>
      <c r="I10382" s="65"/>
      <c r="J10382" s="65"/>
      <c r="K10382" s="65"/>
      <c r="L10382" s="65"/>
      <c r="M10382" s="65"/>
      <c r="N10382" s="84"/>
      <c r="O10382" s="65"/>
      <c r="P10382" s="84"/>
      <c r="Q10382" s="84"/>
      <c r="R10382" s="66"/>
      <c r="S10382" s="66"/>
      <c r="T10382" s="66"/>
      <c r="U10382" s="46"/>
    </row>
    <row r="10383" spans="2:21">
      <c r="B10383" s="22"/>
      <c r="D10383" s="22"/>
      <c r="E10383" s="42"/>
      <c r="F10383" s="92"/>
      <c r="G10383" s="65"/>
      <c r="H10383" s="65"/>
      <c r="I10383" s="65"/>
      <c r="J10383" s="65"/>
      <c r="K10383" s="65"/>
      <c r="L10383" s="65"/>
      <c r="M10383" s="65"/>
      <c r="N10383" s="84"/>
      <c r="O10383" s="65"/>
      <c r="P10383" s="84"/>
      <c r="Q10383" s="84"/>
      <c r="R10383" s="66"/>
      <c r="S10383" s="66"/>
      <c r="T10383" s="66"/>
      <c r="U10383" s="46"/>
    </row>
    <row r="10384" spans="2:21">
      <c r="B10384" s="22"/>
      <c r="D10384" s="22"/>
      <c r="E10384" s="42"/>
      <c r="F10384" s="92"/>
      <c r="G10384" s="65"/>
      <c r="H10384" s="65"/>
      <c r="I10384" s="65"/>
      <c r="J10384" s="65"/>
      <c r="K10384" s="65"/>
      <c r="L10384" s="65"/>
      <c r="M10384" s="65"/>
      <c r="N10384" s="84"/>
      <c r="O10384" s="65"/>
      <c r="P10384" s="84"/>
      <c r="Q10384" s="84"/>
      <c r="R10384" s="66"/>
      <c r="S10384" s="66"/>
      <c r="T10384" s="66"/>
      <c r="U10384" s="46"/>
    </row>
    <row r="10385" spans="2:21">
      <c r="B10385" s="22"/>
      <c r="D10385" s="22"/>
      <c r="E10385" s="42"/>
      <c r="F10385" s="92"/>
      <c r="G10385" s="65"/>
      <c r="H10385" s="65"/>
      <c r="I10385" s="65"/>
      <c r="J10385" s="65"/>
      <c r="K10385" s="65"/>
      <c r="L10385" s="65"/>
      <c r="M10385" s="65"/>
      <c r="N10385" s="84"/>
      <c r="O10385" s="65"/>
      <c r="P10385" s="84"/>
      <c r="Q10385" s="84"/>
      <c r="R10385" s="66"/>
      <c r="S10385" s="66"/>
      <c r="T10385" s="66"/>
      <c r="U10385" s="46"/>
    </row>
    <row r="10386" spans="2:21">
      <c r="B10386" s="22"/>
      <c r="D10386" s="22"/>
      <c r="E10386" s="42"/>
      <c r="F10386" s="92"/>
      <c r="G10386" s="65"/>
      <c r="H10386" s="65"/>
      <c r="I10386" s="65"/>
      <c r="J10386" s="65"/>
      <c r="K10386" s="65"/>
      <c r="L10386" s="65"/>
      <c r="M10386" s="65"/>
      <c r="N10386" s="84"/>
      <c r="O10386" s="65"/>
      <c r="P10386" s="84"/>
      <c r="Q10386" s="84"/>
      <c r="R10386" s="66"/>
      <c r="S10386" s="66"/>
      <c r="T10386" s="66"/>
      <c r="U10386" s="46"/>
    </row>
    <row r="10387" spans="2:21">
      <c r="B10387" s="22"/>
      <c r="D10387" s="22"/>
      <c r="E10387" s="42"/>
      <c r="F10387" s="92"/>
      <c r="G10387" s="65"/>
      <c r="H10387" s="65"/>
      <c r="I10387" s="65"/>
      <c r="J10387" s="65"/>
      <c r="K10387" s="65"/>
      <c r="L10387" s="65"/>
      <c r="M10387" s="65"/>
      <c r="N10387" s="84"/>
      <c r="O10387" s="65"/>
      <c r="P10387" s="84"/>
      <c r="Q10387" s="84"/>
      <c r="R10387" s="66"/>
      <c r="S10387" s="66"/>
      <c r="T10387" s="66"/>
      <c r="U10387" s="46"/>
    </row>
    <row r="10388" spans="2:21">
      <c r="B10388" s="22"/>
      <c r="D10388" s="22"/>
      <c r="E10388" s="42"/>
      <c r="F10388" s="92"/>
      <c r="G10388" s="65"/>
      <c r="H10388" s="65"/>
      <c r="I10388" s="65"/>
      <c r="J10388" s="65"/>
      <c r="K10388" s="65"/>
      <c r="L10388" s="65"/>
      <c r="M10388" s="65"/>
      <c r="N10388" s="84"/>
      <c r="O10388" s="65"/>
      <c r="P10388" s="84"/>
      <c r="Q10388" s="84"/>
      <c r="R10388" s="66"/>
      <c r="S10388" s="66"/>
      <c r="T10388" s="66"/>
      <c r="U10388" s="46"/>
    </row>
    <row r="10389" spans="2:21">
      <c r="B10389" s="22"/>
      <c r="D10389" s="22"/>
      <c r="E10389" s="42"/>
      <c r="F10389" s="92"/>
      <c r="G10389" s="65"/>
      <c r="H10389" s="65"/>
      <c r="I10389" s="65"/>
      <c r="J10389" s="65"/>
      <c r="K10389" s="65"/>
      <c r="L10389" s="65"/>
      <c r="M10389" s="65"/>
      <c r="N10389" s="84"/>
      <c r="O10389" s="65"/>
      <c r="P10389" s="84"/>
      <c r="Q10389" s="84"/>
      <c r="R10389" s="66"/>
      <c r="S10389" s="66"/>
      <c r="T10389" s="66"/>
      <c r="U10389" s="46"/>
    </row>
    <row r="10390" spans="2:21">
      <c r="B10390" s="22"/>
      <c r="D10390" s="22"/>
      <c r="E10390" s="42"/>
      <c r="F10390" s="92"/>
      <c r="G10390" s="65"/>
      <c r="H10390" s="65"/>
      <c r="I10390" s="65"/>
      <c r="J10390" s="65"/>
      <c r="K10390" s="65"/>
      <c r="L10390" s="65"/>
      <c r="M10390" s="65"/>
      <c r="N10390" s="84"/>
      <c r="O10390" s="65"/>
      <c r="P10390" s="84"/>
      <c r="Q10390" s="84"/>
      <c r="R10390" s="66"/>
      <c r="S10390" s="66"/>
      <c r="T10390" s="66"/>
      <c r="U10390" s="46"/>
    </row>
    <row r="10391" spans="2:21">
      <c r="B10391" s="22"/>
      <c r="D10391" s="22"/>
      <c r="E10391" s="42"/>
      <c r="F10391" s="92"/>
      <c r="G10391" s="65"/>
      <c r="H10391" s="65"/>
      <c r="I10391" s="65"/>
      <c r="J10391" s="65"/>
      <c r="K10391" s="65"/>
      <c r="L10391" s="65"/>
      <c r="M10391" s="65"/>
      <c r="N10391" s="84"/>
      <c r="O10391" s="65"/>
      <c r="P10391" s="84"/>
      <c r="Q10391" s="84"/>
      <c r="R10391" s="66"/>
      <c r="S10391" s="66"/>
      <c r="T10391" s="66"/>
      <c r="U10391" s="46"/>
    </row>
    <row r="10392" spans="2:21">
      <c r="B10392" s="22"/>
      <c r="D10392" s="22"/>
      <c r="E10392" s="42"/>
      <c r="F10392" s="92"/>
      <c r="G10392" s="65"/>
      <c r="H10392" s="65"/>
      <c r="I10392" s="65"/>
      <c r="J10392" s="65"/>
      <c r="K10392" s="65"/>
      <c r="L10392" s="65"/>
      <c r="M10392" s="65"/>
      <c r="N10392" s="84"/>
      <c r="O10392" s="65"/>
      <c r="P10392" s="84"/>
      <c r="Q10392" s="84"/>
      <c r="R10392" s="66"/>
      <c r="S10392" s="66"/>
      <c r="T10392" s="66"/>
      <c r="U10392" s="46"/>
    </row>
    <row r="10393" spans="2:21">
      <c r="B10393" s="22"/>
      <c r="D10393" s="22"/>
      <c r="E10393" s="42"/>
      <c r="F10393" s="92"/>
      <c r="G10393" s="65"/>
      <c r="H10393" s="65"/>
      <c r="I10393" s="65"/>
      <c r="J10393" s="65"/>
      <c r="K10393" s="65"/>
      <c r="L10393" s="65"/>
      <c r="M10393" s="65"/>
      <c r="N10393" s="84"/>
      <c r="O10393" s="65"/>
      <c r="P10393" s="84"/>
      <c r="Q10393" s="84"/>
      <c r="R10393" s="66"/>
      <c r="S10393" s="66"/>
      <c r="T10393" s="66"/>
      <c r="U10393" s="46"/>
    </row>
    <row r="10394" spans="2:21">
      <c r="B10394" s="22"/>
      <c r="D10394" s="22"/>
      <c r="E10394" s="42"/>
      <c r="F10394" s="92"/>
      <c r="G10394" s="65"/>
      <c r="H10394" s="65"/>
      <c r="I10394" s="65"/>
      <c r="J10394" s="65"/>
      <c r="K10394" s="65"/>
      <c r="L10394" s="65"/>
      <c r="M10394" s="65"/>
      <c r="N10394" s="84"/>
      <c r="O10394" s="65"/>
      <c r="P10394" s="84"/>
      <c r="Q10394" s="84"/>
      <c r="R10394" s="66"/>
      <c r="S10394" s="66"/>
      <c r="T10394" s="66"/>
      <c r="U10394" s="46"/>
    </row>
    <row r="10395" spans="2:21">
      <c r="B10395" s="22"/>
      <c r="D10395" s="22"/>
      <c r="E10395" s="42"/>
      <c r="F10395" s="92"/>
      <c r="G10395" s="65"/>
      <c r="H10395" s="65"/>
      <c r="I10395" s="65"/>
      <c r="J10395" s="65"/>
      <c r="K10395" s="65"/>
      <c r="L10395" s="65"/>
      <c r="M10395" s="65"/>
      <c r="N10395" s="84"/>
      <c r="O10395" s="65"/>
      <c r="P10395" s="84"/>
      <c r="Q10395" s="84"/>
      <c r="R10395" s="66"/>
      <c r="S10395" s="66"/>
      <c r="T10395" s="66"/>
      <c r="U10395" s="46"/>
    </row>
    <row r="10396" spans="2:21">
      <c r="B10396" s="22"/>
      <c r="D10396" s="22"/>
      <c r="E10396" s="42"/>
      <c r="F10396" s="92"/>
      <c r="G10396" s="65"/>
      <c r="H10396" s="65"/>
      <c r="I10396" s="65"/>
      <c r="J10396" s="65"/>
      <c r="K10396" s="65"/>
      <c r="L10396" s="65"/>
      <c r="M10396" s="65"/>
      <c r="N10396" s="84"/>
      <c r="O10396" s="65"/>
      <c r="P10396" s="84"/>
      <c r="Q10396" s="84"/>
      <c r="R10396" s="66"/>
      <c r="S10396" s="66"/>
      <c r="T10396" s="66"/>
      <c r="U10396" s="46"/>
    </row>
    <row r="10397" spans="2:21">
      <c r="B10397" s="22"/>
      <c r="D10397" s="22"/>
      <c r="E10397" s="42"/>
      <c r="F10397" s="92"/>
      <c r="G10397" s="65"/>
      <c r="H10397" s="65"/>
      <c r="I10397" s="65"/>
      <c r="J10397" s="65"/>
      <c r="K10397" s="65"/>
      <c r="L10397" s="65"/>
      <c r="M10397" s="65"/>
      <c r="N10397" s="84"/>
      <c r="O10397" s="65"/>
      <c r="P10397" s="84"/>
      <c r="Q10397" s="84"/>
      <c r="R10397" s="66"/>
      <c r="S10397" s="66"/>
      <c r="T10397" s="66"/>
      <c r="U10397" s="46"/>
    </row>
    <row r="10398" spans="2:21">
      <c r="B10398" s="22"/>
      <c r="D10398" s="22"/>
      <c r="E10398" s="42"/>
      <c r="F10398" s="92"/>
      <c r="G10398" s="65"/>
      <c r="H10398" s="65"/>
      <c r="I10398" s="65"/>
      <c r="J10398" s="65"/>
      <c r="K10398" s="65"/>
      <c r="L10398" s="65"/>
      <c r="M10398" s="65"/>
      <c r="N10398" s="84"/>
      <c r="O10398" s="65"/>
      <c r="P10398" s="84"/>
      <c r="Q10398" s="84"/>
      <c r="R10398" s="66"/>
      <c r="S10398" s="66"/>
      <c r="T10398" s="66"/>
      <c r="U10398" s="46"/>
    </row>
    <row r="10399" spans="2:21">
      <c r="B10399" s="22"/>
      <c r="D10399" s="22"/>
      <c r="E10399" s="42"/>
      <c r="F10399" s="92"/>
      <c r="G10399" s="65"/>
      <c r="H10399" s="65"/>
      <c r="I10399" s="65"/>
      <c r="J10399" s="65"/>
      <c r="K10399" s="65"/>
      <c r="L10399" s="65"/>
      <c r="M10399" s="65"/>
      <c r="N10399" s="84"/>
      <c r="O10399" s="65"/>
      <c r="P10399" s="84"/>
      <c r="Q10399" s="84"/>
      <c r="R10399" s="66"/>
      <c r="S10399" s="66"/>
      <c r="T10399" s="66"/>
      <c r="U10399" s="46"/>
    </row>
    <row r="10400" spans="2:21">
      <c r="B10400" s="22"/>
      <c r="D10400" s="22"/>
      <c r="E10400" s="42"/>
      <c r="F10400" s="92"/>
      <c r="G10400" s="65"/>
      <c r="H10400" s="65"/>
      <c r="I10400" s="65"/>
      <c r="J10400" s="65"/>
      <c r="K10400" s="65"/>
      <c r="L10400" s="65"/>
      <c r="M10400" s="65"/>
      <c r="N10400" s="84"/>
      <c r="O10400" s="65"/>
      <c r="P10400" s="84"/>
      <c r="Q10400" s="84"/>
      <c r="R10400" s="66"/>
      <c r="S10400" s="66"/>
      <c r="T10400" s="66"/>
      <c r="U10400" s="46"/>
    </row>
    <row r="10401" spans="2:21">
      <c r="B10401" s="22"/>
      <c r="D10401" s="22"/>
      <c r="E10401" s="42"/>
      <c r="F10401" s="92"/>
      <c r="G10401" s="65"/>
      <c r="H10401" s="65"/>
      <c r="I10401" s="65"/>
      <c r="J10401" s="65"/>
      <c r="K10401" s="65"/>
      <c r="L10401" s="65"/>
      <c r="M10401" s="65"/>
      <c r="N10401" s="84"/>
      <c r="O10401" s="65"/>
      <c r="P10401" s="84"/>
      <c r="Q10401" s="84"/>
      <c r="R10401" s="66"/>
      <c r="S10401" s="66"/>
      <c r="T10401" s="66"/>
      <c r="U10401" s="46"/>
    </row>
    <row r="10402" spans="2:21">
      <c r="B10402" s="22"/>
      <c r="D10402" s="22"/>
      <c r="E10402" s="42"/>
      <c r="F10402" s="92"/>
      <c r="G10402" s="65"/>
      <c r="H10402" s="65"/>
      <c r="I10402" s="65"/>
      <c r="J10402" s="65"/>
      <c r="K10402" s="65"/>
      <c r="L10402" s="65"/>
      <c r="M10402" s="65"/>
      <c r="N10402" s="84"/>
      <c r="O10402" s="65"/>
      <c r="P10402" s="84"/>
      <c r="Q10402" s="84"/>
      <c r="R10402" s="66"/>
      <c r="S10402" s="66"/>
      <c r="T10402" s="66"/>
      <c r="U10402" s="46"/>
    </row>
    <row r="10403" spans="2:21">
      <c r="B10403" s="22"/>
      <c r="D10403" s="22"/>
      <c r="E10403" s="42"/>
      <c r="F10403" s="92"/>
      <c r="G10403" s="65"/>
      <c r="H10403" s="65"/>
      <c r="I10403" s="65"/>
      <c r="J10403" s="65"/>
      <c r="K10403" s="65"/>
      <c r="L10403" s="65"/>
      <c r="M10403" s="65"/>
      <c r="N10403" s="84"/>
      <c r="O10403" s="65"/>
      <c r="P10403" s="84"/>
      <c r="Q10403" s="84"/>
      <c r="R10403" s="66"/>
      <c r="S10403" s="66"/>
      <c r="T10403" s="66"/>
      <c r="U10403" s="46"/>
    </row>
    <row r="10404" spans="2:21">
      <c r="B10404" s="22"/>
      <c r="D10404" s="22"/>
      <c r="E10404" s="42"/>
      <c r="F10404" s="92"/>
      <c r="G10404" s="65"/>
      <c r="H10404" s="65"/>
      <c r="I10404" s="65"/>
      <c r="J10404" s="65"/>
      <c r="K10404" s="65"/>
      <c r="L10404" s="65"/>
      <c r="M10404" s="65"/>
      <c r="N10404" s="84"/>
      <c r="O10404" s="65"/>
      <c r="P10404" s="84"/>
      <c r="Q10404" s="84"/>
      <c r="R10404" s="66"/>
      <c r="S10404" s="66"/>
      <c r="T10404" s="66"/>
      <c r="U10404" s="46"/>
    </row>
    <row r="10405" spans="2:21">
      <c r="B10405" s="22"/>
      <c r="D10405" s="22"/>
      <c r="E10405" s="42"/>
      <c r="F10405" s="92"/>
      <c r="G10405" s="65"/>
      <c r="H10405" s="65"/>
      <c r="I10405" s="65"/>
      <c r="J10405" s="65"/>
      <c r="K10405" s="65"/>
      <c r="L10405" s="65"/>
      <c r="M10405" s="65"/>
      <c r="N10405" s="84"/>
      <c r="O10405" s="65"/>
      <c r="P10405" s="84"/>
      <c r="Q10405" s="84"/>
      <c r="R10405" s="66"/>
      <c r="S10405" s="66"/>
      <c r="T10405" s="66"/>
      <c r="U10405" s="46"/>
    </row>
    <row r="10406" spans="2:21">
      <c r="B10406" s="22"/>
      <c r="D10406" s="22"/>
      <c r="E10406" s="42"/>
      <c r="F10406" s="92"/>
      <c r="G10406" s="65"/>
      <c r="H10406" s="65"/>
      <c r="I10406" s="65"/>
      <c r="J10406" s="65"/>
      <c r="K10406" s="65"/>
      <c r="L10406" s="65"/>
      <c r="M10406" s="65"/>
      <c r="N10406" s="84"/>
      <c r="O10406" s="65"/>
      <c r="P10406" s="84"/>
      <c r="Q10406" s="84"/>
      <c r="R10406" s="66"/>
      <c r="S10406" s="66"/>
      <c r="T10406" s="66"/>
      <c r="U10406" s="46"/>
    </row>
    <row r="10407" spans="2:21">
      <c r="B10407" s="22"/>
      <c r="D10407" s="22"/>
      <c r="E10407" s="42"/>
      <c r="F10407" s="92"/>
      <c r="G10407" s="65"/>
      <c r="H10407" s="65"/>
      <c r="I10407" s="65"/>
      <c r="J10407" s="65"/>
      <c r="K10407" s="65"/>
      <c r="L10407" s="65"/>
      <c r="M10407" s="65"/>
      <c r="N10407" s="84"/>
      <c r="O10407" s="65"/>
      <c r="P10407" s="84"/>
      <c r="Q10407" s="84"/>
      <c r="R10407" s="66"/>
      <c r="S10407" s="66"/>
      <c r="T10407" s="66"/>
      <c r="U10407" s="46"/>
    </row>
    <row r="10408" spans="2:21">
      <c r="B10408" s="22"/>
      <c r="D10408" s="22"/>
      <c r="E10408" s="42"/>
      <c r="F10408" s="92"/>
      <c r="G10408" s="65"/>
      <c r="H10408" s="65"/>
      <c r="I10408" s="65"/>
      <c r="J10408" s="65"/>
      <c r="K10408" s="65"/>
      <c r="L10408" s="65"/>
      <c r="M10408" s="65"/>
      <c r="N10408" s="84"/>
      <c r="O10408" s="65"/>
      <c r="P10408" s="84"/>
      <c r="Q10408" s="84"/>
      <c r="R10408" s="66"/>
      <c r="S10408" s="66"/>
      <c r="T10408" s="66"/>
      <c r="U10408" s="46"/>
    </row>
    <row r="10409" spans="2:21">
      <c r="B10409" s="22"/>
      <c r="D10409" s="22"/>
      <c r="E10409" s="42"/>
      <c r="F10409" s="92"/>
      <c r="G10409" s="65"/>
      <c r="H10409" s="65"/>
      <c r="I10409" s="65"/>
      <c r="J10409" s="65"/>
      <c r="K10409" s="65"/>
      <c r="L10409" s="65"/>
      <c r="M10409" s="65"/>
      <c r="N10409" s="84"/>
      <c r="O10409" s="65"/>
      <c r="P10409" s="84"/>
      <c r="Q10409" s="84"/>
      <c r="R10409" s="66"/>
      <c r="S10409" s="66"/>
      <c r="T10409" s="66"/>
      <c r="U10409" s="46"/>
    </row>
    <row r="10410" spans="2:21">
      <c r="B10410" s="22"/>
      <c r="D10410" s="22"/>
      <c r="E10410" s="42"/>
      <c r="F10410" s="92"/>
      <c r="G10410" s="65"/>
      <c r="H10410" s="65"/>
      <c r="I10410" s="65"/>
      <c r="J10410" s="65"/>
      <c r="K10410" s="65"/>
      <c r="L10410" s="65"/>
      <c r="M10410" s="65"/>
      <c r="N10410" s="84"/>
      <c r="O10410" s="65"/>
      <c r="P10410" s="84"/>
      <c r="Q10410" s="84"/>
      <c r="R10410" s="66"/>
      <c r="S10410" s="66"/>
      <c r="T10410" s="66"/>
      <c r="U10410" s="46"/>
    </row>
    <row r="10411" spans="2:21">
      <c r="B10411" s="22"/>
      <c r="D10411" s="22"/>
      <c r="E10411" s="42"/>
      <c r="F10411" s="92"/>
      <c r="G10411" s="65"/>
      <c r="H10411" s="65"/>
      <c r="I10411" s="65"/>
      <c r="J10411" s="65"/>
      <c r="K10411" s="65"/>
      <c r="L10411" s="65"/>
      <c r="M10411" s="65"/>
      <c r="N10411" s="84"/>
      <c r="O10411" s="65"/>
      <c r="P10411" s="84"/>
      <c r="Q10411" s="84"/>
      <c r="R10411" s="66"/>
      <c r="S10411" s="66"/>
      <c r="T10411" s="66"/>
      <c r="U10411" s="46"/>
    </row>
    <row r="10412" spans="2:21">
      <c r="B10412" s="22"/>
      <c r="D10412" s="22"/>
      <c r="E10412" s="42"/>
      <c r="F10412" s="92"/>
      <c r="G10412" s="65"/>
      <c r="H10412" s="65"/>
      <c r="I10412" s="65"/>
      <c r="J10412" s="65"/>
      <c r="K10412" s="65"/>
      <c r="L10412" s="65"/>
      <c r="M10412" s="65"/>
      <c r="N10412" s="84"/>
      <c r="O10412" s="65"/>
      <c r="P10412" s="84"/>
      <c r="Q10412" s="84"/>
      <c r="R10412" s="66"/>
      <c r="S10412" s="66"/>
      <c r="T10412" s="66"/>
      <c r="U10412" s="46"/>
    </row>
    <row r="10413" spans="2:21">
      <c r="B10413" s="22"/>
      <c r="D10413" s="22"/>
      <c r="E10413" s="42"/>
      <c r="F10413" s="92"/>
      <c r="G10413" s="65"/>
      <c r="H10413" s="65"/>
      <c r="I10413" s="65"/>
      <c r="J10413" s="65"/>
      <c r="K10413" s="65"/>
      <c r="L10413" s="65"/>
      <c r="M10413" s="65"/>
      <c r="N10413" s="84"/>
      <c r="O10413" s="65"/>
      <c r="P10413" s="84"/>
      <c r="Q10413" s="84"/>
      <c r="R10413" s="66"/>
      <c r="S10413" s="66"/>
      <c r="T10413" s="66"/>
      <c r="U10413" s="46"/>
    </row>
    <row r="10414" spans="2:21">
      <c r="B10414" s="22"/>
      <c r="D10414" s="22"/>
      <c r="E10414" s="42"/>
      <c r="F10414" s="92"/>
      <c r="G10414" s="65"/>
      <c r="H10414" s="65"/>
      <c r="I10414" s="65"/>
      <c r="J10414" s="65"/>
      <c r="K10414" s="65"/>
      <c r="L10414" s="65"/>
      <c r="M10414" s="65"/>
      <c r="N10414" s="84"/>
      <c r="O10414" s="65"/>
      <c r="P10414" s="84"/>
      <c r="Q10414" s="84"/>
      <c r="R10414" s="66"/>
      <c r="S10414" s="66"/>
      <c r="T10414" s="66"/>
      <c r="U10414" s="46"/>
    </row>
    <row r="10415" spans="2:21">
      <c r="B10415" s="22"/>
      <c r="D10415" s="22"/>
      <c r="E10415" s="42"/>
      <c r="F10415" s="92"/>
      <c r="G10415" s="65"/>
      <c r="H10415" s="65"/>
      <c r="I10415" s="65"/>
      <c r="J10415" s="65"/>
      <c r="K10415" s="65"/>
      <c r="L10415" s="65"/>
      <c r="M10415" s="65"/>
      <c r="N10415" s="84"/>
      <c r="O10415" s="65"/>
      <c r="P10415" s="84"/>
      <c r="Q10415" s="84"/>
      <c r="R10415" s="66"/>
      <c r="S10415" s="66"/>
      <c r="T10415" s="66"/>
      <c r="U10415" s="46"/>
    </row>
    <row r="10416" spans="2:21">
      <c r="B10416" s="22"/>
      <c r="D10416" s="22"/>
      <c r="E10416" s="42"/>
      <c r="F10416" s="92"/>
      <c r="G10416" s="65"/>
      <c r="H10416" s="65"/>
      <c r="I10416" s="65"/>
      <c r="J10416" s="65"/>
      <c r="K10416" s="65"/>
      <c r="L10416" s="65"/>
      <c r="M10416" s="65"/>
      <c r="N10416" s="84"/>
      <c r="O10416" s="65"/>
      <c r="P10416" s="84"/>
      <c r="Q10416" s="84"/>
      <c r="R10416" s="66"/>
      <c r="S10416" s="66"/>
      <c r="T10416" s="66"/>
      <c r="U10416" s="46"/>
    </row>
    <row r="10417" spans="2:21">
      <c r="B10417" s="22"/>
      <c r="D10417" s="22"/>
      <c r="E10417" s="42"/>
      <c r="F10417" s="92"/>
      <c r="G10417" s="65"/>
      <c r="H10417" s="65"/>
      <c r="I10417" s="65"/>
      <c r="J10417" s="65"/>
      <c r="K10417" s="65"/>
      <c r="L10417" s="65"/>
      <c r="M10417" s="65"/>
      <c r="N10417" s="84"/>
      <c r="O10417" s="65"/>
      <c r="P10417" s="84"/>
      <c r="Q10417" s="84"/>
      <c r="R10417" s="66"/>
      <c r="S10417" s="66"/>
      <c r="T10417" s="66"/>
      <c r="U10417" s="46"/>
    </row>
    <row r="10418" spans="2:21">
      <c r="B10418" s="22"/>
      <c r="D10418" s="22"/>
      <c r="E10418" s="42"/>
      <c r="F10418" s="92"/>
      <c r="G10418" s="65"/>
      <c r="H10418" s="65"/>
      <c r="I10418" s="65"/>
      <c r="J10418" s="65"/>
      <c r="K10418" s="65"/>
      <c r="L10418" s="65"/>
      <c r="M10418" s="65"/>
      <c r="N10418" s="84"/>
      <c r="O10418" s="65"/>
      <c r="P10418" s="84"/>
      <c r="Q10418" s="84"/>
      <c r="R10418" s="66"/>
      <c r="S10418" s="66"/>
      <c r="T10418" s="66"/>
      <c r="U10418" s="46"/>
    </row>
    <row r="10419" spans="2:21">
      <c r="B10419" s="22"/>
      <c r="D10419" s="22"/>
      <c r="E10419" s="42"/>
      <c r="F10419" s="92"/>
      <c r="G10419" s="65"/>
      <c r="H10419" s="65"/>
      <c r="I10419" s="65"/>
      <c r="J10419" s="65"/>
      <c r="K10419" s="65"/>
      <c r="L10419" s="65"/>
      <c r="M10419" s="65"/>
      <c r="N10419" s="84"/>
      <c r="O10419" s="65"/>
      <c r="P10419" s="84"/>
      <c r="Q10419" s="84"/>
      <c r="R10419" s="66"/>
      <c r="S10419" s="66"/>
      <c r="T10419" s="66"/>
      <c r="U10419" s="46"/>
    </row>
    <row r="10420" spans="2:21">
      <c r="B10420" s="22"/>
      <c r="D10420" s="22"/>
      <c r="E10420" s="42"/>
      <c r="F10420" s="92"/>
      <c r="G10420" s="65"/>
      <c r="H10420" s="65"/>
      <c r="I10420" s="65"/>
      <c r="J10420" s="65"/>
      <c r="K10420" s="65"/>
      <c r="L10420" s="65"/>
      <c r="M10420" s="65"/>
      <c r="N10420" s="84"/>
      <c r="O10420" s="65"/>
      <c r="P10420" s="84"/>
      <c r="Q10420" s="84"/>
      <c r="R10420" s="66"/>
      <c r="S10420" s="66"/>
      <c r="T10420" s="66"/>
      <c r="U10420" s="46"/>
    </row>
    <row r="10421" spans="2:21">
      <c r="B10421" s="22"/>
      <c r="D10421" s="22"/>
      <c r="E10421" s="42"/>
      <c r="F10421" s="92"/>
      <c r="G10421" s="65"/>
      <c r="H10421" s="65"/>
      <c r="I10421" s="65"/>
      <c r="J10421" s="65"/>
      <c r="K10421" s="65"/>
      <c r="L10421" s="65"/>
      <c r="M10421" s="65"/>
      <c r="N10421" s="84"/>
      <c r="O10421" s="65"/>
      <c r="P10421" s="84"/>
      <c r="Q10421" s="84"/>
      <c r="R10421" s="66"/>
      <c r="S10421" s="66"/>
      <c r="T10421" s="66"/>
      <c r="U10421" s="46"/>
    </row>
    <row r="10422" spans="2:21">
      <c r="B10422" s="22"/>
      <c r="D10422" s="22"/>
      <c r="E10422" s="42"/>
      <c r="F10422" s="92"/>
      <c r="G10422" s="65"/>
      <c r="H10422" s="65"/>
      <c r="I10422" s="65"/>
      <c r="J10422" s="65"/>
      <c r="K10422" s="65"/>
      <c r="L10422" s="65"/>
      <c r="M10422" s="65"/>
      <c r="N10422" s="84"/>
      <c r="O10422" s="65"/>
      <c r="P10422" s="84"/>
      <c r="Q10422" s="84"/>
      <c r="R10422" s="66"/>
      <c r="S10422" s="66"/>
      <c r="T10422" s="66"/>
      <c r="U10422" s="46"/>
    </row>
    <row r="10423" spans="2:21">
      <c r="B10423" s="22"/>
      <c r="D10423" s="22"/>
      <c r="E10423" s="42"/>
      <c r="F10423" s="92"/>
      <c r="G10423" s="65"/>
      <c r="H10423" s="65"/>
      <c r="I10423" s="65"/>
      <c r="J10423" s="65"/>
      <c r="K10423" s="65"/>
      <c r="L10423" s="65"/>
      <c r="M10423" s="65"/>
      <c r="N10423" s="84"/>
      <c r="O10423" s="65"/>
      <c r="P10423" s="84"/>
      <c r="Q10423" s="84"/>
      <c r="R10423" s="66"/>
      <c r="S10423" s="66"/>
      <c r="T10423" s="66"/>
      <c r="U10423" s="46"/>
    </row>
    <row r="10424" spans="2:21">
      <c r="B10424" s="22"/>
      <c r="D10424" s="22"/>
      <c r="E10424" s="42"/>
      <c r="F10424" s="92"/>
      <c r="G10424" s="65"/>
      <c r="H10424" s="65"/>
      <c r="I10424" s="65"/>
      <c r="J10424" s="65"/>
      <c r="K10424" s="65"/>
      <c r="L10424" s="65"/>
      <c r="M10424" s="65"/>
      <c r="N10424" s="84"/>
      <c r="O10424" s="65"/>
      <c r="P10424" s="84"/>
      <c r="Q10424" s="84"/>
      <c r="R10424" s="66"/>
      <c r="S10424" s="66"/>
      <c r="T10424" s="66"/>
      <c r="U10424" s="46"/>
    </row>
    <row r="10425" spans="2:21">
      <c r="B10425" s="22"/>
      <c r="D10425" s="22"/>
      <c r="E10425" s="42"/>
      <c r="F10425" s="92"/>
      <c r="G10425" s="65"/>
      <c r="H10425" s="65"/>
      <c r="I10425" s="65"/>
      <c r="J10425" s="65"/>
      <c r="K10425" s="65"/>
      <c r="L10425" s="65"/>
      <c r="M10425" s="65"/>
      <c r="N10425" s="84"/>
      <c r="O10425" s="65"/>
      <c r="P10425" s="84"/>
      <c r="Q10425" s="84"/>
      <c r="R10425" s="66"/>
      <c r="S10425" s="66"/>
      <c r="T10425" s="66"/>
      <c r="U10425" s="46"/>
    </row>
    <row r="10426" spans="2:21">
      <c r="B10426" s="22"/>
      <c r="D10426" s="22"/>
      <c r="E10426" s="42"/>
      <c r="F10426" s="92"/>
      <c r="G10426" s="65"/>
      <c r="H10426" s="65"/>
      <c r="I10426" s="65"/>
      <c r="J10426" s="65"/>
      <c r="K10426" s="65"/>
      <c r="L10426" s="65"/>
      <c r="M10426" s="65"/>
      <c r="N10426" s="84"/>
      <c r="O10426" s="65"/>
      <c r="P10426" s="84"/>
      <c r="Q10426" s="84"/>
      <c r="R10426" s="66"/>
      <c r="S10426" s="66"/>
      <c r="T10426" s="66"/>
      <c r="U10426" s="46"/>
    </row>
    <row r="10427" spans="2:21">
      <c r="B10427" s="22"/>
      <c r="D10427" s="22"/>
      <c r="E10427" s="42"/>
      <c r="F10427" s="92"/>
      <c r="G10427" s="65"/>
      <c r="H10427" s="65"/>
      <c r="I10427" s="65"/>
      <c r="J10427" s="65"/>
      <c r="K10427" s="65"/>
      <c r="L10427" s="65"/>
      <c r="M10427" s="65"/>
      <c r="N10427" s="84"/>
      <c r="O10427" s="65"/>
      <c r="P10427" s="84"/>
      <c r="Q10427" s="84"/>
      <c r="R10427" s="66"/>
      <c r="S10427" s="66"/>
      <c r="T10427" s="66"/>
      <c r="U10427" s="46"/>
    </row>
    <row r="10428" spans="2:21">
      <c r="B10428" s="22"/>
      <c r="D10428" s="22"/>
      <c r="E10428" s="42"/>
      <c r="F10428" s="92"/>
      <c r="G10428" s="65"/>
      <c r="H10428" s="65"/>
      <c r="I10428" s="65"/>
      <c r="J10428" s="65"/>
      <c r="K10428" s="65"/>
      <c r="L10428" s="65"/>
      <c r="M10428" s="65"/>
      <c r="N10428" s="84"/>
      <c r="O10428" s="65"/>
      <c r="P10428" s="84"/>
      <c r="Q10428" s="84"/>
      <c r="R10428" s="66"/>
      <c r="S10428" s="66"/>
      <c r="T10428" s="66"/>
      <c r="U10428" s="46"/>
    </row>
    <row r="10429" spans="2:21">
      <c r="B10429" s="22"/>
      <c r="D10429" s="22"/>
      <c r="E10429" s="42"/>
      <c r="F10429" s="92"/>
      <c r="G10429" s="65"/>
      <c r="H10429" s="65"/>
      <c r="I10429" s="65"/>
      <c r="J10429" s="65"/>
      <c r="K10429" s="65"/>
      <c r="L10429" s="65"/>
      <c r="M10429" s="65"/>
      <c r="N10429" s="84"/>
      <c r="O10429" s="65"/>
      <c r="P10429" s="84"/>
      <c r="Q10429" s="84"/>
      <c r="R10429" s="66"/>
      <c r="S10429" s="66"/>
      <c r="T10429" s="66"/>
      <c r="U10429" s="46"/>
    </row>
    <row r="10430" spans="2:21">
      <c r="B10430" s="22"/>
      <c r="D10430" s="22"/>
      <c r="E10430" s="42"/>
      <c r="F10430" s="92"/>
      <c r="G10430" s="65"/>
      <c r="H10430" s="65"/>
      <c r="I10430" s="65"/>
      <c r="J10430" s="65"/>
      <c r="K10430" s="65"/>
      <c r="L10430" s="65"/>
      <c r="M10430" s="65"/>
      <c r="N10430" s="84"/>
      <c r="O10430" s="65"/>
      <c r="P10430" s="84"/>
      <c r="Q10430" s="84"/>
      <c r="R10430" s="66"/>
      <c r="S10430" s="66"/>
      <c r="T10430" s="66"/>
      <c r="U10430" s="46"/>
    </row>
    <row r="10431" spans="2:21">
      <c r="B10431" s="22"/>
      <c r="D10431" s="22"/>
      <c r="E10431" s="42"/>
      <c r="F10431" s="92"/>
      <c r="G10431" s="65"/>
      <c r="H10431" s="65"/>
      <c r="I10431" s="65"/>
      <c r="J10431" s="65"/>
      <c r="K10431" s="65"/>
      <c r="L10431" s="65"/>
      <c r="M10431" s="65"/>
      <c r="N10431" s="84"/>
      <c r="O10431" s="65"/>
      <c r="P10431" s="84"/>
      <c r="Q10431" s="84"/>
      <c r="R10431" s="66"/>
      <c r="S10431" s="66"/>
      <c r="T10431" s="66"/>
      <c r="U10431" s="46"/>
    </row>
    <row r="10432" spans="2:21">
      <c r="B10432" s="22"/>
      <c r="D10432" s="22"/>
      <c r="E10432" s="42"/>
      <c r="F10432" s="92"/>
      <c r="G10432" s="65"/>
      <c r="H10432" s="65"/>
      <c r="I10432" s="65"/>
      <c r="J10432" s="65"/>
      <c r="K10432" s="65"/>
      <c r="L10432" s="65"/>
      <c r="M10432" s="65"/>
      <c r="N10432" s="84"/>
      <c r="O10432" s="65"/>
      <c r="P10432" s="84"/>
      <c r="Q10432" s="84"/>
      <c r="R10432" s="66"/>
      <c r="S10432" s="66"/>
      <c r="T10432" s="66"/>
      <c r="U10432" s="46"/>
    </row>
    <row r="10433" spans="2:21">
      <c r="B10433" s="22"/>
      <c r="D10433" s="22"/>
      <c r="E10433" s="42"/>
      <c r="F10433" s="92"/>
      <c r="G10433" s="65"/>
      <c r="H10433" s="65"/>
      <c r="I10433" s="65"/>
      <c r="J10433" s="65"/>
      <c r="K10433" s="65"/>
      <c r="L10433" s="65"/>
      <c r="M10433" s="65"/>
      <c r="N10433" s="84"/>
      <c r="O10433" s="65"/>
      <c r="P10433" s="84"/>
      <c r="Q10433" s="84"/>
      <c r="R10433" s="66"/>
      <c r="S10433" s="66"/>
      <c r="T10433" s="66"/>
      <c r="U10433" s="46"/>
    </row>
    <row r="10434" spans="2:21">
      <c r="B10434" s="22"/>
      <c r="D10434" s="22"/>
      <c r="E10434" s="42"/>
      <c r="F10434" s="92"/>
      <c r="G10434" s="65"/>
      <c r="H10434" s="65"/>
      <c r="I10434" s="65"/>
      <c r="J10434" s="65"/>
      <c r="K10434" s="65"/>
      <c r="L10434" s="65"/>
      <c r="M10434" s="65"/>
      <c r="N10434" s="84"/>
      <c r="O10434" s="65"/>
      <c r="P10434" s="84"/>
      <c r="Q10434" s="84"/>
      <c r="R10434" s="66"/>
      <c r="S10434" s="66"/>
      <c r="T10434" s="66"/>
      <c r="U10434" s="46"/>
    </row>
    <row r="10435" spans="2:21">
      <c r="B10435" s="22"/>
      <c r="D10435" s="22"/>
      <c r="E10435" s="42"/>
      <c r="F10435" s="92"/>
      <c r="G10435" s="65"/>
      <c r="H10435" s="65"/>
      <c r="I10435" s="65"/>
      <c r="J10435" s="65"/>
      <c r="K10435" s="65"/>
      <c r="L10435" s="65"/>
      <c r="M10435" s="65"/>
      <c r="N10435" s="84"/>
      <c r="O10435" s="65"/>
      <c r="P10435" s="84"/>
      <c r="Q10435" s="84"/>
      <c r="R10435" s="66"/>
      <c r="S10435" s="66"/>
      <c r="T10435" s="66"/>
      <c r="U10435" s="46"/>
    </row>
    <row r="10436" spans="2:21">
      <c r="B10436" s="22"/>
      <c r="D10436" s="22"/>
      <c r="E10436" s="42"/>
      <c r="F10436" s="92"/>
      <c r="G10436" s="65"/>
      <c r="H10436" s="65"/>
      <c r="I10436" s="65"/>
      <c r="J10436" s="65"/>
      <c r="K10436" s="65"/>
      <c r="L10436" s="65"/>
      <c r="M10436" s="65"/>
      <c r="N10436" s="84"/>
      <c r="O10436" s="65"/>
      <c r="P10436" s="84"/>
      <c r="Q10436" s="84"/>
      <c r="R10436" s="66"/>
      <c r="S10436" s="66"/>
      <c r="T10436" s="66"/>
      <c r="U10436" s="46"/>
    </row>
    <row r="10437" spans="2:21">
      <c r="B10437" s="22"/>
      <c r="D10437" s="22"/>
      <c r="E10437" s="42"/>
      <c r="F10437" s="92"/>
      <c r="G10437" s="65"/>
      <c r="H10437" s="65"/>
      <c r="I10437" s="65"/>
      <c r="J10437" s="65"/>
      <c r="K10437" s="65"/>
      <c r="L10437" s="65"/>
      <c r="M10437" s="65"/>
      <c r="N10437" s="84"/>
      <c r="O10437" s="65"/>
      <c r="P10437" s="84"/>
      <c r="Q10437" s="84"/>
      <c r="R10437" s="66"/>
      <c r="S10437" s="66"/>
      <c r="T10437" s="66"/>
      <c r="U10437" s="46"/>
    </row>
    <row r="10438" spans="2:21">
      <c r="B10438" s="22"/>
      <c r="D10438" s="22"/>
      <c r="E10438" s="42"/>
      <c r="F10438" s="92"/>
      <c r="G10438" s="65"/>
      <c r="H10438" s="65"/>
      <c r="I10438" s="65"/>
      <c r="J10438" s="65"/>
      <c r="K10438" s="65"/>
      <c r="L10438" s="65"/>
      <c r="M10438" s="65"/>
      <c r="N10438" s="84"/>
      <c r="O10438" s="65"/>
      <c r="P10438" s="84"/>
      <c r="Q10438" s="84"/>
      <c r="R10438" s="66"/>
      <c r="S10438" s="66"/>
      <c r="T10438" s="66"/>
      <c r="U10438" s="46"/>
    </row>
    <row r="10439" spans="2:21">
      <c r="B10439" s="22"/>
      <c r="D10439" s="22"/>
      <c r="E10439" s="42"/>
      <c r="F10439" s="92"/>
      <c r="G10439" s="65"/>
      <c r="H10439" s="65"/>
      <c r="I10439" s="65"/>
      <c r="J10439" s="65"/>
      <c r="K10439" s="65"/>
      <c r="L10439" s="65"/>
      <c r="M10439" s="65"/>
      <c r="N10439" s="84"/>
      <c r="O10439" s="65"/>
      <c r="P10439" s="84"/>
      <c r="Q10439" s="84"/>
      <c r="R10439" s="66"/>
      <c r="S10439" s="66"/>
      <c r="T10439" s="66"/>
      <c r="U10439" s="46"/>
    </row>
    <row r="10440" spans="2:21">
      <c r="B10440" s="22"/>
      <c r="D10440" s="22"/>
      <c r="E10440" s="42"/>
      <c r="F10440" s="92"/>
      <c r="G10440" s="65"/>
      <c r="H10440" s="65"/>
      <c r="I10440" s="65"/>
      <c r="J10440" s="65"/>
      <c r="K10440" s="65"/>
      <c r="L10440" s="65"/>
      <c r="M10440" s="65"/>
      <c r="N10440" s="84"/>
      <c r="O10440" s="65"/>
      <c r="P10440" s="84"/>
      <c r="Q10440" s="84"/>
      <c r="R10440" s="66"/>
      <c r="S10440" s="66"/>
      <c r="T10440" s="66"/>
      <c r="U10440" s="46"/>
    </row>
    <row r="10441" spans="2:21">
      <c r="B10441" s="22"/>
      <c r="D10441" s="22"/>
      <c r="E10441" s="42"/>
      <c r="F10441" s="92"/>
      <c r="G10441" s="65"/>
      <c r="H10441" s="65"/>
      <c r="I10441" s="65"/>
      <c r="J10441" s="65"/>
      <c r="K10441" s="65"/>
      <c r="L10441" s="65"/>
      <c r="M10441" s="65"/>
      <c r="N10441" s="84"/>
      <c r="O10441" s="65"/>
      <c r="P10441" s="84"/>
      <c r="Q10441" s="84"/>
      <c r="R10441" s="66"/>
      <c r="S10441" s="66"/>
      <c r="T10441" s="66"/>
      <c r="U10441" s="46"/>
    </row>
    <row r="10442" spans="2:21">
      <c r="B10442" s="22"/>
      <c r="D10442" s="22"/>
      <c r="E10442" s="42"/>
      <c r="F10442" s="92"/>
      <c r="G10442" s="65"/>
      <c r="H10442" s="65"/>
      <c r="I10442" s="65"/>
      <c r="J10442" s="65"/>
      <c r="K10442" s="65"/>
      <c r="L10442" s="65"/>
      <c r="M10442" s="65"/>
      <c r="N10442" s="84"/>
      <c r="O10442" s="65"/>
      <c r="P10442" s="84"/>
      <c r="Q10442" s="84"/>
      <c r="R10442" s="66"/>
      <c r="S10442" s="66"/>
      <c r="T10442" s="66"/>
      <c r="U10442" s="46"/>
    </row>
    <row r="10443" spans="2:21">
      <c r="B10443" s="22"/>
      <c r="D10443" s="22"/>
      <c r="E10443" s="42"/>
      <c r="F10443" s="92"/>
      <c r="G10443" s="65"/>
      <c r="H10443" s="65"/>
      <c r="I10443" s="65"/>
      <c r="J10443" s="65"/>
      <c r="K10443" s="65"/>
      <c r="L10443" s="65"/>
      <c r="M10443" s="65"/>
      <c r="N10443" s="84"/>
      <c r="O10443" s="65"/>
      <c r="P10443" s="84"/>
      <c r="Q10443" s="84"/>
      <c r="R10443" s="66"/>
      <c r="S10443" s="66"/>
      <c r="T10443" s="66"/>
      <c r="U10443" s="46"/>
    </row>
    <row r="10444" spans="2:21">
      <c r="B10444" s="22"/>
      <c r="D10444" s="22"/>
      <c r="E10444" s="42"/>
      <c r="F10444" s="92"/>
      <c r="G10444" s="65"/>
      <c r="H10444" s="65"/>
      <c r="I10444" s="65"/>
      <c r="J10444" s="65"/>
      <c r="K10444" s="65"/>
      <c r="L10444" s="65"/>
      <c r="M10444" s="65"/>
      <c r="N10444" s="84"/>
      <c r="O10444" s="65"/>
      <c r="P10444" s="84"/>
      <c r="Q10444" s="84"/>
      <c r="R10444" s="66"/>
      <c r="S10444" s="66"/>
      <c r="T10444" s="66"/>
      <c r="U10444" s="46"/>
    </row>
    <row r="10445" spans="2:21">
      <c r="B10445" s="22"/>
      <c r="D10445" s="22"/>
      <c r="E10445" s="42"/>
      <c r="F10445" s="92"/>
      <c r="G10445" s="65"/>
      <c r="H10445" s="65"/>
      <c r="I10445" s="65"/>
      <c r="J10445" s="65"/>
      <c r="K10445" s="65"/>
      <c r="L10445" s="65"/>
      <c r="M10445" s="65"/>
      <c r="N10445" s="84"/>
      <c r="O10445" s="65"/>
      <c r="P10445" s="84"/>
      <c r="Q10445" s="84"/>
      <c r="R10445" s="66"/>
      <c r="S10445" s="66"/>
      <c r="T10445" s="66"/>
      <c r="U10445" s="46"/>
    </row>
    <row r="10446" spans="2:21">
      <c r="B10446" s="22"/>
      <c r="D10446" s="22"/>
      <c r="E10446" s="42"/>
      <c r="F10446" s="92"/>
      <c r="G10446" s="65"/>
      <c r="H10446" s="65"/>
      <c r="I10446" s="65"/>
      <c r="J10446" s="65"/>
      <c r="K10446" s="65"/>
      <c r="L10446" s="65"/>
      <c r="M10446" s="65"/>
      <c r="N10446" s="84"/>
      <c r="O10446" s="65"/>
      <c r="P10446" s="84"/>
      <c r="Q10446" s="84"/>
      <c r="R10446" s="66"/>
      <c r="S10446" s="66"/>
      <c r="T10446" s="66"/>
      <c r="U10446" s="46"/>
    </row>
    <row r="10447" spans="2:21">
      <c r="B10447" s="22"/>
      <c r="D10447" s="22"/>
      <c r="E10447" s="42"/>
      <c r="F10447" s="92"/>
      <c r="G10447" s="65"/>
      <c r="H10447" s="65"/>
      <c r="I10447" s="65"/>
      <c r="J10447" s="65"/>
      <c r="K10447" s="65"/>
      <c r="L10447" s="65"/>
      <c r="M10447" s="65"/>
      <c r="N10447" s="84"/>
      <c r="O10447" s="65"/>
      <c r="P10447" s="84"/>
      <c r="Q10447" s="84"/>
      <c r="R10447" s="66"/>
      <c r="S10447" s="66"/>
      <c r="T10447" s="66"/>
      <c r="U10447" s="46"/>
    </row>
    <row r="10448" spans="2:21">
      <c r="B10448" s="22"/>
      <c r="D10448" s="22"/>
      <c r="E10448" s="42"/>
      <c r="F10448" s="92"/>
      <c r="G10448" s="65"/>
      <c r="H10448" s="65"/>
      <c r="I10448" s="65"/>
      <c r="J10448" s="65"/>
      <c r="K10448" s="65"/>
      <c r="L10448" s="65"/>
      <c r="M10448" s="65"/>
      <c r="N10448" s="84"/>
      <c r="O10448" s="65"/>
      <c r="P10448" s="84"/>
      <c r="Q10448" s="84"/>
      <c r="R10448" s="66"/>
      <c r="S10448" s="66"/>
      <c r="T10448" s="66"/>
      <c r="U10448" s="46"/>
    </row>
    <row r="10449" spans="2:21">
      <c r="B10449" s="22"/>
      <c r="D10449" s="22"/>
      <c r="E10449" s="42"/>
      <c r="F10449" s="92"/>
      <c r="G10449" s="65"/>
      <c r="H10449" s="65"/>
      <c r="I10449" s="65"/>
      <c r="J10449" s="65"/>
      <c r="K10449" s="65"/>
      <c r="L10449" s="65"/>
      <c r="M10449" s="65"/>
      <c r="N10449" s="84"/>
      <c r="O10449" s="65"/>
      <c r="P10449" s="84"/>
      <c r="Q10449" s="84"/>
      <c r="R10449" s="66"/>
      <c r="S10449" s="66"/>
      <c r="T10449" s="66"/>
      <c r="U10449" s="46"/>
    </row>
    <row r="10450" spans="2:21">
      <c r="B10450" s="22"/>
      <c r="D10450" s="22"/>
      <c r="E10450" s="42"/>
      <c r="F10450" s="92"/>
      <c r="G10450" s="65"/>
      <c r="H10450" s="65"/>
      <c r="I10450" s="65"/>
      <c r="J10450" s="65"/>
      <c r="K10450" s="65"/>
      <c r="L10450" s="65"/>
      <c r="M10450" s="65"/>
      <c r="N10450" s="84"/>
      <c r="O10450" s="65"/>
      <c r="P10450" s="84"/>
      <c r="Q10450" s="84"/>
      <c r="R10450" s="66"/>
      <c r="S10450" s="66"/>
      <c r="T10450" s="66"/>
      <c r="U10450" s="46"/>
    </row>
    <row r="10451" spans="2:21">
      <c r="B10451" s="22"/>
      <c r="D10451" s="22"/>
      <c r="E10451" s="42"/>
      <c r="F10451" s="92"/>
      <c r="G10451" s="65"/>
      <c r="H10451" s="65"/>
      <c r="I10451" s="65"/>
      <c r="J10451" s="65"/>
      <c r="K10451" s="65"/>
      <c r="L10451" s="65"/>
      <c r="M10451" s="65"/>
      <c r="N10451" s="84"/>
      <c r="O10451" s="65"/>
      <c r="P10451" s="84"/>
      <c r="Q10451" s="84"/>
      <c r="R10451" s="66"/>
      <c r="S10451" s="66"/>
      <c r="T10451" s="66"/>
      <c r="U10451" s="46"/>
    </row>
    <row r="10452" spans="2:21">
      <c r="B10452" s="22"/>
      <c r="D10452" s="22"/>
      <c r="E10452" s="42"/>
      <c r="F10452" s="92"/>
      <c r="G10452" s="65"/>
      <c r="H10452" s="65"/>
      <c r="I10452" s="65"/>
      <c r="J10452" s="65"/>
      <c r="K10452" s="65"/>
      <c r="L10452" s="65"/>
      <c r="M10452" s="65"/>
      <c r="N10452" s="84"/>
      <c r="O10452" s="65"/>
      <c r="P10452" s="84"/>
      <c r="Q10452" s="84"/>
      <c r="R10452" s="66"/>
      <c r="S10452" s="66"/>
      <c r="T10452" s="66"/>
      <c r="U10452" s="46"/>
    </row>
    <row r="10453" spans="2:21">
      <c r="B10453" s="22"/>
      <c r="D10453" s="22"/>
      <c r="E10453" s="42"/>
      <c r="F10453" s="92"/>
      <c r="G10453" s="65"/>
      <c r="H10453" s="65"/>
      <c r="I10453" s="65"/>
      <c r="J10453" s="65"/>
      <c r="K10453" s="65"/>
      <c r="L10453" s="65"/>
      <c r="M10453" s="65"/>
      <c r="N10453" s="84"/>
      <c r="O10453" s="65"/>
      <c r="P10453" s="84"/>
      <c r="Q10453" s="84"/>
      <c r="R10453" s="66"/>
      <c r="S10453" s="66"/>
      <c r="T10453" s="66"/>
      <c r="U10453" s="46"/>
    </row>
    <row r="10454" spans="2:21">
      <c r="B10454" s="22"/>
      <c r="D10454" s="22"/>
      <c r="E10454" s="42"/>
      <c r="F10454" s="92"/>
      <c r="G10454" s="65"/>
      <c r="H10454" s="65"/>
      <c r="I10454" s="65"/>
      <c r="J10454" s="65"/>
      <c r="K10454" s="65"/>
      <c r="L10454" s="65"/>
      <c r="M10454" s="65"/>
      <c r="N10454" s="84"/>
      <c r="O10454" s="65"/>
      <c r="P10454" s="84"/>
      <c r="Q10454" s="84"/>
      <c r="R10454" s="66"/>
      <c r="S10454" s="66"/>
      <c r="T10454" s="66"/>
      <c r="U10454" s="46"/>
    </row>
    <row r="10455" spans="2:21">
      <c r="B10455" s="22"/>
      <c r="D10455" s="22"/>
      <c r="E10455" s="42"/>
      <c r="F10455" s="92"/>
      <c r="G10455" s="65"/>
      <c r="H10455" s="65"/>
      <c r="I10455" s="65"/>
      <c r="J10455" s="65"/>
      <c r="K10455" s="65"/>
      <c r="L10455" s="65"/>
      <c r="M10455" s="65"/>
      <c r="N10455" s="84"/>
      <c r="O10455" s="65"/>
      <c r="P10455" s="84"/>
      <c r="Q10455" s="84"/>
      <c r="R10455" s="66"/>
      <c r="S10455" s="66"/>
      <c r="T10455" s="66"/>
      <c r="U10455" s="46"/>
    </row>
    <row r="10456" spans="2:21">
      <c r="B10456" s="22"/>
      <c r="D10456" s="22"/>
      <c r="E10456" s="42"/>
      <c r="F10456" s="92"/>
      <c r="G10456" s="65"/>
      <c r="H10456" s="65"/>
      <c r="I10456" s="65"/>
      <c r="J10456" s="65"/>
      <c r="K10456" s="65"/>
      <c r="L10456" s="65"/>
      <c r="M10456" s="65"/>
      <c r="N10456" s="84"/>
      <c r="O10456" s="65"/>
      <c r="P10456" s="84"/>
      <c r="Q10456" s="84"/>
      <c r="R10456" s="66"/>
      <c r="S10456" s="66"/>
      <c r="T10456" s="66"/>
      <c r="U10456" s="46"/>
    </row>
    <row r="10457" spans="2:21">
      <c r="B10457" s="22"/>
      <c r="D10457" s="22"/>
      <c r="E10457" s="42"/>
      <c r="F10457" s="92"/>
      <c r="G10457" s="65"/>
      <c r="H10457" s="65"/>
      <c r="I10457" s="65"/>
      <c r="J10457" s="65"/>
      <c r="K10457" s="65"/>
      <c r="L10457" s="65"/>
      <c r="M10457" s="65"/>
      <c r="N10457" s="84"/>
      <c r="O10457" s="65"/>
      <c r="P10457" s="84"/>
      <c r="Q10457" s="84"/>
      <c r="R10457" s="66"/>
      <c r="S10457" s="66"/>
      <c r="T10457" s="66"/>
      <c r="U10457" s="46"/>
    </row>
    <row r="10458" spans="2:21">
      <c r="B10458" s="22"/>
      <c r="D10458" s="22"/>
      <c r="E10458" s="42"/>
      <c r="F10458" s="92"/>
      <c r="G10458" s="65"/>
      <c r="H10458" s="65"/>
      <c r="I10458" s="65"/>
      <c r="J10458" s="65"/>
      <c r="K10458" s="65"/>
      <c r="L10458" s="65"/>
      <c r="M10458" s="65"/>
      <c r="N10458" s="84"/>
      <c r="O10458" s="65"/>
      <c r="P10458" s="84"/>
      <c r="Q10458" s="84"/>
      <c r="R10458" s="66"/>
      <c r="S10458" s="66"/>
      <c r="T10458" s="66"/>
      <c r="U10458" s="46"/>
    </row>
    <row r="10459" spans="2:21">
      <c r="B10459" s="22"/>
      <c r="D10459" s="22"/>
      <c r="E10459" s="42"/>
      <c r="F10459" s="92"/>
      <c r="G10459" s="65"/>
      <c r="H10459" s="65"/>
      <c r="I10459" s="65"/>
      <c r="J10459" s="65"/>
      <c r="K10459" s="65"/>
      <c r="L10459" s="65"/>
      <c r="M10459" s="65"/>
      <c r="N10459" s="84"/>
      <c r="O10459" s="65"/>
      <c r="P10459" s="84"/>
      <c r="Q10459" s="84"/>
      <c r="R10459" s="66"/>
      <c r="S10459" s="66"/>
      <c r="T10459" s="66"/>
      <c r="U10459" s="46"/>
    </row>
    <row r="10460" spans="2:21">
      <c r="B10460" s="22"/>
      <c r="D10460" s="22"/>
      <c r="E10460" s="42"/>
      <c r="F10460" s="92"/>
      <c r="G10460" s="65"/>
      <c r="H10460" s="65"/>
      <c r="I10460" s="65"/>
      <c r="J10460" s="65"/>
      <c r="K10460" s="65"/>
      <c r="L10460" s="65"/>
      <c r="M10460" s="65"/>
      <c r="N10460" s="84"/>
      <c r="O10460" s="65"/>
      <c r="P10460" s="84"/>
      <c r="Q10460" s="84"/>
      <c r="R10460" s="66"/>
      <c r="S10460" s="66"/>
      <c r="T10460" s="66"/>
      <c r="U10460" s="46"/>
    </row>
    <row r="10461" spans="2:21">
      <c r="B10461" s="22"/>
      <c r="D10461" s="22"/>
      <c r="E10461" s="42"/>
      <c r="F10461" s="92"/>
      <c r="G10461" s="65"/>
      <c r="H10461" s="65"/>
      <c r="I10461" s="65"/>
      <c r="J10461" s="65"/>
      <c r="K10461" s="65"/>
      <c r="L10461" s="65"/>
      <c r="M10461" s="65"/>
      <c r="N10461" s="84"/>
      <c r="O10461" s="65"/>
      <c r="P10461" s="84"/>
      <c r="Q10461" s="84"/>
      <c r="R10461" s="66"/>
      <c r="S10461" s="66"/>
      <c r="T10461" s="66"/>
      <c r="U10461" s="46"/>
    </row>
    <row r="10462" spans="2:21">
      <c r="B10462" s="22"/>
      <c r="D10462" s="22"/>
      <c r="E10462" s="42"/>
      <c r="F10462" s="92"/>
      <c r="G10462" s="65"/>
      <c r="H10462" s="65"/>
      <c r="I10462" s="65"/>
      <c r="J10462" s="65"/>
      <c r="K10462" s="65"/>
      <c r="L10462" s="65"/>
      <c r="M10462" s="65"/>
      <c r="N10462" s="84"/>
      <c r="O10462" s="65"/>
      <c r="P10462" s="84"/>
      <c r="Q10462" s="84"/>
      <c r="R10462" s="66"/>
      <c r="S10462" s="66"/>
      <c r="T10462" s="66"/>
      <c r="U10462" s="46"/>
    </row>
    <row r="10463" spans="2:21">
      <c r="B10463" s="22"/>
      <c r="D10463" s="22"/>
      <c r="E10463" s="42"/>
      <c r="F10463" s="92"/>
      <c r="G10463" s="65"/>
      <c r="H10463" s="65"/>
      <c r="I10463" s="65"/>
      <c r="J10463" s="65"/>
      <c r="K10463" s="65"/>
      <c r="L10463" s="65"/>
      <c r="M10463" s="65"/>
      <c r="N10463" s="84"/>
      <c r="O10463" s="65"/>
      <c r="P10463" s="84"/>
      <c r="Q10463" s="84"/>
      <c r="R10463" s="66"/>
      <c r="S10463" s="66"/>
      <c r="T10463" s="66"/>
      <c r="U10463" s="46"/>
    </row>
    <row r="10464" spans="2:21">
      <c r="B10464" s="22"/>
      <c r="D10464" s="22"/>
      <c r="E10464" s="42"/>
      <c r="F10464" s="92"/>
      <c r="G10464" s="65"/>
      <c r="H10464" s="65"/>
      <c r="I10464" s="65"/>
      <c r="J10464" s="65"/>
      <c r="K10464" s="65"/>
      <c r="L10464" s="65"/>
      <c r="M10464" s="65"/>
      <c r="N10464" s="84"/>
      <c r="O10464" s="65"/>
      <c r="P10464" s="84"/>
      <c r="Q10464" s="84"/>
      <c r="R10464" s="66"/>
      <c r="S10464" s="66"/>
      <c r="T10464" s="66"/>
      <c r="U10464" s="46"/>
    </row>
    <row r="10465" spans="2:21">
      <c r="B10465" s="22"/>
      <c r="D10465" s="22"/>
      <c r="E10465" s="42"/>
      <c r="F10465" s="92"/>
      <c r="G10465" s="65"/>
      <c r="H10465" s="65"/>
      <c r="I10465" s="65"/>
      <c r="J10465" s="65"/>
      <c r="K10465" s="65"/>
      <c r="L10465" s="65"/>
      <c r="M10465" s="65"/>
      <c r="N10465" s="84"/>
      <c r="O10465" s="65"/>
      <c r="P10465" s="84"/>
      <c r="Q10465" s="84"/>
      <c r="R10465" s="66"/>
      <c r="S10465" s="66"/>
      <c r="T10465" s="66"/>
      <c r="U10465" s="46"/>
    </row>
    <row r="10466" spans="2:21">
      <c r="B10466" s="22"/>
      <c r="D10466" s="22"/>
      <c r="E10466" s="42"/>
      <c r="F10466" s="92"/>
      <c r="G10466" s="65"/>
      <c r="H10466" s="65"/>
      <c r="I10466" s="65"/>
      <c r="J10466" s="65"/>
      <c r="K10466" s="65"/>
      <c r="L10466" s="65"/>
      <c r="M10466" s="65"/>
      <c r="N10466" s="84"/>
      <c r="O10466" s="65"/>
      <c r="P10466" s="84"/>
      <c r="Q10466" s="84"/>
      <c r="R10466" s="66"/>
      <c r="S10466" s="66"/>
      <c r="T10466" s="66"/>
      <c r="U10466" s="46"/>
    </row>
    <row r="10467" spans="2:21">
      <c r="B10467" s="22"/>
      <c r="D10467" s="22"/>
      <c r="E10467" s="42"/>
      <c r="F10467" s="92"/>
      <c r="G10467" s="65"/>
      <c r="H10467" s="65"/>
      <c r="I10467" s="65"/>
      <c r="J10467" s="65"/>
      <c r="K10467" s="65"/>
      <c r="L10467" s="65"/>
      <c r="M10467" s="65"/>
      <c r="N10467" s="84"/>
      <c r="O10467" s="65"/>
      <c r="P10467" s="84"/>
      <c r="Q10467" s="84"/>
      <c r="R10467" s="66"/>
      <c r="S10467" s="66"/>
      <c r="T10467" s="66"/>
      <c r="U10467" s="46"/>
    </row>
    <row r="10468" spans="2:21">
      <c r="B10468" s="22"/>
      <c r="D10468" s="22"/>
      <c r="E10468" s="42"/>
      <c r="F10468" s="92"/>
      <c r="G10468" s="65"/>
      <c r="H10468" s="65"/>
      <c r="I10468" s="65"/>
      <c r="J10468" s="65"/>
      <c r="K10468" s="65"/>
      <c r="L10468" s="65"/>
      <c r="M10468" s="65"/>
      <c r="N10468" s="84"/>
      <c r="O10468" s="65"/>
      <c r="P10468" s="84"/>
      <c r="Q10468" s="84"/>
      <c r="R10468" s="66"/>
      <c r="S10468" s="66"/>
      <c r="T10468" s="66"/>
      <c r="U10468" s="46"/>
    </row>
    <row r="10469" spans="2:21">
      <c r="B10469" s="22"/>
      <c r="D10469" s="22"/>
      <c r="E10469" s="42"/>
      <c r="F10469" s="92"/>
      <c r="G10469" s="65"/>
      <c r="H10469" s="65"/>
      <c r="I10469" s="65"/>
      <c r="J10469" s="65"/>
      <c r="K10469" s="65"/>
      <c r="L10469" s="65"/>
      <c r="M10469" s="65"/>
      <c r="N10469" s="84"/>
      <c r="O10469" s="65"/>
      <c r="P10469" s="84"/>
      <c r="Q10469" s="84"/>
      <c r="R10469" s="66"/>
      <c r="S10469" s="66"/>
      <c r="T10469" s="66"/>
      <c r="U10469" s="46"/>
    </row>
    <row r="10470" spans="2:21">
      <c r="B10470" s="22"/>
      <c r="D10470" s="22"/>
      <c r="E10470" s="42"/>
      <c r="F10470" s="92"/>
      <c r="G10470" s="65"/>
      <c r="H10470" s="65"/>
      <c r="I10470" s="65"/>
      <c r="J10470" s="65"/>
      <c r="K10470" s="65"/>
      <c r="L10470" s="65"/>
      <c r="M10470" s="65"/>
      <c r="N10470" s="84"/>
      <c r="O10470" s="65"/>
      <c r="P10470" s="84"/>
      <c r="Q10470" s="84"/>
      <c r="R10470" s="66"/>
      <c r="S10470" s="66"/>
      <c r="T10470" s="66"/>
      <c r="U10470" s="46"/>
    </row>
    <row r="10471" spans="2:21">
      <c r="B10471" s="22"/>
      <c r="D10471" s="22"/>
      <c r="E10471" s="42"/>
      <c r="F10471" s="92"/>
      <c r="G10471" s="65"/>
      <c r="H10471" s="65"/>
      <c r="I10471" s="65"/>
      <c r="J10471" s="65"/>
      <c r="K10471" s="65"/>
      <c r="L10471" s="65"/>
      <c r="M10471" s="65"/>
      <c r="N10471" s="84"/>
      <c r="O10471" s="65"/>
      <c r="P10471" s="84"/>
      <c r="Q10471" s="84"/>
      <c r="R10471" s="66"/>
      <c r="S10471" s="66"/>
      <c r="T10471" s="66"/>
      <c r="U10471" s="46"/>
    </row>
    <row r="10472" spans="2:21">
      <c r="B10472" s="22"/>
      <c r="D10472" s="22"/>
      <c r="E10472" s="42"/>
      <c r="F10472" s="92"/>
      <c r="G10472" s="65"/>
      <c r="H10472" s="65"/>
      <c r="I10472" s="65"/>
      <c r="J10472" s="65"/>
      <c r="K10472" s="65"/>
      <c r="L10472" s="65"/>
      <c r="M10472" s="65"/>
      <c r="N10472" s="84"/>
      <c r="O10472" s="65"/>
      <c r="P10472" s="84"/>
      <c r="Q10472" s="84"/>
      <c r="R10472" s="66"/>
      <c r="S10472" s="66"/>
      <c r="T10472" s="66"/>
      <c r="U10472" s="46"/>
    </row>
    <row r="10473" spans="2:21">
      <c r="B10473" s="22"/>
      <c r="D10473" s="22"/>
      <c r="E10473" s="42"/>
      <c r="F10473" s="92"/>
      <c r="G10473" s="65"/>
      <c r="H10473" s="65"/>
      <c r="I10473" s="65"/>
      <c r="J10473" s="65"/>
      <c r="K10473" s="65"/>
      <c r="L10473" s="65"/>
      <c r="M10473" s="65"/>
      <c r="N10473" s="84"/>
      <c r="O10473" s="65"/>
      <c r="P10473" s="84"/>
      <c r="Q10473" s="84"/>
      <c r="R10473" s="66"/>
      <c r="S10473" s="66"/>
      <c r="T10473" s="66"/>
      <c r="U10473" s="46"/>
    </row>
    <row r="10474" spans="2:21">
      <c r="B10474" s="22"/>
      <c r="D10474" s="22"/>
      <c r="E10474" s="42"/>
      <c r="F10474" s="92"/>
      <c r="G10474" s="65"/>
      <c r="H10474" s="65"/>
      <c r="I10474" s="65"/>
      <c r="J10474" s="65"/>
      <c r="K10474" s="65"/>
      <c r="L10474" s="65"/>
      <c r="M10474" s="65"/>
      <c r="N10474" s="84"/>
      <c r="O10474" s="65"/>
      <c r="P10474" s="84"/>
      <c r="Q10474" s="84"/>
      <c r="R10474" s="66"/>
      <c r="S10474" s="66"/>
      <c r="T10474" s="66"/>
      <c r="U10474" s="46"/>
    </row>
    <row r="10475" spans="2:21">
      <c r="B10475" s="22"/>
      <c r="D10475" s="22"/>
      <c r="E10475" s="42"/>
      <c r="F10475" s="92"/>
      <c r="G10475" s="65"/>
      <c r="H10475" s="65"/>
      <c r="I10475" s="65"/>
      <c r="J10475" s="65"/>
      <c r="K10475" s="65"/>
      <c r="L10475" s="65"/>
      <c r="M10475" s="65"/>
      <c r="N10475" s="84"/>
      <c r="O10475" s="65"/>
      <c r="P10475" s="84"/>
      <c r="Q10475" s="84"/>
      <c r="R10475" s="66"/>
      <c r="S10475" s="66"/>
      <c r="T10475" s="66"/>
      <c r="U10475" s="46"/>
    </row>
    <row r="10476" spans="2:21">
      <c r="B10476" s="22"/>
      <c r="D10476" s="22"/>
      <c r="E10476" s="42"/>
      <c r="F10476" s="92"/>
      <c r="G10476" s="65"/>
      <c r="H10476" s="65"/>
      <c r="I10476" s="65"/>
      <c r="J10476" s="65"/>
      <c r="K10476" s="65"/>
      <c r="L10476" s="65"/>
      <c r="M10476" s="65"/>
      <c r="N10476" s="84"/>
      <c r="O10476" s="65"/>
      <c r="P10476" s="84"/>
      <c r="Q10476" s="84"/>
      <c r="R10476" s="66"/>
      <c r="S10476" s="66"/>
      <c r="T10476" s="66"/>
      <c r="U10476" s="46"/>
    </row>
    <row r="10477" spans="2:21">
      <c r="B10477" s="22"/>
      <c r="D10477" s="22"/>
      <c r="E10477" s="42"/>
      <c r="F10477" s="92"/>
      <c r="G10477" s="65"/>
      <c r="H10477" s="65"/>
      <c r="I10477" s="65"/>
      <c r="J10477" s="65"/>
      <c r="K10477" s="65"/>
      <c r="L10477" s="65"/>
      <c r="M10477" s="65"/>
      <c r="N10477" s="84"/>
      <c r="O10477" s="65"/>
      <c r="P10477" s="84"/>
      <c r="Q10477" s="84"/>
      <c r="R10477" s="66"/>
      <c r="S10477" s="66"/>
      <c r="T10477" s="66"/>
      <c r="U10477" s="46"/>
    </row>
    <row r="10478" spans="2:21">
      <c r="B10478" s="22"/>
      <c r="D10478" s="22"/>
      <c r="E10478" s="42"/>
      <c r="F10478" s="92"/>
      <c r="G10478" s="65"/>
      <c r="H10478" s="65"/>
      <c r="I10478" s="65"/>
      <c r="J10478" s="65"/>
      <c r="K10478" s="65"/>
      <c r="L10478" s="65"/>
      <c r="M10478" s="65"/>
      <c r="N10478" s="84"/>
      <c r="O10478" s="65"/>
      <c r="P10478" s="84"/>
      <c r="Q10478" s="84"/>
      <c r="R10478" s="66"/>
      <c r="S10478" s="66"/>
      <c r="T10478" s="66"/>
      <c r="U10478" s="46"/>
    </row>
    <row r="10479" spans="2:21">
      <c r="B10479" s="22"/>
      <c r="D10479" s="22"/>
      <c r="E10479" s="42"/>
      <c r="F10479" s="92"/>
      <c r="G10479" s="65"/>
      <c r="H10479" s="65"/>
      <c r="I10479" s="65"/>
      <c r="J10479" s="65"/>
      <c r="K10479" s="65"/>
      <c r="L10479" s="65"/>
      <c r="M10479" s="65"/>
      <c r="N10479" s="84"/>
      <c r="O10479" s="65"/>
      <c r="P10479" s="84"/>
      <c r="Q10479" s="84"/>
      <c r="R10479" s="66"/>
      <c r="S10479" s="66"/>
      <c r="T10479" s="66"/>
      <c r="U10479" s="46"/>
    </row>
    <row r="10480" spans="2:21">
      <c r="B10480" s="22"/>
      <c r="D10480" s="22"/>
      <c r="E10480" s="42"/>
      <c r="F10480" s="92"/>
      <c r="G10480" s="65"/>
      <c r="H10480" s="65"/>
      <c r="I10480" s="65"/>
      <c r="J10480" s="65"/>
      <c r="K10480" s="65"/>
      <c r="L10480" s="65"/>
      <c r="M10480" s="65"/>
      <c r="N10480" s="84"/>
      <c r="O10480" s="65"/>
      <c r="P10480" s="84"/>
      <c r="Q10480" s="84"/>
      <c r="R10480" s="66"/>
      <c r="S10480" s="66"/>
      <c r="T10480" s="66"/>
      <c r="U10480" s="46"/>
    </row>
    <row r="10481" spans="2:21">
      <c r="B10481" s="22"/>
      <c r="D10481" s="22"/>
      <c r="E10481" s="42"/>
      <c r="F10481" s="92"/>
      <c r="G10481" s="65"/>
      <c r="H10481" s="65"/>
      <c r="I10481" s="65"/>
      <c r="J10481" s="65"/>
      <c r="K10481" s="65"/>
      <c r="L10481" s="65"/>
      <c r="M10481" s="65"/>
      <c r="N10481" s="84"/>
      <c r="O10481" s="65"/>
      <c r="P10481" s="84"/>
      <c r="Q10481" s="84"/>
      <c r="R10481" s="66"/>
      <c r="S10481" s="66"/>
      <c r="T10481" s="66"/>
      <c r="U10481" s="46"/>
    </row>
    <row r="10482" spans="2:21">
      <c r="B10482" s="22"/>
      <c r="D10482" s="22"/>
      <c r="E10482" s="42"/>
      <c r="F10482" s="92"/>
      <c r="G10482" s="65"/>
      <c r="H10482" s="65"/>
      <c r="I10482" s="65"/>
      <c r="J10482" s="65"/>
      <c r="K10482" s="65"/>
      <c r="L10482" s="65"/>
      <c r="M10482" s="65"/>
      <c r="N10482" s="84"/>
      <c r="O10482" s="65"/>
      <c r="P10482" s="84"/>
      <c r="Q10482" s="84"/>
      <c r="R10482" s="66"/>
      <c r="S10482" s="66"/>
      <c r="T10482" s="66"/>
      <c r="U10482" s="46"/>
    </row>
    <row r="10483" spans="2:21">
      <c r="B10483" s="22"/>
      <c r="D10483" s="22"/>
      <c r="E10483" s="42"/>
      <c r="F10483" s="92"/>
      <c r="G10483" s="65"/>
      <c r="H10483" s="65"/>
      <c r="I10483" s="65"/>
      <c r="J10483" s="65"/>
      <c r="K10483" s="65"/>
      <c r="L10483" s="65"/>
      <c r="M10483" s="65"/>
      <c r="N10483" s="84"/>
      <c r="O10483" s="65"/>
      <c r="P10483" s="84"/>
      <c r="Q10483" s="84"/>
      <c r="R10483" s="66"/>
      <c r="S10483" s="66"/>
      <c r="T10483" s="66"/>
      <c r="U10483" s="46"/>
    </row>
    <row r="10484" spans="2:21">
      <c r="B10484" s="22"/>
      <c r="D10484" s="22"/>
      <c r="E10484" s="42"/>
      <c r="F10484" s="92"/>
      <c r="G10484" s="65"/>
      <c r="H10484" s="65"/>
      <c r="I10484" s="65"/>
      <c r="J10484" s="65"/>
      <c r="K10484" s="65"/>
      <c r="L10484" s="65"/>
      <c r="M10484" s="65"/>
      <c r="N10484" s="84"/>
      <c r="O10484" s="65"/>
      <c r="P10484" s="84"/>
      <c r="Q10484" s="84"/>
      <c r="R10484" s="66"/>
      <c r="S10484" s="66"/>
      <c r="T10484" s="66"/>
      <c r="U10484" s="46"/>
    </row>
    <row r="10485" spans="2:21">
      <c r="B10485" s="22"/>
      <c r="D10485" s="22"/>
      <c r="E10485" s="42"/>
      <c r="F10485" s="92"/>
      <c r="G10485" s="65"/>
      <c r="H10485" s="65"/>
      <c r="I10485" s="65"/>
      <c r="J10485" s="65"/>
      <c r="K10485" s="65"/>
      <c r="L10485" s="65"/>
      <c r="M10485" s="65"/>
      <c r="N10485" s="84"/>
      <c r="O10485" s="65"/>
      <c r="P10485" s="84"/>
      <c r="Q10485" s="84"/>
      <c r="R10485" s="66"/>
      <c r="S10485" s="66"/>
      <c r="T10485" s="66"/>
      <c r="U10485" s="46"/>
    </row>
    <row r="10486" spans="2:21">
      <c r="B10486" s="22"/>
      <c r="D10486" s="22"/>
      <c r="E10486" s="42"/>
      <c r="F10486" s="92"/>
      <c r="G10486" s="65"/>
      <c r="H10486" s="65"/>
      <c r="I10486" s="65"/>
      <c r="J10486" s="65"/>
      <c r="K10486" s="65"/>
      <c r="L10486" s="65"/>
      <c r="M10486" s="65"/>
      <c r="N10486" s="84"/>
      <c r="O10486" s="65"/>
      <c r="P10486" s="84"/>
      <c r="Q10486" s="84"/>
      <c r="R10486" s="66"/>
      <c r="S10486" s="66"/>
      <c r="T10486" s="66"/>
      <c r="U10486" s="46"/>
    </row>
    <row r="10487" spans="2:21">
      <c r="B10487" s="22"/>
      <c r="D10487" s="22"/>
      <c r="E10487" s="42"/>
      <c r="F10487" s="92"/>
      <c r="G10487" s="65"/>
      <c r="H10487" s="65"/>
      <c r="I10487" s="65"/>
      <c r="J10487" s="65"/>
      <c r="K10487" s="65"/>
      <c r="L10487" s="65"/>
      <c r="M10487" s="65"/>
      <c r="N10487" s="84"/>
      <c r="O10487" s="65"/>
      <c r="P10487" s="84"/>
      <c r="Q10487" s="84"/>
      <c r="R10487" s="66"/>
      <c r="S10487" s="66"/>
      <c r="T10487" s="66"/>
      <c r="U10487" s="46"/>
    </row>
    <row r="10488" spans="2:21">
      <c r="B10488" s="22"/>
      <c r="D10488" s="22"/>
      <c r="E10488" s="42"/>
      <c r="F10488" s="92"/>
      <c r="G10488" s="65"/>
      <c r="H10488" s="65"/>
      <c r="I10488" s="65"/>
      <c r="J10488" s="65"/>
      <c r="K10488" s="65"/>
      <c r="L10488" s="65"/>
      <c r="M10488" s="65"/>
      <c r="N10488" s="84"/>
      <c r="O10488" s="65"/>
      <c r="P10488" s="84"/>
      <c r="Q10488" s="84"/>
      <c r="R10488" s="66"/>
      <c r="S10488" s="66"/>
      <c r="T10488" s="66"/>
      <c r="U10488" s="46"/>
    </row>
    <row r="10489" spans="2:21">
      <c r="B10489" s="22"/>
      <c r="D10489" s="22"/>
      <c r="E10489" s="42"/>
      <c r="F10489" s="92"/>
      <c r="G10489" s="65"/>
      <c r="H10489" s="65"/>
      <c r="I10489" s="65"/>
      <c r="J10489" s="65"/>
      <c r="K10489" s="65"/>
      <c r="L10489" s="65"/>
      <c r="M10489" s="65"/>
      <c r="N10489" s="84"/>
      <c r="O10489" s="65"/>
      <c r="P10489" s="84"/>
      <c r="Q10489" s="84"/>
      <c r="R10489" s="66"/>
      <c r="S10489" s="66"/>
      <c r="T10489" s="66"/>
      <c r="U10489" s="46"/>
    </row>
    <row r="10490" spans="2:21">
      <c r="B10490" s="22"/>
      <c r="D10490" s="22"/>
      <c r="E10490" s="42"/>
      <c r="F10490" s="92"/>
      <c r="G10490" s="65"/>
      <c r="H10490" s="65"/>
      <c r="I10490" s="65"/>
      <c r="J10490" s="65"/>
      <c r="K10490" s="65"/>
      <c r="L10490" s="65"/>
      <c r="M10490" s="65"/>
      <c r="N10490" s="84"/>
      <c r="O10490" s="65"/>
      <c r="P10490" s="84"/>
      <c r="Q10490" s="84"/>
      <c r="R10490" s="66"/>
      <c r="S10490" s="66"/>
      <c r="T10490" s="66"/>
      <c r="U10490" s="46"/>
    </row>
    <row r="10491" spans="2:21">
      <c r="B10491" s="22"/>
      <c r="D10491" s="22"/>
      <c r="E10491" s="42"/>
      <c r="F10491" s="92"/>
      <c r="G10491" s="65"/>
      <c r="H10491" s="65"/>
      <c r="I10491" s="65"/>
      <c r="J10491" s="65"/>
      <c r="K10491" s="65"/>
      <c r="L10491" s="65"/>
      <c r="M10491" s="65"/>
      <c r="N10491" s="84"/>
      <c r="O10491" s="65"/>
      <c r="P10491" s="84"/>
      <c r="Q10491" s="84"/>
      <c r="R10491" s="66"/>
      <c r="S10491" s="66"/>
      <c r="T10491" s="66"/>
      <c r="U10491" s="46"/>
    </row>
    <row r="10492" spans="2:21">
      <c r="B10492" s="22"/>
      <c r="D10492" s="22"/>
      <c r="E10492" s="42"/>
      <c r="F10492" s="92"/>
      <c r="G10492" s="65"/>
      <c r="H10492" s="65"/>
      <c r="I10492" s="65"/>
      <c r="J10492" s="65"/>
      <c r="K10492" s="65"/>
      <c r="L10492" s="65"/>
      <c r="M10492" s="65"/>
      <c r="N10492" s="84"/>
      <c r="O10492" s="65"/>
      <c r="P10492" s="84"/>
      <c r="Q10492" s="84"/>
      <c r="R10492" s="66"/>
      <c r="S10492" s="66"/>
      <c r="T10492" s="66"/>
      <c r="U10492" s="46"/>
    </row>
    <row r="10493" spans="2:21">
      <c r="B10493" s="22"/>
      <c r="D10493" s="22"/>
      <c r="E10493" s="42"/>
      <c r="F10493" s="92"/>
      <c r="G10493" s="65"/>
      <c r="H10493" s="65"/>
      <c r="I10493" s="65"/>
      <c r="J10493" s="65"/>
      <c r="K10493" s="65"/>
      <c r="L10493" s="65"/>
      <c r="M10493" s="65"/>
      <c r="N10493" s="84"/>
      <c r="O10493" s="65"/>
      <c r="P10493" s="84"/>
      <c r="Q10493" s="84"/>
      <c r="R10493" s="66"/>
      <c r="S10493" s="66"/>
      <c r="T10493" s="66"/>
      <c r="U10493" s="46"/>
    </row>
    <row r="10494" spans="2:21">
      <c r="B10494" s="22"/>
      <c r="D10494" s="22"/>
      <c r="E10494" s="42"/>
      <c r="F10494" s="92"/>
      <c r="G10494" s="65"/>
      <c r="H10494" s="65"/>
      <c r="I10494" s="65"/>
      <c r="J10494" s="65"/>
      <c r="K10494" s="65"/>
      <c r="L10494" s="65"/>
      <c r="M10494" s="65"/>
      <c r="N10494" s="84"/>
      <c r="O10494" s="65"/>
      <c r="P10494" s="84"/>
      <c r="Q10494" s="84"/>
      <c r="R10494" s="66"/>
      <c r="S10494" s="66"/>
      <c r="T10494" s="66"/>
      <c r="U10494" s="46"/>
    </row>
    <row r="10495" spans="2:21">
      <c r="B10495" s="22"/>
      <c r="D10495" s="22"/>
      <c r="E10495" s="42"/>
      <c r="F10495" s="92"/>
      <c r="G10495" s="65"/>
      <c r="H10495" s="65"/>
      <c r="I10495" s="65"/>
      <c r="J10495" s="65"/>
      <c r="K10495" s="65"/>
      <c r="L10495" s="65"/>
      <c r="M10495" s="65"/>
      <c r="N10495" s="84"/>
      <c r="O10495" s="65"/>
      <c r="P10495" s="84"/>
      <c r="Q10495" s="84"/>
      <c r="R10495" s="66"/>
      <c r="S10495" s="66"/>
      <c r="T10495" s="66"/>
      <c r="U10495" s="46"/>
    </row>
    <row r="10496" spans="2:21">
      <c r="B10496" s="22"/>
      <c r="D10496" s="22"/>
      <c r="E10496" s="42"/>
      <c r="F10496" s="92"/>
      <c r="G10496" s="65"/>
      <c r="H10496" s="65"/>
      <c r="I10496" s="65"/>
      <c r="J10496" s="65"/>
      <c r="K10496" s="65"/>
      <c r="L10496" s="65"/>
      <c r="M10496" s="65"/>
      <c r="N10496" s="84"/>
      <c r="O10496" s="65"/>
      <c r="P10496" s="84"/>
      <c r="Q10496" s="84"/>
      <c r="R10496" s="66"/>
      <c r="S10496" s="66"/>
      <c r="T10496" s="66"/>
      <c r="U10496" s="46"/>
    </row>
    <row r="10497" spans="2:21">
      <c r="B10497" s="22"/>
      <c r="D10497" s="22"/>
      <c r="E10497" s="42"/>
      <c r="F10497" s="92"/>
      <c r="G10497" s="65"/>
      <c r="H10497" s="65"/>
      <c r="I10497" s="65"/>
      <c r="J10497" s="65"/>
      <c r="K10497" s="65"/>
      <c r="L10497" s="65"/>
      <c r="M10497" s="65"/>
      <c r="N10497" s="84"/>
      <c r="O10497" s="65"/>
      <c r="P10497" s="84"/>
      <c r="Q10497" s="84"/>
      <c r="R10497" s="66"/>
      <c r="S10497" s="66"/>
      <c r="T10497" s="66"/>
      <c r="U10497" s="46"/>
    </row>
    <row r="10498" spans="2:21">
      <c r="B10498" s="22"/>
      <c r="D10498" s="22"/>
      <c r="E10498" s="42"/>
      <c r="F10498" s="92"/>
      <c r="G10498" s="65"/>
      <c r="H10498" s="65"/>
      <c r="I10498" s="65"/>
      <c r="J10498" s="65"/>
      <c r="K10498" s="65"/>
      <c r="L10498" s="65"/>
      <c r="M10498" s="65"/>
      <c r="N10498" s="84"/>
      <c r="O10498" s="65"/>
      <c r="P10498" s="84"/>
      <c r="Q10498" s="84"/>
      <c r="R10498" s="66"/>
      <c r="S10498" s="66"/>
      <c r="T10498" s="66"/>
      <c r="U10498" s="46"/>
    </row>
    <row r="10499" spans="2:21">
      <c r="B10499" s="22"/>
      <c r="D10499" s="22"/>
      <c r="E10499" s="42"/>
      <c r="F10499" s="92"/>
      <c r="G10499" s="65"/>
      <c r="H10499" s="65"/>
      <c r="I10499" s="65"/>
      <c r="J10499" s="65"/>
      <c r="K10499" s="65"/>
      <c r="L10499" s="65"/>
      <c r="M10499" s="65"/>
      <c r="N10499" s="84"/>
      <c r="O10499" s="65"/>
      <c r="P10499" s="84"/>
      <c r="Q10499" s="84"/>
      <c r="R10499" s="66"/>
      <c r="S10499" s="66"/>
      <c r="T10499" s="66"/>
      <c r="U10499" s="46"/>
    </row>
    <row r="10500" spans="2:21">
      <c r="B10500" s="22"/>
      <c r="D10500" s="22"/>
      <c r="E10500" s="42"/>
      <c r="F10500" s="92"/>
      <c r="G10500" s="65"/>
      <c r="H10500" s="65"/>
      <c r="I10500" s="65"/>
      <c r="J10500" s="65"/>
      <c r="K10500" s="65"/>
      <c r="L10500" s="65"/>
      <c r="M10500" s="65"/>
      <c r="N10500" s="84"/>
      <c r="O10500" s="65"/>
      <c r="P10500" s="84"/>
      <c r="Q10500" s="84"/>
      <c r="R10500" s="66"/>
      <c r="S10500" s="66"/>
      <c r="T10500" s="66"/>
      <c r="U10500" s="46"/>
    </row>
    <row r="10501" spans="2:21">
      <c r="B10501" s="22"/>
      <c r="D10501" s="22"/>
      <c r="E10501" s="42"/>
      <c r="F10501" s="92"/>
      <c r="G10501" s="65"/>
      <c r="H10501" s="65"/>
      <c r="I10501" s="65"/>
      <c r="J10501" s="65"/>
      <c r="K10501" s="65"/>
      <c r="L10501" s="65"/>
      <c r="M10501" s="65"/>
      <c r="N10501" s="84"/>
      <c r="O10501" s="65"/>
      <c r="P10501" s="84"/>
      <c r="Q10501" s="84"/>
      <c r="R10501" s="66"/>
      <c r="S10501" s="66"/>
      <c r="T10501" s="66"/>
      <c r="U10501" s="46"/>
    </row>
    <row r="10502" spans="2:21">
      <c r="B10502" s="22"/>
      <c r="D10502" s="22"/>
      <c r="E10502" s="42"/>
      <c r="F10502" s="92"/>
      <c r="G10502" s="65"/>
      <c r="H10502" s="65"/>
      <c r="I10502" s="65"/>
      <c r="J10502" s="65"/>
      <c r="K10502" s="65"/>
      <c r="L10502" s="65"/>
      <c r="M10502" s="65"/>
      <c r="N10502" s="84"/>
      <c r="O10502" s="65"/>
      <c r="P10502" s="84"/>
      <c r="Q10502" s="84"/>
      <c r="R10502" s="66"/>
      <c r="S10502" s="66"/>
      <c r="T10502" s="66"/>
      <c r="U10502" s="46"/>
    </row>
    <row r="10503" spans="2:21">
      <c r="B10503" s="22"/>
      <c r="D10503" s="22"/>
      <c r="E10503" s="42"/>
      <c r="F10503" s="92"/>
      <c r="G10503" s="65"/>
      <c r="H10503" s="65"/>
      <c r="I10503" s="65"/>
      <c r="J10503" s="65"/>
      <c r="K10503" s="65"/>
      <c r="L10503" s="65"/>
      <c r="M10503" s="65"/>
      <c r="N10503" s="84"/>
      <c r="O10503" s="65"/>
      <c r="P10503" s="84"/>
      <c r="Q10503" s="84"/>
      <c r="R10503" s="66"/>
      <c r="S10503" s="66"/>
      <c r="T10503" s="66"/>
      <c r="U10503" s="46"/>
    </row>
    <row r="10504" spans="2:21">
      <c r="B10504" s="22"/>
      <c r="D10504" s="22"/>
      <c r="E10504" s="42"/>
      <c r="F10504" s="92"/>
      <c r="G10504" s="65"/>
      <c r="H10504" s="65"/>
      <c r="I10504" s="65"/>
      <c r="J10504" s="65"/>
      <c r="K10504" s="65"/>
      <c r="L10504" s="65"/>
      <c r="M10504" s="65"/>
      <c r="N10504" s="84"/>
      <c r="O10504" s="65"/>
      <c r="P10504" s="84"/>
      <c r="Q10504" s="84"/>
      <c r="R10504" s="66"/>
      <c r="S10504" s="66"/>
      <c r="T10504" s="66"/>
      <c r="U10504" s="46"/>
    </row>
    <row r="10505" spans="2:21">
      <c r="B10505" s="22"/>
      <c r="D10505" s="22"/>
      <c r="E10505" s="42"/>
      <c r="F10505" s="92"/>
      <c r="G10505" s="65"/>
      <c r="H10505" s="65"/>
      <c r="I10505" s="65"/>
      <c r="J10505" s="65"/>
      <c r="K10505" s="65"/>
      <c r="L10505" s="65"/>
      <c r="M10505" s="65"/>
      <c r="N10505" s="84"/>
      <c r="O10505" s="65"/>
      <c r="P10505" s="84"/>
      <c r="Q10505" s="84"/>
      <c r="R10505" s="66"/>
      <c r="S10505" s="66"/>
      <c r="T10505" s="66"/>
      <c r="U10505" s="46"/>
    </row>
    <row r="10506" spans="2:21">
      <c r="B10506" s="22"/>
      <c r="D10506" s="22"/>
      <c r="E10506" s="42"/>
      <c r="F10506" s="92"/>
      <c r="G10506" s="65"/>
      <c r="H10506" s="65"/>
      <c r="I10506" s="65"/>
      <c r="J10506" s="65"/>
      <c r="K10506" s="65"/>
      <c r="L10506" s="65"/>
      <c r="M10506" s="65"/>
      <c r="N10506" s="84"/>
      <c r="O10506" s="65"/>
      <c r="P10506" s="84"/>
      <c r="Q10506" s="84"/>
      <c r="R10506" s="66"/>
      <c r="S10506" s="66"/>
      <c r="T10506" s="66"/>
      <c r="U10506" s="46"/>
    </row>
    <row r="10507" spans="2:21">
      <c r="B10507" s="22"/>
      <c r="D10507" s="22"/>
      <c r="E10507" s="42"/>
      <c r="F10507" s="92"/>
      <c r="G10507" s="65"/>
      <c r="H10507" s="65"/>
      <c r="I10507" s="65"/>
      <c r="J10507" s="65"/>
      <c r="K10507" s="65"/>
      <c r="L10507" s="65"/>
      <c r="M10507" s="65"/>
      <c r="N10507" s="84"/>
      <c r="O10507" s="65"/>
      <c r="P10507" s="84"/>
      <c r="Q10507" s="84"/>
      <c r="R10507" s="66"/>
      <c r="S10507" s="66"/>
      <c r="T10507" s="66"/>
      <c r="U10507" s="46"/>
    </row>
    <row r="10508" spans="2:21">
      <c r="B10508" s="22"/>
      <c r="D10508" s="22"/>
      <c r="E10508" s="42"/>
      <c r="F10508" s="92"/>
      <c r="G10508" s="65"/>
      <c r="H10508" s="65"/>
      <c r="I10508" s="65"/>
      <c r="J10508" s="65"/>
      <c r="K10508" s="65"/>
      <c r="L10508" s="65"/>
      <c r="M10508" s="65"/>
      <c r="N10508" s="84"/>
      <c r="O10508" s="65"/>
      <c r="P10508" s="84"/>
      <c r="Q10508" s="84"/>
      <c r="R10508" s="66"/>
      <c r="S10508" s="66"/>
      <c r="T10508" s="66"/>
      <c r="U10508" s="46"/>
    </row>
    <row r="10509" spans="2:21">
      <c r="B10509" s="22"/>
      <c r="D10509" s="22"/>
      <c r="E10509" s="42"/>
      <c r="F10509" s="92"/>
      <c r="G10509" s="65"/>
      <c r="H10509" s="65"/>
      <c r="I10509" s="65"/>
      <c r="J10509" s="65"/>
      <c r="K10509" s="65"/>
      <c r="L10509" s="65"/>
      <c r="M10509" s="65"/>
      <c r="N10509" s="84"/>
      <c r="O10509" s="65"/>
      <c r="P10509" s="84"/>
      <c r="Q10509" s="84"/>
      <c r="R10509" s="66"/>
      <c r="S10509" s="66"/>
      <c r="T10509" s="66"/>
      <c r="U10509" s="46"/>
    </row>
    <row r="10510" spans="2:21">
      <c r="B10510" s="22"/>
      <c r="D10510" s="22"/>
      <c r="E10510" s="42"/>
      <c r="F10510" s="92"/>
      <c r="G10510" s="65"/>
      <c r="H10510" s="65"/>
      <c r="I10510" s="65"/>
      <c r="J10510" s="65"/>
      <c r="K10510" s="65"/>
      <c r="L10510" s="65"/>
      <c r="M10510" s="65"/>
      <c r="N10510" s="84"/>
      <c r="O10510" s="65"/>
      <c r="P10510" s="84"/>
      <c r="Q10510" s="84"/>
      <c r="R10510" s="66"/>
      <c r="S10510" s="66"/>
      <c r="T10510" s="66"/>
      <c r="U10510" s="46"/>
    </row>
    <row r="10511" spans="2:21">
      <c r="B10511" s="22"/>
      <c r="D10511" s="22"/>
      <c r="E10511" s="42"/>
      <c r="F10511" s="92"/>
      <c r="G10511" s="65"/>
      <c r="H10511" s="65"/>
      <c r="I10511" s="65"/>
      <c r="J10511" s="65"/>
      <c r="K10511" s="65"/>
      <c r="L10511" s="65"/>
      <c r="M10511" s="65"/>
      <c r="N10511" s="84"/>
      <c r="O10511" s="65"/>
      <c r="P10511" s="84"/>
      <c r="Q10511" s="84"/>
      <c r="R10511" s="66"/>
      <c r="S10511" s="66"/>
      <c r="T10511" s="66"/>
      <c r="U10511" s="46"/>
    </row>
    <row r="10512" spans="2:21">
      <c r="B10512" s="22"/>
      <c r="D10512" s="22"/>
      <c r="E10512" s="42"/>
      <c r="F10512" s="92"/>
      <c r="G10512" s="65"/>
      <c r="H10512" s="65"/>
      <c r="I10512" s="65"/>
      <c r="J10512" s="65"/>
      <c r="K10512" s="65"/>
      <c r="L10512" s="65"/>
      <c r="M10512" s="65"/>
      <c r="N10512" s="84"/>
      <c r="O10512" s="65"/>
      <c r="P10512" s="84"/>
      <c r="Q10512" s="84"/>
      <c r="R10512" s="66"/>
      <c r="S10512" s="66"/>
      <c r="T10512" s="66"/>
      <c r="U10512" s="46"/>
    </row>
    <row r="10513" spans="2:21">
      <c r="B10513" s="22"/>
      <c r="D10513" s="22"/>
      <c r="E10513" s="42"/>
      <c r="F10513" s="92"/>
      <c r="G10513" s="65"/>
      <c r="H10513" s="65"/>
      <c r="I10513" s="65"/>
      <c r="J10513" s="65"/>
      <c r="K10513" s="65"/>
      <c r="L10513" s="65"/>
      <c r="M10513" s="65"/>
      <c r="N10513" s="84"/>
      <c r="O10513" s="65"/>
      <c r="P10513" s="84"/>
      <c r="Q10513" s="84"/>
      <c r="R10513" s="66"/>
      <c r="S10513" s="66"/>
      <c r="T10513" s="66"/>
      <c r="U10513" s="46"/>
    </row>
    <row r="10514" spans="2:21">
      <c r="B10514" s="22"/>
      <c r="D10514" s="22"/>
      <c r="E10514" s="42"/>
      <c r="F10514" s="92"/>
      <c r="G10514" s="65"/>
      <c r="H10514" s="65"/>
      <c r="I10514" s="65"/>
      <c r="J10514" s="65"/>
      <c r="K10514" s="65"/>
      <c r="L10514" s="65"/>
      <c r="M10514" s="65"/>
      <c r="N10514" s="84"/>
      <c r="O10514" s="65"/>
      <c r="P10514" s="84"/>
      <c r="Q10514" s="84"/>
      <c r="R10514" s="66"/>
      <c r="S10514" s="66"/>
      <c r="T10514" s="66"/>
      <c r="U10514" s="46"/>
    </row>
    <row r="10515" spans="2:21">
      <c r="B10515" s="22"/>
      <c r="D10515" s="22"/>
      <c r="E10515" s="42"/>
      <c r="F10515" s="92"/>
      <c r="G10515" s="65"/>
      <c r="H10515" s="65"/>
      <c r="I10515" s="65"/>
      <c r="J10515" s="65"/>
      <c r="K10515" s="65"/>
      <c r="L10515" s="65"/>
      <c r="M10515" s="65"/>
      <c r="N10515" s="84"/>
      <c r="O10515" s="65"/>
      <c r="P10515" s="84"/>
      <c r="Q10515" s="84"/>
      <c r="R10515" s="66"/>
      <c r="S10515" s="66"/>
      <c r="T10515" s="66"/>
      <c r="U10515" s="46"/>
    </row>
    <row r="10516" spans="2:21">
      <c r="B10516" s="22"/>
      <c r="D10516" s="22"/>
      <c r="E10516" s="42"/>
      <c r="F10516" s="92"/>
      <c r="G10516" s="65"/>
      <c r="H10516" s="65"/>
      <c r="I10516" s="65"/>
      <c r="J10516" s="65"/>
      <c r="K10516" s="65"/>
      <c r="L10516" s="65"/>
      <c r="M10516" s="65"/>
      <c r="N10516" s="84"/>
      <c r="O10516" s="65"/>
      <c r="P10516" s="84"/>
      <c r="Q10516" s="84"/>
      <c r="R10516" s="66"/>
      <c r="S10516" s="66"/>
      <c r="T10516" s="66"/>
      <c r="U10516" s="46"/>
    </row>
    <row r="10517" spans="2:21">
      <c r="B10517" s="22"/>
      <c r="D10517" s="22"/>
      <c r="E10517" s="42"/>
      <c r="F10517" s="92"/>
      <c r="G10517" s="65"/>
      <c r="H10517" s="65"/>
      <c r="I10517" s="65"/>
      <c r="J10517" s="65"/>
      <c r="K10517" s="65"/>
      <c r="L10517" s="65"/>
      <c r="M10517" s="65"/>
      <c r="N10517" s="84"/>
      <c r="O10517" s="65"/>
      <c r="P10517" s="84"/>
      <c r="Q10517" s="84"/>
      <c r="R10517" s="66"/>
      <c r="S10517" s="66"/>
      <c r="T10517" s="66"/>
      <c r="U10517" s="46"/>
    </row>
    <row r="10518" spans="2:21">
      <c r="B10518" s="22"/>
      <c r="D10518" s="22"/>
      <c r="E10518" s="42"/>
      <c r="F10518" s="92"/>
      <c r="G10518" s="65"/>
      <c r="H10518" s="65"/>
      <c r="I10518" s="65"/>
      <c r="J10518" s="65"/>
      <c r="K10518" s="65"/>
      <c r="L10518" s="65"/>
      <c r="M10518" s="65"/>
      <c r="N10518" s="84"/>
      <c r="O10518" s="65"/>
      <c r="P10518" s="84"/>
      <c r="Q10518" s="84"/>
      <c r="R10518" s="66"/>
      <c r="S10518" s="66"/>
      <c r="T10518" s="66"/>
      <c r="U10518" s="46"/>
    </row>
    <row r="10519" spans="2:21">
      <c r="B10519" s="22"/>
      <c r="D10519" s="22"/>
      <c r="E10519" s="42"/>
      <c r="F10519" s="92"/>
      <c r="G10519" s="65"/>
      <c r="H10519" s="65"/>
      <c r="I10519" s="65"/>
      <c r="J10519" s="65"/>
      <c r="K10519" s="65"/>
      <c r="L10519" s="65"/>
      <c r="M10519" s="65"/>
      <c r="N10519" s="84"/>
      <c r="O10519" s="65"/>
      <c r="P10519" s="84"/>
      <c r="Q10519" s="84"/>
      <c r="R10519" s="66"/>
      <c r="S10519" s="66"/>
      <c r="T10519" s="66"/>
      <c r="U10519" s="46"/>
    </row>
    <row r="10520" spans="2:21">
      <c r="B10520" s="22"/>
      <c r="D10520" s="22"/>
      <c r="E10520" s="42"/>
      <c r="F10520" s="92"/>
      <c r="G10520" s="65"/>
      <c r="H10520" s="65"/>
      <c r="I10520" s="65"/>
      <c r="J10520" s="65"/>
      <c r="K10520" s="65"/>
      <c r="L10520" s="65"/>
      <c r="M10520" s="65"/>
      <c r="N10520" s="84"/>
      <c r="O10520" s="65"/>
      <c r="P10520" s="84"/>
      <c r="Q10520" s="84"/>
      <c r="R10520" s="66"/>
      <c r="S10520" s="66"/>
      <c r="T10520" s="66"/>
      <c r="U10520" s="46"/>
    </row>
    <row r="10521" spans="2:21">
      <c r="B10521" s="22"/>
      <c r="D10521" s="22"/>
      <c r="E10521" s="42"/>
      <c r="F10521" s="92"/>
      <c r="G10521" s="65"/>
      <c r="H10521" s="65"/>
      <c r="I10521" s="65"/>
      <c r="J10521" s="65"/>
      <c r="K10521" s="65"/>
      <c r="L10521" s="65"/>
      <c r="M10521" s="65"/>
      <c r="N10521" s="84"/>
      <c r="O10521" s="65"/>
      <c r="P10521" s="84"/>
      <c r="Q10521" s="84"/>
      <c r="R10521" s="66"/>
      <c r="S10521" s="66"/>
      <c r="T10521" s="66"/>
      <c r="U10521" s="46"/>
    </row>
    <row r="10522" spans="2:21">
      <c r="B10522" s="22"/>
      <c r="D10522" s="22"/>
      <c r="E10522" s="42"/>
      <c r="F10522" s="92"/>
      <c r="G10522" s="65"/>
      <c r="H10522" s="65"/>
      <c r="I10522" s="65"/>
      <c r="J10522" s="65"/>
      <c r="K10522" s="65"/>
      <c r="L10522" s="65"/>
      <c r="M10522" s="65"/>
      <c r="N10522" s="84"/>
      <c r="O10522" s="65"/>
      <c r="P10522" s="84"/>
      <c r="Q10522" s="84"/>
      <c r="R10522" s="66"/>
      <c r="S10522" s="66"/>
      <c r="T10522" s="66"/>
      <c r="U10522" s="46"/>
    </row>
    <row r="10523" spans="2:21">
      <c r="B10523" s="22"/>
      <c r="D10523" s="22"/>
      <c r="E10523" s="42"/>
      <c r="F10523" s="92"/>
      <c r="G10523" s="65"/>
      <c r="H10523" s="65"/>
      <c r="I10523" s="65"/>
      <c r="J10523" s="65"/>
      <c r="K10523" s="65"/>
      <c r="L10523" s="65"/>
      <c r="M10523" s="65"/>
      <c r="N10523" s="84"/>
      <c r="O10523" s="65"/>
      <c r="P10523" s="84"/>
      <c r="Q10523" s="84"/>
      <c r="R10523" s="66"/>
      <c r="S10523" s="66"/>
      <c r="T10523" s="66"/>
      <c r="U10523" s="46"/>
    </row>
    <row r="10524" spans="2:21">
      <c r="B10524" s="22"/>
      <c r="D10524" s="22"/>
      <c r="E10524" s="42"/>
      <c r="F10524" s="92"/>
      <c r="G10524" s="65"/>
      <c r="H10524" s="65"/>
      <c r="I10524" s="65"/>
      <c r="J10524" s="65"/>
      <c r="K10524" s="65"/>
      <c r="L10524" s="65"/>
      <c r="M10524" s="65"/>
      <c r="N10524" s="84"/>
      <c r="O10524" s="65"/>
      <c r="P10524" s="84"/>
      <c r="Q10524" s="84"/>
      <c r="R10524" s="66"/>
      <c r="S10524" s="66"/>
      <c r="T10524" s="66"/>
      <c r="U10524" s="46"/>
    </row>
    <row r="10525" spans="2:21">
      <c r="B10525" s="22"/>
      <c r="D10525" s="22"/>
      <c r="E10525" s="42"/>
      <c r="F10525" s="92"/>
      <c r="G10525" s="65"/>
      <c r="H10525" s="65"/>
      <c r="I10525" s="65"/>
      <c r="J10525" s="65"/>
      <c r="K10525" s="65"/>
      <c r="L10525" s="65"/>
      <c r="M10525" s="65"/>
      <c r="N10525" s="84"/>
      <c r="O10525" s="65"/>
      <c r="P10525" s="84"/>
      <c r="Q10525" s="84"/>
      <c r="R10525" s="66"/>
      <c r="S10525" s="66"/>
      <c r="T10525" s="66"/>
      <c r="U10525" s="46"/>
    </row>
    <row r="10526" spans="2:21">
      <c r="B10526" s="22"/>
      <c r="D10526" s="22"/>
      <c r="E10526" s="42"/>
      <c r="F10526" s="92"/>
      <c r="G10526" s="65"/>
      <c r="H10526" s="65"/>
      <c r="I10526" s="65"/>
      <c r="J10526" s="65"/>
      <c r="K10526" s="65"/>
      <c r="L10526" s="65"/>
      <c r="M10526" s="65"/>
      <c r="N10526" s="84"/>
      <c r="O10526" s="65"/>
      <c r="P10526" s="84"/>
      <c r="Q10526" s="84"/>
      <c r="R10526" s="66"/>
      <c r="S10526" s="66"/>
      <c r="T10526" s="66"/>
      <c r="U10526" s="46"/>
    </row>
    <row r="10527" spans="2:21">
      <c r="B10527" s="22"/>
      <c r="D10527" s="22"/>
      <c r="E10527" s="42"/>
      <c r="F10527" s="92"/>
      <c r="G10527" s="65"/>
      <c r="H10527" s="65"/>
      <c r="I10527" s="65"/>
      <c r="J10527" s="65"/>
      <c r="K10527" s="65"/>
      <c r="L10527" s="65"/>
      <c r="M10527" s="65"/>
      <c r="N10527" s="84"/>
      <c r="O10527" s="65"/>
      <c r="P10527" s="84"/>
      <c r="Q10527" s="84"/>
      <c r="R10527" s="66"/>
      <c r="S10527" s="66"/>
      <c r="T10527" s="66"/>
      <c r="U10527" s="46"/>
    </row>
    <row r="10528" spans="2:21">
      <c r="B10528" s="22"/>
      <c r="D10528" s="22"/>
      <c r="E10528" s="42"/>
      <c r="F10528" s="92"/>
      <c r="G10528" s="65"/>
      <c r="H10528" s="65"/>
      <c r="I10528" s="65"/>
      <c r="J10528" s="65"/>
      <c r="K10528" s="65"/>
      <c r="L10528" s="65"/>
      <c r="M10528" s="65"/>
      <c r="N10528" s="84"/>
      <c r="O10528" s="65"/>
      <c r="P10528" s="84"/>
      <c r="Q10528" s="84"/>
      <c r="R10528" s="66"/>
      <c r="S10528" s="66"/>
      <c r="T10528" s="66"/>
      <c r="U10528" s="46"/>
    </row>
    <row r="10529" spans="2:21">
      <c r="B10529" s="22"/>
      <c r="D10529" s="22"/>
      <c r="E10529" s="42"/>
      <c r="F10529" s="92"/>
      <c r="G10529" s="65"/>
      <c r="H10529" s="65"/>
      <c r="I10529" s="65"/>
      <c r="J10529" s="65"/>
      <c r="K10529" s="65"/>
      <c r="L10529" s="65"/>
      <c r="M10529" s="65"/>
      <c r="N10529" s="84"/>
      <c r="O10529" s="65"/>
      <c r="P10529" s="84"/>
      <c r="Q10529" s="84"/>
      <c r="R10529" s="66"/>
      <c r="S10529" s="66"/>
      <c r="T10529" s="66"/>
      <c r="U10529" s="46"/>
    </row>
    <row r="10530" spans="2:21">
      <c r="B10530" s="22"/>
      <c r="D10530" s="22"/>
      <c r="E10530" s="42"/>
      <c r="F10530" s="92"/>
      <c r="G10530" s="65"/>
      <c r="H10530" s="65"/>
      <c r="I10530" s="65"/>
      <c r="J10530" s="65"/>
      <c r="K10530" s="65"/>
      <c r="L10530" s="65"/>
      <c r="M10530" s="65"/>
      <c r="N10530" s="84"/>
      <c r="O10530" s="65"/>
      <c r="P10530" s="84"/>
      <c r="Q10530" s="84"/>
      <c r="R10530" s="66"/>
      <c r="S10530" s="66"/>
      <c r="T10530" s="66"/>
      <c r="U10530" s="46"/>
    </row>
    <row r="10531" spans="2:21">
      <c r="B10531" s="22"/>
      <c r="D10531" s="22"/>
      <c r="E10531" s="42"/>
      <c r="F10531" s="92"/>
      <c r="G10531" s="65"/>
      <c r="H10531" s="65"/>
      <c r="I10531" s="65"/>
      <c r="J10531" s="65"/>
      <c r="K10531" s="65"/>
      <c r="L10531" s="65"/>
      <c r="M10531" s="65"/>
      <c r="N10531" s="84"/>
      <c r="O10531" s="65"/>
      <c r="P10531" s="84"/>
      <c r="Q10531" s="84"/>
      <c r="R10531" s="66"/>
      <c r="S10531" s="66"/>
      <c r="T10531" s="66"/>
      <c r="U10531" s="46"/>
    </row>
    <row r="10532" spans="2:21">
      <c r="B10532" s="22"/>
      <c r="D10532" s="22"/>
      <c r="E10532" s="42"/>
      <c r="F10532" s="92"/>
      <c r="G10532" s="65"/>
      <c r="H10532" s="65"/>
      <c r="I10532" s="65"/>
      <c r="J10532" s="65"/>
      <c r="K10532" s="65"/>
      <c r="L10532" s="65"/>
      <c r="M10532" s="65"/>
      <c r="N10532" s="84"/>
      <c r="O10532" s="65"/>
      <c r="P10532" s="84"/>
      <c r="Q10532" s="84"/>
      <c r="R10532" s="66"/>
      <c r="S10532" s="66"/>
      <c r="T10532" s="66"/>
      <c r="U10532" s="46"/>
    </row>
    <row r="10533" spans="2:21">
      <c r="B10533" s="22"/>
      <c r="D10533" s="22"/>
      <c r="E10533" s="42"/>
      <c r="F10533" s="92"/>
      <c r="G10533" s="65"/>
      <c r="H10533" s="65"/>
      <c r="I10533" s="65"/>
      <c r="J10533" s="65"/>
      <c r="K10533" s="65"/>
      <c r="L10533" s="65"/>
      <c r="M10533" s="65"/>
      <c r="N10533" s="84"/>
      <c r="O10533" s="65"/>
      <c r="P10533" s="84"/>
      <c r="Q10533" s="84"/>
      <c r="R10533" s="66"/>
      <c r="S10533" s="66"/>
      <c r="T10533" s="66"/>
      <c r="U10533" s="46"/>
    </row>
    <row r="10534" spans="2:21">
      <c r="B10534" s="22"/>
      <c r="D10534" s="22"/>
      <c r="E10534" s="42"/>
      <c r="F10534" s="92"/>
      <c r="G10534" s="65"/>
      <c r="H10534" s="65"/>
      <c r="I10534" s="65"/>
      <c r="J10534" s="65"/>
      <c r="K10534" s="65"/>
      <c r="L10534" s="65"/>
      <c r="M10534" s="65"/>
      <c r="N10534" s="84"/>
      <c r="O10534" s="65"/>
      <c r="P10534" s="84"/>
      <c r="Q10534" s="84"/>
      <c r="R10534" s="66"/>
      <c r="S10534" s="66"/>
      <c r="T10534" s="66"/>
      <c r="U10534" s="46"/>
    </row>
    <row r="10535" spans="2:21">
      <c r="B10535" s="22"/>
      <c r="D10535" s="22"/>
      <c r="E10535" s="42"/>
      <c r="F10535" s="92"/>
      <c r="G10535" s="65"/>
      <c r="H10535" s="65"/>
      <c r="I10535" s="65"/>
      <c r="J10535" s="65"/>
      <c r="K10535" s="65"/>
      <c r="L10535" s="65"/>
      <c r="M10535" s="65"/>
      <c r="N10535" s="84"/>
      <c r="O10535" s="65"/>
      <c r="P10535" s="84"/>
      <c r="Q10535" s="84"/>
      <c r="R10535" s="66"/>
      <c r="S10535" s="66"/>
      <c r="T10535" s="66"/>
      <c r="U10535" s="46"/>
    </row>
    <row r="10536" spans="2:21">
      <c r="B10536" s="22"/>
      <c r="D10536" s="22"/>
      <c r="E10536" s="42"/>
      <c r="F10536" s="92"/>
      <c r="G10536" s="65"/>
      <c r="H10536" s="65"/>
      <c r="I10536" s="65"/>
      <c r="J10536" s="65"/>
      <c r="K10536" s="65"/>
      <c r="L10536" s="65"/>
      <c r="M10536" s="65"/>
      <c r="N10536" s="84"/>
      <c r="O10536" s="65"/>
      <c r="P10536" s="84"/>
      <c r="Q10536" s="84"/>
      <c r="R10536" s="66"/>
      <c r="S10536" s="66"/>
      <c r="T10536" s="66"/>
      <c r="U10536" s="46"/>
    </row>
    <row r="10537" spans="2:21">
      <c r="B10537" s="22"/>
      <c r="D10537" s="22"/>
      <c r="E10537" s="42"/>
      <c r="F10537" s="92"/>
      <c r="G10537" s="65"/>
      <c r="H10537" s="65"/>
      <c r="I10537" s="65"/>
      <c r="J10537" s="65"/>
      <c r="K10537" s="65"/>
      <c r="L10537" s="65"/>
      <c r="M10537" s="65"/>
      <c r="N10537" s="84"/>
      <c r="O10537" s="65"/>
      <c r="P10537" s="84"/>
      <c r="Q10537" s="84"/>
      <c r="R10537" s="66"/>
      <c r="S10537" s="66"/>
      <c r="T10537" s="66"/>
      <c r="U10537" s="46"/>
    </row>
    <row r="10538" spans="2:21">
      <c r="B10538" s="22"/>
      <c r="D10538" s="22"/>
      <c r="E10538" s="42"/>
      <c r="F10538" s="92"/>
      <c r="G10538" s="65"/>
      <c r="H10538" s="65"/>
      <c r="I10538" s="65"/>
      <c r="J10538" s="65"/>
      <c r="K10538" s="65"/>
      <c r="L10538" s="65"/>
      <c r="M10538" s="65"/>
      <c r="N10538" s="84"/>
      <c r="O10538" s="65"/>
      <c r="P10538" s="84"/>
      <c r="Q10538" s="84"/>
      <c r="R10538" s="66"/>
      <c r="S10538" s="66"/>
      <c r="T10538" s="66"/>
      <c r="U10538" s="46"/>
    </row>
    <row r="10539" spans="2:21">
      <c r="B10539" s="22"/>
      <c r="D10539" s="22"/>
      <c r="E10539" s="42"/>
      <c r="F10539" s="92"/>
      <c r="G10539" s="65"/>
      <c r="H10539" s="65"/>
      <c r="I10539" s="65"/>
      <c r="J10539" s="65"/>
      <c r="K10539" s="65"/>
      <c r="L10539" s="65"/>
      <c r="M10539" s="65"/>
      <c r="N10539" s="84"/>
      <c r="O10539" s="65"/>
      <c r="P10539" s="84"/>
      <c r="Q10539" s="84"/>
      <c r="R10539" s="66"/>
      <c r="S10539" s="66"/>
      <c r="T10539" s="66"/>
      <c r="U10539" s="46"/>
    </row>
    <row r="10540" spans="2:21">
      <c r="B10540" s="22"/>
      <c r="D10540" s="22"/>
      <c r="E10540" s="42"/>
      <c r="F10540" s="92"/>
      <c r="G10540" s="65"/>
      <c r="H10540" s="65"/>
      <c r="I10540" s="65"/>
      <c r="J10540" s="65"/>
      <c r="K10540" s="65"/>
      <c r="L10540" s="65"/>
      <c r="M10540" s="65"/>
      <c r="N10540" s="84"/>
      <c r="O10540" s="65"/>
      <c r="P10540" s="84"/>
      <c r="Q10540" s="84"/>
      <c r="R10540" s="66"/>
      <c r="S10540" s="66"/>
      <c r="T10540" s="66"/>
      <c r="U10540" s="46"/>
    </row>
    <row r="10541" spans="2:21">
      <c r="B10541" s="22"/>
      <c r="D10541" s="22"/>
      <c r="E10541" s="42"/>
      <c r="F10541" s="92"/>
      <c r="G10541" s="65"/>
      <c r="H10541" s="65"/>
      <c r="I10541" s="65"/>
      <c r="J10541" s="65"/>
      <c r="K10541" s="65"/>
      <c r="L10541" s="65"/>
      <c r="M10541" s="65"/>
      <c r="N10541" s="84"/>
      <c r="O10541" s="65"/>
      <c r="P10541" s="84"/>
      <c r="Q10541" s="84"/>
      <c r="R10541" s="66"/>
      <c r="S10541" s="66"/>
      <c r="T10541" s="66"/>
      <c r="U10541" s="46"/>
    </row>
    <row r="10542" spans="2:21">
      <c r="B10542" s="22"/>
      <c r="D10542" s="22"/>
      <c r="E10542" s="42"/>
      <c r="F10542" s="92"/>
      <c r="G10542" s="65"/>
      <c r="H10542" s="65"/>
      <c r="I10542" s="65"/>
      <c r="J10542" s="65"/>
      <c r="K10542" s="65"/>
      <c r="L10542" s="65"/>
      <c r="M10542" s="65"/>
      <c r="N10542" s="84"/>
      <c r="O10542" s="65"/>
      <c r="P10542" s="84"/>
      <c r="Q10542" s="84"/>
      <c r="R10542" s="66"/>
      <c r="S10542" s="66"/>
      <c r="T10542" s="66"/>
      <c r="U10542" s="46"/>
    </row>
    <row r="10543" spans="2:21">
      <c r="B10543" s="22"/>
      <c r="D10543" s="22"/>
      <c r="E10543" s="42"/>
      <c r="F10543" s="92"/>
      <c r="G10543" s="65"/>
      <c r="H10543" s="65"/>
      <c r="I10543" s="65"/>
      <c r="J10543" s="65"/>
      <c r="K10543" s="65"/>
      <c r="L10543" s="65"/>
      <c r="M10543" s="65"/>
      <c r="N10543" s="84"/>
      <c r="O10543" s="65"/>
      <c r="P10543" s="84"/>
      <c r="Q10543" s="84"/>
      <c r="R10543" s="66"/>
      <c r="S10543" s="66"/>
      <c r="T10543" s="66"/>
      <c r="U10543" s="46"/>
    </row>
    <row r="10544" spans="2:21">
      <c r="B10544" s="22"/>
      <c r="D10544" s="22"/>
      <c r="E10544" s="42"/>
      <c r="F10544" s="92"/>
      <c r="G10544" s="65"/>
      <c r="H10544" s="65"/>
      <c r="I10544" s="65"/>
      <c r="J10544" s="65"/>
      <c r="K10544" s="65"/>
      <c r="L10544" s="65"/>
      <c r="M10544" s="65"/>
      <c r="N10544" s="84"/>
      <c r="O10544" s="65"/>
      <c r="P10544" s="84"/>
      <c r="Q10544" s="84"/>
      <c r="R10544" s="66"/>
      <c r="S10544" s="66"/>
      <c r="T10544" s="66"/>
      <c r="U10544" s="46"/>
    </row>
    <row r="10545" spans="2:21">
      <c r="B10545" s="22"/>
      <c r="D10545" s="22"/>
      <c r="E10545" s="42"/>
      <c r="F10545" s="92"/>
      <c r="G10545" s="65"/>
      <c r="H10545" s="65"/>
      <c r="I10545" s="65"/>
      <c r="J10545" s="65"/>
      <c r="K10545" s="65"/>
      <c r="L10545" s="65"/>
      <c r="M10545" s="65"/>
      <c r="N10545" s="84"/>
      <c r="O10545" s="65"/>
      <c r="P10545" s="84"/>
      <c r="Q10545" s="84"/>
      <c r="R10545" s="66"/>
      <c r="S10545" s="66"/>
      <c r="T10545" s="66"/>
      <c r="U10545" s="46"/>
    </row>
    <row r="10546" spans="2:21">
      <c r="B10546" s="22"/>
      <c r="D10546" s="22"/>
      <c r="E10546" s="42"/>
      <c r="F10546" s="92"/>
      <c r="G10546" s="65"/>
      <c r="H10546" s="65"/>
      <c r="I10546" s="65"/>
      <c r="J10546" s="65"/>
      <c r="K10546" s="65"/>
      <c r="L10546" s="65"/>
      <c r="M10546" s="65"/>
      <c r="N10546" s="84"/>
      <c r="O10546" s="65"/>
      <c r="P10546" s="84"/>
      <c r="Q10546" s="84"/>
      <c r="R10546" s="66"/>
      <c r="S10546" s="66"/>
      <c r="T10546" s="66"/>
      <c r="U10546" s="46"/>
    </row>
    <row r="10547" spans="2:21">
      <c r="B10547" s="22"/>
      <c r="D10547" s="22"/>
      <c r="E10547" s="42"/>
      <c r="F10547" s="92"/>
      <c r="G10547" s="65"/>
      <c r="H10547" s="65"/>
      <c r="I10547" s="65"/>
      <c r="J10547" s="65"/>
      <c r="K10547" s="65"/>
      <c r="L10547" s="65"/>
      <c r="M10547" s="65"/>
      <c r="N10547" s="84"/>
      <c r="O10547" s="65"/>
      <c r="P10547" s="84"/>
      <c r="Q10547" s="84"/>
      <c r="R10547" s="66"/>
      <c r="S10547" s="66"/>
      <c r="T10547" s="66"/>
      <c r="U10547" s="46"/>
    </row>
    <row r="10548" spans="2:21">
      <c r="B10548" s="22"/>
      <c r="D10548" s="22"/>
      <c r="E10548" s="42"/>
      <c r="F10548" s="92"/>
      <c r="G10548" s="65"/>
      <c r="H10548" s="65"/>
      <c r="I10548" s="65"/>
      <c r="J10548" s="65"/>
      <c r="K10548" s="65"/>
      <c r="L10548" s="65"/>
      <c r="M10548" s="65"/>
      <c r="N10548" s="84"/>
      <c r="O10548" s="65"/>
      <c r="P10548" s="84"/>
      <c r="Q10548" s="84"/>
      <c r="R10548" s="66"/>
      <c r="S10548" s="66"/>
      <c r="T10548" s="66"/>
      <c r="U10548" s="46"/>
    </row>
    <row r="10549" spans="2:21">
      <c r="B10549" s="22"/>
      <c r="D10549" s="22"/>
      <c r="E10549" s="42"/>
      <c r="F10549" s="92"/>
      <c r="G10549" s="65"/>
      <c r="H10549" s="65"/>
      <c r="I10549" s="65"/>
      <c r="J10549" s="65"/>
      <c r="K10549" s="65"/>
      <c r="L10549" s="65"/>
      <c r="M10549" s="65"/>
      <c r="N10549" s="84"/>
      <c r="O10549" s="65"/>
      <c r="P10549" s="84"/>
      <c r="Q10549" s="84"/>
      <c r="R10549" s="66"/>
      <c r="S10549" s="66"/>
      <c r="T10549" s="66"/>
      <c r="U10549" s="46"/>
    </row>
    <row r="10550" spans="2:21">
      <c r="B10550" s="22"/>
      <c r="D10550" s="22"/>
      <c r="E10550" s="42"/>
      <c r="F10550" s="92"/>
      <c r="G10550" s="65"/>
      <c r="H10550" s="65"/>
      <c r="I10550" s="65"/>
      <c r="J10550" s="65"/>
      <c r="K10550" s="65"/>
      <c r="L10550" s="65"/>
      <c r="M10550" s="65"/>
      <c r="N10550" s="84"/>
      <c r="O10550" s="65"/>
      <c r="P10550" s="84"/>
      <c r="Q10550" s="84"/>
      <c r="R10550" s="66"/>
      <c r="S10550" s="66"/>
      <c r="T10550" s="66"/>
      <c r="U10550" s="46"/>
    </row>
    <row r="10551" spans="2:21">
      <c r="B10551" s="22"/>
      <c r="D10551" s="22"/>
      <c r="E10551" s="42"/>
      <c r="F10551" s="92"/>
      <c r="G10551" s="65"/>
      <c r="H10551" s="65"/>
      <c r="I10551" s="65"/>
      <c r="J10551" s="65"/>
      <c r="K10551" s="65"/>
      <c r="L10551" s="65"/>
      <c r="M10551" s="65"/>
      <c r="N10551" s="84"/>
      <c r="O10551" s="65"/>
      <c r="P10551" s="84"/>
      <c r="Q10551" s="84"/>
      <c r="R10551" s="66"/>
      <c r="S10551" s="66"/>
      <c r="T10551" s="66"/>
      <c r="U10551" s="46"/>
    </row>
    <row r="10552" spans="2:21">
      <c r="B10552" s="22"/>
      <c r="D10552" s="22"/>
      <c r="E10552" s="42"/>
      <c r="F10552" s="92"/>
      <c r="G10552" s="65"/>
      <c r="H10552" s="65"/>
      <c r="I10552" s="65"/>
      <c r="J10552" s="65"/>
      <c r="K10552" s="65"/>
      <c r="L10552" s="65"/>
      <c r="M10552" s="65"/>
      <c r="N10552" s="84"/>
      <c r="O10552" s="65"/>
      <c r="P10552" s="84"/>
      <c r="Q10552" s="84"/>
      <c r="R10552" s="66"/>
      <c r="S10552" s="66"/>
      <c r="T10552" s="66"/>
      <c r="U10552" s="46"/>
    </row>
    <row r="10553" spans="2:21">
      <c r="B10553" s="22"/>
      <c r="D10553" s="22"/>
      <c r="E10553" s="42"/>
      <c r="F10553" s="92"/>
      <c r="G10553" s="65"/>
      <c r="H10553" s="65"/>
      <c r="I10553" s="65"/>
      <c r="J10553" s="65"/>
      <c r="K10553" s="65"/>
      <c r="L10553" s="65"/>
      <c r="M10553" s="65"/>
      <c r="N10553" s="84"/>
      <c r="O10553" s="65"/>
      <c r="P10553" s="84"/>
      <c r="Q10553" s="84"/>
      <c r="R10553" s="66"/>
      <c r="S10553" s="66"/>
      <c r="T10553" s="66"/>
      <c r="U10553" s="46"/>
    </row>
    <row r="10554" spans="2:21">
      <c r="B10554" s="22"/>
      <c r="D10554" s="22"/>
      <c r="E10554" s="42"/>
      <c r="F10554" s="92"/>
      <c r="G10554" s="65"/>
      <c r="H10554" s="65"/>
      <c r="I10554" s="65"/>
      <c r="J10554" s="65"/>
      <c r="K10554" s="65"/>
      <c r="L10554" s="65"/>
      <c r="M10554" s="65"/>
      <c r="N10554" s="84"/>
      <c r="O10554" s="65"/>
      <c r="P10554" s="84"/>
      <c r="Q10554" s="84"/>
      <c r="R10554" s="66"/>
      <c r="S10554" s="66"/>
      <c r="T10554" s="66"/>
      <c r="U10554" s="46"/>
    </row>
    <row r="10555" spans="2:21">
      <c r="B10555" s="22"/>
      <c r="D10555" s="22"/>
      <c r="E10555" s="42"/>
      <c r="F10555" s="92"/>
      <c r="G10555" s="65"/>
      <c r="H10555" s="65"/>
      <c r="I10555" s="65"/>
      <c r="J10555" s="65"/>
      <c r="K10555" s="65"/>
      <c r="L10555" s="65"/>
      <c r="M10555" s="65"/>
      <c r="N10555" s="84"/>
      <c r="O10555" s="65"/>
      <c r="P10555" s="84"/>
      <c r="Q10555" s="84"/>
      <c r="R10555" s="66"/>
      <c r="S10555" s="66"/>
      <c r="T10555" s="66"/>
      <c r="U10555" s="46"/>
    </row>
    <row r="10556" spans="2:21">
      <c r="B10556" s="22"/>
      <c r="D10556" s="22"/>
      <c r="E10556" s="42"/>
      <c r="F10556" s="92"/>
      <c r="G10556" s="65"/>
      <c r="H10556" s="65"/>
      <c r="I10556" s="65"/>
      <c r="J10556" s="65"/>
      <c r="K10556" s="65"/>
      <c r="L10556" s="65"/>
      <c r="M10556" s="65"/>
      <c r="N10556" s="84"/>
      <c r="O10556" s="65"/>
      <c r="P10556" s="84"/>
      <c r="Q10556" s="84"/>
      <c r="R10556" s="66"/>
      <c r="S10556" s="66"/>
      <c r="T10556" s="66"/>
      <c r="U10556" s="46"/>
    </row>
    <row r="10557" spans="2:21">
      <c r="B10557" s="22"/>
      <c r="D10557" s="22"/>
      <c r="E10557" s="42"/>
      <c r="F10557" s="92"/>
      <c r="G10557" s="65"/>
      <c r="H10557" s="65"/>
      <c r="I10557" s="65"/>
      <c r="J10557" s="65"/>
      <c r="K10557" s="65"/>
      <c r="L10557" s="65"/>
      <c r="M10557" s="65"/>
      <c r="N10557" s="84"/>
      <c r="O10557" s="65"/>
      <c r="P10557" s="84"/>
      <c r="Q10557" s="84"/>
      <c r="R10557" s="66"/>
      <c r="S10557" s="66"/>
      <c r="T10557" s="66"/>
      <c r="U10557" s="46"/>
    </row>
    <row r="10558" spans="2:21">
      <c r="B10558" s="22"/>
      <c r="D10558" s="22"/>
      <c r="E10558" s="42"/>
      <c r="F10558" s="92"/>
      <c r="G10558" s="65"/>
      <c r="H10558" s="65"/>
      <c r="I10558" s="65"/>
      <c r="J10558" s="65"/>
      <c r="K10558" s="65"/>
      <c r="L10558" s="65"/>
      <c r="M10558" s="65"/>
      <c r="N10558" s="84"/>
      <c r="O10558" s="65"/>
      <c r="P10558" s="84"/>
      <c r="Q10558" s="84"/>
      <c r="R10558" s="66"/>
      <c r="S10558" s="66"/>
      <c r="T10558" s="66"/>
      <c r="U10558" s="46"/>
    </row>
    <row r="10559" spans="2:21">
      <c r="B10559" s="22"/>
      <c r="D10559" s="22"/>
      <c r="E10559" s="42"/>
      <c r="F10559" s="92"/>
      <c r="G10559" s="65"/>
      <c r="H10559" s="65"/>
      <c r="I10559" s="65"/>
      <c r="J10559" s="65"/>
      <c r="K10559" s="65"/>
      <c r="L10559" s="65"/>
      <c r="M10559" s="65"/>
      <c r="N10559" s="84"/>
      <c r="O10559" s="65"/>
      <c r="P10559" s="84"/>
      <c r="Q10559" s="84"/>
      <c r="R10559" s="66"/>
      <c r="S10559" s="66"/>
      <c r="T10559" s="66"/>
      <c r="U10559" s="46"/>
    </row>
    <row r="10560" spans="2:21">
      <c r="B10560" s="22"/>
      <c r="D10560" s="22"/>
      <c r="E10560" s="42"/>
      <c r="F10560" s="92"/>
      <c r="G10560" s="65"/>
      <c r="H10560" s="65"/>
      <c r="I10560" s="65"/>
      <c r="J10560" s="65"/>
      <c r="K10560" s="65"/>
      <c r="L10560" s="65"/>
      <c r="M10560" s="65"/>
      <c r="N10560" s="84"/>
      <c r="O10560" s="65"/>
      <c r="P10560" s="84"/>
      <c r="Q10560" s="84"/>
      <c r="R10560" s="66"/>
      <c r="S10560" s="66"/>
      <c r="T10560" s="66"/>
      <c r="U10560" s="46"/>
    </row>
    <row r="10561" spans="2:21">
      <c r="B10561" s="22"/>
      <c r="D10561" s="22"/>
      <c r="E10561" s="42"/>
      <c r="F10561" s="92"/>
      <c r="G10561" s="65"/>
      <c r="H10561" s="65"/>
      <c r="I10561" s="65"/>
      <c r="J10561" s="65"/>
      <c r="K10561" s="65"/>
      <c r="L10561" s="65"/>
      <c r="M10561" s="65"/>
      <c r="N10561" s="84"/>
      <c r="O10561" s="65"/>
      <c r="P10561" s="84"/>
      <c r="Q10561" s="84"/>
      <c r="R10561" s="66"/>
      <c r="S10561" s="66"/>
      <c r="T10561" s="66"/>
      <c r="U10561" s="46"/>
    </row>
    <row r="10562" spans="2:21">
      <c r="B10562" s="22"/>
      <c r="D10562" s="22"/>
      <c r="E10562" s="42"/>
      <c r="F10562" s="92"/>
      <c r="G10562" s="65"/>
      <c r="H10562" s="65"/>
      <c r="I10562" s="65"/>
      <c r="J10562" s="65"/>
      <c r="K10562" s="65"/>
      <c r="L10562" s="65"/>
      <c r="M10562" s="65"/>
      <c r="N10562" s="84"/>
      <c r="O10562" s="65"/>
      <c r="P10562" s="84"/>
      <c r="Q10562" s="84"/>
      <c r="R10562" s="66"/>
      <c r="S10562" s="66"/>
      <c r="T10562" s="66"/>
      <c r="U10562" s="46"/>
    </row>
    <row r="10563" spans="2:21">
      <c r="B10563" s="22"/>
      <c r="D10563" s="22"/>
      <c r="E10563" s="42"/>
      <c r="F10563" s="92"/>
      <c r="G10563" s="65"/>
      <c r="H10563" s="65"/>
      <c r="I10563" s="65"/>
      <c r="J10563" s="65"/>
      <c r="K10563" s="65"/>
      <c r="L10563" s="65"/>
      <c r="M10563" s="65"/>
      <c r="N10563" s="84"/>
      <c r="O10563" s="65"/>
      <c r="P10563" s="84"/>
      <c r="Q10563" s="84"/>
      <c r="R10563" s="66"/>
      <c r="S10563" s="66"/>
      <c r="T10563" s="66"/>
      <c r="U10563" s="46"/>
    </row>
    <row r="10564" spans="2:21">
      <c r="B10564" s="22"/>
      <c r="D10564" s="22"/>
      <c r="E10564" s="42"/>
      <c r="F10564" s="92"/>
      <c r="G10564" s="65"/>
      <c r="H10564" s="65"/>
      <c r="I10564" s="65"/>
      <c r="J10564" s="65"/>
      <c r="K10564" s="65"/>
      <c r="L10564" s="65"/>
      <c r="M10564" s="65"/>
      <c r="N10564" s="84"/>
      <c r="O10564" s="65"/>
      <c r="P10564" s="84"/>
      <c r="Q10564" s="84"/>
      <c r="R10564" s="66"/>
      <c r="S10564" s="66"/>
      <c r="T10564" s="66"/>
      <c r="U10564" s="46"/>
    </row>
    <row r="10565" spans="2:21">
      <c r="B10565" s="22"/>
      <c r="D10565" s="22"/>
      <c r="E10565" s="42"/>
      <c r="F10565" s="92"/>
      <c r="G10565" s="65"/>
      <c r="H10565" s="65"/>
      <c r="I10565" s="65"/>
      <c r="J10565" s="65"/>
      <c r="K10565" s="65"/>
      <c r="L10565" s="65"/>
      <c r="M10565" s="65"/>
      <c r="N10565" s="84"/>
      <c r="O10565" s="65"/>
      <c r="P10565" s="84"/>
      <c r="Q10565" s="84"/>
      <c r="R10565" s="66"/>
      <c r="S10565" s="66"/>
      <c r="T10565" s="66"/>
      <c r="U10565" s="46"/>
    </row>
    <row r="10566" spans="2:21">
      <c r="B10566" s="22"/>
      <c r="D10566" s="22"/>
      <c r="E10566" s="42"/>
      <c r="F10566" s="92"/>
      <c r="G10566" s="65"/>
      <c r="H10566" s="65"/>
      <c r="I10566" s="65"/>
      <c r="J10566" s="65"/>
      <c r="K10566" s="65"/>
      <c r="L10566" s="65"/>
      <c r="M10566" s="65"/>
      <c r="N10566" s="84"/>
      <c r="O10566" s="65"/>
      <c r="P10566" s="84"/>
      <c r="Q10566" s="84"/>
      <c r="R10566" s="66"/>
      <c r="S10566" s="66"/>
      <c r="T10566" s="66"/>
      <c r="U10566" s="46"/>
    </row>
    <row r="10567" spans="2:21">
      <c r="B10567" s="22"/>
      <c r="D10567" s="22"/>
      <c r="E10567" s="42"/>
      <c r="F10567" s="92"/>
      <c r="G10567" s="65"/>
      <c r="H10567" s="65"/>
      <c r="I10567" s="65"/>
      <c r="J10567" s="65"/>
      <c r="K10567" s="65"/>
      <c r="L10567" s="65"/>
      <c r="M10567" s="65"/>
      <c r="N10567" s="84"/>
      <c r="O10567" s="65"/>
      <c r="P10567" s="84"/>
      <c r="Q10567" s="84"/>
      <c r="R10567" s="66"/>
      <c r="S10567" s="66"/>
      <c r="T10567" s="66"/>
      <c r="U10567" s="46"/>
    </row>
    <row r="10568" spans="2:21">
      <c r="B10568" s="22"/>
      <c r="D10568" s="22"/>
      <c r="E10568" s="42"/>
      <c r="F10568" s="92"/>
      <c r="G10568" s="65"/>
      <c r="H10568" s="65"/>
      <c r="I10568" s="65"/>
      <c r="J10568" s="65"/>
      <c r="K10568" s="65"/>
      <c r="L10568" s="65"/>
      <c r="M10568" s="65"/>
      <c r="N10568" s="84"/>
      <c r="O10568" s="65"/>
      <c r="P10568" s="84"/>
      <c r="Q10568" s="84"/>
      <c r="R10568" s="66"/>
      <c r="S10568" s="66"/>
      <c r="T10568" s="66"/>
      <c r="U10568" s="46"/>
    </row>
    <row r="10569" spans="2:21">
      <c r="B10569" s="22"/>
      <c r="D10569" s="22"/>
      <c r="E10569" s="42"/>
      <c r="F10569" s="92"/>
      <c r="G10569" s="65"/>
      <c r="H10569" s="65"/>
      <c r="I10569" s="65"/>
      <c r="J10569" s="65"/>
      <c r="K10569" s="65"/>
      <c r="L10569" s="65"/>
      <c r="M10569" s="65"/>
      <c r="N10569" s="84"/>
      <c r="O10569" s="65"/>
      <c r="P10569" s="84"/>
      <c r="Q10569" s="84"/>
      <c r="R10569" s="66"/>
      <c r="S10569" s="66"/>
      <c r="T10569" s="66"/>
      <c r="U10569" s="46"/>
    </row>
    <row r="10570" spans="2:21">
      <c r="B10570" s="22"/>
      <c r="D10570" s="22"/>
      <c r="E10570" s="42"/>
      <c r="F10570" s="92"/>
      <c r="G10570" s="65"/>
      <c r="H10570" s="65"/>
      <c r="I10570" s="65"/>
      <c r="J10570" s="65"/>
      <c r="K10570" s="65"/>
      <c r="L10570" s="65"/>
      <c r="M10570" s="65"/>
      <c r="N10570" s="84"/>
      <c r="O10570" s="65"/>
      <c r="P10570" s="84"/>
      <c r="Q10570" s="84"/>
      <c r="R10570" s="66"/>
      <c r="S10570" s="66"/>
      <c r="T10570" s="66"/>
      <c r="U10570" s="46"/>
    </row>
    <row r="10571" spans="2:21">
      <c r="B10571" s="22"/>
      <c r="D10571" s="22"/>
      <c r="E10571" s="42"/>
      <c r="F10571" s="92"/>
      <c r="G10571" s="65"/>
      <c r="H10571" s="65"/>
      <c r="I10571" s="65"/>
      <c r="J10571" s="65"/>
      <c r="K10571" s="65"/>
      <c r="L10571" s="65"/>
      <c r="M10571" s="65"/>
      <c r="N10571" s="84"/>
      <c r="O10571" s="65"/>
      <c r="P10571" s="84"/>
      <c r="Q10571" s="84"/>
      <c r="R10571" s="66"/>
      <c r="S10571" s="66"/>
      <c r="T10571" s="66"/>
      <c r="U10571" s="46"/>
    </row>
    <row r="10572" spans="2:21">
      <c r="B10572" s="22"/>
      <c r="D10572" s="22"/>
      <c r="E10572" s="42"/>
      <c r="F10572" s="92"/>
      <c r="G10572" s="65"/>
      <c r="H10572" s="65"/>
      <c r="I10572" s="65"/>
      <c r="J10572" s="65"/>
      <c r="K10572" s="65"/>
      <c r="L10572" s="65"/>
      <c r="M10572" s="65"/>
      <c r="N10572" s="84"/>
      <c r="O10572" s="65"/>
      <c r="P10572" s="84"/>
      <c r="Q10572" s="84"/>
      <c r="R10572" s="66"/>
      <c r="S10572" s="66"/>
      <c r="T10572" s="66"/>
      <c r="U10572" s="46"/>
    </row>
    <row r="10573" spans="2:21">
      <c r="B10573" s="22"/>
      <c r="D10573" s="22"/>
      <c r="E10573" s="42"/>
      <c r="F10573" s="92"/>
      <c r="G10573" s="65"/>
      <c r="H10573" s="65"/>
      <c r="I10573" s="65"/>
      <c r="J10573" s="65"/>
      <c r="K10573" s="65"/>
      <c r="L10573" s="65"/>
      <c r="M10573" s="65"/>
      <c r="N10573" s="84"/>
      <c r="O10573" s="65"/>
      <c r="P10573" s="84"/>
      <c r="Q10573" s="84"/>
      <c r="R10573" s="66"/>
      <c r="S10573" s="66"/>
      <c r="T10573" s="66"/>
      <c r="U10573" s="46"/>
    </row>
    <row r="10574" spans="2:21">
      <c r="B10574" s="22"/>
      <c r="D10574" s="22"/>
      <c r="E10574" s="42"/>
      <c r="F10574" s="92"/>
      <c r="G10574" s="65"/>
      <c r="H10574" s="65"/>
      <c r="I10574" s="65"/>
      <c r="J10574" s="65"/>
      <c r="K10574" s="65"/>
      <c r="L10574" s="65"/>
      <c r="M10574" s="65"/>
      <c r="N10574" s="84"/>
      <c r="O10574" s="65"/>
      <c r="P10574" s="84"/>
      <c r="Q10574" s="84"/>
      <c r="R10574" s="66"/>
      <c r="S10574" s="66"/>
      <c r="T10574" s="66"/>
      <c r="U10574" s="46"/>
    </row>
    <row r="10575" spans="2:21">
      <c r="B10575" s="22"/>
      <c r="D10575" s="22"/>
      <c r="E10575" s="42"/>
      <c r="F10575" s="92"/>
      <c r="G10575" s="65"/>
      <c r="H10575" s="65"/>
      <c r="I10575" s="65"/>
      <c r="J10575" s="65"/>
      <c r="K10575" s="65"/>
      <c r="L10575" s="65"/>
      <c r="M10575" s="65"/>
      <c r="N10575" s="84"/>
      <c r="O10575" s="65"/>
      <c r="P10575" s="84"/>
      <c r="Q10575" s="84"/>
      <c r="R10575" s="66"/>
      <c r="S10575" s="66"/>
      <c r="T10575" s="66"/>
      <c r="U10575" s="46"/>
    </row>
    <row r="10576" spans="2:21">
      <c r="B10576" s="22"/>
      <c r="D10576" s="22"/>
      <c r="E10576" s="42"/>
      <c r="F10576" s="92"/>
      <c r="G10576" s="65"/>
      <c r="H10576" s="65"/>
      <c r="I10576" s="65"/>
      <c r="J10576" s="65"/>
      <c r="K10576" s="65"/>
      <c r="L10576" s="65"/>
      <c r="M10576" s="65"/>
      <c r="N10576" s="84"/>
      <c r="O10576" s="65"/>
      <c r="P10576" s="84"/>
      <c r="Q10576" s="84"/>
      <c r="R10576" s="66"/>
      <c r="S10576" s="66"/>
      <c r="T10576" s="66"/>
      <c r="U10576" s="46"/>
    </row>
    <row r="10577" spans="2:21">
      <c r="B10577" s="22"/>
      <c r="D10577" s="22"/>
      <c r="E10577" s="42"/>
      <c r="F10577" s="92"/>
      <c r="G10577" s="65"/>
      <c r="H10577" s="65"/>
      <c r="I10577" s="65"/>
      <c r="J10577" s="65"/>
      <c r="K10577" s="65"/>
      <c r="L10577" s="65"/>
      <c r="M10577" s="65"/>
      <c r="N10577" s="84"/>
      <c r="O10577" s="65"/>
      <c r="P10577" s="84"/>
      <c r="Q10577" s="84"/>
      <c r="R10577" s="66"/>
      <c r="S10577" s="66"/>
      <c r="T10577" s="66"/>
      <c r="U10577" s="46"/>
    </row>
    <row r="10578" spans="2:21">
      <c r="B10578" s="22"/>
      <c r="D10578" s="22"/>
      <c r="E10578" s="42"/>
      <c r="F10578" s="92"/>
      <c r="G10578" s="65"/>
      <c r="H10578" s="65"/>
      <c r="I10578" s="65"/>
      <c r="J10578" s="65"/>
      <c r="K10578" s="65"/>
      <c r="L10578" s="65"/>
      <c r="M10578" s="65"/>
      <c r="N10578" s="84"/>
      <c r="O10578" s="65"/>
      <c r="P10578" s="84"/>
      <c r="Q10578" s="84"/>
      <c r="R10578" s="66"/>
      <c r="S10578" s="66"/>
      <c r="T10578" s="66"/>
      <c r="U10578" s="46"/>
    </row>
    <row r="10579" spans="2:21">
      <c r="B10579" s="22"/>
      <c r="D10579" s="22"/>
      <c r="E10579" s="42"/>
      <c r="F10579" s="92"/>
      <c r="G10579" s="65"/>
      <c r="H10579" s="65"/>
      <c r="I10579" s="65"/>
      <c r="J10579" s="65"/>
      <c r="K10579" s="65"/>
      <c r="L10579" s="65"/>
      <c r="M10579" s="65"/>
      <c r="N10579" s="84"/>
      <c r="O10579" s="65"/>
      <c r="P10579" s="84"/>
      <c r="Q10579" s="84"/>
      <c r="R10579" s="66"/>
      <c r="S10579" s="66"/>
      <c r="T10579" s="66"/>
      <c r="U10579" s="46"/>
    </row>
    <row r="10580" spans="2:21">
      <c r="B10580" s="22"/>
      <c r="D10580" s="22"/>
      <c r="E10580" s="42"/>
      <c r="F10580" s="92"/>
      <c r="G10580" s="65"/>
      <c r="H10580" s="65"/>
      <c r="I10580" s="65"/>
      <c r="J10580" s="65"/>
      <c r="K10580" s="65"/>
      <c r="L10580" s="65"/>
      <c r="M10580" s="65"/>
      <c r="N10580" s="84"/>
      <c r="O10580" s="65"/>
      <c r="P10580" s="84"/>
      <c r="Q10580" s="84"/>
      <c r="R10580" s="66"/>
      <c r="S10580" s="66"/>
      <c r="T10580" s="66"/>
      <c r="U10580" s="46"/>
    </row>
    <row r="10581" spans="2:21">
      <c r="B10581" s="22"/>
      <c r="D10581" s="22"/>
      <c r="E10581" s="42"/>
      <c r="F10581" s="92"/>
      <c r="G10581" s="65"/>
      <c r="H10581" s="65"/>
      <c r="I10581" s="65"/>
      <c r="J10581" s="65"/>
      <c r="K10581" s="65"/>
      <c r="L10581" s="65"/>
      <c r="M10581" s="65"/>
      <c r="N10581" s="84"/>
      <c r="O10581" s="65"/>
      <c r="P10581" s="84"/>
      <c r="Q10581" s="84"/>
      <c r="R10581" s="66"/>
      <c r="S10581" s="66"/>
      <c r="T10581" s="66"/>
      <c r="U10581" s="46"/>
    </row>
    <row r="10582" spans="2:21">
      <c r="B10582" s="22"/>
      <c r="D10582" s="22"/>
      <c r="E10582" s="42"/>
      <c r="F10582" s="92"/>
      <c r="G10582" s="65"/>
      <c r="H10582" s="65"/>
      <c r="I10582" s="65"/>
      <c r="J10582" s="65"/>
      <c r="K10582" s="65"/>
      <c r="L10582" s="65"/>
      <c r="M10582" s="65"/>
      <c r="N10582" s="84"/>
      <c r="O10582" s="65"/>
      <c r="P10582" s="84"/>
      <c r="Q10582" s="84"/>
      <c r="R10582" s="66"/>
      <c r="S10582" s="66"/>
      <c r="T10582" s="66"/>
      <c r="U10582" s="46"/>
    </row>
    <row r="10583" spans="2:21">
      <c r="B10583" s="22"/>
      <c r="D10583" s="22"/>
      <c r="E10583" s="42"/>
      <c r="F10583" s="92"/>
      <c r="G10583" s="65"/>
      <c r="H10583" s="65"/>
      <c r="I10583" s="65"/>
      <c r="J10583" s="65"/>
      <c r="K10583" s="65"/>
      <c r="L10583" s="65"/>
      <c r="M10583" s="65"/>
      <c r="N10583" s="84"/>
      <c r="O10583" s="65"/>
      <c r="P10583" s="84"/>
      <c r="Q10583" s="84"/>
      <c r="R10583" s="66"/>
      <c r="S10583" s="66"/>
      <c r="T10583" s="66"/>
      <c r="U10583" s="46"/>
    </row>
    <row r="10584" spans="2:21">
      <c r="B10584" s="22"/>
      <c r="D10584" s="22"/>
      <c r="E10584" s="42"/>
      <c r="F10584" s="92"/>
      <c r="G10584" s="65"/>
      <c r="H10584" s="65"/>
      <c r="I10584" s="65"/>
      <c r="J10584" s="65"/>
      <c r="K10584" s="65"/>
      <c r="L10584" s="65"/>
      <c r="M10584" s="65"/>
      <c r="N10584" s="84"/>
      <c r="O10584" s="65"/>
      <c r="P10584" s="84"/>
      <c r="Q10584" s="84"/>
      <c r="R10584" s="66"/>
      <c r="S10584" s="66"/>
      <c r="T10584" s="66"/>
      <c r="U10584" s="46"/>
    </row>
    <row r="10585" spans="2:21">
      <c r="B10585" s="22"/>
      <c r="D10585" s="22"/>
      <c r="E10585" s="42"/>
      <c r="F10585" s="92"/>
      <c r="G10585" s="65"/>
      <c r="H10585" s="65"/>
      <c r="I10585" s="65"/>
      <c r="J10585" s="65"/>
      <c r="K10585" s="65"/>
      <c r="L10585" s="65"/>
      <c r="M10585" s="65"/>
      <c r="N10585" s="84"/>
      <c r="O10585" s="65"/>
      <c r="P10585" s="84"/>
      <c r="Q10585" s="84"/>
      <c r="R10585" s="66"/>
      <c r="S10585" s="66"/>
      <c r="T10585" s="66"/>
      <c r="U10585" s="46"/>
    </row>
    <row r="10586" spans="2:21">
      <c r="B10586" s="22"/>
      <c r="D10586" s="22"/>
      <c r="E10586" s="42"/>
      <c r="F10586" s="92"/>
      <c r="G10586" s="65"/>
      <c r="H10586" s="65"/>
      <c r="I10586" s="65"/>
      <c r="J10586" s="65"/>
      <c r="K10586" s="65"/>
      <c r="L10586" s="65"/>
      <c r="M10586" s="65"/>
      <c r="N10586" s="84"/>
      <c r="O10586" s="65"/>
      <c r="P10586" s="84"/>
      <c r="Q10586" s="84"/>
      <c r="R10586" s="66"/>
      <c r="S10586" s="66"/>
      <c r="T10586" s="66"/>
      <c r="U10586" s="46"/>
    </row>
    <row r="10587" spans="2:21">
      <c r="B10587" s="22"/>
      <c r="D10587" s="22"/>
      <c r="E10587" s="42"/>
      <c r="F10587" s="92"/>
      <c r="G10587" s="65"/>
      <c r="H10587" s="65"/>
      <c r="I10587" s="65"/>
      <c r="J10587" s="65"/>
      <c r="K10587" s="65"/>
      <c r="L10587" s="65"/>
      <c r="M10587" s="65"/>
      <c r="N10587" s="84"/>
      <c r="O10587" s="65"/>
      <c r="P10587" s="84"/>
      <c r="Q10587" s="84"/>
      <c r="R10587" s="66"/>
      <c r="S10587" s="66"/>
      <c r="T10587" s="66"/>
      <c r="U10587" s="46"/>
    </row>
    <row r="10588" spans="2:21">
      <c r="B10588" s="22"/>
      <c r="D10588" s="22"/>
      <c r="E10588" s="42"/>
      <c r="F10588" s="92"/>
      <c r="G10588" s="65"/>
      <c r="H10588" s="65"/>
      <c r="I10588" s="65"/>
      <c r="J10588" s="65"/>
      <c r="K10588" s="65"/>
      <c r="L10588" s="65"/>
      <c r="M10588" s="65"/>
      <c r="N10588" s="84"/>
      <c r="O10588" s="65"/>
      <c r="P10588" s="84"/>
      <c r="Q10588" s="84"/>
      <c r="R10588" s="66"/>
      <c r="S10588" s="66"/>
      <c r="T10588" s="66"/>
      <c r="U10588" s="46"/>
    </row>
    <row r="10589" spans="2:21">
      <c r="B10589" s="22"/>
      <c r="D10589" s="22"/>
      <c r="E10589" s="42"/>
      <c r="F10589" s="92"/>
      <c r="G10589" s="65"/>
      <c r="H10589" s="65"/>
      <c r="I10589" s="65"/>
      <c r="J10589" s="65"/>
      <c r="K10589" s="65"/>
      <c r="L10589" s="65"/>
      <c r="M10589" s="65"/>
      <c r="N10589" s="84"/>
      <c r="O10589" s="65"/>
      <c r="P10589" s="84"/>
      <c r="Q10589" s="84"/>
      <c r="R10589" s="66"/>
      <c r="S10589" s="66"/>
      <c r="T10589" s="66"/>
      <c r="U10589" s="46"/>
    </row>
    <row r="10590" spans="2:21">
      <c r="B10590" s="22"/>
      <c r="D10590" s="22"/>
      <c r="E10590" s="42"/>
      <c r="F10590" s="92"/>
      <c r="G10590" s="65"/>
      <c r="H10590" s="65"/>
      <c r="I10590" s="65"/>
      <c r="J10590" s="65"/>
      <c r="K10590" s="65"/>
      <c r="L10590" s="65"/>
      <c r="M10590" s="65"/>
      <c r="N10590" s="84"/>
      <c r="O10590" s="65"/>
      <c r="P10590" s="84"/>
      <c r="Q10590" s="84"/>
      <c r="R10590" s="66"/>
      <c r="S10590" s="66"/>
      <c r="T10590" s="66"/>
      <c r="U10590" s="46"/>
    </row>
    <row r="10591" spans="2:21">
      <c r="B10591" s="22"/>
      <c r="D10591" s="22"/>
      <c r="E10591" s="42"/>
      <c r="F10591" s="92"/>
      <c r="G10591" s="65"/>
      <c r="H10591" s="65"/>
      <c r="I10591" s="65"/>
      <c r="J10591" s="65"/>
      <c r="K10591" s="65"/>
      <c r="L10591" s="65"/>
      <c r="M10591" s="65"/>
      <c r="N10591" s="84"/>
      <c r="O10591" s="65"/>
      <c r="P10591" s="84"/>
      <c r="Q10591" s="84"/>
      <c r="R10591" s="66"/>
      <c r="S10591" s="66"/>
      <c r="T10591" s="66"/>
      <c r="U10591" s="46"/>
    </row>
    <row r="10592" spans="2:21">
      <c r="B10592" s="22"/>
      <c r="D10592" s="22"/>
      <c r="E10592" s="42"/>
      <c r="F10592" s="92"/>
      <c r="G10592" s="65"/>
      <c r="H10592" s="65"/>
      <c r="I10592" s="65"/>
      <c r="J10592" s="65"/>
      <c r="K10592" s="65"/>
      <c r="L10592" s="65"/>
      <c r="M10592" s="65"/>
      <c r="N10592" s="84"/>
      <c r="O10592" s="65"/>
      <c r="P10592" s="84"/>
      <c r="Q10592" s="84"/>
      <c r="R10592" s="66"/>
      <c r="S10592" s="66"/>
      <c r="T10592" s="66"/>
      <c r="U10592" s="46"/>
    </row>
    <row r="10593" spans="2:21">
      <c r="B10593" s="22"/>
      <c r="D10593" s="22"/>
      <c r="E10593" s="42"/>
      <c r="F10593" s="92"/>
      <c r="G10593" s="65"/>
      <c r="H10593" s="65"/>
      <c r="I10593" s="65"/>
      <c r="J10593" s="65"/>
      <c r="K10593" s="65"/>
      <c r="L10593" s="65"/>
      <c r="M10593" s="65"/>
      <c r="N10593" s="84"/>
      <c r="O10593" s="65"/>
      <c r="P10593" s="84"/>
      <c r="Q10593" s="84"/>
      <c r="R10593" s="66"/>
      <c r="S10593" s="66"/>
      <c r="T10593" s="66"/>
      <c r="U10593" s="46"/>
    </row>
    <row r="10594" spans="2:21">
      <c r="B10594" s="22"/>
      <c r="D10594" s="22"/>
      <c r="E10594" s="42"/>
      <c r="F10594" s="92"/>
      <c r="G10594" s="65"/>
      <c r="H10594" s="65"/>
      <c r="I10594" s="65"/>
      <c r="J10594" s="65"/>
      <c r="K10594" s="65"/>
      <c r="L10594" s="65"/>
      <c r="M10594" s="65"/>
      <c r="N10594" s="84"/>
      <c r="O10594" s="65"/>
      <c r="P10594" s="84"/>
      <c r="Q10594" s="84"/>
      <c r="R10594" s="66"/>
      <c r="S10594" s="66"/>
      <c r="T10594" s="66"/>
      <c r="U10594" s="46"/>
    </row>
    <row r="10595" spans="2:21">
      <c r="B10595" s="22"/>
      <c r="D10595" s="22"/>
      <c r="E10595" s="42"/>
      <c r="F10595" s="92"/>
      <c r="G10595" s="65"/>
      <c r="H10595" s="65"/>
      <c r="I10595" s="65"/>
      <c r="J10595" s="65"/>
      <c r="K10595" s="65"/>
      <c r="L10595" s="65"/>
      <c r="M10595" s="65"/>
      <c r="N10595" s="84"/>
      <c r="O10595" s="65"/>
      <c r="P10595" s="84"/>
      <c r="Q10595" s="84"/>
      <c r="R10595" s="66"/>
      <c r="S10595" s="66"/>
      <c r="T10595" s="66"/>
      <c r="U10595" s="46"/>
    </row>
    <row r="10596" spans="2:21">
      <c r="B10596" s="22"/>
      <c r="D10596" s="22"/>
      <c r="E10596" s="42"/>
      <c r="F10596" s="92"/>
      <c r="G10596" s="65"/>
      <c r="H10596" s="65"/>
      <c r="I10596" s="65"/>
      <c r="J10596" s="65"/>
      <c r="K10596" s="65"/>
      <c r="L10596" s="65"/>
      <c r="M10596" s="65"/>
      <c r="N10596" s="84"/>
      <c r="O10596" s="65"/>
      <c r="P10596" s="84"/>
      <c r="Q10596" s="84"/>
      <c r="R10596" s="66"/>
      <c r="S10596" s="66"/>
      <c r="T10596" s="66"/>
      <c r="U10596" s="46"/>
    </row>
    <row r="10597" spans="2:21">
      <c r="B10597" s="22"/>
      <c r="D10597" s="22"/>
      <c r="E10597" s="42"/>
      <c r="F10597" s="92"/>
      <c r="G10597" s="65"/>
      <c r="H10597" s="65"/>
      <c r="I10597" s="65"/>
      <c r="J10597" s="65"/>
      <c r="K10597" s="65"/>
      <c r="L10597" s="65"/>
      <c r="M10597" s="65"/>
      <c r="N10597" s="84"/>
      <c r="O10597" s="65"/>
      <c r="P10597" s="84"/>
      <c r="Q10597" s="84"/>
      <c r="R10597" s="66"/>
      <c r="S10597" s="66"/>
      <c r="T10597" s="66"/>
      <c r="U10597" s="46"/>
    </row>
    <row r="10598" spans="2:21">
      <c r="B10598" s="22"/>
      <c r="D10598" s="22"/>
      <c r="E10598" s="42"/>
      <c r="F10598" s="92"/>
      <c r="G10598" s="65"/>
      <c r="H10598" s="65"/>
      <c r="I10598" s="65"/>
      <c r="J10598" s="65"/>
      <c r="K10598" s="65"/>
      <c r="L10598" s="65"/>
      <c r="M10598" s="65"/>
      <c r="N10598" s="84"/>
      <c r="O10598" s="65"/>
      <c r="P10598" s="84"/>
      <c r="Q10598" s="84"/>
      <c r="R10598" s="66"/>
      <c r="S10598" s="66"/>
      <c r="T10598" s="66"/>
      <c r="U10598" s="46"/>
    </row>
    <row r="10599" spans="2:21">
      <c r="B10599" s="22"/>
      <c r="D10599" s="22"/>
      <c r="E10599" s="42"/>
      <c r="F10599" s="92"/>
      <c r="G10599" s="65"/>
      <c r="H10599" s="65"/>
      <c r="I10599" s="65"/>
      <c r="J10599" s="65"/>
      <c r="K10599" s="65"/>
      <c r="L10599" s="65"/>
      <c r="M10599" s="65"/>
      <c r="N10599" s="84"/>
      <c r="O10599" s="65"/>
      <c r="P10599" s="84"/>
      <c r="Q10599" s="84"/>
      <c r="R10599" s="66"/>
      <c r="S10599" s="66"/>
      <c r="T10599" s="66"/>
      <c r="U10599" s="46"/>
    </row>
    <row r="10600" spans="2:21">
      <c r="B10600" s="22"/>
      <c r="D10600" s="22"/>
      <c r="E10600" s="42"/>
      <c r="F10600" s="92"/>
      <c r="G10600" s="65"/>
      <c r="H10600" s="65"/>
      <c r="I10600" s="65"/>
      <c r="J10600" s="65"/>
      <c r="K10600" s="65"/>
      <c r="L10600" s="65"/>
      <c r="M10600" s="65"/>
      <c r="N10600" s="84"/>
      <c r="O10600" s="65"/>
      <c r="P10600" s="84"/>
      <c r="Q10600" s="84"/>
      <c r="R10600" s="66"/>
      <c r="S10600" s="66"/>
      <c r="T10600" s="66"/>
      <c r="U10600" s="46"/>
    </row>
    <row r="10601" spans="2:21">
      <c r="B10601" s="22"/>
      <c r="D10601" s="22"/>
      <c r="E10601" s="42"/>
      <c r="F10601" s="92"/>
      <c r="G10601" s="65"/>
      <c r="H10601" s="65"/>
      <c r="I10601" s="65"/>
      <c r="J10601" s="65"/>
      <c r="K10601" s="65"/>
      <c r="L10601" s="65"/>
      <c r="M10601" s="65"/>
      <c r="N10601" s="84"/>
      <c r="O10601" s="65"/>
      <c r="P10601" s="84"/>
      <c r="Q10601" s="84"/>
      <c r="R10601" s="66"/>
      <c r="S10601" s="66"/>
      <c r="T10601" s="66"/>
      <c r="U10601" s="46"/>
    </row>
    <row r="10602" spans="2:21">
      <c r="B10602" s="22"/>
      <c r="D10602" s="22"/>
      <c r="E10602" s="42"/>
      <c r="F10602" s="92"/>
      <c r="G10602" s="65"/>
      <c r="H10602" s="65"/>
      <c r="I10602" s="65"/>
      <c r="J10602" s="65"/>
      <c r="K10602" s="65"/>
      <c r="L10602" s="65"/>
      <c r="M10602" s="65"/>
      <c r="N10602" s="84"/>
      <c r="O10602" s="65"/>
      <c r="P10602" s="84"/>
      <c r="Q10602" s="84"/>
      <c r="R10602" s="66"/>
      <c r="S10602" s="66"/>
      <c r="T10602" s="66"/>
      <c r="U10602" s="46"/>
    </row>
    <row r="10603" spans="2:21">
      <c r="B10603" s="22"/>
      <c r="D10603" s="22"/>
      <c r="E10603" s="42"/>
      <c r="F10603" s="92"/>
      <c r="G10603" s="65"/>
      <c r="H10603" s="65"/>
      <c r="I10603" s="65"/>
      <c r="J10603" s="65"/>
      <c r="K10603" s="65"/>
      <c r="L10603" s="65"/>
      <c r="M10603" s="65"/>
      <c r="N10603" s="84"/>
      <c r="O10603" s="65"/>
      <c r="P10603" s="84"/>
      <c r="Q10603" s="84"/>
      <c r="R10603" s="66"/>
      <c r="S10603" s="66"/>
      <c r="T10603" s="66"/>
      <c r="U10603" s="46"/>
    </row>
    <row r="10604" spans="2:21">
      <c r="B10604" s="22"/>
      <c r="D10604" s="22"/>
      <c r="E10604" s="42"/>
      <c r="F10604" s="92"/>
      <c r="G10604" s="65"/>
      <c r="H10604" s="65"/>
      <c r="I10604" s="65"/>
      <c r="J10604" s="65"/>
      <c r="K10604" s="65"/>
      <c r="L10604" s="65"/>
      <c r="M10604" s="65"/>
      <c r="N10604" s="84"/>
      <c r="O10604" s="65"/>
      <c r="P10604" s="84"/>
      <c r="Q10604" s="84"/>
      <c r="R10604" s="66"/>
      <c r="S10604" s="66"/>
      <c r="T10604" s="66"/>
      <c r="U10604" s="46"/>
    </row>
    <row r="10605" spans="2:21">
      <c r="B10605" s="22"/>
      <c r="D10605" s="22"/>
      <c r="E10605" s="42"/>
      <c r="F10605" s="92"/>
      <c r="G10605" s="65"/>
      <c r="H10605" s="65"/>
      <c r="I10605" s="65"/>
      <c r="J10605" s="65"/>
      <c r="K10605" s="65"/>
      <c r="L10605" s="65"/>
      <c r="M10605" s="65"/>
      <c r="N10605" s="84"/>
      <c r="O10605" s="65"/>
      <c r="P10605" s="84"/>
      <c r="Q10605" s="84"/>
      <c r="R10605" s="66"/>
      <c r="S10605" s="66"/>
      <c r="T10605" s="66"/>
      <c r="U10605" s="46"/>
    </row>
    <row r="10606" spans="2:21">
      <c r="B10606" s="22"/>
      <c r="D10606" s="22"/>
      <c r="E10606" s="42"/>
      <c r="F10606" s="92"/>
      <c r="G10606" s="65"/>
      <c r="H10606" s="65"/>
      <c r="I10606" s="65"/>
      <c r="J10606" s="65"/>
      <c r="K10606" s="65"/>
      <c r="L10606" s="65"/>
      <c r="M10606" s="65"/>
      <c r="N10606" s="84"/>
      <c r="O10606" s="65"/>
      <c r="P10606" s="84"/>
      <c r="Q10606" s="84"/>
      <c r="R10606" s="66"/>
      <c r="S10606" s="66"/>
      <c r="T10606" s="66"/>
      <c r="U10606" s="46"/>
    </row>
    <row r="10607" spans="2:21">
      <c r="B10607" s="22"/>
      <c r="D10607" s="22"/>
      <c r="E10607" s="42"/>
      <c r="F10607" s="92"/>
      <c r="G10607" s="65"/>
      <c r="H10607" s="65"/>
      <c r="I10607" s="65"/>
      <c r="J10607" s="65"/>
      <c r="K10607" s="65"/>
      <c r="L10607" s="65"/>
      <c r="M10607" s="65"/>
      <c r="N10607" s="84"/>
      <c r="O10607" s="65"/>
      <c r="P10607" s="84"/>
      <c r="Q10607" s="84"/>
      <c r="R10607" s="66"/>
      <c r="S10607" s="66"/>
      <c r="T10607" s="66"/>
      <c r="U10607" s="46"/>
    </row>
    <row r="10608" spans="2:21">
      <c r="B10608" s="22"/>
      <c r="D10608" s="22"/>
      <c r="E10608" s="42"/>
      <c r="F10608" s="92"/>
      <c r="G10608" s="65"/>
      <c r="H10608" s="65"/>
      <c r="I10608" s="65"/>
      <c r="J10608" s="65"/>
      <c r="K10608" s="65"/>
      <c r="L10608" s="65"/>
      <c r="M10608" s="65"/>
      <c r="N10608" s="84"/>
      <c r="O10608" s="65"/>
      <c r="P10608" s="84"/>
      <c r="Q10608" s="84"/>
      <c r="R10608" s="66"/>
      <c r="S10608" s="66"/>
      <c r="T10608" s="66"/>
      <c r="U10608" s="46"/>
    </row>
    <row r="10609" spans="2:21">
      <c r="B10609" s="22"/>
      <c r="D10609" s="22"/>
      <c r="E10609" s="42"/>
      <c r="F10609" s="92"/>
      <c r="G10609" s="65"/>
      <c r="H10609" s="65"/>
      <c r="I10609" s="65"/>
      <c r="J10609" s="65"/>
      <c r="K10609" s="65"/>
      <c r="L10609" s="65"/>
      <c r="M10609" s="65"/>
      <c r="N10609" s="84"/>
      <c r="O10609" s="65"/>
      <c r="P10609" s="84"/>
      <c r="Q10609" s="84"/>
      <c r="R10609" s="66"/>
      <c r="S10609" s="66"/>
      <c r="T10609" s="66"/>
      <c r="U10609" s="46"/>
    </row>
    <row r="10610" spans="2:21">
      <c r="B10610" s="22"/>
      <c r="D10610" s="22"/>
      <c r="E10610" s="42"/>
      <c r="F10610" s="92"/>
      <c r="G10610" s="65"/>
      <c r="H10610" s="65"/>
      <c r="I10610" s="65"/>
      <c r="J10610" s="65"/>
      <c r="K10610" s="65"/>
      <c r="L10610" s="65"/>
      <c r="M10610" s="65"/>
      <c r="N10610" s="84"/>
      <c r="O10610" s="65"/>
      <c r="P10610" s="84"/>
      <c r="Q10610" s="84"/>
      <c r="R10610" s="66"/>
      <c r="S10610" s="66"/>
      <c r="T10610" s="66"/>
      <c r="U10610" s="46"/>
    </row>
    <row r="10611" spans="2:21">
      <c r="B10611" s="22"/>
      <c r="D10611" s="22"/>
      <c r="E10611" s="42"/>
      <c r="F10611" s="92"/>
      <c r="G10611" s="65"/>
      <c r="H10611" s="65"/>
      <c r="I10611" s="65"/>
      <c r="J10611" s="65"/>
      <c r="K10611" s="65"/>
      <c r="L10611" s="65"/>
      <c r="M10611" s="65"/>
      <c r="N10611" s="84"/>
      <c r="O10611" s="65"/>
      <c r="P10611" s="84"/>
      <c r="Q10611" s="84"/>
      <c r="R10611" s="66"/>
      <c r="S10611" s="66"/>
      <c r="T10611" s="66"/>
      <c r="U10611" s="46"/>
    </row>
    <row r="10612" spans="2:21">
      <c r="B10612" s="22"/>
      <c r="D10612" s="22"/>
      <c r="E10612" s="42"/>
      <c r="F10612" s="92"/>
      <c r="G10612" s="65"/>
      <c r="H10612" s="65"/>
      <c r="I10612" s="65"/>
      <c r="J10612" s="65"/>
      <c r="K10612" s="65"/>
      <c r="L10612" s="65"/>
      <c r="M10612" s="65"/>
      <c r="N10612" s="84"/>
      <c r="O10612" s="65"/>
      <c r="P10612" s="84"/>
      <c r="Q10612" s="84"/>
      <c r="R10612" s="66"/>
      <c r="S10612" s="66"/>
      <c r="T10612" s="66"/>
      <c r="U10612" s="46"/>
    </row>
    <row r="10613" spans="2:21">
      <c r="B10613" s="22"/>
      <c r="D10613" s="22"/>
      <c r="E10613" s="42"/>
      <c r="F10613" s="92"/>
      <c r="G10613" s="65"/>
      <c r="H10613" s="65"/>
      <c r="I10613" s="65"/>
      <c r="J10613" s="65"/>
      <c r="K10613" s="65"/>
      <c r="L10613" s="65"/>
      <c r="M10613" s="65"/>
      <c r="N10613" s="84"/>
      <c r="O10613" s="65"/>
      <c r="P10613" s="84"/>
      <c r="Q10613" s="84"/>
      <c r="R10613" s="66"/>
      <c r="S10613" s="66"/>
      <c r="T10613" s="66"/>
      <c r="U10613" s="46"/>
    </row>
    <row r="10614" spans="2:21">
      <c r="B10614" s="22"/>
      <c r="D10614" s="22"/>
      <c r="E10614" s="42"/>
      <c r="F10614" s="92"/>
      <c r="G10614" s="65"/>
      <c r="H10614" s="65"/>
      <c r="I10614" s="65"/>
      <c r="J10614" s="65"/>
      <c r="K10614" s="65"/>
      <c r="L10614" s="65"/>
      <c r="M10614" s="65"/>
      <c r="N10614" s="84"/>
      <c r="O10614" s="65"/>
      <c r="P10614" s="84"/>
      <c r="Q10614" s="84"/>
      <c r="R10614" s="66"/>
      <c r="S10614" s="66"/>
      <c r="T10614" s="66"/>
      <c r="U10614" s="46"/>
    </row>
    <row r="10615" spans="2:21">
      <c r="B10615" s="22"/>
      <c r="D10615" s="22"/>
      <c r="E10615" s="42"/>
      <c r="F10615" s="92"/>
      <c r="G10615" s="65"/>
      <c r="H10615" s="65"/>
      <c r="I10615" s="65"/>
      <c r="J10615" s="65"/>
      <c r="K10615" s="65"/>
      <c r="L10615" s="65"/>
      <c r="M10615" s="65"/>
      <c r="N10615" s="84"/>
      <c r="O10615" s="65"/>
      <c r="P10615" s="84"/>
      <c r="Q10615" s="84"/>
      <c r="R10615" s="66"/>
      <c r="S10615" s="66"/>
      <c r="T10615" s="66"/>
      <c r="U10615" s="46"/>
    </row>
    <row r="10616" spans="2:21">
      <c r="B10616" s="22"/>
      <c r="D10616" s="22"/>
      <c r="E10616" s="42"/>
      <c r="F10616" s="92"/>
      <c r="G10616" s="65"/>
      <c r="H10616" s="65"/>
      <c r="I10616" s="65"/>
      <c r="J10616" s="65"/>
      <c r="K10616" s="65"/>
      <c r="L10616" s="65"/>
      <c r="M10616" s="65"/>
      <c r="N10616" s="84"/>
      <c r="O10616" s="65"/>
      <c r="P10616" s="84"/>
      <c r="Q10616" s="84"/>
      <c r="R10616" s="66"/>
      <c r="S10616" s="66"/>
      <c r="T10616" s="66"/>
      <c r="U10616" s="46"/>
    </row>
    <row r="10617" spans="2:21">
      <c r="B10617" s="22"/>
      <c r="D10617" s="22"/>
      <c r="E10617" s="42"/>
      <c r="F10617" s="92"/>
      <c r="G10617" s="65"/>
      <c r="H10617" s="65"/>
      <c r="I10617" s="65"/>
      <c r="J10617" s="65"/>
      <c r="K10617" s="65"/>
      <c r="L10617" s="65"/>
      <c r="M10617" s="65"/>
      <c r="N10617" s="84"/>
      <c r="O10617" s="65"/>
      <c r="P10617" s="84"/>
      <c r="Q10617" s="84"/>
      <c r="R10617" s="66"/>
      <c r="S10617" s="66"/>
      <c r="T10617" s="66"/>
      <c r="U10617" s="46"/>
    </row>
    <row r="10618" spans="2:21">
      <c r="B10618" s="22"/>
      <c r="D10618" s="22"/>
      <c r="E10618" s="42"/>
      <c r="F10618" s="92"/>
      <c r="G10618" s="65"/>
      <c r="H10618" s="65"/>
      <c r="I10618" s="65"/>
      <c r="J10618" s="65"/>
      <c r="K10618" s="65"/>
      <c r="L10618" s="65"/>
      <c r="M10618" s="65"/>
      <c r="N10618" s="84"/>
      <c r="O10618" s="65"/>
      <c r="P10618" s="84"/>
      <c r="Q10618" s="84"/>
      <c r="R10618" s="66"/>
      <c r="S10618" s="66"/>
      <c r="T10618" s="66"/>
      <c r="U10618" s="46"/>
    </row>
    <row r="10619" spans="2:21">
      <c r="B10619" s="22"/>
      <c r="D10619" s="22"/>
      <c r="E10619" s="42"/>
      <c r="F10619" s="92"/>
      <c r="G10619" s="65"/>
      <c r="H10619" s="65"/>
      <c r="I10619" s="65"/>
      <c r="J10619" s="65"/>
      <c r="K10619" s="65"/>
      <c r="L10619" s="65"/>
      <c r="M10619" s="65"/>
      <c r="N10619" s="84"/>
      <c r="O10619" s="65"/>
      <c r="P10619" s="84"/>
      <c r="Q10619" s="84"/>
      <c r="R10619" s="66"/>
      <c r="S10619" s="66"/>
      <c r="T10619" s="66"/>
      <c r="U10619" s="46"/>
    </row>
    <row r="10620" spans="2:21">
      <c r="B10620" s="22"/>
      <c r="D10620" s="22"/>
      <c r="E10620" s="42"/>
      <c r="F10620" s="92"/>
      <c r="G10620" s="65"/>
      <c r="H10620" s="65"/>
      <c r="I10620" s="65"/>
      <c r="J10620" s="65"/>
      <c r="K10620" s="65"/>
      <c r="L10620" s="65"/>
      <c r="M10620" s="65"/>
      <c r="N10620" s="84"/>
      <c r="O10620" s="65"/>
      <c r="P10620" s="84"/>
      <c r="Q10620" s="84"/>
      <c r="R10620" s="66"/>
      <c r="S10620" s="66"/>
      <c r="T10620" s="66"/>
      <c r="U10620" s="46"/>
    </row>
    <row r="10621" spans="2:21">
      <c r="B10621" s="22"/>
      <c r="D10621" s="22"/>
      <c r="E10621" s="42"/>
      <c r="F10621" s="92"/>
      <c r="G10621" s="65"/>
      <c r="H10621" s="65"/>
      <c r="I10621" s="65"/>
      <c r="J10621" s="65"/>
      <c r="K10621" s="65"/>
      <c r="L10621" s="65"/>
      <c r="M10621" s="65"/>
      <c r="N10621" s="84"/>
      <c r="O10621" s="65"/>
      <c r="P10621" s="84"/>
      <c r="Q10621" s="84"/>
      <c r="R10621" s="66"/>
      <c r="S10621" s="66"/>
      <c r="T10621" s="66"/>
      <c r="U10621" s="46"/>
    </row>
    <row r="10622" spans="2:21">
      <c r="B10622" s="22"/>
      <c r="D10622" s="22"/>
      <c r="E10622" s="42"/>
      <c r="F10622" s="92"/>
      <c r="G10622" s="65"/>
      <c r="H10622" s="65"/>
      <c r="I10622" s="65"/>
      <c r="J10622" s="65"/>
      <c r="K10622" s="65"/>
      <c r="L10622" s="65"/>
      <c r="M10622" s="65"/>
      <c r="N10622" s="84"/>
      <c r="O10622" s="65"/>
      <c r="P10622" s="84"/>
      <c r="Q10622" s="84"/>
      <c r="R10622" s="66"/>
      <c r="S10622" s="66"/>
      <c r="T10622" s="66"/>
      <c r="U10622" s="46"/>
    </row>
    <row r="10623" spans="2:21">
      <c r="B10623" s="22"/>
      <c r="D10623" s="22"/>
      <c r="E10623" s="42"/>
      <c r="F10623" s="92"/>
      <c r="G10623" s="65"/>
      <c r="H10623" s="65"/>
      <c r="I10623" s="65"/>
      <c r="J10623" s="65"/>
      <c r="K10623" s="65"/>
      <c r="L10623" s="65"/>
      <c r="M10623" s="65"/>
      <c r="N10623" s="84"/>
      <c r="O10623" s="65"/>
      <c r="P10623" s="84"/>
      <c r="Q10623" s="84"/>
      <c r="R10623" s="66"/>
      <c r="S10623" s="66"/>
      <c r="T10623" s="66"/>
      <c r="U10623" s="46"/>
    </row>
    <row r="10624" spans="2:21">
      <c r="B10624" s="22"/>
      <c r="D10624" s="22"/>
      <c r="E10624" s="42"/>
      <c r="F10624" s="92"/>
      <c r="G10624" s="65"/>
      <c r="H10624" s="65"/>
      <c r="I10624" s="65"/>
      <c r="J10624" s="65"/>
      <c r="K10624" s="65"/>
      <c r="L10624" s="65"/>
      <c r="M10624" s="65"/>
      <c r="N10624" s="84"/>
      <c r="O10624" s="65"/>
      <c r="P10624" s="84"/>
      <c r="Q10624" s="84"/>
      <c r="R10624" s="66"/>
      <c r="S10624" s="66"/>
      <c r="T10624" s="66"/>
      <c r="U10624" s="46"/>
    </row>
    <row r="10625" spans="2:21">
      <c r="B10625" s="22"/>
      <c r="D10625" s="22"/>
      <c r="E10625" s="42"/>
      <c r="F10625" s="92"/>
      <c r="G10625" s="65"/>
      <c r="H10625" s="65"/>
      <c r="I10625" s="65"/>
      <c r="J10625" s="65"/>
      <c r="K10625" s="65"/>
      <c r="L10625" s="65"/>
      <c r="M10625" s="65"/>
      <c r="N10625" s="84"/>
      <c r="O10625" s="65"/>
      <c r="P10625" s="84"/>
      <c r="Q10625" s="84"/>
      <c r="R10625" s="66"/>
      <c r="S10625" s="66"/>
      <c r="T10625" s="66"/>
      <c r="U10625" s="46"/>
    </row>
    <row r="10626" spans="2:21">
      <c r="B10626" s="22"/>
      <c r="D10626" s="22"/>
      <c r="E10626" s="42"/>
      <c r="F10626" s="92"/>
      <c r="G10626" s="65"/>
      <c r="H10626" s="65"/>
      <c r="I10626" s="65"/>
      <c r="J10626" s="65"/>
      <c r="K10626" s="65"/>
      <c r="L10626" s="65"/>
      <c r="M10626" s="65"/>
      <c r="N10626" s="84"/>
      <c r="O10626" s="65"/>
      <c r="P10626" s="84"/>
      <c r="Q10626" s="84"/>
      <c r="R10626" s="66"/>
      <c r="S10626" s="66"/>
      <c r="T10626" s="66"/>
      <c r="U10626" s="46"/>
    </row>
    <row r="10627" spans="2:21">
      <c r="B10627" s="22"/>
      <c r="D10627" s="22"/>
      <c r="E10627" s="42"/>
      <c r="F10627" s="92"/>
      <c r="G10627" s="65"/>
      <c r="H10627" s="65"/>
      <c r="I10627" s="65"/>
      <c r="J10627" s="65"/>
      <c r="K10627" s="65"/>
      <c r="L10627" s="65"/>
      <c r="M10627" s="65"/>
      <c r="N10627" s="84"/>
      <c r="O10627" s="65"/>
      <c r="P10627" s="84"/>
      <c r="Q10627" s="84"/>
      <c r="R10627" s="66"/>
      <c r="S10627" s="66"/>
      <c r="T10627" s="66"/>
      <c r="U10627" s="46"/>
    </row>
    <row r="10628" spans="2:21">
      <c r="B10628" s="22"/>
      <c r="D10628" s="22"/>
      <c r="E10628" s="42"/>
      <c r="F10628" s="92"/>
      <c r="G10628" s="65"/>
      <c r="H10628" s="65"/>
      <c r="I10628" s="65"/>
      <c r="J10628" s="65"/>
      <c r="K10628" s="65"/>
      <c r="L10628" s="65"/>
      <c r="M10628" s="65"/>
      <c r="N10628" s="84"/>
      <c r="O10628" s="65"/>
      <c r="P10628" s="84"/>
      <c r="Q10628" s="84"/>
      <c r="R10628" s="66"/>
      <c r="S10628" s="66"/>
      <c r="T10628" s="66"/>
      <c r="U10628" s="46"/>
    </row>
    <row r="10629" spans="2:21">
      <c r="B10629" s="22"/>
      <c r="D10629" s="22"/>
      <c r="E10629" s="42"/>
      <c r="F10629" s="92"/>
      <c r="G10629" s="65"/>
      <c r="H10629" s="65"/>
      <c r="I10629" s="65"/>
      <c r="J10629" s="65"/>
      <c r="K10629" s="65"/>
      <c r="L10629" s="65"/>
      <c r="M10629" s="65"/>
      <c r="N10629" s="84"/>
      <c r="O10629" s="65"/>
      <c r="P10629" s="84"/>
      <c r="Q10629" s="84"/>
      <c r="R10629" s="66"/>
      <c r="S10629" s="66"/>
      <c r="T10629" s="66"/>
      <c r="U10629" s="46"/>
    </row>
    <row r="10630" spans="2:21">
      <c r="B10630" s="22"/>
      <c r="D10630" s="22"/>
      <c r="E10630" s="42"/>
      <c r="F10630" s="92"/>
      <c r="G10630" s="65"/>
      <c r="H10630" s="65"/>
      <c r="I10630" s="65"/>
      <c r="J10630" s="65"/>
      <c r="K10630" s="65"/>
      <c r="L10630" s="65"/>
      <c r="M10630" s="65"/>
      <c r="N10630" s="84"/>
      <c r="O10630" s="65"/>
      <c r="P10630" s="84"/>
      <c r="Q10630" s="84"/>
      <c r="R10630" s="66"/>
      <c r="S10630" s="66"/>
      <c r="T10630" s="66"/>
      <c r="U10630" s="46"/>
    </row>
    <row r="10631" spans="2:21">
      <c r="B10631" s="22"/>
      <c r="D10631" s="22"/>
      <c r="E10631" s="42"/>
      <c r="F10631" s="92"/>
      <c r="G10631" s="65"/>
      <c r="H10631" s="65"/>
      <c r="I10631" s="65"/>
      <c r="J10631" s="65"/>
      <c r="K10631" s="65"/>
      <c r="L10631" s="65"/>
      <c r="M10631" s="65"/>
      <c r="N10631" s="84"/>
      <c r="O10631" s="65"/>
      <c r="P10631" s="84"/>
      <c r="Q10631" s="84"/>
      <c r="R10631" s="66"/>
      <c r="S10631" s="66"/>
      <c r="T10631" s="66"/>
      <c r="U10631" s="46"/>
    </row>
    <row r="10632" spans="2:21">
      <c r="B10632" s="22"/>
      <c r="D10632" s="22"/>
      <c r="E10632" s="42"/>
      <c r="F10632" s="92"/>
      <c r="G10632" s="65"/>
      <c r="H10632" s="65"/>
      <c r="I10632" s="65"/>
      <c r="J10632" s="65"/>
      <c r="K10632" s="65"/>
      <c r="L10632" s="65"/>
      <c r="M10632" s="65"/>
      <c r="N10632" s="84"/>
      <c r="O10632" s="65"/>
      <c r="P10632" s="84"/>
      <c r="Q10632" s="84"/>
      <c r="R10632" s="66"/>
      <c r="S10632" s="66"/>
      <c r="T10632" s="66"/>
      <c r="U10632" s="46"/>
    </row>
    <row r="10633" spans="2:21">
      <c r="B10633" s="22"/>
      <c r="D10633" s="22"/>
      <c r="E10633" s="42"/>
      <c r="F10633" s="92"/>
      <c r="G10633" s="65"/>
      <c r="H10633" s="65"/>
      <c r="I10633" s="65"/>
      <c r="J10633" s="65"/>
      <c r="K10633" s="65"/>
      <c r="L10633" s="65"/>
      <c r="M10633" s="65"/>
      <c r="N10633" s="84"/>
      <c r="O10633" s="65"/>
      <c r="P10633" s="84"/>
      <c r="Q10633" s="84"/>
      <c r="R10633" s="66"/>
      <c r="S10633" s="66"/>
      <c r="T10633" s="66"/>
      <c r="U10633" s="46"/>
    </row>
    <row r="10634" spans="2:21">
      <c r="B10634" s="22"/>
      <c r="D10634" s="22"/>
      <c r="E10634" s="42"/>
      <c r="F10634" s="92"/>
      <c r="G10634" s="65"/>
      <c r="H10634" s="65"/>
      <c r="I10634" s="65"/>
      <c r="J10634" s="65"/>
      <c r="K10634" s="65"/>
      <c r="L10634" s="65"/>
      <c r="M10634" s="65"/>
      <c r="N10634" s="84"/>
      <c r="O10634" s="65"/>
      <c r="P10634" s="84"/>
      <c r="Q10634" s="84"/>
      <c r="R10634" s="66"/>
      <c r="S10634" s="66"/>
      <c r="T10634" s="66"/>
      <c r="U10634" s="46"/>
    </row>
    <row r="10635" spans="2:21">
      <c r="B10635" s="22"/>
      <c r="D10635" s="22"/>
      <c r="E10635" s="42"/>
      <c r="F10635" s="92"/>
      <c r="G10635" s="65"/>
      <c r="H10635" s="65"/>
      <c r="I10635" s="65"/>
      <c r="J10635" s="65"/>
      <c r="K10635" s="65"/>
      <c r="L10635" s="65"/>
      <c r="M10635" s="65"/>
      <c r="N10635" s="84"/>
      <c r="O10635" s="65"/>
      <c r="P10635" s="84"/>
      <c r="Q10635" s="84"/>
      <c r="R10635" s="66"/>
      <c r="S10635" s="66"/>
      <c r="T10635" s="66"/>
      <c r="U10635" s="46"/>
    </row>
    <row r="10636" spans="2:21">
      <c r="B10636" s="22"/>
      <c r="D10636" s="22"/>
      <c r="E10636" s="42"/>
      <c r="F10636" s="92"/>
      <c r="G10636" s="65"/>
      <c r="H10636" s="65"/>
      <c r="I10636" s="65"/>
      <c r="J10636" s="65"/>
      <c r="K10636" s="65"/>
      <c r="L10636" s="65"/>
      <c r="M10636" s="65"/>
      <c r="N10636" s="84"/>
      <c r="O10636" s="65"/>
      <c r="P10636" s="84"/>
      <c r="Q10636" s="84"/>
      <c r="R10636" s="66"/>
      <c r="S10636" s="66"/>
      <c r="T10636" s="66"/>
      <c r="U10636" s="46"/>
    </row>
    <row r="10637" spans="2:21">
      <c r="B10637" s="22"/>
      <c r="D10637" s="22"/>
      <c r="E10637" s="42"/>
      <c r="F10637" s="92"/>
      <c r="G10637" s="65"/>
      <c r="H10637" s="65"/>
      <c r="I10637" s="65"/>
      <c r="J10637" s="65"/>
      <c r="K10637" s="65"/>
      <c r="L10637" s="65"/>
      <c r="M10637" s="65"/>
      <c r="N10637" s="84"/>
      <c r="O10637" s="65"/>
      <c r="P10637" s="84"/>
      <c r="Q10637" s="84"/>
      <c r="R10637" s="66"/>
      <c r="S10637" s="66"/>
      <c r="T10637" s="66"/>
      <c r="U10637" s="46"/>
    </row>
    <row r="10638" spans="2:21">
      <c r="B10638" s="22"/>
      <c r="D10638" s="22"/>
      <c r="E10638" s="42"/>
      <c r="F10638" s="92"/>
      <c r="G10638" s="65"/>
      <c r="H10638" s="65"/>
      <c r="I10638" s="65"/>
      <c r="J10638" s="65"/>
      <c r="K10638" s="65"/>
      <c r="L10638" s="65"/>
      <c r="M10638" s="65"/>
      <c r="N10638" s="84"/>
      <c r="O10638" s="65"/>
      <c r="P10638" s="84"/>
      <c r="Q10638" s="84"/>
      <c r="R10638" s="66"/>
      <c r="S10638" s="66"/>
      <c r="T10638" s="66"/>
      <c r="U10638" s="46"/>
    </row>
    <row r="10639" spans="2:21">
      <c r="B10639" s="22"/>
      <c r="D10639" s="22"/>
      <c r="E10639" s="42"/>
      <c r="F10639" s="92"/>
      <c r="G10639" s="65"/>
      <c r="H10639" s="65"/>
      <c r="I10639" s="65"/>
      <c r="J10639" s="65"/>
      <c r="K10639" s="65"/>
      <c r="L10639" s="65"/>
      <c r="M10639" s="65"/>
      <c r="N10639" s="84"/>
      <c r="O10639" s="65"/>
      <c r="P10639" s="84"/>
      <c r="Q10639" s="84"/>
      <c r="R10639" s="66"/>
      <c r="S10639" s="66"/>
      <c r="T10639" s="66"/>
      <c r="U10639" s="46"/>
    </row>
    <row r="10640" spans="2:21">
      <c r="B10640" s="22"/>
      <c r="D10640" s="22"/>
      <c r="E10640" s="42"/>
      <c r="F10640" s="92"/>
      <c r="G10640" s="65"/>
      <c r="H10640" s="65"/>
      <c r="I10640" s="65"/>
      <c r="J10640" s="65"/>
      <c r="K10640" s="65"/>
      <c r="L10640" s="65"/>
      <c r="M10640" s="65"/>
      <c r="N10640" s="84"/>
      <c r="O10640" s="65"/>
      <c r="P10640" s="84"/>
      <c r="Q10640" s="84"/>
      <c r="R10640" s="66"/>
      <c r="S10640" s="66"/>
      <c r="T10640" s="66"/>
      <c r="U10640" s="46"/>
    </row>
    <row r="10641" spans="2:21">
      <c r="B10641" s="22"/>
      <c r="D10641" s="22"/>
      <c r="E10641" s="42"/>
      <c r="F10641" s="92"/>
      <c r="G10641" s="65"/>
      <c r="H10641" s="65"/>
      <c r="I10641" s="65"/>
      <c r="J10641" s="65"/>
      <c r="K10641" s="65"/>
      <c r="L10641" s="65"/>
      <c r="M10641" s="65"/>
      <c r="N10641" s="84"/>
      <c r="O10641" s="65"/>
      <c r="P10641" s="84"/>
      <c r="Q10641" s="84"/>
      <c r="R10641" s="66"/>
      <c r="S10641" s="66"/>
      <c r="T10641" s="66"/>
      <c r="U10641" s="46"/>
    </row>
    <row r="10642" spans="2:21">
      <c r="B10642" s="22"/>
      <c r="D10642" s="22"/>
      <c r="E10642" s="42"/>
      <c r="F10642" s="92"/>
      <c r="G10642" s="65"/>
      <c r="H10642" s="65"/>
      <c r="I10642" s="65"/>
      <c r="J10642" s="65"/>
      <c r="K10642" s="65"/>
      <c r="L10642" s="65"/>
      <c r="M10642" s="65"/>
      <c r="N10642" s="84"/>
      <c r="O10642" s="65"/>
      <c r="P10642" s="84"/>
      <c r="Q10642" s="84"/>
      <c r="R10642" s="66"/>
      <c r="S10642" s="66"/>
      <c r="T10642" s="66"/>
      <c r="U10642" s="46"/>
    </row>
    <row r="10643" spans="2:21">
      <c r="B10643" s="22"/>
      <c r="D10643" s="22"/>
      <c r="E10643" s="42"/>
      <c r="F10643" s="92"/>
      <c r="G10643" s="65"/>
      <c r="H10643" s="65"/>
      <c r="I10643" s="65"/>
      <c r="J10643" s="65"/>
      <c r="K10643" s="65"/>
      <c r="L10643" s="65"/>
      <c r="M10643" s="65"/>
      <c r="N10643" s="84"/>
      <c r="O10643" s="65"/>
      <c r="P10643" s="84"/>
      <c r="Q10643" s="84"/>
      <c r="R10643" s="66"/>
      <c r="S10643" s="66"/>
      <c r="T10643" s="66"/>
      <c r="U10643" s="46"/>
    </row>
    <row r="10644" spans="2:21">
      <c r="B10644" s="22"/>
      <c r="D10644" s="22"/>
      <c r="E10644" s="42"/>
      <c r="F10644" s="92"/>
      <c r="G10644" s="65"/>
      <c r="H10644" s="65"/>
      <c r="I10644" s="65"/>
      <c r="J10644" s="65"/>
      <c r="K10644" s="65"/>
      <c r="L10644" s="65"/>
      <c r="M10644" s="65"/>
      <c r="N10644" s="84"/>
      <c r="O10644" s="65"/>
      <c r="P10644" s="84"/>
      <c r="Q10644" s="84"/>
      <c r="R10644" s="66"/>
      <c r="S10644" s="66"/>
      <c r="T10644" s="66"/>
      <c r="U10644" s="46"/>
    </row>
    <row r="10645" spans="2:21">
      <c r="B10645" s="22"/>
      <c r="D10645" s="22"/>
      <c r="E10645" s="42"/>
      <c r="F10645" s="92"/>
      <c r="G10645" s="65"/>
      <c r="H10645" s="65"/>
      <c r="I10645" s="65"/>
      <c r="J10645" s="65"/>
      <c r="K10645" s="65"/>
      <c r="L10645" s="65"/>
      <c r="M10645" s="65"/>
      <c r="N10645" s="84"/>
      <c r="O10645" s="65"/>
      <c r="P10645" s="84"/>
      <c r="Q10645" s="84"/>
      <c r="R10645" s="66"/>
      <c r="S10645" s="66"/>
      <c r="T10645" s="66"/>
      <c r="U10645" s="46"/>
    </row>
    <row r="10646" spans="2:21">
      <c r="B10646" s="22"/>
      <c r="D10646" s="22"/>
      <c r="E10646" s="42"/>
      <c r="F10646" s="92"/>
      <c r="G10646" s="65"/>
      <c r="H10646" s="65"/>
      <c r="I10646" s="65"/>
      <c r="J10646" s="65"/>
      <c r="K10646" s="65"/>
      <c r="L10646" s="65"/>
      <c r="M10646" s="65"/>
      <c r="N10646" s="84"/>
      <c r="O10646" s="65"/>
      <c r="P10646" s="84"/>
      <c r="Q10646" s="84"/>
      <c r="R10646" s="66"/>
      <c r="S10646" s="66"/>
      <c r="T10646" s="66"/>
      <c r="U10646" s="46"/>
    </row>
    <row r="10647" spans="2:21">
      <c r="B10647" s="22"/>
      <c r="D10647" s="22"/>
      <c r="E10647" s="42"/>
      <c r="F10647" s="92"/>
      <c r="G10647" s="65"/>
      <c r="H10647" s="65"/>
      <c r="I10647" s="65"/>
      <c r="J10647" s="65"/>
      <c r="K10647" s="65"/>
      <c r="L10647" s="65"/>
      <c r="M10647" s="65"/>
      <c r="N10647" s="84"/>
      <c r="O10647" s="65"/>
      <c r="P10647" s="84"/>
      <c r="Q10647" s="84"/>
      <c r="R10647" s="66"/>
      <c r="S10647" s="66"/>
      <c r="T10647" s="66"/>
      <c r="U10647" s="46"/>
    </row>
    <row r="10648" spans="2:21">
      <c r="B10648" s="22"/>
      <c r="D10648" s="22"/>
      <c r="E10648" s="42"/>
      <c r="F10648" s="92"/>
      <c r="G10648" s="65"/>
      <c r="H10648" s="65"/>
      <c r="I10648" s="65"/>
      <c r="J10648" s="65"/>
      <c r="K10648" s="65"/>
      <c r="L10648" s="65"/>
      <c r="M10648" s="65"/>
      <c r="N10648" s="84"/>
      <c r="O10648" s="65"/>
      <c r="P10648" s="84"/>
      <c r="Q10648" s="84"/>
      <c r="R10648" s="66"/>
      <c r="S10648" s="66"/>
      <c r="T10648" s="66"/>
      <c r="U10648" s="46"/>
    </row>
    <row r="10649" spans="2:21">
      <c r="B10649" s="22"/>
      <c r="D10649" s="22"/>
      <c r="E10649" s="42"/>
      <c r="F10649" s="92"/>
      <c r="G10649" s="65"/>
      <c r="H10649" s="65"/>
      <c r="I10649" s="65"/>
      <c r="J10649" s="65"/>
      <c r="K10649" s="65"/>
      <c r="L10649" s="65"/>
      <c r="M10649" s="65"/>
      <c r="N10649" s="84"/>
      <c r="O10649" s="65"/>
      <c r="P10649" s="84"/>
      <c r="Q10649" s="84"/>
      <c r="R10649" s="66"/>
      <c r="S10649" s="66"/>
      <c r="T10649" s="66"/>
      <c r="U10649" s="46"/>
    </row>
    <row r="10650" spans="2:21">
      <c r="B10650" s="22"/>
      <c r="D10650" s="22"/>
      <c r="E10650" s="42"/>
      <c r="F10650" s="92"/>
      <c r="G10650" s="65"/>
      <c r="H10650" s="65"/>
      <c r="I10650" s="65"/>
      <c r="J10650" s="65"/>
      <c r="K10650" s="65"/>
      <c r="L10650" s="65"/>
      <c r="M10650" s="65"/>
      <c r="N10650" s="84"/>
      <c r="O10650" s="65"/>
      <c r="P10650" s="84"/>
      <c r="Q10650" s="84"/>
      <c r="R10650" s="66"/>
      <c r="S10650" s="66"/>
      <c r="T10650" s="66"/>
      <c r="U10650" s="46"/>
    </row>
    <row r="10651" spans="2:21">
      <c r="B10651" s="22"/>
      <c r="D10651" s="22"/>
      <c r="E10651" s="42"/>
      <c r="F10651" s="92"/>
      <c r="G10651" s="65"/>
      <c r="H10651" s="65"/>
      <c r="I10651" s="65"/>
      <c r="J10651" s="65"/>
      <c r="K10651" s="65"/>
      <c r="L10651" s="65"/>
      <c r="M10651" s="65"/>
      <c r="N10651" s="84"/>
      <c r="O10651" s="65"/>
      <c r="P10651" s="84"/>
      <c r="Q10651" s="84"/>
      <c r="R10651" s="66"/>
      <c r="S10651" s="66"/>
      <c r="T10651" s="66"/>
      <c r="U10651" s="46"/>
    </row>
    <row r="10652" spans="2:21">
      <c r="B10652" s="22"/>
      <c r="D10652" s="22"/>
      <c r="E10652" s="42"/>
      <c r="F10652" s="92"/>
      <c r="G10652" s="65"/>
      <c r="H10652" s="65"/>
      <c r="I10652" s="65"/>
      <c r="J10652" s="65"/>
      <c r="K10652" s="65"/>
      <c r="L10652" s="65"/>
      <c r="M10652" s="65"/>
      <c r="N10652" s="84"/>
      <c r="O10652" s="65"/>
      <c r="P10652" s="84"/>
      <c r="Q10652" s="84"/>
      <c r="R10652" s="66"/>
      <c r="S10652" s="66"/>
      <c r="T10652" s="66"/>
      <c r="U10652" s="46"/>
    </row>
    <row r="10653" spans="2:21">
      <c r="B10653" s="22"/>
      <c r="D10653" s="22"/>
      <c r="E10653" s="42"/>
      <c r="F10653" s="92"/>
      <c r="G10653" s="65"/>
      <c r="H10653" s="65"/>
      <c r="I10653" s="65"/>
      <c r="J10653" s="65"/>
      <c r="K10653" s="65"/>
      <c r="L10653" s="65"/>
      <c r="M10653" s="65"/>
      <c r="N10653" s="84"/>
      <c r="O10653" s="65"/>
      <c r="P10653" s="84"/>
      <c r="Q10653" s="84"/>
      <c r="R10653" s="66"/>
      <c r="S10653" s="66"/>
      <c r="T10653" s="66"/>
      <c r="U10653" s="46"/>
    </row>
    <row r="10654" spans="2:21">
      <c r="B10654" s="22"/>
      <c r="D10654" s="22"/>
      <c r="E10654" s="42"/>
      <c r="F10654" s="92"/>
      <c r="G10654" s="65"/>
      <c r="H10654" s="65"/>
      <c r="I10654" s="65"/>
      <c r="J10654" s="65"/>
      <c r="K10654" s="65"/>
      <c r="L10654" s="65"/>
      <c r="M10654" s="65"/>
      <c r="N10654" s="84"/>
      <c r="O10654" s="65"/>
      <c r="P10654" s="84"/>
      <c r="Q10654" s="84"/>
      <c r="R10654" s="66"/>
      <c r="S10654" s="66"/>
      <c r="T10654" s="66"/>
      <c r="U10654" s="46"/>
    </row>
    <row r="10655" spans="2:21">
      <c r="B10655" s="22"/>
      <c r="D10655" s="22"/>
      <c r="E10655" s="42"/>
      <c r="F10655" s="92"/>
      <c r="G10655" s="65"/>
      <c r="H10655" s="65"/>
      <c r="I10655" s="65"/>
      <c r="J10655" s="65"/>
      <c r="K10655" s="65"/>
      <c r="L10655" s="65"/>
      <c r="M10655" s="65"/>
      <c r="N10655" s="84"/>
      <c r="O10655" s="65"/>
      <c r="P10655" s="84"/>
      <c r="Q10655" s="84"/>
      <c r="R10655" s="66"/>
      <c r="S10655" s="66"/>
      <c r="T10655" s="66"/>
      <c r="U10655" s="46"/>
    </row>
    <row r="10656" spans="2:21">
      <c r="B10656" s="22"/>
      <c r="D10656" s="22"/>
      <c r="E10656" s="42"/>
      <c r="F10656" s="92"/>
      <c r="G10656" s="65"/>
      <c r="H10656" s="65"/>
      <c r="I10656" s="65"/>
      <c r="J10656" s="65"/>
      <c r="K10656" s="65"/>
      <c r="L10656" s="65"/>
      <c r="M10656" s="65"/>
      <c r="N10656" s="84"/>
      <c r="O10656" s="65"/>
      <c r="P10656" s="84"/>
      <c r="Q10656" s="84"/>
      <c r="R10656" s="66"/>
      <c r="S10656" s="66"/>
      <c r="T10656" s="66"/>
      <c r="U10656" s="46"/>
    </row>
    <row r="10657" spans="2:21">
      <c r="B10657" s="22"/>
      <c r="D10657" s="22"/>
      <c r="E10657" s="42"/>
      <c r="F10657" s="92"/>
      <c r="G10657" s="65"/>
      <c r="H10657" s="65"/>
      <c r="I10657" s="65"/>
      <c r="J10657" s="65"/>
      <c r="K10657" s="65"/>
      <c r="L10657" s="65"/>
      <c r="M10657" s="65"/>
      <c r="N10657" s="84"/>
      <c r="O10657" s="65"/>
      <c r="P10657" s="84"/>
      <c r="Q10657" s="84"/>
      <c r="R10657" s="66"/>
      <c r="S10657" s="66"/>
      <c r="T10657" s="66"/>
      <c r="U10657" s="46"/>
    </row>
    <row r="10658" spans="2:21">
      <c r="B10658" s="22"/>
      <c r="D10658" s="22"/>
      <c r="E10658" s="42"/>
      <c r="F10658" s="92"/>
      <c r="G10658" s="65"/>
      <c r="H10658" s="65"/>
      <c r="I10658" s="65"/>
      <c r="J10658" s="65"/>
      <c r="K10658" s="65"/>
      <c r="L10658" s="65"/>
      <c r="M10658" s="65"/>
      <c r="N10658" s="84"/>
      <c r="O10658" s="65"/>
      <c r="P10658" s="84"/>
      <c r="Q10658" s="84"/>
      <c r="R10658" s="66"/>
      <c r="S10658" s="66"/>
      <c r="T10658" s="66"/>
      <c r="U10658" s="46"/>
    </row>
    <row r="10659" spans="2:21">
      <c r="B10659" s="22"/>
      <c r="D10659" s="22"/>
      <c r="E10659" s="42"/>
      <c r="F10659" s="92"/>
      <c r="G10659" s="65"/>
      <c r="H10659" s="65"/>
      <c r="I10659" s="65"/>
      <c r="J10659" s="65"/>
      <c r="K10659" s="65"/>
      <c r="L10659" s="65"/>
      <c r="M10659" s="65"/>
      <c r="N10659" s="84"/>
      <c r="O10659" s="65"/>
      <c r="P10659" s="84"/>
      <c r="Q10659" s="84"/>
      <c r="R10659" s="66"/>
      <c r="S10659" s="66"/>
      <c r="T10659" s="66"/>
      <c r="U10659" s="46"/>
    </row>
    <row r="10660" spans="2:21">
      <c r="B10660" s="22"/>
      <c r="D10660" s="22"/>
      <c r="E10660" s="42"/>
      <c r="F10660" s="92"/>
      <c r="G10660" s="65"/>
      <c r="H10660" s="65"/>
      <c r="I10660" s="65"/>
      <c r="J10660" s="65"/>
      <c r="K10660" s="65"/>
      <c r="L10660" s="65"/>
      <c r="M10660" s="65"/>
      <c r="N10660" s="84"/>
      <c r="O10660" s="65"/>
      <c r="P10660" s="84"/>
      <c r="Q10660" s="84"/>
      <c r="R10660" s="66"/>
      <c r="S10660" s="66"/>
      <c r="T10660" s="66"/>
      <c r="U10660" s="46"/>
    </row>
    <row r="10661" spans="2:21">
      <c r="B10661" s="22"/>
      <c r="D10661" s="22"/>
      <c r="E10661" s="42"/>
      <c r="F10661" s="92"/>
      <c r="G10661" s="65"/>
      <c r="H10661" s="65"/>
      <c r="I10661" s="65"/>
      <c r="J10661" s="65"/>
      <c r="K10661" s="65"/>
      <c r="L10661" s="65"/>
      <c r="M10661" s="65"/>
      <c r="N10661" s="84"/>
      <c r="O10661" s="65"/>
      <c r="P10661" s="84"/>
      <c r="Q10661" s="84"/>
      <c r="R10661" s="66"/>
      <c r="S10661" s="66"/>
      <c r="T10661" s="66"/>
      <c r="U10661" s="46"/>
    </row>
    <row r="10662" spans="2:21">
      <c r="B10662" s="22"/>
      <c r="D10662" s="22"/>
      <c r="E10662" s="42"/>
      <c r="F10662" s="92"/>
      <c r="G10662" s="65"/>
      <c r="H10662" s="65"/>
      <c r="I10662" s="65"/>
      <c r="J10662" s="65"/>
      <c r="K10662" s="65"/>
      <c r="L10662" s="65"/>
      <c r="M10662" s="65"/>
      <c r="N10662" s="84"/>
      <c r="O10662" s="65"/>
      <c r="P10662" s="84"/>
      <c r="Q10662" s="84"/>
      <c r="R10662" s="66"/>
      <c r="S10662" s="66"/>
      <c r="T10662" s="66"/>
      <c r="U10662" s="46"/>
    </row>
    <row r="10663" spans="2:21">
      <c r="B10663" s="22"/>
      <c r="D10663" s="22"/>
      <c r="E10663" s="42"/>
      <c r="F10663" s="92"/>
      <c r="G10663" s="65"/>
      <c r="H10663" s="65"/>
      <c r="I10663" s="65"/>
      <c r="J10663" s="65"/>
      <c r="K10663" s="65"/>
      <c r="L10663" s="65"/>
      <c r="M10663" s="65"/>
      <c r="N10663" s="84"/>
      <c r="O10663" s="65"/>
      <c r="P10663" s="84"/>
      <c r="Q10663" s="84"/>
      <c r="R10663" s="66"/>
      <c r="S10663" s="66"/>
      <c r="T10663" s="66"/>
      <c r="U10663" s="46"/>
    </row>
    <row r="10664" spans="2:21">
      <c r="B10664" s="22"/>
      <c r="D10664" s="22"/>
      <c r="E10664" s="42"/>
      <c r="F10664" s="92"/>
      <c r="G10664" s="65"/>
      <c r="H10664" s="65"/>
      <c r="I10664" s="65"/>
      <c r="J10664" s="65"/>
      <c r="K10664" s="65"/>
      <c r="L10664" s="65"/>
      <c r="M10664" s="65"/>
      <c r="N10664" s="84"/>
      <c r="O10664" s="65"/>
      <c r="P10664" s="84"/>
      <c r="Q10664" s="84"/>
      <c r="R10664" s="66"/>
      <c r="S10664" s="66"/>
      <c r="T10664" s="66"/>
      <c r="U10664" s="46"/>
    </row>
    <row r="10665" spans="2:21">
      <c r="B10665" s="22"/>
      <c r="D10665" s="22"/>
      <c r="E10665" s="42"/>
      <c r="F10665" s="92"/>
      <c r="G10665" s="65"/>
      <c r="H10665" s="65"/>
      <c r="I10665" s="65"/>
      <c r="J10665" s="65"/>
      <c r="K10665" s="65"/>
      <c r="L10665" s="65"/>
      <c r="M10665" s="65"/>
      <c r="N10665" s="84"/>
      <c r="O10665" s="65"/>
      <c r="P10665" s="84"/>
      <c r="Q10665" s="84"/>
      <c r="R10665" s="66"/>
      <c r="S10665" s="66"/>
      <c r="T10665" s="66"/>
      <c r="U10665" s="46"/>
    </row>
    <row r="10666" spans="2:21">
      <c r="B10666" s="22"/>
      <c r="D10666" s="22"/>
      <c r="E10666" s="42"/>
      <c r="F10666" s="92"/>
      <c r="G10666" s="65"/>
      <c r="H10666" s="65"/>
      <c r="I10666" s="65"/>
      <c r="J10666" s="65"/>
      <c r="K10666" s="65"/>
      <c r="L10666" s="65"/>
      <c r="M10666" s="65"/>
      <c r="N10666" s="84"/>
      <c r="O10666" s="65"/>
      <c r="P10666" s="84"/>
      <c r="Q10666" s="84"/>
      <c r="R10666" s="66"/>
      <c r="S10666" s="66"/>
      <c r="T10666" s="66"/>
      <c r="U10666" s="46"/>
    </row>
    <row r="10667" spans="2:21">
      <c r="B10667" s="22"/>
      <c r="D10667" s="22"/>
      <c r="E10667" s="42"/>
      <c r="F10667" s="92"/>
      <c r="G10667" s="65"/>
      <c r="H10667" s="65"/>
      <c r="I10667" s="65"/>
      <c r="J10667" s="65"/>
      <c r="K10667" s="65"/>
      <c r="L10667" s="65"/>
      <c r="M10667" s="65"/>
      <c r="N10667" s="84"/>
      <c r="O10667" s="65"/>
      <c r="P10667" s="84"/>
      <c r="Q10667" s="84"/>
      <c r="R10667" s="66"/>
      <c r="S10667" s="66"/>
      <c r="T10667" s="66"/>
      <c r="U10667" s="46"/>
    </row>
    <row r="10668" spans="2:21">
      <c r="B10668" s="22"/>
      <c r="D10668" s="22"/>
      <c r="E10668" s="42"/>
      <c r="F10668" s="92"/>
      <c r="G10668" s="65"/>
      <c r="H10668" s="65"/>
      <c r="I10668" s="65"/>
      <c r="J10668" s="65"/>
      <c r="K10668" s="65"/>
      <c r="L10668" s="65"/>
      <c r="M10668" s="65"/>
      <c r="N10668" s="84"/>
      <c r="O10668" s="65"/>
      <c r="P10668" s="84"/>
      <c r="Q10668" s="84"/>
      <c r="R10668" s="66"/>
      <c r="S10668" s="66"/>
      <c r="T10668" s="66"/>
      <c r="U10668" s="46"/>
    </row>
    <row r="10669" spans="2:21">
      <c r="B10669" s="22"/>
      <c r="D10669" s="22"/>
      <c r="E10669" s="42"/>
      <c r="F10669" s="92"/>
      <c r="G10669" s="65"/>
      <c r="H10669" s="65"/>
      <c r="I10669" s="65"/>
      <c r="J10669" s="65"/>
      <c r="K10669" s="65"/>
      <c r="L10669" s="65"/>
      <c r="M10669" s="65"/>
      <c r="N10669" s="84"/>
      <c r="O10669" s="65"/>
      <c r="P10669" s="84"/>
      <c r="Q10669" s="84"/>
      <c r="R10669" s="66"/>
      <c r="S10669" s="66"/>
      <c r="T10669" s="66"/>
      <c r="U10669" s="46"/>
    </row>
    <row r="10670" spans="2:21">
      <c r="B10670" s="22"/>
      <c r="D10670" s="22"/>
      <c r="E10670" s="42"/>
      <c r="F10670" s="92"/>
      <c r="G10670" s="65"/>
      <c r="H10670" s="65"/>
      <c r="I10670" s="65"/>
      <c r="J10670" s="65"/>
      <c r="K10670" s="65"/>
      <c r="L10670" s="65"/>
      <c r="M10670" s="65"/>
      <c r="N10670" s="84"/>
      <c r="O10670" s="65"/>
      <c r="P10670" s="84"/>
      <c r="Q10670" s="84"/>
      <c r="R10670" s="66"/>
      <c r="S10670" s="66"/>
      <c r="T10670" s="66"/>
      <c r="U10670" s="46"/>
    </row>
    <row r="10671" spans="2:21">
      <c r="B10671" s="22"/>
      <c r="D10671" s="22"/>
      <c r="E10671" s="42"/>
      <c r="F10671" s="92"/>
      <c r="G10671" s="65"/>
      <c r="H10671" s="65"/>
      <c r="I10671" s="65"/>
      <c r="J10671" s="65"/>
      <c r="K10671" s="65"/>
      <c r="L10671" s="65"/>
      <c r="M10671" s="65"/>
      <c r="N10671" s="84"/>
      <c r="O10671" s="65"/>
      <c r="P10671" s="84"/>
      <c r="Q10671" s="84"/>
      <c r="R10671" s="66"/>
      <c r="S10671" s="66"/>
      <c r="T10671" s="66"/>
      <c r="U10671" s="46"/>
    </row>
    <row r="10672" spans="2:21">
      <c r="B10672" s="22"/>
      <c r="D10672" s="22"/>
      <c r="E10672" s="42"/>
      <c r="F10672" s="92"/>
      <c r="G10672" s="65"/>
      <c r="H10672" s="65"/>
      <c r="I10672" s="65"/>
      <c r="J10672" s="65"/>
      <c r="K10672" s="65"/>
      <c r="L10672" s="65"/>
      <c r="M10672" s="65"/>
      <c r="N10672" s="84"/>
      <c r="O10672" s="65"/>
      <c r="P10672" s="84"/>
      <c r="Q10672" s="84"/>
      <c r="R10672" s="66"/>
      <c r="S10672" s="66"/>
      <c r="T10672" s="66"/>
      <c r="U10672" s="46"/>
    </row>
    <row r="10673" spans="2:21">
      <c r="B10673" s="22"/>
      <c r="D10673" s="22"/>
      <c r="E10673" s="42"/>
      <c r="F10673" s="92"/>
      <c r="G10673" s="65"/>
      <c r="H10673" s="65"/>
      <c r="I10673" s="65"/>
      <c r="J10673" s="65"/>
      <c r="K10673" s="65"/>
      <c r="L10673" s="65"/>
      <c r="M10673" s="65"/>
      <c r="N10673" s="84"/>
      <c r="O10673" s="65"/>
      <c r="P10673" s="84"/>
      <c r="Q10673" s="84"/>
      <c r="R10673" s="66"/>
      <c r="S10673" s="66"/>
      <c r="T10673" s="66"/>
      <c r="U10673" s="46"/>
    </row>
    <row r="10674" spans="2:21">
      <c r="B10674" s="22"/>
      <c r="D10674" s="22"/>
      <c r="E10674" s="42"/>
      <c r="F10674" s="92"/>
      <c r="G10674" s="65"/>
      <c r="H10674" s="65"/>
      <c r="I10674" s="65"/>
      <c r="J10674" s="65"/>
      <c r="K10674" s="65"/>
      <c r="L10674" s="65"/>
      <c r="M10674" s="65"/>
      <c r="N10674" s="84"/>
      <c r="O10674" s="65"/>
      <c r="P10674" s="84"/>
      <c r="Q10674" s="84"/>
      <c r="R10674" s="66"/>
      <c r="S10674" s="66"/>
      <c r="T10674" s="66"/>
      <c r="U10674" s="46"/>
    </row>
    <row r="10675" spans="2:21">
      <c r="B10675" s="22"/>
      <c r="D10675" s="22"/>
      <c r="E10675" s="42"/>
      <c r="F10675" s="92"/>
      <c r="G10675" s="65"/>
      <c r="H10675" s="65"/>
      <c r="I10675" s="65"/>
      <c r="J10675" s="65"/>
      <c r="K10675" s="65"/>
      <c r="L10675" s="65"/>
      <c r="M10675" s="65"/>
      <c r="N10675" s="84"/>
      <c r="O10675" s="65"/>
      <c r="P10675" s="84"/>
      <c r="Q10675" s="84"/>
      <c r="R10675" s="66"/>
      <c r="S10675" s="66"/>
      <c r="T10675" s="66"/>
      <c r="U10675" s="46"/>
    </row>
    <row r="10676" spans="2:21">
      <c r="B10676" s="22"/>
      <c r="D10676" s="22"/>
      <c r="E10676" s="42"/>
      <c r="F10676" s="92"/>
      <c r="G10676" s="65"/>
      <c r="H10676" s="65"/>
      <c r="I10676" s="65"/>
      <c r="J10676" s="65"/>
      <c r="K10676" s="65"/>
      <c r="L10676" s="65"/>
      <c r="M10676" s="65"/>
      <c r="N10676" s="84"/>
      <c r="O10676" s="65"/>
      <c r="P10676" s="84"/>
      <c r="Q10676" s="84"/>
      <c r="R10676" s="66"/>
      <c r="S10676" s="66"/>
      <c r="T10676" s="66"/>
      <c r="U10676" s="46"/>
    </row>
    <row r="10677" spans="2:21">
      <c r="B10677" s="22"/>
      <c r="D10677" s="22"/>
      <c r="E10677" s="42"/>
      <c r="F10677" s="92"/>
      <c r="G10677" s="65"/>
      <c r="H10677" s="65"/>
      <c r="I10677" s="65"/>
      <c r="J10677" s="65"/>
      <c r="K10677" s="65"/>
      <c r="L10677" s="65"/>
      <c r="M10677" s="65"/>
      <c r="N10677" s="84"/>
      <c r="O10677" s="65"/>
      <c r="P10677" s="84"/>
      <c r="Q10677" s="84"/>
      <c r="R10677" s="66"/>
      <c r="S10677" s="66"/>
      <c r="T10677" s="66"/>
      <c r="U10677" s="46"/>
    </row>
    <row r="10678" spans="2:21">
      <c r="B10678" s="22"/>
      <c r="D10678" s="22"/>
      <c r="E10678" s="42"/>
      <c r="F10678" s="92"/>
      <c r="G10678" s="65"/>
      <c r="H10678" s="65"/>
      <c r="I10678" s="65"/>
      <c r="J10678" s="65"/>
      <c r="K10678" s="65"/>
      <c r="L10678" s="65"/>
      <c r="M10678" s="65"/>
      <c r="N10678" s="84"/>
      <c r="O10678" s="65"/>
      <c r="P10678" s="84"/>
      <c r="Q10678" s="84"/>
      <c r="R10678" s="66"/>
      <c r="S10678" s="66"/>
      <c r="T10678" s="66"/>
      <c r="U10678" s="46"/>
    </row>
    <row r="10679" spans="2:21">
      <c r="B10679" s="22"/>
      <c r="D10679" s="22"/>
      <c r="E10679" s="42"/>
      <c r="F10679" s="92"/>
      <c r="G10679" s="65"/>
      <c r="H10679" s="65"/>
      <c r="I10679" s="65"/>
      <c r="J10679" s="65"/>
      <c r="K10679" s="65"/>
      <c r="L10679" s="65"/>
      <c r="M10679" s="65"/>
      <c r="N10679" s="84"/>
      <c r="O10679" s="65"/>
      <c r="P10679" s="84"/>
      <c r="Q10679" s="84"/>
      <c r="R10679" s="66"/>
      <c r="S10679" s="66"/>
      <c r="T10679" s="66"/>
      <c r="U10679" s="46"/>
    </row>
    <row r="10680" spans="2:21">
      <c r="B10680" s="22"/>
      <c r="D10680" s="22"/>
      <c r="E10680" s="42"/>
      <c r="F10680" s="92"/>
      <c r="G10680" s="65"/>
      <c r="H10680" s="65"/>
      <c r="I10680" s="65"/>
      <c r="J10680" s="65"/>
      <c r="K10680" s="65"/>
      <c r="L10680" s="65"/>
      <c r="M10680" s="65"/>
      <c r="N10680" s="84"/>
      <c r="O10680" s="65"/>
      <c r="P10680" s="84"/>
      <c r="Q10680" s="84"/>
      <c r="R10680" s="66"/>
      <c r="S10680" s="66"/>
      <c r="T10680" s="66"/>
      <c r="U10680" s="46"/>
    </row>
    <row r="10681" spans="2:21">
      <c r="B10681" s="22"/>
      <c r="D10681" s="22"/>
      <c r="E10681" s="42"/>
      <c r="F10681" s="92"/>
      <c r="G10681" s="65"/>
      <c r="H10681" s="65"/>
      <c r="I10681" s="65"/>
      <c r="J10681" s="65"/>
      <c r="K10681" s="65"/>
      <c r="L10681" s="65"/>
      <c r="M10681" s="65"/>
      <c r="N10681" s="84"/>
      <c r="O10681" s="65"/>
      <c r="P10681" s="84"/>
      <c r="Q10681" s="84"/>
      <c r="R10681" s="66"/>
      <c r="S10681" s="66"/>
      <c r="T10681" s="66"/>
      <c r="U10681" s="46"/>
    </row>
    <row r="10682" spans="2:21">
      <c r="B10682" s="22"/>
      <c r="D10682" s="22"/>
      <c r="E10682" s="42"/>
      <c r="F10682" s="92"/>
      <c r="G10682" s="65"/>
      <c r="H10682" s="65"/>
      <c r="I10682" s="65"/>
      <c r="J10682" s="65"/>
      <c r="K10682" s="65"/>
      <c r="L10682" s="65"/>
      <c r="M10682" s="65"/>
      <c r="N10682" s="84"/>
      <c r="O10682" s="65"/>
      <c r="P10682" s="84"/>
      <c r="Q10682" s="84"/>
      <c r="R10682" s="66"/>
      <c r="S10682" s="66"/>
      <c r="T10682" s="66"/>
      <c r="U10682" s="46"/>
    </row>
    <row r="10683" spans="2:21">
      <c r="B10683" s="22"/>
      <c r="D10683" s="22"/>
      <c r="E10683" s="42"/>
      <c r="F10683" s="92"/>
      <c r="G10683" s="65"/>
      <c r="H10683" s="65"/>
      <c r="I10683" s="65"/>
      <c r="J10683" s="65"/>
      <c r="K10683" s="65"/>
      <c r="L10683" s="65"/>
      <c r="M10683" s="65"/>
      <c r="N10683" s="84"/>
      <c r="O10683" s="65"/>
      <c r="P10683" s="84"/>
      <c r="Q10683" s="84"/>
      <c r="R10683" s="66"/>
      <c r="S10683" s="66"/>
      <c r="T10683" s="66"/>
      <c r="U10683" s="46"/>
    </row>
    <row r="10684" spans="2:21">
      <c r="B10684" s="22"/>
      <c r="D10684" s="22"/>
      <c r="E10684" s="42"/>
      <c r="F10684" s="92"/>
      <c r="G10684" s="65"/>
      <c r="H10684" s="65"/>
      <c r="I10684" s="65"/>
      <c r="J10684" s="65"/>
      <c r="K10684" s="65"/>
      <c r="L10684" s="65"/>
      <c r="M10684" s="65"/>
      <c r="N10684" s="84"/>
      <c r="O10684" s="65"/>
      <c r="P10684" s="84"/>
      <c r="Q10684" s="84"/>
      <c r="R10684" s="66"/>
      <c r="S10684" s="66"/>
      <c r="T10684" s="66"/>
      <c r="U10684" s="46"/>
    </row>
    <row r="10685" spans="2:21">
      <c r="B10685" s="22"/>
      <c r="D10685" s="22"/>
      <c r="E10685" s="42"/>
      <c r="F10685" s="92"/>
      <c r="G10685" s="65"/>
      <c r="H10685" s="65"/>
      <c r="I10685" s="65"/>
      <c r="J10685" s="65"/>
      <c r="K10685" s="65"/>
      <c r="L10685" s="65"/>
      <c r="M10685" s="65"/>
      <c r="N10685" s="84"/>
      <c r="O10685" s="65"/>
      <c r="P10685" s="84"/>
      <c r="Q10685" s="84"/>
      <c r="R10685" s="66"/>
      <c r="S10685" s="66"/>
      <c r="T10685" s="66"/>
      <c r="U10685" s="46"/>
    </row>
    <row r="10686" spans="2:21">
      <c r="B10686" s="22"/>
      <c r="D10686" s="22"/>
      <c r="E10686" s="42"/>
      <c r="F10686" s="92"/>
      <c r="G10686" s="65"/>
      <c r="H10686" s="65"/>
      <c r="I10686" s="65"/>
      <c r="J10686" s="65"/>
      <c r="K10686" s="65"/>
      <c r="L10686" s="65"/>
      <c r="M10686" s="65"/>
      <c r="N10686" s="84"/>
      <c r="O10686" s="65"/>
      <c r="P10686" s="84"/>
      <c r="Q10686" s="84"/>
      <c r="R10686" s="66"/>
      <c r="S10686" s="66"/>
      <c r="T10686" s="66"/>
      <c r="U10686" s="46"/>
    </row>
    <row r="10687" spans="2:21">
      <c r="B10687" s="22"/>
      <c r="D10687" s="22"/>
      <c r="E10687" s="42"/>
      <c r="F10687" s="92"/>
      <c r="G10687" s="65"/>
      <c r="H10687" s="65"/>
      <c r="I10687" s="65"/>
      <c r="J10687" s="65"/>
      <c r="K10687" s="65"/>
      <c r="L10687" s="65"/>
      <c r="M10687" s="65"/>
      <c r="N10687" s="84"/>
      <c r="O10687" s="65"/>
      <c r="P10687" s="84"/>
      <c r="Q10687" s="84"/>
      <c r="R10687" s="66"/>
      <c r="S10687" s="66"/>
      <c r="T10687" s="66"/>
      <c r="U10687" s="46"/>
    </row>
    <row r="10688" spans="2:21">
      <c r="B10688" s="22"/>
      <c r="D10688" s="22"/>
      <c r="E10688" s="42"/>
      <c r="F10688" s="92"/>
      <c r="G10688" s="65"/>
      <c r="H10688" s="65"/>
      <c r="I10688" s="65"/>
      <c r="J10688" s="65"/>
      <c r="K10688" s="65"/>
      <c r="L10688" s="65"/>
      <c r="M10688" s="65"/>
      <c r="N10688" s="84"/>
      <c r="O10688" s="65"/>
      <c r="P10688" s="84"/>
      <c r="Q10688" s="84"/>
      <c r="R10688" s="66"/>
      <c r="S10688" s="66"/>
      <c r="T10688" s="66"/>
      <c r="U10688" s="46"/>
    </row>
    <row r="10689" spans="2:21">
      <c r="B10689" s="22"/>
      <c r="D10689" s="22"/>
      <c r="E10689" s="42"/>
      <c r="F10689" s="92"/>
      <c r="G10689" s="65"/>
      <c r="H10689" s="65"/>
      <c r="I10689" s="65"/>
      <c r="J10689" s="65"/>
      <c r="K10689" s="65"/>
      <c r="L10689" s="65"/>
      <c r="M10689" s="65"/>
      <c r="N10689" s="84"/>
      <c r="O10689" s="65"/>
      <c r="P10689" s="84"/>
      <c r="Q10689" s="84"/>
      <c r="R10689" s="66"/>
      <c r="S10689" s="66"/>
      <c r="T10689" s="66"/>
      <c r="U10689" s="46"/>
    </row>
    <row r="10690" spans="2:21">
      <c r="B10690" s="22"/>
      <c r="D10690" s="22"/>
      <c r="E10690" s="42"/>
      <c r="F10690" s="92"/>
      <c r="G10690" s="65"/>
      <c r="H10690" s="65"/>
      <c r="I10690" s="65"/>
      <c r="J10690" s="65"/>
      <c r="K10690" s="65"/>
      <c r="L10690" s="65"/>
      <c r="M10690" s="65"/>
      <c r="N10690" s="84"/>
      <c r="O10690" s="65"/>
      <c r="P10690" s="84"/>
      <c r="Q10690" s="84"/>
      <c r="R10690" s="66"/>
      <c r="S10690" s="66"/>
      <c r="T10690" s="66"/>
      <c r="U10690" s="46"/>
    </row>
    <row r="10691" spans="2:21">
      <c r="B10691" s="22"/>
      <c r="D10691" s="22"/>
      <c r="E10691" s="42"/>
      <c r="F10691" s="92"/>
      <c r="G10691" s="65"/>
      <c r="H10691" s="65"/>
      <c r="I10691" s="65"/>
      <c r="J10691" s="65"/>
      <c r="K10691" s="65"/>
      <c r="L10691" s="65"/>
      <c r="M10691" s="65"/>
      <c r="N10691" s="84"/>
      <c r="O10691" s="65"/>
      <c r="P10691" s="84"/>
      <c r="Q10691" s="84"/>
      <c r="R10691" s="66"/>
      <c r="S10691" s="66"/>
      <c r="T10691" s="66"/>
      <c r="U10691" s="46"/>
    </row>
    <row r="10692" spans="2:21">
      <c r="B10692" s="22"/>
      <c r="D10692" s="22"/>
      <c r="E10692" s="42"/>
      <c r="F10692" s="92"/>
      <c r="G10692" s="65"/>
      <c r="H10692" s="65"/>
      <c r="I10692" s="65"/>
      <c r="J10692" s="65"/>
      <c r="K10692" s="65"/>
      <c r="L10692" s="65"/>
      <c r="M10692" s="65"/>
      <c r="N10692" s="84"/>
      <c r="O10692" s="65"/>
      <c r="P10692" s="84"/>
      <c r="Q10692" s="84"/>
      <c r="R10692" s="66"/>
      <c r="S10692" s="66"/>
      <c r="T10692" s="66"/>
      <c r="U10692" s="46"/>
    </row>
    <row r="10693" spans="2:21">
      <c r="B10693" s="22"/>
      <c r="D10693" s="22"/>
      <c r="E10693" s="42"/>
      <c r="F10693" s="92"/>
      <c r="G10693" s="65"/>
      <c r="H10693" s="65"/>
      <c r="I10693" s="65"/>
      <c r="J10693" s="65"/>
      <c r="K10693" s="65"/>
      <c r="L10693" s="65"/>
      <c r="M10693" s="65"/>
      <c r="N10693" s="84"/>
      <c r="O10693" s="65"/>
      <c r="P10693" s="84"/>
      <c r="Q10693" s="84"/>
      <c r="R10693" s="66"/>
      <c r="S10693" s="66"/>
      <c r="T10693" s="66"/>
      <c r="U10693" s="46"/>
    </row>
    <row r="10694" spans="2:21">
      <c r="B10694" s="22"/>
      <c r="D10694" s="22"/>
      <c r="E10694" s="42"/>
      <c r="F10694" s="92"/>
      <c r="G10694" s="65"/>
      <c r="H10694" s="65"/>
      <c r="I10694" s="65"/>
      <c r="J10694" s="65"/>
      <c r="K10694" s="65"/>
      <c r="L10694" s="65"/>
      <c r="M10694" s="65"/>
      <c r="N10694" s="84"/>
      <c r="O10694" s="65"/>
      <c r="P10694" s="84"/>
      <c r="Q10694" s="84"/>
      <c r="R10694" s="66"/>
      <c r="S10694" s="66"/>
      <c r="T10694" s="66"/>
      <c r="U10694" s="46"/>
    </row>
    <row r="10695" spans="2:21">
      <c r="B10695" s="22"/>
      <c r="D10695" s="22"/>
      <c r="E10695" s="42"/>
      <c r="F10695" s="92"/>
      <c r="G10695" s="65"/>
      <c r="H10695" s="65"/>
      <c r="I10695" s="65"/>
      <c r="J10695" s="65"/>
      <c r="K10695" s="65"/>
      <c r="L10695" s="65"/>
      <c r="M10695" s="65"/>
      <c r="N10695" s="84"/>
      <c r="O10695" s="65"/>
      <c r="P10695" s="84"/>
      <c r="Q10695" s="84"/>
      <c r="R10695" s="66"/>
      <c r="S10695" s="66"/>
      <c r="T10695" s="66"/>
      <c r="U10695" s="46"/>
    </row>
    <row r="10696" spans="2:21">
      <c r="B10696" s="22"/>
      <c r="D10696" s="22"/>
      <c r="E10696" s="42"/>
      <c r="F10696" s="92"/>
      <c r="G10696" s="65"/>
      <c r="H10696" s="65"/>
      <c r="I10696" s="65"/>
      <c r="J10696" s="65"/>
      <c r="K10696" s="65"/>
      <c r="L10696" s="65"/>
      <c r="M10696" s="65"/>
      <c r="N10696" s="84"/>
      <c r="O10696" s="65"/>
      <c r="P10696" s="84"/>
      <c r="Q10696" s="84"/>
      <c r="R10696" s="66"/>
      <c r="S10696" s="66"/>
      <c r="T10696" s="66"/>
      <c r="U10696" s="46"/>
    </row>
    <row r="10697" spans="2:21">
      <c r="B10697" s="22"/>
      <c r="D10697" s="22"/>
      <c r="E10697" s="42"/>
      <c r="F10697" s="92"/>
      <c r="G10697" s="65"/>
      <c r="H10697" s="65"/>
      <c r="I10697" s="65"/>
      <c r="J10697" s="65"/>
      <c r="K10697" s="65"/>
      <c r="L10697" s="65"/>
      <c r="M10697" s="65"/>
      <c r="N10697" s="84"/>
      <c r="O10697" s="65"/>
      <c r="P10697" s="84"/>
      <c r="Q10697" s="84"/>
      <c r="R10697" s="66"/>
      <c r="S10697" s="66"/>
      <c r="T10697" s="66"/>
      <c r="U10697" s="46"/>
    </row>
    <row r="10698" spans="2:21">
      <c r="B10698" s="22"/>
      <c r="D10698" s="22"/>
      <c r="E10698" s="42"/>
      <c r="F10698" s="92"/>
      <c r="G10698" s="65"/>
      <c r="H10698" s="65"/>
      <c r="I10698" s="65"/>
      <c r="J10698" s="65"/>
      <c r="K10698" s="65"/>
      <c r="L10698" s="65"/>
      <c r="M10698" s="65"/>
      <c r="N10698" s="84"/>
      <c r="O10698" s="65"/>
      <c r="P10698" s="84"/>
      <c r="Q10698" s="84"/>
      <c r="R10698" s="66"/>
      <c r="S10698" s="66"/>
      <c r="T10698" s="66"/>
      <c r="U10698" s="46"/>
    </row>
    <row r="10699" spans="2:21">
      <c r="B10699" s="22"/>
      <c r="D10699" s="22"/>
      <c r="E10699" s="42"/>
      <c r="F10699" s="92"/>
      <c r="G10699" s="65"/>
      <c r="H10699" s="65"/>
      <c r="I10699" s="65"/>
      <c r="J10699" s="65"/>
      <c r="K10699" s="65"/>
      <c r="L10699" s="65"/>
      <c r="M10699" s="65"/>
      <c r="N10699" s="84"/>
      <c r="O10699" s="65"/>
      <c r="P10699" s="84"/>
      <c r="Q10699" s="84"/>
      <c r="R10699" s="66"/>
      <c r="S10699" s="66"/>
      <c r="T10699" s="66"/>
      <c r="U10699" s="46"/>
    </row>
    <row r="10700" spans="2:21">
      <c r="B10700" s="22"/>
      <c r="D10700" s="22"/>
      <c r="E10700" s="42"/>
      <c r="F10700" s="92"/>
      <c r="G10700" s="65"/>
      <c r="H10700" s="65"/>
      <c r="I10700" s="65"/>
      <c r="J10700" s="65"/>
      <c r="K10700" s="65"/>
      <c r="L10700" s="65"/>
      <c r="M10700" s="65"/>
      <c r="N10700" s="84"/>
      <c r="O10700" s="65"/>
      <c r="P10700" s="84"/>
      <c r="Q10700" s="84"/>
      <c r="R10700" s="66"/>
      <c r="S10700" s="66"/>
      <c r="T10700" s="66"/>
      <c r="U10700" s="46"/>
    </row>
    <row r="10701" spans="2:21">
      <c r="B10701" s="22"/>
      <c r="D10701" s="22"/>
      <c r="E10701" s="42"/>
      <c r="F10701" s="92"/>
      <c r="G10701" s="65"/>
      <c r="H10701" s="65"/>
      <c r="I10701" s="65"/>
      <c r="J10701" s="65"/>
      <c r="K10701" s="65"/>
      <c r="L10701" s="65"/>
      <c r="M10701" s="65"/>
      <c r="N10701" s="84"/>
      <c r="O10701" s="65"/>
      <c r="P10701" s="84"/>
      <c r="Q10701" s="84"/>
      <c r="R10701" s="66"/>
      <c r="S10701" s="66"/>
      <c r="T10701" s="66"/>
      <c r="U10701" s="46"/>
    </row>
    <row r="10702" spans="2:21">
      <c r="B10702" s="22"/>
      <c r="D10702" s="22"/>
      <c r="E10702" s="42"/>
      <c r="F10702" s="92"/>
      <c r="G10702" s="65"/>
      <c r="H10702" s="65"/>
      <c r="I10702" s="65"/>
      <c r="J10702" s="65"/>
      <c r="K10702" s="65"/>
      <c r="L10702" s="65"/>
      <c r="M10702" s="65"/>
      <c r="N10702" s="84"/>
      <c r="O10702" s="65"/>
      <c r="P10702" s="84"/>
      <c r="Q10702" s="84"/>
      <c r="R10702" s="66"/>
      <c r="S10702" s="66"/>
      <c r="T10702" s="66"/>
      <c r="U10702" s="46"/>
    </row>
    <row r="10703" spans="2:21">
      <c r="B10703" s="22"/>
      <c r="D10703" s="22"/>
      <c r="E10703" s="42"/>
      <c r="F10703" s="92"/>
      <c r="G10703" s="65"/>
      <c r="H10703" s="65"/>
      <c r="I10703" s="65"/>
      <c r="J10703" s="65"/>
      <c r="K10703" s="65"/>
      <c r="L10703" s="65"/>
      <c r="M10703" s="65"/>
      <c r="N10703" s="84"/>
      <c r="O10703" s="65"/>
      <c r="P10703" s="84"/>
      <c r="Q10703" s="84"/>
      <c r="R10703" s="66"/>
      <c r="S10703" s="66"/>
      <c r="T10703" s="66"/>
      <c r="U10703" s="46"/>
    </row>
    <row r="10704" spans="2:21">
      <c r="B10704" s="22"/>
      <c r="D10704" s="22"/>
      <c r="E10704" s="42"/>
      <c r="F10704" s="92"/>
      <c r="G10704" s="65"/>
      <c r="H10704" s="65"/>
      <c r="I10704" s="65"/>
      <c r="J10704" s="65"/>
      <c r="K10704" s="65"/>
      <c r="L10704" s="65"/>
      <c r="M10704" s="65"/>
      <c r="N10704" s="84"/>
      <c r="O10704" s="65"/>
      <c r="P10704" s="84"/>
      <c r="Q10704" s="84"/>
      <c r="R10704" s="66"/>
      <c r="S10704" s="66"/>
      <c r="T10704" s="66"/>
      <c r="U10704" s="46"/>
    </row>
    <row r="10705" spans="2:21">
      <c r="B10705" s="22"/>
      <c r="D10705" s="22"/>
      <c r="E10705" s="42"/>
      <c r="F10705" s="92"/>
      <c r="G10705" s="65"/>
      <c r="H10705" s="65"/>
      <c r="I10705" s="65"/>
      <c r="J10705" s="65"/>
      <c r="K10705" s="65"/>
      <c r="L10705" s="65"/>
      <c r="M10705" s="65"/>
      <c r="N10705" s="84"/>
      <c r="O10705" s="65"/>
      <c r="P10705" s="84"/>
      <c r="Q10705" s="84"/>
      <c r="R10705" s="66"/>
      <c r="S10705" s="66"/>
      <c r="T10705" s="66"/>
      <c r="U10705" s="46"/>
    </row>
    <row r="10706" spans="2:21">
      <c r="B10706" s="22"/>
      <c r="D10706" s="22"/>
      <c r="E10706" s="42"/>
      <c r="F10706" s="92"/>
      <c r="G10706" s="65"/>
      <c r="H10706" s="65"/>
      <c r="I10706" s="65"/>
      <c r="J10706" s="65"/>
      <c r="K10706" s="65"/>
      <c r="L10706" s="65"/>
      <c r="M10706" s="65"/>
      <c r="N10706" s="84"/>
      <c r="O10706" s="65"/>
      <c r="P10706" s="84"/>
      <c r="Q10706" s="84"/>
      <c r="R10706" s="66"/>
      <c r="S10706" s="66"/>
      <c r="T10706" s="66"/>
      <c r="U10706" s="46"/>
    </row>
    <row r="10707" spans="2:21">
      <c r="B10707" s="22"/>
      <c r="D10707" s="22"/>
      <c r="E10707" s="42"/>
      <c r="F10707" s="92"/>
      <c r="G10707" s="65"/>
      <c r="H10707" s="65"/>
      <c r="I10707" s="65"/>
      <c r="J10707" s="65"/>
      <c r="K10707" s="65"/>
      <c r="L10707" s="65"/>
      <c r="M10707" s="65"/>
      <c r="N10707" s="84"/>
      <c r="O10707" s="65"/>
      <c r="P10707" s="84"/>
      <c r="Q10707" s="84"/>
      <c r="R10707" s="66"/>
      <c r="S10707" s="66"/>
      <c r="T10707" s="66"/>
      <c r="U10707" s="46"/>
    </row>
    <row r="10708" spans="2:21">
      <c r="B10708" s="22"/>
      <c r="D10708" s="22"/>
      <c r="E10708" s="42"/>
      <c r="F10708" s="92"/>
      <c r="G10708" s="65"/>
      <c r="H10708" s="65"/>
      <c r="I10708" s="65"/>
      <c r="J10708" s="65"/>
      <c r="K10708" s="65"/>
      <c r="L10708" s="65"/>
      <c r="M10708" s="65"/>
      <c r="N10708" s="84"/>
      <c r="O10708" s="65"/>
      <c r="P10708" s="84"/>
      <c r="Q10708" s="84"/>
      <c r="R10708" s="66"/>
      <c r="S10708" s="66"/>
      <c r="T10708" s="66"/>
      <c r="U10708" s="46"/>
    </row>
    <row r="10709" spans="2:21">
      <c r="B10709" s="22"/>
      <c r="D10709" s="22"/>
      <c r="E10709" s="42"/>
      <c r="F10709" s="92"/>
      <c r="G10709" s="65"/>
      <c r="H10709" s="65"/>
      <c r="I10709" s="65"/>
      <c r="J10709" s="65"/>
      <c r="K10709" s="65"/>
      <c r="L10709" s="65"/>
      <c r="M10709" s="65"/>
      <c r="N10709" s="84"/>
      <c r="O10709" s="65"/>
      <c r="P10709" s="84"/>
      <c r="Q10709" s="84"/>
      <c r="R10709" s="66"/>
      <c r="S10709" s="66"/>
      <c r="T10709" s="66"/>
      <c r="U10709" s="46"/>
    </row>
    <row r="10710" spans="2:21">
      <c r="B10710" s="22"/>
      <c r="D10710" s="22"/>
      <c r="E10710" s="42"/>
      <c r="F10710" s="92"/>
      <c r="G10710" s="65"/>
      <c r="H10710" s="65"/>
      <c r="I10710" s="65"/>
      <c r="J10710" s="65"/>
      <c r="K10710" s="65"/>
      <c r="L10710" s="65"/>
      <c r="M10710" s="65"/>
      <c r="N10710" s="84"/>
      <c r="O10710" s="65"/>
      <c r="P10710" s="84"/>
      <c r="Q10710" s="84"/>
      <c r="R10710" s="66"/>
      <c r="S10710" s="66"/>
      <c r="T10710" s="66"/>
      <c r="U10710" s="46"/>
    </row>
    <row r="10711" spans="2:21">
      <c r="B10711" s="22"/>
      <c r="D10711" s="22"/>
      <c r="E10711" s="42"/>
      <c r="F10711" s="92"/>
      <c r="G10711" s="65"/>
      <c r="H10711" s="65"/>
      <c r="I10711" s="65"/>
      <c r="J10711" s="65"/>
      <c r="K10711" s="65"/>
      <c r="L10711" s="65"/>
      <c r="M10711" s="65"/>
      <c r="N10711" s="84"/>
      <c r="O10711" s="65"/>
      <c r="P10711" s="84"/>
      <c r="Q10711" s="84"/>
      <c r="R10711" s="66"/>
      <c r="S10711" s="66"/>
      <c r="T10711" s="66"/>
      <c r="U10711" s="46"/>
    </row>
    <row r="10712" spans="2:21">
      <c r="B10712" s="22"/>
      <c r="D10712" s="22"/>
      <c r="E10712" s="42"/>
      <c r="F10712" s="92"/>
      <c r="G10712" s="65"/>
      <c r="H10712" s="65"/>
      <c r="I10712" s="65"/>
      <c r="J10712" s="65"/>
      <c r="K10712" s="65"/>
      <c r="L10712" s="65"/>
      <c r="M10712" s="65"/>
      <c r="N10712" s="84"/>
      <c r="O10712" s="65"/>
      <c r="P10712" s="84"/>
      <c r="Q10712" s="84"/>
      <c r="R10712" s="66"/>
      <c r="S10712" s="66"/>
      <c r="T10712" s="66"/>
      <c r="U10712" s="46"/>
    </row>
    <row r="10713" spans="2:21">
      <c r="B10713" s="22"/>
      <c r="D10713" s="22"/>
      <c r="E10713" s="42"/>
      <c r="F10713" s="92"/>
      <c r="G10713" s="65"/>
      <c r="H10713" s="65"/>
      <c r="I10713" s="65"/>
      <c r="J10713" s="65"/>
      <c r="K10713" s="65"/>
      <c r="L10713" s="65"/>
      <c r="M10713" s="65"/>
      <c r="N10713" s="84"/>
      <c r="O10713" s="65"/>
      <c r="P10713" s="84"/>
      <c r="Q10713" s="84"/>
      <c r="R10713" s="66"/>
      <c r="S10713" s="66"/>
      <c r="T10713" s="66"/>
      <c r="U10713" s="46"/>
    </row>
    <row r="10714" spans="2:21">
      <c r="B10714" s="22"/>
      <c r="D10714" s="22"/>
      <c r="E10714" s="42"/>
      <c r="F10714" s="92"/>
      <c r="G10714" s="65"/>
      <c r="H10714" s="65"/>
      <c r="I10714" s="65"/>
      <c r="J10714" s="65"/>
      <c r="K10714" s="65"/>
      <c r="L10714" s="65"/>
      <c r="M10714" s="65"/>
      <c r="N10714" s="84"/>
      <c r="O10714" s="65"/>
      <c r="P10714" s="84"/>
      <c r="Q10714" s="84"/>
      <c r="R10714" s="66"/>
      <c r="S10714" s="66"/>
      <c r="T10714" s="66"/>
      <c r="U10714" s="46"/>
    </row>
    <row r="10715" spans="2:21">
      <c r="B10715" s="22"/>
      <c r="D10715" s="22"/>
      <c r="E10715" s="42"/>
      <c r="F10715" s="92"/>
      <c r="G10715" s="65"/>
      <c r="H10715" s="65"/>
      <c r="I10715" s="65"/>
      <c r="J10715" s="65"/>
      <c r="K10715" s="65"/>
      <c r="L10715" s="65"/>
      <c r="M10715" s="65"/>
      <c r="N10715" s="84"/>
      <c r="O10715" s="65"/>
      <c r="P10715" s="84"/>
      <c r="Q10715" s="84"/>
      <c r="R10715" s="66"/>
      <c r="S10715" s="66"/>
      <c r="T10715" s="66"/>
      <c r="U10715" s="46"/>
    </row>
    <row r="10716" spans="2:21">
      <c r="B10716" s="22"/>
      <c r="D10716" s="22"/>
      <c r="E10716" s="42"/>
      <c r="F10716" s="92"/>
      <c r="G10716" s="65"/>
      <c r="H10716" s="65"/>
      <c r="I10716" s="65"/>
      <c r="J10716" s="65"/>
      <c r="K10716" s="65"/>
      <c r="L10716" s="65"/>
      <c r="M10716" s="65"/>
      <c r="N10716" s="84"/>
      <c r="O10716" s="65"/>
      <c r="P10716" s="84"/>
      <c r="Q10716" s="84"/>
      <c r="R10716" s="66"/>
      <c r="S10716" s="66"/>
      <c r="T10716" s="66"/>
      <c r="U10716" s="46"/>
    </row>
    <row r="10717" spans="2:21">
      <c r="B10717" s="22"/>
      <c r="D10717" s="22"/>
      <c r="E10717" s="42"/>
      <c r="F10717" s="92"/>
      <c r="G10717" s="65"/>
      <c r="H10717" s="65"/>
      <c r="I10717" s="65"/>
      <c r="J10717" s="65"/>
      <c r="K10717" s="65"/>
      <c r="L10717" s="65"/>
      <c r="M10717" s="65"/>
      <c r="N10717" s="84"/>
      <c r="O10717" s="65"/>
      <c r="P10717" s="84"/>
      <c r="Q10717" s="84"/>
      <c r="R10717" s="66"/>
      <c r="S10717" s="66"/>
      <c r="T10717" s="66"/>
      <c r="U10717" s="46"/>
    </row>
    <row r="10718" spans="2:21">
      <c r="B10718" s="22"/>
      <c r="D10718" s="22"/>
      <c r="E10718" s="42"/>
      <c r="F10718" s="92"/>
      <c r="G10718" s="65"/>
      <c r="H10718" s="65"/>
      <c r="I10718" s="65"/>
      <c r="J10718" s="65"/>
      <c r="K10718" s="65"/>
      <c r="L10718" s="65"/>
      <c r="M10718" s="65"/>
      <c r="N10718" s="84"/>
      <c r="O10718" s="65"/>
      <c r="P10718" s="84"/>
      <c r="Q10718" s="84"/>
      <c r="R10718" s="66"/>
      <c r="S10718" s="66"/>
      <c r="T10718" s="66"/>
      <c r="U10718" s="46"/>
    </row>
    <row r="10719" spans="2:21">
      <c r="B10719" s="22"/>
      <c r="D10719" s="22"/>
      <c r="E10719" s="42"/>
      <c r="F10719" s="92"/>
      <c r="G10719" s="65"/>
      <c r="H10719" s="65"/>
      <c r="I10719" s="65"/>
      <c r="J10719" s="65"/>
      <c r="K10719" s="65"/>
      <c r="L10719" s="65"/>
      <c r="M10719" s="65"/>
      <c r="N10719" s="84"/>
      <c r="O10719" s="65"/>
      <c r="P10719" s="84"/>
      <c r="Q10719" s="84"/>
      <c r="R10719" s="66"/>
      <c r="S10719" s="66"/>
      <c r="T10719" s="66"/>
      <c r="U10719" s="46"/>
    </row>
    <row r="10720" spans="2:21">
      <c r="B10720" s="22"/>
      <c r="D10720" s="22"/>
      <c r="E10720" s="42"/>
      <c r="F10720" s="92"/>
      <c r="G10720" s="65"/>
      <c r="H10720" s="65"/>
      <c r="I10720" s="65"/>
      <c r="J10720" s="65"/>
      <c r="K10720" s="65"/>
      <c r="L10720" s="65"/>
      <c r="M10720" s="65"/>
      <c r="N10720" s="84"/>
      <c r="O10720" s="65"/>
      <c r="P10720" s="84"/>
      <c r="Q10720" s="84"/>
      <c r="R10720" s="66"/>
      <c r="S10720" s="66"/>
      <c r="T10720" s="66"/>
      <c r="U10720" s="46"/>
    </row>
    <row r="10721" spans="2:21">
      <c r="B10721" s="22"/>
      <c r="D10721" s="22"/>
      <c r="E10721" s="42"/>
      <c r="F10721" s="92"/>
      <c r="G10721" s="65"/>
      <c r="H10721" s="65"/>
      <c r="I10721" s="65"/>
      <c r="J10721" s="65"/>
      <c r="K10721" s="65"/>
      <c r="L10721" s="65"/>
      <c r="M10721" s="65"/>
      <c r="N10721" s="84"/>
      <c r="O10721" s="65"/>
      <c r="P10721" s="84"/>
      <c r="Q10721" s="84"/>
      <c r="R10721" s="66"/>
      <c r="S10721" s="66"/>
      <c r="T10721" s="66"/>
      <c r="U10721" s="46"/>
    </row>
    <row r="10722" spans="2:21">
      <c r="B10722" s="22"/>
      <c r="D10722" s="22"/>
      <c r="E10722" s="42"/>
      <c r="F10722" s="92"/>
      <c r="G10722" s="65"/>
      <c r="H10722" s="65"/>
      <c r="I10722" s="65"/>
      <c r="J10722" s="65"/>
      <c r="K10722" s="65"/>
      <c r="L10722" s="65"/>
      <c r="M10722" s="65"/>
      <c r="N10722" s="84"/>
      <c r="O10722" s="65"/>
      <c r="P10722" s="84"/>
      <c r="Q10722" s="84"/>
      <c r="R10722" s="66"/>
      <c r="S10722" s="66"/>
      <c r="T10722" s="66"/>
      <c r="U10722" s="46"/>
    </row>
    <row r="10723" spans="2:21">
      <c r="B10723" s="22"/>
      <c r="D10723" s="22"/>
      <c r="E10723" s="42"/>
      <c r="F10723" s="92"/>
      <c r="G10723" s="65"/>
      <c r="H10723" s="65"/>
      <c r="I10723" s="65"/>
      <c r="J10723" s="65"/>
      <c r="K10723" s="65"/>
      <c r="L10723" s="65"/>
      <c r="M10723" s="65"/>
      <c r="N10723" s="84"/>
      <c r="O10723" s="65"/>
      <c r="P10723" s="84"/>
      <c r="Q10723" s="84"/>
      <c r="R10723" s="66"/>
      <c r="S10723" s="66"/>
      <c r="T10723" s="66"/>
      <c r="U10723" s="46"/>
    </row>
    <row r="10724" spans="2:21">
      <c r="B10724" s="22"/>
      <c r="D10724" s="22"/>
      <c r="E10724" s="42"/>
      <c r="F10724" s="92"/>
      <c r="G10724" s="65"/>
      <c r="H10724" s="65"/>
      <c r="I10724" s="65"/>
      <c r="J10724" s="65"/>
      <c r="K10724" s="65"/>
      <c r="L10724" s="65"/>
      <c r="M10724" s="65"/>
      <c r="N10724" s="84"/>
      <c r="O10724" s="65"/>
      <c r="P10724" s="84"/>
      <c r="Q10724" s="84"/>
      <c r="R10724" s="66"/>
      <c r="S10724" s="66"/>
      <c r="T10724" s="66"/>
      <c r="U10724" s="46"/>
    </row>
    <row r="10725" spans="2:21">
      <c r="B10725" s="22"/>
      <c r="D10725" s="22"/>
      <c r="E10725" s="42"/>
      <c r="F10725" s="92"/>
      <c r="G10725" s="65"/>
      <c r="H10725" s="65"/>
      <c r="I10725" s="65"/>
      <c r="J10725" s="65"/>
      <c r="K10725" s="65"/>
      <c r="L10725" s="65"/>
      <c r="M10725" s="65"/>
      <c r="N10725" s="84"/>
      <c r="O10725" s="65"/>
      <c r="P10725" s="84"/>
      <c r="Q10725" s="84"/>
      <c r="R10725" s="66"/>
      <c r="S10725" s="66"/>
      <c r="T10725" s="66"/>
      <c r="U10725" s="46"/>
    </row>
    <row r="10726" spans="2:21">
      <c r="B10726" s="22"/>
      <c r="D10726" s="22"/>
      <c r="E10726" s="42"/>
      <c r="F10726" s="92"/>
      <c r="G10726" s="65"/>
      <c r="H10726" s="65"/>
      <c r="I10726" s="65"/>
      <c r="J10726" s="65"/>
      <c r="K10726" s="65"/>
      <c r="L10726" s="65"/>
      <c r="M10726" s="65"/>
      <c r="N10726" s="84"/>
      <c r="O10726" s="65"/>
      <c r="P10726" s="84"/>
      <c r="Q10726" s="84"/>
      <c r="R10726" s="66"/>
      <c r="S10726" s="66"/>
      <c r="T10726" s="66"/>
      <c r="U10726" s="46"/>
    </row>
    <row r="10727" spans="2:21">
      <c r="B10727" s="22"/>
      <c r="D10727" s="22"/>
      <c r="E10727" s="42"/>
      <c r="F10727" s="92"/>
      <c r="G10727" s="65"/>
      <c r="H10727" s="65"/>
      <c r="I10727" s="65"/>
      <c r="J10727" s="65"/>
      <c r="K10727" s="65"/>
      <c r="L10727" s="65"/>
      <c r="M10727" s="65"/>
      <c r="N10727" s="84"/>
      <c r="O10727" s="65"/>
      <c r="P10727" s="84"/>
      <c r="Q10727" s="84"/>
      <c r="R10727" s="66"/>
      <c r="S10727" s="66"/>
      <c r="T10727" s="66"/>
      <c r="U10727" s="46"/>
    </row>
    <row r="10728" spans="2:21">
      <c r="B10728" s="22"/>
      <c r="D10728" s="22"/>
      <c r="E10728" s="42"/>
      <c r="F10728" s="92"/>
      <c r="G10728" s="65"/>
      <c r="H10728" s="65"/>
      <c r="I10728" s="65"/>
      <c r="J10728" s="65"/>
      <c r="K10728" s="65"/>
      <c r="L10728" s="65"/>
      <c r="M10728" s="65"/>
      <c r="N10728" s="84"/>
      <c r="O10728" s="65"/>
      <c r="P10728" s="84"/>
      <c r="Q10728" s="84"/>
      <c r="R10728" s="66"/>
      <c r="S10728" s="66"/>
      <c r="T10728" s="66"/>
      <c r="U10728" s="46"/>
    </row>
    <row r="10729" spans="2:21">
      <c r="B10729" s="22"/>
      <c r="D10729" s="22"/>
      <c r="E10729" s="42"/>
      <c r="F10729" s="92"/>
      <c r="G10729" s="65"/>
      <c r="H10729" s="65"/>
      <c r="I10729" s="65"/>
      <c r="J10729" s="65"/>
      <c r="K10729" s="65"/>
      <c r="L10729" s="65"/>
      <c r="M10729" s="65"/>
      <c r="N10729" s="84"/>
      <c r="O10729" s="65"/>
      <c r="P10729" s="84"/>
      <c r="Q10729" s="84"/>
      <c r="R10729" s="66"/>
      <c r="S10729" s="66"/>
      <c r="T10729" s="66"/>
      <c r="U10729" s="46"/>
    </row>
    <row r="10730" spans="2:21">
      <c r="B10730" s="22"/>
      <c r="D10730" s="22"/>
      <c r="E10730" s="42"/>
      <c r="F10730" s="92"/>
      <c r="G10730" s="65"/>
      <c r="H10730" s="65"/>
      <c r="I10730" s="65"/>
      <c r="J10730" s="65"/>
      <c r="K10730" s="65"/>
      <c r="L10730" s="65"/>
      <c r="M10730" s="65"/>
      <c r="N10730" s="84"/>
      <c r="O10730" s="65"/>
      <c r="P10730" s="84"/>
      <c r="Q10730" s="84"/>
      <c r="R10730" s="66"/>
      <c r="S10730" s="66"/>
      <c r="T10730" s="66"/>
      <c r="U10730" s="46"/>
    </row>
    <row r="10731" spans="2:21">
      <c r="B10731" s="22"/>
      <c r="D10731" s="22"/>
      <c r="E10731" s="42"/>
      <c r="F10731" s="92"/>
      <c r="G10731" s="65"/>
      <c r="H10731" s="65"/>
      <c r="I10731" s="65"/>
      <c r="J10731" s="65"/>
      <c r="K10731" s="65"/>
      <c r="L10731" s="65"/>
      <c r="M10731" s="65"/>
      <c r="N10731" s="84"/>
      <c r="O10731" s="65"/>
      <c r="P10731" s="84"/>
      <c r="Q10731" s="84"/>
      <c r="R10731" s="66"/>
      <c r="S10731" s="66"/>
      <c r="T10731" s="66"/>
      <c r="U10731" s="46"/>
    </row>
    <row r="10732" spans="2:21">
      <c r="B10732" s="22"/>
      <c r="D10732" s="22"/>
      <c r="E10732" s="42"/>
      <c r="F10732" s="92"/>
      <c r="G10732" s="65"/>
      <c r="H10732" s="65"/>
      <c r="I10732" s="65"/>
      <c r="J10732" s="65"/>
      <c r="K10732" s="65"/>
      <c r="L10732" s="65"/>
      <c r="M10732" s="65"/>
      <c r="N10732" s="84"/>
      <c r="O10732" s="65"/>
      <c r="P10732" s="84"/>
      <c r="Q10732" s="84"/>
      <c r="R10732" s="66"/>
      <c r="S10732" s="66"/>
      <c r="T10732" s="66"/>
      <c r="U10732" s="46"/>
    </row>
    <row r="10733" spans="2:21">
      <c r="B10733" s="22"/>
      <c r="D10733" s="22"/>
      <c r="E10733" s="42"/>
      <c r="F10733" s="92"/>
      <c r="G10733" s="65"/>
      <c r="H10733" s="65"/>
      <c r="I10733" s="65"/>
      <c r="J10733" s="65"/>
      <c r="K10733" s="65"/>
      <c r="L10733" s="65"/>
      <c r="M10733" s="65"/>
      <c r="N10733" s="84"/>
      <c r="O10733" s="65"/>
      <c r="P10733" s="84"/>
      <c r="Q10733" s="84"/>
      <c r="R10733" s="66"/>
      <c r="S10733" s="66"/>
      <c r="T10733" s="66"/>
      <c r="U10733" s="46"/>
    </row>
    <row r="10734" spans="2:21">
      <c r="B10734" s="22"/>
      <c r="D10734" s="22"/>
      <c r="E10734" s="42"/>
      <c r="F10734" s="92"/>
      <c r="G10734" s="65"/>
      <c r="H10734" s="65"/>
      <c r="I10734" s="65"/>
      <c r="J10734" s="65"/>
      <c r="K10734" s="65"/>
      <c r="L10734" s="65"/>
      <c r="M10734" s="65"/>
      <c r="N10734" s="84"/>
      <c r="O10734" s="65"/>
      <c r="P10734" s="84"/>
      <c r="Q10734" s="84"/>
      <c r="R10734" s="66"/>
      <c r="S10734" s="66"/>
      <c r="T10734" s="66"/>
      <c r="U10734" s="46"/>
    </row>
    <row r="10735" spans="2:21">
      <c r="B10735" s="22"/>
      <c r="D10735" s="22"/>
      <c r="E10735" s="42"/>
      <c r="F10735" s="92"/>
      <c r="G10735" s="65"/>
      <c r="H10735" s="65"/>
      <c r="I10735" s="65"/>
      <c r="J10735" s="65"/>
      <c r="K10735" s="65"/>
      <c r="L10735" s="65"/>
      <c r="M10735" s="65"/>
      <c r="N10735" s="84"/>
      <c r="O10735" s="65"/>
      <c r="P10735" s="84"/>
      <c r="Q10735" s="84"/>
      <c r="R10735" s="66"/>
      <c r="S10735" s="66"/>
      <c r="T10735" s="66"/>
      <c r="U10735" s="46"/>
    </row>
    <row r="10736" spans="2:21">
      <c r="B10736" s="22"/>
      <c r="D10736" s="22"/>
      <c r="E10736" s="42"/>
      <c r="F10736" s="92"/>
      <c r="G10736" s="65"/>
      <c r="H10736" s="65"/>
      <c r="I10736" s="65"/>
      <c r="J10736" s="65"/>
      <c r="K10736" s="65"/>
      <c r="L10736" s="65"/>
      <c r="M10736" s="65"/>
      <c r="N10736" s="84"/>
      <c r="O10736" s="65"/>
      <c r="P10736" s="84"/>
      <c r="Q10736" s="84"/>
      <c r="R10736" s="66"/>
      <c r="S10736" s="66"/>
      <c r="T10736" s="66"/>
      <c r="U10736" s="46"/>
    </row>
    <row r="10737" spans="2:21">
      <c r="B10737" s="22"/>
      <c r="D10737" s="22"/>
      <c r="E10737" s="42"/>
      <c r="F10737" s="92"/>
      <c r="G10737" s="65"/>
      <c r="H10737" s="65"/>
      <c r="I10737" s="65"/>
      <c r="J10737" s="65"/>
      <c r="K10737" s="65"/>
      <c r="L10737" s="65"/>
      <c r="M10737" s="65"/>
      <c r="N10737" s="84"/>
      <c r="O10737" s="65"/>
      <c r="P10737" s="84"/>
      <c r="Q10737" s="84"/>
      <c r="R10737" s="66"/>
      <c r="S10737" s="66"/>
      <c r="T10737" s="66"/>
      <c r="U10737" s="46"/>
    </row>
    <row r="10738" spans="2:21">
      <c r="B10738" s="22"/>
      <c r="D10738" s="22"/>
      <c r="E10738" s="42"/>
      <c r="F10738" s="92"/>
      <c r="G10738" s="65"/>
      <c r="H10738" s="65"/>
      <c r="I10738" s="65"/>
      <c r="J10738" s="65"/>
      <c r="K10738" s="65"/>
      <c r="L10738" s="65"/>
      <c r="M10738" s="65"/>
      <c r="N10738" s="84"/>
      <c r="O10738" s="65"/>
      <c r="P10738" s="84"/>
      <c r="Q10738" s="84"/>
      <c r="R10738" s="66"/>
      <c r="S10738" s="66"/>
      <c r="T10738" s="66"/>
      <c r="U10738" s="46"/>
    </row>
    <row r="10739" spans="2:21">
      <c r="B10739" s="22"/>
      <c r="D10739" s="22"/>
      <c r="E10739" s="42"/>
      <c r="F10739" s="92"/>
      <c r="G10739" s="65"/>
      <c r="H10739" s="65"/>
      <c r="I10739" s="65"/>
      <c r="J10739" s="65"/>
      <c r="K10739" s="65"/>
      <c r="L10739" s="65"/>
      <c r="M10739" s="65"/>
      <c r="N10739" s="84"/>
      <c r="O10739" s="65"/>
      <c r="P10739" s="84"/>
      <c r="Q10739" s="84"/>
      <c r="R10739" s="66"/>
      <c r="S10739" s="66"/>
      <c r="T10739" s="66"/>
      <c r="U10739" s="46"/>
    </row>
    <row r="10740" spans="2:21">
      <c r="B10740" s="22"/>
      <c r="D10740" s="22"/>
      <c r="E10740" s="42"/>
      <c r="F10740" s="92"/>
      <c r="G10740" s="65"/>
      <c r="H10740" s="65"/>
      <c r="I10740" s="65"/>
      <c r="J10740" s="65"/>
      <c r="K10740" s="65"/>
      <c r="L10740" s="65"/>
      <c r="M10740" s="65"/>
      <c r="N10740" s="84"/>
      <c r="O10740" s="65"/>
      <c r="P10740" s="84"/>
      <c r="Q10740" s="84"/>
      <c r="R10740" s="66"/>
      <c r="S10740" s="66"/>
      <c r="T10740" s="66"/>
      <c r="U10740" s="46"/>
    </row>
    <row r="10741" spans="2:21">
      <c r="B10741" s="22"/>
      <c r="D10741" s="22"/>
      <c r="E10741" s="42"/>
      <c r="F10741" s="92"/>
      <c r="G10741" s="65"/>
      <c r="H10741" s="65"/>
      <c r="I10741" s="65"/>
      <c r="J10741" s="65"/>
      <c r="K10741" s="65"/>
      <c r="L10741" s="65"/>
      <c r="M10741" s="65"/>
      <c r="N10741" s="84"/>
      <c r="O10741" s="65"/>
      <c r="P10741" s="84"/>
      <c r="Q10741" s="84"/>
      <c r="R10741" s="66"/>
      <c r="S10741" s="66"/>
      <c r="T10741" s="66"/>
      <c r="U10741" s="46"/>
    </row>
    <row r="10742" spans="2:21">
      <c r="B10742" s="22"/>
      <c r="D10742" s="22"/>
      <c r="E10742" s="42"/>
      <c r="F10742" s="92"/>
      <c r="G10742" s="65"/>
      <c r="H10742" s="65"/>
      <c r="I10742" s="65"/>
      <c r="J10742" s="65"/>
      <c r="K10742" s="65"/>
      <c r="L10742" s="65"/>
      <c r="M10742" s="65"/>
      <c r="N10742" s="84"/>
      <c r="O10742" s="65"/>
      <c r="P10742" s="84"/>
      <c r="Q10742" s="84"/>
      <c r="R10742" s="66"/>
      <c r="S10742" s="66"/>
      <c r="T10742" s="66"/>
      <c r="U10742" s="46"/>
    </row>
    <row r="10743" spans="2:21">
      <c r="B10743" s="22"/>
      <c r="D10743" s="22"/>
      <c r="E10743" s="42"/>
      <c r="F10743" s="92"/>
      <c r="G10743" s="65"/>
      <c r="H10743" s="65"/>
      <c r="I10743" s="65"/>
      <c r="J10743" s="65"/>
      <c r="K10743" s="65"/>
      <c r="L10743" s="65"/>
      <c r="M10743" s="65"/>
      <c r="N10743" s="84"/>
      <c r="O10743" s="65"/>
      <c r="P10743" s="84"/>
      <c r="Q10743" s="84"/>
      <c r="R10743" s="66"/>
      <c r="S10743" s="66"/>
      <c r="T10743" s="66"/>
      <c r="U10743" s="46"/>
    </row>
    <row r="10744" spans="2:21">
      <c r="B10744" s="22"/>
      <c r="D10744" s="22"/>
      <c r="E10744" s="42"/>
      <c r="F10744" s="92"/>
      <c r="G10744" s="65"/>
      <c r="H10744" s="65"/>
      <c r="I10744" s="65"/>
      <c r="J10744" s="65"/>
      <c r="K10744" s="65"/>
      <c r="L10744" s="65"/>
      <c r="M10744" s="65"/>
      <c r="N10744" s="84"/>
      <c r="O10744" s="65"/>
      <c r="P10744" s="84"/>
      <c r="Q10744" s="84"/>
      <c r="R10744" s="66"/>
      <c r="S10744" s="66"/>
      <c r="T10744" s="66"/>
      <c r="U10744" s="46"/>
    </row>
    <row r="10745" spans="2:21">
      <c r="B10745" s="22"/>
      <c r="D10745" s="22"/>
      <c r="E10745" s="42"/>
      <c r="F10745" s="92"/>
      <c r="G10745" s="65"/>
      <c r="H10745" s="65"/>
      <c r="I10745" s="65"/>
      <c r="J10745" s="65"/>
      <c r="K10745" s="65"/>
      <c r="L10745" s="65"/>
      <c r="M10745" s="65"/>
      <c r="N10745" s="84"/>
      <c r="O10745" s="65"/>
      <c r="P10745" s="84"/>
      <c r="Q10745" s="84"/>
      <c r="R10745" s="66"/>
      <c r="S10745" s="66"/>
      <c r="T10745" s="66"/>
      <c r="U10745" s="46"/>
    </row>
    <row r="10746" spans="2:21">
      <c r="B10746" s="22"/>
      <c r="D10746" s="22"/>
      <c r="E10746" s="42"/>
      <c r="F10746" s="92"/>
      <c r="G10746" s="65"/>
      <c r="H10746" s="65"/>
      <c r="I10746" s="65"/>
      <c r="J10746" s="65"/>
      <c r="K10746" s="65"/>
      <c r="L10746" s="65"/>
      <c r="M10746" s="65"/>
      <c r="N10746" s="84"/>
      <c r="O10746" s="65"/>
      <c r="P10746" s="84"/>
      <c r="Q10746" s="84"/>
      <c r="R10746" s="66"/>
      <c r="S10746" s="66"/>
      <c r="T10746" s="66"/>
      <c r="U10746" s="46"/>
    </row>
    <row r="10747" spans="2:21">
      <c r="B10747" s="22"/>
      <c r="D10747" s="22"/>
      <c r="E10747" s="42"/>
      <c r="F10747" s="92"/>
      <c r="G10747" s="65"/>
      <c r="H10747" s="65"/>
      <c r="I10747" s="65"/>
      <c r="J10747" s="65"/>
      <c r="K10747" s="65"/>
      <c r="L10747" s="65"/>
      <c r="M10747" s="65"/>
      <c r="N10747" s="84"/>
      <c r="O10747" s="65"/>
      <c r="P10747" s="84"/>
      <c r="Q10747" s="84"/>
      <c r="R10747" s="66"/>
      <c r="S10747" s="66"/>
      <c r="T10747" s="66"/>
      <c r="U10747" s="46"/>
    </row>
    <row r="10748" spans="2:21">
      <c r="B10748" s="22"/>
      <c r="D10748" s="22"/>
      <c r="E10748" s="42"/>
      <c r="F10748" s="92"/>
      <c r="G10748" s="65"/>
      <c r="H10748" s="65"/>
      <c r="I10748" s="65"/>
      <c r="J10748" s="65"/>
      <c r="K10748" s="65"/>
      <c r="L10748" s="65"/>
      <c r="M10748" s="65"/>
      <c r="N10748" s="84"/>
      <c r="O10748" s="65"/>
      <c r="P10748" s="84"/>
      <c r="Q10748" s="84"/>
      <c r="R10748" s="66"/>
      <c r="S10748" s="66"/>
      <c r="T10748" s="66"/>
      <c r="U10748" s="46"/>
    </row>
    <row r="10749" spans="2:21">
      <c r="B10749" s="22"/>
      <c r="D10749" s="22"/>
      <c r="E10749" s="42"/>
      <c r="F10749" s="92"/>
      <c r="G10749" s="65"/>
      <c r="H10749" s="65"/>
      <c r="I10749" s="65"/>
      <c r="J10749" s="65"/>
      <c r="K10749" s="65"/>
      <c r="L10749" s="65"/>
      <c r="M10749" s="65"/>
      <c r="N10749" s="84"/>
      <c r="O10749" s="65"/>
      <c r="P10749" s="84"/>
      <c r="Q10749" s="84"/>
      <c r="R10749" s="66"/>
      <c r="S10749" s="66"/>
      <c r="T10749" s="66"/>
      <c r="U10749" s="46"/>
    </row>
    <row r="10750" spans="2:21">
      <c r="B10750" s="22"/>
      <c r="D10750" s="22"/>
      <c r="E10750" s="42"/>
      <c r="F10750" s="92"/>
      <c r="G10750" s="65"/>
      <c r="H10750" s="65"/>
      <c r="I10750" s="65"/>
      <c r="J10750" s="65"/>
      <c r="K10750" s="65"/>
      <c r="L10750" s="65"/>
      <c r="M10750" s="65"/>
      <c r="N10750" s="84"/>
      <c r="O10750" s="65"/>
      <c r="P10750" s="84"/>
      <c r="Q10750" s="84"/>
      <c r="R10750" s="66"/>
      <c r="S10750" s="66"/>
      <c r="T10750" s="66"/>
      <c r="U10750" s="46"/>
    </row>
    <row r="10751" spans="2:21">
      <c r="B10751" s="22"/>
      <c r="D10751" s="22"/>
      <c r="E10751" s="42"/>
      <c r="F10751" s="92"/>
      <c r="G10751" s="65"/>
      <c r="H10751" s="65"/>
      <c r="I10751" s="65"/>
      <c r="J10751" s="65"/>
      <c r="K10751" s="65"/>
      <c r="L10751" s="65"/>
      <c r="M10751" s="65"/>
      <c r="N10751" s="84"/>
      <c r="O10751" s="65"/>
      <c r="P10751" s="84"/>
      <c r="Q10751" s="84"/>
      <c r="R10751" s="66"/>
      <c r="S10751" s="66"/>
      <c r="T10751" s="66"/>
      <c r="U10751" s="46"/>
    </row>
    <row r="10752" spans="2:21">
      <c r="B10752" s="22"/>
      <c r="D10752" s="22"/>
      <c r="E10752" s="42"/>
      <c r="F10752" s="92"/>
      <c r="G10752" s="65"/>
      <c r="H10752" s="65"/>
      <c r="I10752" s="65"/>
      <c r="J10752" s="65"/>
      <c r="K10752" s="65"/>
      <c r="L10752" s="65"/>
      <c r="M10752" s="65"/>
      <c r="N10752" s="84"/>
      <c r="O10752" s="65"/>
      <c r="P10752" s="84"/>
      <c r="Q10752" s="84"/>
      <c r="R10752" s="66"/>
      <c r="S10752" s="66"/>
      <c r="T10752" s="66"/>
      <c r="U10752" s="46"/>
    </row>
    <row r="10753" spans="2:21">
      <c r="B10753" s="22"/>
      <c r="D10753" s="22"/>
      <c r="E10753" s="42"/>
      <c r="F10753" s="92"/>
      <c r="G10753" s="65"/>
      <c r="H10753" s="65"/>
      <c r="I10753" s="65"/>
      <c r="J10753" s="65"/>
      <c r="K10753" s="65"/>
      <c r="L10753" s="65"/>
      <c r="M10753" s="65"/>
      <c r="N10753" s="84"/>
      <c r="O10753" s="65"/>
      <c r="P10753" s="84"/>
      <c r="Q10753" s="84"/>
      <c r="R10753" s="66"/>
      <c r="S10753" s="66"/>
      <c r="T10753" s="66"/>
      <c r="U10753" s="46"/>
    </row>
    <row r="10754" spans="2:21">
      <c r="B10754" s="22"/>
      <c r="D10754" s="22"/>
      <c r="E10754" s="42"/>
      <c r="F10754" s="92"/>
      <c r="G10754" s="65"/>
      <c r="H10754" s="65"/>
      <c r="I10754" s="65"/>
      <c r="J10754" s="65"/>
      <c r="K10754" s="65"/>
      <c r="L10754" s="65"/>
      <c r="M10754" s="65"/>
      <c r="N10754" s="84"/>
      <c r="O10754" s="65"/>
      <c r="P10754" s="84"/>
      <c r="Q10754" s="84"/>
      <c r="R10754" s="66"/>
      <c r="S10754" s="66"/>
      <c r="T10754" s="66"/>
      <c r="U10754" s="46"/>
    </row>
    <row r="10755" spans="2:21">
      <c r="B10755" s="22"/>
      <c r="D10755" s="22"/>
      <c r="E10755" s="42"/>
      <c r="F10755" s="92"/>
      <c r="G10755" s="65"/>
      <c r="H10755" s="65"/>
      <c r="I10755" s="65"/>
      <c r="J10755" s="65"/>
      <c r="K10755" s="65"/>
      <c r="L10755" s="65"/>
      <c r="M10755" s="65"/>
      <c r="N10755" s="84"/>
      <c r="O10755" s="65"/>
      <c r="P10755" s="84"/>
      <c r="Q10755" s="84"/>
      <c r="R10755" s="66"/>
      <c r="S10755" s="66"/>
      <c r="T10755" s="66"/>
      <c r="U10755" s="46"/>
    </row>
    <row r="10756" spans="2:21">
      <c r="B10756" s="22"/>
      <c r="D10756" s="22"/>
      <c r="E10756" s="42"/>
      <c r="F10756" s="92"/>
      <c r="G10756" s="65"/>
      <c r="H10756" s="65"/>
      <c r="I10756" s="65"/>
      <c r="J10756" s="65"/>
      <c r="K10756" s="65"/>
      <c r="L10756" s="65"/>
      <c r="M10756" s="65"/>
      <c r="N10756" s="84"/>
      <c r="O10756" s="65"/>
      <c r="P10756" s="84"/>
      <c r="Q10756" s="84"/>
      <c r="R10756" s="66"/>
      <c r="S10756" s="66"/>
      <c r="T10756" s="66"/>
      <c r="U10756" s="46"/>
    </row>
    <row r="10757" spans="2:21">
      <c r="B10757" s="22"/>
      <c r="D10757" s="22"/>
      <c r="E10757" s="42"/>
      <c r="F10757" s="92"/>
      <c r="G10757" s="65"/>
      <c r="H10757" s="65"/>
      <c r="I10757" s="65"/>
      <c r="J10757" s="65"/>
      <c r="K10757" s="65"/>
      <c r="L10757" s="65"/>
      <c r="M10757" s="65"/>
      <c r="N10757" s="84"/>
      <c r="O10757" s="65"/>
      <c r="P10757" s="84"/>
      <c r="Q10757" s="84"/>
      <c r="R10757" s="66"/>
      <c r="S10757" s="66"/>
      <c r="T10757" s="66"/>
      <c r="U10757" s="46"/>
    </row>
    <row r="10758" spans="2:21">
      <c r="B10758" s="22"/>
      <c r="D10758" s="22"/>
      <c r="E10758" s="42"/>
      <c r="F10758" s="92"/>
      <c r="G10758" s="65"/>
      <c r="H10758" s="65"/>
      <c r="I10758" s="65"/>
      <c r="J10758" s="65"/>
      <c r="K10758" s="65"/>
      <c r="L10758" s="65"/>
      <c r="M10758" s="65"/>
      <c r="N10758" s="84"/>
      <c r="O10758" s="65"/>
      <c r="P10758" s="84"/>
      <c r="Q10758" s="84"/>
      <c r="R10758" s="66"/>
      <c r="S10758" s="66"/>
      <c r="T10758" s="66"/>
      <c r="U10758" s="46"/>
    </row>
    <row r="10759" spans="2:21">
      <c r="B10759" s="22"/>
      <c r="D10759" s="22"/>
      <c r="E10759" s="42"/>
      <c r="F10759" s="92"/>
      <c r="G10759" s="65"/>
      <c r="H10759" s="65"/>
      <c r="I10759" s="65"/>
      <c r="J10759" s="65"/>
      <c r="K10759" s="65"/>
      <c r="L10759" s="65"/>
      <c r="M10759" s="65"/>
      <c r="N10759" s="84"/>
      <c r="O10759" s="65"/>
      <c r="P10759" s="84"/>
      <c r="Q10759" s="84"/>
      <c r="R10759" s="66"/>
      <c r="S10759" s="66"/>
      <c r="T10759" s="66"/>
      <c r="U10759" s="46"/>
    </row>
    <row r="10760" spans="2:21">
      <c r="B10760" s="22"/>
      <c r="D10760" s="22"/>
      <c r="E10760" s="42"/>
      <c r="F10760" s="92"/>
      <c r="G10760" s="65"/>
      <c r="H10760" s="65"/>
      <c r="I10760" s="65"/>
      <c r="J10760" s="65"/>
      <c r="K10760" s="65"/>
      <c r="L10760" s="65"/>
      <c r="M10760" s="65"/>
      <c r="N10760" s="84"/>
      <c r="O10760" s="65"/>
      <c r="P10760" s="84"/>
      <c r="Q10760" s="84"/>
      <c r="R10760" s="66"/>
      <c r="S10760" s="66"/>
      <c r="T10760" s="66"/>
      <c r="U10760" s="46"/>
    </row>
    <row r="10761" spans="2:21">
      <c r="B10761" s="22"/>
      <c r="D10761" s="22"/>
      <c r="E10761" s="42"/>
      <c r="F10761" s="92"/>
      <c r="G10761" s="65"/>
      <c r="H10761" s="65"/>
      <c r="I10761" s="65"/>
      <c r="J10761" s="65"/>
      <c r="K10761" s="65"/>
      <c r="L10761" s="65"/>
      <c r="M10761" s="65"/>
      <c r="N10761" s="84"/>
      <c r="O10761" s="65"/>
      <c r="P10761" s="84"/>
      <c r="Q10761" s="84"/>
      <c r="R10761" s="66"/>
      <c r="S10761" s="66"/>
      <c r="T10761" s="66"/>
      <c r="U10761" s="46"/>
    </row>
    <row r="10762" spans="2:21">
      <c r="B10762" s="22"/>
      <c r="D10762" s="22"/>
      <c r="E10762" s="42"/>
      <c r="F10762" s="92"/>
      <c r="G10762" s="65"/>
      <c r="H10762" s="65"/>
      <c r="I10762" s="65"/>
      <c r="J10762" s="65"/>
      <c r="K10762" s="65"/>
      <c r="L10762" s="65"/>
      <c r="M10762" s="65"/>
      <c r="N10762" s="84"/>
      <c r="O10762" s="65"/>
      <c r="P10762" s="84"/>
      <c r="Q10762" s="84"/>
      <c r="R10762" s="66"/>
      <c r="S10762" s="66"/>
      <c r="T10762" s="66"/>
      <c r="U10762" s="46"/>
    </row>
    <row r="10763" spans="2:21">
      <c r="B10763" s="22"/>
      <c r="D10763" s="22"/>
      <c r="E10763" s="42"/>
      <c r="F10763" s="92"/>
      <c r="G10763" s="65"/>
      <c r="H10763" s="65"/>
      <c r="I10763" s="65"/>
      <c r="J10763" s="65"/>
      <c r="K10763" s="65"/>
      <c r="L10763" s="65"/>
      <c r="M10763" s="65"/>
      <c r="N10763" s="84"/>
      <c r="O10763" s="65"/>
      <c r="P10763" s="84"/>
      <c r="Q10763" s="84"/>
      <c r="R10763" s="66"/>
      <c r="S10763" s="66"/>
      <c r="T10763" s="66"/>
      <c r="U10763" s="46"/>
    </row>
    <row r="10764" spans="2:21">
      <c r="B10764" s="22"/>
      <c r="D10764" s="22"/>
      <c r="E10764" s="42"/>
      <c r="F10764" s="92"/>
      <c r="G10764" s="65"/>
      <c r="H10764" s="65"/>
      <c r="I10764" s="65"/>
      <c r="J10764" s="65"/>
      <c r="K10764" s="65"/>
      <c r="L10764" s="65"/>
      <c r="M10764" s="65"/>
      <c r="N10764" s="84"/>
      <c r="O10764" s="65"/>
      <c r="P10764" s="84"/>
      <c r="Q10764" s="84"/>
      <c r="R10764" s="66"/>
      <c r="S10764" s="66"/>
      <c r="T10764" s="66"/>
      <c r="U10764" s="46"/>
    </row>
    <row r="10765" spans="2:21">
      <c r="B10765" s="22"/>
      <c r="D10765" s="22"/>
      <c r="E10765" s="42"/>
      <c r="F10765" s="92"/>
      <c r="G10765" s="65"/>
      <c r="H10765" s="65"/>
      <c r="I10765" s="65"/>
      <c r="J10765" s="65"/>
      <c r="K10765" s="65"/>
      <c r="L10765" s="65"/>
      <c r="M10765" s="65"/>
      <c r="N10765" s="84"/>
      <c r="O10765" s="65"/>
      <c r="P10765" s="84"/>
      <c r="Q10765" s="84"/>
      <c r="R10765" s="66"/>
      <c r="S10765" s="66"/>
      <c r="T10765" s="66"/>
      <c r="U10765" s="46"/>
    </row>
    <row r="10766" spans="2:21">
      <c r="B10766" s="22"/>
      <c r="D10766" s="22"/>
      <c r="E10766" s="42"/>
      <c r="F10766" s="92"/>
      <c r="G10766" s="65"/>
      <c r="H10766" s="65"/>
      <c r="I10766" s="65"/>
      <c r="J10766" s="65"/>
      <c r="K10766" s="65"/>
      <c r="L10766" s="65"/>
      <c r="M10766" s="65"/>
      <c r="N10766" s="84"/>
      <c r="O10766" s="65"/>
      <c r="P10766" s="84"/>
      <c r="Q10766" s="84"/>
      <c r="R10766" s="66"/>
      <c r="S10766" s="66"/>
      <c r="T10766" s="66"/>
      <c r="U10766" s="46"/>
    </row>
    <row r="10767" spans="2:21">
      <c r="B10767" s="22"/>
      <c r="D10767" s="22"/>
      <c r="E10767" s="42"/>
      <c r="F10767" s="92"/>
      <c r="G10767" s="65"/>
      <c r="H10767" s="65"/>
      <c r="I10767" s="65"/>
      <c r="J10767" s="65"/>
      <c r="K10767" s="65"/>
      <c r="L10767" s="65"/>
      <c r="M10767" s="65"/>
      <c r="N10767" s="84"/>
      <c r="O10767" s="65"/>
      <c r="P10767" s="84"/>
      <c r="Q10767" s="84"/>
      <c r="R10767" s="66"/>
      <c r="S10767" s="66"/>
      <c r="T10767" s="66"/>
      <c r="U10767" s="46"/>
    </row>
    <row r="10768" spans="2:21">
      <c r="B10768" s="22"/>
      <c r="D10768" s="22"/>
      <c r="E10768" s="42"/>
      <c r="F10768" s="92"/>
      <c r="G10768" s="65"/>
      <c r="H10768" s="65"/>
      <c r="I10768" s="65"/>
      <c r="J10768" s="65"/>
      <c r="K10768" s="65"/>
      <c r="L10768" s="65"/>
      <c r="M10768" s="65"/>
      <c r="N10768" s="84"/>
      <c r="O10768" s="65"/>
      <c r="P10768" s="84"/>
      <c r="Q10768" s="84"/>
      <c r="R10768" s="66"/>
      <c r="S10768" s="66"/>
      <c r="T10768" s="66"/>
      <c r="U10768" s="46"/>
    </row>
    <row r="10769" spans="2:21">
      <c r="B10769" s="22"/>
      <c r="D10769" s="22"/>
      <c r="E10769" s="42"/>
      <c r="F10769" s="92"/>
      <c r="G10769" s="65"/>
      <c r="H10769" s="65"/>
      <c r="I10769" s="65"/>
      <c r="J10769" s="65"/>
      <c r="K10769" s="65"/>
      <c r="L10769" s="65"/>
      <c r="M10769" s="65"/>
      <c r="N10769" s="84"/>
      <c r="O10769" s="65"/>
      <c r="P10769" s="84"/>
      <c r="Q10769" s="84"/>
      <c r="R10769" s="66"/>
      <c r="S10769" s="66"/>
      <c r="T10769" s="66"/>
      <c r="U10769" s="46"/>
    </row>
    <row r="10770" spans="2:21">
      <c r="B10770" s="22"/>
      <c r="D10770" s="22"/>
      <c r="E10770" s="42"/>
      <c r="F10770" s="92"/>
      <c r="G10770" s="65"/>
      <c r="H10770" s="65"/>
      <c r="I10770" s="65"/>
      <c r="J10770" s="65"/>
      <c r="K10770" s="65"/>
      <c r="L10770" s="65"/>
      <c r="M10770" s="65"/>
      <c r="N10770" s="84"/>
      <c r="O10770" s="65"/>
      <c r="P10770" s="84"/>
      <c r="Q10770" s="84"/>
      <c r="R10770" s="66"/>
      <c r="S10770" s="66"/>
      <c r="T10770" s="66"/>
      <c r="U10770" s="46"/>
    </row>
    <row r="10771" spans="2:21">
      <c r="B10771" s="22"/>
      <c r="D10771" s="22"/>
      <c r="E10771" s="42"/>
      <c r="F10771" s="92"/>
      <c r="G10771" s="65"/>
      <c r="H10771" s="65"/>
      <c r="I10771" s="65"/>
      <c r="J10771" s="65"/>
      <c r="K10771" s="65"/>
      <c r="L10771" s="65"/>
      <c r="M10771" s="65"/>
      <c r="N10771" s="84"/>
      <c r="O10771" s="65"/>
      <c r="P10771" s="84"/>
      <c r="Q10771" s="84"/>
      <c r="R10771" s="66"/>
      <c r="S10771" s="66"/>
      <c r="T10771" s="66"/>
      <c r="U10771" s="46"/>
    </row>
    <row r="10772" spans="2:21">
      <c r="B10772" s="22"/>
      <c r="D10772" s="22"/>
      <c r="E10772" s="42"/>
      <c r="F10772" s="92"/>
      <c r="G10772" s="65"/>
      <c r="H10772" s="65"/>
      <c r="I10772" s="65"/>
      <c r="J10772" s="65"/>
      <c r="K10772" s="65"/>
      <c r="L10772" s="65"/>
      <c r="M10772" s="65"/>
      <c r="N10772" s="84"/>
      <c r="O10772" s="65"/>
      <c r="P10772" s="84"/>
      <c r="Q10772" s="84"/>
      <c r="R10772" s="66"/>
      <c r="S10772" s="66"/>
      <c r="T10772" s="66"/>
      <c r="U10772" s="46"/>
    </row>
    <row r="10773" spans="2:21">
      <c r="B10773" s="22"/>
      <c r="D10773" s="22"/>
      <c r="E10773" s="42"/>
      <c r="F10773" s="92"/>
      <c r="G10773" s="65"/>
      <c r="H10773" s="65"/>
      <c r="I10773" s="65"/>
      <c r="J10773" s="65"/>
      <c r="K10773" s="65"/>
      <c r="L10773" s="65"/>
      <c r="M10773" s="65"/>
      <c r="N10773" s="84"/>
      <c r="O10773" s="65"/>
      <c r="P10773" s="84"/>
      <c r="Q10773" s="84"/>
      <c r="R10773" s="66"/>
      <c r="S10773" s="66"/>
      <c r="T10773" s="66"/>
      <c r="U10773" s="46"/>
    </row>
    <row r="10774" spans="2:21">
      <c r="B10774" s="22"/>
      <c r="D10774" s="22"/>
      <c r="E10774" s="42"/>
      <c r="F10774" s="92"/>
      <c r="G10774" s="65"/>
      <c r="H10774" s="65"/>
      <c r="I10774" s="65"/>
      <c r="J10774" s="65"/>
      <c r="K10774" s="65"/>
      <c r="L10774" s="65"/>
      <c r="M10774" s="65"/>
      <c r="N10774" s="84"/>
      <c r="O10774" s="65"/>
      <c r="P10774" s="84"/>
      <c r="Q10774" s="84"/>
      <c r="R10774" s="66"/>
      <c r="S10774" s="66"/>
      <c r="T10774" s="66"/>
      <c r="U10774" s="46"/>
    </row>
    <row r="10775" spans="2:21">
      <c r="B10775" s="22"/>
      <c r="D10775" s="22"/>
      <c r="E10775" s="42"/>
      <c r="F10775" s="92"/>
      <c r="G10775" s="65"/>
      <c r="H10775" s="65"/>
      <c r="I10775" s="65"/>
      <c r="J10775" s="65"/>
      <c r="K10775" s="65"/>
      <c r="L10775" s="65"/>
      <c r="M10775" s="65"/>
      <c r="N10775" s="84"/>
      <c r="O10775" s="65"/>
      <c r="P10775" s="84"/>
      <c r="Q10775" s="84"/>
      <c r="R10775" s="66"/>
      <c r="S10775" s="66"/>
      <c r="T10775" s="66"/>
      <c r="U10775" s="46"/>
    </row>
    <row r="10776" spans="2:21">
      <c r="B10776" s="22"/>
      <c r="D10776" s="22"/>
      <c r="E10776" s="42"/>
      <c r="F10776" s="92"/>
      <c r="G10776" s="65"/>
      <c r="H10776" s="65"/>
      <c r="I10776" s="65"/>
      <c r="J10776" s="65"/>
      <c r="K10776" s="65"/>
      <c r="L10776" s="65"/>
      <c r="M10776" s="65"/>
      <c r="N10776" s="84"/>
      <c r="O10776" s="65"/>
      <c r="P10776" s="84"/>
      <c r="Q10776" s="84"/>
      <c r="R10776" s="66"/>
      <c r="S10776" s="66"/>
      <c r="T10776" s="66"/>
      <c r="U10776" s="46"/>
    </row>
    <row r="10777" spans="2:21">
      <c r="B10777" s="22"/>
      <c r="D10777" s="22"/>
      <c r="E10777" s="42"/>
      <c r="F10777" s="92"/>
      <c r="G10777" s="65"/>
      <c r="H10777" s="65"/>
      <c r="I10777" s="65"/>
      <c r="J10777" s="65"/>
      <c r="K10777" s="65"/>
      <c r="L10777" s="65"/>
      <c r="M10777" s="65"/>
      <c r="N10777" s="84"/>
      <c r="O10777" s="65"/>
      <c r="P10777" s="84"/>
      <c r="Q10777" s="84"/>
      <c r="R10777" s="66"/>
      <c r="S10777" s="66"/>
      <c r="T10777" s="66"/>
      <c r="U10777" s="46"/>
    </row>
    <row r="10778" spans="2:21">
      <c r="B10778" s="22"/>
      <c r="D10778" s="22"/>
      <c r="E10778" s="42"/>
      <c r="F10778" s="92"/>
      <c r="G10778" s="65"/>
      <c r="H10778" s="65"/>
      <c r="I10778" s="65"/>
      <c r="J10778" s="65"/>
      <c r="K10778" s="65"/>
      <c r="L10778" s="65"/>
      <c r="M10778" s="65"/>
      <c r="N10778" s="84"/>
      <c r="O10778" s="65"/>
      <c r="P10778" s="84"/>
      <c r="Q10778" s="84"/>
      <c r="R10778" s="66"/>
      <c r="S10778" s="66"/>
      <c r="T10778" s="66"/>
      <c r="U10778" s="46"/>
    </row>
    <row r="10779" spans="2:21">
      <c r="B10779" s="22"/>
      <c r="D10779" s="22"/>
      <c r="E10779" s="42"/>
      <c r="F10779" s="92"/>
      <c r="G10779" s="65"/>
      <c r="H10779" s="65"/>
      <c r="I10779" s="65"/>
      <c r="J10779" s="65"/>
      <c r="K10779" s="65"/>
      <c r="L10779" s="65"/>
      <c r="M10779" s="65"/>
      <c r="N10779" s="84"/>
      <c r="O10779" s="65"/>
      <c r="P10779" s="84"/>
      <c r="Q10779" s="84"/>
      <c r="R10779" s="66"/>
      <c r="S10779" s="66"/>
      <c r="T10779" s="66"/>
      <c r="U10779" s="46"/>
    </row>
    <row r="10780" spans="2:21">
      <c r="B10780" s="22"/>
      <c r="D10780" s="22"/>
      <c r="E10780" s="42"/>
      <c r="F10780" s="92"/>
      <c r="G10780" s="65"/>
      <c r="H10780" s="65"/>
      <c r="I10780" s="65"/>
      <c r="J10780" s="65"/>
      <c r="K10780" s="65"/>
      <c r="L10780" s="65"/>
      <c r="M10780" s="65"/>
      <c r="N10780" s="84"/>
      <c r="O10780" s="65"/>
      <c r="P10780" s="84"/>
      <c r="Q10780" s="84"/>
      <c r="R10780" s="66"/>
      <c r="S10780" s="66"/>
      <c r="T10780" s="66"/>
      <c r="U10780" s="46"/>
    </row>
    <row r="10781" spans="2:21">
      <c r="B10781" s="22"/>
      <c r="D10781" s="22"/>
      <c r="E10781" s="42"/>
      <c r="F10781" s="92"/>
      <c r="G10781" s="65"/>
      <c r="H10781" s="65"/>
      <c r="I10781" s="65"/>
      <c r="J10781" s="65"/>
      <c r="K10781" s="65"/>
      <c r="L10781" s="65"/>
      <c r="M10781" s="65"/>
      <c r="N10781" s="84"/>
      <c r="O10781" s="65"/>
      <c r="P10781" s="84"/>
      <c r="Q10781" s="84"/>
      <c r="R10781" s="66"/>
      <c r="S10781" s="66"/>
      <c r="T10781" s="66"/>
      <c r="U10781" s="46"/>
    </row>
    <row r="10782" spans="2:21">
      <c r="B10782" s="22"/>
      <c r="D10782" s="22"/>
      <c r="E10782" s="42"/>
      <c r="F10782" s="92"/>
      <c r="G10782" s="65"/>
      <c r="H10782" s="65"/>
      <c r="I10782" s="65"/>
      <c r="J10782" s="65"/>
      <c r="K10782" s="65"/>
      <c r="L10782" s="65"/>
      <c r="M10782" s="65"/>
      <c r="N10782" s="84"/>
      <c r="O10782" s="65"/>
      <c r="P10782" s="84"/>
      <c r="Q10782" s="84"/>
      <c r="R10782" s="66"/>
      <c r="S10782" s="66"/>
      <c r="T10782" s="66"/>
      <c r="U10782" s="46"/>
    </row>
    <row r="10783" spans="2:21">
      <c r="B10783" s="22"/>
      <c r="D10783" s="22"/>
      <c r="E10783" s="42"/>
      <c r="F10783" s="92"/>
      <c r="G10783" s="65"/>
      <c r="H10783" s="65"/>
      <c r="I10783" s="65"/>
      <c r="J10783" s="65"/>
      <c r="K10783" s="65"/>
      <c r="L10783" s="65"/>
      <c r="M10783" s="65"/>
      <c r="N10783" s="84"/>
      <c r="O10783" s="65"/>
      <c r="P10783" s="84"/>
      <c r="Q10783" s="84"/>
      <c r="R10783" s="66"/>
      <c r="S10783" s="66"/>
      <c r="T10783" s="66"/>
      <c r="U10783" s="46"/>
    </row>
    <row r="10784" spans="2:21">
      <c r="B10784" s="22"/>
      <c r="D10784" s="22"/>
      <c r="E10784" s="42"/>
      <c r="F10784" s="92"/>
      <c r="G10784" s="65"/>
      <c r="H10784" s="65"/>
      <c r="I10784" s="65"/>
      <c r="J10784" s="65"/>
      <c r="K10784" s="65"/>
      <c r="L10784" s="65"/>
      <c r="M10784" s="65"/>
      <c r="N10784" s="84"/>
      <c r="O10784" s="65"/>
      <c r="P10784" s="84"/>
      <c r="Q10784" s="84"/>
      <c r="R10784" s="66"/>
      <c r="S10784" s="66"/>
      <c r="T10784" s="66"/>
      <c r="U10784" s="46"/>
    </row>
    <row r="10785" spans="2:21">
      <c r="B10785" s="22"/>
      <c r="D10785" s="22"/>
      <c r="E10785" s="42"/>
      <c r="F10785" s="92"/>
      <c r="G10785" s="65"/>
      <c r="H10785" s="65"/>
      <c r="I10785" s="65"/>
      <c r="J10785" s="65"/>
      <c r="K10785" s="65"/>
      <c r="L10785" s="65"/>
      <c r="M10785" s="65"/>
      <c r="N10785" s="84"/>
      <c r="O10785" s="65"/>
      <c r="P10785" s="84"/>
      <c r="Q10785" s="84"/>
      <c r="R10785" s="66"/>
      <c r="S10785" s="66"/>
      <c r="T10785" s="66"/>
      <c r="U10785" s="46"/>
    </row>
    <row r="10786" spans="2:21">
      <c r="B10786" s="22"/>
      <c r="D10786" s="22"/>
      <c r="E10786" s="42"/>
      <c r="F10786" s="92"/>
      <c r="G10786" s="65"/>
      <c r="H10786" s="65"/>
      <c r="I10786" s="65"/>
      <c r="J10786" s="65"/>
      <c r="K10786" s="65"/>
      <c r="L10786" s="65"/>
      <c r="M10786" s="65"/>
      <c r="N10786" s="84"/>
      <c r="O10786" s="65"/>
      <c r="P10786" s="84"/>
      <c r="Q10786" s="84"/>
      <c r="R10786" s="66"/>
      <c r="S10786" s="66"/>
      <c r="T10786" s="66"/>
      <c r="U10786" s="46"/>
    </row>
    <row r="10787" spans="2:21">
      <c r="B10787" s="22"/>
      <c r="D10787" s="22"/>
      <c r="E10787" s="42"/>
      <c r="F10787" s="92"/>
      <c r="G10787" s="65"/>
      <c r="H10787" s="65"/>
      <c r="I10787" s="65"/>
      <c r="J10787" s="65"/>
      <c r="K10787" s="65"/>
      <c r="L10787" s="65"/>
      <c r="M10787" s="65"/>
      <c r="N10787" s="84"/>
      <c r="O10787" s="65"/>
      <c r="P10787" s="84"/>
      <c r="Q10787" s="84"/>
      <c r="R10787" s="66"/>
      <c r="S10787" s="66"/>
      <c r="T10787" s="66"/>
      <c r="U10787" s="46"/>
    </row>
    <row r="10788" spans="2:21">
      <c r="B10788" s="22"/>
      <c r="D10788" s="22"/>
      <c r="E10788" s="42"/>
      <c r="F10788" s="92"/>
      <c r="G10788" s="65"/>
      <c r="H10788" s="65"/>
      <c r="I10788" s="65"/>
      <c r="J10788" s="65"/>
      <c r="K10788" s="65"/>
      <c r="L10788" s="65"/>
      <c r="M10788" s="65"/>
      <c r="N10788" s="84"/>
      <c r="O10788" s="65"/>
      <c r="P10788" s="84"/>
      <c r="Q10788" s="84"/>
      <c r="R10788" s="66"/>
      <c r="S10788" s="66"/>
      <c r="T10788" s="66"/>
      <c r="U10788" s="46"/>
    </row>
    <row r="10789" spans="2:21">
      <c r="B10789" s="22"/>
      <c r="D10789" s="22"/>
      <c r="E10789" s="42"/>
      <c r="F10789" s="92"/>
      <c r="G10789" s="65"/>
      <c r="H10789" s="65"/>
      <c r="I10789" s="65"/>
      <c r="J10789" s="65"/>
      <c r="K10789" s="65"/>
      <c r="L10789" s="65"/>
      <c r="M10789" s="65"/>
      <c r="N10789" s="84"/>
      <c r="O10789" s="65"/>
      <c r="P10789" s="84"/>
      <c r="Q10789" s="84"/>
      <c r="R10789" s="66"/>
      <c r="S10789" s="66"/>
      <c r="T10789" s="66"/>
      <c r="U10789" s="46"/>
    </row>
    <row r="10790" spans="2:21">
      <c r="B10790" s="22"/>
      <c r="D10790" s="22"/>
      <c r="E10790" s="42"/>
      <c r="F10790" s="92"/>
      <c r="G10790" s="65"/>
      <c r="H10790" s="65"/>
      <c r="I10790" s="65"/>
      <c r="J10790" s="65"/>
      <c r="K10790" s="65"/>
      <c r="L10790" s="65"/>
      <c r="M10790" s="65"/>
      <c r="N10790" s="84"/>
      <c r="O10790" s="65"/>
      <c r="P10790" s="84"/>
      <c r="Q10790" s="84"/>
      <c r="R10790" s="66"/>
      <c r="S10790" s="66"/>
      <c r="T10790" s="66"/>
      <c r="U10790" s="46"/>
    </row>
    <row r="10791" spans="2:21">
      <c r="B10791" s="22"/>
      <c r="D10791" s="22"/>
      <c r="E10791" s="42"/>
      <c r="F10791" s="92"/>
      <c r="G10791" s="65"/>
      <c r="H10791" s="65"/>
      <c r="I10791" s="65"/>
      <c r="J10791" s="65"/>
      <c r="K10791" s="65"/>
      <c r="L10791" s="65"/>
      <c r="M10791" s="65"/>
      <c r="N10791" s="84"/>
      <c r="O10791" s="65"/>
      <c r="P10791" s="84"/>
      <c r="Q10791" s="84"/>
      <c r="R10791" s="66"/>
      <c r="S10791" s="66"/>
      <c r="T10791" s="66"/>
      <c r="U10791" s="46"/>
    </row>
    <row r="10792" spans="2:21">
      <c r="B10792" s="22"/>
      <c r="D10792" s="22"/>
      <c r="E10792" s="42"/>
      <c r="F10792" s="92"/>
      <c r="G10792" s="65"/>
      <c r="H10792" s="65"/>
      <c r="I10792" s="65"/>
      <c r="J10792" s="65"/>
      <c r="K10792" s="65"/>
      <c r="L10792" s="65"/>
      <c r="M10792" s="65"/>
      <c r="N10792" s="84"/>
      <c r="O10792" s="65"/>
      <c r="P10792" s="84"/>
      <c r="Q10792" s="84"/>
      <c r="R10792" s="66"/>
      <c r="S10792" s="66"/>
      <c r="T10792" s="66"/>
      <c r="U10792" s="46"/>
    </row>
    <row r="10793" spans="2:21">
      <c r="B10793" s="22"/>
      <c r="D10793" s="22"/>
      <c r="E10793" s="42"/>
      <c r="F10793" s="92"/>
      <c r="G10793" s="65"/>
      <c r="H10793" s="65"/>
      <c r="I10793" s="65"/>
      <c r="J10793" s="65"/>
      <c r="K10793" s="65"/>
      <c r="L10793" s="65"/>
      <c r="M10793" s="65"/>
      <c r="N10793" s="84"/>
      <c r="O10793" s="65"/>
      <c r="P10793" s="84"/>
      <c r="Q10793" s="84"/>
      <c r="R10793" s="66"/>
      <c r="S10793" s="66"/>
      <c r="T10793" s="66"/>
      <c r="U10793" s="46"/>
    </row>
    <row r="10794" spans="2:21">
      <c r="B10794" s="22"/>
      <c r="D10794" s="22"/>
      <c r="E10794" s="42"/>
      <c r="F10794" s="92"/>
      <c r="G10794" s="65"/>
      <c r="H10794" s="65"/>
      <c r="I10794" s="65"/>
      <c r="J10794" s="65"/>
      <c r="K10794" s="65"/>
      <c r="L10794" s="65"/>
      <c r="M10794" s="65"/>
      <c r="N10794" s="84"/>
      <c r="O10794" s="65"/>
      <c r="P10794" s="84"/>
      <c r="Q10794" s="84"/>
      <c r="R10794" s="66"/>
      <c r="S10794" s="66"/>
      <c r="T10794" s="66"/>
      <c r="U10794" s="46"/>
    </row>
    <row r="10795" spans="2:21">
      <c r="B10795" s="22"/>
      <c r="D10795" s="22"/>
      <c r="E10795" s="42"/>
      <c r="F10795" s="92"/>
      <c r="G10795" s="65"/>
      <c r="H10795" s="65"/>
      <c r="I10795" s="65"/>
      <c r="J10795" s="65"/>
      <c r="K10795" s="65"/>
      <c r="L10795" s="65"/>
      <c r="M10795" s="65"/>
      <c r="N10795" s="84"/>
      <c r="O10795" s="65"/>
      <c r="P10795" s="84"/>
      <c r="Q10795" s="84"/>
      <c r="R10795" s="66"/>
      <c r="S10795" s="66"/>
      <c r="T10795" s="66"/>
      <c r="U10795" s="46"/>
    </row>
    <row r="10796" spans="2:21">
      <c r="B10796" s="22"/>
      <c r="D10796" s="22"/>
      <c r="E10796" s="42"/>
      <c r="F10796" s="92"/>
      <c r="G10796" s="65"/>
      <c r="H10796" s="65"/>
      <c r="I10796" s="65"/>
      <c r="J10796" s="65"/>
      <c r="K10796" s="65"/>
      <c r="L10796" s="65"/>
      <c r="M10796" s="65"/>
      <c r="N10796" s="84"/>
      <c r="O10796" s="65"/>
      <c r="P10796" s="84"/>
      <c r="Q10796" s="84"/>
      <c r="R10796" s="66"/>
      <c r="S10796" s="66"/>
      <c r="T10796" s="66"/>
      <c r="U10796" s="46"/>
    </row>
    <row r="10797" spans="2:21">
      <c r="B10797" s="22"/>
      <c r="D10797" s="22"/>
      <c r="E10797" s="42"/>
      <c r="F10797" s="92"/>
      <c r="G10797" s="65"/>
      <c r="H10797" s="65"/>
      <c r="I10797" s="65"/>
      <c r="J10797" s="65"/>
      <c r="K10797" s="65"/>
      <c r="L10797" s="65"/>
      <c r="M10797" s="65"/>
      <c r="N10797" s="84"/>
      <c r="O10797" s="65"/>
      <c r="P10797" s="84"/>
      <c r="Q10797" s="84"/>
      <c r="R10797" s="66"/>
      <c r="S10797" s="66"/>
      <c r="T10797" s="66"/>
      <c r="U10797" s="46"/>
    </row>
    <row r="10798" spans="2:21">
      <c r="B10798" s="22"/>
      <c r="D10798" s="22"/>
      <c r="E10798" s="42"/>
      <c r="F10798" s="92"/>
      <c r="G10798" s="65"/>
      <c r="H10798" s="65"/>
      <c r="I10798" s="65"/>
      <c r="J10798" s="65"/>
      <c r="K10798" s="65"/>
      <c r="L10798" s="65"/>
      <c r="M10798" s="65"/>
      <c r="N10798" s="84"/>
      <c r="O10798" s="65"/>
      <c r="P10798" s="84"/>
      <c r="Q10798" s="84"/>
      <c r="R10798" s="66"/>
      <c r="S10798" s="66"/>
      <c r="T10798" s="66"/>
      <c r="U10798" s="46"/>
    </row>
    <row r="10799" spans="2:21">
      <c r="B10799" s="22"/>
      <c r="D10799" s="22"/>
      <c r="E10799" s="42"/>
      <c r="F10799" s="92"/>
      <c r="G10799" s="65"/>
      <c r="H10799" s="65"/>
      <c r="I10799" s="65"/>
      <c r="J10799" s="65"/>
      <c r="K10799" s="65"/>
      <c r="L10799" s="65"/>
      <c r="M10799" s="65"/>
      <c r="N10799" s="84"/>
      <c r="O10799" s="65"/>
      <c r="P10799" s="84"/>
      <c r="Q10799" s="84"/>
      <c r="R10799" s="66"/>
      <c r="S10799" s="66"/>
      <c r="T10799" s="66"/>
      <c r="U10799" s="46"/>
    </row>
    <row r="10800" spans="2:21">
      <c r="B10800" s="22"/>
      <c r="D10800" s="22"/>
      <c r="E10800" s="42"/>
      <c r="F10800" s="92"/>
      <c r="G10800" s="65"/>
      <c r="H10800" s="65"/>
      <c r="I10800" s="65"/>
      <c r="J10800" s="65"/>
      <c r="K10800" s="65"/>
      <c r="L10800" s="65"/>
      <c r="M10800" s="65"/>
      <c r="N10800" s="84"/>
      <c r="O10800" s="65"/>
      <c r="P10800" s="84"/>
      <c r="Q10800" s="84"/>
      <c r="R10800" s="66"/>
      <c r="S10800" s="66"/>
      <c r="T10800" s="66"/>
      <c r="U10800" s="46"/>
    </row>
    <row r="10801" spans="2:21">
      <c r="B10801" s="22"/>
      <c r="D10801" s="22"/>
      <c r="E10801" s="42"/>
      <c r="F10801" s="92"/>
      <c r="G10801" s="65"/>
      <c r="H10801" s="65"/>
      <c r="I10801" s="65"/>
      <c r="J10801" s="65"/>
      <c r="K10801" s="65"/>
      <c r="L10801" s="65"/>
      <c r="M10801" s="65"/>
      <c r="N10801" s="84"/>
      <c r="O10801" s="65"/>
      <c r="P10801" s="84"/>
      <c r="Q10801" s="84"/>
      <c r="R10801" s="66"/>
      <c r="S10801" s="66"/>
      <c r="T10801" s="66"/>
      <c r="U10801" s="46"/>
    </row>
    <row r="10802" spans="2:21">
      <c r="B10802" s="22"/>
      <c r="D10802" s="22"/>
      <c r="E10802" s="42"/>
      <c r="F10802" s="92"/>
      <c r="G10802" s="65"/>
      <c r="H10802" s="65"/>
      <c r="I10802" s="65"/>
      <c r="J10802" s="65"/>
      <c r="K10802" s="65"/>
      <c r="L10802" s="65"/>
      <c r="M10802" s="65"/>
      <c r="N10802" s="84"/>
      <c r="O10802" s="65"/>
      <c r="P10802" s="84"/>
      <c r="Q10802" s="84"/>
      <c r="R10802" s="66"/>
      <c r="S10802" s="66"/>
      <c r="T10802" s="66"/>
      <c r="U10802" s="46"/>
    </row>
    <row r="10803" spans="2:21">
      <c r="B10803" s="22"/>
      <c r="D10803" s="22"/>
      <c r="E10803" s="42"/>
      <c r="F10803" s="92"/>
      <c r="G10803" s="65"/>
      <c r="H10803" s="65"/>
      <c r="I10803" s="65"/>
      <c r="J10803" s="65"/>
      <c r="K10803" s="65"/>
      <c r="L10803" s="65"/>
      <c r="M10803" s="65"/>
      <c r="N10803" s="84"/>
      <c r="O10803" s="65"/>
      <c r="P10803" s="84"/>
      <c r="Q10803" s="84"/>
      <c r="R10803" s="66"/>
      <c r="S10803" s="66"/>
      <c r="T10803" s="66"/>
      <c r="U10803" s="46"/>
    </row>
    <row r="10804" spans="2:21">
      <c r="B10804" s="22"/>
      <c r="D10804" s="22"/>
      <c r="E10804" s="42"/>
      <c r="F10804" s="92"/>
      <c r="G10804" s="65"/>
      <c r="H10804" s="65"/>
      <c r="I10804" s="65"/>
      <c r="J10804" s="65"/>
      <c r="K10804" s="65"/>
      <c r="L10804" s="65"/>
      <c r="M10804" s="65"/>
      <c r="N10804" s="84"/>
      <c r="O10804" s="65"/>
      <c r="P10804" s="84"/>
      <c r="Q10804" s="84"/>
      <c r="R10804" s="66"/>
      <c r="S10804" s="66"/>
      <c r="T10804" s="66"/>
      <c r="U10804" s="46"/>
    </row>
    <row r="10805" spans="2:21">
      <c r="B10805" s="22"/>
      <c r="D10805" s="22"/>
      <c r="E10805" s="42"/>
      <c r="F10805" s="92"/>
      <c r="G10805" s="65"/>
      <c r="H10805" s="65"/>
      <c r="I10805" s="65"/>
      <c r="J10805" s="65"/>
      <c r="K10805" s="65"/>
      <c r="L10805" s="65"/>
      <c r="M10805" s="65"/>
      <c r="N10805" s="84"/>
      <c r="O10805" s="65"/>
      <c r="P10805" s="84"/>
      <c r="Q10805" s="84"/>
      <c r="R10805" s="66"/>
      <c r="S10805" s="66"/>
      <c r="T10805" s="66"/>
      <c r="U10805" s="46"/>
    </row>
    <row r="10806" spans="2:21">
      <c r="B10806" s="22"/>
      <c r="D10806" s="22"/>
      <c r="E10806" s="42"/>
      <c r="F10806" s="92"/>
      <c r="G10806" s="65"/>
      <c r="H10806" s="65"/>
      <c r="I10806" s="65"/>
      <c r="J10806" s="65"/>
      <c r="K10806" s="65"/>
      <c r="L10806" s="65"/>
      <c r="M10806" s="65"/>
      <c r="N10806" s="84"/>
      <c r="O10806" s="65"/>
      <c r="P10806" s="84"/>
      <c r="Q10806" s="84"/>
      <c r="R10806" s="66"/>
      <c r="S10806" s="66"/>
      <c r="T10806" s="66"/>
      <c r="U10806" s="46"/>
    </row>
    <row r="10807" spans="2:21">
      <c r="B10807" s="22"/>
      <c r="D10807" s="22"/>
      <c r="E10807" s="42"/>
      <c r="F10807" s="92"/>
      <c r="G10807" s="65"/>
      <c r="H10807" s="65"/>
      <c r="I10807" s="65"/>
      <c r="J10807" s="65"/>
      <c r="K10807" s="65"/>
      <c r="L10807" s="65"/>
      <c r="M10807" s="65"/>
      <c r="N10807" s="84"/>
      <c r="O10807" s="65"/>
      <c r="P10807" s="84"/>
      <c r="Q10807" s="84"/>
      <c r="R10807" s="66"/>
      <c r="S10807" s="66"/>
      <c r="T10807" s="66"/>
      <c r="U10807" s="46"/>
    </row>
    <row r="10808" spans="2:21">
      <c r="B10808" s="22"/>
      <c r="D10808" s="22"/>
      <c r="E10808" s="42"/>
      <c r="F10808" s="92"/>
      <c r="G10808" s="65"/>
      <c r="H10808" s="65"/>
      <c r="I10808" s="65"/>
      <c r="J10808" s="65"/>
      <c r="K10808" s="65"/>
      <c r="L10808" s="65"/>
      <c r="M10808" s="65"/>
      <c r="N10808" s="84"/>
      <c r="O10808" s="65"/>
      <c r="P10808" s="84"/>
      <c r="Q10808" s="84"/>
      <c r="R10808" s="66"/>
      <c r="S10808" s="66"/>
      <c r="T10808" s="66"/>
      <c r="U10808" s="46"/>
    </row>
    <row r="10809" spans="2:21">
      <c r="B10809" s="22"/>
      <c r="D10809" s="22"/>
      <c r="E10809" s="42"/>
      <c r="F10809" s="92"/>
      <c r="G10809" s="65"/>
      <c r="H10809" s="65"/>
      <c r="I10809" s="65"/>
      <c r="J10809" s="65"/>
      <c r="K10809" s="65"/>
      <c r="L10809" s="65"/>
      <c r="M10809" s="65"/>
      <c r="N10809" s="84"/>
      <c r="O10809" s="65"/>
      <c r="P10809" s="84"/>
      <c r="Q10809" s="84"/>
      <c r="R10809" s="66"/>
      <c r="S10809" s="66"/>
      <c r="T10809" s="66"/>
      <c r="U10809" s="46"/>
    </row>
    <row r="10810" spans="2:21">
      <c r="B10810" s="22"/>
      <c r="D10810" s="22"/>
      <c r="E10810" s="42"/>
      <c r="F10810" s="92"/>
      <c r="G10810" s="65"/>
      <c r="H10810" s="65"/>
      <c r="I10810" s="65"/>
      <c r="J10810" s="65"/>
      <c r="K10810" s="65"/>
      <c r="L10810" s="65"/>
      <c r="M10810" s="65"/>
      <c r="N10810" s="84"/>
      <c r="O10810" s="65"/>
      <c r="P10810" s="84"/>
      <c r="Q10810" s="84"/>
      <c r="R10810" s="66"/>
      <c r="S10810" s="66"/>
      <c r="T10810" s="66"/>
      <c r="U10810" s="46"/>
    </row>
    <row r="10811" spans="2:21">
      <c r="B10811" s="22"/>
      <c r="D10811" s="22"/>
      <c r="E10811" s="42"/>
      <c r="F10811" s="92"/>
      <c r="G10811" s="65"/>
      <c r="H10811" s="65"/>
      <c r="I10811" s="65"/>
      <c r="J10811" s="65"/>
      <c r="K10811" s="65"/>
      <c r="L10811" s="65"/>
      <c r="M10811" s="65"/>
      <c r="N10811" s="84"/>
      <c r="O10811" s="65"/>
      <c r="P10811" s="84"/>
      <c r="Q10811" s="84"/>
      <c r="R10811" s="66"/>
      <c r="S10811" s="66"/>
      <c r="T10811" s="66"/>
      <c r="U10811" s="46"/>
    </row>
    <row r="10812" spans="2:21">
      <c r="B10812" s="22"/>
      <c r="D10812" s="22"/>
      <c r="E10812" s="42"/>
      <c r="F10812" s="92"/>
      <c r="G10812" s="65"/>
      <c r="H10812" s="65"/>
      <c r="I10812" s="65"/>
      <c r="J10812" s="65"/>
      <c r="K10812" s="65"/>
      <c r="L10812" s="65"/>
      <c r="M10812" s="65"/>
      <c r="N10812" s="84"/>
      <c r="O10812" s="65"/>
      <c r="P10812" s="84"/>
      <c r="Q10812" s="84"/>
      <c r="R10812" s="66"/>
      <c r="S10812" s="66"/>
      <c r="T10812" s="66"/>
      <c r="U10812" s="46"/>
    </row>
    <row r="10813" spans="2:21">
      <c r="B10813" s="22"/>
      <c r="D10813" s="22"/>
      <c r="E10813" s="42"/>
      <c r="F10813" s="92"/>
      <c r="G10813" s="65"/>
      <c r="H10813" s="65"/>
      <c r="I10813" s="65"/>
      <c r="J10813" s="65"/>
      <c r="K10813" s="65"/>
      <c r="L10813" s="65"/>
      <c r="M10813" s="65"/>
      <c r="N10813" s="84"/>
      <c r="O10813" s="65"/>
      <c r="P10813" s="84"/>
      <c r="Q10813" s="84"/>
      <c r="R10813" s="66"/>
      <c r="S10813" s="66"/>
      <c r="T10813" s="66"/>
      <c r="U10813" s="46"/>
    </row>
    <row r="10814" spans="2:21">
      <c r="B10814" s="22"/>
      <c r="D10814" s="22"/>
      <c r="E10814" s="42"/>
      <c r="F10814" s="92"/>
      <c r="G10814" s="65"/>
      <c r="H10814" s="65"/>
      <c r="I10814" s="65"/>
      <c r="J10814" s="65"/>
      <c r="K10814" s="65"/>
      <c r="L10814" s="65"/>
      <c r="M10814" s="65"/>
      <c r="N10814" s="84"/>
      <c r="O10814" s="65"/>
      <c r="P10814" s="84"/>
      <c r="Q10814" s="84"/>
      <c r="R10814" s="66"/>
      <c r="S10814" s="66"/>
      <c r="T10814" s="66"/>
      <c r="U10814" s="46"/>
    </row>
    <row r="10815" spans="2:21">
      <c r="B10815" s="22"/>
      <c r="D10815" s="22"/>
      <c r="E10815" s="42"/>
      <c r="F10815" s="92"/>
      <c r="G10815" s="65"/>
      <c r="H10815" s="65"/>
      <c r="I10815" s="65"/>
      <c r="J10815" s="65"/>
      <c r="K10815" s="65"/>
      <c r="L10815" s="65"/>
      <c r="M10815" s="65"/>
      <c r="N10815" s="84"/>
      <c r="O10815" s="65"/>
      <c r="P10815" s="84"/>
      <c r="Q10815" s="84"/>
      <c r="R10815" s="66"/>
      <c r="S10815" s="66"/>
      <c r="T10815" s="66"/>
      <c r="U10815" s="46"/>
    </row>
    <row r="10816" spans="2:21">
      <c r="B10816" s="22"/>
      <c r="D10816" s="22"/>
      <c r="E10816" s="42"/>
      <c r="F10816" s="92"/>
      <c r="G10816" s="65"/>
      <c r="H10816" s="65"/>
      <c r="I10816" s="65"/>
      <c r="J10816" s="65"/>
      <c r="K10816" s="65"/>
      <c r="L10816" s="65"/>
      <c r="M10816" s="65"/>
      <c r="N10816" s="84"/>
      <c r="O10816" s="65"/>
      <c r="P10816" s="84"/>
      <c r="Q10816" s="84"/>
      <c r="R10816" s="66"/>
      <c r="S10816" s="66"/>
      <c r="T10816" s="66"/>
      <c r="U10816" s="46"/>
    </row>
    <row r="10817" spans="2:21">
      <c r="B10817" s="22"/>
      <c r="D10817" s="22"/>
      <c r="E10817" s="42"/>
      <c r="F10817" s="92"/>
      <c r="G10817" s="65"/>
      <c r="H10817" s="65"/>
      <c r="I10817" s="65"/>
      <c r="J10817" s="65"/>
      <c r="K10817" s="65"/>
      <c r="L10817" s="65"/>
      <c r="M10817" s="65"/>
      <c r="N10817" s="84"/>
      <c r="O10817" s="65"/>
      <c r="P10817" s="84"/>
      <c r="Q10817" s="84"/>
      <c r="R10817" s="66"/>
      <c r="S10817" s="66"/>
      <c r="T10817" s="66"/>
      <c r="U10817" s="46"/>
    </row>
    <row r="10818" spans="2:21">
      <c r="B10818" s="22"/>
      <c r="D10818" s="22"/>
      <c r="E10818" s="42"/>
      <c r="F10818" s="92"/>
      <c r="G10818" s="65"/>
      <c r="H10818" s="65"/>
      <c r="I10818" s="65"/>
      <c r="J10818" s="65"/>
      <c r="K10818" s="65"/>
      <c r="L10818" s="65"/>
      <c r="M10818" s="65"/>
      <c r="N10818" s="84"/>
      <c r="O10818" s="65"/>
      <c r="P10818" s="84"/>
      <c r="Q10818" s="84"/>
      <c r="R10818" s="66"/>
      <c r="S10818" s="66"/>
      <c r="T10818" s="66"/>
      <c r="U10818" s="46"/>
    </row>
    <row r="10819" spans="2:21">
      <c r="B10819" s="22"/>
      <c r="D10819" s="22"/>
      <c r="E10819" s="42"/>
      <c r="F10819" s="92"/>
      <c r="G10819" s="65"/>
      <c r="H10819" s="65"/>
      <c r="I10819" s="65"/>
      <c r="J10819" s="65"/>
      <c r="K10819" s="65"/>
      <c r="L10819" s="65"/>
      <c r="M10819" s="65"/>
      <c r="N10819" s="84"/>
      <c r="O10819" s="65"/>
      <c r="P10819" s="84"/>
      <c r="Q10819" s="84"/>
      <c r="R10819" s="66"/>
      <c r="S10819" s="66"/>
      <c r="T10819" s="66"/>
      <c r="U10819" s="46"/>
    </row>
    <row r="10820" spans="2:21">
      <c r="B10820" s="22"/>
      <c r="D10820" s="22"/>
      <c r="E10820" s="42"/>
      <c r="F10820" s="92"/>
      <c r="G10820" s="65"/>
      <c r="H10820" s="65"/>
      <c r="I10820" s="65"/>
      <c r="J10820" s="65"/>
      <c r="K10820" s="65"/>
      <c r="L10820" s="65"/>
      <c r="M10820" s="65"/>
      <c r="N10820" s="84"/>
      <c r="O10820" s="65"/>
      <c r="P10820" s="84"/>
      <c r="Q10820" s="84"/>
      <c r="R10820" s="66"/>
      <c r="S10820" s="66"/>
      <c r="T10820" s="66"/>
      <c r="U10820" s="46"/>
    </row>
    <row r="10821" spans="2:21">
      <c r="B10821" s="22"/>
      <c r="D10821" s="22"/>
      <c r="E10821" s="42"/>
      <c r="F10821" s="92"/>
      <c r="G10821" s="65"/>
      <c r="H10821" s="65"/>
      <c r="I10821" s="65"/>
      <c r="J10821" s="65"/>
      <c r="K10821" s="65"/>
      <c r="L10821" s="65"/>
      <c r="M10821" s="65"/>
      <c r="N10821" s="84"/>
      <c r="O10821" s="65"/>
      <c r="P10821" s="84"/>
      <c r="Q10821" s="84"/>
      <c r="R10821" s="66"/>
      <c r="S10821" s="66"/>
      <c r="T10821" s="66"/>
      <c r="U10821" s="46"/>
    </row>
    <row r="10822" spans="2:21">
      <c r="B10822" s="22"/>
      <c r="D10822" s="22"/>
      <c r="E10822" s="42"/>
      <c r="F10822" s="92"/>
      <c r="G10822" s="65"/>
      <c r="H10822" s="65"/>
      <c r="I10822" s="65"/>
      <c r="J10822" s="65"/>
      <c r="K10822" s="65"/>
      <c r="L10822" s="65"/>
      <c r="M10822" s="65"/>
      <c r="N10822" s="84"/>
      <c r="O10822" s="65"/>
      <c r="P10822" s="84"/>
      <c r="Q10822" s="84"/>
      <c r="R10822" s="66"/>
      <c r="S10822" s="66"/>
      <c r="T10822" s="66"/>
      <c r="U10822" s="46"/>
    </row>
    <row r="10823" spans="2:21">
      <c r="B10823" s="22"/>
      <c r="D10823" s="22"/>
      <c r="E10823" s="42"/>
      <c r="F10823" s="92"/>
      <c r="G10823" s="65"/>
      <c r="H10823" s="65"/>
      <c r="I10823" s="65"/>
      <c r="J10823" s="65"/>
      <c r="K10823" s="65"/>
      <c r="L10823" s="65"/>
      <c r="M10823" s="65"/>
      <c r="N10823" s="84"/>
      <c r="O10823" s="65"/>
      <c r="P10823" s="84"/>
      <c r="Q10823" s="84"/>
      <c r="R10823" s="66"/>
      <c r="S10823" s="66"/>
      <c r="T10823" s="66"/>
      <c r="U10823" s="46"/>
    </row>
    <row r="10824" spans="2:21">
      <c r="B10824" s="22"/>
      <c r="D10824" s="22"/>
      <c r="E10824" s="42"/>
      <c r="F10824" s="92"/>
      <c r="G10824" s="65"/>
      <c r="H10824" s="65"/>
      <c r="I10824" s="65"/>
      <c r="J10824" s="65"/>
      <c r="K10824" s="65"/>
      <c r="L10824" s="65"/>
      <c r="M10824" s="65"/>
      <c r="N10824" s="84"/>
      <c r="O10824" s="65"/>
      <c r="P10824" s="84"/>
      <c r="Q10824" s="84"/>
      <c r="R10824" s="66"/>
      <c r="S10824" s="66"/>
      <c r="T10824" s="66"/>
      <c r="U10824" s="46"/>
    </row>
    <row r="10825" spans="2:21">
      <c r="B10825" s="22"/>
      <c r="D10825" s="22"/>
      <c r="E10825" s="42"/>
      <c r="F10825" s="92"/>
      <c r="G10825" s="65"/>
      <c r="H10825" s="65"/>
      <c r="I10825" s="65"/>
      <c r="J10825" s="65"/>
      <c r="K10825" s="65"/>
      <c r="L10825" s="65"/>
      <c r="M10825" s="65"/>
      <c r="N10825" s="84"/>
      <c r="O10825" s="65"/>
      <c r="P10825" s="84"/>
      <c r="Q10825" s="84"/>
      <c r="R10825" s="66"/>
      <c r="S10825" s="66"/>
      <c r="T10825" s="66"/>
      <c r="U10825" s="46"/>
    </row>
    <row r="10826" spans="2:21">
      <c r="B10826" s="22"/>
      <c r="D10826" s="22"/>
      <c r="E10826" s="42"/>
      <c r="F10826" s="92"/>
      <c r="G10826" s="65"/>
      <c r="H10826" s="65"/>
      <c r="I10826" s="65"/>
      <c r="J10826" s="65"/>
      <c r="K10826" s="65"/>
      <c r="L10826" s="65"/>
      <c r="M10826" s="65"/>
      <c r="N10826" s="84"/>
      <c r="O10826" s="65"/>
      <c r="P10826" s="84"/>
      <c r="Q10826" s="84"/>
      <c r="R10826" s="66"/>
      <c r="S10826" s="66"/>
      <c r="T10826" s="66"/>
      <c r="U10826" s="46"/>
    </row>
    <row r="10827" spans="2:21">
      <c r="B10827" s="22"/>
      <c r="D10827" s="22"/>
      <c r="E10827" s="42"/>
      <c r="F10827" s="92"/>
      <c r="G10827" s="65"/>
      <c r="H10827" s="65"/>
      <c r="I10827" s="65"/>
      <c r="J10827" s="65"/>
      <c r="K10827" s="65"/>
      <c r="L10827" s="65"/>
      <c r="M10827" s="65"/>
      <c r="N10827" s="84"/>
      <c r="O10827" s="65"/>
      <c r="P10827" s="84"/>
      <c r="Q10827" s="84"/>
      <c r="R10827" s="66"/>
      <c r="S10827" s="66"/>
      <c r="T10827" s="66"/>
      <c r="U10827" s="46"/>
    </row>
    <row r="10828" spans="2:21">
      <c r="B10828" s="22"/>
      <c r="D10828" s="22"/>
      <c r="E10828" s="42"/>
      <c r="F10828" s="92"/>
      <c r="G10828" s="65"/>
      <c r="H10828" s="65"/>
      <c r="I10828" s="65"/>
      <c r="J10828" s="65"/>
      <c r="K10828" s="65"/>
      <c r="L10828" s="65"/>
      <c r="M10828" s="65"/>
      <c r="N10828" s="84"/>
      <c r="O10828" s="65"/>
      <c r="P10828" s="84"/>
      <c r="Q10828" s="84"/>
      <c r="R10828" s="66"/>
      <c r="S10828" s="66"/>
      <c r="T10828" s="66"/>
      <c r="U10828" s="46"/>
    </row>
    <row r="10829" spans="2:21">
      <c r="B10829" s="22"/>
      <c r="D10829" s="22"/>
      <c r="E10829" s="42"/>
      <c r="F10829" s="92"/>
      <c r="G10829" s="65"/>
      <c r="H10829" s="65"/>
      <c r="I10829" s="65"/>
      <c r="J10829" s="65"/>
      <c r="K10829" s="65"/>
      <c r="L10829" s="65"/>
      <c r="M10829" s="65"/>
      <c r="N10829" s="84"/>
      <c r="O10829" s="65"/>
      <c r="P10829" s="84"/>
      <c r="Q10829" s="84"/>
      <c r="R10829" s="66"/>
      <c r="S10829" s="66"/>
      <c r="T10829" s="66"/>
      <c r="U10829" s="46"/>
    </row>
    <row r="10830" spans="2:21">
      <c r="B10830" s="22"/>
      <c r="D10830" s="22"/>
      <c r="E10830" s="42"/>
      <c r="F10830" s="92"/>
      <c r="G10830" s="65"/>
      <c r="H10830" s="65"/>
      <c r="I10830" s="65"/>
      <c r="J10830" s="65"/>
      <c r="K10830" s="65"/>
      <c r="L10830" s="65"/>
      <c r="M10830" s="65"/>
      <c r="N10830" s="84"/>
      <c r="O10830" s="65"/>
      <c r="P10830" s="84"/>
      <c r="Q10830" s="84"/>
      <c r="R10830" s="66"/>
      <c r="S10830" s="66"/>
      <c r="T10830" s="66"/>
      <c r="U10830" s="46"/>
    </row>
    <row r="10831" spans="2:21">
      <c r="B10831" s="22"/>
      <c r="D10831" s="22"/>
      <c r="E10831" s="42"/>
      <c r="F10831" s="92"/>
      <c r="G10831" s="65"/>
      <c r="H10831" s="65"/>
      <c r="I10831" s="65"/>
      <c r="J10831" s="65"/>
      <c r="K10831" s="65"/>
      <c r="L10831" s="65"/>
      <c r="M10831" s="65"/>
      <c r="N10831" s="84"/>
      <c r="O10831" s="65"/>
      <c r="P10831" s="84"/>
      <c r="Q10831" s="84"/>
      <c r="R10831" s="66"/>
      <c r="S10831" s="66"/>
      <c r="T10831" s="66"/>
      <c r="U10831" s="46"/>
    </row>
    <row r="10832" spans="2:21">
      <c r="B10832" s="22"/>
      <c r="D10832" s="22"/>
      <c r="E10832" s="42"/>
      <c r="F10832" s="92"/>
      <c r="G10832" s="65"/>
      <c r="H10832" s="65"/>
      <c r="I10832" s="65"/>
      <c r="J10832" s="65"/>
      <c r="K10832" s="65"/>
      <c r="L10832" s="65"/>
      <c r="M10832" s="65"/>
      <c r="N10832" s="84"/>
      <c r="O10832" s="65"/>
      <c r="P10832" s="84"/>
      <c r="Q10832" s="84"/>
      <c r="R10832" s="66"/>
      <c r="S10832" s="66"/>
      <c r="T10832" s="66"/>
      <c r="U10832" s="46"/>
    </row>
    <row r="10833" spans="2:21">
      <c r="B10833" s="22"/>
      <c r="D10833" s="22"/>
      <c r="E10833" s="42"/>
      <c r="F10833" s="92"/>
      <c r="G10833" s="65"/>
      <c r="H10833" s="65"/>
      <c r="I10833" s="65"/>
      <c r="J10833" s="65"/>
      <c r="K10833" s="65"/>
      <c r="L10833" s="65"/>
      <c r="M10833" s="65"/>
      <c r="N10833" s="84"/>
      <c r="O10833" s="65"/>
      <c r="P10833" s="84"/>
      <c r="Q10833" s="84"/>
      <c r="R10833" s="66"/>
      <c r="S10833" s="66"/>
      <c r="T10833" s="66"/>
      <c r="U10833" s="46"/>
    </row>
    <row r="10834" spans="2:21">
      <c r="B10834" s="22"/>
      <c r="D10834" s="22"/>
      <c r="E10834" s="42"/>
      <c r="F10834" s="92"/>
      <c r="G10834" s="65"/>
      <c r="H10834" s="65"/>
      <c r="I10834" s="65"/>
      <c r="J10834" s="65"/>
      <c r="K10834" s="65"/>
      <c r="L10834" s="65"/>
      <c r="M10834" s="65"/>
      <c r="N10834" s="84"/>
      <c r="O10834" s="65"/>
      <c r="P10834" s="84"/>
      <c r="Q10834" s="84"/>
      <c r="R10834" s="66"/>
      <c r="S10834" s="66"/>
      <c r="T10834" s="66"/>
      <c r="U10834" s="46"/>
    </row>
    <row r="10835" spans="2:21">
      <c r="B10835" s="22"/>
      <c r="D10835" s="22"/>
      <c r="E10835" s="42"/>
      <c r="F10835" s="92"/>
      <c r="G10835" s="65"/>
      <c r="H10835" s="65"/>
      <c r="I10835" s="65"/>
      <c r="J10835" s="65"/>
      <c r="K10835" s="65"/>
      <c r="L10835" s="65"/>
      <c r="M10835" s="65"/>
      <c r="N10835" s="84"/>
      <c r="O10835" s="65"/>
      <c r="P10835" s="84"/>
      <c r="Q10835" s="84"/>
      <c r="R10835" s="66"/>
      <c r="S10835" s="66"/>
      <c r="T10835" s="66"/>
      <c r="U10835" s="46"/>
    </row>
    <row r="10836" spans="2:21">
      <c r="B10836" s="22"/>
      <c r="D10836" s="22"/>
      <c r="E10836" s="42"/>
      <c r="F10836" s="92"/>
      <c r="G10836" s="65"/>
      <c r="H10836" s="65"/>
      <c r="I10836" s="65"/>
      <c r="J10836" s="65"/>
      <c r="K10836" s="65"/>
      <c r="L10836" s="65"/>
      <c r="M10836" s="65"/>
      <c r="N10836" s="84"/>
      <c r="O10836" s="65"/>
      <c r="P10836" s="84"/>
      <c r="Q10836" s="84"/>
      <c r="R10836" s="66"/>
      <c r="S10836" s="66"/>
      <c r="T10836" s="66"/>
      <c r="U10836" s="46"/>
    </row>
    <row r="10837" spans="2:21">
      <c r="B10837" s="22"/>
      <c r="D10837" s="22"/>
      <c r="E10837" s="42"/>
      <c r="F10837" s="92"/>
      <c r="G10837" s="65"/>
      <c r="H10837" s="65"/>
      <c r="I10837" s="65"/>
      <c r="J10837" s="65"/>
      <c r="K10837" s="65"/>
      <c r="L10837" s="65"/>
      <c r="M10837" s="65"/>
      <c r="N10837" s="84"/>
      <c r="O10837" s="65"/>
      <c r="P10837" s="84"/>
      <c r="Q10837" s="84"/>
      <c r="R10837" s="66"/>
      <c r="S10837" s="66"/>
      <c r="T10837" s="66"/>
      <c r="U10837" s="46"/>
    </row>
    <row r="10838" spans="2:21">
      <c r="B10838" s="22"/>
      <c r="D10838" s="22"/>
      <c r="E10838" s="42"/>
      <c r="F10838" s="92"/>
      <c r="G10838" s="65"/>
      <c r="H10838" s="65"/>
      <c r="I10838" s="65"/>
      <c r="J10838" s="65"/>
      <c r="K10838" s="65"/>
      <c r="L10838" s="65"/>
      <c r="M10838" s="65"/>
      <c r="N10838" s="84"/>
      <c r="O10838" s="65"/>
      <c r="P10838" s="84"/>
      <c r="Q10838" s="84"/>
      <c r="R10838" s="66"/>
      <c r="S10838" s="66"/>
      <c r="T10838" s="66"/>
      <c r="U10838" s="46"/>
    </row>
    <row r="10839" spans="2:21">
      <c r="B10839" s="22"/>
      <c r="D10839" s="22"/>
      <c r="E10839" s="42"/>
      <c r="F10839" s="92"/>
      <c r="G10839" s="65"/>
      <c r="H10839" s="65"/>
      <c r="I10839" s="65"/>
      <c r="J10839" s="65"/>
      <c r="K10839" s="65"/>
      <c r="L10839" s="65"/>
      <c r="M10839" s="65"/>
      <c r="N10839" s="84"/>
      <c r="O10839" s="65"/>
      <c r="P10839" s="84"/>
      <c r="Q10839" s="84"/>
      <c r="R10839" s="66"/>
      <c r="S10839" s="66"/>
      <c r="T10839" s="66"/>
      <c r="U10839" s="46"/>
    </row>
    <row r="10840" spans="2:21">
      <c r="B10840" s="22"/>
      <c r="D10840" s="22"/>
      <c r="E10840" s="42"/>
      <c r="F10840" s="92"/>
      <c r="G10840" s="65"/>
      <c r="H10840" s="65"/>
      <c r="I10840" s="65"/>
      <c r="J10840" s="65"/>
      <c r="K10840" s="65"/>
      <c r="L10840" s="65"/>
      <c r="M10840" s="65"/>
      <c r="N10840" s="84"/>
      <c r="O10840" s="65"/>
      <c r="P10840" s="84"/>
      <c r="Q10840" s="84"/>
      <c r="R10840" s="66"/>
      <c r="S10840" s="66"/>
      <c r="T10840" s="66"/>
      <c r="U10840" s="46"/>
    </row>
    <row r="10841" spans="2:21">
      <c r="B10841" s="22"/>
      <c r="D10841" s="22"/>
      <c r="E10841" s="42"/>
      <c r="F10841" s="92"/>
      <c r="G10841" s="65"/>
      <c r="H10841" s="65"/>
      <c r="I10841" s="65"/>
      <c r="J10841" s="65"/>
      <c r="K10841" s="65"/>
      <c r="L10841" s="65"/>
      <c r="M10841" s="65"/>
      <c r="N10841" s="84"/>
      <c r="O10841" s="65"/>
      <c r="P10841" s="84"/>
      <c r="Q10841" s="84"/>
      <c r="R10841" s="66"/>
      <c r="S10841" s="66"/>
      <c r="T10841" s="66"/>
      <c r="U10841" s="46"/>
    </row>
    <row r="10842" spans="2:21">
      <c r="B10842" s="22"/>
      <c r="D10842" s="22"/>
      <c r="E10842" s="42"/>
      <c r="F10842" s="92"/>
      <c r="G10842" s="65"/>
      <c r="H10842" s="65"/>
      <c r="I10842" s="65"/>
      <c r="J10842" s="65"/>
      <c r="K10842" s="65"/>
      <c r="L10842" s="65"/>
      <c r="M10842" s="65"/>
      <c r="N10842" s="84"/>
      <c r="O10842" s="65"/>
      <c r="P10842" s="84"/>
      <c r="Q10842" s="84"/>
      <c r="R10842" s="66"/>
      <c r="S10842" s="66"/>
      <c r="T10842" s="66"/>
      <c r="U10842" s="46"/>
    </row>
    <row r="10843" spans="2:21">
      <c r="B10843" s="22"/>
      <c r="D10843" s="22"/>
      <c r="E10843" s="42"/>
      <c r="F10843" s="92"/>
      <c r="G10843" s="65"/>
      <c r="H10843" s="65"/>
      <c r="I10843" s="65"/>
      <c r="J10843" s="65"/>
      <c r="K10843" s="65"/>
      <c r="L10843" s="65"/>
      <c r="M10843" s="65"/>
      <c r="N10843" s="84"/>
      <c r="O10843" s="65"/>
      <c r="P10843" s="84"/>
      <c r="Q10843" s="84"/>
      <c r="R10843" s="66"/>
      <c r="S10843" s="66"/>
      <c r="T10843" s="66"/>
      <c r="U10843" s="46"/>
    </row>
    <row r="10844" spans="2:21">
      <c r="B10844" s="22"/>
      <c r="D10844" s="22"/>
      <c r="E10844" s="42"/>
      <c r="F10844" s="92"/>
      <c r="G10844" s="65"/>
      <c r="H10844" s="65"/>
      <c r="I10844" s="65"/>
      <c r="J10844" s="65"/>
      <c r="K10844" s="65"/>
      <c r="L10844" s="65"/>
      <c r="M10844" s="65"/>
      <c r="N10844" s="84"/>
      <c r="O10844" s="65"/>
      <c r="P10844" s="84"/>
      <c r="Q10844" s="84"/>
      <c r="R10844" s="66"/>
      <c r="S10844" s="66"/>
      <c r="T10844" s="66"/>
      <c r="U10844" s="46"/>
    </row>
    <row r="10845" spans="2:21">
      <c r="B10845" s="22"/>
      <c r="D10845" s="22"/>
      <c r="E10845" s="42"/>
      <c r="F10845" s="92"/>
      <c r="G10845" s="65"/>
      <c r="H10845" s="65"/>
      <c r="I10845" s="65"/>
      <c r="J10845" s="65"/>
      <c r="K10845" s="65"/>
      <c r="L10845" s="65"/>
      <c r="M10845" s="65"/>
      <c r="N10845" s="84"/>
      <c r="O10845" s="65"/>
      <c r="P10845" s="84"/>
      <c r="Q10845" s="84"/>
      <c r="R10845" s="66"/>
      <c r="S10845" s="66"/>
      <c r="T10845" s="66"/>
      <c r="U10845" s="46"/>
    </row>
    <row r="10846" spans="2:21">
      <c r="B10846" s="22"/>
      <c r="D10846" s="22"/>
      <c r="E10846" s="42"/>
      <c r="F10846" s="92"/>
      <c r="G10846" s="65"/>
      <c r="H10846" s="65"/>
      <c r="I10846" s="65"/>
      <c r="J10846" s="65"/>
      <c r="K10846" s="65"/>
      <c r="L10846" s="65"/>
      <c r="M10846" s="65"/>
      <c r="N10846" s="84"/>
      <c r="O10846" s="65"/>
      <c r="P10846" s="84"/>
      <c r="Q10846" s="84"/>
      <c r="R10846" s="66"/>
      <c r="S10846" s="66"/>
      <c r="T10846" s="66"/>
      <c r="U10846" s="46"/>
    </row>
    <row r="10847" spans="2:21">
      <c r="B10847" s="22"/>
      <c r="D10847" s="22"/>
      <c r="E10847" s="42"/>
      <c r="F10847" s="92"/>
      <c r="G10847" s="65"/>
      <c r="H10847" s="65"/>
      <c r="I10847" s="65"/>
      <c r="J10847" s="65"/>
      <c r="K10847" s="65"/>
      <c r="L10847" s="65"/>
      <c r="M10847" s="65"/>
      <c r="N10847" s="84"/>
      <c r="O10847" s="65"/>
      <c r="P10847" s="84"/>
      <c r="Q10847" s="84"/>
      <c r="R10847" s="66"/>
      <c r="S10847" s="66"/>
      <c r="T10847" s="66"/>
      <c r="U10847" s="46"/>
    </row>
    <row r="10848" spans="2:21">
      <c r="B10848" s="22"/>
      <c r="D10848" s="22"/>
      <c r="E10848" s="42"/>
      <c r="F10848" s="92"/>
      <c r="G10848" s="65"/>
      <c r="H10848" s="65"/>
      <c r="I10848" s="65"/>
      <c r="J10848" s="65"/>
      <c r="K10848" s="65"/>
      <c r="L10848" s="65"/>
      <c r="M10848" s="65"/>
      <c r="N10848" s="84"/>
      <c r="O10848" s="65"/>
      <c r="P10848" s="84"/>
      <c r="Q10848" s="84"/>
      <c r="R10848" s="66"/>
      <c r="S10848" s="66"/>
      <c r="T10848" s="66"/>
      <c r="U10848" s="46"/>
    </row>
    <row r="10849" spans="2:21">
      <c r="B10849" s="22"/>
      <c r="D10849" s="22"/>
      <c r="E10849" s="42"/>
      <c r="F10849" s="92"/>
      <c r="G10849" s="65"/>
      <c r="H10849" s="65"/>
      <c r="I10849" s="65"/>
      <c r="J10849" s="65"/>
      <c r="K10849" s="65"/>
      <c r="L10849" s="65"/>
      <c r="M10849" s="65"/>
      <c r="N10849" s="84"/>
      <c r="O10849" s="65"/>
      <c r="P10849" s="84"/>
      <c r="Q10849" s="84"/>
      <c r="R10849" s="66"/>
      <c r="S10849" s="66"/>
      <c r="T10849" s="66"/>
      <c r="U10849" s="46"/>
    </row>
    <row r="10850" spans="2:21">
      <c r="B10850" s="22"/>
      <c r="D10850" s="22"/>
      <c r="E10850" s="42"/>
      <c r="F10850" s="92"/>
      <c r="G10850" s="65"/>
      <c r="H10850" s="65"/>
      <c r="I10850" s="65"/>
      <c r="J10850" s="65"/>
      <c r="K10850" s="65"/>
      <c r="L10850" s="65"/>
      <c r="M10850" s="65"/>
      <c r="N10850" s="84"/>
      <c r="O10850" s="65"/>
      <c r="P10850" s="84"/>
      <c r="Q10850" s="84"/>
      <c r="R10850" s="66"/>
      <c r="S10850" s="66"/>
      <c r="T10850" s="66"/>
      <c r="U10850" s="46"/>
    </row>
    <row r="10851" spans="2:21">
      <c r="B10851" s="22"/>
      <c r="D10851" s="22"/>
      <c r="E10851" s="42"/>
      <c r="F10851" s="92"/>
      <c r="G10851" s="65"/>
      <c r="H10851" s="65"/>
      <c r="I10851" s="65"/>
      <c r="J10851" s="65"/>
      <c r="K10851" s="65"/>
      <c r="L10851" s="65"/>
      <c r="M10851" s="65"/>
      <c r="N10851" s="84"/>
      <c r="O10851" s="65"/>
      <c r="P10851" s="84"/>
      <c r="Q10851" s="84"/>
      <c r="R10851" s="66"/>
      <c r="S10851" s="66"/>
      <c r="T10851" s="66"/>
      <c r="U10851" s="46"/>
    </row>
    <row r="10852" spans="2:21">
      <c r="B10852" s="22"/>
      <c r="D10852" s="22"/>
      <c r="E10852" s="42"/>
      <c r="F10852" s="92"/>
      <c r="G10852" s="65"/>
      <c r="H10852" s="65"/>
      <c r="I10852" s="65"/>
      <c r="J10852" s="65"/>
      <c r="K10852" s="65"/>
      <c r="L10852" s="65"/>
      <c r="M10852" s="65"/>
      <c r="N10852" s="84"/>
      <c r="O10852" s="65"/>
      <c r="P10852" s="84"/>
      <c r="Q10852" s="84"/>
      <c r="R10852" s="66"/>
      <c r="S10852" s="66"/>
      <c r="T10852" s="66"/>
      <c r="U10852" s="46"/>
    </row>
    <row r="10853" spans="2:21">
      <c r="B10853" s="22"/>
      <c r="D10853" s="22"/>
      <c r="E10853" s="42"/>
      <c r="F10853" s="92"/>
      <c r="G10853" s="65"/>
      <c r="H10853" s="65"/>
      <c r="I10853" s="65"/>
      <c r="J10853" s="65"/>
      <c r="K10853" s="65"/>
      <c r="L10853" s="65"/>
      <c r="M10853" s="65"/>
      <c r="N10853" s="84"/>
      <c r="O10853" s="65"/>
      <c r="P10853" s="84"/>
      <c r="Q10853" s="84"/>
      <c r="R10853" s="66"/>
      <c r="S10853" s="66"/>
      <c r="T10853" s="66"/>
      <c r="U10853" s="46"/>
    </row>
    <row r="10854" spans="2:21">
      <c r="B10854" s="22"/>
      <c r="D10854" s="22"/>
      <c r="E10854" s="42"/>
      <c r="F10854" s="92"/>
      <c r="G10854" s="65"/>
      <c r="H10854" s="65"/>
      <c r="I10854" s="65"/>
      <c r="J10854" s="65"/>
      <c r="K10854" s="65"/>
      <c r="L10854" s="65"/>
      <c r="M10854" s="65"/>
      <c r="N10854" s="84"/>
      <c r="O10854" s="65"/>
      <c r="P10854" s="84"/>
      <c r="Q10854" s="84"/>
      <c r="R10854" s="66"/>
      <c r="S10854" s="66"/>
      <c r="T10854" s="66"/>
      <c r="U10854" s="46"/>
    </row>
    <row r="10855" spans="2:21">
      <c r="B10855" s="22"/>
      <c r="D10855" s="22"/>
      <c r="E10855" s="42"/>
      <c r="F10855" s="92"/>
      <c r="G10855" s="65"/>
      <c r="H10855" s="65"/>
      <c r="I10855" s="65"/>
      <c r="J10855" s="65"/>
      <c r="K10855" s="65"/>
      <c r="L10855" s="65"/>
      <c r="M10855" s="65"/>
      <c r="N10855" s="84"/>
      <c r="O10855" s="65"/>
      <c r="P10855" s="84"/>
      <c r="Q10855" s="84"/>
      <c r="R10855" s="66"/>
      <c r="S10855" s="66"/>
      <c r="T10855" s="66"/>
      <c r="U10855" s="46"/>
    </row>
    <row r="10856" spans="2:21">
      <c r="B10856" s="22"/>
      <c r="D10856" s="22"/>
      <c r="E10856" s="42"/>
      <c r="F10856" s="92"/>
      <c r="G10856" s="65"/>
      <c r="H10856" s="65"/>
      <c r="I10856" s="65"/>
      <c r="J10856" s="65"/>
      <c r="K10856" s="65"/>
      <c r="L10856" s="65"/>
      <c r="M10856" s="65"/>
      <c r="N10856" s="84"/>
      <c r="O10856" s="65"/>
      <c r="P10856" s="84"/>
      <c r="Q10856" s="84"/>
      <c r="R10856" s="66"/>
      <c r="S10856" s="66"/>
      <c r="T10856" s="66"/>
      <c r="U10856" s="46"/>
    </row>
    <row r="10857" spans="2:21">
      <c r="B10857" s="22"/>
      <c r="D10857" s="22"/>
      <c r="E10857" s="42"/>
      <c r="F10857" s="92"/>
      <c r="G10857" s="65"/>
      <c r="H10857" s="65"/>
      <c r="I10857" s="65"/>
      <c r="J10857" s="65"/>
      <c r="K10857" s="65"/>
      <c r="L10857" s="65"/>
      <c r="M10857" s="65"/>
      <c r="N10857" s="84"/>
      <c r="O10857" s="65"/>
      <c r="P10857" s="84"/>
      <c r="Q10857" s="84"/>
      <c r="R10857" s="66"/>
      <c r="S10857" s="66"/>
      <c r="T10857" s="66"/>
      <c r="U10857" s="46"/>
    </row>
    <row r="10858" spans="2:21">
      <c r="B10858" s="22"/>
      <c r="D10858" s="22"/>
      <c r="E10858" s="42"/>
      <c r="F10858" s="92"/>
      <c r="G10858" s="65"/>
      <c r="H10858" s="65"/>
      <c r="I10858" s="65"/>
      <c r="J10858" s="65"/>
      <c r="K10858" s="65"/>
      <c r="L10858" s="65"/>
      <c r="M10858" s="65"/>
      <c r="N10858" s="84"/>
      <c r="O10858" s="65"/>
      <c r="P10858" s="84"/>
      <c r="Q10858" s="84"/>
      <c r="R10858" s="66"/>
      <c r="S10858" s="66"/>
      <c r="T10858" s="66"/>
      <c r="U10858" s="46"/>
    </row>
    <row r="10859" spans="2:21">
      <c r="B10859" s="22"/>
      <c r="D10859" s="22"/>
      <c r="E10859" s="42"/>
      <c r="F10859" s="92"/>
      <c r="G10859" s="65"/>
      <c r="H10859" s="65"/>
      <c r="I10859" s="65"/>
      <c r="J10859" s="65"/>
      <c r="K10859" s="65"/>
      <c r="L10859" s="65"/>
      <c r="M10859" s="65"/>
      <c r="N10859" s="84"/>
      <c r="O10859" s="65"/>
      <c r="P10859" s="84"/>
      <c r="Q10859" s="84"/>
      <c r="R10859" s="66"/>
      <c r="S10859" s="66"/>
      <c r="T10859" s="66"/>
      <c r="U10859" s="46"/>
    </row>
    <row r="10860" spans="2:21">
      <c r="B10860" s="22"/>
      <c r="D10860" s="22"/>
      <c r="E10860" s="42"/>
      <c r="F10860" s="92"/>
      <c r="G10860" s="65"/>
      <c r="H10860" s="65"/>
      <c r="I10860" s="65"/>
      <c r="J10860" s="65"/>
      <c r="K10860" s="65"/>
      <c r="L10860" s="65"/>
      <c r="M10860" s="65"/>
      <c r="N10860" s="84"/>
      <c r="O10860" s="65"/>
      <c r="P10860" s="84"/>
      <c r="Q10860" s="84"/>
      <c r="R10860" s="66"/>
      <c r="S10860" s="66"/>
      <c r="T10860" s="66"/>
      <c r="U10860" s="46"/>
    </row>
    <row r="10861" spans="2:21">
      <c r="B10861" s="22"/>
      <c r="D10861" s="22"/>
      <c r="E10861" s="42"/>
      <c r="F10861" s="92"/>
      <c r="G10861" s="65"/>
      <c r="H10861" s="65"/>
      <c r="I10861" s="65"/>
      <c r="J10861" s="65"/>
      <c r="K10861" s="65"/>
      <c r="L10861" s="65"/>
      <c r="M10861" s="65"/>
      <c r="N10861" s="84"/>
      <c r="O10861" s="65"/>
      <c r="P10861" s="84"/>
      <c r="Q10861" s="84"/>
      <c r="R10861" s="66"/>
      <c r="S10861" s="66"/>
      <c r="T10861" s="66"/>
      <c r="U10861" s="46"/>
    </row>
    <row r="10862" spans="2:21">
      <c r="B10862" s="22"/>
      <c r="D10862" s="22"/>
      <c r="E10862" s="42"/>
      <c r="F10862" s="92"/>
      <c r="G10862" s="65"/>
      <c r="H10862" s="65"/>
      <c r="I10862" s="65"/>
      <c r="J10862" s="65"/>
      <c r="K10862" s="65"/>
      <c r="L10862" s="65"/>
      <c r="M10862" s="65"/>
      <c r="N10862" s="84"/>
      <c r="O10862" s="65"/>
      <c r="P10862" s="84"/>
      <c r="Q10862" s="84"/>
      <c r="R10862" s="66"/>
      <c r="S10862" s="66"/>
      <c r="T10862" s="66"/>
      <c r="U10862" s="46"/>
    </row>
    <row r="10863" spans="2:21">
      <c r="B10863" s="22"/>
      <c r="D10863" s="22"/>
      <c r="E10863" s="42"/>
      <c r="F10863" s="92"/>
      <c r="G10863" s="65"/>
      <c r="H10863" s="65"/>
      <c r="I10863" s="65"/>
      <c r="J10863" s="65"/>
      <c r="K10863" s="65"/>
      <c r="L10863" s="65"/>
      <c r="M10863" s="65"/>
      <c r="N10863" s="84"/>
      <c r="O10863" s="65"/>
      <c r="P10863" s="84"/>
      <c r="Q10863" s="84"/>
      <c r="R10863" s="66"/>
      <c r="S10863" s="66"/>
      <c r="T10863" s="66"/>
      <c r="U10863" s="46"/>
    </row>
    <row r="10864" spans="2:21">
      <c r="B10864" s="22"/>
      <c r="D10864" s="22"/>
      <c r="E10864" s="42"/>
      <c r="F10864" s="92"/>
      <c r="G10864" s="65"/>
      <c r="H10864" s="65"/>
      <c r="I10864" s="65"/>
      <c r="J10864" s="65"/>
      <c r="K10864" s="65"/>
      <c r="L10864" s="65"/>
      <c r="M10864" s="65"/>
      <c r="N10864" s="84"/>
      <c r="O10864" s="65"/>
      <c r="P10864" s="84"/>
      <c r="Q10864" s="84"/>
      <c r="R10864" s="66"/>
      <c r="S10864" s="66"/>
      <c r="T10864" s="66"/>
      <c r="U10864" s="46"/>
    </row>
    <row r="10865" spans="2:21">
      <c r="B10865" s="22"/>
      <c r="D10865" s="22"/>
      <c r="E10865" s="42"/>
      <c r="F10865" s="92"/>
      <c r="G10865" s="65"/>
      <c r="H10865" s="65"/>
      <c r="I10865" s="65"/>
      <c r="J10865" s="65"/>
      <c r="K10865" s="65"/>
      <c r="L10865" s="65"/>
      <c r="M10865" s="65"/>
      <c r="N10865" s="84"/>
      <c r="O10865" s="65"/>
      <c r="P10865" s="84"/>
      <c r="Q10865" s="84"/>
      <c r="R10865" s="66"/>
      <c r="S10865" s="66"/>
      <c r="T10865" s="66"/>
      <c r="U10865" s="46"/>
    </row>
    <row r="10866" spans="2:21">
      <c r="B10866" s="22"/>
      <c r="D10866" s="22"/>
      <c r="E10866" s="42"/>
      <c r="F10866" s="92"/>
      <c r="G10866" s="65"/>
      <c r="H10866" s="65"/>
      <c r="I10866" s="65"/>
      <c r="J10866" s="65"/>
      <c r="K10866" s="65"/>
      <c r="L10866" s="65"/>
      <c r="M10866" s="65"/>
      <c r="N10866" s="84"/>
      <c r="O10866" s="65"/>
      <c r="P10866" s="84"/>
      <c r="Q10866" s="84"/>
      <c r="R10866" s="66"/>
      <c r="S10866" s="66"/>
      <c r="T10866" s="66"/>
      <c r="U10866" s="46"/>
    </row>
    <row r="10867" spans="2:21">
      <c r="B10867" s="22"/>
      <c r="D10867" s="22"/>
      <c r="E10867" s="42"/>
      <c r="F10867" s="92"/>
      <c r="G10867" s="65"/>
      <c r="H10867" s="65"/>
      <c r="I10867" s="65"/>
      <c r="J10867" s="65"/>
      <c r="K10867" s="65"/>
      <c r="L10867" s="65"/>
      <c r="M10867" s="65"/>
      <c r="N10867" s="84"/>
      <c r="O10867" s="65"/>
      <c r="P10867" s="84"/>
      <c r="Q10867" s="84"/>
      <c r="R10867" s="66"/>
      <c r="S10867" s="66"/>
      <c r="T10867" s="66"/>
      <c r="U10867" s="46"/>
    </row>
    <row r="10868" spans="2:21">
      <c r="B10868" s="22"/>
      <c r="D10868" s="22"/>
      <c r="E10868" s="42"/>
      <c r="F10868" s="92"/>
      <c r="G10868" s="65"/>
      <c r="H10868" s="65"/>
      <c r="I10868" s="65"/>
      <c r="J10868" s="65"/>
      <c r="K10868" s="65"/>
      <c r="L10868" s="65"/>
      <c r="M10868" s="65"/>
      <c r="N10868" s="84"/>
      <c r="O10868" s="65"/>
      <c r="P10868" s="84"/>
      <c r="Q10868" s="84"/>
      <c r="R10868" s="66"/>
      <c r="S10868" s="66"/>
      <c r="T10868" s="66"/>
      <c r="U10868" s="46"/>
    </row>
    <row r="10869" spans="2:21">
      <c r="B10869" s="22"/>
      <c r="D10869" s="22"/>
      <c r="E10869" s="42"/>
      <c r="F10869" s="92"/>
      <c r="G10869" s="65"/>
      <c r="H10869" s="65"/>
      <c r="I10869" s="65"/>
      <c r="J10869" s="65"/>
      <c r="K10869" s="65"/>
      <c r="L10869" s="65"/>
      <c r="M10869" s="65"/>
      <c r="N10869" s="84"/>
      <c r="O10869" s="65"/>
      <c r="P10869" s="84"/>
      <c r="Q10869" s="84"/>
      <c r="R10869" s="66"/>
      <c r="S10869" s="66"/>
      <c r="T10869" s="66"/>
      <c r="U10869" s="46"/>
    </row>
    <row r="10870" spans="2:21">
      <c r="B10870" s="22"/>
      <c r="D10870" s="22"/>
      <c r="E10870" s="42"/>
      <c r="F10870" s="92"/>
      <c r="G10870" s="65"/>
      <c r="H10870" s="65"/>
      <c r="I10870" s="65"/>
      <c r="J10870" s="65"/>
      <c r="K10870" s="65"/>
      <c r="L10870" s="65"/>
      <c r="M10870" s="65"/>
      <c r="N10870" s="84"/>
      <c r="O10870" s="65"/>
      <c r="P10870" s="84"/>
      <c r="Q10870" s="84"/>
      <c r="R10870" s="66"/>
      <c r="S10870" s="66"/>
      <c r="T10870" s="66"/>
      <c r="U10870" s="46"/>
    </row>
    <row r="10871" spans="2:21">
      <c r="B10871" s="22"/>
      <c r="D10871" s="22"/>
      <c r="E10871" s="42"/>
      <c r="F10871" s="92"/>
      <c r="G10871" s="65"/>
      <c r="H10871" s="65"/>
      <c r="I10871" s="65"/>
      <c r="J10871" s="65"/>
      <c r="K10871" s="65"/>
      <c r="L10871" s="65"/>
      <c r="M10871" s="65"/>
      <c r="N10871" s="84"/>
      <c r="O10871" s="65"/>
      <c r="P10871" s="84"/>
      <c r="Q10871" s="84"/>
      <c r="R10871" s="66"/>
      <c r="S10871" s="66"/>
      <c r="T10871" s="66"/>
      <c r="U10871" s="46"/>
    </row>
    <row r="10872" spans="2:21">
      <c r="B10872" s="22"/>
      <c r="D10872" s="22"/>
      <c r="E10872" s="42"/>
      <c r="F10872" s="92"/>
      <c r="G10872" s="65"/>
      <c r="H10872" s="65"/>
      <c r="I10872" s="65"/>
      <c r="J10872" s="65"/>
      <c r="K10872" s="65"/>
      <c r="L10872" s="65"/>
      <c r="M10872" s="65"/>
      <c r="N10872" s="84"/>
      <c r="O10872" s="65"/>
      <c r="P10872" s="84"/>
      <c r="Q10872" s="84"/>
      <c r="R10872" s="66"/>
      <c r="S10872" s="66"/>
      <c r="T10872" s="66"/>
      <c r="U10872" s="46"/>
    </row>
    <row r="10873" spans="2:21">
      <c r="B10873" s="22"/>
      <c r="D10873" s="22"/>
      <c r="E10873" s="42"/>
      <c r="F10873" s="92"/>
      <c r="G10873" s="65"/>
      <c r="H10873" s="65"/>
      <c r="I10873" s="65"/>
      <c r="J10873" s="65"/>
      <c r="K10873" s="65"/>
      <c r="L10873" s="65"/>
      <c r="M10873" s="65"/>
      <c r="N10873" s="84"/>
      <c r="O10873" s="65"/>
      <c r="P10873" s="84"/>
      <c r="Q10873" s="84"/>
      <c r="R10873" s="66"/>
      <c r="S10873" s="66"/>
      <c r="T10873" s="66"/>
      <c r="U10873" s="46"/>
    </row>
    <row r="10874" spans="2:21">
      <c r="B10874" s="22"/>
      <c r="D10874" s="22"/>
      <c r="E10874" s="42"/>
      <c r="F10874" s="92"/>
      <c r="G10874" s="65"/>
      <c r="H10874" s="65"/>
      <c r="I10874" s="65"/>
      <c r="J10874" s="65"/>
      <c r="K10874" s="65"/>
      <c r="L10874" s="65"/>
      <c r="M10874" s="65"/>
      <c r="N10874" s="84"/>
      <c r="O10874" s="65"/>
      <c r="P10874" s="84"/>
      <c r="Q10874" s="84"/>
      <c r="R10874" s="66"/>
      <c r="S10874" s="66"/>
      <c r="T10874" s="66"/>
      <c r="U10874" s="46"/>
    </row>
    <row r="10875" spans="2:21">
      <c r="B10875" s="22"/>
      <c r="D10875" s="22"/>
      <c r="E10875" s="42"/>
      <c r="F10875" s="92"/>
      <c r="G10875" s="65"/>
      <c r="H10875" s="65"/>
      <c r="I10875" s="65"/>
      <c r="J10875" s="65"/>
      <c r="K10875" s="65"/>
      <c r="L10875" s="65"/>
      <c r="M10875" s="65"/>
      <c r="N10875" s="84"/>
      <c r="O10875" s="65"/>
      <c r="P10875" s="84"/>
      <c r="Q10875" s="84"/>
      <c r="R10875" s="66"/>
      <c r="S10875" s="66"/>
      <c r="T10875" s="66"/>
      <c r="U10875" s="46"/>
    </row>
    <row r="10876" spans="2:21">
      <c r="B10876" s="22"/>
      <c r="D10876" s="22"/>
      <c r="E10876" s="42"/>
      <c r="F10876" s="92"/>
      <c r="G10876" s="65"/>
      <c r="H10876" s="65"/>
      <c r="I10876" s="65"/>
      <c r="J10876" s="65"/>
      <c r="K10876" s="65"/>
      <c r="L10876" s="65"/>
      <c r="M10876" s="65"/>
      <c r="N10876" s="84"/>
      <c r="O10876" s="65"/>
      <c r="P10876" s="84"/>
      <c r="Q10876" s="84"/>
      <c r="R10876" s="66"/>
      <c r="S10876" s="66"/>
      <c r="T10876" s="66"/>
      <c r="U10876" s="46"/>
    </row>
    <row r="10877" spans="2:21">
      <c r="B10877" s="22"/>
      <c r="D10877" s="22"/>
      <c r="E10877" s="42"/>
      <c r="F10877" s="92"/>
      <c r="G10877" s="65"/>
      <c r="H10877" s="65"/>
      <c r="I10877" s="65"/>
      <c r="J10877" s="65"/>
      <c r="K10877" s="65"/>
      <c r="L10877" s="65"/>
      <c r="M10877" s="65"/>
      <c r="N10877" s="84"/>
      <c r="O10877" s="65"/>
      <c r="P10877" s="84"/>
      <c r="Q10877" s="84"/>
      <c r="R10877" s="66"/>
      <c r="S10877" s="66"/>
      <c r="T10877" s="66"/>
      <c r="U10877" s="46"/>
    </row>
    <row r="10878" spans="2:21">
      <c r="B10878" s="22"/>
      <c r="D10878" s="22"/>
      <c r="E10878" s="42"/>
      <c r="F10878" s="92"/>
      <c r="G10878" s="65"/>
      <c r="H10878" s="65"/>
      <c r="I10878" s="65"/>
      <c r="J10878" s="65"/>
      <c r="K10878" s="65"/>
      <c r="L10878" s="65"/>
      <c r="M10878" s="65"/>
      <c r="N10878" s="84"/>
      <c r="O10878" s="65"/>
      <c r="P10878" s="84"/>
      <c r="Q10878" s="84"/>
      <c r="R10878" s="66"/>
      <c r="S10878" s="66"/>
      <c r="T10878" s="66"/>
      <c r="U10878" s="46"/>
    </row>
    <row r="10879" spans="2:21">
      <c r="B10879" s="22"/>
      <c r="D10879" s="22"/>
      <c r="E10879" s="42"/>
      <c r="F10879" s="92"/>
      <c r="G10879" s="65"/>
      <c r="H10879" s="65"/>
      <c r="I10879" s="65"/>
      <c r="J10879" s="65"/>
      <c r="K10879" s="65"/>
      <c r="L10879" s="65"/>
      <c r="M10879" s="65"/>
      <c r="N10879" s="84"/>
      <c r="O10879" s="65"/>
      <c r="P10879" s="84"/>
      <c r="Q10879" s="84"/>
      <c r="R10879" s="66"/>
      <c r="S10879" s="66"/>
      <c r="T10879" s="66"/>
      <c r="U10879" s="46"/>
    </row>
    <row r="10880" spans="2:21">
      <c r="B10880" s="22"/>
      <c r="D10880" s="22"/>
      <c r="E10880" s="42"/>
      <c r="F10880" s="92"/>
      <c r="G10880" s="65"/>
      <c r="H10880" s="65"/>
      <c r="I10880" s="65"/>
      <c r="J10880" s="65"/>
      <c r="K10880" s="65"/>
      <c r="L10880" s="65"/>
      <c r="M10880" s="65"/>
      <c r="N10880" s="84"/>
      <c r="O10880" s="65"/>
      <c r="P10880" s="84"/>
      <c r="Q10880" s="84"/>
      <c r="R10880" s="66"/>
      <c r="S10880" s="66"/>
      <c r="T10880" s="66"/>
      <c r="U10880" s="46"/>
    </row>
    <row r="10881" spans="2:21">
      <c r="B10881" s="22"/>
      <c r="D10881" s="22"/>
      <c r="E10881" s="42"/>
      <c r="F10881" s="92"/>
      <c r="G10881" s="65"/>
      <c r="H10881" s="65"/>
      <c r="I10881" s="65"/>
      <c r="J10881" s="65"/>
      <c r="K10881" s="65"/>
      <c r="L10881" s="65"/>
      <c r="M10881" s="65"/>
      <c r="N10881" s="84"/>
      <c r="O10881" s="65"/>
      <c r="P10881" s="84"/>
      <c r="Q10881" s="84"/>
      <c r="R10881" s="66"/>
      <c r="S10881" s="66"/>
      <c r="T10881" s="66"/>
      <c r="U10881" s="46"/>
    </row>
    <row r="10882" spans="2:21">
      <c r="B10882" s="22"/>
      <c r="D10882" s="22"/>
      <c r="E10882" s="42"/>
      <c r="F10882" s="92"/>
      <c r="G10882" s="65"/>
      <c r="H10882" s="65"/>
      <c r="I10882" s="65"/>
      <c r="J10882" s="65"/>
      <c r="K10882" s="65"/>
      <c r="L10882" s="65"/>
      <c r="M10882" s="65"/>
      <c r="N10882" s="84"/>
      <c r="O10882" s="65"/>
      <c r="P10882" s="84"/>
      <c r="Q10882" s="84"/>
      <c r="R10882" s="66"/>
      <c r="S10882" s="66"/>
      <c r="T10882" s="66"/>
      <c r="U10882" s="46"/>
    </row>
    <row r="10883" spans="2:21">
      <c r="B10883" s="22"/>
      <c r="D10883" s="22"/>
      <c r="E10883" s="42"/>
      <c r="F10883" s="92"/>
      <c r="G10883" s="65"/>
      <c r="H10883" s="65"/>
      <c r="I10883" s="65"/>
      <c r="J10883" s="65"/>
      <c r="K10883" s="65"/>
      <c r="L10883" s="65"/>
      <c r="M10883" s="65"/>
      <c r="N10883" s="84"/>
      <c r="O10883" s="65"/>
      <c r="P10883" s="84"/>
      <c r="Q10883" s="84"/>
      <c r="R10883" s="66"/>
      <c r="S10883" s="66"/>
      <c r="T10883" s="66"/>
      <c r="U10883" s="46"/>
    </row>
    <row r="10884" spans="2:21">
      <c r="B10884" s="22"/>
      <c r="D10884" s="22"/>
      <c r="E10884" s="42"/>
      <c r="F10884" s="92"/>
      <c r="G10884" s="65"/>
      <c r="H10884" s="65"/>
      <c r="I10884" s="65"/>
      <c r="J10884" s="65"/>
      <c r="K10884" s="65"/>
      <c r="L10884" s="65"/>
      <c r="M10884" s="65"/>
      <c r="N10884" s="84"/>
      <c r="O10884" s="65"/>
      <c r="P10884" s="84"/>
      <c r="Q10884" s="84"/>
      <c r="R10884" s="66"/>
      <c r="S10884" s="66"/>
      <c r="T10884" s="66"/>
      <c r="U10884" s="46"/>
    </row>
    <row r="10885" spans="2:21">
      <c r="B10885" s="22"/>
      <c r="D10885" s="22"/>
      <c r="E10885" s="42"/>
      <c r="F10885" s="92"/>
      <c r="G10885" s="65"/>
      <c r="H10885" s="65"/>
      <c r="I10885" s="65"/>
      <c r="J10885" s="65"/>
      <c r="K10885" s="65"/>
      <c r="L10885" s="65"/>
      <c r="M10885" s="65"/>
      <c r="N10885" s="84"/>
      <c r="O10885" s="65"/>
      <c r="P10885" s="84"/>
      <c r="Q10885" s="84"/>
      <c r="R10885" s="66"/>
      <c r="S10885" s="66"/>
      <c r="T10885" s="66"/>
      <c r="U10885" s="46"/>
    </row>
    <row r="10886" spans="2:21">
      <c r="B10886" s="22"/>
      <c r="D10886" s="22"/>
      <c r="E10886" s="42"/>
      <c r="F10886" s="92"/>
      <c r="G10886" s="65"/>
      <c r="H10886" s="65"/>
      <c r="I10886" s="65"/>
      <c r="J10886" s="65"/>
      <c r="K10886" s="65"/>
      <c r="L10886" s="65"/>
      <c r="M10886" s="65"/>
      <c r="N10886" s="84"/>
      <c r="O10886" s="65"/>
      <c r="P10886" s="84"/>
      <c r="Q10886" s="84"/>
      <c r="R10886" s="66"/>
      <c r="S10886" s="66"/>
      <c r="T10886" s="66"/>
      <c r="U10886" s="46"/>
    </row>
    <row r="10887" spans="2:21">
      <c r="B10887" s="22"/>
      <c r="D10887" s="22"/>
      <c r="E10887" s="42"/>
      <c r="F10887" s="92"/>
      <c r="G10887" s="65"/>
      <c r="H10887" s="65"/>
      <c r="I10887" s="65"/>
      <c r="J10887" s="65"/>
      <c r="K10887" s="65"/>
      <c r="L10887" s="65"/>
      <c r="M10887" s="65"/>
      <c r="N10887" s="84"/>
      <c r="O10887" s="65"/>
      <c r="P10887" s="84"/>
      <c r="Q10887" s="84"/>
      <c r="R10887" s="66"/>
      <c r="S10887" s="66"/>
      <c r="T10887" s="66"/>
      <c r="U10887" s="46"/>
    </row>
    <row r="10888" spans="2:21">
      <c r="B10888" s="22"/>
      <c r="D10888" s="22"/>
      <c r="E10888" s="42"/>
      <c r="F10888" s="92"/>
      <c r="G10888" s="65"/>
      <c r="H10888" s="65"/>
      <c r="I10888" s="65"/>
      <c r="J10888" s="65"/>
      <c r="K10888" s="65"/>
      <c r="L10888" s="65"/>
      <c r="M10888" s="65"/>
      <c r="N10888" s="84"/>
      <c r="O10888" s="65"/>
      <c r="P10888" s="84"/>
      <c r="Q10888" s="84"/>
      <c r="R10888" s="66"/>
      <c r="S10888" s="66"/>
      <c r="T10888" s="66"/>
      <c r="U10888" s="46"/>
    </row>
    <row r="10889" spans="2:21">
      <c r="B10889" s="22"/>
      <c r="D10889" s="22"/>
      <c r="E10889" s="42"/>
      <c r="F10889" s="92"/>
      <c r="G10889" s="65"/>
      <c r="H10889" s="65"/>
      <c r="I10889" s="65"/>
      <c r="J10889" s="65"/>
      <c r="K10889" s="65"/>
      <c r="L10889" s="65"/>
      <c r="M10889" s="65"/>
      <c r="N10889" s="84"/>
      <c r="O10889" s="65"/>
      <c r="P10889" s="84"/>
      <c r="Q10889" s="84"/>
      <c r="R10889" s="66"/>
      <c r="S10889" s="66"/>
      <c r="T10889" s="66"/>
      <c r="U10889" s="46"/>
    </row>
    <row r="10890" spans="2:21">
      <c r="B10890" s="22"/>
      <c r="D10890" s="22"/>
      <c r="E10890" s="42"/>
      <c r="F10890" s="92"/>
      <c r="G10890" s="65"/>
      <c r="H10890" s="65"/>
      <c r="I10890" s="65"/>
      <c r="J10890" s="65"/>
      <c r="K10890" s="65"/>
      <c r="L10890" s="65"/>
      <c r="M10890" s="65"/>
      <c r="N10890" s="84"/>
      <c r="O10890" s="65"/>
      <c r="P10890" s="84"/>
      <c r="Q10890" s="84"/>
      <c r="R10890" s="66"/>
      <c r="S10890" s="66"/>
      <c r="T10890" s="66"/>
      <c r="U10890" s="46"/>
    </row>
    <row r="10891" spans="2:21">
      <c r="B10891" s="22"/>
      <c r="D10891" s="22"/>
      <c r="E10891" s="42"/>
      <c r="F10891" s="92"/>
      <c r="G10891" s="65"/>
      <c r="H10891" s="65"/>
      <c r="I10891" s="65"/>
      <c r="J10891" s="65"/>
      <c r="K10891" s="65"/>
      <c r="L10891" s="65"/>
      <c r="M10891" s="65"/>
      <c r="N10891" s="84"/>
      <c r="O10891" s="65"/>
      <c r="P10891" s="84"/>
      <c r="Q10891" s="84"/>
      <c r="R10891" s="66"/>
      <c r="S10891" s="66"/>
      <c r="T10891" s="66"/>
      <c r="U10891" s="46"/>
    </row>
    <row r="10892" spans="2:21">
      <c r="B10892" s="22"/>
      <c r="D10892" s="22"/>
      <c r="E10892" s="42"/>
      <c r="F10892" s="92"/>
      <c r="G10892" s="65"/>
      <c r="H10892" s="65"/>
      <c r="I10892" s="65"/>
      <c r="J10892" s="65"/>
      <c r="K10892" s="65"/>
      <c r="L10892" s="65"/>
      <c r="M10892" s="65"/>
      <c r="N10892" s="84"/>
      <c r="O10892" s="65"/>
      <c r="P10892" s="84"/>
      <c r="Q10892" s="84"/>
      <c r="R10892" s="66"/>
      <c r="S10892" s="66"/>
      <c r="T10892" s="66"/>
      <c r="U10892" s="46"/>
    </row>
    <row r="10893" spans="2:21">
      <c r="B10893" s="22"/>
      <c r="D10893" s="22"/>
      <c r="E10893" s="42"/>
      <c r="F10893" s="92"/>
      <c r="G10893" s="65"/>
      <c r="H10893" s="65"/>
      <c r="I10893" s="65"/>
      <c r="J10893" s="65"/>
      <c r="K10893" s="65"/>
      <c r="L10893" s="65"/>
      <c r="M10893" s="65"/>
      <c r="N10893" s="84"/>
      <c r="O10893" s="65"/>
      <c r="P10893" s="84"/>
      <c r="Q10893" s="84"/>
      <c r="R10893" s="66"/>
      <c r="S10893" s="66"/>
      <c r="T10893" s="66"/>
      <c r="U10893" s="46"/>
    </row>
    <row r="10894" spans="2:21">
      <c r="B10894" s="22"/>
      <c r="D10894" s="22"/>
      <c r="E10894" s="42"/>
      <c r="F10894" s="92"/>
      <c r="G10894" s="65"/>
      <c r="H10894" s="65"/>
      <c r="I10894" s="65"/>
      <c r="J10894" s="65"/>
      <c r="K10894" s="65"/>
      <c r="L10894" s="65"/>
      <c r="M10894" s="65"/>
      <c r="N10894" s="84"/>
      <c r="O10894" s="65"/>
      <c r="P10894" s="84"/>
      <c r="Q10894" s="84"/>
      <c r="R10894" s="66"/>
      <c r="S10894" s="66"/>
      <c r="T10894" s="66"/>
      <c r="U10894" s="46"/>
    </row>
    <row r="10895" spans="2:21">
      <c r="B10895" s="22"/>
      <c r="D10895" s="22"/>
      <c r="E10895" s="42"/>
      <c r="F10895" s="92"/>
      <c r="G10895" s="65"/>
      <c r="H10895" s="65"/>
      <c r="I10895" s="65"/>
      <c r="J10895" s="65"/>
      <c r="K10895" s="65"/>
      <c r="L10895" s="65"/>
      <c r="M10895" s="65"/>
      <c r="N10895" s="84"/>
      <c r="O10895" s="65"/>
      <c r="P10895" s="84"/>
      <c r="Q10895" s="84"/>
      <c r="R10895" s="66"/>
      <c r="S10895" s="66"/>
      <c r="T10895" s="66"/>
      <c r="U10895" s="46"/>
    </row>
    <row r="10896" spans="2:21">
      <c r="B10896" s="22"/>
      <c r="D10896" s="22"/>
      <c r="E10896" s="42"/>
      <c r="F10896" s="92"/>
      <c r="G10896" s="65"/>
      <c r="H10896" s="65"/>
      <c r="I10896" s="65"/>
      <c r="J10896" s="65"/>
      <c r="K10896" s="65"/>
      <c r="L10896" s="65"/>
      <c r="M10896" s="65"/>
      <c r="N10896" s="84"/>
      <c r="O10896" s="65"/>
      <c r="P10896" s="84"/>
      <c r="Q10896" s="84"/>
      <c r="R10896" s="66"/>
      <c r="S10896" s="66"/>
      <c r="T10896" s="66"/>
      <c r="U10896" s="46"/>
    </row>
    <row r="10897" spans="2:21">
      <c r="B10897" s="22"/>
      <c r="D10897" s="22"/>
      <c r="E10897" s="42"/>
      <c r="F10897" s="92"/>
      <c r="G10897" s="65"/>
      <c r="H10897" s="65"/>
      <c r="I10897" s="65"/>
      <c r="J10897" s="65"/>
      <c r="K10897" s="65"/>
      <c r="L10897" s="65"/>
      <c r="M10897" s="65"/>
      <c r="N10897" s="84"/>
      <c r="O10897" s="65"/>
      <c r="P10897" s="84"/>
      <c r="Q10897" s="84"/>
      <c r="R10897" s="66"/>
      <c r="S10897" s="66"/>
      <c r="T10897" s="66"/>
      <c r="U10897" s="46"/>
    </row>
    <row r="10898" spans="2:21">
      <c r="B10898" s="22"/>
      <c r="D10898" s="22"/>
      <c r="E10898" s="42"/>
      <c r="F10898" s="92"/>
      <c r="G10898" s="65"/>
      <c r="H10898" s="65"/>
      <c r="I10898" s="65"/>
      <c r="J10898" s="65"/>
      <c r="K10898" s="65"/>
      <c r="L10898" s="65"/>
      <c r="M10898" s="65"/>
      <c r="N10898" s="84"/>
      <c r="O10898" s="65"/>
      <c r="P10898" s="84"/>
      <c r="Q10898" s="84"/>
      <c r="R10898" s="66"/>
      <c r="S10898" s="66"/>
      <c r="T10898" s="66"/>
      <c r="U10898" s="46"/>
    </row>
    <row r="10899" spans="2:21">
      <c r="B10899" s="22"/>
      <c r="D10899" s="22"/>
      <c r="E10899" s="42"/>
      <c r="F10899" s="92"/>
      <c r="G10899" s="65"/>
      <c r="H10899" s="65"/>
      <c r="I10899" s="65"/>
      <c r="J10899" s="65"/>
      <c r="K10899" s="65"/>
      <c r="L10899" s="65"/>
      <c r="M10899" s="65"/>
      <c r="N10899" s="84"/>
      <c r="O10899" s="65"/>
      <c r="P10899" s="84"/>
      <c r="Q10899" s="84"/>
      <c r="R10899" s="66"/>
      <c r="S10899" s="66"/>
      <c r="T10899" s="66"/>
      <c r="U10899" s="46"/>
    </row>
    <row r="10900" spans="2:21">
      <c r="B10900" s="22"/>
      <c r="D10900" s="22"/>
      <c r="E10900" s="42"/>
      <c r="F10900" s="92"/>
      <c r="G10900" s="65"/>
      <c r="H10900" s="65"/>
      <c r="I10900" s="65"/>
      <c r="J10900" s="65"/>
      <c r="K10900" s="65"/>
      <c r="L10900" s="65"/>
      <c r="M10900" s="65"/>
      <c r="N10900" s="84"/>
      <c r="O10900" s="65"/>
      <c r="P10900" s="84"/>
      <c r="Q10900" s="84"/>
      <c r="R10900" s="66"/>
      <c r="S10900" s="66"/>
      <c r="T10900" s="66"/>
      <c r="U10900" s="46"/>
    </row>
    <row r="10901" spans="2:21">
      <c r="B10901" s="22"/>
      <c r="D10901" s="22"/>
      <c r="E10901" s="42"/>
      <c r="F10901" s="92"/>
      <c r="G10901" s="65"/>
      <c r="H10901" s="65"/>
      <c r="I10901" s="65"/>
      <c r="J10901" s="65"/>
      <c r="K10901" s="65"/>
      <c r="L10901" s="65"/>
      <c r="M10901" s="65"/>
      <c r="N10901" s="84"/>
      <c r="O10901" s="65"/>
      <c r="P10901" s="84"/>
      <c r="Q10901" s="84"/>
      <c r="R10901" s="66"/>
      <c r="S10901" s="66"/>
      <c r="T10901" s="66"/>
      <c r="U10901" s="46"/>
    </row>
    <row r="10902" spans="2:21">
      <c r="B10902" s="22"/>
      <c r="D10902" s="22"/>
      <c r="E10902" s="42"/>
      <c r="F10902" s="92"/>
      <c r="G10902" s="65"/>
      <c r="H10902" s="65"/>
      <c r="I10902" s="65"/>
      <c r="J10902" s="65"/>
      <c r="K10902" s="65"/>
      <c r="L10902" s="65"/>
      <c r="M10902" s="65"/>
      <c r="N10902" s="84"/>
      <c r="O10902" s="65"/>
      <c r="P10902" s="84"/>
      <c r="Q10902" s="84"/>
      <c r="R10902" s="66"/>
      <c r="S10902" s="66"/>
      <c r="T10902" s="66"/>
      <c r="U10902" s="46"/>
    </row>
    <row r="10903" spans="2:21">
      <c r="B10903" s="22"/>
      <c r="D10903" s="22"/>
      <c r="E10903" s="42"/>
      <c r="F10903" s="92"/>
      <c r="G10903" s="65"/>
      <c r="H10903" s="65"/>
      <c r="I10903" s="65"/>
      <c r="J10903" s="65"/>
      <c r="K10903" s="65"/>
      <c r="L10903" s="65"/>
      <c r="M10903" s="65"/>
      <c r="N10903" s="84"/>
      <c r="O10903" s="65"/>
      <c r="P10903" s="84"/>
      <c r="Q10903" s="84"/>
      <c r="R10903" s="66"/>
      <c r="S10903" s="66"/>
      <c r="T10903" s="66"/>
      <c r="U10903" s="46"/>
    </row>
    <row r="10904" spans="2:21">
      <c r="B10904" s="22"/>
      <c r="D10904" s="22"/>
      <c r="E10904" s="42"/>
      <c r="F10904" s="92"/>
      <c r="G10904" s="65"/>
      <c r="H10904" s="65"/>
      <c r="I10904" s="65"/>
      <c r="J10904" s="65"/>
      <c r="K10904" s="65"/>
      <c r="L10904" s="65"/>
      <c r="M10904" s="65"/>
      <c r="N10904" s="84"/>
      <c r="O10904" s="65"/>
      <c r="P10904" s="84"/>
      <c r="Q10904" s="84"/>
      <c r="R10904" s="66"/>
      <c r="S10904" s="66"/>
      <c r="T10904" s="66"/>
      <c r="U10904" s="46"/>
    </row>
    <row r="10905" spans="2:21">
      <c r="B10905" s="22"/>
      <c r="D10905" s="22"/>
      <c r="E10905" s="42"/>
      <c r="F10905" s="92"/>
      <c r="G10905" s="65"/>
      <c r="H10905" s="65"/>
      <c r="I10905" s="65"/>
      <c r="J10905" s="65"/>
      <c r="K10905" s="65"/>
      <c r="L10905" s="65"/>
      <c r="M10905" s="65"/>
      <c r="N10905" s="84"/>
      <c r="O10905" s="65"/>
      <c r="P10905" s="84"/>
      <c r="Q10905" s="84"/>
      <c r="R10905" s="66"/>
      <c r="S10905" s="66"/>
      <c r="T10905" s="66"/>
      <c r="U10905" s="46"/>
    </row>
    <row r="10906" spans="2:21">
      <c r="B10906" s="22"/>
      <c r="D10906" s="22"/>
      <c r="E10906" s="42"/>
      <c r="F10906" s="92"/>
      <c r="G10906" s="65"/>
      <c r="H10906" s="65"/>
      <c r="I10906" s="65"/>
      <c r="J10906" s="65"/>
      <c r="K10906" s="65"/>
      <c r="L10906" s="65"/>
      <c r="M10906" s="65"/>
      <c r="N10906" s="84"/>
      <c r="O10906" s="65"/>
      <c r="P10906" s="84"/>
      <c r="Q10906" s="84"/>
      <c r="R10906" s="66"/>
      <c r="S10906" s="66"/>
      <c r="T10906" s="66"/>
      <c r="U10906" s="46"/>
    </row>
    <row r="10907" spans="2:21">
      <c r="B10907" s="22"/>
      <c r="D10907" s="22"/>
      <c r="E10907" s="42"/>
      <c r="F10907" s="92"/>
      <c r="G10907" s="65"/>
      <c r="H10907" s="65"/>
      <c r="I10907" s="65"/>
      <c r="J10907" s="65"/>
      <c r="K10907" s="65"/>
      <c r="L10907" s="65"/>
      <c r="M10907" s="65"/>
      <c r="N10907" s="84"/>
      <c r="O10907" s="65"/>
      <c r="P10907" s="84"/>
      <c r="Q10907" s="84"/>
      <c r="R10907" s="66"/>
      <c r="S10907" s="66"/>
      <c r="T10907" s="66"/>
      <c r="U10907" s="46"/>
    </row>
    <row r="10908" spans="2:21">
      <c r="B10908" s="22"/>
      <c r="D10908" s="22"/>
      <c r="E10908" s="42"/>
      <c r="F10908" s="92"/>
      <c r="G10908" s="65"/>
      <c r="H10908" s="65"/>
      <c r="I10908" s="65"/>
      <c r="J10908" s="65"/>
      <c r="K10908" s="65"/>
      <c r="L10908" s="65"/>
      <c r="M10908" s="65"/>
      <c r="N10908" s="84"/>
      <c r="O10908" s="65"/>
      <c r="P10908" s="84"/>
      <c r="Q10908" s="84"/>
      <c r="R10908" s="66"/>
      <c r="S10908" s="66"/>
      <c r="T10908" s="66"/>
      <c r="U10908" s="46"/>
    </row>
    <row r="10909" spans="2:21">
      <c r="B10909" s="22"/>
      <c r="D10909" s="22"/>
      <c r="E10909" s="42"/>
      <c r="F10909" s="92"/>
      <c r="G10909" s="65"/>
      <c r="H10909" s="65"/>
      <c r="I10909" s="65"/>
      <c r="J10909" s="65"/>
      <c r="K10909" s="65"/>
      <c r="L10909" s="65"/>
      <c r="M10909" s="65"/>
      <c r="N10909" s="84"/>
      <c r="O10909" s="65"/>
      <c r="P10909" s="84"/>
      <c r="Q10909" s="84"/>
      <c r="R10909" s="66"/>
      <c r="S10909" s="66"/>
      <c r="T10909" s="66"/>
      <c r="U10909" s="46"/>
    </row>
    <row r="10910" spans="2:21">
      <c r="B10910" s="22"/>
      <c r="D10910" s="22"/>
      <c r="E10910" s="42"/>
      <c r="F10910" s="92"/>
      <c r="G10910" s="65"/>
      <c r="H10910" s="65"/>
      <c r="I10910" s="65"/>
      <c r="J10910" s="65"/>
      <c r="K10910" s="65"/>
      <c r="L10910" s="65"/>
      <c r="M10910" s="65"/>
      <c r="N10910" s="84"/>
      <c r="O10910" s="65"/>
      <c r="P10910" s="84"/>
      <c r="Q10910" s="84"/>
      <c r="R10910" s="66"/>
      <c r="S10910" s="66"/>
      <c r="T10910" s="66"/>
      <c r="U10910" s="46"/>
    </row>
    <row r="10911" spans="2:21">
      <c r="B10911" s="22"/>
      <c r="D10911" s="22"/>
      <c r="E10911" s="42"/>
      <c r="F10911" s="92"/>
      <c r="G10911" s="65"/>
      <c r="H10911" s="65"/>
      <c r="I10911" s="65"/>
      <c r="J10911" s="65"/>
      <c r="K10911" s="65"/>
      <c r="L10911" s="65"/>
      <c r="M10911" s="65"/>
      <c r="N10911" s="84"/>
      <c r="O10911" s="65"/>
      <c r="P10911" s="84"/>
      <c r="Q10911" s="84"/>
      <c r="R10911" s="66"/>
      <c r="S10911" s="66"/>
      <c r="T10911" s="66"/>
      <c r="U10911" s="46"/>
    </row>
    <row r="10912" spans="2:21">
      <c r="B10912" s="22"/>
      <c r="D10912" s="22"/>
      <c r="E10912" s="42"/>
      <c r="F10912" s="92"/>
      <c r="G10912" s="65"/>
      <c r="H10912" s="65"/>
      <c r="I10912" s="65"/>
      <c r="J10912" s="65"/>
      <c r="K10912" s="65"/>
      <c r="L10912" s="65"/>
      <c r="M10912" s="65"/>
      <c r="N10912" s="84"/>
      <c r="O10912" s="65"/>
      <c r="P10912" s="84"/>
      <c r="Q10912" s="84"/>
      <c r="R10912" s="66"/>
      <c r="S10912" s="66"/>
      <c r="T10912" s="66"/>
      <c r="U10912" s="46"/>
    </row>
    <row r="10913" spans="2:21">
      <c r="B10913" s="22"/>
      <c r="D10913" s="22"/>
      <c r="E10913" s="42"/>
      <c r="F10913" s="92"/>
      <c r="G10913" s="65"/>
      <c r="H10913" s="65"/>
      <c r="I10913" s="65"/>
      <c r="J10913" s="65"/>
      <c r="K10913" s="65"/>
      <c r="L10913" s="65"/>
      <c r="M10913" s="65"/>
      <c r="N10913" s="84"/>
      <c r="O10913" s="65"/>
      <c r="P10913" s="84"/>
      <c r="Q10913" s="84"/>
      <c r="R10913" s="66"/>
      <c r="S10913" s="66"/>
      <c r="T10913" s="66"/>
      <c r="U10913" s="46"/>
    </row>
    <row r="10914" spans="2:21">
      <c r="B10914" s="22"/>
      <c r="D10914" s="22"/>
      <c r="E10914" s="42"/>
      <c r="F10914" s="92"/>
      <c r="G10914" s="65"/>
      <c r="H10914" s="65"/>
      <c r="I10914" s="65"/>
      <c r="J10914" s="65"/>
      <c r="K10914" s="65"/>
      <c r="L10914" s="65"/>
      <c r="M10914" s="65"/>
      <c r="N10914" s="84"/>
      <c r="O10914" s="65"/>
      <c r="P10914" s="84"/>
      <c r="Q10914" s="84"/>
      <c r="R10914" s="66"/>
      <c r="S10914" s="66"/>
      <c r="T10914" s="66"/>
      <c r="U10914" s="46"/>
    </row>
    <row r="10915" spans="2:21">
      <c r="B10915" s="22"/>
      <c r="D10915" s="22"/>
      <c r="E10915" s="42"/>
      <c r="F10915" s="92"/>
      <c r="G10915" s="65"/>
      <c r="H10915" s="65"/>
      <c r="I10915" s="65"/>
      <c r="J10915" s="65"/>
      <c r="K10915" s="65"/>
      <c r="L10915" s="65"/>
      <c r="M10915" s="65"/>
      <c r="N10915" s="84"/>
      <c r="O10915" s="65"/>
      <c r="P10915" s="84"/>
      <c r="Q10915" s="84"/>
      <c r="R10915" s="66"/>
      <c r="S10915" s="66"/>
      <c r="T10915" s="66"/>
      <c r="U10915" s="46"/>
    </row>
    <row r="10916" spans="2:21">
      <c r="B10916" s="22"/>
      <c r="D10916" s="22"/>
      <c r="E10916" s="42"/>
      <c r="F10916" s="92"/>
      <c r="G10916" s="65"/>
      <c r="H10916" s="65"/>
      <c r="I10916" s="65"/>
      <c r="J10916" s="65"/>
      <c r="K10916" s="65"/>
      <c r="L10916" s="65"/>
      <c r="M10916" s="65"/>
      <c r="N10916" s="84"/>
      <c r="O10916" s="65"/>
      <c r="P10916" s="84"/>
      <c r="Q10916" s="84"/>
      <c r="R10916" s="66"/>
      <c r="S10916" s="66"/>
      <c r="T10916" s="66"/>
      <c r="U10916" s="46"/>
    </row>
    <row r="10917" spans="2:21">
      <c r="B10917" s="22"/>
      <c r="D10917" s="22"/>
      <c r="E10917" s="42"/>
      <c r="F10917" s="92"/>
      <c r="G10917" s="65"/>
      <c r="H10917" s="65"/>
      <c r="I10917" s="65"/>
      <c r="J10917" s="65"/>
      <c r="K10917" s="65"/>
      <c r="L10917" s="65"/>
      <c r="M10917" s="65"/>
      <c r="N10917" s="84"/>
      <c r="O10917" s="65"/>
      <c r="P10917" s="84"/>
      <c r="Q10917" s="84"/>
      <c r="R10917" s="66"/>
      <c r="S10917" s="66"/>
      <c r="T10917" s="66"/>
      <c r="U10917" s="46"/>
    </row>
    <row r="10918" spans="2:21">
      <c r="B10918" s="22"/>
      <c r="D10918" s="22"/>
      <c r="E10918" s="42"/>
      <c r="F10918" s="92"/>
      <c r="G10918" s="65"/>
      <c r="H10918" s="65"/>
      <c r="I10918" s="65"/>
      <c r="J10918" s="65"/>
      <c r="K10918" s="65"/>
      <c r="L10918" s="65"/>
      <c r="M10918" s="65"/>
      <c r="N10918" s="84"/>
      <c r="O10918" s="65"/>
      <c r="P10918" s="84"/>
      <c r="Q10918" s="84"/>
      <c r="R10918" s="66"/>
      <c r="S10918" s="66"/>
      <c r="T10918" s="66"/>
      <c r="U10918" s="46"/>
    </row>
    <row r="10919" spans="2:21">
      <c r="B10919" s="22"/>
      <c r="D10919" s="22"/>
      <c r="E10919" s="42"/>
      <c r="F10919" s="92"/>
      <c r="G10919" s="65"/>
      <c r="H10919" s="65"/>
      <c r="I10919" s="65"/>
      <c r="J10919" s="65"/>
      <c r="K10919" s="65"/>
      <c r="L10919" s="65"/>
      <c r="M10919" s="65"/>
      <c r="N10919" s="84"/>
      <c r="O10919" s="65"/>
      <c r="P10919" s="84"/>
      <c r="Q10919" s="84"/>
      <c r="R10919" s="66"/>
      <c r="S10919" s="66"/>
      <c r="T10919" s="66"/>
      <c r="U10919" s="46"/>
    </row>
    <row r="10920" spans="2:21">
      <c r="B10920" s="22"/>
      <c r="D10920" s="22"/>
      <c r="E10920" s="42"/>
      <c r="F10920" s="92"/>
      <c r="G10920" s="65"/>
      <c r="H10920" s="65"/>
      <c r="I10920" s="65"/>
      <c r="J10920" s="65"/>
      <c r="K10920" s="65"/>
      <c r="L10920" s="65"/>
      <c r="M10920" s="65"/>
      <c r="N10920" s="84"/>
      <c r="O10920" s="65"/>
      <c r="P10920" s="84"/>
      <c r="Q10920" s="84"/>
      <c r="R10920" s="66"/>
      <c r="S10920" s="66"/>
      <c r="T10920" s="66"/>
      <c r="U10920" s="46"/>
    </row>
    <row r="10921" spans="2:21">
      <c r="B10921" s="22"/>
      <c r="D10921" s="22"/>
      <c r="E10921" s="42"/>
      <c r="F10921" s="92"/>
      <c r="G10921" s="65"/>
      <c r="H10921" s="65"/>
      <c r="I10921" s="65"/>
      <c r="J10921" s="65"/>
      <c r="K10921" s="65"/>
      <c r="L10921" s="65"/>
      <c r="M10921" s="65"/>
      <c r="N10921" s="84"/>
      <c r="O10921" s="65"/>
      <c r="P10921" s="84"/>
      <c r="Q10921" s="84"/>
      <c r="R10921" s="66"/>
      <c r="S10921" s="66"/>
      <c r="T10921" s="66"/>
      <c r="U10921" s="46"/>
    </row>
    <row r="10922" spans="2:21">
      <c r="B10922" s="22"/>
      <c r="D10922" s="22"/>
      <c r="E10922" s="42"/>
      <c r="F10922" s="92"/>
      <c r="G10922" s="65"/>
      <c r="H10922" s="65"/>
      <c r="I10922" s="65"/>
      <c r="J10922" s="65"/>
      <c r="K10922" s="65"/>
      <c r="L10922" s="65"/>
      <c r="M10922" s="65"/>
      <c r="N10922" s="84"/>
      <c r="O10922" s="65"/>
      <c r="P10922" s="84"/>
      <c r="Q10922" s="84"/>
      <c r="R10922" s="66"/>
      <c r="S10922" s="66"/>
      <c r="T10922" s="66"/>
      <c r="U10922" s="46"/>
    </row>
    <row r="10923" spans="2:21">
      <c r="B10923" s="22"/>
      <c r="D10923" s="22"/>
      <c r="E10923" s="42"/>
      <c r="F10923" s="92"/>
      <c r="G10923" s="65"/>
      <c r="H10923" s="65"/>
      <c r="I10923" s="65"/>
      <c r="J10923" s="65"/>
      <c r="K10923" s="65"/>
      <c r="L10923" s="65"/>
      <c r="M10923" s="65"/>
      <c r="N10923" s="84"/>
      <c r="O10923" s="65"/>
      <c r="P10923" s="84"/>
      <c r="Q10923" s="84"/>
      <c r="R10923" s="66"/>
      <c r="S10923" s="66"/>
      <c r="T10923" s="66"/>
      <c r="U10923" s="46"/>
    </row>
    <row r="10924" spans="2:21">
      <c r="B10924" s="22"/>
      <c r="D10924" s="22"/>
      <c r="E10924" s="42"/>
      <c r="F10924" s="92"/>
      <c r="G10924" s="65"/>
      <c r="H10924" s="65"/>
      <c r="I10924" s="65"/>
      <c r="J10924" s="65"/>
      <c r="K10924" s="65"/>
      <c r="L10924" s="65"/>
      <c r="M10924" s="65"/>
      <c r="N10924" s="84"/>
      <c r="O10924" s="65"/>
      <c r="P10924" s="84"/>
      <c r="Q10924" s="84"/>
      <c r="R10924" s="66"/>
      <c r="S10924" s="66"/>
      <c r="T10924" s="66"/>
      <c r="U10924" s="46"/>
    </row>
    <row r="10925" spans="2:21">
      <c r="B10925" s="22"/>
      <c r="D10925" s="22"/>
      <c r="E10925" s="42"/>
      <c r="F10925" s="92"/>
      <c r="G10925" s="65"/>
      <c r="H10925" s="65"/>
      <c r="I10925" s="65"/>
      <c r="J10925" s="65"/>
      <c r="K10925" s="65"/>
      <c r="L10925" s="65"/>
      <c r="M10925" s="65"/>
      <c r="N10925" s="84"/>
      <c r="O10925" s="65"/>
      <c r="P10925" s="84"/>
      <c r="Q10925" s="84"/>
      <c r="R10925" s="66"/>
      <c r="S10925" s="66"/>
      <c r="T10925" s="66"/>
      <c r="U10925" s="46"/>
    </row>
    <row r="10926" spans="2:21">
      <c r="B10926" s="22"/>
      <c r="D10926" s="22"/>
      <c r="E10926" s="42"/>
      <c r="F10926" s="92"/>
      <c r="G10926" s="65"/>
      <c r="H10926" s="65"/>
      <c r="I10926" s="65"/>
      <c r="J10926" s="65"/>
      <c r="K10926" s="65"/>
      <c r="L10926" s="65"/>
      <c r="M10926" s="65"/>
      <c r="N10926" s="84"/>
      <c r="O10926" s="65"/>
      <c r="P10926" s="84"/>
      <c r="Q10926" s="84"/>
      <c r="R10926" s="66"/>
      <c r="S10926" s="66"/>
      <c r="T10926" s="66"/>
      <c r="U10926" s="46"/>
    </row>
    <row r="10927" spans="2:21">
      <c r="B10927" s="22"/>
      <c r="D10927" s="22"/>
      <c r="E10927" s="42"/>
      <c r="F10927" s="92"/>
      <c r="G10927" s="65"/>
      <c r="H10927" s="65"/>
      <c r="I10927" s="65"/>
      <c r="J10927" s="65"/>
      <c r="K10927" s="65"/>
      <c r="L10927" s="65"/>
      <c r="M10927" s="65"/>
      <c r="N10927" s="84"/>
      <c r="O10927" s="65"/>
      <c r="P10927" s="84"/>
      <c r="Q10927" s="84"/>
      <c r="R10927" s="66"/>
      <c r="S10927" s="66"/>
      <c r="T10927" s="66"/>
      <c r="U10927" s="46"/>
    </row>
    <row r="10928" spans="2:21">
      <c r="B10928" s="22"/>
      <c r="D10928" s="22"/>
      <c r="E10928" s="42"/>
      <c r="F10928" s="92"/>
      <c r="G10928" s="65"/>
      <c r="H10928" s="65"/>
      <c r="I10928" s="65"/>
      <c r="J10928" s="65"/>
      <c r="K10928" s="65"/>
      <c r="L10928" s="65"/>
      <c r="M10928" s="65"/>
      <c r="N10928" s="84"/>
      <c r="O10928" s="65"/>
      <c r="P10928" s="84"/>
      <c r="Q10928" s="84"/>
      <c r="R10928" s="66"/>
      <c r="S10928" s="66"/>
      <c r="T10928" s="66"/>
      <c r="U10928" s="46"/>
    </row>
    <row r="10929" spans="2:21">
      <c r="B10929" s="22"/>
      <c r="D10929" s="22"/>
      <c r="E10929" s="42"/>
      <c r="F10929" s="92"/>
      <c r="G10929" s="65"/>
      <c r="H10929" s="65"/>
      <c r="I10929" s="65"/>
      <c r="J10929" s="65"/>
      <c r="K10929" s="65"/>
      <c r="L10929" s="65"/>
      <c r="M10929" s="65"/>
      <c r="N10929" s="84"/>
      <c r="O10929" s="65"/>
      <c r="P10929" s="84"/>
      <c r="Q10929" s="84"/>
      <c r="R10929" s="66"/>
      <c r="S10929" s="66"/>
      <c r="T10929" s="66"/>
      <c r="U10929" s="46"/>
    </row>
    <row r="10930" spans="2:21">
      <c r="B10930" s="22"/>
      <c r="D10930" s="22"/>
      <c r="E10930" s="42"/>
      <c r="F10930" s="92"/>
      <c r="G10930" s="65"/>
      <c r="H10930" s="65"/>
      <c r="I10930" s="65"/>
      <c r="J10930" s="65"/>
      <c r="K10930" s="65"/>
      <c r="L10930" s="65"/>
      <c r="M10930" s="65"/>
      <c r="N10930" s="84"/>
      <c r="O10930" s="65"/>
      <c r="P10930" s="84"/>
      <c r="Q10930" s="84"/>
      <c r="R10930" s="66"/>
      <c r="S10930" s="66"/>
      <c r="T10930" s="66"/>
      <c r="U10930" s="46"/>
    </row>
    <row r="10931" spans="2:21">
      <c r="B10931" s="22"/>
      <c r="D10931" s="22"/>
      <c r="E10931" s="42"/>
      <c r="F10931" s="92"/>
      <c r="G10931" s="65"/>
      <c r="H10931" s="65"/>
      <c r="I10931" s="65"/>
      <c r="J10931" s="65"/>
      <c r="K10931" s="65"/>
      <c r="L10931" s="65"/>
      <c r="M10931" s="65"/>
      <c r="N10931" s="84"/>
      <c r="O10931" s="65"/>
      <c r="P10931" s="84"/>
      <c r="Q10931" s="84"/>
      <c r="R10931" s="66"/>
      <c r="S10931" s="66"/>
      <c r="T10931" s="66"/>
      <c r="U10931" s="46"/>
    </row>
    <row r="10932" spans="2:21">
      <c r="B10932" s="22"/>
      <c r="D10932" s="22"/>
      <c r="E10932" s="42"/>
      <c r="F10932" s="92"/>
      <c r="G10932" s="65"/>
      <c r="H10932" s="65"/>
      <c r="I10932" s="65"/>
      <c r="J10932" s="65"/>
      <c r="K10932" s="65"/>
      <c r="L10932" s="65"/>
      <c r="M10932" s="65"/>
      <c r="N10932" s="84"/>
      <c r="O10932" s="65"/>
      <c r="P10932" s="84"/>
      <c r="Q10932" s="84"/>
      <c r="R10932" s="66"/>
      <c r="S10932" s="66"/>
      <c r="T10932" s="66"/>
      <c r="U10932" s="46"/>
    </row>
    <row r="10933" spans="2:21">
      <c r="B10933" s="22"/>
      <c r="D10933" s="22"/>
      <c r="E10933" s="42"/>
      <c r="F10933" s="92"/>
      <c r="G10933" s="65"/>
      <c r="H10933" s="65"/>
      <c r="I10933" s="65"/>
      <c r="J10933" s="65"/>
      <c r="K10933" s="65"/>
      <c r="L10933" s="65"/>
      <c r="M10933" s="65"/>
      <c r="N10933" s="84"/>
      <c r="O10933" s="65"/>
      <c r="P10933" s="84"/>
      <c r="Q10933" s="84"/>
      <c r="R10933" s="66"/>
      <c r="S10933" s="66"/>
      <c r="T10933" s="66"/>
      <c r="U10933" s="46"/>
    </row>
    <row r="10934" spans="2:21">
      <c r="B10934" s="22"/>
      <c r="D10934" s="22"/>
      <c r="E10934" s="42"/>
      <c r="F10934" s="92"/>
      <c r="G10934" s="65"/>
      <c r="H10934" s="65"/>
      <c r="I10934" s="65"/>
      <c r="J10934" s="65"/>
      <c r="K10934" s="65"/>
      <c r="L10934" s="65"/>
      <c r="M10934" s="65"/>
      <c r="N10934" s="84"/>
      <c r="O10934" s="65"/>
      <c r="P10934" s="84"/>
      <c r="Q10934" s="84"/>
      <c r="R10934" s="66"/>
      <c r="S10934" s="66"/>
      <c r="T10934" s="66"/>
      <c r="U10934" s="46"/>
    </row>
    <row r="10935" spans="2:21">
      <c r="B10935" s="22"/>
      <c r="D10935" s="22"/>
      <c r="E10935" s="42"/>
      <c r="F10935" s="92"/>
      <c r="G10935" s="65"/>
      <c r="H10935" s="65"/>
      <c r="I10935" s="65"/>
      <c r="J10935" s="65"/>
      <c r="K10935" s="65"/>
      <c r="L10935" s="65"/>
      <c r="M10935" s="65"/>
      <c r="N10935" s="84"/>
      <c r="O10935" s="65"/>
      <c r="P10935" s="84"/>
      <c r="Q10935" s="84"/>
      <c r="R10935" s="66"/>
      <c r="S10935" s="66"/>
      <c r="T10935" s="66"/>
      <c r="U10935" s="46"/>
    </row>
    <row r="10936" spans="2:21">
      <c r="B10936" s="22"/>
      <c r="D10936" s="22"/>
      <c r="E10936" s="42"/>
      <c r="F10936" s="92"/>
      <c r="G10936" s="65"/>
      <c r="H10936" s="65"/>
      <c r="I10936" s="65"/>
      <c r="J10936" s="65"/>
      <c r="K10936" s="65"/>
      <c r="L10936" s="65"/>
      <c r="M10936" s="65"/>
      <c r="N10936" s="84"/>
      <c r="O10936" s="65"/>
      <c r="P10936" s="84"/>
      <c r="Q10936" s="84"/>
      <c r="R10936" s="66"/>
      <c r="S10936" s="66"/>
      <c r="T10936" s="66"/>
      <c r="U10936" s="46"/>
    </row>
    <row r="10937" spans="2:21">
      <c r="B10937" s="22"/>
      <c r="D10937" s="22"/>
      <c r="E10937" s="42"/>
      <c r="F10937" s="92"/>
      <c r="G10937" s="65"/>
      <c r="H10937" s="65"/>
      <c r="I10937" s="65"/>
      <c r="J10937" s="65"/>
      <c r="K10937" s="65"/>
      <c r="L10937" s="65"/>
      <c r="M10937" s="65"/>
      <c r="N10937" s="84"/>
      <c r="O10937" s="65"/>
      <c r="P10937" s="84"/>
      <c r="Q10937" s="84"/>
      <c r="R10937" s="66"/>
      <c r="S10937" s="66"/>
      <c r="T10937" s="66"/>
      <c r="U10937" s="46"/>
    </row>
    <row r="10938" spans="2:21">
      <c r="B10938" s="22"/>
      <c r="D10938" s="22"/>
      <c r="E10938" s="42"/>
      <c r="F10938" s="92"/>
      <c r="G10938" s="65"/>
      <c r="H10938" s="65"/>
      <c r="I10938" s="65"/>
      <c r="J10938" s="65"/>
      <c r="K10938" s="65"/>
      <c r="L10938" s="65"/>
      <c r="M10938" s="65"/>
      <c r="N10938" s="84"/>
      <c r="O10938" s="65"/>
      <c r="P10938" s="84"/>
      <c r="Q10938" s="84"/>
      <c r="R10938" s="66"/>
      <c r="S10938" s="66"/>
      <c r="T10938" s="66"/>
      <c r="U10938" s="46"/>
    </row>
    <row r="10939" spans="2:21">
      <c r="B10939" s="22"/>
      <c r="D10939" s="22"/>
      <c r="E10939" s="42"/>
      <c r="F10939" s="92"/>
      <c r="G10939" s="65"/>
      <c r="H10939" s="65"/>
      <c r="I10939" s="65"/>
      <c r="J10939" s="65"/>
      <c r="K10939" s="65"/>
      <c r="L10939" s="65"/>
      <c r="M10939" s="65"/>
      <c r="N10939" s="84"/>
      <c r="O10939" s="65"/>
      <c r="P10939" s="84"/>
      <c r="Q10939" s="84"/>
      <c r="R10939" s="66"/>
      <c r="S10939" s="66"/>
      <c r="T10939" s="66"/>
      <c r="U10939" s="46"/>
    </row>
    <row r="10940" spans="2:21">
      <c r="B10940" s="22"/>
      <c r="D10940" s="22"/>
      <c r="E10940" s="42"/>
      <c r="F10940" s="92"/>
      <c r="G10940" s="65"/>
      <c r="H10940" s="65"/>
      <c r="I10940" s="65"/>
      <c r="J10940" s="65"/>
      <c r="K10940" s="65"/>
      <c r="L10940" s="65"/>
      <c r="M10940" s="65"/>
      <c r="N10940" s="84"/>
      <c r="O10940" s="65"/>
      <c r="P10940" s="84"/>
      <c r="Q10940" s="84"/>
      <c r="R10940" s="66"/>
      <c r="S10940" s="66"/>
      <c r="T10940" s="66"/>
      <c r="U10940" s="46"/>
    </row>
    <row r="10941" spans="2:21">
      <c r="B10941" s="22"/>
      <c r="D10941" s="22"/>
      <c r="E10941" s="42"/>
      <c r="F10941" s="92"/>
      <c r="G10941" s="65"/>
      <c r="H10941" s="65"/>
      <c r="I10941" s="65"/>
      <c r="J10941" s="65"/>
      <c r="K10941" s="65"/>
      <c r="L10941" s="65"/>
      <c r="M10941" s="65"/>
      <c r="N10941" s="84"/>
      <c r="O10941" s="65"/>
      <c r="P10941" s="84"/>
      <c r="Q10941" s="84"/>
      <c r="R10941" s="66"/>
      <c r="S10941" s="66"/>
      <c r="T10941" s="66"/>
      <c r="U10941" s="46"/>
    </row>
    <row r="10942" spans="2:21">
      <c r="B10942" s="22"/>
      <c r="D10942" s="22"/>
      <c r="E10942" s="42"/>
      <c r="F10942" s="92"/>
      <c r="G10942" s="65"/>
      <c r="H10942" s="65"/>
      <c r="I10942" s="65"/>
      <c r="J10942" s="65"/>
      <c r="K10942" s="65"/>
      <c r="L10942" s="65"/>
      <c r="M10942" s="65"/>
      <c r="N10942" s="84"/>
      <c r="O10942" s="65"/>
      <c r="P10942" s="84"/>
      <c r="Q10942" s="84"/>
      <c r="R10942" s="66"/>
      <c r="S10942" s="66"/>
      <c r="T10942" s="66"/>
      <c r="U10942" s="46"/>
    </row>
    <row r="10943" spans="2:21">
      <c r="B10943" s="22"/>
      <c r="D10943" s="22"/>
      <c r="E10943" s="42"/>
      <c r="F10943" s="92"/>
      <c r="G10943" s="65"/>
      <c r="H10943" s="65"/>
      <c r="I10943" s="65"/>
      <c r="J10943" s="65"/>
      <c r="K10943" s="65"/>
      <c r="L10943" s="65"/>
      <c r="M10943" s="65"/>
      <c r="N10943" s="84"/>
      <c r="O10943" s="65"/>
      <c r="P10943" s="84"/>
      <c r="Q10943" s="84"/>
      <c r="R10943" s="66"/>
      <c r="S10943" s="66"/>
      <c r="T10943" s="66"/>
      <c r="U10943" s="46"/>
    </row>
    <row r="10944" spans="2:21">
      <c r="B10944" s="22"/>
      <c r="D10944" s="22"/>
      <c r="E10944" s="42"/>
      <c r="F10944" s="92"/>
      <c r="G10944" s="65"/>
      <c r="H10944" s="65"/>
      <c r="I10944" s="65"/>
      <c r="J10944" s="65"/>
      <c r="K10944" s="65"/>
      <c r="L10944" s="65"/>
      <c r="M10944" s="65"/>
      <c r="N10944" s="84"/>
      <c r="O10944" s="65"/>
      <c r="P10944" s="84"/>
      <c r="Q10944" s="84"/>
      <c r="R10944" s="66"/>
      <c r="S10944" s="66"/>
      <c r="T10944" s="66"/>
      <c r="U10944" s="46"/>
    </row>
    <row r="10945" spans="2:21">
      <c r="B10945" s="22"/>
      <c r="D10945" s="22"/>
      <c r="E10945" s="42"/>
      <c r="F10945" s="92"/>
      <c r="G10945" s="65"/>
      <c r="H10945" s="65"/>
      <c r="I10945" s="65"/>
      <c r="J10945" s="65"/>
      <c r="K10945" s="65"/>
      <c r="L10945" s="65"/>
      <c r="M10945" s="65"/>
      <c r="N10945" s="84"/>
      <c r="O10945" s="65"/>
      <c r="P10945" s="84"/>
      <c r="Q10945" s="84"/>
      <c r="R10945" s="66"/>
      <c r="S10945" s="66"/>
      <c r="T10945" s="66"/>
      <c r="U10945" s="46"/>
    </row>
    <row r="10946" spans="2:21">
      <c r="B10946" s="22"/>
      <c r="D10946" s="22"/>
      <c r="E10946" s="42"/>
      <c r="F10946" s="92"/>
      <c r="G10946" s="65"/>
      <c r="H10946" s="65"/>
      <c r="I10946" s="65"/>
      <c r="J10946" s="65"/>
      <c r="K10946" s="65"/>
      <c r="L10946" s="65"/>
      <c r="M10946" s="65"/>
      <c r="N10946" s="84"/>
      <c r="O10946" s="65"/>
      <c r="P10946" s="84"/>
      <c r="Q10946" s="84"/>
      <c r="R10946" s="66"/>
      <c r="S10946" s="66"/>
      <c r="T10946" s="66"/>
      <c r="U10946" s="46"/>
    </row>
    <row r="10947" spans="2:21">
      <c r="B10947" s="22"/>
      <c r="D10947" s="22"/>
      <c r="E10947" s="42"/>
      <c r="F10947" s="92"/>
      <c r="G10947" s="65"/>
      <c r="H10947" s="65"/>
      <c r="I10947" s="65"/>
      <c r="J10947" s="65"/>
      <c r="K10947" s="65"/>
      <c r="L10947" s="65"/>
      <c r="M10947" s="65"/>
      <c r="N10947" s="84"/>
      <c r="O10947" s="65"/>
      <c r="P10947" s="84"/>
      <c r="Q10947" s="84"/>
      <c r="R10947" s="66"/>
      <c r="S10947" s="66"/>
      <c r="T10947" s="66"/>
      <c r="U10947" s="46"/>
    </row>
    <row r="10948" spans="2:21">
      <c r="B10948" s="22"/>
      <c r="D10948" s="22"/>
      <c r="E10948" s="42"/>
      <c r="F10948" s="92"/>
      <c r="G10948" s="65"/>
      <c r="H10948" s="65"/>
      <c r="I10948" s="65"/>
      <c r="J10948" s="65"/>
      <c r="K10948" s="65"/>
      <c r="L10948" s="65"/>
      <c r="M10948" s="65"/>
      <c r="N10948" s="84"/>
      <c r="O10948" s="65"/>
      <c r="P10948" s="84"/>
      <c r="Q10948" s="84"/>
      <c r="R10948" s="66"/>
      <c r="S10948" s="66"/>
      <c r="T10948" s="66"/>
      <c r="U10948" s="46"/>
    </row>
    <row r="10949" spans="2:21">
      <c r="B10949" s="22"/>
      <c r="D10949" s="22"/>
      <c r="E10949" s="42"/>
      <c r="F10949" s="92"/>
      <c r="G10949" s="65"/>
      <c r="H10949" s="65"/>
      <c r="I10949" s="65"/>
      <c r="J10949" s="65"/>
      <c r="K10949" s="65"/>
      <c r="L10949" s="65"/>
      <c r="M10949" s="65"/>
      <c r="N10949" s="84"/>
      <c r="O10949" s="65"/>
      <c r="P10949" s="84"/>
      <c r="Q10949" s="84"/>
      <c r="R10949" s="66"/>
      <c r="S10949" s="66"/>
      <c r="T10949" s="66"/>
      <c r="U10949" s="46"/>
    </row>
    <row r="10950" spans="2:21">
      <c r="B10950" s="22"/>
      <c r="D10950" s="22"/>
      <c r="E10950" s="42"/>
      <c r="F10950" s="92"/>
      <c r="G10950" s="65"/>
      <c r="H10950" s="65"/>
      <c r="I10950" s="65"/>
      <c r="J10950" s="65"/>
      <c r="K10950" s="65"/>
      <c r="L10950" s="65"/>
      <c r="M10950" s="65"/>
      <c r="N10950" s="84"/>
      <c r="O10950" s="65"/>
      <c r="P10950" s="84"/>
      <c r="Q10950" s="84"/>
      <c r="R10950" s="66"/>
      <c r="S10950" s="66"/>
      <c r="T10950" s="66"/>
      <c r="U10950" s="46"/>
    </row>
    <row r="10951" spans="2:21">
      <c r="B10951" s="22"/>
      <c r="D10951" s="22"/>
      <c r="E10951" s="42"/>
      <c r="F10951" s="92"/>
      <c r="G10951" s="65"/>
      <c r="H10951" s="65"/>
      <c r="I10951" s="65"/>
      <c r="J10951" s="65"/>
      <c r="K10951" s="65"/>
      <c r="L10951" s="65"/>
      <c r="M10951" s="65"/>
      <c r="N10951" s="84"/>
      <c r="O10951" s="65"/>
      <c r="P10951" s="84"/>
      <c r="Q10951" s="84"/>
      <c r="R10951" s="66"/>
      <c r="S10951" s="66"/>
      <c r="T10951" s="66"/>
      <c r="U10951" s="46"/>
    </row>
    <row r="10952" spans="2:21">
      <c r="B10952" s="22"/>
      <c r="D10952" s="22"/>
      <c r="E10952" s="42"/>
      <c r="F10952" s="92"/>
      <c r="G10952" s="65"/>
      <c r="H10952" s="65"/>
      <c r="I10952" s="65"/>
      <c r="J10952" s="65"/>
      <c r="K10952" s="65"/>
      <c r="L10952" s="65"/>
      <c r="M10952" s="65"/>
      <c r="N10952" s="84"/>
      <c r="O10952" s="65"/>
      <c r="P10952" s="84"/>
      <c r="Q10952" s="84"/>
      <c r="R10952" s="66"/>
      <c r="S10952" s="66"/>
      <c r="T10952" s="66"/>
      <c r="U10952" s="46"/>
    </row>
    <row r="10953" spans="2:21">
      <c r="B10953" s="22"/>
      <c r="D10953" s="22"/>
      <c r="E10953" s="42"/>
      <c r="F10953" s="92"/>
      <c r="G10953" s="65"/>
      <c r="H10953" s="65"/>
      <c r="I10953" s="65"/>
      <c r="J10953" s="65"/>
      <c r="K10953" s="65"/>
      <c r="L10953" s="65"/>
      <c r="M10953" s="65"/>
      <c r="N10953" s="84"/>
      <c r="O10953" s="65"/>
      <c r="P10953" s="84"/>
      <c r="Q10953" s="84"/>
      <c r="R10953" s="66"/>
      <c r="S10953" s="66"/>
      <c r="T10953" s="66"/>
      <c r="U10953" s="46"/>
    </row>
    <row r="10954" spans="2:21">
      <c r="B10954" s="22"/>
      <c r="D10954" s="22"/>
      <c r="E10954" s="42"/>
      <c r="F10954" s="92"/>
      <c r="G10954" s="65"/>
      <c r="H10954" s="65"/>
      <c r="I10954" s="65"/>
      <c r="J10954" s="65"/>
      <c r="K10954" s="65"/>
      <c r="L10954" s="65"/>
      <c r="M10954" s="65"/>
      <c r="N10954" s="84"/>
      <c r="O10954" s="65"/>
      <c r="P10954" s="84"/>
      <c r="Q10954" s="84"/>
      <c r="R10954" s="66"/>
      <c r="S10954" s="66"/>
      <c r="T10954" s="66"/>
      <c r="U10954" s="46"/>
    </row>
    <row r="10955" spans="2:21">
      <c r="B10955" s="22"/>
      <c r="D10955" s="22"/>
      <c r="E10955" s="42"/>
      <c r="F10955" s="92"/>
      <c r="G10955" s="65"/>
      <c r="H10955" s="65"/>
      <c r="I10955" s="65"/>
      <c r="J10955" s="65"/>
      <c r="K10955" s="65"/>
      <c r="L10955" s="65"/>
      <c r="M10955" s="65"/>
      <c r="N10955" s="84"/>
      <c r="O10955" s="65"/>
      <c r="P10955" s="84"/>
      <c r="Q10955" s="84"/>
      <c r="R10955" s="66"/>
      <c r="S10955" s="66"/>
      <c r="T10955" s="66"/>
      <c r="U10955" s="46"/>
    </row>
    <row r="10956" spans="2:21">
      <c r="B10956" s="22"/>
      <c r="D10956" s="22"/>
      <c r="E10956" s="42"/>
      <c r="F10956" s="92"/>
      <c r="G10956" s="65"/>
      <c r="H10956" s="65"/>
      <c r="I10956" s="65"/>
      <c r="J10956" s="65"/>
      <c r="K10956" s="65"/>
      <c r="L10956" s="65"/>
      <c r="M10956" s="65"/>
      <c r="N10956" s="84"/>
      <c r="O10956" s="65"/>
      <c r="P10956" s="84"/>
      <c r="Q10956" s="84"/>
      <c r="R10956" s="66"/>
      <c r="S10956" s="66"/>
      <c r="T10956" s="66"/>
      <c r="U10956" s="46"/>
    </row>
    <row r="10957" spans="2:21">
      <c r="B10957" s="22"/>
      <c r="D10957" s="22"/>
      <c r="E10957" s="42"/>
      <c r="F10957" s="92"/>
      <c r="G10957" s="65"/>
      <c r="H10957" s="65"/>
      <c r="I10957" s="65"/>
      <c r="J10957" s="65"/>
      <c r="K10957" s="65"/>
      <c r="L10957" s="65"/>
      <c r="M10957" s="65"/>
      <c r="N10957" s="84"/>
      <c r="O10957" s="65"/>
      <c r="P10957" s="84"/>
      <c r="Q10957" s="84"/>
      <c r="R10957" s="66"/>
      <c r="S10957" s="66"/>
      <c r="T10957" s="66"/>
      <c r="U10957" s="46"/>
    </row>
    <row r="10958" spans="2:21">
      <c r="B10958" s="22"/>
      <c r="D10958" s="22"/>
      <c r="E10958" s="42"/>
      <c r="F10958" s="92"/>
      <c r="G10958" s="65"/>
      <c r="H10958" s="65"/>
      <c r="I10958" s="65"/>
      <c r="J10958" s="65"/>
      <c r="K10958" s="65"/>
      <c r="L10958" s="65"/>
      <c r="M10958" s="65"/>
      <c r="N10958" s="84"/>
      <c r="O10958" s="65"/>
      <c r="P10958" s="84"/>
      <c r="Q10958" s="84"/>
      <c r="R10958" s="66"/>
      <c r="S10958" s="66"/>
      <c r="T10958" s="66"/>
      <c r="U10958" s="46"/>
    </row>
    <row r="10959" spans="2:21">
      <c r="B10959" s="22"/>
      <c r="D10959" s="22"/>
      <c r="E10959" s="42"/>
      <c r="F10959" s="92"/>
      <c r="G10959" s="65"/>
      <c r="H10959" s="65"/>
      <c r="I10959" s="65"/>
      <c r="J10959" s="65"/>
      <c r="K10959" s="65"/>
      <c r="L10959" s="65"/>
      <c r="M10959" s="65"/>
      <c r="N10959" s="84"/>
      <c r="O10959" s="65"/>
      <c r="P10959" s="84"/>
      <c r="Q10959" s="84"/>
      <c r="R10959" s="66"/>
      <c r="S10959" s="66"/>
      <c r="T10959" s="66"/>
      <c r="U10959" s="46"/>
    </row>
    <row r="10960" spans="2:21">
      <c r="B10960" s="22"/>
      <c r="D10960" s="22"/>
      <c r="E10960" s="42"/>
      <c r="F10960" s="92"/>
      <c r="G10960" s="65"/>
      <c r="H10960" s="65"/>
      <c r="I10960" s="65"/>
      <c r="J10960" s="65"/>
      <c r="K10960" s="65"/>
      <c r="L10960" s="65"/>
      <c r="M10960" s="65"/>
      <c r="N10960" s="84"/>
      <c r="O10960" s="65"/>
      <c r="P10960" s="84"/>
      <c r="Q10960" s="84"/>
      <c r="R10960" s="66"/>
      <c r="S10960" s="66"/>
      <c r="T10960" s="66"/>
      <c r="U10960" s="46"/>
    </row>
    <row r="10961" spans="2:21">
      <c r="B10961" s="22"/>
      <c r="D10961" s="22"/>
      <c r="E10961" s="42"/>
      <c r="F10961" s="92"/>
      <c r="G10961" s="65"/>
      <c r="H10961" s="65"/>
      <c r="I10961" s="65"/>
      <c r="J10961" s="65"/>
      <c r="K10961" s="65"/>
      <c r="L10961" s="65"/>
      <c r="M10961" s="65"/>
      <c r="N10961" s="84"/>
      <c r="O10961" s="65"/>
      <c r="P10961" s="84"/>
      <c r="Q10961" s="84"/>
      <c r="R10961" s="66"/>
      <c r="S10961" s="66"/>
      <c r="T10961" s="66"/>
      <c r="U10961" s="46"/>
    </row>
    <row r="10962" spans="2:21">
      <c r="B10962" s="22"/>
      <c r="D10962" s="22"/>
      <c r="E10962" s="42"/>
      <c r="F10962" s="92"/>
      <c r="G10962" s="65"/>
      <c r="H10962" s="65"/>
      <c r="I10962" s="65"/>
      <c r="J10962" s="65"/>
      <c r="K10962" s="65"/>
      <c r="L10962" s="65"/>
      <c r="M10962" s="65"/>
      <c r="N10962" s="84"/>
      <c r="O10962" s="65"/>
      <c r="P10962" s="84"/>
      <c r="Q10962" s="84"/>
      <c r="R10962" s="66"/>
      <c r="S10962" s="66"/>
      <c r="T10962" s="66"/>
      <c r="U10962" s="46"/>
    </row>
    <row r="10963" spans="2:21">
      <c r="B10963" s="22"/>
      <c r="D10963" s="22"/>
      <c r="E10963" s="42"/>
      <c r="F10963" s="92"/>
      <c r="G10963" s="65"/>
      <c r="H10963" s="65"/>
      <c r="I10963" s="65"/>
      <c r="J10963" s="65"/>
      <c r="K10963" s="65"/>
      <c r="L10963" s="65"/>
      <c r="M10963" s="65"/>
      <c r="N10963" s="84"/>
      <c r="O10963" s="65"/>
      <c r="P10963" s="84"/>
      <c r="Q10963" s="84"/>
      <c r="R10963" s="66"/>
      <c r="S10963" s="66"/>
      <c r="T10963" s="66"/>
      <c r="U10963" s="46"/>
    </row>
    <row r="10964" spans="2:21">
      <c r="B10964" s="22"/>
      <c r="D10964" s="22"/>
      <c r="E10964" s="42"/>
      <c r="F10964" s="92"/>
      <c r="G10964" s="65"/>
      <c r="H10964" s="65"/>
      <c r="I10964" s="65"/>
      <c r="J10964" s="65"/>
      <c r="K10964" s="65"/>
      <c r="L10964" s="65"/>
      <c r="M10964" s="65"/>
      <c r="N10964" s="84"/>
      <c r="O10964" s="65"/>
      <c r="P10964" s="84"/>
      <c r="Q10964" s="84"/>
      <c r="R10964" s="66"/>
      <c r="S10964" s="66"/>
      <c r="T10964" s="66"/>
      <c r="U10964" s="46"/>
    </row>
    <row r="10965" spans="2:21">
      <c r="B10965" s="22"/>
      <c r="D10965" s="22"/>
      <c r="E10965" s="42"/>
      <c r="F10965" s="92"/>
      <c r="G10965" s="65"/>
      <c r="H10965" s="65"/>
      <c r="I10965" s="65"/>
      <c r="J10965" s="65"/>
      <c r="K10965" s="65"/>
      <c r="L10965" s="65"/>
      <c r="M10965" s="65"/>
      <c r="N10965" s="84"/>
      <c r="O10965" s="65"/>
      <c r="P10965" s="84"/>
      <c r="Q10965" s="84"/>
      <c r="R10965" s="66"/>
      <c r="S10965" s="66"/>
      <c r="T10965" s="66"/>
      <c r="U10965" s="46"/>
    </row>
    <row r="10966" spans="2:21">
      <c r="B10966" s="22"/>
      <c r="D10966" s="22"/>
      <c r="E10966" s="42"/>
      <c r="F10966" s="92"/>
      <c r="G10966" s="65"/>
      <c r="H10966" s="65"/>
      <c r="I10966" s="65"/>
      <c r="J10966" s="65"/>
      <c r="K10966" s="65"/>
      <c r="L10966" s="65"/>
      <c r="M10966" s="65"/>
      <c r="N10966" s="84"/>
      <c r="O10966" s="65"/>
      <c r="P10966" s="84"/>
      <c r="Q10966" s="84"/>
      <c r="R10966" s="66"/>
      <c r="S10966" s="66"/>
      <c r="T10966" s="66"/>
      <c r="U10966" s="46"/>
    </row>
    <row r="10967" spans="2:21">
      <c r="B10967" s="22"/>
      <c r="D10967" s="22"/>
      <c r="E10967" s="42"/>
      <c r="F10967" s="92"/>
      <c r="G10967" s="65"/>
      <c r="H10967" s="65"/>
      <c r="I10967" s="65"/>
      <c r="J10967" s="65"/>
      <c r="K10967" s="65"/>
      <c r="L10967" s="65"/>
      <c r="M10967" s="65"/>
      <c r="N10967" s="84"/>
      <c r="O10967" s="65"/>
      <c r="P10967" s="84"/>
      <c r="Q10967" s="84"/>
      <c r="R10967" s="66"/>
      <c r="S10967" s="66"/>
      <c r="T10967" s="66"/>
      <c r="U10967" s="46"/>
    </row>
    <row r="10968" spans="2:21">
      <c r="B10968" s="22"/>
      <c r="D10968" s="22"/>
      <c r="E10968" s="42"/>
      <c r="F10968" s="92"/>
      <c r="G10968" s="65"/>
      <c r="H10968" s="65"/>
      <c r="I10968" s="65"/>
      <c r="J10968" s="65"/>
      <c r="K10968" s="65"/>
      <c r="L10968" s="65"/>
      <c r="M10968" s="65"/>
      <c r="N10968" s="84"/>
      <c r="O10968" s="65"/>
      <c r="P10968" s="84"/>
      <c r="Q10968" s="84"/>
      <c r="R10968" s="66"/>
      <c r="S10968" s="66"/>
      <c r="T10968" s="66"/>
      <c r="U10968" s="46"/>
    </row>
    <row r="10969" spans="2:21">
      <c r="B10969" s="22"/>
      <c r="D10969" s="22"/>
      <c r="E10969" s="42"/>
      <c r="F10969" s="92"/>
      <c r="G10969" s="65"/>
      <c r="H10969" s="65"/>
      <c r="I10969" s="65"/>
      <c r="J10969" s="65"/>
      <c r="K10969" s="65"/>
      <c r="L10969" s="65"/>
      <c r="M10969" s="65"/>
      <c r="N10969" s="84"/>
      <c r="O10969" s="65"/>
      <c r="P10969" s="84"/>
      <c r="Q10969" s="84"/>
      <c r="R10969" s="66"/>
      <c r="S10969" s="66"/>
      <c r="T10969" s="66"/>
      <c r="U10969" s="46"/>
    </row>
    <row r="10970" spans="2:21">
      <c r="B10970" s="22"/>
      <c r="D10970" s="22"/>
      <c r="E10970" s="42"/>
      <c r="F10970" s="92"/>
      <c r="G10970" s="65"/>
      <c r="H10970" s="65"/>
      <c r="I10970" s="65"/>
      <c r="J10970" s="65"/>
      <c r="K10970" s="65"/>
      <c r="L10970" s="65"/>
      <c r="M10970" s="65"/>
      <c r="N10970" s="84"/>
      <c r="O10970" s="65"/>
      <c r="P10970" s="84"/>
      <c r="Q10970" s="84"/>
      <c r="R10970" s="66"/>
      <c r="S10970" s="66"/>
      <c r="T10970" s="66"/>
      <c r="U10970" s="46"/>
    </row>
    <row r="10971" spans="2:21">
      <c r="B10971" s="22"/>
      <c r="D10971" s="22"/>
      <c r="E10971" s="42"/>
      <c r="F10971" s="92"/>
      <c r="G10971" s="65"/>
      <c r="H10971" s="65"/>
      <c r="I10971" s="65"/>
      <c r="J10971" s="65"/>
      <c r="K10971" s="65"/>
      <c r="L10971" s="65"/>
      <c r="M10971" s="65"/>
      <c r="N10971" s="84"/>
      <c r="O10971" s="65"/>
      <c r="P10971" s="84"/>
      <c r="Q10971" s="84"/>
      <c r="R10971" s="66"/>
      <c r="S10971" s="66"/>
      <c r="T10971" s="66"/>
      <c r="U10971" s="46"/>
    </row>
    <row r="10972" spans="2:21">
      <c r="B10972" s="22"/>
      <c r="D10972" s="22"/>
      <c r="E10972" s="42"/>
      <c r="F10972" s="92"/>
      <c r="G10972" s="65"/>
      <c r="H10972" s="65"/>
      <c r="I10972" s="65"/>
      <c r="J10972" s="65"/>
      <c r="K10972" s="65"/>
      <c r="L10972" s="65"/>
      <c r="M10972" s="65"/>
      <c r="N10972" s="84"/>
      <c r="O10972" s="65"/>
      <c r="P10972" s="84"/>
      <c r="Q10972" s="84"/>
      <c r="R10972" s="66"/>
      <c r="S10972" s="66"/>
      <c r="T10972" s="66"/>
      <c r="U10972" s="46"/>
    </row>
    <row r="10973" spans="2:21">
      <c r="B10973" s="22"/>
      <c r="D10973" s="22"/>
      <c r="E10973" s="42"/>
      <c r="F10973" s="92"/>
      <c r="G10973" s="65"/>
      <c r="H10973" s="65"/>
      <c r="I10973" s="65"/>
      <c r="J10973" s="65"/>
      <c r="K10973" s="65"/>
      <c r="L10973" s="65"/>
      <c r="M10973" s="65"/>
      <c r="N10973" s="84"/>
      <c r="O10973" s="65"/>
      <c r="P10973" s="84"/>
      <c r="Q10973" s="84"/>
      <c r="R10973" s="66"/>
      <c r="S10973" s="66"/>
      <c r="T10973" s="66"/>
      <c r="U10973" s="46"/>
    </row>
    <row r="10974" spans="2:21">
      <c r="B10974" s="22"/>
      <c r="D10974" s="22"/>
      <c r="E10974" s="42"/>
      <c r="F10974" s="92"/>
      <c r="G10974" s="65"/>
      <c r="H10974" s="65"/>
      <c r="I10974" s="65"/>
      <c r="J10974" s="65"/>
      <c r="K10974" s="65"/>
      <c r="L10974" s="65"/>
      <c r="M10974" s="65"/>
      <c r="N10974" s="84"/>
      <c r="O10974" s="65"/>
      <c r="P10974" s="84"/>
      <c r="Q10974" s="84"/>
      <c r="R10974" s="66"/>
      <c r="S10974" s="66"/>
      <c r="T10974" s="66"/>
      <c r="U10974" s="46"/>
    </row>
    <row r="10975" spans="2:21">
      <c r="B10975" s="22"/>
      <c r="D10975" s="22"/>
      <c r="E10975" s="42"/>
      <c r="F10975" s="92"/>
      <c r="G10975" s="65"/>
      <c r="H10975" s="65"/>
      <c r="I10975" s="65"/>
      <c r="J10975" s="65"/>
      <c r="K10975" s="65"/>
      <c r="L10975" s="65"/>
      <c r="M10975" s="65"/>
      <c r="N10975" s="84"/>
      <c r="O10975" s="65"/>
      <c r="P10975" s="84"/>
      <c r="Q10975" s="84"/>
      <c r="R10975" s="66"/>
      <c r="S10975" s="66"/>
      <c r="T10975" s="66"/>
      <c r="U10975" s="46"/>
    </row>
    <row r="10976" spans="2:21">
      <c r="B10976" s="22"/>
      <c r="D10976" s="22"/>
      <c r="E10976" s="42"/>
      <c r="F10976" s="92"/>
      <c r="G10976" s="65"/>
      <c r="H10976" s="65"/>
      <c r="I10976" s="65"/>
      <c r="J10976" s="65"/>
      <c r="K10976" s="65"/>
      <c r="L10976" s="65"/>
      <c r="M10976" s="65"/>
      <c r="N10976" s="84"/>
      <c r="O10976" s="65"/>
      <c r="P10976" s="84"/>
      <c r="Q10976" s="84"/>
      <c r="R10976" s="66"/>
      <c r="S10976" s="66"/>
      <c r="T10976" s="66"/>
      <c r="U10976" s="46"/>
    </row>
    <row r="10977" spans="2:21">
      <c r="B10977" s="22"/>
      <c r="D10977" s="22"/>
      <c r="E10977" s="42"/>
      <c r="F10977" s="92"/>
      <c r="G10977" s="65"/>
      <c r="H10977" s="65"/>
      <c r="I10977" s="65"/>
      <c r="J10977" s="65"/>
      <c r="K10977" s="65"/>
      <c r="L10977" s="65"/>
      <c r="M10977" s="65"/>
      <c r="N10977" s="84"/>
      <c r="O10977" s="65"/>
      <c r="P10977" s="84"/>
      <c r="Q10977" s="84"/>
      <c r="R10977" s="66"/>
      <c r="S10977" s="66"/>
      <c r="T10977" s="66"/>
      <c r="U10977" s="46"/>
    </row>
    <row r="10978" spans="2:21">
      <c r="B10978" s="22"/>
      <c r="D10978" s="22"/>
      <c r="E10978" s="42"/>
      <c r="F10978" s="92"/>
      <c r="G10978" s="65"/>
      <c r="H10978" s="65"/>
      <c r="I10978" s="65"/>
      <c r="J10978" s="65"/>
      <c r="K10978" s="65"/>
      <c r="L10978" s="65"/>
      <c r="M10978" s="65"/>
      <c r="N10978" s="84"/>
      <c r="O10978" s="65"/>
      <c r="P10978" s="84"/>
      <c r="Q10978" s="84"/>
      <c r="R10978" s="66"/>
      <c r="S10978" s="66"/>
      <c r="T10978" s="66"/>
      <c r="U10978" s="46"/>
    </row>
    <row r="10979" spans="2:21">
      <c r="B10979" s="22"/>
      <c r="D10979" s="22"/>
      <c r="E10979" s="42"/>
      <c r="F10979" s="92"/>
      <c r="G10979" s="65"/>
      <c r="H10979" s="65"/>
      <c r="I10979" s="65"/>
      <c r="J10979" s="65"/>
      <c r="K10979" s="65"/>
      <c r="L10979" s="65"/>
      <c r="M10979" s="65"/>
      <c r="N10979" s="84"/>
      <c r="O10979" s="65"/>
      <c r="P10979" s="84"/>
      <c r="Q10979" s="84"/>
      <c r="R10979" s="66"/>
      <c r="S10979" s="66"/>
      <c r="T10979" s="66"/>
      <c r="U10979" s="46"/>
    </row>
    <row r="10980" spans="2:21">
      <c r="B10980" s="22"/>
      <c r="D10980" s="22"/>
      <c r="E10980" s="42"/>
      <c r="F10980" s="92"/>
      <c r="G10980" s="65"/>
      <c r="H10980" s="65"/>
      <c r="I10980" s="65"/>
      <c r="J10980" s="65"/>
      <c r="K10980" s="65"/>
      <c r="L10980" s="65"/>
      <c r="M10980" s="65"/>
      <c r="N10980" s="84"/>
      <c r="O10980" s="65"/>
      <c r="P10980" s="84"/>
      <c r="Q10980" s="84"/>
      <c r="R10980" s="66"/>
      <c r="S10980" s="66"/>
      <c r="T10980" s="66"/>
      <c r="U10980" s="46"/>
    </row>
    <row r="10981" spans="2:21">
      <c r="B10981" s="22"/>
      <c r="D10981" s="22"/>
      <c r="E10981" s="42"/>
      <c r="F10981" s="92"/>
      <c r="G10981" s="65"/>
      <c r="H10981" s="65"/>
      <c r="I10981" s="65"/>
      <c r="J10981" s="65"/>
      <c r="K10981" s="65"/>
      <c r="L10981" s="65"/>
      <c r="M10981" s="65"/>
      <c r="N10981" s="84"/>
      <c r="O10981" s="65"/>
      <c r="P10981" s="84"/>
      <c r="Q10981" s="84"/>
      <c r="R10981" s="66"/>
      <c r="S10981" s="66"/>
      <c r="T10981" s="66"/>
      <c r="U10981" s="46"/>
    </row>
    <row r="10982" spans="2:21">
      <c r="B10982" s="22"/>
      <c r="D10982" s="22"/>
      <c r="E10982" s="42"/>
      <c r="F10982" s="92"/>
      <c r="G10982" s="65"/>
      <c r="H10982" s="65"/>
      <c r="I10982" s="65"/>
      <c r="J10982" s="65"/>
      <c r="K10982" s="65"/>
      <c r="L10982" s="65"/>
      <c r="M10982" s="65"/>
      <c r="N10982" s="84"/>
      <c r="O10982" s="65"/>
      <c r="P10982" s="84"/>
      <c r="Q10982" s="84"/>
      <c r="R10982" s="66"/>
      <c r="S10982" s="66"/>
      <c r="T10982" s="66"/>
      <c r="U10982" s="46"/>
    </row>
    <row r="10983" spans="2:21">
      <c r="B10983" s="22"/>
      <c r="D10983" s="22"/>
      <c r="E10983" s="42"/>
      <c r="F10983" s="92"/>
      <c r="G10983" s="65"/>
      <c r="H10983" s="65"/>
      <c r="I10983" s="65"/>
      <c r="J10983" s="65"/>
      <c r="K10983" s="65"/>
      <c r="L10983" s="65"/>
      <c r="M10983" s="65"/>
      <c r="N10983" s="84"/>
      <c r="O10983" s="65"/>
      <c r="P10983" s="84"/>
      <c r="Q10983" s="84"/>
      <c r="R10983" s="66"/>
      <c r="S10983" s="66"/>
      <c r="T10983" s="66"/>
      <c r="U10983" s="46"/>
    </row>
    <row r="10984" spans="2:21">
      <c r="B10984" s="22"/>
      <c r="D10984" s="22"/>
      <c r="E10984" s="42"/>
      <c r="F10984" s="92"/>
      <c r="G10984" s="65"/>
      <c r="H10984" s="65"/>
      <c r="I10984" s="65"/>
      <c r="J10984" s="65"/>
      <c r="K10984" s="65"/>
      <c r="L10984" s="65"/>
      <c r="M10984" s="65"/>
      <c r="N10984" s="84"/>
      <c r="O10984" s="65"/>
      <c r="P10984" s="84"/>
      <c r="Q10984" s="84"/>
      <c r="R10984" s="66"/>
      <c r="S10984" s="66"/>
      <c r="T10984" s="66"/>
      <c r="U10984" s="46"/>
    </row>
    <row r="10985" spans="2:21">
      <c r="B10985" s="22"/>
      <c r="D10985" s="22"/>
      <c r="E10985" s="42"/>
      <c r="F10985" s="92"/>
      <c r="G10985" s="65"/>
      <c r="H10985" s="65"/>
      <c r="I10985" s="65"/>
      <c r="J10985" s="65"/>
      <c r="K10985" s="65"/>
      <c r="L10985" s="65"/>
      <c r="M10985" s="65"/>
      <c r="N10985" s="84"/>
      <c r="O10985" s="65"/>
      <c r="P10985" s="84"/>
      <c r="Q10985" s="84"/>
      <c r="R10985" s="66"/>
      <c r="S10985" s="66"/>
      <c r="T10985" s="66"/>
      <c r="U10985" s="46"/>
    </row>
    <row r="10986" spans="2:21">
      <c r="B10986" s="22"/>
      <c r="D10986" s="22"/>
      <c r="E10986" s="42"/>
      <c r="F10986" s="92"/>
      <c r="G10986" s="65"/>
      <c r="H10986" s="65"/>
      <c r="I10986" s="65"/>
      <c r="J10986" s="65"/>
      <c r="K10986" s="65"/>
      <c r="L10986" s="65"/>
      <c r="M10986" s="65"/>
      <c r="N10986" s="84"/>
      <c r="O10986" s="65"/>
      <c r="P10986" s="84"/>
      <c r="Q10986" s="84"/>
      <c r="R10986" s="66"/>
      <c r="S10986" s="66"/>
      <c r="T10986" s="66"/>
      <c r="U10986" s="46"/>
    </row>
    <row r="10987" spans="2:21">
      <c r="B10987" s="22"/>
      <c r="D10987" s="22"/>
      <c r="E10987" s="42"/>
      <c r="F10987" s="92"/>
      <c r="G10987" s="65"/>
      <c r="H10987" s="65"/>
      <c r="I10987" s="65"/>
      <c r="J10987" s="65"/>
      <c r="K10987" s="65"/>
      <c r="L10987" s="65"/>
      <c r="M10987" s="65"/>
      <c r="N10987" s="84"/>
      <c r="O10987" s="65"/>
      <c r="P10987" s="84"/>
      <c r="Q10987" s="84"/>
      <c r="R10987" s="66"/>
      <c r="S10987" s="66"/>
      <c r="T10987" s="66"/>
      <c r="U10987" s="46"/>
    </row>
    <row r="10988" spans="2:21">
      <c r="B10988" s="22"/>
      <c r="D10988" s="22"/>
      <c r="E10988" s="42"/>
      <c r="F10988" s="92"/>
      <c r="G10988" s="65"/>
      <c r="H10988" s="65"/>
      <c r="I10988" s="65"/>
      <c r="J10988" s="65"/>
      <c r="K10988" s="65"/>
      <c r="L10988" s="65"/>
      <c r="M10988" s="65"/>
      <c r="N10988" s="84"/>
      <c r="O10988" s="65"/>
      <c r="P10988" s="84"/>
      <c r="Q10988" s="84"/>
      <c r="R10988" s="66"/>
      <c r="S10988" s="66"/>
      <c r="T10988" s="66"/>
      <c r="U10988" s="46"/>
    </row>
    <row r="10989" spans="2:21">
      <c r="B10989" s="22"/>
      <c r="D10989" s="22"/>
      <c r="E10989" s="42"/>
      <c r="F10989" s="92"/>
      <c r="G10989" s="65"/>
      <c r="H10989" s="65"/>
      <c r="I10989" s="65"/>
      <c r="J10989" s="65"/>
      <c r="K10989" s="65"/>
      <c r="L10989" s="65"/>
      <c r="M10989" s="65"/>
      <c r="N10989" s="84"/>
      <c r="O10989" s="65"/>
      <c r="P10989" s="84"/>
      <c r="Q10989" s="84"/>
      <c r="R10989" s="66"/>
      <c r="S10989" s="66"/>
      <c r="T10989" s="66"/>
      <c r="U10989" s="46"/>
    </row>
    <row r="10990" spans="2:21">
      <c r="B10990" s="22"/>
      <c r="D10990" s="22"/>
      <c r="E10990" s="42"/>
      <c r="F10990" s="92"/>
      <c r="G10990" s="65"/>
      <c r="H10990" s="65"/>
      <c r="I10990" s="65"/>
      <c r="J10990" s="65"/>
      <c r="K10990" s="65"/>
      <c r="L10990" s="65"/>
      <c r="M10990" s="65"/>
      <c r="N10990" s="84"/>
      <c r="O10990" s="65"/>
      <c r="P10990" s="84"/>
      <c r="Q10990" s="84"/>
      <c r="R10990" s="66"/>
      <c r="S10990" s="66"/>
      <c r="T10990" s="66"/>
      <c r="U10990" s="46"/>
    </row>
    <row r="10991" spans="2:21">
      <c r="B10991" s="22"/>
      <c r="D10991" s="22"/>
      <c r="E10991" s="42"/>
      <c r="F10991" s="92"/>
      <c r="G10991" s="65"/>
      <c r="H10991" s="65"/>
      <c r="I10991" s="65"/>
      <c r="J10991" s="65"/>
      <c r="K10991" s="65"/>
      <c r="L10991" s="65"/>
      <c r="M10991" s="65"/>
      <c r="N10991" s="84"/>
      <c r="O10991" s="65"/>
      <c r="P10991" s="84"/>
      <c r="Q10991" s="84"/>
      <c r="R10991" s="66"/>
      <c r="S10991" s="66"/>
      <c r="T10991" s="66"/>
      <c r="U10991" s="46"/>
    </row>
    <row r="10992" spans="2:21">
      <c r="B10992" s="22"/>
      <c r="D10992" s="22"/>
      <c r="E10992" s="42"/>
      <c r="F10992" s="92"/>
      <c r="G10992" s="65"/>
      <c r="H10992" s="65"/>
      <c r="I10992" s="65"/>
      <c r="J10992" s="65"/>
      <c r="K10992" s="65"/>
      <c r="L10992" s="65"/>
      <c r="M10992" s="65"/>
      <c r="N10992" s="84"/>
      <c r="O10992" s="65"/>
      <c r="P10992" s="84"/>
      <c r="Q10992" s="84"/>
      <c r="R10992" s="66"/>
      <c r="S10992" s="66"/>
      <c r="T10992" s="66"/>
      <c r="U10992" s="46"/>
    </row>
    <row r="10993" spans="2:21">
      <c r="B10993" s="22"/>
      <c r="D10993" s="22"/>
      <c r="E10993" s="42"/>
      <c r="F10993" s="92"/>
      <c r="G10993" s="65"/>
      <c r="H10993" s="65"/>
      <c r="I10993" s="65"/>
      <c r="J10993" s="65"/>
      <c r="K10993" s="65"/>
      <c r="L10993" s="65"/>
      <c r="M10993" s="65"/>
      <c r="N10993" s="84"/>
      <c r="O10993" s="65"/>
      <c r="P10993" s="84"/>
      <c r="Q10993" s="84"/>
      <c r="R10993" s="66"/>
      <c r="S10993" s="66"/>
      <c r="T10993" s="66"/>
      <c r="U10993" s="46"/>
    </row>
    <row r="10994" spans="2:21">
      <c r="B10994" s="22"/>
      <c r="D10994" s="22"/>
      <c r="E10994" s="42"/>
      <c r="F10994" s="92"/>
      <c r="G10994" s="65"/>
      <c r="H10994" s="65"/>
      <c r="I10994" s="65"/>
      <c r="J10994" s="65"/>
      <c r="K10994" s="65"/>
      <c r="L10994" s="65"/>
      <c r="M10994" s="65"/>
      <c r="N10994" s="84"/>
      <c r="O10994" s="65"/>
      <c r="P10994" s="84"/>
      <c r="Q10994" s="84"/>
      <c r="R10994" s="66"/>
      <c r="S10994" s="66"/>
      <c r="T10994" s="66"/>
      <c r="U10994" s="46"/>
    </row>
    <row r="10995" spans="2:21">
      <c r="B10995" s="22"/>
      <c r="D10995" s="22"/>
      <c r="E10995" s="42"/>
      <c r="F10995" s="92"/>
      <c r="G10995" s="65"/>
      <c r="H10995" s="65"/>
      <c r="I10995" s="65"/>
      <c r="J10995" s="65"/>
      <c r="K10995" s="65"/>
      <c r="L10995" s="65"/>
      <c r="M10995" s="65"/>
      <c r="N10995" s="84"/>
      <c r="O10995" s="65"/>
      <c r="P10995" s="84"/>
      <c r="Q10995" s="84"/>
      <c r="R10995" s="66"/>
      <c r="S10995" s="66"/>
      <c r="T10995" s="66"/>
      <c r="U10995" s="46"/>
    </row>
    <row r="10996" spans="2:21">
      <c r="B10996" s="22"/>
      <c r="D10996" s="22"/>
      <c r="E10996" s="42"/>
      <c r="F10996" s="92"/>
      <c r="G10996" s="65"/>
      <c r="H10996" s="65"/>
      <c r="I10996" s="65"/>
      <c r="J10996" s="65"/>
      <c r="K10996" s="65"/>
      <c r="L10996" s="65"/>
      <c r="M10996" s="65"/>
      <c r="N10996" s="84"/>
      <c r="O10996" s="65"/>
      <c r="P10996" s="84"/>
      <c r="Q10996" s="84"/>
      <c r="R10996" s="66"/>
      <c r="S10996" s="66"/>
      <c r="T10996" s="66"/>
      <c r="U10996" s="46"/>
    </row>
    <row r="10997" spans="2:21">
      <c r="B10997" s="22"/>
      <c r="D10997" s="22"/>
      <c r="E10997" s="42"/>
      <c r="F10997" s="92"/>
      <c r="G10997" s="65"/>
      <c r="H10997" s="65"/>
      <c r="I10997" s="65"/>
      <c r="J10997" s="65"/>
      <c r="K10997" s="65"/>
      <c r="L10997" s="65"/>
      <c r="M10997" s="65"/>
      <c r="N10997" s="84"/>
      <c r="O10997" s="65"/>
      <c r="P10997" s="84"/>
      <c r="Q10997" s="84"/>
      <c r="R10997" s="66"/>
      <c r="S10997" s="66"/>
      <c r="T10997" s="66"/>
      <c r="U10997" s="46"/>
    </row>
    <row r="10998" spans="2:21">
      <c r="B10998" s="22"/>
      <c r="D10998" s="22"/>
      <c r="E10998" s="42"/>
      <c r="F10998" s="92"/>
      <c r="G10998" s="65"/>
      <c r="H10998" s="65"/>
      <c r="I10998" s="65"/>
      <c r="J10998" s="65"/>
      <c r="K10998" s="65"/>
      <c r="L10998" s="65"/>
      <c r="M10998" s="65"/>
      <c r="N10998" s="84"/>
      <c r="O10998" s="65"/>
      <c r="P10998" s="84"/>
      <c r="Q10998" s="84"/>
      <c r="R10998" s="66"/>
      <c r="S10998" s="66"/>
      <c r="T10998" s="66"/>
      <c r="U10998" s="46"/>
    </row>
    <row r="10999" spans="2:21">
      <c r="B10999" s="22"/>
      <c r="D10999" s="22"/>
      <c r="E10999" s="42"/>
      <c r="F10999" s="92"/>
      <c r="G10999" s="65"/>
      <c r="H10999" s="65"/>
      <c r="I10999" s="65"/>
      <c r="J10999" s="65"/>
      <c r="K10999" s="65"/>
      <c r="L10999" s="65"/>
      <c r="M10999" s="65"/>
      <c r="N10999" s="84"/>
      <c r="O10999" s="65"/>
      <c r="P10999" s="84"/>
      <c r="Q10999" s="84"/>
      <c r="R10999" s="66"/>
      <c r="S10999" s="66"/>
      <c r="T10999" s="66"/>
      <c r="U10999" s="46"/>
    </row>
    <row r="11000" spans="2:21">
      <c r="B11000" s="22"/>
      <c r="D11000" s="22"/>
      <c r="E11000" s="42"/>
      <c r="F11000" s="92"/>
      <c r="G11000" s="65"/>
      <c r="H11000" s="65"/>
      <c r="I11000" s="65"/>
      <c r="J11000" s="65"/>
      <c r="K11000" s="65"/>
      <c r="L11000" s="65"/>
      <c r="M11000" s="65"/>
      <c r="N11000" s="84"/>
      <c r="O11000" s="65"/>
      <c r="P11000" s="84"/>
      <c r="Q11000" s="84"/>
      <c r="R11000" s="66"/>
      <c r="S11000" s="66"/>
      <c r="T11000" s="66"/>
      <c r="U11000" s="46"/>
    </row>
    <row r="11001" spans="2:21">
      <c r="B11001" s="22"/>
      <c r="D11001" s="22"/>
      <c r="E11001" s="42"/>
      <c r="F11001" s="92"/>
      <c r="G11001" s="65"/>
      <c r="H11001" s="65"/>
      <c r="I11001" s="65"/>
      <c r="J11001" s="65"/>
      <c r="K11001" s="65"/>
      <c r="L11001" s="65"/>
      <c r="M11001" s="65"/>
      <c r="N11001" s="84"/>
      <c r="O11001" s="65"/>
      <c r="P11001" s="84"/>
      <c r="Q11001" s="84"/>
      <c r="R11001" s="66"/>
      <c r="S11001" s="66"/>
      <c r="T11001" s="66"/>
      <c r="U11001" s="46"/>
    </row>
    <row r="11002" spans="2:21">
      <c r="B11002" s="22"/>
      <c r="D11002" s="22"/>
      <c r="E11002" s="42"/>
      <c r="F11002" s="92"/>
      <c r="G11002" s="65"/>
      <c r="H11002" s="65"/>
      <c r="I11002" s="65"/>
      <c r="J11002" s="65"/>
      <c r="K11002" s="65"/>
      <c r="L11002" s="65"/>
      <c r="M11002" s="65"/>
      <c r="N11002" s="84"/>
      <c r="O11002" s="65"/>
      <c r="P11002" s="84"/>
      <c r="Q11002" s="84"/>
      <c r="R11002" s="66"/>
      <c r="S11002" s="66"/>
      <c r="T11002" s="66"/>
      <c r="U11002" s="46"/>
    </row>
    <row r="11003" spans="2:21">
      <c r="B11003" s="22"/>
      <c r="D11003" s="22"/>
      <c r="E11003" s="42"/>
      <c r="F11003" s="92"/>
      <c r="G11003" s="65"/>
      <c r="H11003" s="65"/>
      <c r="I11003" s="65"/>
      <c r="J11003" s="65"/>
      <c r="K11003" s="65"/>
      <c r="L11003" s="65"/>
      <c r="M11003" s="65"/>
      <c r="N11003" s="84"/>
      <c r="O11003" s="65"/>
      <c r="P11003" s="84"/>
      <c r="Q11003" s="84"/>
      <c r="R11003" s="66"/>
      <c r="S11003" s="66"/>
      <c r="T11003" s="66"/>
      <c r="U11003" s="46"/>
    </row>
    <row r="11004" spans="2:21">
      <c r="B11004" s="22"/>
      <c r="D11004" s="22"/>
      <c r="E11004" s="42"/>
      <c r="F11004" s="92"/>
      <c r="G11004" s="65"/>
      <c r="H11004" s="65"/>
      <c r="I11004" s="65"/>
      <c r="J11004" s="65"/>
      <c r="K11004" s="65"/>
      <c r="L11004" s="65"/>
      <c r="M11004" s="65"/>
      <c r="N11004" s="84"/>
      <c r="O11004" s="65"/>
      <c r="P11004" s="84"/>
      <c r="Q11004" s="84"/>
      <c r="R11004" s="66"/>
      <c r="S11004" s="66"/>
      <c r="T11004" s="66"/>
      <c r="U11004" s="46"/>
    </row>
    <row r="11005" spans="2:21">
      <c r="B11005" s="22"/>
      <c r="D11005" s="22"/>
      <c r="E11005" s="42"/>
      <c r="F11005" s="92"/>
      <c r="G11005" s="65"/>
      <c r="H11005" s="65"/>
      <c r="I11005" s="65"/>
      <c r="J11005" s="65"/>
      <c r="K11005" s="65"/>
      <c r="L11005" s="65"/>
      <c r="M11005" s="65"/>
      <c r="N11005" s="84"/>
      <c r="O11005" s="65"/>
      <c r="P11005" s="84"/>
      <c r="Q11005" s="84"/>
      <c r="R11005" s="66"/>
      <c r="S11005" s="66"/>
      <c r="T11005" s="66"/>
      <c r="U11005" s="46"/>
    </row>
    <row r="11006" spans="2:21">
      <c r="B11006" s="22"/>
      <c r="D11006" s="22"/>
      <c r="E11006" s="42"/>
      <c r="F11006" s="92"/>
      <c r="G11006" s="65"/>
      <c r="H11006" s="65"/>
      <c r="I11006" s="65"/>
      <c r="J11006" s="65"/>
      <c r="K11006" s="65"/>
      <c r="L11006" s="65"/>
      <c r="M11006" s="65"/>
      <c r="N11006" s="84"/>
      <c r="O11006" s="65"/>
      <c r="P11006" s="84"/>
      <c r="Q11006" s="84"/>
      <c r="R11006" s="66"/>
      <c r="S11006" s="66"/>
      <c r="T11006" s="66"/>
      <c r="U11006" s="46"/>
    </row>
    <row r="11007" spans="2:21">
      <c r="B11007" s="22"/>
      <c r="D11007" s="22"/>
      <c r="E11007" s="42"/>
      <c r="F11007" s="92"/>
      <c r="G11007" s="65"/>
      <c r="H11007" s="65"/>
      <c r="I11007" s="65"/>
      <c r="J11007" s="65"/>
      <c r="K11007" s="65"/>
      <c r="L11007" s="65"/>
      <c r="M11007" s="65"/>
      <c r="N11007" s="84"/>
      <c r="O11007" s="65"/>
      <c r="P11007" s="84"/>
      <c r="Q11007" s="84"/>
      <c r="R11007" s="66"/>
      <c r="S11007" s="66"/>
      <c r="T11007" s="66"/>
      <c r="U11007" s="46"/>
    </row>
    <row r="11008" spans="2:21">
      <c r="B11008" s="22"/>
      <c r="D11008" s="22"/>
      <c r="E11008" s="42"/>
      <c r="F11008" s="92"/>
      <c r="G11008" s="65"/>
      <c r="H11008" s="65"/>
      <c r="I11008" s="65"/>
      <c r="J11008" s="65"/>
      <c r="K11008" s="65"/>
      <c r="L11008" s="65"/>
      <c r="M11008" s="65"/>
      <c r="N11008" s="84"/>
      <c r="O11008" s="65"/>
      <c r="P11008" s="84"/>
      <c r="Q11008" s="84"/>
      <c r="R11008" s="66"/>
      <c r="S11008" s="66"/>
      <c r="T11008" s="66"/>
      <c r="U11008" s="46"/>
    </row>
    <row r="11009" spans="2:21">
      <c r="B11009" s="22"/>
      <c r="D11009" s="22"/>
      <c r="E11009" s="42"/>
      <c r="F11009" s="92"/>
      <c r="G11009" s="65"/>
      <c r="H11009" s="65"/>
      <c r="I11009" s="65"/>
      <c r="J11009" s="65"/>
      <c r="K11009" s="65"/>
      <c r="L11009" s="65"/>
      <c r="M11009" s="65"/>
      <c r="N11009" s="84"/>
      <c r="O11009" s="65"/>
      <c r="P11009" s="84"/>
      <c r="Q11009" s="84"/>
      <c r="R11009" s="66"/>
      <c r="S11009" s="66"/>
      <c r="T11009" s="66"/>
      <c r="U11009" s="46"/>
    </row>
    <row r="11010" spans="2:21">
      <c r="B11010" s="22"/>
      <c r="D11010" s="22"/>
      <c r="E11010" s="42"/>
      <c r="F11010" s="92"/>
      <c r="G11010" s="65"/>
      <c r="H11010" s="65"/>
      <c r="I11010" s="65"/>
      <c r="J11010" s="65"/>
      <c r="K11010" s="65"/>
      <c r="L11010" s="65"/>
      <c r="M11010" s="65"/>
      <c r="N11010" s="84"/>
      <c r="O11010" s="65"/>
      <c r="P11010" s="84"/>
      <c r="Q11010" s="84"/>
      <c r="R11010" s="66"/>
      <c r="S11010" s="66"/>
      <c r="T11010" s="66"/>
      <c r="U11010" s="46"/>
    </row>
    <row r="11011" spans="2:21">
      <c r="B11011" s="22"/>
      <c r="D11011" s="22"/>
      <c r="E11011" s="42"/>
      <c r="F11011" s="92"/>
      <c r="G11011" s="65"/>
      <c r="H11011" s="65"/>
      <c r="I11011" s="65"/>
      <c r="J11011" s="65"/>
      <c r="K11011" s="65"/>
      <c r="L11011" s="65"/>
      <c r="M11011" s="65"/>
      <c r="N11011" s="84"/>
      <c r="O11011" s="65"/>
      <c r="P11011" s="84"/>
      <c r="Q11011" s="84"/>
      <c r="R11011" s="66"/>
      <c r="S11011" s="66"/>
      <c r="T11011" s="66"/>
      <c r="U11011" s="46"/>
    </row>
    <row r="11012" spans="2:21">
      <c r="B11012" s="22"/>
      <c r="D11012" s="22"/>
      <c r="E11012" s="42"/>
      <c r="F11012" s="92"/>
      <c r="G11012" s="65"/>
      <c r="H11012" s="65"/>
      <c r="I11012" s="65"/>
      <c r="J11012" s="65"/>
      <c r="K11012" s="65"/>
      <c r="L11012" s="65"/>
      <c r="M11012" s="65"/>
      <c r="N11012" s="84"/>
      <c r="O11012" s="65"/>
      <c r="P11012" s="84"/>
      <c r="Q11012" s="84"/>
      <c r="R11012" s="66"/>
      <c r="S11012" s="66"/>
      <c r="T11012" s="66"/>
      <c r="U11012" s="46"/>
    </row>
    <row r="11013" spans="2:21">
      <c r="B11013" s="22"/>
      <c r="D11013" s="22"/>
      <c r="E11013" s="42"/>
      <c r="F11013" s="92"/>
      <c r="G11013" s="65"/>
      <c r="H11013" s="65"/>
      <c r="I11013" s="65"/>
      <c r="J11013" s="65"/>
      <c r="K11013" s="65"/>
      <c r="L11013" s="65"/>
      <c r="M11013" s="65"/>
      <c r="N11013" s="84"/>
      <c r="O11013" s="65"/>
      <c r="P11013" s="84"/>
      <c r="Q11013" s="84"/>
      <c r="R11013" s="66"/>
      <c r="S11013" s="66"/>
      <c r="T11013" s="66"/>
      <c r="U11013" s="46"/>
    </row>
    <row r="11014" spans="2:21">
      <c r="B11014" s="22"/>
      <c r="D11014" s="22"/>
      <c r="E11014" s="42"/>
      <c r="F11014" s="92"/>
      <c r="G11014" s="65"/>
      <c r="H11014" s="65"/>
      <c r="I11014" s="65"/>
      <c r="J11014" s="65"/>
      <c r="K11014" s="65"/>
      <c r="L11014" s="65"/>
      <c r="M11014" s="65"/>
      <c r="N11014" s="84"/>
      <c r="O11014" s="65"/>
      <c r="P11014" s="84"/>
      <c r="Q11014" s="84"/>
      <c r="R11014" s="66"/>
      <c r="S11014" s="66"/>
      <c r="T11014" s="66"/>
      <c r="U11014" s="46"/>
    </row>
    <row r="11015" spans="2:21">
      <c r="B11015" s="22"/>
      <c r="D11015" s="22"/>
      <c r="E11015" s="42"/>
      <c r="F11015" s="92"/>
      <c r="G11015" s="65"/>
      <c r="H11015" s="65"/>
      <c r="I11015" s="65"/>
      <c r="J11015" s="65"/>
      <c r="K11015" s="65"/>
      <c r="L11015" s="65"/>
      <c r="M11015" s="65"/>
      <c r="N11015" s="84"/>
      <c r="O11015" s="65"/>
      <c r="P11015" s="84"/>
      <c r="Q11015" s="84"/>
      <c r="R11015" s="66"/>
      <c r="S11015" s="66"/>
      <c r="T11015" s="66"/>
      <c r="U11015" s="46"/>
    </row>
    <row r="11016" spans="2:21">
      <c r="B11016" s="22"/>
      <c r="D11016" s="22"/>
      <c r="E11016" s="42"/>
      <c r="F11016" s="92"/>
      <c r="G11016" s="65"/>
      <c r="H11016" s="65"/>
      <c r="I11016" s="65"/>
      <c r="J11016" s="65"/>
      <c r="K11016" s="65"/>
      <c r="L11016" s="65"/>
      <c r="M11016" s="65"/>
      <c r="N11016" s="84"/>
      <c r="O11016" s="65"/>
      <c r="P11016" s="84"/>
      <c r="Q11016" s="84"/>
      <c r="R11016" s="66"/>
      <c r="S11016" s="66"/>
      <c r="T11016" s="66"/>
      <c r="U11016" s="46"/>
    </row>
    <row r="11017" spans="2:21">
      <c r="B11017" s="22"/>
      <c r="D11017" s="22"/>
      <c r="E11017" s="42"/>
      <c r="F11017" s="92"/>
      <c r="G11017" s="65"/>
      <c r="H11017" s="65"/>
      <c r="I11017" s="65"/>
      <c r="J11017" s="65"/>
      <c r="K11017" s="65"/>
      <c r="L11017" s="65"/>
      <c r="M11017" s="65"/>
      <c r="N11017" s="84"/>
      <c r="O11017" s="65"/>
      <c r="P11017" s="84"/>
      <c r="Q11017" s="84"/>
      <c r="R11017" s="66"/>
      <c r="S11017" s="66"/>
      <c r="T11017" s="66"/>
      <c r="U11017" s="46"/>
    </row>
    <row r="11018" spans="2:21">
      <c r="B11018" s="22"/>
      <c r="D11018" s="22"/>
      <c r="E11018" s="42"/>
      <c r="F11018" s="92"/>
      <c r="G11018" s="65"/>
      <c r="H11018" s="65"/>
      <c r="I11018" s="65"/>
      <c r="J11018" s="65"/>
      <c r="K11018" s="65"/>
      <c r="L11018" s="65"/>
      <c r="M11018" s="65"/>
      <c r="N11018" s="84"/>
      <c r="O11018" s="65"/>
      <c r="P11018" s="84"/>
      <c r="Q11018" s="84"/>
      <c r="R11018" s="66"/>
      <c r="S11018" s="66"/>
      <c r="T11018" s="66"/>
      <c r="U11018" s="46"/>
    </row>
    <row r="11019" spans="2:21">
      <c r="B11019" s="22"/>
      <c r="D11019" s="22"/>
      <c r="E11019" s="42"/>
      <c r="F11019" s="92"/>
      <c r="G11019" s="65"/>
      <c r="H11019" s="65"/>
      <c r="I11019" s="65"/>
      <c r="J11019" s="65"/>
      <c r="K11019" s="65"/>
      <c r="L11019" s="65"/>
      <c r="M11019" s="65"/>
      <c r="N11019" s="84"/>
      <c r="O11019" s="65"/>
      <c r="P11019" s="84"/>
      <c r="Q11019" s="84"/>
      <c r="R11019" s="66"/>
      <c r="S11019" s="66"/>
      <c r="T11019" s="66"/>
      <c r="U11019" s="46"/>
    </row>
    <row r="11020" spans="2:21">
      <c r="B11020" s="22"/>
      <c r="D11020" s="22"/>
      <c r="E11020" s="42"/>
      <c r="F11020" s="92"/>
      <c r="G11020" s="65"/>
      <c r="H11020" s="65"/>
      <c r="I11020" s="65"/>
      <c r="J11020" s="65"/>
      <c r="K11020" s="65"/>
      <c r="L11020" s="65"/>
      <c r="M11020" s="65"/>
      <c r="N11020" s="84"/>
      <c r="O11020" s="65"/>
      <c r="P11020" s="84"/>
      <c r="Q11020" s="84"/>
      <c r="R11020" s="66"/>
      <c r="S11020" s="66"/>
      <c r="T11020" s="66"/>
      <c r="U11020" s="46"/>
    </row>
    <row r="11021" spans="2:21">
      <c r="B11021" s="22"/>
      <c r="D11021" s="22"/>
      <c r="E11021" s="42"/>
      <c r="F11021" s="92"/>
      <c r="G11021" s="65"/>
      <c r="H11021" s="65"/>
      <c r="I11021" s="65"/>
      <c r="J11021" s="65"/>
      <c r="K11021" s="65"/>
      <c r="L11021" s="65"/>
      <c r="M11021" s="65"/>
      <c r="N11021" s="84"/>
      <c r="O11021" s="65"/>
      <c r="P11021" s="84"/>
      <c r="Q11021" s="84"/>
      <c r="R11021" s="66"/>
      <c r="S11021" s="66"/>
      <c r="T11021" s="66"/>
      <c r="U11021" s="46"/>
    </row>
    <row r="11022" spans="2:21">
      <c r="B11022" s="22"/>
      <c r="D11022" s="22"/>
      <c r="E11022" s="42"/>
      <c r="F11022" s="92"/>
      <c r="G11022" s="65"/>
      <c r="H11022" s="65"/>
      <c r="I11022" s="65"/>
      <c r="J11022" s="65"/>
      <c r="K11022" s="65"/>
      <c r="L11022" s="65"/>
      <c r="M11022" s="65"/>
      <c r="N11022" s="84"/>
      <c r="O11022" s="65"/>
      <c r="P11022" s="84"/>
      <c r="Q11022" s="84"/>
      <c r="R11022" s="66"/>
      <c r="S11022" s="66"/>
      <c r="T11022" s="66"/>
      <c r="U11022" s="46"/>
    </row>
    <row r="11023" spans="2:21">
      <c r="B11023" s="22"/>
      <c r="D11023" s="22"/>
      <c r="E11023" s="42"/>
      <c r="F11023" s="92"/>
      <c r="G11023" s="65"/>
      <c r="H11023" s="65"/>
      <c r="I11023" s="65"/>
      <c r="J11023" s="65"/>
      <c r="K11023" s="65"/>
      <c r="L11023" s="65"/>
      <c r="M11023" s="65"/>
      <c r="N11023" s="84"/>
      <c r="O11023" s="65"/>
      <c r="P11023" s="84"/>
      <c r="Q11023" s="84"/>
      <c r="R11023" s="66"/>
      <c r="S11023" s="66"/>
      <c r="T11023" s="66"/>
      <c r="U11023" s="46"/>
    </row>
    <row r="11024" spans="2:21">
      <c r="B11024" s="22"/>
      <c r="D11024" s="22"/>
      <c r="E11024" s="42"/>
      <c r="F11024" s="92"/>
      <c r="G11024" s="65"/>
      <c r="H11024" s="65"/>
      <c r="I11024" s="65"/>
      <c r="J11024" s="65"/>
      <c r="K11024" s="65"/>
      <c r="L11024" s="65"/>
      <c r="M11024" s="65"/>
      <c r="N11024" s="84"/>
      <c r="O11024" s="65"/>
      <c r="P11024" s="84"/>
      <c r="Q11024" s="84"/>
      <c r="R11024" s="66"/>
      <c r="S11024" s="66"/>
      <c r="T11024" s="66"/>
      <c r="U11024" s="46"/>
    </row>
    <row r="11025" spans="2:21">
      <c r="B11025" s="22"/>
      <c r="D11025" s="22"/>
      <c r="E11025" s="42"/>
      <c r="F11025" s="92"/>
      <c r="G11025" s="65"/>
      <c r="H11025" s="65"/>
      <c r="I11025" s="65"/>
      <c r="J11025" s="65"/>
      <c r="K11025" s="65"/>
      <c r="L11025" s="65"/>
      <c r="M11025" s="65"/>
      <c r="N11025" s="84"/>
      <c r="O11025" s="65"/>
      <c r="P11025" s="84"/>
      <c r="Q11025" s="84"/>
      <c r="R11025" s="66"/>
      <c r="S11025" s="66"/>
      <c r="T11025" s="66"/>
      <c r="U11025" s="46"/>
    </row>
    <row r="11026" spans="2:21">
      <c r="B11026" s="22"/>
      <c r="D11026" s="22"/>
      <c r="E11026" s="42"/>
      <c r="F11026" s="92"/>
      <c r="G11026" s="65"/>
      <c r="H11026" s="65"/>
      <c r="I11026" s="65"/>
      <c r="J11026" s="65"/>
      <c r="K11026" s="65"/>
      <c r="L11026" s="65"/>
      <c r="M11026" s="65"/>
      <c r="N11026" s="84"/>
      <c r="O11026" s="65"/>
      <c r="P11026" s="84"/>
      <c r="Q11026" s="84"/>
      <c r="R11026" s="66"/>
      <c r="S11026" s="66"/>
      <c r="T11026" s="66"/>
      <c r="U11026" s="46"/>
    </row>
    <row r="11027" spans="2:21">
      <c r="B11027" s="22"/>
      <c r="D11027" s="22"/>
      <c r="E11027" s="42"/>
      <c r="F11027" s="92"/>
      <c r="G11027" s="65"/>
      <c r="H11027" s="65"/>
      <c r="I11027" s="65"/>
      <c r="J11027" s="65"/>
      <c r="K11027" s="65"/>
      <c r="L11027" s="65"/>
      <c r="M11027" s="65"/>
      <c r="N11027" s="84"/>
      <c r="O11027" s="65"/>
      <c r="P11027" s="84"/>
      <c r="Q11027" s="84"/>
      <c r="R11027" s="66"/>
      <c r="S11027" s="66"/>
      <c r="T11027" s="66"/>
      <c r="U11027" s="46"/>
    </row>
    <row r="11028" spans="2:21">
      <c r="B11028" s="22"/>
      <c r="D11028" s="22"/>
      <c r="E11028" s="42"/>
      <c r="F11028" s="92"/>
      <c r="G11028" s="65"/>
      <c r="H11028" s="65"/>
      <c r="I11028" s="65"/>
      <c r="J11028" s="65"/>
      <c r="K11028" s="65"/>
      <c r="L11028" s="65"/>
      <c r="M11028" s="65"/>
      <c r="N11028" s="84"/>
      <c r="O11028" s="65"/>
      <c r="P11028" s="84"/>
      <c r="Q11028" s="84"/>
      <c r="R11028" s="66"/>
      <c r="S11028" s="66"/>
      <c r="T11028" s="66"/>
      <c r="U11028" s="46"/>
    </row>
    <row r="11029" spans="2:21">
      <c r="B11029" s="22"/>
      <c r="D11029" s="22"/>
      <c r="E11029" s="42"/>
      <c r="F11029" s="92"/>
      <c r="G11029" s="65"/>
      <c r="H11029" s="65"/>
      <c r="I11029" s="65"/>
      <c r="J11029" s="65"/>
      <c r="K11029" s="65"/>
      <c r="L11029" s="65"/>
      <c r="M11029" s="65"/>
      <c r="N11029" s="84"/>
      <c r="O11029" s="65"/>
      <c r="P11029" s="84"/>
      <c r="Q11029" s="84"/>
      <c r="R11029" s="66"/>
      <c r="S11029" s="66"/>
      <c r="T11029" s="66"/>
      <c r="U11029" s="46"/>
    </row>
    <row r="11030" spans="2:21">
      <c r="B11030" s="22"/>
      <c r="D11030" s="22"/>
      <c r="E11030" s="42"/>
      <c r="F11030" s="92"/>
      <c r="G11030" s="65"/>
      <c r="H11030" s="65"/>
      <c r="I11030" s="65"/>
      <c r="J11030" s="65"/>
      <c r="K11030" s="65"/>
      <c r="L11030" s="65"/>
      <c r="M11030" s="65"/>
      <c r="N11030" s="84"/>
      <c r="O11030" s="65"/>
      <c r="P11030" s="84"/>
      <c r="Q11030" s="84"/>
      <c r="R11030" s="66"/>
      <c r="S11030" s="66"/>
      <c r="T11030" s="66"/>
      <c r="U11030" s="46"/>
    </row>
    <row r="11031" spans="2:21">
      <c r="B11031" s="22"/>
      <c r="D11031" s="22"/>
      <c r="E11031" s="42"/>
      <c r="F11031" s="92"/>
      <c r="G11031" s="65"/>
      <c r="H11031" s="65"/>
      <c r="I11031" s="65"/>
      <c r="J11031" s="65"/>
      <c r="K11031" s="65"/>
      <c r="L11031" s="65"/>
      <c r="M11031" s="65"/>
      <c r="N11031" s="84"/>
      <c r="O11031" s="65"/>
      <c r="P11031" s="84"/>
      <c r="Q11031" s="84"/>
      <c r="R11031" s="66"/>
      <c r="S11031" s="66"/>
      <c r="T11031" s="66"/>
      <c r="U11031" s="46"/>
    </row>
    <row r="11032" spans="2:21">
      <c r="B11032" s="22"/>
      <c r="D11032" s="22"/>
      <c r="E11032" s="42"/>
      <c r="F11032" s="92"/>
      <c r="G11032" s="65"/>
      <c r="H11032" s="65"/>
      <c r="I11032" s="65"/>
      <c r="J11032" s="65"/>
      <c r="K11032" s="65"/>
      <c r="L11032" s="65"/>
      <c r="M11032" s="65"/>
      <c r="N11032" s="84"/>
      <c r="O11032" s="65"/>
      <c r="P11032" s="84"/>
      <c r="Q11032" s="84"/>
      <c r="R11032" s="66"/>
      <c r="S11032" s="66"/>
      <c r="T11032" s="66"/>
      <c r="U11032" s="46"/>
    </row>
    <row r="11033" spans="2:21">
      <c r="B11033" s="22"/>
      <c r="D11033" s="22"/>
      <c r="E11033" s="42"/>
      <c r="F11033" s="92"/>
      <c r="G11033" s="65"/>
      <c r="H11033" s="65"/>
      <c r="I11033" s="65"/>
      <c r="J11033" s="65"/>
      <c r="K11033" s="65"/>
      <c r="L11033" s="65"/>
      <c r="M11033" s="65"/>
      <c r="N11033" s="84"/>
      <c r="O11033" s="65"/>
      <c r="P11033" s="84"/>
      <c r="Q11033" s="84"/>
      <c r="R11033" s="66"/>
      <c r="S11033" s="66"/>
      <c r="T11033" s="66"/>
      <c r="U11033" s="46"/>
    </row>
    <row r="11034" spans="2:21">
      <c r="B11034" s="22"/>
      <c r="D11034" s="22"/>
      <c r="E11034" s="42"/>
      <c r="F11034" s="92"/>
      <c r="G11034" s="65"/>
      <c r="H11034" s="65"/>
      <c r="I11034" s="65"/>
      <c r="J11034" s="65"/>
      <c r="K11034" s="65"/>
      <c r="L11034" s="65"/>
      <c r="M11034" s="65"/>
      <c r="N11034" s="84"/>
      <c r="O11034" s="65"/>
      <c r="P11034" s="84"/>
      <c r="Q11034" s="84"/>
      <c r="R11034" s="66"/>
      <c r="S11034" s="66"/>
      <c r="T11034" s="66"/>
      <c r="U11034" s="46"/>
    </row>
    <row r="11035" spans="2:21">
      <c r="B11035" s="22"/>
      <c r="D11035" s="22"/>
      <c r="E11035" s="42"/>
      <c r="F11035" s="92"/>
      <c r="G11035" s="65"/>
      <c r="H11035" s="65"/>
      <c r="I11035" s="65"/>
      <c r="J11035" s="65"/>
      <c r="K11035" s="65"/>
      <c r="L11035" s="65"/>
      <c r="M11035" s="65"/>
      <c r="N11035" s="84"/>
      <c r="O11035" s="65"/>
      <c r="P11035" s="84"/>
      <c r="Q11035" s="84"/>
      <c r="R11035" s="66"/>
      <c r="S11035" s="66"/>
      <c r="T11035" s="66"/>
      <c r="U11035" s="46"/>
    </row>
    <row r="11036" spans="2:21">
      <c r="B11036" s="22"/>
      <c r="D11036" s="22"/>
      <c r="E11036" s="42"/>
      <c r="F11036" s="92"/>
      <c r="G11036" s="65"/>
      <c r="H11036" s="65"/>
      <c r="I11036" s="65"/>
      <c r="J11036" s="65"/>
      <c r="K11036" s="65"/>
      <c r="L11036" s="65"/>
      <c r="M11036" s="65"/>
      <c r="N11036" s="84"/>
      <c r="O11036" s="65"/>
      <c r="P11036" s="84"/>
      <c r="Q11036" s="84"/>
      <c r="R11036" s="66"/>
      <c r="S11036" s="66"/>
      <c r="T11036" s="66"/>
      <c r="U11036" s="46"/>
    </row>
    <row r="11037" spans="2:21">
      <c r="B11037" s="22"/>
      <c r="D11037" s="22"/>
      <c r="E11037" s="42"/>
      <c r="F11037" s="92"/>
      <c r="G11037" s="65"/>
      <c r="H11037" s="65"/>
      <c r="I11037" s="65"/>
      <c r="J11037" s="65"/>
      <c r="K11037" s="65"/>
      <c r="L11037" s="65"/>
      <c r="M11037" s="65"/>
      <c r="N11037" s="84"/>
      <c r="O11037" s="65"/>
      <c r="P11037" s="84"/>
      <c r="Q11037" s="84"/>
      <c r="R11037" s="66"/>
      <c r="S11037" s="66"/>
      <c r="T11037" s="66"/>
      <c r="U11037" s="46"/>
    </row>
    <row r="11038" spans="2:21">
      <c r="B11038" s="22"/>
      <c r="D11038" s="22"/>
      <c r="E11038" s="42"/>
      <c r="F11038" s="92"/>
      <c r="G11038" s="65"/>
      <c r="H11038" s="65"/>
      <c r="I11038" s="65"/>
      <c r="J11038" s="65"/>
      <c r="K11038" s="65"/>
      <c r="L11038" s="65"/>
      <c r="M11038" s="65"/>
      <c r="N11038" s="84"/>
      <c r="O11038" s="65"/>
      <c r="P11038" s="84"/>
      <c r="Q11038" s="84"/>
      <c r="R11038" s="66"/>
      <c r="S11038" s="66"/>
      <c r="T11038" s="66"/>
      <c r="U11038" s="46"/>
    </row>
    <row r="11039" spans="2:21">
      <c r="B11039" s="22"/>
      <c r="D11039" s="22"/>
      <c r="E11039" s="42"/>
      <c r="F11039" s="92"/>
      <c r="G11039" s="65"/>
      <c r="H11039" s="65"/>
      <c r="I11039" s="65"/>
      <c r="J11039" s="65"/>
      <c r="K11039" s="65"/>
      <c r="L11039" s="65"/>
      <c r="M11039" s="65"/>
      <c r="N11039" s="84"/>
      <c r="O11039" s="65"/>
      <c r="P11039" s="84"/>
      <c r="Q11039" s="84"/>
      <c r="R11039" s="66"/>
      <c r="S11039" s="66"/>
      <c r="T11039" s="66"/>
      <c r="U11039" s="46"/>
    </row>
    <row r="11040" spans="2:21">
      <c r="B11040" s="22"/>
      <c r="D11040" s="22"/>
      <c r="E11040" s="42"/>
      <c r="F11040" s="92"/>
      <c r="G11040" s="65"/>
      <c r="H11040" s="65"/>
      <c r="I11040" s="65"/>
      <c r="J11040" s="65"/>
      <c r="K11040" s="65"/>
      <c r="L11040" s="65"/>
      <c r="M11040" s="65"/>
      <c r="N11040" s="84"/>
      <c r="O11040" s="65"/>
      <c r="P11040" s="84"/>
      <c r="Q11040" s="84"/>
      <c r="R11040" s="66"/>
      <c r="S11040" s="66"/>
      <c r="T11040" s="66"/>
      <c r="U11040" s="46"/>
    </row>
    <row r="11041" spans="2:21">
      <c r="B11041" s="22"/>
      <c r="D11041" s="22"/>
      <c r="E11041" s="42"/>
      <c r="F11041" s="92"/>
      <c r="G11041" s="65"/>
      <c r="H11041" s="65"/>
      <c r="I11041" s="65"/>
      <c r="J11041" s="65"/>
      <c r="K11041" s="65"/>
      <c r="L11041" s="65"/>
      <c r="M11041" s="65"/>
      <c r="N11041" s="84"/>
      <c r="O11041" s="65"/>
      <c r="P11041" s="84"/>
      <c r="Q11041" s="84"/>
      <c r="R11041" s="66"/>
      <c r="S11041" s="66"/>
      <c r="T11041" s="66"/>
      <c r="U11041" s="46"/>
    </row>
    <row r="11042" spans="2:21">
      <c r="B11042" s="22"/>
      <c r="D11042" s="22"/>
      <c r="E11042" s="42"/>
      <c r="F11042" s="92"/>
      <c r="G11042" s="65"/>
      <c r="H11042" s="65"/>
      <c r="I11042" s="65"/>
      <c r="J11042" s="65"/>
      <c r="K11042" s="65"/>
      <c r="L11042" s="65"/>
      <c r="M11042" s="65"/>
      <c r="N11042" s="84"/>
      <c r="O11042" s="65"/>
      <c r="P11042" s="84"/>
      <c r="Q11042" s="84"/>
      <c r="R11042" s="66"/>
      <c r="S11042" s="66"/>
      <c r="T11042" s="66"/>
      <c r="U11042" s="46"/>
    </row>
    <row r="11043" spans="2:21">
      <c r="B11043" s="22"/>
      <c r="D11043" s="22"/>
      <c r="E11043" s="42"/>
      <c r="F11043" s="92"/>
      <c r="G11043" s="65"/>
      <c r="H11043" s="65"/>
      <c r="I11043" s="65"/>
      <c r="J11043" s="65"/>
      <c r="K11043" s="65"/>
      <c r="L11043" s="65"/>
      <c r="M11043" s="65"/>
      <c r="N11043" s="84"/>
      <c r="O11043" s="65"/>
      <c r="P11043" s="84"/>
      <c r="Q11043" s="84"/>
      <c r="R11043" s="66"/>
      <c r="S11043" s="66"/>
      <c r="T11043" s="66"/>
      <c r="U11043" s="46"/>
    </row>
    <row r="11044" spans="2:21">
      <c r="B11044" s="22"/>
      <c r="D11044" s="22"/>
      <c r="E11044" s="42"/>
      <c r="F11044" s="92"/>
      <c r="G11044" s="65"/>
      <c r="H11044" s="65"/>
      <c r="I11044" s="65"/>
      <c r="J11044" s="65"/>
      <c r="K11044" s="65"/>
      <c r="L11044" s="65"/>
      <c r="M11044" s="65"/>
      <c r="N11044" s="84"/>
      <c r="O11044" s="65"/>
      <c r="P11044" s="84"/>
      <c r="Q11044" s="84"/>
      <c r="R11044" s="66"/>
      <c r="S11044" s="66"/>
      <c r="T11044" s="66"/>
      <c r="U11044" s="46"/>
    </row>
    <row r="11045" spans="2:21">
      <c r="B11045" s="22"/>
      <c r="D11045" s="22"/>
      <c r="E11045" s="42"/>
      <c r="F11045" s="92"/>
      <c r="G11045" s="65"/>
      <c r="H11045" s="65"/>
      <c r="I11045" s="65"/>
      <c r="J11045" s="65"/>
      <c r="K11045" s="65"/>
      <c r="L11045" s="65"/>
      <c r="M11045" s="65"/>
      <c r="N11045" s="84"/>
      <c r="O11045" s="65"/>
      <c r="P11045" s="84"/>
      <c r="Q11045" s="84"/>
      <c r="R11045" s="66"/>
      <c r="S11045" s="66"/>
      <c r="T11045" s="66"/>
      <c r="U11045" s="46"/>
    </row>
    <row r="11046" spans="2:21">
      <c r="B11046" s="22"/>
      <c r="D11046" s="22"/>
      <c r="E11046" s="42"/>
      <c r="F11046" s="92"/>
      <c r="G11046" s="65"/>
      <c r="H11046" s="65"/>
      <c r="I11046" s="65"/>
      <c r="J11046" s="65"/>
      <c r="K11046" s="65"/>
      <c r="L11046" s="65"/>
      <c r="M11046" s="65"/>
      <c r="N11046" s="84"/>
      <c r="O11046" s="65"/>
      <c r="P11046" s="84"/>
      <c r="Q11046" s="84"/>
      <c r="R11046" s="66"/>
      <c r="S11046" s="66"/>
      <c r="T11046" s="66"/>
      <c r="U11046" s="46"/>
    </row>
    <row r="11047" spans="2:21">
      <c r="B11047" s="22"/>
      <c r="D11047" s="22"/>
      <c r="E11047" s="42"/>
      <c r="F11047" s="92"/>
      <c r="G11047" s="65"/>
      <c r="H11047" s="65"/>
      <c r="I11047" s="65"/>
      <c r="J11047" s="65"/>
      <c r="K11047" s="65"/>
      <c r="L11047" s="65"/>
      <c r="M11047" s="65"/>
      <c r="N11047" s="84"/>
      <c r="O11047" s="65"/>
      <c r="P11047" s="84"/>
      <c r="Q11047" s="84"/>
      <c r="R11047" s="66"/>
      <c r="S11047" s="66"/>
      <c r="T11047" s="66"/>
      <c r="U11047" s="46"/>
    </row>
    <row r="11048" spans="2:21">
      <c r="B11048" s="22"/>
      <c r="D11048" s="22"/>
      <c r="E11048" s="42"/>
      <c r="F11048" s="92"/>
      <c r="G11048" s="65"/>
      <c r="H11048" s="65"/>
      <c r="I11048" s="65"/>
      <c r="J11048" s="65"/>
      <c r="K11048" s="65"/>
      <c r="L11048" s="65"/>
      <c r="M11048" s="65"/>
      <c r="N11048" s="84"/>
      <c r="O11048" s="65"/>
      <c r="P11048" s="84"/>
      <c r="Q11048" s="84"/>
      <c r="R11048" s="66"/>
      <c r="S11048" s="66"/>
      <c r="T11048" s="66"/>
      <c r="U11048" s="46"/>
    </row>
    <row r="11049" spans="2:21">
      <c r="B11049" s="22"/>
      <c r="D11049" s="22"/>
      <c r="E11049" s="42"/>
      <c r="F11049" s="92"/>
      <c r="G11049" s="65"/>
      <c r="H11049" s="65"/>
      <c r="I11049" s="65"/>
      <c r="J11049" s="65"/>
      <c r="K11049" s="65"/>
      <c r="L11049" s="65"/>
      <c r="M11049" s="65"/>
      <c r="N11049" s="84"/>
      <c r="O11049" s="65"/>
      <c r="P11049" s="84"/>
      <c r="Q11049" s="84"/>
      <c r="R11049" s="66"/>
      <c r="S11049" s="66"/>
      <c r="T11049" s="66"/>
      <c r="U11049" s="46"/>
    </row>
    <row r="11050" spans="2:21">
      <c r="B11050" s="22"/>
      <c r="D11050" s="22"/>
      <c r="E11050" s="42"/>
      <c r="F11050" s="92"/>
      <c r="G11050" s="65"/>
      <c r="H11050" s="65"/>
      <c r="I11050" s="65"/>
      <c r="J11050" s="65"/>
      <c r="K11050" s="65"/>
      <c r="L11050" s="65"/>
      <c r="M11050" s="65"/>
      <c r="N11050" s="84"/>
      <c r="O11050" s="65"/>
      <c r="P11050" s="84"/>
      <c r="Q11050" s="84"/>
      <c r="R11050" s="66"/>
      <c r="S11050" s="66"/>
      <c r="T11050" s="66"/>
      <c r="U11050" s="46"/>
    </row>
    <row r="11051" spans="2:21">
      <c r="B11051" s="22"/>
      <c r="D11051" s="22"/>
      <c r="E11051" s="42"/>
      <c r="F11051" s="92"/>
      <c r="G11051" s="65"/>
      <c r="H11051" s="65"/>
      <c r="I11051" s="65"/>
      <c r="J11051" s="65"/>
      <c r="K11051" s="65"/>
      <c r="L11051" s="65"/>
      <c r="M11051" s="65"/>
      <c r="N11051" s="84"/>
      <c r="O11051" s="65"/>
      <c r="P11051" s="84"/>
      <c r="Q11051" s="84"/>
      <c r="R11051" s="66"/>
      <c r="S11051" s="66"/>
      <c r="T11051" s="66"/>
      <c r="U11051" s="46"/>
    </row>
    <row r="11052" spans="2:21">
      <c r="B11052" s="22"/>
      <c r="D11052" s="22"/>
      <c r="E11052" s="42"/>
      <c r="F11052" s="92"/>
      <c r="G11052" s="65"/>
      <c r="H11052" s="65"/>
      <c r="I11052" s="65"/>
      <c r="J11052" s="65"/>
      <c r="K11052" s="65"/>
      <c r="L11052" s="65"/>
      <c r="M11052" s="65"/>
      <c r="N11052" s="84"/>
      <c r="O11052" s="65"/>
      <c r="P11052" s="84"/>
      <c r="Q11052" s="84"/>
      <c r="R11052" s="66"/>
      <c r="S11052" s="66"/>
      <c r="T11052" s="66"/>
      <c r="U11052" s="46"/>
    </row>
    <row r="11053" spans="2:21">
      <c r="B11053" s="22"/>
      <c r="D11053" s="22"/>
      <c r="E11053" s="42"/>
      <c r="F11053" s="92"/>
      <c r="G11053" s="65"/>
      <c r="H11053" s="65"/>
      <c r="I11053" s="65"/>
      <c r="J11053" s="65"/>
      <c r="K11053" s="65"/>
      <c r="L11053" s="65"/>
      <c r="M11053" s="65"/>
      <c r="N11053" s="84"/>
      <c r="O11053" s="65"/>
      <c r="P11053" s="84"/>
      <c r="Q11053" s="84"/>
      <c r="R11053" s="66"/>
      <c r="S11053" s="66"/>
      <c r="T11053" s="66"/>
      <c r="U11053" s="46"/>
    </row>
    <row r="11054" spans="2:21">
      <c r="B11054" s="22"/>
      <c r="D11054" s="22"/>
      <c r="E11054" s="42"/>
      <c r="F11054" s="92"/>
      <c r="G11054" s="65"/>
      <c r="H11054" s="65"/>
      <c r="I11054" s="65"/>
      <c r="J11054" s="65"/>
      <c r="K11054" s="65"/>
      <c r="L11054" s="65"/>
      <c r="M11054" s="65"/>
      <c r="N11054" s="84"/>
      <c r="O11054" s="65"/>
      <c r="P11054" s="84"/>
      <c r="Q11054" s="84"/>
      <c r="R11054" s="66"/>
      <c r="S11054" s="66"/>
      <c r="T11054" s="66"/>
      <c r="U11054" s="46"/>
    </row>
    <row r="11055" spans="2:21">
      <c r="B11055" s="22"/>
      <c r="D11055" s="22"/>
      <c r="E11055" s="42"/>
      <c r="F11055" s="92"/>
      <c r="G11055" s="65"/>
      <c r="H11055" s="65"/>
      <c r="I11055" s="65"/>
      <c r="J11055" s="65"/>
      <c r="K11055" s="65"/>
      <c r="L11055" s="65"/>
      <c r="M11055" s="65"/>
      <c r="N11055" s="84"/>
      <c r="O11055" s="65"/>
      <c r="P11055" s="84"/>
      <c r="Q11055" s="84"/>
      <c r="R11055" s="66"/>
      <c r="S11055" s="66"/>
      <c r="T11055" s="66"/>
      <c r="U11055" s="46"/>
    </row>
    <row r="11056" spans="2:21">
      <c r="B11056" s="22"/>
      <c r="D11056" s="22"/>
      <c r="E11056" s="42"/>
      <c r="F11056" s="92"/>
      <c r="G11056" s="65"/>
      <c r="H11056" s="65"/>
      <c r="I11056" s="65"/>
      <c r="J11056" s="65"/>
      <c r="K11056" s="65"/>
      <c r="L11056" s="65"/>
      <c r="M11056" s="65"/>
      <c r="N11056" s="84"/>
      <c r="O11056" s="65"/>
      <c r="P11056" s="84"/>
      <c r="Q11056" s="84"/>
      <c r="R11056" s="66"/>
      <c r="S11056" s="66"/>
      <c r="T11056" s="66"/>
      <c r="U11056" s="46"/>
    </row>
    <row r="11057" spans="2:21">
      <c r="B11057" s="22"/>
      <c r="D11057" s="22"/>
      <c r="E11057" s="42"/>
      <c r="F11057" s="92"/>
      <c r="G11057" s="65"/>
      <c r="H11057" s="65"/>
      <c r="I11057" s="65"/>
      <c r="J11057" s="65"/>
      <c r="K11057" s="65"/>
      <c r="L11057" s="65"/>
      <c r="M11057" s="65"/>
      <c r="N11057" s="84"/>
      <c r="O11057" s="65"/>
      <c r="P11057" s="84"/>
      <c r="Q11057" s="84"/>
      <c r="R11057" s="66"/>
      <c r="S11057" s="66"/>
      <c r="T11057" s="66"/>
      <c r="U11057" s="46"/>
    </row>
    <row r="11058" spans="2:21">
      <c r="B11058" s="22"/>
      <c r="D11058" s="22"/>
      <c r="E11058" s="42"/>
      <c r="F11058" s="92"/>
      <c r="G11058" s="65"/>
      <c r="H11058" s="65"/>
      <c r="I11058" s="65"/>
      <c r="J11058" s="65"/>
      <c r="K11058" s="65"/>
      <c r="L11058" s="65"/>
      <c r="M11058" s="65"/>
      <c r="N11058" s="84"/>
      <c r="O11058" s="65"/>
      <c r="P11058" s="84"/>
      <c r="Q11058" s="84"/>
      <c r="R11058" s="66"/>
      <c r="S11058" s="66"/>
      <c r="T11058" s="66"/>
      <c r="U11058" s="46"/>
    </row>
    <row r="11059" spans="2:21">
      <c r="B11059" s="22"/>
      <c r="D11059" s="22"/>
      <c r="E11059" s="42"/>
      <c r="F11059" s="92"/>
      <c r="G11059" s="65"/>
      <c r="H11059" s="65"/>
      <c r="I11059" s="65"/>
      <c r="J11059" s="65"/>
      <c r="K11059" s="65"/>
      <c r="L11059" s="65"/>
      <c r="M11059" s="65"/>
      <c r="N11059" s="84"/>
      <c r="O11059" s="65"/>
      <c r="P11059" s="84"/>
      <c r="Q11059" s="84"/>
      <c r="R11059" s="66"/>
      <c r="S11059" s="66"/>
      <c r="T11059" s="66"/>
      <c r="U11059" s="46"/>
    </row>
    <row r="11060" spans="2:21">
      <c r="B11060" s="22"/>
      <c r="D11060" s="22"/>
      <c r="E11060" s="42"/>
      <c r="F11060" s="92"/>
      <c r="G11060" s="65"/>
      <c r="H11060" s="65"/>
      <c r="I11060" s="65"/>
      <c r="J11060" s="65"/>
      <c r="K11060" s="65"/>
      <c r="L11060" s="65"/>
      <c r="M11060" s="65"/>
      <c r="N11060" s="84"/>
      <c r="O11060" s="65"/>
      <c r="P11060" s="84"/>
      <c r="Q11060" s="84"/>
      <c r="R11060" s="66"/>
      <c r="S11060" s="66"/>
      <c r="T11060" s="66"/>
      <c r="U11060" s="46"/>
    </row>
    <row r="11061" spans="2:21">
      <c r="B11061" s="22"/>
      <c r="D11061" s="22"/>
      <c r="E11061" s="42"/>
      <c r="F11061" s="92"/>
      <c r="G11061" s="65"/>
      <c r="H11061" s="65"/>
      <c r="I11061" s="65"/>
      <c r="J11061" s="65"/>
      <c r="K11061" s="65"/>
      <c r="L11061" s="65"/>
      <c r="M11061" s="65"/>
      <c r="N11061" s="84"/>
      <c r="O11061" s="65"/>
      <c r="P11061" s="84"/>
      <c r="Q11061" s="84"/>
      <c r="R11061" s="66"/>
      <c r="S11061" s="66"/>
      <c r="T11061" s="66"/>
      <c r="U11061" s="46"/>
    </row>
    <row r="11062" spans="2:21">
      <c r="B11062" s="22"/>
      <c r="D11062" s="22"/>
      <c r="E11062" s="42"/>
      <c r="F11062" s="92"/>
      <c r="G11062" s="65"/>
      <c r="H11062" s="65"/>
      <c r="I11062" s="65"/>
      <c r="J11062" s="65"/>
      <c r="K11062" s="65"/>
      <c r="L11062" s="65"/>
      <c r="M11062" s="65"/>
      <c r="N11062" s="84"/>
      <c r="O11062" s="65"/>
      <c r="P11062" s="84"/>
      <c r="Q11062" s="84"/>
      <c r="R11062" s="66"/>
      <c r="S11062" s="66"/>
      <c r="T11062" s="66"/>
      <c r="U11062" s="46"/>
    </row>
    <row r="11063" spans="2:21">
      <c r="B11063" s="22"/>
      <c r="D11063" s="22"/>
      <c r="E11063" s="42"/>
      <c r="F11063" s="92"/>
      <c r="G11063" s="65"/>
      <c r="H11063" s="65"/>
      <c r="I11063" s="65"/>
      <c r="J11063" s="65"/>
      <c r="K11063" s="65"/>
      <c r="L11063" s="65"/>
      <c r="M11063" s="65"/>
      <c r="N11063" s="84"/>
      <c r="O11063" s="65"/>
      <c r="P11063" s="84"/>
      <c r="Q11063" s="84"/>
      <c r="R11063" s="66"/>
      <c r="S11063" s="66"/>
      <c r="T11063" s="66"/>
      <c r="U11063" s="46"/>
    </row>
    <row r="11064" spans="2:21">
      <c r="B11064" s="22"/>
      <c r="D11064" s="22"/>
      <c r="E11064" s="42"/>
      <c r="F11064" s="92"/>
      <c r="G11064" s="65"/>
      <c r="H11064" s="65"/>
      <c r="I11064" s="65"/>
      <c r="J11064" s="65"/>
      <c r="K11064" s="65"/>
      <c r="L11064" s="65"/>
      <c r="M11064" s="65"/>
      <c r="N11064" s="84"/>
      <c r="O11064" s="65"/>
      <c r="P11064" s="84"/>
      <c r="Q11064" s="84"/>
      <c r="R11064" s="66"/>
      <c r="S11064" s="66"/>
      <c r="T11064" s="66"/>
      <c r="U11064" s="46"/>
    </row>
    <row r="11065" spans="2:21">
      <c r="B11065" s="22"/>
      <c r="D11065" s="22"/>
      <c r="E11065" s="42"/>
      <c r="F11065" s="92"/>
      <c r="G11065" s="65"/>
      <c r="H11065" s="65"/>
      <c r="I11065" s="65"/>
      <c r="J11065" s="65"/>
      <c r="K11065" s="65"/>
      <c r="L11065" s="65"/>
      <c r="M11065" s="65"/>
      <c r="N11065" s="84"/>
      <c r="O11065" s="65"/>
      <c r="P11065" s="84"/>
      <c r="Q11065" s="84"/>
      <c r="R11065" s="66"/>
      <c r="S11065" s="66"/>
      <c r="T11065" s="66"/>
      <c r="U11065" s="46"/>
    </row>
    <row r="11066" spans="2:21">
      <c r="B11066" s="22"/>
      <c r="D11066" s="22"/>
      <c r="E11066" s="42"/>
      <c r="F11066" s="92"/>
      <c r="G11066" s="65"/>
      <c r="H11066" s="65"/>
      <c r="I11066" s="65"/>
      <c r="J11066" s="65"/>
      <c r="K11066" s="65"/>
      <c r="L11066" s="65"/>
      <c r="M11066" s="65"/>
      <c r="N11066" s="84"/>
      <c r="O11066" s="65"/>
      <c r="P11066" s="84"/>
      <c r="Q11066" s="84"/>
      <c r="R11066" s="66"/>
      <c r="S11066" s="66"/>
      <c r="T11066" s="66"/>
      <c r="U11066" s="46"/>
    </row>
    <row r="11067" spans="2:21">
      <c r="B11067" s="22"/>
      <c r="D11067" s="22"/>
      <c r="E11067" s="42"/>
      <c r="F11067" s="92"/>
      <c r="G11067" s="65"/>
      <c r="H11067" s="65"/>
      <c r="I11067" s="65"/>
      <c r="J11067" s="65"/>
      <c r="K11067" s="65"/>
      <c r="L11067" s="65"/>
      <c r="M11067" s="65"/>
      <c r="N11067" s="84"/>
      <c r="O11067" s="65"/>
      <c r="P11067" s="84"/>
      <c r="Q11067" s="84"/>
      <c r="R11067" s="66"/>
      <c r="S11067" s="66"/>
      <c r="T11067" s="66"/>
      <c r="U11067" s="46"/>
    </row>
    <row r="11068" spans="2:21">
      <c r="B11068" s="22"/>
      <c r="D11068" s="22"/>
      <c r="E11068" s="42"/>
      <c r="F11068" s="92"/>
      <c r="G11068" s="65"/>
      <c r="H11068" s="65"/>
      <c r="I11068" s="65"/>
      <c r="J11068" s="65"/>
      <c r="K11068" s="65"/>
      <c r="L11068" s="65"/>
      <c r="M11068" s="65"/>
      <c r="N11068" s="84"/>
      <c r="O11068" s="65"/>
      <c r="P11068" s="84"/>
      <c r="Q11068" s="84"/>
      <c r="R11068" s="66"/>
      <c r="S11068" s="66"/>
      <c r="T11068" s="66"/>
      <c r="U11068" s="46"/>
    </row>
    <row r="11069" spans="2:21">
      <c r="B11069" s="22"/>
      <c r="D11069" s="22"/>
      <c r="E11069" s="42"/>
      <c r="F11069" s="92"/>
      <c r="G11069" s="65"/>
      <c r="H11069" s="65"/>
      <c r="I11069" s="65"/>
      <c r="J11069" s="65"/>
      <c r="K11069" s="65"/>
      <c r="L11069" s="65"/>
      <c r="M11069" s="65"/>
      <c r="N11069" s="84"/>
      <c r="O11069" s="65"/>
      <c r="P11069" s="84"/>
      <c r="Q11069" s="84"/>
      <c r="R11069" s="66"/>
      <c r="S11069" s="66"/>
      <c r="T11069" s="66"/>
      <c r="U11069" s="46"/>
    </row>
    <row r="11070" spans="2:21">
      <c r="B11070" s="22"/>
      <c r="D11070" s="22"/>
      <c r="E11070" s="42"/>
      <c r="F11070" s="92"/>
      <c r="G11070" s="65"/>
      <c r="H11070" s="65"/>
      <c r="I11070" s="65"/>
      <c r="J11070" s="65"/>
      <c r="K11070" s="65"/>
      <c r="L11070" s="65"/>
      <c r="M11070" s="65"/>
      <c r="N11070" s="84"/>
      <c r="O11070" s="65"/>
      <c r="P11070" s="84"/>
      <c r="Q11070" s="84"/>
      <c r="R11070" s="66"/>
      <c r="S11070" s="66"/>
      <c r="T11070" s="66"/>
      <c r="U11070" s="46"/>
    </row>
    <row r="11071" spans="2:21">
      <c r="B11071" s="22"/>
      <c r="D11071" s="22"/>
      <c r="E11071" s="42"/>
      <c r="F11071" s="92"/>
      <c r="G11071" s="65"/>
      <c r="H11071" s="65"/>
      <c r="I11071" s="65"/>
      <c r="J11071" s="65"/>
      <c r="K11071" s="65"/>
      <c r="L11071" s="65"/>
      <c r="M11071" s="65"/>
      <c r="N11071" s="84"/>
      <c r="O11071" s="65"/>
      <c r="P11071" s="84"/>
      <c r="Q11071" s="84"/>
      <c r="R11071" s="66"/>
      <c r="S11071" s="66"/>
      <c r="T11071" s="66"/>
      <c r="U11071" s="46"/>
    </row>
    <row r="11072" spans="2:21">
      <c r="B11072" s="22"/>
      <c r="D11072" s="22"/>
      <c r="E11072" s="42"/>
      <c r="F11072" s="92"/>
      <c r="G11072" s="65"/>
      <c r="H11072" s="65"/>
      <c r="I11072" s="65"/>
      <c r="J11072" s="65"/>
      <c r="K11072" s="65"/>
      <c r="L11072" s="65"/>
      <c r="M11072" s="65"/>
      <c r="N11072" s="84"/>
      <c r="O11072" s="65"/>
      <c r="P11072" s="84"/>
      <c r="Q11072" s="84"/>
      <c r="R11072" s="66"/>
      <c r="S11072" s="66"/>
      <c r="T11072" s="66"/>
      <c r="U11072" s="46"/>
    </row>
    <row r="11073" spans="2:21">
      <c r="B11073" s="22"/>
      <c r="D11073" s="22"/>
      <c r="E11073" s="42"/>
      <c r="F11073" s="92"/>
      <c r="G11073" s="65"/>
      <c r="H11073" s="65"/>
      <c r="I11073" s="65"/>
      <c r="J11073" s="65"/>
      <c r="K11073" s="65"/>
      <c r="L11073" s="65"/>
      <c r="M11073" s="65"/>
      <c r="N11073" s="84"/>
      <c r="O11073" s="65"/>
      <c r="P11073" s="84"/>
      <c r="Q11073" s="84"/>
      <c r="R11073" s="66"/>
      <c r="S11073" s="66"/>
      <c r="T11073" s="66"/>
      <c r="U11073" s="46"/>
    </row>
    <row r="11074" spans="2:21">
      <c r="B11074" s="22"/>
      <c r="D11074" s="22"/>
      <c r="E11074" s="42"/>
      <c r="F11074" s="92"/>
      <c r="G11074" s="65"/>
      <c r="H11074" s="65"/>
      <c r="I11074" s="65"/>
      <c r="J11074" s="65"/>
      <c r="K11074" s="65"/>
      <c r="L11074" s="65"/>
      <c r="M11074" s="65"/>
      <c r="N11074" s="84"/>
      <c r="O11074" s="65"/>
      <c r="P11074" s="84"/>
      <c r="Q11074" s="84"/>
      <c r="R11074" s="66"/>
      <c r="S11074" s="66"/>
      <c r="T11074" s="66"/>
      <c r="U11074" s="46"/>
    </row>
    <row r="11075" spans="2:21">
      <c r="B11075" s="22"/>
      <c r="D11075" s="22"/>
      <c r="E11075" s="42"/>
      <c r="F11075" s="92"/>
      <c r="G11075" s="65"/>
      <c r="H11075" s="65"/>
      <c r="I11075" s="65"/>
      <c r="J11075" s="65"/>
      <c r="K11075" s="65"/>
      <c r="L11075" s="65"/>
      <c r="M11075" s="65"/>
      <c r="N11075" s="84"/>
      <c r="O11075" s="65"/>
      <c r="P11075" s="84"/>
      <c r="Q11075" s="84"/>
      <c r="R11075" s="66"/>
      <c r="S11075" s="66"/>
      <c r="T11075" s="66"/>
      <c r="U11075" s="46"/>
    </row>
    <row r="11076" spans="2:21">
      <c r="B11076" s="22"/>
      <c r="D11076" s="22"/>
      <c r="E11076" s="42"/>
      <c r="F11076" s="92"/>
      <c r="G11076" s="65"/>
      <c r="H11076" s="65"/>
      <c r="I11076" s="65"/>
      <c r="J11076" s="65"/>
      <c r="K11076" s="65"/>
      <c r="L11076" s="65"/>
      <c r="M11076" s="65"/>
      <c r="N11076" s="84"/>
      <c r="O11076" s="65"/>
      <c r="P11076" s="84"/>
      <c r="Q11076" s="84"/>
      <c r="R11076" s="66"/>
      <c r="S11076" s="66"/>
      <c r="T11076" s="66"/>
      <c r="U11076" s="46"/>
    </row>
    <row r="11077" spans="2:21">
      <c r="B11077" s="22"/>
      <c r="D11077" s="22"/>
      <c r="E11077" s="42"/>
      <c r="F11077" s="92"/>
      <c r="G11077" s="65"/>
      <c r="H11077" s="65"/>
      <c r="I11077" s="65"/>
      <c r="J11077" s="65"/>
      <c r="K11077" s="65"/>
      <c r="L11077" s="65"/>
      <c r="M11077" s="65"/>
      <c r="N11077" s="84"/>
      <c r="O11077" s="65"/>
      <c r="P11077" s="84"/>
      <c r="Q11077" s="84"/>
      <c r="R11077" s="66"/>
      <c r="S11077" s="66"/>
      <c r="T11077" s="66"/>
      <c r="U11077" s="46"/>
    </row>
    <row r="11078" spans="2:21">
      <c r="B11078" s="22"/>
      <c r="D11078" s="22"/>
      <c r="E11078" s="42"/>
      <c r="F11078" s="92"/>
      <c r="G11078" s="65"/>
      <c r="H11078" s="65"/>
      <c r="I11078" s="65"/>
      <c r="J11078" s="65"/>
      <c r="K11078" s="65"/>
      <c r="L11078" s="65"/>
      <c r="M11078" s="65"/>
      <c r="N11078" s="84"/>
      <c r="O11078" s="65"/>
      <c r="P11078" s="84"/>
      <c r="Q11078" s="84"/>
      <c r="R11078" s="66"/>
      <c r="S11078" s="66"/>
      <c r="T11078" s="66"/>
      <c r="U11078" s="46"/>
    </row>
    <row r="11079" spans="2:21">
      <c r="B11079" s="22"/>
      <c r="D11079" s="22"/>
      <c r="E11079" s="42"/>
      <c r="F11079" s="92"/>
      <c r="G11079" s="65"/>
      <c r="H11079" s="65"/>
      <c r="I11079" s="65"/>
      <c r="J11079" s="65"/>
      <c r="K11079" s="65"/>
      <c r="L11079" s="65"/>
      <c r="M11079" s="65"/>
      <c r="N11079" s="84"/>
      <c r="O11079" s="65"/>
      <c r="P11079" s="84"/>
      <c r="Q11079" s="84"/>
      <c r="R11079" s="66"/>
      <c r="S11079" s="66"/>
      <c r="T11079" s="66"/>
      <c r="U11079" s="46"/>
    </row>
    <row r="11080" spans="2:21">
      <c r="B11080" s="22"/>
      <c r="D11080" s="22"/>
      <c r="E11080" s="42"/>
      <c r="F11080" s="92"/>
      <c r="G11080" s="65"/>
      <c r="H11080" s="65"/>
      <c r="I11080" s="65"/>
      <c r="J11080" s="65"/>
      <c r="K11080" s="65"/>
      <c r="L11080" s="65"/>
      <c r="M11080" s="65"/>
      <c r="N11080" s="84"/>
      <c r="O11080" s="65"/>
      <c r="P11080" s="84"/>
      <c r="Q11080" s="84"/>
      <c r="R11080" s="66"/>
      <c r="S11080" s="66"/>
      <c r="T11080" s="66"/>
      <c r="U11080" s="46"/>
    </row>
    <row r="11081" spans="2:21">
      <c r="B11081" s="22"/>
      <c r="D11081" s="22"/>
      <c r="E11081" s="42"/>
      <c r="F11081" s="92"/>
      <c r="G11081" s="65"/>
      <c r="H11081" s="65"/>
      <c r="I11081" s="65"/>
      <c r="J11081" s="65"/>
      <c r="K11081" s="65"/>
      <c r="L11081" s="65"/>
      <c r="M11081" s="65"/>
      <c r="N11081" s="84"/>
      <c r="O11081" s="65"/>
      <c r="P11081" s="84"/>
      <c r="Q11081" s="84"/>
      <c r="R11081" s="66"/>
      <c r="S11081" s="66"/>
      <c r="T11081" s="66"/>
      <c r="U11081" s="46"/>
    </row>
    <row r="11082" spans="2:21">
      <c r="B11082" s="22"/>
      <c r="D11082" s="22"/>
      <c r="E11082" s="42"/>
      <c r="F11082" s="92"/>
      <c r="G11082" s="65"/>
      <c r="H11082" s="65"/>
      <c r="I11082" s="65"/>
      <c r="J11082" s="65"/>
      <c r="K11082" s="65"/>
      <c r="L11082" s="65"/>
      <c r="M11082" s="65"/>
      <c r="N11082" s="84"/>
      <c r="O11082" s="65"/>
      <c r="P11082" s="84"/>
      <c r="Q11082" s="84"/>
      <c r="R11082" s="66"/>
      <c r="S11082" s="66"/>
      <c r="T11082" s="66"/>
      <c r="U11082" s="46"/>
    </row>
    <row r="11083" spans="2:21">
      <c r="B11083" s="22"/>
      <c r="D11083" s="22"/>
      <c r="E11083" s="42"/>
      <c r="F11083" s="92"/>
      <c r="G11083" s="65"/>
      <c r="H11083" s="65"/>
      <c r="I11083" s="65"/>
      <c r="J11083" s="65"/>
      <c r="K11083" s="65"/>
      <c r="L11083" s="65"/>
      <c r="M11083" s="65"/>
      <c r="N11083" s="84"/>
      <c r="O11083" s="65"/>
      <c r="P11083" s="84"/>
      <c r="Q11083" s="84"/>
      <c r="R11083" s="66"/>
      <c r="S11083" s="66"/>
      <c r="T11083" s="66"/>
      <c r="U11083" s="46"/>
    </row>
    <row r="11084" spans="2:21">
      <c r="B11084" s="22"/>
      <c r="D11084" s="22"/>
      <c r="E11084" s="42"/>
      <c r="F11084" s="92"/>
      <c r="G11084" s="65"/>
      <c r="H11084" s="65"/>
      <c r="I11084" s="65"/>
      <c r="J11084" s="65"/>
      <c r="K11084" s="65"/>
      <c r="L11084" s="65"/>
      <c r="M11084" s="65"/>
      <c r="N11084" s="84"/>
      <c r="O11084" s="65"/>
      <c r="P11084" s="84"/>
      <c r="Q11084" s="84"/>
      <c r="R11084" s="66"/>
      <c r="S11084" s="66"/>
      <c r="T11084" s="66"/>
      <c r="U11084" s="46"/>
    </row>
    <row r="11085" spans="2:21">
      <c r="B11085" s="22"/>
      <c r="D11085" s="22"/>
      <c r="E11085" s="42"/>
      <c r="F11085" s="92"/>
      <c r="G11085" s="65"/>
      <c r="H11085" s="65"/>
      <c r="I11085" s="65"/>
      <c r="J11085" s="65"/>
      <c r="K11085" s="65"/>
      <c r="L11085" s="65"/>
      <c r="M11085" s="65"/>
      <c r="N11085" s="84"/>
      <c r="O11085" s="65"/>
      <c r="P11085" s="84"/>
      <c r="Q11085" s="84"/>
      <c r="R11085" s="66"/>
      <c r="S11085" s="66"/>
      <c r="T11085" s="66"/>
      <c r="U11085" s="46"/>
    </row>
    <row r="11086" spans="2:21">
      <c r="B11086" s="22"/>
      <c r="D11086" s="22"/>
      <c r="E11086" s="42"/>
      <c r="F11086" s="92"/>
      <c r="G11086" s="65"/>
      <c r="H11086" s="65"/>
      <c r="I11086" s="65"/>
      <c r="J11086" s="65"/>
      <c r="K11086" s="65"/>
      <c r="L11086" s="65"/>
      <c r="M11086" s="65"/>
      <c r="N11086" s="84"/>
      <c r="O11086" s="65"/>
      <c r="P11086" s="84"/>
      <c r="Q11086" s="84"/>
      <c r="R11086" s="66"/>
      <c r="S11086" s="66"/>
      <c r="T11086" s="66"/>
      <c r="U11086" s="46"/>
    </row>
    <row r="11087" spans="2:21">
      <c r="B11087" s="22"/>
      <c r="D11087" s="22"/>
      <c r="E11087" s="42"/>
      <c r="F11087" s="92"/>
      <c r="G11087" s="65"/>
      <c r="H11087" s="65"/>
      <c r="I11087" s="65"/>
      <c r="J11087" s="65"/>
      <c r="K11087" s="65"/>
      <c r="L11087" s="65"/>
      <c r="M11087" s="65"/>
      <c r="N11087" s="84"/>
      <c r="O11087" s="65"/>
      <c r="P11087" s="84"/>
      <c r="Q11087" s="84"/>
      <c r="R11087" s="66"/>
      <c r="S11087" s="66"/>
      <c r="T11087" s="66"/>
      <c r="U11087" s="46"/>
    </row>
    <row r="11088" spans="2:21">
      <c r="B11088" s="22"/>
      <c r="D11088" s="22"/>
      <c r="E11088" s="42"/>
      <c r="F11088" s="92"/>
      <c r="G11088" s="65"/>
      <c r="H11088" s="65"/>
      <c r="I11088" s="65"/>
      <c r="J11088" s="65"/>
      <c r="K11088" s="65"/>
      <c r="L11088" s="65"/>
      <c r="M11088" s="65"/>
      <c r="N11088" s="84"/>
      <c r="O11088" s="65"/>
      <c r="P11088" s="84"/>
      <c r="Q11088" s="84"/>
      <c r="R11088" s="66"/>
      <c r="S11088" s="66"/>
      <c r="T11088" s="66"/>
      <c r="U11088" s="46"/>
    </row>
    <row r="11089" spans="2:21">
      <c r="B11089" s="22"/>
      <c r="D11089" s="22"/>
      <c r="E11089" s="42"/>
      <c r="F11089" s="92"/>
      <c r="G11089" s="65"/>
      <c r="H11089" s="65"/>
      <c r="I11089" s="65"/>
      <c r="J11089" s="65"/>
      <c r="K11089" s="65"/>
      <c r="L11089" s="65"/>
      <c r="M11089" s="65"/>
      <c r="N11089" s="84"/>
      <c r="O11089" s="65"/>
      <c r="P11089" s="84"/>
      <c r="Q11089" s="84"/>
      <c r="R11089" s="66"/>
      <c r="S11089" s="66"/>
      <c r="T11089" s="66"/>
      <c r="U11089" s="46"/>
    </row>
    <row r="11090" spans="2:21">
      <c r="B11090" s="22"/>
      <c r="D11090" s="22"/>
      <c r="E11090" s="42"/>
      <c r="F11090" s="92"/>
      <c r="G11090" s="65"/>
      <c r="H11090" s="65"/>
      <c r="I11090" s="65"/>
      <c r="J11090" s="65"/>
      <c r="K11090" s="65"/>
      <c r="L11090" s="65"/>
      <c r="M11090" s="65"/>
      <c r="N11090" s="84"/>
      <c r="O11090" s="65"/>
      <c r="P11090" s="84"/>
      <c r="Q11090" s="84"/>
      <c r="R11090" s="66"/>
      <c r="S11090" s="66"/>
      <c r="T11090" s="66"/>
      <c r="U11090" s="46"/>
    </row>
    <row r="11091" spans="2:21">
      <c r="B11091" s="22"/>
      <c r="D11091" s="22"/>
      <c r="E11091" s="42"/>
      <c r="F11091" s="92"/>
      <c r="G11091" s="65"/>
      <c r="H11091" s="65"/>
      <c r="I11091" s="65"/>
      <c r="J11091" s="65"/>
      <c r="K11091" s="65"/>
      <c r="L11091" s="65"/>
      <c r="M11091" s="65"/>
      <c r="N11091" s="84"/>
      <c r="O11091" s="65"/>
      <c r="P11091" s="84"/>
      <c r="Q11091" s="84"/>
      <c r="R11091" s="66"/>
      <c r="S11091" s="66"/>
      <c r="T11091" s="66"/>
      <c r="U11091" s="46"/>
    </row>
    <row r="11092" spans="2:21">
      <c r="B11092" s="22"/>
      <c r="D11092" s="22"/>
      <c r="E11092" s="42"/>
      <c r="F11092" s="92"/>
      <c r="G11092" s="65"/>
      <c r="H11092" s="65"/>
      <c r="I11092" s="65"/>
      <c r="J11092" s="65"/>
      <c r="K11092" s="65"/>
      <c r="L11092" s="65"/>
      <c r="M11092" s="65"/>
      <c r="N11092" s="84"/>
      <c r="O11092" s="65"/>
      <c r="P11092" s="84"/>
      <c r="Q11092" s="84"/>
      <c r="R11092" s="66"/>
      <c r="S11092" s="66"/>
      <c r="T11092" s="66"/>
      <c r="U11092" s="46"/>
    </row>
    <row r="11093" spans="2:21">
      <c r="B11093" s="22"/>
      <c r="D11093" s="22"/>
      <c r="E11093" s="42"/>
      <c r="F11093" s="92"/>
      <c r="G11093" s="65"/>
      <c r="H11093" s="65"/>
      <c r="I11093" s="65"/>
      <c r="J11093" s="65"/>
      <c r="K11093" s="65"/>
      <c r="L11093" s="65"/>
      <c r="M11093" s="65"/>
      <c r="N11093" s="84"/>
      <c r="O11093" s="65"/>
      <c r="P11093" s="84"/>
      <c r="Q11093" s="84"/>
      <c r="R11093" s="66"/>
      <c r="S11093" s="66"/>
      <c r="T11093" s="66"/>
      <c r="U11093" s="46"/>
    </row>
    <row r="11094" spans="2:21">
      <c r="B11094" s="22"/>
      <c r="D11094" s="22"/>
      <c r="E11094" s="42"/>
      <c r="F11094" s="92"/>
      <c r="G11094" s="65"/>
      <c r="H11094" s="65"/>
      <c r="I11094" s="65"/>
      <c r="J11094" s="65"/>
      <c r="K11094" s="65"/>
      <c r="L11094" s="65"/>
      <c r="M11094" s="65"/>
      <c r="N11094" s="84"/>
      <c r="O11094" s="65"/>
      <c r="P11094" s="84"/>
      <c r="Q11094" s="84"/>
      <c r="R11094" s="66"/>
      <c r="S11094" s="66"/>
      <c r="T11094" s="66"/>
      <c r="U11094" s="46"/>
    </row>
    <row r="11095" spans="2:21">
      <c r="B11095" s="22"/>
      <c r="D11095" s="22"/>
      <c r="E11095" s="42"/>
      <c r="F11095" s="92"/>
      <c r="G11095" s="65"/>
      <c r="H11095" s="65"/>
      <c r="I11095" s="65"/>
      <c r="J11095" s="65"/>
      <c r="K11095" s="65"/>
      <c r="L11095" s="65"/>
      <c r="M11095" s="65"/>
      <c r="N11095" s="84"/>
      <c r="O11095" s="65"/>
      <c r="P11095" s="84"/>
      <c r="Q11095" s="84"/>
      <c r="R11095" s="66"/>
      <c r="S11095" s="66"/>
      <c r="T11095" s="66"/>
      <c r="U11095" s="46"/>
    </row>
    <row r="11096" spans="2:21">
      <c r="B11096" s="22"/>
      <c r="D11096" s="22"/>
      <c r="E11096" s="42"/>
      <c r="F11096" s="92"/>
      <c r="G11096" s="65"/>
      <c r="H11096" s="65"/>
      <c r="I11096" s="65"/>
      <c r="J11096" s="65"/>
      <c r="K11096" s="65"/>
      <c r="L11096" s="65"/>
      <c r="M11096" s="65"/>
      <c r="N11096" s="84"/>
      <c r="O11096" s="65"/>
      <c r="P11096" s="84"/>
      <c r="Q11096" s="84"/>
      <c r="R11096" s="66"/>
      <c r="S11096" s="66"/>
      <c r="T11096" s="66"/>
      <c r="U11096" s="46"/>
    </row>
    <row r="11097" spans="2:21">
      <c r="B11097" s="22"/>
      <c r="D11097" s="22"/>
      <c r="E11097" s="42"/>
      <c r="F11097" s="92"/>
      <c r="G11097" s="65"/>
      <c r="H11097" s="65"/>
      <c r="I11097" s="65"/>
      <c r="J11097" s="65"/>
      <c r="K11097" s="65"/>
      <c r="L11097" s="65"/>
      <c r="M11097" s="65"/>
      <c r="N11097" s="84"/>
      <c r="O11097" s="65"/>
      <c r="P11097" s="84"/>
      <c r="Q11097" s="84"/>
      <c r="R11097" s="66"/>
      <c r="S11097" s="66"/>
      <c r="T11097" s="66"/>
      <c r="U11097" s="46"/>
    </row>
    <row r="11098" spans="2:21">
      <c r="B11098" s="22"/>
      <c r="D11098" s="22"/>
      <c r="E11098" s="42"/>
      <c r="F11098" s="92"/>
      <c r="G11098" s="65"/>
      <c r="H11098" s="65"/>
      <c r="I11098" s="65"/>
      <c r="J11098" s="65"/>
      <c r="K11098" s="65"/>
      <c r="L11098" s="65"/>
      <c r="M11098" s="65"/>
      <c r="N11098" s="84"/>
      <c r="O11098" s="65"/>
      <c r="P11098" s="84"/>
      <c r="Q11098" s="84"/>
      <c r="R11098" s="66"/>
      <c r="S11098" s="66"/>
      <c r="T11098" s="66"/>
      <c r="U11098" s="46"/>
    </row>
    <row r="11099" spans="2:21">
      <c r="B11099" s="22"/>
      <c r="D11099" s="22"/>
      <c r="E11099" s="42"/>
      <c r="F11099" s="92"/>
      <c r="G11099" s="65"/>
      <c r="H11099" s="65"/>
      <c r="I11099" s="65"/>
      <c r="J11099" s="65"/>
      <c r="K11099" s="65"/>
      <c r="L11099" s="65"/>
      <c r="M11099" s="65"/>
      <c r="N11099" s="84"/>
      <c r="O11099" s="65"/>
      <c r="P11099" s="84"/>
      <c r="Q11099" s="84"/>
      <c r="R11099" s="66"/>
      <c r="S11099" s="66"/>
      <c r="T11099" s="66"/>
      <c r="U11099" s="46"/>
    </row>
    <row r="11100" spans="2:21">
      <c r="B11100" s="22"/>
      <c r="D11100" s="22"/>
      <c r="E11100" s="42"/>
      <c r="F11100" s="92"/>
      <c r="G11100" s="65"/>
      <c r="H11100" s="65"/>
      <c r="I11100" s="65"/>
      <c r="J11100" s="65"/>
      <c r="K11100" s="65"/>
      <c r="L11100" s="65"/>
      <c r="M11100" s="65"/>
      <c r="N11100" s="84"/>
      <c r="O11100" s="65"/>
      <c r="P11100" s="84"/>
      <c r="Q11100" s="84"/>
      <c r="R11100" s="66"/>
      <c r="S11100" s="66"/>
      <c r="T11100" s="66"/>
      <c r="U11100" s="46"/>
    </row>
    <row r="11101" spans="2:21">
      <c r="B11101" s="22"/>
      <c r="D11101" s="22"/>
      <c r="E11101" s="42"/>
      <c r="F11101" s="92"/>
      <c r="G11101" s="65"/>
      <c r="H11101" s="65"/>
      <c r="I11101" s="65"/>
      <c r="J11101" s="65"/>
      <c r="K11101" s="65"/>
      <c r="L11101" s="65"/>
      <c r="M11101" s="65"/>
      <c r="N11101" s="84"/>
      <c r="O11101" s="65"/>
      <c r="P11101" s="84"/>
      <c r="Q11101" s="84"/>
      <c r="R11101" s="66"/>
      <c r="S11101" s="66"/>
      <c r="T11101" s="66"/>
      <c r="U11101" s="46"/>
    </row>
    <row r="11102" spans="2:21">
      <c r="B11102" s="22"/>
      <c r="D11102" s="22"/>
      <c r="E11102" s="42"/>
      <c r="F11102" s="92"/>
      <c r="G11102" s="65"/>
      <c r="H11102" s="65"/>
      <c r="I11102" s="65"/>
      <c r="J11102" s="65"/>
      <c r="K11102" s="65"/>
      <c r="L11102" s="65"/>
      <c r="M11102" s="65"/>
      <c r="N11102" s="84"/>
      <c r="O11102" s="65"/>
      <c r="P11102" s="84"/>
      <c r="Q11102" s="84"/>
      <c r="R11102" s="66"/>
      <c r="S11102" s="66"/>
      <c r="T11102" s="66"/>
      <c r="U11102" s="46"/>
    </row>
    <row r="11103" spans="2:21">
      <c r="B11103" s="22"/>
      <c r="D11103" s="22"/>
      <c r="E11103" s="42"/>
      <c r="F11103" s="92"/>
      <c r="G11103" s="65"/>
      <c r="H11103" s="65"/>
      <c r="I11103" s="65"/>
      <c r="J11103" s="65"/>
      <c r="K11103" s="65"/>
      <c r="L11103" s="65"/>
      <c r="M11103" s="65"/>
      <c r="N11103" s="84"/>
      <c r="O11103" s="65"/>
      <c r="P11103" s="84"/>
      <c r="Q11103" s="84"/>
      <c r="R11103" s="66"/>
      <c r="S11103" s="66"/>
      <c r="T11103" s="66"/>
      <c r="U11103" s="46"/>
    </row>
    <row r="11104" spans="2:21">
      <c r="B11104" s="22"/>
      <c r="D11104" s="22"/>
      <c r="E11104" s="42"/>
      <c r="F11104" s="92"/>
      <c r="G11104" s="65"/>
      <c r="H11104" s="65"/>
      <c r="I11104" s="65"/>
      <c r="J11104" s="65"/>
      <c r="K11104" s="65"/>
      <c r="L11104" s="65"/>
      <c r="M11104" s="65"/>
      <c r="N11104" s="84"/>
      <c r="O11104" s="65"/>
      <c r="P11104" s="84"/>
      <c r="Q11104" s="84"/>
      <c r="R11104" s="66"/>
      <c r="S11104" s="66"/>
      <c r="T11104" s="66"/>
      <c r="U11104" s="46"/>
    </row>
    <row r="11105" spans="2:21">
      <c r="B11105" s="22"/>
      <c r="D11105" s="22"/>
      <c r="E11105" s="42"/>
      <c r="F11105" s="92"/>
      <c r="G11105" s="65"/>
      <c r="H11105" s="65"/>
      <c r="I11105" s="65"/>
      <c r="J11105" s="65"/>
      <c r="K11105" s="65"/>
      <c r="L11105" s="65"/>
      <c r="M11105" s="65"/>
      <c r="N11105" s="84"/>
      <c r="O11105" s="65"/>
      <c r="P11105" s="84"/>
      <c r="Q11105" s="84"/>
      <c r="R11105" s="66"/>
      <c r="S11105" s="66"/>
      <c r="T11105" s="66"/>
      <c r="U11105" s="46"/>
    </row>
    <row r="11106" spans="2:21">
      <c r="B11106" s="22"/>
      <c r="D11106" s="22"/>
      <c r="E11106" s="42"/>
      <c r="F11106" s="92"/>
      <c r="G11106" s="65"/>
      <c r="H11106" s="65"/>
      <c r="I11106" s="65"/>
      <c r="J11106" s="65"/>
      <c r="K11106" s="65"/>
      <c r="L11106" s="65"/>
      <c r="M11106" s="65"/>
      <c r="N11106" s="84"/>
      <c r="O11106" s="65"/>
      <c r="P11106" s="84"/>
      <c r="Q11106" s="84"/>
      <c r="R11106" s="66"/>
      <c r="S11106" s="66"/>
      <c r="T11106" s="66"/>
      <c r="U11106" s="46"/>
    </row>
    <row r="11107" spans="2:21">
      <c r="B11107" s="22"/>
      <c r="D11107" s="22"/>
      <c r="E11107" s="42"/>
      <c r="F11107" s="92"/>
      <c r="G11107" s="65"/>
      <c r="H11107" s="65"/>
      <c r="I11107" s="65"/>
      <c r="J11107" s="65"/>
      <c r="K11107" s="65"/>
      <c r="L11107" s="65"/>
      <c r="M11107" s="65"/>
      <c r="N11107" s="84"/>
      <c r="O11107" s="65"/>
      <c r="P11107" s="84"/>
      <c r="Q11107" s="84"/>
      <c r="R11107" s="66"/>
      <c r="S11107" s="66"/>
      <c r="T11107" s="66"/>
      <c r="U11107" s="46"/>
    </row>
    <row r="11108" spans="2:21">
      <c r="B11108" s="22"/>
      <c r="D11108" s="22"/>
      <c r="E11108" s="42"/>
      <c r="F11108" s="92"/>
      <c r="G11108" s="65"/>
      <c r="H11108" s="65"/>
      <c r="I11108" s="65"/>
      <c r="J11108" s="65"/>
      <c r="K11108" s="65"/>
      <c r="L11108" s="65"/>
      <c r="M11108" s="65"/>
      <c r="N11108" s="84"/>
      <c r="O11108" s="65"/>
      <c r="P11108" s="84"/>
      <c r="Q11108" s="84"/>
      <c r="R11108" s="66"/>
      <c r="S11108" s="66"/>
      <c r="T11108" s="66"/>
      <c r="U11108" s="46"/>
    </row>
    <row r="11109" spans="2:21">
      <c r="B11109" s="22"/>
      <c r="D11109" s="22"/>
      <c r="E11109" s="42"/>
      <c r="F11109" s="92"/>
      <c r="G11109" s="65"/>
      <c r="H11109" s="65"/>
      <c r="I11109" s="65"/>
      <c r="J11109" s="65"/>
      <c r="K11109" s="65"/>
      <c r="L11109" s="65"/>
      <c r="M11109" s="65"/>
      <c r="N11109" s="84"/>
      <c r="O11109" s="65"/>
      <c r="P11109" s="84"/>
      <c r="Q11109" s="84"/>
      <c r="R11109" s="66"/>
      <c r="S11109" s="66"/>
      <c r="T11109" s="66"/>
      <c r="U11109" s="46"/>
    </row>
    <row r="11110" spans="2:21">
      <c r="B11110" s="22"/>
      <c r="D11110" s="22"/>
      <c r="E11110" s="42"/>
      <c r="F11110" s="92"/>
      <c r="G11110" s="65"/>
      <c r="H11110" s="65"/>
      <c r="I11110" s="65"/>
      <c r="J11110" s="65"/>
      <c r="K11110" s="65"/>
      <c r="L11110" s="65"/>
      <c r="M11110" s="65"/>
      <c r="N11110" s="84"/>
      <c r="O11110" s="65"/>
      <c r="P11110" s="84"/>
      <c r="Q11110" s="84"/>
      <c r="R11110" s="66"/>
      <c r="S11110" s="66"/>
      <c r="T11110" s="66"/>
      <c r="U11110" s="46"/>
    </row>
    <row r="11111" spans="2:21">
      <c r="B11111" s="22"/>
      <c r="D11111" s="22"/>
      <c r="E11111" s="42"/>
      <c r="F11111" s="92"/>
      <c r="G11111" s="65"/>
      <c r="H11111" s="65"/>
      <c r="I11111" s="65"/>
      <c r="J11111" s="65"/>
      <c r="K11111" s="65"/>
      <c r="L11111" s="65"/>
      <c r="M11111" s="65"/>
      <c r="N11111" s="84"/>
      <c r="O11111" s="65"/>
      <c r="P11111" s="84"/>
      <c r="Q11111" s="84"/>
      <c r="R11111" s="66"/>
      <c r="S11111" s="66"/>
      <c r="T11111" s="66"/>
      <c r="U11111" s="46"/>
    </row>
    <row r="11112" spans="2:21">
      <c r="B11112" s="22"/>
      <c r="D11112" s="22"/>
      <c r="E11112" s="42"/>
      <c r="F11112" s="92"/>
      <c r="G11112" s="65"/>
      <c r="H11112" s="65"/>
      <c r="I11112" s="65"/>
      <c r="J11112" s="65"/>
      <c r="K11112" s="65"/>
      <c r="L11112" s="65"/>
      <c r="M11112" s="65"/>
      <c r="N11112" s="84"/>
      <c r="O11112" s="65"/>
      <c r="P11112" s="84"/>
      <c r="Q11112" s="84"/>
      <c r="R11112" s="66"/>
      <c r="S11112" s="66"/>
      <c r="T11112" s="66"/>
      <c r="U11112" s="46"/>
    </row>
    <row r="11113" spans="2:21">
      <c r="B11113" s="22"/>
      <c r="D11113" s="22"/>
      <c r="E11113" s="42"/>
      <c r="F11113" s="92"/>
      <c r="G11113" s="65"/>
      <c r="H11113" s="65"/>
      <c r="I11113" s="65"/>
      <c r="J11113" s="65"/>
      <c r="K11113" s="65"/>
      <c r="L11113" s="65"/>
      <c r="M11113" s="65"/>
      <c r="N11113" s="84"/>
      <c r="O11113" s="65"/>
      <c r="P11113" s="84"/>
      <c r="Q11113" s="84"/>
      <c r="R11113" s="66"/>
      <c r="S11113" s="66"/>
      <c r="T11113" s="66"/>
      <c r="U11113" s="46"/>
    </row>
    <row r="11114" spans="2:21">
      <c r="B11114" s="22"/>
      <c r="D11114" s="22"/>
      <c r="E11114" s="42"/>
      <c r="F11114" s="92"/>
      <c r="G11114" s="65"/>
      <c r="H11114" s="65"/>
      <c r="I11114" s="65"/>
      <c r="J11114" s="65"/>
      <c r="K11114" s="65"/>
      <c r="L11114" s="65"/>
      <c r="M11114" s="65"/>
      <c r="N11114" s="84"/>
      <c r="O11114" s="65"/>
      <c r="P11114" s="84"/>
      <c r="Q11114" s="84"/>
      <c r="R11114" s="66"/>
      <c r="S11114" s="66"/>
      <c r="T11114" s="66"/>
      <c r="U11114" s="46"/>
    </row>
    <row r="11115" spans="2:21">
      <c r="B11115" s="22"/>
      <c r="D11115" s="22"/>
      <c r="E11115" s="42"/>
      <c r="F11115" s="92"/>
      <c r="G11115" s="65"/>
      <c r="H11115" s="65"/>
      <c r="I11115" s="65"/>
      <c r="J11115" s="65"/>
      <c r="K11115" s="65"/>
      <c r="L11115" s="65"/>
      <c r="M11115" s="65"/>
      <c r="N11115" s="84"/>
      <c r="O11115" s="65"/>
      <c r="P11115" s="84"/>
      <c r="Q11115" s="84"/>
      <c r="R11115" s="66"/>
      <c r="S11115" s="66"/>
      <c r="T11115" s="66"/>
      <c r="U11115" s="46"/>
    </row>
    <row r="11116" spans="2:21">
      <c r="B11116" s="22"/>
      <c r="D11116" s="22"/>
      <c r="E11116" s="42"/>
      <c r="F11116" s="92"/>
      <c r="G11116" s="65"/>
      <c r="H11116" s="65"/>
      <c r="I11116" s="65"/>
      <c r="J11116" s="65"/>
      <c r="K11116" s="65"/>
      <c r="L11116" s="65"/>
      <c r="M11116" s="65"/>
      <c r="N11116" s="84"/>
      <c r="O11116" s="65"/>
      <c r="P11116" s="84"/>
      <c r="Q11116" s="84"/>
      <c r="R11116" s="66"/>
      <c r="S11116" s="66"/>
      <c r="T11116" s="66"/>
      <c r="U11116" s="46"/>
    </row>
    <row r="11117" spans="2:21">
      <c r="B11117" s="22"/>
      <c r="D11117" s="22"/>
      <c r="E11117" s="42"/>
      <c r="F11117" s="92"/>
      <c r="G11117" s="65"/>
      <c r="H11117" s="65"/>
      <c r="I11117" s="65"/>
      <c r="J11117" s="65"/>
      <c r="K11117" s="65"/>
      <c r="L11117" s="65"/>
      <c r="M11117" s="65"/>
      <c r="N11117" s="84"/>
      <c r="O11117" s="65"/>
      <c r="P11117" s="84"/>
      <c r="Q11117" s="84"/>
      <c r="R11117" s="66"/>
      <c r="S11117" s="66"/>
      <c r="T11117" s="66"/>
      <c r="U11117" s="46"/>
    </row>
    <row r="11118" spans="2:21">
      <c r="B11118" s="22"/>
      <c r="D11118" s="22"/>
      <c r="E11118" s="42"/>
      <c r="F11118" s="92"/>
      <c r="G11118" s="65"/>
      <c r="H11118" s="65"/>
      <c r="I11118" s="65"/>
      <c r="J11118" s="65"/>
      <c r="K11118" s="65"/>
      <c r="L11118" s="65"/>
      <c r="M11118" s="65"/>
      <c r="N11118" s="84"/>
      <c r="O11118" s="65"/>
      <c r="P11118" s="84"/>
      <c r="Q11118" s="84"/>
      <c r="R11118" s="66"/>
      <c r="S11118" s="66"/>
      <c r="T11118" s="66"/>
      <c r="U11118" s="46"/>
    </row>
    <row r="11119" spans="2:21">
      <c r="B11119" s="22"/>
      <c r="D11119" s="22"/>
      <c r="E11119" s="42"/>
      <c r="F11119" s="92"/>
      <c r="G11119" s="65"/>
      <c r="H11119" s="65"/>
      <c r="I11119" s="65"/>
      <c r="J11119" s="65"/>
      <c r="K11119" s="65"/>
      <c r="L11119" s="65"/>
      <c r="M11119" s="65"/>
      <c r="N11119" s="84"/>
      <c r="O11119" s="65"/>
      <c r="P11119" s="84"/>
      <c r="Q11119" s="84"/>
      <c r="R11119" s="66"/>
      <c r="S11119" s="66"/>
      <c r="T11119" s="66"/>
      <c r="U11119" s="46"/>
    </row>
    <row r="11120" spans="2:21">
      <c r="B11120" s="22"/>
      <c r="D11120" s="22"/>
      <c r="E11120" s="42"/>
      <c r="F11120" s="92"/>
      <c r="G11120" s="65"/>
      <c r="H11120" s="65"/>
      <c r="I11120" s="65"/>
      <c r="J11120" s="65"/>
      <c r="K11120" s="65"/>
      <c r="L11120" s="65"/>
      <c r="M11120" s="65"/>
      <c r="N11120" s="84"/>
      <c r="O11120" s="65"/>
      <c r="P11120" s="84"/>
      <c r="Q11120" s="84"/>
      <c r="R11120" s="66"/>
      <c r="S11120" s="66"/>
      <c r="T11120" s="66"/>
      <c r="U11120" s="46"/>
    </row>
    <row r="11121" spans="2:21">
      <c r="B11121" s="22"/>
      <c r="D11121" s="22"/>
      <c r="E11121" s="42"/>
      <c r="F11121" s="92"/>
      <c r="G11121" s="65"/>
      <c r="H11121" s="65"/>
      <c r="I11121" s="65"/>
      <c r="J11121" s="65"/>
      <c r="K11121" s="65"/>
      <c r="L11121" s="65"/>
      <c r="M11121" s="65"/>
      <c r="N11121" s="84"/>
      <c r="O11121" s="65"/>
      <c r="P11121" s="84"/>
      <c r="Q11121" s="84"/>
      <c r="R11121" s="66"/>
      <c r="S11121" s="66"/>
      <c r="T11121" s="66"/>
      <c r="U11121" s="46"/>
    </row>
    <row r="11122" spans="2:21">
      <c r="B11122" s="22"/>
      <c r="D11122" s="22"/>
      <c r="E11122" s="42"/>
      <c r="F11122" s="92"/>
      <c r="G11122" s="65"/>
      <c r="H11122" s="65"/>
      <c r="I11122" s="65"/>
      <c r="J11122" s="65"/>
      <c r="K11122" s="65"/>
      <c r="L11122" s="65"/>
      <c r="M11122" s="65"/>
      <c r="N11122" s="84"/>
      <c r="O11122" s="65"/>
      <c r="P11122" s="84"/>
      <c r="Q11122" s="84"/>
      <c r="R11122" s="66"/>
      <c r="S11122" s="66"/>
      <c r="T11122" s="66"/>
      <c r="U11122" s="46"/>
    </row>
    <row r="11123" spans="2:21">
      <c r="B11123" s="22"/>
      <c r="D11123" s="22"/>
      <c r="E11123" s="42"/>
      <c r="F11123" s="92"/>
      <c r="G11123" s="65"/>
      <c r="H11123" s="65"/>
      <c r="I11123" s="65"/>
      <c r="J11123" s="65"/>
      <c r="K11123" s="65"/>
      <c r="L11123" s="65"/>
      <c r="M11123" s="65"/>
      <c r="N11123" s="84"/>
      <c r="O11123" s="65"/>
      <c r="P11123" s="84"/>
      <c r="Q11123" s="84"/>
      <c r="R11123" s="66"/>
      <c r="S11123" s="66"/>
      <c r="T11123" s="66"/>
      <c r="U11123" s="46"/>
    </row>
    <row r="11124" spans="2:21">
      <c r="B11124" s="22"/>
      <c r="D11124" s="22"/>
      <c r="E11124" s="42"/>
      <c r="F11124" s="92"/>
      <c r="G11124" s="65"/>
      <c r="H11124" s="65"/>
      <c r="I11124" s="65"/>
      <c r="J11124" s="65"/>
      <c r="K11124" s="65"/>
      <c r="L11124" s="65"/>
      <c r="M11124" s="65"/>
      <c r="N11124" s="84"/>
      <c r="O11124" s="65"/>
      <c r="P11124" s="84"/>
      <c r="Q11124" s="84"/>
      <c r="R11124" s="66"/>
      <c r="S11124" s="66"/>
      <c r="T11124" s="66"/>
      <c r="U11124" s="46"/>
    </row>
    <row r="11125" spans="2:21">
      <c r="B11125" s="22"/>
      <c r="D11125" s="22"/>
      <c r="E11125" s="42"/>
      <c r="F11125" s="92"/>
      <c r="G11125" s="65"/>
      <c r="H11125" s="65"/>
      <c r="I11125" s="65"/>
      <c r="J11125" s="65"/>
      <c r="K11125" s="65"/>
      <c r="L11125" s="65"/>
      <c r="M11125" s="65"/>
      <c r="N11125" s="84"/>
      <c r="O11125" s="65"/>
      <c r="P11125" s="84"/>
      <c r="Q11125" s="84"/>
      <c r="R11125" s="66"/>
      <c r="S11125" s="66"/>
      <c r="T11125" s="66"/>
      <c r="U11125" s="46"/>
    </row>
    <row r="11126" spans="2:21">
      <c r="B11126" s="22"/>
      <c r="D11126" s="22"/>
      <c r="E11126" s="42"/>
      <c r="F11126" s="92"/>
      <c r="G11126" s="65"/>
      <c r="H11126" s="65"/>
      <c r="I11126" s="65"/>
      <c r="J11126" s="65"/>
      <c r="K11126" s="65"/>
      <c r="L11126" s="65"/>
      <c r="M11126" s="65"/>
      <c r="N11126" s="84"/>
      <c r="O11126" s="65"/>
      <c r="P11126" s="84"/>
      <c r="Q11126" s="84"/>
      <c r="R11126" s="66"/>
      <c r="S11126" s="66"/>
      <c r="T11126" s="66"/>
      <c r="U11126" s="46"/>
    </row>
    <row r="11127" spans="2:21">
      <c r="B11127" s="22"/>
      <c r="D11127" s="22"/>
      <c r="E11127" s="42"/>
      <c r="F11127" s="92"/>
      <c r="G11127" s="65"/>
      <c r="H11127" s="65"/>
      <c r="I11127" s="65"/>
      <c r="J11127" s="65"/>
      <c r="K11127" s="65"/>
      <c r="L11127" s="65"/>
      <c r="M11127" s="65"/>
      <c r="N11127" s="84"/>
      <c r="O11127" s="65"/>
      <c r="P11127" s="84"/>
      <c r="Q11127" s="84"/>
      <c r="R11127" s="66"/>
      <c r="S11127" s="66"/>
      <c r="T11127" s="66"/>
      <c r="U11127" s="46"/>
    </row>
    <row r="11128" spans="2:21">
      <c r="B11128" s="22"/>
      <c r="D11128" s="22"/>
      <c r="E11128" s="42"/>
      <c r="F11128" s="92"/>
      <c r="G11128" s="65"/>
      <c r="H11128" s="65"/>
      <c r="I11128" s="65"/>
      <c r="J11128" s="65"/>
      <c r="K11128" s="65"/>
      <c r="L11128" s="65"/>
      <c r="M11128" s="65"/>
      <c r="N11128" s="84"/>
      <c r="O11128" s="65"/>
      <c r="P11128" s="84"/>
      <c r="Q11128" s="84"/>
      <c r="R11128" s="66"/>
      <c r="S11128" s="66"/>
      <c r="T11128" s="66"/>
      <c r="U11128" s="46"/>
    </row>
    <row r="11129" spans="2:21">
      <c r="B11129" s="22"/>
      <c r="D11129" s="22"/>
      <c r="E11129" s="42"/>
      <c r="F11129" s="92"/>
      <c r="G11129" s="65"/>
      <c r="H11129" s="65"/>
      <c r="I11129" s="65"/>
      <c r="J11129" s="65"/>
      <c r="K11129" s="65"/>
      <c r="L11129" s="65"/>
      <c r="M11129" s="65"/>
      <c r="N11129" s="84"/>
      <c r="O11129" s="65"/>
      <c r="P11129" s="84"/>
      <c r="Q11129" s="84"/>
      <c r="R11129" s="66"/>
      <c r="S11129" s="66"/>
      <c r="T11129" s="66"/>
      <c r="U11129" s="46"/>
    </row>
    <row r="11130" spans="2:21">
      <c r="B11130" s="22"/>
      <c r="D11130" s="22"/>
      <c r="E11130" s="42"/>
      <c r="F11130" s="92"/>
      <c r="G11130" s="65"/>
      <c r="H11130" s="65"/>
      <c r="I11130" s="65"/>
      <c r="J11130" s="65"/>
      <c r="K11130" s="65"/>
      <c r="L11130" s="65"/>
      <c r="M11130" s="65"/>
      <c r="N11130" s="84"/>
      <c r="O11130" s="65"/>
      <c r="P11130" s="84"/>
      <c r="Q11130" s="84"/>
      <c r="R11130" s="66"/>
      <c r="S11130" s="66"/>
      <c r="T11130" s="66"/>
      <c r="U11130" s="46"/>
    </row>
    <row r="11131" spans="2:21">
      <c r="B11131" s="22"/>
      <c r="D11131" s="22"/>
      <c r="E11131" s="42"/>
      <c r="F11131" s="92"/>
      <c r="G11131" s="65"/>
      <c r="H11131" s="65"/>
      <c r="I11131" s="65"/>
      <c r="J11131" s="65"/>
      <c r="K11131" s="65"/>
      <c r="L11131" s="65"/>
      <c r="M11131" s="65"/>
      <c r="N11131" s="84"/>
      <c r="O11131" s="65"/>
      <c r="P11131" s="84"/>
      <c r="Q11131" s="84"/>
      <c r="R11131" s="66"/>
      <c r="S11131" s="66"/>
      <c r="T11131" s="66"/>
      <c r="U11131" s="46"/>
    </row>
    <row r="11132" spans="2:21">
      <c r="B11132" s="22"/>
      <c r="D11132" s="22"/>
      <c r="E11132" s="42"/>
      <c r="F11132" s="92"/>
      <c r="G11132" s="65"/>
      <c r="H11132" s="65"/>
      <c r="I11132" s="65"/>
      <c r="J11132" s="65"/>
      <c r="K11132" s="65"/>
      <c r="L11132" s="65"/>
      <c r="M11132" s="65"/>
      <c r="N11132" s="84"/>
      <c r="O11132" s="65"/>
      <c r="P11132" s="84"/>
      <c r="Q11132" s="84"/>
      <c r="R11132" s="66"/>
      <c r="S11132" s="66"/>
      <c r="T11132" s="66"/>
      <c r="U11132" s="46"/>
    </row>
    <row r="11133" spans="2:21">
      <c r="B11133" s="22"/>
      <c r="D11133" s="22"/>
      <c r="E11133" s="42"/>
      <c r="F11133" s="92"/>
      <c r="G11133" s="65"/>
      <c r="H11133" s="65"/>
      <c r="I11133" s="65"/>
      <c r="J11133" s="65"/>
      <c r="K11133" s="65"/>
      <c r="L11133" s="65"/>
      <c r="M11133" s="65"/>
      <c r="N11133" s="84"/>
      <c r="O11133" s="65"/>
      <c r="P11133" s="84"/>
      <c r="Q11133" s="84"/>
      <c r="R11133" s="66"/>
      <c r="S11133" s="66"/>
      <c r="T11133" s="66"/>
      <c r="U11133" s="46"/>
    </row>
    <row r="11134" spans="2:21">
      <c r="B11134" s="22"/>
      <c r="D11134" s="22"/>
      <c r="E11134" s="42"/>
      <c r="F11134" s="92"/>
      <c r="G11134" s="65"/>
      <c r="H11134" s="65"/>
      <c r="I11134" s="65"/>
      <c r="J11134" s="65"/>
      <c r="K11134" s="65"/>
      <c r="L11134" s="65"/>
      <c r="M11134" s="65"/>
      <c r="N11134" s="84"/>
      <c r="O11134" s="65"/>
      <c r="P11134" s="84"/>
      <c r="Q11134" s="84"/>
      <c r="R11134" s="66"/>
      <c r="S11134" s="66"/>
      <c r="T11134" s="66"/>
      <c r="U11134" s="46"/>
    </row>
    <row r="11135" spans="2:21">
      <c r="B11135" s="22"/>
      <c r="D11135" s="22"/>
      <c r="E11135" s="42"/>
      <c r="F11135" s="92"/>
      <c r="G11135" s="65"/>
      <c r="H11135" s="65"/>
      <c r="I11135" s="65"/>
      <c r="J11135" s="65"/>
      <c r="K11135" s="65"/>
      <c r="L11135" s="65"/>
      <c r="M11135" s="65"/>
      <c r="N11135" s="84"/>
      <c r="O11135" s="65"/>
      <c r="P11135" s="84"/>
      <c r="Q11135" s="84"/>
      <c r="R11135" s="66"/>
      <c r="S11135" s="66"/>
      <c r="T11135" s="66"/>
      <c r="U11135" s="46"/>
    </row>
    <row r="11136" spans="2:21">
      <c r="B11136" s="22"/>
      <c r="D11136" s="22"/>
      <c r="E11136" s="42"/>
      <c r="F11136" s="92"/>
      <c r="G11136" s="65"/>
      <c r="H11136" s="65"/>
      <c r="I11136" s="65"/>
      <c r="J11136" s="65"/>
      <c r="K11136" s="65"/>
      <c r="L11136" s="65"/>
      <c r="M11136" s="65"/>
      <c r="N11136" s="84"/>
      <c r="O11136" s="65"/>
      <c r="P11136" s="84"/>
      <c r="Q11136" s="84"/>
      <c r="R11136" s="66"/>
      <c r="S11136" s="66"/>
      <c r="T11136" s="66"/>
      <c r="U11136" s="46"/>
    </row>
    <row r="11137" spans="2:21">
      <c r="B11137" s="22"/>
      <c r="D11137" s="22"/>
      <c r="E11137" s="42"/>
      <c r="F11137" s="92"/>
      <c r="G11137" s="65"/>
      <c r="H11137" s="65"/>
      <c r="I11137" s="65"/>
      <c r="J11137" s="65"/>
      <c r="K11137" s="65"/>
      <c r="L11137" s="65"/>
      <c r="M11137" s="65"/>
      <c r="N11137" s="84"/>
      <c r="O11137" s="65"/>
      <c r="P11137" s="84"/>
      <c r="Q11137" s="84"/>
      <c r="R11137" s="66"/>
      <c r="S11137" s="66"/>
      <c r="T11137" s="66"/>
      <c r="U11137" s="46"/>
    </row>
    <row r="11138" spans="2:21">
      <c r="B11138" s="22"/>
      <c r="D11138" s="22"/>
      <c r="E11138" s="42"/>
      <c r="F11138" s="92"/>
      <c r="G11138" s="65"/>
      <c r="H11138" s="65"/>
      <c r="I11138" s="65"/>
      <c r="J11138" s="65"/>
      <c r="K11138" s="65"/>
      <c r="L11138" s="65"/>
      <c r="M11138" s="65"/>
      <c r="N11138" s="84"/>
      <c r="O11138" s="65"/>
      <c r="P11138" s="84"/>
      <c r="Q11138" s="84"/>
      <c r="R11138" s="66"/>
      <c r="S11138" s="66"/>
      <c r="T11138" s="66"/>
      <c r="U11138" s="46"/>
    </row>
    <row r="11139" spans="2:21">
      <c r="B11139" s="22"/>
      <c r="D11139" s="22"/>
      <c r="E11139" s="42"/>
      <c r="F11139" s="92"/>
      <c r="G11139" s="65"/>
      <c r="H11139" s="65"/>
      <c r="I11139" s="65"/>
      <c r="J11139" s="65"/>
      <c r="K11139" s="65"/>
      <c r="L11139" s="65"/>
      <c r="M11139" s="65"/>
      <c r="N11139" s="84"/>
      <c r="O11139" s="65"/>
      <c r="P11139" s="84"/>
      <c r="Q11139" s="84"/>
      <c r="R11139" s="66"/>
      <c r="S11139" s="66"/>
      <c r="T11139" s="66"/>
      <c r="U11139" s="46"/>
    </row>
    <row r="11140" spans="2:21">
      <c r="B11140" s="22"/>
      <c r="D11140" s="22"/>
      <c r="E11140" s="42"/>
      <c r="F11140" s="92"/>
      <c r="G11140" s="65"/>
      <c r="H11140" s="65"/>
      <c r="I11140" s="65"/>
      <c r="J11140" s="65"/>
      <c r="K11140" s="65"/>
      <c r="L11140" s="65"/>
      <c r="M11140" s="65"/>
      <c r="N11140" s="84"/>
      <c r="O11140" s="65"/>
      <c r="P11140" s="84"/>
      <c r="Q11140" s="84"/>
      <c r="R11140" s="66"/>
      <c r="S11140" s="66"/>
      <c r="T11140" s="66"/>
      <c r="U11140" s="46"/>
    </row>
    <row r="11141" spans="2:21">
      <c r="B11141" s="22"/>
      <c r="D11141" s="22"/>
      <c r="E11141" s="42"/>
      <c r="F11141" s="92"/>
      <c r="G11141" s="65"/>
      <c r="H11141" s="65"/>
      <c r="I11141" s="65"/>
      <c r="J11141" s="65"/>
      <c r="K11141" s="65"/>
      <c r="L11141" s="65"/>
      <c r="M11141" s="65"/>
      <c r="N11141" s="84"/>
      <c r="O11141" s="65"/>
      <c r="P11141" s="84"/>
      <c r="Q11141" s="84"/>
      <c r="R11141" s="66"/>
      <c r="S11141" s="66"/>
      <c r="T11141" s="66"/>
      <c r="U11141" s="46"/>
    </row>
    <row r="11142" spans="2:21">
      <c r="B11142" s="22"/>
      <c r="D11142" s="22"/>
      <c r="E11142" s="42"/>
      <c r="F11142" s="92"/>
      <c r="G11142" s="65"/>
      <c r="H11142" s="65"/>
      <c r="I11142" s="65"/>
      <c r="J11142" s="65"/>
      <c r="K11142" s="65"/>
      <c r="L11142" s="65"/>
      <c r="M11142" s="65"/>
      <c r="N11142" s="84"/>
      <c r="O11142" s="65"/>
      <c r="P11142" s="84"/>
      <c r="Q11142" s="84"/>
      <c r="R11142" s="66"/>
      <c r="S11142" s="66"/>
      <c r="T11142" s="66"/>
      <c r="U11142" s="46"/>
    </row>
    <row r="11143" spans="2:21">
      <c r="B11143" s="22"/>
      <c r="D11143" s="22"/>
      <c r="E11143" s="42"/>
      <c r="F11143" s="92"/>
      <c r="G11143" s="65"/>
      <c r="H11143" s="65"/>
      <c r="I11143" s="65"/>
      <c r="J11143" s="65"/>
      <c r="K11143" s="65"/>
      <c r="L11143" s="65"/>
      <c r="M11143" s="65"/>
      <c r="N11143" s="84"/>
      <c r="O11143" s="65"/>
      <c r="P11143" s="84"/>
      <c r="Q11143" s="84"/>
      <c r="R11143" s="66"/>
      <c r="S11143" s="66"/>
      <c r="T11143" s="66"/>
      <c r="U11143" s="46"/>
    </row>
    <row r="11144" spans="2:21">
      <c r="B11144" s="22"/>
      <c r="D11144" s="22"/>
      <c r="E11144" s="42"/>
      <c r="F11144" s="92"/>
      <c r="G11144" s="65"/>
      <c r="H11144" s="65"/>
      <c r="I11144" s="65"/>
      <c r="J11144" s="65"/>
      <c r="K11144" s="65"/>
      <c r="L11144" s="65"/>
      <c r="M11144" s="65"/>
      <c r="N11144" s="84"/>
      <c r="O11144" s="65"/>
      <c r="P11144" s="84"/>
      <c r="Q11144" s="84"/>
      <c r="R11144" s="66"/>
      <c r="S11144" s="66"/>
      <c r="T11144" s="66"/>
      <c r="U11144" s="46"/>
    </row>
    <row r="11145" spans="2:21">
      <c r="B11145" s="22"/>
      <c r="D11145" s="22"/>
      <c r="E11145" s="42"/>
      <c r="F11145" s="92"/>
      <c r="G11145" s="65"/>
      <c r="H11145" s="65"/>
      <c r="I11145" s="65"/>
      <c r="J11145" s="65"/>
      <c r="K11145" s="65"/>
      <c r="L11145" s="65"/>
      <c r="M11145" s="65"/>
      <c r="N11145" s="84"/>
      <c r="O11145" s="65"/>
      <c r="P11145" s="84"/>
      <c r="Q11145" s="84"/>
      <c r="R11145" s="66"/>
      <c r="S11145" s="66"/>
      <c r="T11145" s="66"/>
      <c r="U11145" s="46"/>
    </row>
    <row r="11146" spans="2:21">
      <c r="B11146" s="22"/>
      <c r="D11146" s="22"/>
      <c r="E11146" s="42"/>
      <c r="F11146" s="92"/>
      <c r="G11146" s="65"/>
      <c r="H11146" s="65"/>
      <c r="I11146" s="65"/>
      <c r="J11146" s="65"/>
      <c r="K11146" s="65"/>
      <c r="L11146" s="65"/>
      <c r="M11146" s="65"/>
      <c r="N11146" s="84"/>
      <c r="O11146" s="65"/>
      <c r="P11146" s="84"/>
      <c r="Q11146" s="84"/>
      <c r="R11146" s="66"/>
      <c r="S11146" s="66"/>
      <c r="T11146" s="66"/>
      <c r="U11146" s="46"/>
    </row>
    <row r="11147" spans="2:21">
      <c r="B11147" s="22"/>
      <c r="D11147" s="22"/>
      <c r="E11147" s="42"/>
      <c r="F11147" s="92"/>
      <c r="G11147" s="65"/>
      <c r="H11147" s="65"/>
      <c r="I11147" s="65"/>
      <c r="J11147" s="65"/>
      <c r="K11147" s="65"/>
      <c r="L11147" s="65"/>
      <c r="M11147" s="65"/>
      <c r="N11147" s="84"/>
      <c r="O11147" s="65"/>
      <c r="P11147" s="84"/>
      <c r="Q11147" s="84"/>
      <c r="R11147" s="66"/>
      <c r="S11147" s="66"/>
      <c r="T11147" s="66"/>
      <c r="U11147" s="46"/>
    </row>
    <row r="11148" spans="2:21">
      <c r="B11148" s="22"/>
      <c r="D11148" s="22"/>
      <c r="E11148" s="42"/>
      <c r="F11148" s="92"/>
      <c r="G11148" s="65"/>
      <c r="H11148" s="65"/>
      <c r="I11148" s="65"/>
      <c r="J11148" s="65"/>
      <c r="K11148" s="65"/>
      <c r="L11148" s="65"/>
      <c r="M11148" s="65"/>
      <c r="N11148" s="84"/>
      <c r="O11148" s="65"/>
      <c r="P11148" s="84"/>
      <c r="Q11148" s="84"/>
      <c r="R11148" s="66"/>
      <c r="S11148" s="66"/>
      <c r="T11148" s="66"/>
      <c r="U11148" s="46"/>
    </row>
    <row r="11149" spans="2:21">
      <c r="B11149" s="22"/>
      <c r="D11149" s="22"/>
      <c r="E11149" s="42"/>
      <c r="F11149" s="92"/>
      <c r="G11149" s="65"/>
      <c r="H11149" s="65"/>
      <c r="I11149" s="65"/>
      <c r="J11149" s="65"/>
      <c r="K11149" s="65"/>
      <c r="L11149" s="65"/>
      <c r="M11149" s="65"/>
      <c r="N11149" s="84"/>
      <c r="O11149" s="65"/>
      <c r="P11149" s="84"/>
      <c r="Q11149" s="84"/>
      <c r="R11149" s="66"/>
      <c r="S11149" s="66"/>
      <c r="T11149" s="66"/>
      <c r="U11149" s="46"/>
    </row>
    <row r="11150" spans="2:21">
      <c r="B11150" s="22"/>
      <c r="D11150" s="22"/>
      <c r="E11150" s="42"/>
      <c r="F11150" s="92"/>
      <c r="G11150" s="65"/>
      <c r="H11150" s="65"/>
      <c r="I11150" s="65"/>
      <c r="J11150" s="65"/>
      <c r="K11150" s="65"/>
      <c r="L11150" s="65"/>
      <c r="M11150" s="65"/>
      <c r="N11150" s="84"/>
      <c r="O11150" s="65"/>
      <c r="P11150" s="84"/>
      <c r="Q11150" s="84"/>
      <c r="R11150" s="66"/>
      <c r="S11150" s="66"/>
      <c r="T11150" s="66"/>
      <c r="U11150" s="46"/>
    </row>
    <row r="11151" spans="2:21">
      <c r="B11151" s="22"/>
      <c r="D11151" s="22"/>
      <c r="E11151" s="42"/>
      <c r="F11151" s="92"/>
      <c r="G11151" s="65"/>
      <c r="H11151" s="65"/>
      <c r="I11151" s="65"/>
      <c r="J11151" s="65"/>
      <c r="K11151" s="65"/>
      <c r="L11151" s="65"/>
      <c r="M11151" s="65"/>
      <c r="N11151" s="84"/>
      <c r="O11151" s="65"/>
      <c r="P11151" s="84"/>
      <c r="Q11151" s="84"/>
      <c r="R11151" s="66"/>
      <c r="S11151" s="66"/>
      <c r="T11151" s="66"/>
      <c r="U11151" s="46"/>
    </row>
    <row r="11152" spans="2:21">
      <c r="B11152" s="22"/>
      <c r="D11152" s="22"/>
      <c r="E11152" s="42"/>
      <c r="F11152" s="92"/>
      <c r="G11152" s="65"/>
      <c r="H11152" s="65"/>
      <c r="I11152" s="65"/>
      <c r="J11152" s="65"/>
      <c r="K11152" s="65"/>
      <c r="L11152" s="65"/>
      <c r="M11152" s="65"/>
      <c r="N11152" s="84"/>
      <c r="O11152" s="65"/>
      <c r="P11152" s="84"/>
      <c r="Q11152" s="84"/>
      <c r="R11152" s="66"/>
      <c r="S11152" s="66"/>
      <c r="T11152" s="66"/>
      <c r="U11152" s="46"/>
    </row>
    <row r="11153" spans="2:21">
      <c r="B11153" s="22"/>
      <c r="D11153" s="22"/>
      <c r="E11153" s="42"/>
      <c r="F11153" s="92"/>
      <c r="G11153" s="65"/>
      <c r="H11153" s="65"/>
      <c r="I11153" s="65"/>
      <c r="J11153" s="65"/>
      <c r="K11153" s="65"/>
      <c r="L11153" s="65"/>
      <c r="M11153" s="65"/>
      <c r="N11153" s="84"/>
      <c r="O11153" s="65"/>
      <c r="P11153" s="84"/>
      <c r="Q11153" s="84"/>
      <c r="R11153" s="66"/>
      <c r="S11153" s="66"/>
      <c r="T11153" s="66"/>
      <c r="U11153" s="46"/>
    </row>
    <row r="11154" spans="2:21">
      <c r="B11154" s="22"/>
      <c r="D11154" s="22"/>
      <c r="E11154" s="42"/>
      <c r="F11154" s="92"/>
      <c r="G11154" s="65"/>
      <c r="H11154" s="65"/>
      <c r="I11154" s="65"/>
      <c r="J11154" s="65"/>
      <c r="K11154" s="65"/>
      <c r="L11154" s="65"/>
      <c r="M11154" s="65"/>
      <c r="N11154" s="84"/>
      <c r="O11154" s="65"/>
      <c r="P11154" s="84"/>
      <c r="Q11154" s="84"/>
      <c r="R11154" s="66"/>
      <c r="S11154" s="66"/>
      <c r="T11154" s="66"/>
      <c r="U11154" s="46"/>
    </row>
    <row r="11155" spans="2:21">
      <c r="B11155" s="22"/>
      <c r="D11155" s="22"/>
      <c r="E11155" s="42"/>
      <c r="F11155" s="92"/>
      <c r="G11155" s="65"/>
      <c r="H11155" s="65"/>
      <c r="I11155" s="65"/>
      <c r="J11155" s="65"/>
      <c r="K11155" s="65"/>
      <c r="L11155" s="65"/>
      <c r="M11155" s="65"/>
      <c r="N11155" s="84"/>
      <c r="O11155" s="65"/>
      <c r="P11155" s="84"/>
      <c r="Q11155" s="84"/>
      <c r="R11155" s="66"/>
      <c r="S11155" s="66"/>
      <c r="T11155" s="66"/>
      <c r="U11155" s="46"/>
    </row>
    <row r="11156" spans="2:21">
      <c r="B11156" s="22"/>
      <c r="D11156" s="22"/>
      <c r="E11156" s="42"/>
      <c r="F11156" s="92"/>
      <c r="G11156" s="65"/>
      <c r="H11156" s="65"/>
      <c r="I11156" s="65"/>
      <c r="J11156" s="65"/>
      <c r="K11156" s="65"/>
      <c r="L11156" s="65"/>
      <c r="M11156" s="65"/>
      <c r="N11156" s="84"/>
      <c r="O11156" s="65"/>
      <c r="P11156" s="84"/>
      <c r="Q11156" s="84"/>
      <c r="R11156" s="66"/>
      <c r="S11156" s="66"/>
      <c r="T11156" s="66"/>
      <c r="U11156" s="46"/>
    </row>
    <row r="11157" spans="2:21">
      <c r="B11157" s="22"/>
      <c r="D11157" s="22"/>
      <c r="E11157" s="42"/>
      <c r="F11157" s="92"/>
      <c r="G11157" s="65"/>
      <c r="H11157" s="65"/>
      <c r="I11157" s="65"/>
      <c r="J11157" s="65"/>
      <c r="K11157" s="65"/>
      <c r="L11157" s="65"/>
      <c r="M11157" s="65"/>
      <c r="N11157" s="84"/>
      <c r="O11157" s="65"/>
      <c r="P11157" s="84"/>
      <c r="Q11157" s="84"/>
      <c r="R11157" s="66"/>
      <c r="S11157" s="66"/>
      <c r="T11157" s="66"/>
      <c r="U11157" s="46"/>
    </row>
    <row r="11158" spans="2:21">
      <c r="B11158" s="22"/>
      <c r="D11158" s="22"/>
      <c r="E11158" s="42"/>
      <c r="F11158" s="92"/>
      <c r="G11158" s="65"/>
      <c r="H11158" s="65"/>
      <c r="I11158" s="65"/>
      <c r="J11158" s="65"/>
      <c r="K11158" s="65"/>
      <c r="L11158" s="65"/>
      <c r="M11158" s="65"/>
      <c r="N11158" s="84"/>
      <c r="O11158" s="65"/>
      <c r="P11158" s="84"/>
      <c r="Q11158" s="84"/>
      <c r="R11158" s="66"/>
      <c r="S11158" s="66"/>
      <c r="T11158" s="66"/>
      <c r="U11158" s="46"/>
    </row>
    <row r="11159" spans="2:21">
      <c r="B11159" s="22"/>
      <c r="D11159" s="22"/>
      <c r="E11159" s="42"/>
      <c r="F11159" s="92"/>
      <c r="G11159" s="65"/>
      <c r="H11159" s="65"/>
      <c r="I11159" s="65"/>
      <c r="J11159" s="65"/>
      <c r="K11159" s="65"/>
      <c r="L11159" s="65"/>
      <c r="M11159" s="65"/>
      <c r="N11159" s="84"/>
      <c r="O11159" s="65"/>
      <c r="P11159" s="84"/>
      <c r="Q11159" s="84"/>
      <c r="R11159" s="66"/>
      <c r="S11159" s="66"/>
      <c r="T11159" s="66"/>
      <c r="U11159" s="46"/>
    </row>
    <row r="11160" spans="2:21">
      <c r="B11160" s="22"/>
      <c r="D11160" s="22"/>
      <c r="E11160" s="42"/>
      <c r="F11160" s="92"/>
      <c r="G11160" s="65"/>
      <c r="H11160" s="65"/>
      <c r="I11160" s="65"/>
      <c r="J11160" s="65"/>
      <c r="K11160" s="65"/>
      <c r="L11160" s="65"/>
      <c r="M11160" s="65"/>
      <c r="N11160" s="84"/>
      <c r="O11160" s="65"/>
      <c r="P11160" s="84"/>
      <c r="Q11160" s="84"/>
      <c r="R11160" s="66"/>
      <c r="S11160" s="66"/>
      <c r="T11160" s="66"/>
      <c r="U11160" s="46"/>
    </row>
    <row r="11161" spans="2:21">
      <c r="B11161" s="22"/>
      <c r="D11161" s="22"/>
      <c r="E11161" s="42"/>
      <c r="F11161" s="92"/>
      <c r="G11161" s="65"/>
      <c r="H11161" s="65"/>
      <c r="I11161" s="65"/>
      <c r="J11161" s="65"/>
      <c r="K11161" s="65"/>
      <c r="L11161" s="65"/>
      <c r="M11161" s="65"/>
      <c r="N11161" s="84"/>
      <c r="O11161" s="65"/>
      <c r="P11161" s="84"/>
      <c r="Q11161" s="84"/>
      <c r="R11161" s="66"/>
      <c r="S11161" s="66"/>
      <c r="T11161" s="66"/>
      <c r="U11161" s="46"/>
    </row>
    <row r="11162" spans="2:21">
      <c r="B11162" s="22"/>
      <c r="D11162" s="22"/>
      <c r="E11162" s="42"/>
      <c r="F11162" s="92"/>
      <c r="G11162" s="65"/>
      <c r="H11162" s="65"/>
      <c r="I11162" s="65"/>
      <c r="J11162" s="65"/>
      <c r="K11162" s="65"/>
      <c r="L11162" s="65"/>
      <c r="M11162" s="65"/>
      <c r="N11162" s="84"/>
      <c r="O11162" s="65"/>
      <c r="P11162" s="84"/>
      <c r="Q11162" s="84"/>
      <c r="R11162" s="66"/>
      <c r="S11162" s="66"/>
      <c r="T11162" s="66"/>
      <c r="U11162" s="46"/>
    </row>
    <row r="11163" spans="2:21">
      <c r="B11163" s="22"/>
      <c r="D11163" s="22"/>
      <c r="E11163" s="42"/>
      <c r="F11163" s="92"/>
      <c r="G11163" s="65"/>
      <c r="H11163" s="65"/>
      <c r="I11163" s="65"/>
      <c r="J11163" s="65"/>
      <c r="K11163" s="65"/>
      <c r="L11163" s="65"/>
      <c r="M11163" s="65"/>
      <c r="N11163" s="84"/>
      <c r="O11163" s="65"/>
      <c r="P11163" s="84"/>
      <c r="Q11163" s="84"/>
      <c r="R11163" s="66"/>
      <c r="S11163" s="66"/>
      <c r="T11163" s="66"/>
      <c r="U11163" s="46"/>
    </row>
    <row r="11164" spans="2:21">
      <c r="B11164" s="22"/>
      <c r="D11164" s="22"/>
      <c r="E11164" s="42"/>
      <c r="F11164" s="92"/>
      <c r="G11164" s="65"/>
      <c r="H11164" s="65"/>
      <c r="I11164" s="65"/>
      <c r="J11164" s="65"/>
      <c r="K11164" s="65"/>
      <c r="L11164" s="65"/>
      <c r="M11164" s="65"/>
      <c r="N11164" s="84"/>
      <c r="O11164" s="65"/>
      <c r="P11164" s="84"/>
      <c r="Q11164" s="84"/>
      <c r="R11164" s="66"/>
      <c r="S11164" s="66"/>
      <c r="T11164" s="66"/>
      <c r="U11164" s="46"/>
    </row>
    <row r="11165" spans="2:21">
      <c r="B11165" s="22"/>
      <c r="D11165" s="22"/>
      <c r="E11165" s="42"/>
      <c r="F11165" s="92"/>
      <c r="G11165" s="65"/>
      <c r="H11165" s="65"/>
      <c r="I11165" s="65"/>
      <c r="J11165" s="65"/>
      <c r="K11165" s="65"/>
      <c r="L11165" s="65"/>
      <c r="M11165" s="65"/>
      <c r="N11165" s="84"/>
      <c r="O11165" s="65"/>
      <c r="P11165" s="84"/>
      <c r="Q11165" s="84"/>
      <c r="R11165" s="66"/>
      <c r="S11165" s="66"/>
      <c r="T11165" s="66"/>
      <c r="U11165" s="46"/>
    </row>
    <row r="11166" spans="2:21">
      <c r="B11166" s="22"/>
      <c r="D11166" s="22"/>
      <c r="E11166" s="42"/>
      <c r="F11166" s="92"/>
      <c r="G11166" s="65"/>
      <c r="H11166" s="65"/>
      <c r="I11166" s="65"/>
      <c r="J11166" s="65"/>
      <c r="K11166" s="65"/>
      <c r="L11166" s="65"/>
      <c r="M11166" s="65"/>
      <c r="N11166" s="84"/>
      <c r="O11166" s="65"/>
      <c r="P11166" s="84"/>
      <c r="Q11166" s="84"/>
      <c r="R11166" s="66"/>
      <c r="S11166" s="66"/>
      <c r="T11166" s="66"/>
      <c r="U11166" s="46"/>
    </row>
    <row r="11167" spans="2:21">
      <c r="B11167" s="22"/>
      <c r="D11167" s="22"/>
      <c r="E11167" s="42"/>
      <c r="F11167" s="92"/>
      <c r="G11167" s="65"/>
      <c r="H11167" s="65"/>
      <c r="I11167" s="65"/>
      <c r="J11167" s="65"/>
      <c r="K11167" s="65"/>
      <c r="L11167" s="65"/>
      <c r="M11167" s="65"/>
      <c r="N11167" s="84"/>
      <c r="O11167" s="65"/>
      <c r="P11167" s="84"/>
      <c r="Q11167" s="84"/>
      <c r="R11167" s="66"/>
      <c r="S11167" s="66"/>
      <c r="T11167" s="66"/>
      <c r="U11167" s="46"/>
    </row>
    <row r="11168" spans="2:21">
      <c r="B11168" s="22"/>
      <c r="D11168" s="22"/>
      <c r="E11168" s="42"/>
      <c r="F11168" s="92"/>
      <c r="G11168" s="65"/>
      <c r="H11168" s="65"/>
      <c r="I11168" s="65"/>
      <c r="J11168" s="65"/>
      <c r="K11168" s="65"/>
      <c r="L11168" s="65"/>
      <c r="M11168" s="65"/>
      <c r="N11168" s="84"/>
      <c r="O11168" s="65"/>
      <c r="P11168" s="84"/>
      <c r="Q11168" s="84"/>
      <c r="R11168" s="66"/>
      <c r="S11168" s="66"/>
      <c r="T11168" s="66"/>
      <c r="U11168" s="46"/>
    </row>
    <row r="11169" spans="2:21">
      <c r="B11169" s="22"/>
      <c r="D11169" s="22"/>
      <c r="E11169" s="42"/>
      <c r="F11169" s="92"/>
      <c r="G11169" s="65"/>
      <c r="H11169" s="65"/>
      <c r="I11169" s="65"/>
      <c r="J11169" s="65"/>
      <c r="K11169" s="65"/>
      <c r="L11169" s="65"/>
      <c r="M11169" s="65"/>
      <c r="N11169" s="84"/>
      <c r="O11169" s="65"/>
      <c r="P11169" s="84"/>
      <c r="Q11169" s="84"/>
      <c r="R11169" s="66"/>
      <c r="S11169" s="66"/>
      <c r="T11169" s="66"/>
      <c r="U11169" s="46"/>
    </row>
    <row r="11170" spans="2:21">
      <c r="B11170" s="22"/>
      <c r="D11170" s="22"/>
      <c r="E11170" s="42"/>
      <c r="F11170" s="92"/>
      <c r="G11170" s="65"/>
      <c r="H11170" s="65"/>
      <c r="I11170" s="65"/>
      <c r="J11170" s="65"/>
      <c r="K11170" s="65"/>
      <c r="L11170" s="65"/>
      <c r="M11170" s="65"/>
      <c r="N11170" s="84"/>
      <c r="O11170" s="65"/>
      <c r="P11170" s="84"/>
      <c r="Q11170" s="84"/>
      <c r="R11170" s="66"/>
      <c r="S11170" s="66"/>
      <c r="T11170" s="66"/>
      <c r="U11170" s="46"/>
    </row>
    <row r="11171" spans="2:21">
      <c r="B11171" s="22"/>
      <c r="D11171" s="22"/>
      <c r="E11171" s="42"/>
      <c r="F11171" s="92"/>
      <c r="G11171" s="65"/>
      <c r="H11171" s="65"/>
      <c r="I11171" s="65"/>
      <c r="J11171" s="65"/>
      <c r="K11171" s="65"/>
      <c r="L11171" s="65"/>
      <c r="M11171" s="65"/>
      <c r="N11171" s="84"/>
      <c r="O11171" s="65"/>
      <c r="P11171" s="84"/>
      <c r="Q11171" s="84"/>
      <c r="R11171" s="66"/>
      <c r="S11171" s="66"/>
      <c r="T11171" s="66"/>
      <c r="U11171" s="46"/>
    </row>
    <row r="11172" spans="2:21">
      <c r="B11172" s="22"/>
      <c r="D11172" s="22"/>
      <c r="E11172" s="42"/>
      <c r="F11172" s="92"/>
      <c r="G11172" s="65"/>
      <c r="H11172" s="65"/>
      <c r="I11172" s="65"/>
      <c r="J11172" s="65"/>
      <c r="K11172" s="65"/>
      <c r="L11172" s="65"/>
      <c r="M11172" s="65"/>
      <c r="N11172" s="84"/>
      <c r="O11172" s="65"/>
      <c r="P11172" s="84"/>
      <c r="Q11172" s="84"/>
      <c r="R11172" s="66"/>
      <c r="S11172" s="66"/>
      <c r="T11172" s="66"/>
      <c r="U11172" s="46"/>
    </row>
    <row r="11173" spans="2:21">
      <c r="B11173" s="22"/>
      <c r="D11173" s="22"/>
      <c r="E11173" s="42"/>
      <c r="F11173" s="92"/>
      <c r="G11173" s="65"/>
      <c r="H11173" s="65"/>
      <c r="I11173" s="65"/>
      <c r="J11173" s="65"/>
      <c r="K11173" s="65"/>
      <c r="L11173" s="65"/>
      <c r="M11173" s="65"/>
      <c r="N11173" s="84"/>
      <c r="O11173" s="65"/>
      <c r="P11173" s="84"/>
      <c r="Q11173" s="84"/>
      <c r="R11173" s="66"/>
      <c r="S11173" s="66"/>
      <c r="T11173" s="66"/>
      <c r="U11173" s="46"/>
    </row>
    <row r="11174" spans="2:21">
      <c r="B11174" s="22"/>
      <c r="D11174" s="22"/>
      <c r="E11174" s="42"/>
      <c r="F11174" s="92"/>
      <c r="G11174" s="65"/>
      <c r="H11174" s="65"/>
      <c r="I11174" s="65"/>
      <c r="J11174" s="65"/>
      <c r="K11174" s="65"/>
      <c r="L11174" s="65"/>
      <c r="M11174" s="65"/>
      <c r="N11174" s="84"/>
      <c r="O11174" s="65"/>
      <c r="P11174" s="84"/>
      <c r="Q11174" s="84"/>
      <c r="R11174" s="66"/>
      <c r="S11174" s="66"/>
      <c r="T11174" s="66"/>
      <c r="U11174" s="46"/>
    </row>
    <row r="11175" spans="2:21">
      <c r="B11175" s="22"/>
      <c r="D11175" s="22"/>
      <c r="E11175" s="42"/>
      <c r="F11175" s="92"/>
      <c r="G11175" s="65"/>
      <c r="H11175" s="65"/>
      <c r="I11175" s="65"/>
      <c r="J11175" s="65"/>
      <c r="K11175" s="65"/>
      <c r="L11175" s="65"/>
      <c r="M11175" s="65"/>
      <c r="N11175" s="84"/>
      <c r="O11175" s="65"/>
      <c r="P11175" s="84"/>
      <c r="Q11175" s="84"/>
      <c r="R11175" s="66"/>
      <c r="S11175" s="66"/>
      <c r="T11175" s="66"/>
      <c r="U11175" s="46"/>
    </row>
    <row r="11176" spans="2:21">
      <c r="B11176" s="22"/>
      <c r="D11176" s="22"/>
      <c r="E11176" s="42"/>
      <c r="F11176" s="92"/>
      <c r="G11176" s="65"/>
      <c r="H11176" s="65"/>
      <c r="I11176" s="65"/>
      <c r="J11176" s="65"/>
      <c r="K11176" s="65"/>
      <c r="L11176" s="65"/>
      <c r="M11176" s="65"/>
      <c r="N11176" s="84"/>
      <c r="O11176" s="65"/>
      <c r="P11176" s="84"/>
      <c r="Q11176" s="84"/>
      <c r="R11176" s="66"/>
      <c r="S11176" s="66"/>
      <c r="T11176" s="66"/>
      <c r="U11176" s="46"/>
    </row>
    <row r="11177" spans="2:21">
      <c r="B11177" s="22"/>
      <c r="D11177" s="22"/>
      <c r="E11177" s="42"/>
      <c r="F11177" s="92"/>
      <c r="G11177" s="65"/>
      <c r="H11177" s="65"/>
      <c r="I11177" s="65"/>
      <c r="J11177" s="65"/>
      <c r="K11177" s="65"/>
      <c r="L11177" s="65"/>
      <c r="M11177" s="65"/>
      <c r="N11177" s="84"/>
      <c r="O11177" s="65"/>
      <c r="P11177" s="84"/>
      <c r="Q11177" s="84"/>
      <c r="R11177" s="66"/>
      <c r="S11177" s="66"/>
      <c r="T11177" s="66"/>
      <c r="U11177" s="46"/>
    </row>
    <row r="11178" spans="2:21">
      <c r="B11178" s="22"/>
      <c r="D11178" s="22"/>
      <c r="E11178" s="42"/>
      <c r="F11178" s="92"/>
      <c r="G11178" s="65"/>
      <c r="H11178" s="65"/>
      <c r="I11178" s="65"/>
      <c r="J11178" s="65"/>
      <c r="K11178" s="65"/>
      <c r="L11178" s="65"/>
      <c r="M11178" s="65"/>
      <c r="N11178" s="84"/>
      <c r="O11178" s="65"/>
      <c r="P11178" s="84"/>
      <c r="Q11178" s="84"/>
      <c r="R11178" s="66"/>
      <c r="S11178" s="66"/>
      <c r="T11178" s="66"/>
      <c r="U11178" s="46"/>
    </row>
    <row r="11179" spans="2:21">
      <c r="B11179" s="22"/>
      <c r="D11179" s="22"/>
      <c r="E11179" s="42"/>
      <c r="F11179" s="92"/>
      <c r="G11179" s="65"/>
      <c r="H11179" s="65"/>
      <c r="I11179" s="65"/>
      <c r="J11179" s="65"/>
      <c r="K11179" s="65"/>
      <c r="L11179" s="65"/>
      <c r="M11179" s="65"/>
      <c r="N11179" s="84"/>
      <c r="O11179" s="65"/>
      <c r="P11179" s="84"/>
      <c r="Q11179" s="84"/>
      <c r="R11179" s="66"/>
      <c r="S11179" s="66"/>
      <c r="T11179" s="66"/>
      <c r="U11179" s="46"/>
    </row>
    <row r="11180" spans="2:21">
      <c r="B11180" s="22"/>
      <c r="D11180" s="22"/>
      <c r="E11180" s="42"/>
      <c r="F11180" s="92"/>
      <c r="G11180" s="65"/>
      <c r="H11180" s="65"/>
      <c r="I11180" s="65"/>
      <c r="J11180" s="65"/>
      <c r="K11180" s="65"/>
      <c r="L11180" s="65"/>
      <c r="M11180" s="65"/>
      <c r="N11180" s="84"/>
      <c r="O11180" s="65"/>
      <c r="P11180" s="84"/>
      <c r="Q11180" s="84"/>
      <c r="R11180" s="66"/>
      <c r="S11180" s="66"/>
      <c r="T11180" s="66"/>
      <c r="U11180" s="46"/>
    </row>
    <row r="11181" spans="2:21">
      <c r="B11181" s="22"/>
      <c r="D11181" s="22"/>
      <c r="E11181" s="42"/>
      <c r="F11181" s="92"/>
      <c r="G11181" s="65"/>
      <c r="H11181" s="65"/>
      <c r="I11181" s="65"/>
      <c r="J11181" s="65"/>
      <c r="K11181" s="65"/>
      <c r="L11181" s="65"/>
      <c r="M11181" s="65"/>
      <c r="N11181" s="84"/>
      <c r="O11181" s="65"/>
      <c r="P11181" s="84"/>
      <c r="Q11181" s="84"/>
      <c r="R11181" s="66"/>
      <c r="S11181" s="66"/>
      <c r="T11181" s="66"/>
      <c r="U11181" s="46"/>
    </row>
    <row r="11182" spans="2:21">
      <c r="B11182" s="22"/>
      <c r="D11182" s="22"/>
      <c r="E11182" s="42"/>
      <c r="F11182" s="92"/>
      <c r="G11182" s="65"/>
      <c r="H11182" s="65"/>
      <c r="I11182" s="65"/>
      <c r="J11182" s="65"/>
      <c r="K11182" s="65"/>
      <c r="L11182" s="65"/>
      <c r="M11182" s="65"/>
      <c r="N11182" s="84"/>
      <c r="O11182" s="65"/>
      <c r="P11182" s="84"/>
      <c r="Q11182" s="84"/>
      <c r="R11182" s="66"/>
      <c r="S11182" s="66"/>
      <c r="T11182" s="66"/>
      <c r="U11182" s="46"/>
    </row>
    <row r="11183" spans="2:21">
      <c r="B11183" s="22"/>
      <c r="D11183" s="22"/>
      <c r="E11183" s="42"/>
      <c r="F11183" s="92"/>
      <c r="G11183" s="65"/>
      <c r="H11183" s="65"/>
      <c r="I11183" s="65"/>
      <c r="J11183" s="65"/>
      <c r="K11183" s="65"/>
      <c r="L11183" s="65"/>
      <c r="M11183" s="65"/>
      <c r="N11183" s="84"/>
      <c r="O11183" s="65"/>
      <c r="P11183" s="84"/>
      <c r="Q11183" s="84"/>
      <c r="R11183" s="66"/>
      <c r="S11183" s="66"/>
      <c r="T11183" s="66"/>
      <c r="U11183" s="46"/>
    </row>
    <row r="11184" spans="2:21">
      <c r="B11184" s="22"/>
      <c r="D11184" s="22"/>
      <c r="E11184" s="42"/>
      <c r="F11184" s="92"/>
      <c r="G11184" s="65"/>
      <c r="H11184" s="65"/>
      <c r="I11184" s="65"/>
      <c r="J11184" s="65"/>
      <c r="K11184" s="65"/>
      <c r="L11184" s="65"/>
      <c r="M11184" s="65"/>
      <c r="N11184" s="84"/>
      <c r="O11184" s="65"/>
      <c r="P11184" s="84"/>
      <c r="Q11184" s="84"/>
      <c r="R11184" s="66"/>
      <c r="S11184" s="66"/>
      <c r="T11184" s="66"/>
      <c r="U11184" s="46"/>
    </row>
    <row r="11185" spans="2:21">
      <c r="B11185" s="22"/>
      <c r="D11185" s="22"/>
      <c r="E11185" s="42"/>
      <c r="F11185" s="92"/>
      <c r="G11185" s="65"/>
      <c r="H11185" s="65"/>
      <c r="I11185" s="65"/>
      <c r="J11185" s="65"/>
      <c r="K11185" s="65"/>
      <c r="L11185" s="65"/>
      <c r="M11185" s="65"/>
      <c r="N11185" s="84"/>
      <c r="O11185" s="65"/>
      <c r="P11185" s="84"/>
      <c r="Q11185" s="84"/>
      <c r="R11185" s="66"/>
      <c r="S11185" s="66"/>
      <c r="T11185" s="66"/>
      <c r="U11185" s="46"/>
    </row>
    <row r="11186" spans="2:21">
      <c r="B11186" s="22"/>
      <c r="D11186" s="22"/>
      <c r="E11186" s="42"/>
      <c r="F11186" s="92"/>
      <c r="G11186" s="65"/>
      <c r="H11186" s="65"/>
      <c r="I11186" s="65"/>
      <c r="J11186" s="65"/>
      <c r="K11186" s="65"/>
      <c r="L11186" s="65"/>
      <c r="M11186" s="65"/>
      <c r="N11186" s="84"/>
      <c r="O11186" s="65"/>
      <c r="P11186" s="84"/>
      <c r="Q11186" s="84"/>
      <c r="R11186" s="66"/>
      <c r="S11186" s="66"/>
      <c r="T11186" s="66"/>
      <c r="U11186" s="46"/>
    </row>
    <row r="11187" spans="2:21">
      <c r="B11187" s="22"/>
      <c r="D11187" s="22"/>
      <c r="E11187" s="42"/>
      <c r="F11187" s="92"/>
      <c r="G11187" s="65"/>
      <c r="H11187" s="65"/>
      <c r="I11187" s="65"/>
      <c r="J11187" s="65"/>
      <c r="K11187" s="65"/>
      <c r="L11187" s="65"/>
      <c r="M11187" s="65"/>
      <c r="N11187" s="84"/>
      <c r="O11187" s="65"/>
      <c r="P11187" s="84"/>
      <c r="Q11187" s="84"/>
      <c r="R11187" s="66"/>
      <c r="S11187" s="66"/>
      <c r="T11187" s="66"/>
      <c r="U11187" s="46"/>
    </row>
    <row r="11188" spans="2:21">
      <c r="B11188" s="22"/>
      <c r="D11188" s="22"/>
      <c r="E11188" s="42"/>
      <c r="F11188" s="92"/>
      <c r="G11188" s="65"/>
      <c r="H11188" s="65"/>
      <c r="I11188" s="65"/>
      <c r="J11188" s="65"/>
      <c r="K11188" s="65"/>
      <c r="L11188" s="65"/>
      <c r="M11188" s="65"/>
      <c r="N11188" s="84"/>
      <c r="O11188" s="65"/>
      <c r="P11188" s="84"/>
      <c r="Q11188" s="84"/>
      <c r="R11188" s="66"/>
      <c r="S11188" s="66"/>
      <c r="T11188" s="66"/>
      <c r="U11188" s="46"/>
    </row>
    <row r="11189" spans="2:21">
      <c r="B11189" s="22"/>
      <c r="D11189" s="22"/>
      <c r="E11189" s="42"/>
      <c r="F11189" s="92"/>
      <c r="G11189" s="65"/>
      <c r="H11189" s="65"/>
      <c r="I11189" s="65"/>
      <c r="J11189" s="65"/>
      <c r="K11189" s="65"/>
      <c r="L11189" s="65"/>
      <c r="M11189" s="65"/>
      <c r="N11189" s="84"/>
      <c r="O11189" s="65"/>
      <c r="P11189" s="84"/>
      <c r="Q11189" s="84"/>
      <c r="R11189" s="66"/>
      <c r="S11189" s="66"/>
      <c r="T11189" s="66"/>
      <c r="U11189" s="46"/>
    </row>
    <row r="11190" spans="2:21">
      <c r="B11190" s="22"/>
      <c r="D11190" s="22"/>
      <c r="E11190" s="42"/>
      <c r="F11190" s="92"/>
      <c r="G11190" s="65"/>
      <c r="H11190" s="65"/>
      <c r="I11190" s="65"/>
      <c r="J11190" s="65"/>
      <c r="K11190" s="65"/>
      <c r="L11190" s="65"/>
      <c r="M11190" s="65"/>
      <c r="N11190" s="84"/>
      <c r="O11190" s="65"/>
      <c r="P11190" s="84"/>
      <c r="Q11190" s="84"/>
      <c r="R11190" s="66"/>
      <c r="S11190" s="66"/>
      <c r="T11190" s="66"/>
      <c r="U11190" s="46"/>
    </row>
    <row r="11191" spans="2:21">
      <c r="B11191" s="22"/>
      <c r="D11191" s="22"/>
      <c r="E11191" s="42"/>
      <c r="F11191" s="92"/>
      <c r="G11191" s="65"/>
      <c r="H11191" s="65"/>
      <c r="I11191" s="65"/>
      <c r="J11191" s="65"/>
      <c r="K11191" s="65"/>
      <c r="L11191" s="65"/>
      <c r="M11191" s="65"/>
      <c r="N11191" s="84"/>
      <c r="O11191" s="65"/>
      <c r="P11191" s="84"/>
      <c r="Q11191" s="84"/>
      <c r="R11191" s="66"/>
      <c r="S11191" s="66"/>
      <c r="T11191" s="66"/>
      <c r="U11191" s="46"/>
    </row>
    <row r="11192" spans="2:21">
      <c r="B11192" s="22"/>
      <c r="D11192" s="22"/>
      <c r="E11192" s="42"/>
      <c r="F11192" s="92"/>
      <c r="G11192" s="65"/>
      <c r="H11192" s="65"/>
      <c r="I11192" s="65"/>
      <c r="J11192" s="65"/>
      <c r="K11192" s="65"/>
      <c r="L11192" s="65"/>
      <c r="M11192" s="65"/>
      <c r="N11192" s="84"/>
      <c r="O11192" s="65"/>
      <c r="P11192" s="84"/>
      <c r="Q11192" s="84"/>
      <c r="R11192" s="66"/>
      <c r="S11192" s="66"/>
      <c r="T11192" s="66"/>
      <c r="U11192" s="46"/>
    </row>
    <row r="11193" spans="2:21">
      <c r="B11193" s="22"/>
      <c r="D11193" s="22"/>
      <c r="E11193" s="42"/>
      <c r="F11193" s="92"/>
      <c r="G11193" s="65"/>
      <c r="H11193" s="65"/>
      <c r="I11193" s="65"/>
      <c r="J11193" s="65"/>
      <c r="K11193" s="65"/>
      <c r="L11193" s="65"/>
      <c r="M11193" s="65"/>
      <c r="N11193" s="84"/>
      <c r="O11193" s="65"/>
      <c r="P11193" s="84"/>
      <c r="Q11193" s="84"/>
      <c r="R11193" s="66"/>
      <c r="S11193" s="66"/>
      <c r="T11193" s="66"/>
      <c r="U11193" s="46"/>
    </row>
    <row r="11194" spans="2:21">
      <c r="B11194" s="22"/>
      <c r="D11194" s="22"/>
      <c r="E11194" s="42"/>
      <c r="F11194" s="92"/>
      <c r="G11194" s="65"/>
      <c r="H11194" s="65"/>
      <c r="I11194" s="65"/>
      <c r="J11194" s="65"/>
      <c r="K11194" s="65"/>
      <c r="L11194" s="65"/>
      <c r="M11194" s="65"/>
      <c r="N11194" s="84"/>
      <c r="O11194" s="65"/>
      <c r="P11194" s="84"/>
      <c r="Q11194" s="84"/>
      <c r="R11194" s="66"/>
      <c r="S11194" s="66"/>
      <c r="T11194" s="66"/>
      <c r="U11194" s="46"/>
    </row>
    <row r="11195" spans="2:21">
      <c r="B11195" s="22"/>
      <c r="D11195" s="22"/>
      <c r="E11195" s="42"/>
      <c r="F11195" s="92"/>
      <c r="G11195" s="65"/>
      <c r="H11195" s="65"/>
      <c r="I11195" s="65"/>
      <c r="J11195" s="65"/>
      <c r="K11195" s="65"/>
      <c r="L11195" s="65"/>
      <c r="M11195" s="65"/>
      <c r="N11195" s="84"/>
      <c r="O11195" s="65"/>
      <c r="P11195" s="84"/>
      <c r="Q11195" s="84"/>
      <c r="R11195" s="66"/>
      <c r="S11195" s="66"/>
      <c r="T11195" s="66"/>
      <c r="U11195" s="46"/>
    </row>
    <row r="11196" spans="2:21">
      <c r="B11196" s="22"/>
      <c r="D11196" s="22"/>
      <c r="E11196" s="42"/>
      <c r="F11196" s="92"/>
      <c r="G11196" s="65"/>
      <c r="H11196" s="65"/>
      <c r="I11196" s="65"/>
      <c r="J11196" s="65"/>
      <c r="K11196" s="65"/>
      <c r="L11196" s="65"/>
      <c r="M11196" s="65"/>
      <c r="N11196" s="84"/>
      <c r="O11196" s="65"/>
      <c r="P11196" s="84"/>
      <c r="Q11196" s="84"/>
      <c r="R11196" s="66"/>
      <c r="S11196" s="66"/>
      <c r="T11196" s="66"/>
      <c r="U11196" s="46"/>
    </row>
    <row r="11197" spans="2:21">
      <c r="B11197" s="22"/>
      <c r="D11197" s="22"/>
      <c r="E11197" s="42"/>
      <c r="F11197" s="92"/>
      <c r="G11197" s="65"/>
      <c r="H11197" s="65"/>
      <c r="I11197" s="65"/>
      <c r="J11197" s="65"/>
      <c r="K11197" s="65"/>
      <c r="L11197" s="65"/>
      <c r="M11197" s="65"/>
      <c r="N11197" s="84"/>
      <c r="O11197" s="65"/>
      <c r="P11197" s="84"/>
      <c r="Q11197" s="84"/>
      <c r="R11197" s="66"/>
      <c r="S11197" s="66"/>
      <c r="T11197" s="66"/>
      <c r="U11197" s="46"/>
    </row>
    <row r="11198" spans="2:21">
      <c r="B11198" s="22"/>
      <c r="D11198" s="22"/>
      <c r="E11198" s="42"/>
      <c r="F11198" s="92"/>
      <c r="G11198" s="65"/>
      <c r="H11198" s="65"/>
      <c r="I11198" s="65"/>
      <c r="J11198" s="65"/>
      <c r="K11198" s="65"/>
      <c r="L11198" s="65"/>
      <c r="M11198" s="65"/>
      <c r="N11198" s="84"/>
      <c r="O11198" s="65"/>
      <c r="P11198" s="84"/>
      <c r="Q11198" s="84"/>
      <c r="R11198" s="66"/>
      <c r="S11198" s="66"/>
      <c r="T11198" s="66"/>
      <c r="U11198" s="46"/>
    </row>
    <row r="11199" spans="2:21">
      <c r="B11199" s="22"/>
      <c r="D11199" s="22"/>
      <c r="E11199" s="42"/>
      <c r="F11199" s="92"/>
      <c r="G11199" s="65"/>
      <c r="H11199" s="65"/>
      <c r="I11199" s="65"/>
      <c r="J11199" s="65"/>
      <c r="K11199" s="65"/>
      <c r="L11199" s="65"/>
      <c r="M11199" s="65"/>
      <c r="N11199" s="84"/>
      <c r="O11199" s="65"/>
      <c r="P11199" s="84"/>
      <c r="Q11199" s="84"/>
      <c r="R11199" s="66"/>
      <c r="S11199" s="66"/>
      <c r="T11199" s="66"/>
      <c r="U11199" s="46"/>
    </row>
    <row r="11200" spans="2:21">
      <c r="B11200" s="22"/>
      <c r="D11200" s="22"/>
      <c r="E11200" s="42"/>
      <c r="F11200" s="92"/>
      <c r="G11200" s="65"/>
      <c r="H11200" s="65"/>
      <c r="I11200" s="65"/>
      <c r="J11200" s="65"/>
      <c r="K11200" s="65"/>
      <c r="L11200" s="65"/>
      <c r="M11200" s="65"/>
      <c r="N11200" s="84"/>
      <c r="O11200" s="65"/>
      <c r="P11200" s="84"/>
      <c r="Q11200" s="84"/>
      <c r="R11200" s="66"/>
      <c r="S11200" s="66"/>
      <c r="T11200" s="66"/>
      <c r="U11200" s="46"/>
    </row>
    <row r="11201" spans="2:21">
      <c r="B11201" s="22"/>
      <c r="D11201" s="22"/>
      <c r="E11201" s="42"/>
      <c r="F11201" s="92"/>
      <c r="G11201" s="65"/>
      <c r="H11201" s="65"/>
      <c r="I11201" s="65"/>
      <c r="J11201" s="65"/>
      <c r="K11201" s="65"/>
      <c r="L11201" s="65"/>
      <c r="M11201" s="65"/>
      <c r="N11201" s="84"/>
      <c r="O11201" s="65"/>
      <c r="P11201" s="84"/>
      <c r="Q11201" s="84"/>
      <c r="R11201" s="66"/>
      <c r="S11201" s="66"/>
      <c r="T11201" s="66"/>
      <c r="U11201" s="46"/>
    </row>
    <row r="11202" spans="2:21">
      <c r="B11202" s="22"/>
      <c r="D11202" s="22"/>
      <c r="E11202" s="42"/>
      <c r="F11202" s="92"/>
      <c r="G11202" s="65"/>
      <c r="H11202" s="65"/>
      <c r="I11202" s="65"/>
      <c r="J11202" s="65"/>
      <c r="K11202" s="65"/>
      <c r="L11202" s="65"/>
      <c r="M11202" s="65"/>
      <c r="N11202" s="84"/>
      <c r="O11202" s="65"/>
      <c r="P11202" s="84"/>
      <c r="Q11202" s="84"/>
      <c r="R11202" s="66"/>
      <c r="S11202" s="66"/>
      <c r="T11202" s="66"/>
      <c r="U11202" s="46"/>
    </row>
    <row r="11203" spans="2:21">
      <c r="B11203" s="22"/>
      <c r="D11203" s="22"/>
      <c r="E11203" s="42"/>
      <c r="F11203" s="92"/>
      <c r="G11203" s="65"/>
      <c r="H11203" s="65"/>
      <c r="I11203" s="65"/>
      <c r="J11203" s="65"/>
      <c r="K11203" s="65"/>
      <c r="L11203" s="65"/>
      <c r="M11203" s="65"/>
      <c r="N11203" s="84"/>
      <c r="O11203" s="65"/>
      <c r="P11203" s="84"/>
      <c r="Q11203" s="84"/>
      <c r="R11203" s="66"/>
      <c r="S11203" s="66"/>
      <c r="T11203" s="66"/>
      <c r="U11203" s="46"/>
    </row>
    <row r="11204" spans="2:21">
      <c r="B11204" s="22"/>
      <c r="D11204" s="22"/>
      <c r="E11204" s="42"/>
      <c r="F11204" s="92"/>
      <c r="G11204" s="65"/>
      <c r="H11204" s="65"/>
      <c r="I11204" s="65"/>
      <c r="J11204" s="65"/>
      <c r="K11204" s="65"/>
      <c r="L11204" s="65"/>
      <c r="M11204" s="65"/>
      <c r="N11204" s="84"/>
      <c r="O11204" s="65"/>
      <c r="P11204" s="84"/>
      <c r="Q11204" s="84"/>
      <c r="R11204" s="66"/>
      <c r="S11204" s="66"/>
      <c r="T11204" s="66"/>
      <c r="U11204" s="46"/>
    </row>
    <row r="11205" spans="2:21">
      <c r="B11205" s="22"/>
      <c r="D11205" s="22"/>
      <c r="E11205" s="42"/>
      <c r="F11205" s="92"/>
      <c r="G11205" s="65"/>
      <c r="H11205" s="65"/>
      <c r="I11205" s="65"/>
      <c r="J11205" s="65"/>
      <c r="K11205" s="65"/>
      <c r="L11205" s="65"/>
      <c r="M11205" s="65"/>
      <c r="N11205" s="84"/>
      <c r="O11205" s="65"/>
      <c r="P11205" s="84"/>
      <c r="Q11205" s="84"/>
      <c r="R11205" s="66"/>
      <c r="S11205" s="66"/>
      <c r="T11205" s="66"/>
      <c r="U11205" s="46"/>
    </row>
    <row r="11206" spans="2:21">
      <c r="B11206" s="22"/>
      <c r="D11206" s="22"/>
      <c r="E11206" s="42"/>
      <c r="F11206" s="92"/>
      <c r="G11206" s="65"/>
      <c r="H11206" s="65"/>
      <c r="I11206" s="65"/>
      <c r="J11206" s="65"/>
      <c r="K11206" s="65"/>
      <c r="L11206" s="65"/>
      <c r="M11206" s="65"/>
      <c r="N11206" s="84"/>
      <c r="O11206" s="65"/>
      <c r="P11206" s="84"/>
      <c r="Q11206" s="84"/>
      <c r="R11206" s="66"/>
      <c r="S11206" s="66"/>
      <c r="T11206" s="66"/>
      <c r="U11206" s="46"/>
    </row>
    <row r="11207" spans="2:21">
      <c r="B11207" s="22"/>
      <c r="D11207" s="22"/>
      <c r="E11207" s="42"/>
      <c r="F11207" s="92"/>
      <c r="G11207" s="65"/>
      <c r="H11207" s="65"/>
      <c r="I11207" s="65"/>
      <c r="J11207" s="65"/>
      <c r="K11207" s="65"/>
      <c r="L11207" s="65"/>
      <c r="M11207" s="65"/>
      <c r="N11207" s="84"/>
      <c r="O11207" s="65"/>
      <c r="P11207" s="84"/>
      <c r="Q11207" s="84"/>
      <c r="R11207" s="66"/>
      <c r="S11207" s="66"/>
      <c r="T11207" s="66"/>
      <c r="U11207" s="46"/>
    </row>
    <row r="11208" spans="2:21">
      <c r="B11208" s="22"/>
      <c r="D11208" s="22"/>
      <c r="E11208" s="42"/>
      <c r="F11208" s="92"/>
      <c r="G11208" s="65"/>
      <c r="H11208" s="65"/>
      <c r="I11208" s="65"/>
      <c r="J11208" s="65"/>
      <c r="K11208" s="65"/>
      <c r="L11208" s="65"/>
      <c r="M11208" s="65"/>
      <c r="N11208" s="84"/>
      <c r="O11208" s="65"/>
      <c r="P11208" s="84"/>
      <c r="Q11208" s="84"/>
      <c r="R11208" s="66"/>
      <c r="S11208" s="66"/>
      <c r="T11208" s="66"/>
      <c r="U11208" s="46"/>
    </row>
    <row r="11209" spans="2:21">
      <c r="B11209" s="22"/>
      <c r="D11209" s="22"/>
      <c r="E11209" s="42"/>
      <c r="F11209" s="92"/>
      <c r="G11209" s="65"/>
      <c r="H11209" s="65"/>
      <c r="I11209" s="65"/>
      <c r="J11209" s="65"/>
      <c r="K11209" s="65"/>
      <c r="L11209" s="65"/>
      <c r="M11209" s="65"/>
      <c r="N11209" s="84"/>
      <c r="O11209" s="65"/>
      <c r="P11209" s="84"/>
      <c r="Q11209" s="84"/>
      <c r="R11209" s="66"/>
      <c r="S11209" s="66"/>
      <c r="T11209" s="66"/>
      <c r="U11209" s="46"/>
    </row>
    <row r="11210" spans="2:21">
      <c r="B11210" s="22"/>
      <c r="D11210" s="22"/>
      <c r="E11210" s="42"/>
      <c r="F11210" s="92"/>
      <c r="G11210" s="65"/>
      <c r="H11210" s="65"/>
      <c r="I11210" s="65"/>
      <c r="J11210" s="65"/>
      <c r="K11210" s="65"/>
      <c r="L11210" s="65"/>
      <c r="M11210" s="65"/>
      <c r="N11210" s="84"/>
      <c r="O11210" s="65"/>
      <c r="P11210" s="84"/>
      <c r="Q11210" s="84"/>
      <c r="R11210" s="66"/>
      <c r="S11210" s="66"/>
      <c r="T11210" s="66"/>
      <c r="U11210" s="46"/>
    </row>
    <row r="11211" spans="2:21">
      <c r="B11211" s="22"/>
      <c r="D11211" s="22"/>
      <c r="E11211" s="42"/>
      <c r="F11211" s="92"/>
      <c r="G11211" s="65"/>
      <c r="H11211" s="65"/>
      <c r="I11211" s="65"/>
      <c r="J11211" s="65"/>
      <c r="K11211" s="65"/>
      <c r="L11211" s="65"/>
      <c r="M11211" s="65"/>
      <c r="N11211" s="84"/>
      <c r="O11211" s="65"/>
      <c r="P11211" s="84"/>
      <c r="Q11211" s="84"/>
      <c r="R11211" s="66"/>
      <c r="S11211" s="66"/>
      <c r="T11211" s="66"/>
      <c r="U11211" s="46"/>
    </row>
    <row r="11212" spans="2:21">
      <c r="B11212" s="22"/>
      <c r="D11212" s="22"/>
      <c r="E11212" s="42"/>
      <c r="F11212" s="92"/>
      <c r="G11212" s="65"/>
      <c r="H11212" s="65"/>
      <c r="I11212" s="65"/>
      <c r="J11212" s="65"/>
      <c r="K11212" s="65"/>
      <c r="L11212" s="65"/>
      <c r="M11212" s="65"/>
      <c r="N11212" s="84"/>
      <c r="O11212" s="65"/>
      <c r="P11212" s="84"/>
      <c r="Q11212" s="84"/>
      <c r="R11212" s="66"/>
      <c r="S11212" s="66"/>
      <c r="T11212" s="66"/>
      <c r="U11212" s="46"/>
    </row>
    <row r="11213" spans="2:21">
      <c r="B11213" s="22"/>
      <c r="D11213" s="22"/>
      <c r="E11213" s="42"/>
      <c r="F11213" s="92"/>
      <c r="G11213" s="65"/>
      <c r="H11213" s="65"/>
      <c r="I11213" s="65"/>
      <c r="J11213" s="65"/>
      <c r="K11213" s="65"/>
      <c r="L11213" s="65"/>
      <c r="M11213" s="65"/>
      <c r="N11213" s="84"/>
      <c r="O11213" s="65"/>
      <c r="P11213" s="84"/>
      <c r="Q11213" s="84"/>
      <c r="R11213" s="66"/>
      <c r="S11213" s="66"/>
      <c r="T11213" s="66"/>
      <c r="U11213" s="46"/>
    </row>
    <row r="11214" spans="2:21">
      <c r="B11214" s="22"/>
      <c r="D11214" s="22"/>
      <c r="E11214" s="42"/>
      <c r="F11214" s="92"/>
      <c r="G11214" s="65"/>
      <c r="H11214" s="65"/>
      <c r="I11214" s="65"/>
      <c r="J11214" s="65"/>
      <c r="K11214" s="65"/>
      <c r="L11214" s="65"/>
      <c r="M11214" s="65"/>
      <c r="N11214" s="84"/>
      <c r="O11214" s="65"/>
      <c r="P11214" s="84"/>
      <c r="Q11214" s="84"/>
      <c r="R11214" s="66"/>
      <c r="S11214" s="66"/>
      <c r="T11214" s="66"/>
      <c r="U11214" s="46"/>
    </row>
    <row r="11215" spans="2:21">
      <c r="B11215" s="22"/>
      <c r="D11215" s="22"/>
      <c r="E11215" s="42"/>
      <c r="F11215" s="92"/>
      <c r="G11215" s="65"/>
      <c r="H11215" s="65"/>
      <c r="I11215" s="65"/>
      <c r="J11215" s="65"/>
      <c r="K11215" s="65"/>
      <c r="L11215" s="65"/>
      <c r="M11215" s="65"/>
      <c r="N11215" s="84"/>
      <c r="O11215" s="65"/>
      <c r="P11215" s="84"/>
      <c r="Q11215" s="84"/>
      <c r="R11215" s="66"/>
      <c r="S11215" s="66"/>
      <c r="T11215" s="66"/>
      <c r="U11215" s="46"/>
    </row>
    <row r="11216" spans="2:21">
      <c r="B11216" s="22"/>
      <c r="D11216" s="22"/>
      <c r="E11216" s="42"/>
      <c r="F11216" s="92"/>
      <c r="G11216" s="65"/>
      <c r="H11216" s="65"/>
      <c r="I11216" s="65"/>
      <c r="J11216" s="65"/>
      <c r="K11216" s="65"/>
      <c r="L11216" s="65"/>
      <c r="M11216" s="65"/>
      <c r="N11216" s="84"/>
      <c r="O11216" s="65"/>
      <c r="P11216" s="84"/>
      <c r="Q11216" s="84"/>
      <c r="R11216" s="66"/>
      <c r="S11216" s="66"/>
      <c r="T11216" s="66"/>
      <c r="U11216" s="46"/>
    </row>
    <row r="11217" spans="2:21">
      <c r="B11217" s="22"/>
      <c r="D11217" s="22"/>
      <c r="E11217" s="42"/>
      <c r="F11217" s="92"/>
      <c r="G11217" s="65"/>
      <c r="H11217" s="65"/>
      <c r="I11217" s="65"/>
      <c r="J11217" s="65"/>
      <c r="K11217" s="65"/>
      <c r="L11217" s="65"/>
      <c r="M11217" s="65"/>
      <c r="N11217" s="84"/>
      <c r="O11217" s="65"/>
      <c r="P11217" s="84"/>
      <c r="Q11217" s="84"/>
      <c r="R11217" s="66"/>
      <c r="S11217" s="66"/>
      <c r="T11217" s="66"/>
      <c r="U11217" s="46"/>
    </row>
    <row r="11218" spans="2:21">
      <c r="B11218" s="22"/>
      <c r="D11218" s="22"/>
      <c r="E11218" s="42"/>
      <c r="F11218" s="92"/>
      <c r="G11218" s="65"/>
      <c r="H11218" s="65"/>
      <c r="I11218" s="65"/>
      <c r="J11218" s="65"/>
      <c r="K11218" s="65"/>
      <c r="L11218" s="65"/>
      <c r="M11218" s="65"/>
      <c r="N11218" s="84"/>
      <c r="O11218" s="65"/>
      <c r="P11218" s="84"/>
      <c r="Q11218" s="84"/>
      <c r="R11218" s="66"/>
      <c r="S11218" s="66"/>
      <c r="T11218" s="66"/>
      <c r="U11218" s="46"/>
    </row>
    <row r="11219" spans="2:21">
      <c r="B11219" s="22"/>
      <c r="D11219" s="22"/>
      <c r="E11219" s="42"/>
      <c r="F11219" s="92"/>
      <c r="G11219" s="65"/>
      <c r="H11219" s="65"/>
      <c r="I11219" s="65"/>
      <c r="J11219" s="65"/>
      <c r="K11219" s="65"/>
      <c r="L11219" s="65"/>
      <c r="M11219" s="65"/>
      <c r="N11219" s="84"/>
      <c r="O11219" s="65"/>
      <c r="P11219" s="84"/>
      <c r="Q11219" s="84"/>
      <c r="R11219" s="66"/>
      <c r="S11219" s="66"/>
      <c r="T11219" s="66"/>
      <c r="U11219" s="46"/>
    </row>
    <row r="11220" spans="2:21">
      <c r="B11220" s="22"/>
      <c r="D11220" s="22"/>
      <c r="E11220" s="42"/>
      <c r="F11220" s="92"/>
      <c r="G11220" s="65"/>
      <c r="H11220" s="65"/>
      <c r="I11220" s="65"/>
      <c r="J11220" s="65"/>
      <c r="K11220" s="65"/>
      <c r="L11220" s="65"/>
      <c r="M11220" s="65"/>
      <c r="N11220" s="84"/>
      <c r="O11220" s="65"/>
      <c r="P11220" s="84"/>
      <c r="Q11220" s="84"/>
      <c r="R11220" s="66"/>
      <c r="S11220" s="66"/>
      <c r="T11220" s="66"/>
      <c r="U11220" s="46"/>
    </row>
    <row r="11221" spans="2:21">
      <c r="B11221" s="22"/>
      <c r="D11221" s="22"/>
      <c r="E11221" s="42"/>
      <c r="F11221" s="92"/>
      <c r="G11221" s="65"/>
      <c r="H11221" s="65"/>
      <c r="I11221" s="65"/>
      <c r="J11221" s="65"/>
      <c r="K11221" s="65"/>
      <c r="L11221" s="65"/>
      <c r="M11221" s="65"/>
      <c r="N11221" s="84"/>
      <c r="O11221" s="65"/>
      <c r="P11221" s="84"/>
      <c r="Q11221" s="84"/>
      <c r="R11221" s="66"/>
      <c r="S11221" s="66"/>
      <c r="T11221" s="66"/>
      <c r="U11221" s="46"/>
    </row>
    <row r="11222" spans="2:21">
      <c r="B11222" s="22"/>
      <c r="D11222" s="22"/>
      <c r="E11222" s="42"/>
      <c r="F11222" s="92"/>
      <c r="G11222" s="65"/>
      <c r="H11222" s="65"/>
      <c r="I11222" s="65"/>
      <c r="J11222" s="65"/>
      <c r="K11222" s="65"/>
      <c r="L11222" s="65"/>
      <c r="M11222" s="65"/>
      <c r="N11222" s="84"/>
      <c r="O11222" s="65"/>
      <c r="P11222" s="84"/>
      <c r="Q11222" s="84"/>
      <c r="R11222" s="66"/>
      <c r="S11222" s="66"/>
      <c r="T11222" s="66"/>
      <c r="U11222" s="46"/>
    </row>
    <row r="11223" spans="2:21">
      <c r="B11223" s="22"/>
      <c r="D11223" s="22"/>
      <c r="E11223" s="42"/>
      <c r="F11223" s="92"/>
      <c r="G11223" s="65"/>
      <c r="H11223" s="65"/>
      <c r="I11223" s="65"/>
      <c r="J11223" s="65"/>
      <c r="K11223" s="65"/>
      <c r="L11223" s="65"/>
      <c r="M11223" s="65"/>
      <c r="N11223" s="84"/>
      <c r="O11223" s="65"/>
      <c r="P11223" s="84"/>
      <c r="Q11223" s="84"/>
      <c r="R11223" s="66"/>
      <c r="S11223" s="66"/>
      <c r="T11223" s="66"/>
      <c r="U11223" s="46"/>
    </row>
    <row r="11224" spans="2:21">
      <c r="B11224" s="22"/>
      <c r="D11224" s="22"/>
      <c r="E11224" s="42"/>
      <c r="F11224" s="92"/>
      <c r="G11224" s="65"/>
      <c r="H11224" s="65"/>
      <c r="I11224" s="65"/>
      <c r="J11224" s="65"/>
      <c r="K11224" s="65"/>
      <c r="L11224" s="65"/>
      <c r="M11224" s="65"/>
      <c r="N11224" s="84"/>
      <c r="O11224" s="65"/>
      <c r="P11224" s="84"/>
      <c r="Q11224" s="84"/>
      <c r="R11224" s="66"/>
      <c r="S11224" s="66"/>
      <c r="T11224" s="66"/>
      <c r="U11224" s="46"/>
    </row>
    <row r="11225" spans="2:21">
      <c r="B11225" s="22"/>
      <c r="D11225" s="22"/>
      <c r="E11225" s="42"/>
      <c r="F11225" s="92"/>
      <c r="G11225" s="65"/>
      <c r="H11225" s="65"/>
      <c r="I11225" s="65"/>
      <c r="J11225" s="65"/>
      <c r="K11225" s="65"/>
      <c r="L11225" s="65"/>
      <c r="M11225" s="65"/>
      <c r="N11225" s="84"/>
      <c r="O11225" s="65"/>
      <c r="P11225" s="84"/>
      <c r="Q11225" s="84"/>
      <c r="R11225" s="66"/>
      <c r="S11225" s="66"/>
      <c r="T11225" s="66"/>
      <c r="U11225" s="46"/>
    </row>
    <row r="11226" spans="2:21">
      <c r="B11226" s="22"/>
      <c r="D11226" s="22"/>
      <c r="E11226" s="42"/>
      <c r="F11226" s="92"/>
      <c r="G11226" s="65"/>
      <c r="H11226" s="65"/>
      <c r="I11226" s="65"/>
      <c r="J11226" s="65"/>
      <c r="K11226" s="65"/>
      <c r="L11226" s="65"/>
      <c r="M11226" s="65"/>
      <c r="N11226" s="84"/>
      <c r="O11226" s="65"/>
      <c r="P11226" s="84"/>
      <c r="Q11226" s="84"/>
      <c r="R11226" s="66"/>
      <c r="S11226" s="66"/>
      <c r="T11226" s="66"/>
      <c r="U11226" s="46"/>
    </row>
    <row r="11227" spans="2:21">
      <c r="B11227" s="22"/>
      <c r="D11227" s="22"/>
      <c r="E11227" s="42"/>
      <c r="F11227" s="92"/>
      <c r="G11227" s="65"/>
      <c r="H11227" s="65"/>
      <c r="I11227" s="65"/>
      <c r="J11227" s="65"/>
      <c r="K11227" s="65"/>
      <c r="L11227" s="65"/>
      <c r="M11227" s="65"/>
      <c r="N11227" s="84"/>
      <c r="O11227" s="65"/>
      <c r="P11227" s="84"/>
      <c r="Q11227" s="84"/>
      <c r="R11227" s="66"/>
      <c r="S11227" s="66"/>
      <c r="T11227" s="66"/>
      <c r="U11227" s="46"/>
    </row>
    <row r="11228" spans="2:21">
      <c r="B11228" s="22"/>
      <c r="D11228" s="22"/>
      <c r="E11228" s="42"/>
      <c r="F11228" s="92"/>
      <c r="G11228" s="65"/>
      <c r="H11228" s="65"/>
      <c r="I11228" s="65"/>
      <c r="J11228" s="65"/>
      <c r="K11228" s="65"/>
      <c r="L11228" s="65"/>
      <c r="M11228" s="65"/>
      <c r="N11228" s="84"/>
      <c r="O11228" s="65"/>
      <c r="P11228" s="84"/>
      <c r="Q11228" s="84"/>
      <c r="R11228" s="66"/>
      <c r="S11228" s="66"/>
      <c r="T11228" s="66"/>
      <c r="U11228" s="46"/>
    </row>
    <row r="11229" spans="2:21">
      <c r="B11229" s="22"/>
      <c r="D11229" s="22"/>
      <c r="E11229" s="42"/>
      <c r="F11229" s="92"/>
      <c r="G11229" s="65"/>
      <c r="H11229" s="65"/>
      <c r="I11229" s="65"/>
      <c r="J11229" s="65"/>
      <c r="K11229" s="65"/>
      <c r="L11229" s="65"/>
      <c r="M11229" s="65"/>
      <c r="N11229" s="84"/>
      <c r="O11229" s="65"/>
      <c r="P11229" s="84"/>
      <c r="Q11229" s="84"/>
      <c r="R11229" s="66"/>
      <c r="S11229" s="66"/>
      <c r="T11229" s="66"/>
      <c r="U11229" s="46"/>
    </row>
    <row r="11230" spans="2:21">
      <c r="B11230" s="22"/>
      <c r="D11230" s="22"/>
      <c r="E11230" s="42"/>
      <c r="F11230" s="92"/>
      <c r="G11230" s="65"/>
      <c r="H11230" s="65"/>
      <c r="I11230" s="65"/>
      <c r="J11230" s="65"/>
      <c r="K11230" s="65"/>
      <c r="L11230" s="65"/>
      <c r="M11230" s="65"/>
      <c r="N11230" s="84"/>
      <c r="O11230" s="65"/>
      <c r="P11230" s="84"/>
      <c r="Q11230" s="84"/>
      <c r="R11230" s="66"/>
      <c r="S11230" s="66"/>
      <c r="T11230" s="66"/>
      <c r="U11230" s="46"/>
    </row>
    <row r="11231" spans="2:21">
      <c r="B11231" s="22"/>
      <c r="D11231" s="22"/>
      <c r="E11231" s="42"/>
      <c r="F11231" s="92"/>
      <c r="G11231" s="65"/>
      <c r="H11231" s="65"/>
      <c r="I11231" s="65"/>
      <c r="J11231" s="65"/>
      <c r="K11231" s="65"/>
      <c r="L11231" s="65"/>
      <c r="M11231" s="65"/>
      <c r="N11231" s="84"/>
      <c r="O11231" s="65"/>
      <c r="P11231" s="84"/>
      <c r="Q11231" s="84"/>
      <c r="R11231" s="66"/>
      <c r="S11231" s="66"/>
      <c r="T11231" s="66"/>
      <c r="U11231" s="46"/>
    </row>
    <row r="11232" spans="2:21">
      <c r="B11232" s="22"/>
      <c r="D11232" s="22"/>
      <c r="E11232" s="42"/>
      <c r="F11232" s="92"/>
      <c r="G11232" s="65"/>
      <c r="H11232" s="65"/>
      <c r="I11232" s="65"/>
      <c r="J11232" s="65"/>
      <c r="K11232" s="65"/>
      <c r="L11232" s="65"/>
      <c r="M11232" s="65"/>
      <c r="N11232" s="84"/>
      <c r="O11232" s="65"/>
      <c r="P11232" s="84"/>
      <c r="Q11232" s="84"/>
      <c r="R11232" s="66"/>
      <c r="S11232" s="66"/>
      <c r="T11232" s="66"/>
      <c r="U11232" s="46"/>
    </row>
    <row r="11233" spans="2:21">
      <c r="B11233" s="22"/>
      <c r="D11233" s="22"/>
      <c r="E11233" s="42"/>
      <c r="F11233" s="92"/>
      <c r="G11233" s="65"/>
      <c r="H11233" s="65"/>
      <c r="I11233" s="65"/>
      <c r="J11233" s="65"/>
      <c r="K11233" s="65"/>
      <c r="L11233" s="65"/>
      <c r="M11233" s="65"/>
      <c r="N11233" s="84"/>
      <c r="O11233" s="65"/>
      <c r="P11233" s="84"/>
      <c r="Q11233" s="84"/>
      <c r="R11233" s="66"/>
      <c r="S11233" s="66"/>
      <c r="T11233" s="66"/>
      <c r="U11233" s="46"/>
    </row>
    <row r="11234" spans="2:21">
      <c r="B11234" s="22"/>
      <c r="D11234" s="22"/>
      <c r="E11234" s="42"/>
      <c r="F11234" s="92"/>
      <c r="G11234" s="65"/>
      <c r="H11234" s="65"/>
      <c r="I11234" s="65"/>
      <c r="J11234" s="65"/>
      <c r="K11234" s="65"/>
      <c r="L11234" s="65"/>
      <c r="M11234" s="65"/>
      <c r="N11234" s="84"/>
      <c r="O11234" s="65"/>
      <c r="P11234" s="84"/>
      <c r="Q11234" s="84"/>
      <c r="R11234" s="66"/>
      <c r="S11234" s="66"/>
      <c r="T11234" s="66"/>
      <c r="U11234" s="46"/>
    </row>
    <row r="11235" spans="2:21">
      <c r="B11235" s="22"/>
      <c r="D11235" s="22"/>
      <c r="E11235" s="42"/>
      <c r="F11235" s="92"/>
      <c r="G11235" s="65"/>
      <c r="H11235" s="65"/>
      <c r="I11235" s="65"/>
      <c r="J11235" s="65"/>
      <c r="K11235" s="65"/>
      <c r="L11235" s="65"/>
      <c r="M11235" s="65"/>
      <c r="N11235" s="84"/>
      <c r="O11235" s="65"/>
      <c r="P11235" s="84"/>
      <c r="Q11235" s="84"/>
      <c r="R11235" s="66"/>
      <c r="S11235" s="66"/>
      <c r="T11235" s="66"/>
      <c r="U11235" s="46"/>
    </row>
    <row r="11236" spans="2:21">
      <c r="B11236" s="22"/>
      <c r="D11236" s="22"/>
      <c r="E11236" s="42"/>
      <c r="F11236" s="92"/>
      <c r="G11236" s="65"/>
      <c r="H11236" s="65"/>
      <c r="I11236" s="65"/>
      <c r="J11236" s="65"/>
      <c r="K11236" s="65"/>
      <c r="L11236" s="65"/>
      <c r="M11236" s="65"/>
      <c r="N11236" s="84"/>
      <c r="O11236" s="65"/>
      <c r="P11236" s="84"/>
      <c r="Q11236" s="84"/>
      <c r="R11236" s="66"/>
      <c r="S11236" s="66"/>
      <c r="T11236" s="66"/>
      <c r="U11236" s="46"/>
    </row>
    <row r="11237" spans="2:21">
      <c r="B11237" s="22"/>
      <c r="D11237" s="22"/>
      <c r="E11237" s="42"/>
      <c r="F11237" s="92"/>
      <c r="G11237" s="65"/>
      <c r="H11237" s="65"/>
      <c r="I11237" s="65"/>
      <c r="J11237" s="65"/>
      <c r="K11237" s="65"/>
      <c r="L11237" s="65"/>
      <c r="M11237" s="65"/>
      <c r="N11237" s="84"/>
      <c r="O11237" s="65"/>
      <c r="P11237" s="84"/>
      <c r="Q11237" s="84"/>
      <c r="R11237" s="66"/>
      <c r="S11237" s="66"/>
      <c r="T11237" s="66"/>
      <c r="U11237" s="46"/>
    </row>
    <row r="11238" spans="2:21">
      <c r="B11238" s="22"/>
      <c r="D11238" s="22"/>
      <c r="E11238" s="42"/>
      <c r="F11238" s="92"/>
      <c r="G11238" s="65"/>
      <c r="H11238" s="65"/>
      <c r="I11238" s="65"/>
      <c r="J11238" s="65"/>
      <c r="K11238" s="65"/>
      <c r="L11238" s="65"/>
      <c r="M11238" s="65"/>
      <c r="N11238" s="84"/>
      <c r="O11238" s="65"/>
      <c r="P11238" s="84"/>
      <c r="Q11238" s="84"/>
      <c r="R11238" s="66"/>
      <c r="S11238" s="66"/>
      <c r="T11238" s="66"/>
      <c r="U11238" s="46"/>
    </row>
    <row r="11239" spans="2:21">
      <c r="B11239" s="22"/>
      <c r="D11239" s="22"/>
      <c r="E11239" s="42"/>
      <c r="F11239" s="92"/>
      <c r="G11239" s="65"/>
      <c r="H11239" s="65"/>
      <c r="I11239" s="65"/>
      <c r="J11239" s="65"/>
      <c r="K11239" s="65"/>
      <c r="L11239" s="65"/>
      <c r="M11239" s="65"/>
      <c r="N11239" s="84"/>
      <c r="O11239" s="65"/>
      <c r="P11239" s="84"/>
      <c r="Q11239" s="84"/>
      <c r="R11239" s="66"/>
      <c r="S11239" s="66"/>
      <c r="T11239" s="66"/>
      <c r="U11239" s="46"/>
    </row>
    <row r="11240" spans="2:21">
      <c r="B11240" s="22"/>
      <c r="D11240" s="22"/>
      <c r="E11240" s="42"/>
      <c r="F11240" s="92"/>
      <c r="G11240" s="65"/>
      <c r="H11240" s="65"/>
      <c r="I11240" s="65"/>
      <c r="J11240" s="65"/>
      <c r="K11240" s="65"/>
      <c r="L11240" s="65"/>
      <c r="M11240" s="65"/>
      <c r="N11240" s="84"/>
      <c r="O11240" s="65"/>
      <c r="P11240" s="84"/>
      <c r="Q11240" s="84"/>
      <c r="R11240" s="66"/>
      <c r="S11240" s="66"/>
      <c r="T11240" s="66"/>
      <c r="U11240" s="46"/>
    </row>
    <row r="11241" spans="2:21">
      <c r="B11241" s="22"/>
      <c r="D11241" s="22"/>
      <c r="E11241" s="42"/>
      <c r="F11241" s="92"/>
      <c r="G11241" s="65"/>
      <c r="H11241" s="65"/>
      <c r="I11241" s="65"/>
      <c r="J11241" s="65"/>
      <c r="K11241" s="65"/>
      <c r="L11241" s="65"/>
      <c r="M11241" s="65"/>
      <c r="N11241" s="84"/>
      <c r="O11241" s="65"/>
      <c r="P11241" s="84"/>
      <c r="Q11241" s="84"/>
      <c r="R11241" s="66"/>
      <c r="S11241" s="66"/>
      <c r="T11241" s="66"/>
      <c r="U11241" s="46"/>
    </row>
    <row r="11242" spans="2:21">
      <c r="B11242" s="22"/>
      <c r="D11242" s="22"/>
      <c r="E11242" s="42"/>
      <c r="F11242" s="92"/>
      <c r="G11242" s="65"/>
      <c r="H11242" s="65"/>
      <c r="I11242" s="65"/>
      <c r="J11242" s="65"/>
      <c r="K11242" s="65"/>
      <c r="L11242" s="65"/>
      <c r="M11242" s="65"/>
      <c r="N11242" s="84"/>
      <c r="O11242" s="65"/>
      <c r="P11242" s="84"/>
      <c r="Q11242" s="84"/>
      <c r="R11242" s="66"/>
      <c r="S11242" s="66"/>
      <c r="T11242" s="66"/>
      <c r="U11242" s="46"/>
    </row>
    <row r="11243" spans="2:21">
      <c r="B11243" s="22"/>
      <c r="D11243" s="22"/>
      <c r="E11243" s="42"/>
      <c r="F11243" s="92"/>
      <c r="G11243" s="65"/>
      <c r="H11243" s="65"/>
      <c r="I11243" s="65"/>
      <c r="J11243" s="65"/>
      <c r="K11243" s="65"/>
      <c r="L11243" s="65"/>
      <c r="M11243" s="65"/>
      <c r="N11243" s="84"/>
      <c r="O11243" s="65"/>
      <c r="P11243" s="84"/>
      <c r="Q11243" s="84"/>
      <c r="R11243" s="66"/>
      <c r="S11243" s="66"/>
      <c r="T11243" s="66"/>
      <c r="U11243" s="46"/>
    </row>
    <row r="11244" spans="2:21">
      <c r="B11244" s="22"/>
      <c r="D11244" s="22"/>
      <c r="E11244" s="42"/>
      <c r="F11244" s="92"/>
      <c r="G11244" s="65"/>
      <c r="H11244" s="65"/>
      <c r="I11244" s="65"/>
      <c r="J11244" s="65"/>
      <c r="K11244" s="65"/>
      <c r="L11244" s="65"/>
      <c r="M11244" s="65"/>
      <c r="N11244" s="84"/>
      <c r="O11244" s="65"/>
      <c r="P11244" s="84"/>
      <c r="Q11244" s="84"/>
      <c r="R11244" s="66"/>
      <c r="S11244" s="66"/>
      <c r="T11244" s="66"/>
      <c r="U11244" s="46"/>
    </row>
    <row r="11245" spans="2:21">
      <c r="B11245" s="22"/>
      <c r="D11245" s="22"/>
      <c r="E11245" s="42"/>
      <c r="F11245" s="92"/>
      <c r="G11245" s="65"/>
      <c r="H11245" s="65"/>
      <c r="I11245" s="65"/>
      <c r="J11245" s="65"/>
      <c r="K11245" s="65"/>
      <c r="L11245" s="65"/>
      <c r="M11245" s="65"/>
      <c r="N11245" s="84"/>
      <c r="O11245" s="65"/>
      <c r="P11245" s="84"/>
      <c r="Q11245" s="84"/>
      <c r="R11245" s="66"/>
      <c r="S11245" s="66"/>
      <c r="T11245" s="66"/>
      <c r="U11245" s="46"/>
    </row>
    <row r="11246" spans="2:21">
      <c r="B11246" s="22"/>
      <c r="D11246" s="22"/>
      <c r="E11246" s="42"/>
      <c r="F11246" s="92"/>
      <c r="G11246" s="65"/>
      <c r="H11246" s="65"/>
      <c r="I11246" s="65"/>
      <c r="J11246" s="65"/>
      <c r="K11246" s="65"/>
      <c r="L11246" s="65"/>
      <c r="M11246" s="65"/>
      <c r="N11246" s="84"/>
      <c r="O11246" s="65"/>
      <c r="P11246" s="84"/>
      <c r="Q11246" s="84"/>
      <c r="R11246" s="66"/>
      <c r="S11246" s="66"/>
      <c r="T11246" s="66"/>
      <c r="U11246" s="46"/>
    </row>
    <row r="11247" spans="2:21">
      <c r="B11247" s="22"/>
      <c r="D11247" s="22"/>
      <c r="E11247" s="42"/>
      <c r="F11247" s="92"/>
      <c r="G11247" s="65"/>
      <c r="H11247" s="65"/>
      <c r="I11247" s="65"/>
      <c r="J11247" s="65"/>
      <c r="K11247" s="65"/>
      <c r="L11247" s="65"/>
      <c r="M11247" s="65"/>
      <c r="N11247" s="84"/>
      <c r="O11247" s="65"/>
      <c r="P11247" s="84"/>
      <c r="Q11247" s="84"/>
      <c r="R11247" s="66"/>
      <c r="S11247" s="66"/>
      <c r="T11247" s="66"/>
      <c r="U11247" s="46"/>
    </row>
    <row r="11248" spans="2:21">
      <c r="B11248" s="22"/>
      <c r="D11248" s="22"/>
      <c r="E11248" s="42"/>
      <c r="F11248" s="92"/>
      <c r="G11248" s="65"/>
      <c r="H11248" s="65"/>
      <c r="I11248" s="65"/>
      <c r="J11248" s="65"/>
      <c r="K11248" s="65"/>
      <c r="L11248" s="65"/>
      <c r="M11248" s="65"/>
      <c r="N11248" s="84"/>
      <c r="O11248" s="65"/>
      <c r="P11248" s="84"/>
      <c r="Q11248" s="84"/>
      <c r="R11248" s="66"/>
      <c r="S11248" s="66"/>
      <c r="T11248" s="66"/>
      <c r="U11248" s="46"/>
    </row>
    <row r="11249" spans="2:21">
      <c r="B11249" s="22"/>
      <c r="D11249" s="22"/>
      <c r="E11249" s="42"/>
      <c r="F11249" s="92"/>
      <c r="G11249" s="65"/>
      <c r="H11249" s="65"/>
      <c r="I11249" s="65"/>
      <c r="J11249" s="65"/>
      <c r="K11249" s="65"/>
      <c r="L11249" s="65"/>
      <c r="M11249" s="65"/>
      <c r="N11249" s="84"/>
      <c r="O11249" s="65"/>
      <c r="P11249" s="84"/>
      <c r="Q11249" s="84"/>
      <c r="R11249" s="66"/>
      <c r="S11249" s="66"/>
      <c r="T11249" s="66"/>
      <c r="U11249" s="46"/>
    </row>
    <row r="11250" spans="2:21">
      <c r="B11250" s="22"/>
      <c r="D11250" s="22"/>
      <c r="E11250" s="42"/>
      <c r="F11250" s="92"/>
      <c r="G11250" s="65"/>
      <c r="H11250" s="65"/>
      <c r="I11250" s="65"/>
      <c r="J11250" s="65"/>
      <c r="K11250" s="65"/>
      <c r="L11250" s="65"/>
      <c r="M11250" s="65"/>
      <c r="N11250" s="84"/>
      <c r="O11250" s="65"/>
      <c r="P11250" s="84"/>
      <c r="Q11250" s="84"/>
      <c r="R11250" s="66"/>
      <c r="S11250" s="66"/>
      <c r="T11250" s="66"/>
      <c r="U11250" s="46"/>
    </row>
    <row r="11251" spans="2:21">
      <c r="B11251" s="22"/>
      <c r="D11251" s="22"/>
      <c r="E11251" s="42"/>
      <c r="F11251" s="92"/>
      <c r="G11251" s="65"/>
      <c r="H11251" s="65"/>
      <c r="I11251" s="65"/>
      <c r="J11251" s="65"/>
      <c r="K11251" s="65"/>
      <c r="L11251" s="65"/>
      <c r="M11251" s="65"/>
      <c r="N11251" s="84"/>
      <c r="O11251" s="65"/>
      <c r="P11251" s="84"/>
      <c r="Q11251" s="84"/>
      <c r="R11251" s="66"/>
      <c r="S11251" s="66"/>
      <c r="T11251" s="66"/>
      <c r="U11251" s="46"/>
    </row>
    <row r="11252" spans="2:21">
      <c r="B11252" s="22"/>
      <c r="D11252" s="22"/>
      <c r="E11252" s="42"/>
      <c r="F11252" s="92"/>
      <c r="G11252" s="65"/>
      <c r="H11252" s="65"/>
      <c r="I11252" s="65"/>
      <c r="J11252" s="65"/>
      <c r="K11252" s="65"/>
      <c r="L11252" s="65"/>
      <c r="M11252" s="65"/>
      <c r="N11252" s="84"/>
      <c r="O11252" s="65"/>
      <c r="P11252" s="84"/>
      <c r="Q11252" s="84"/>
      <c r="R11252" s="66"/>
      <c r="S11252" s="66"/>
      <c r="T11252" s="66"/>
      <c r="U11252" s="46"/>
    </row>
    <row r="11253" spans="2:21">
      <c r="B11253" s="22"/>
      <c r="D11253" s="22"/>
      <c r="E11253" s="42"/>
      <c r="F11253" s="92"/>
      <c r="G11253" s="65"/>
      <c r="H11253" s="65"/>
      <c r="I11253" s="65"/>
      <c r="J11253" s="65"/>
      <c r="K11253" s="65"/>
      <c r="L11253" s="65"/>
      <c r="M11253" s="65"/>
      <c r="N11253" s="84"/>
      <c r="O11253" s="65"/>
      <c r="P11253" s="84"/>
      <c r="Q11253" s="84"/>
      <c r="R11253" s="66"/>
      <c r="S11253" s="66"/>
      <c r="T11253" s="66"/>
      <c r="U11253" s="46"/>
    </row>
    <row r="11254" spans="2:21">
      <c r="B11254" s="22"/>
      <c r="D11254" s="22"/>
      <c r="E11254" s="42"/>
      <c r="F11254" s="92"/>
      <c r="G11254" s="65"/>
      <c r="H11254" s="65"/>
      <c r="I11254" s="65"/>
      <c r="J11254" s="65"/>
      <c r="K11254" s="65"/>
      <c r="L11254" s="65"/>
      <c r="M11254" s="65"/>
      <c r="N11254" s="84"/>
      <c r="O11254" s="65"/>
      <c r="P11254" s="84"/>
      <c r="Q11254" s="84"/>
      <c r="R11254" s="66"/>
      <c r="S11254" s="66"/>
      <c r="T11254" s="66"/>
      <c r="U11254" s="46"/>
    </row>
    <row r="11255" spans="2:21">
      <c r="B11255" s="22"/>
      <c r="D11255" s="22"/>
      <c r="E11255" s="42"/>
      <c r="F11255" s="92"/>
      <c r="G11255" s="65"/>
      <c r="H11255" s="65"/>
      <c r="I11255" s="65"/>
      <c r="J11255" s="65"/>
      <c r="K11255" s="65"/>
      <c r="L11255" s="65"/>
      <c r="M11255" s="65"/>
      <c r="N11255" s="84"/>
      <c r="O11255" s="65"/>
      <c r="P11255" s="84"/>
      <c r="Q11255" s="84"/>
      <c r="R11255" s="66"/>
      <c r="S11255" s="66"/>
      <c r="T11255" s="66"/>
      <c r="U11255" s="46"/>
    </row>
    <row r="11256" spans="2:21">
      <c r="B11256" s="22"/>
      <c r="D11256" s="22"/>
      <c r="E11256" s="42"/>
      <c r="F11256" s="92"/>
      <c r="G11256" s="65"/>
      <c r="H11256" s="65"/>
      <c r="I11256" s="65"/>
      <c r="J11256" s="65"/>
      <c r="K11256" s="65"/>
      <c r="L11256" s="65"/>
      <c r="M11256" s="65"/>
      <c r="N11256" s="84"/>
      <c r="O11256" s="65"/>
      <c r="P11256" s="84"/>
      <c r="Q11256" s="84"/>
      <c r="R11256" s="66"/>
      <c r="S11256" s="66"/>
      <c r="T11256" s="66"/>
      <c r="U11256" s="46"/>
    </row>
    <row r="11257" spans="2:21">
      <c r="B11257" s="22"/>
      <c r="D11257" s="22"/>
      <c r="E11257" s="42"/>
      <c r="F11257" s="92"/>
      <c r="G11257" s="65"/>
      <c r="H11257" s="65"/>
      <c r="I11257" s="65"/>
      <c r="J11257" s="65"/>
      <c r="K11257" s="65"/>
      <c r="L11257" s="65"/>
      <c r="M11257" s="65"/>
      <c r="N11257" s="84"/>
      <c r="O11257" s="65"/>
      <c r="P11257" s="84"/>
      <c r="Q11257" s="84"/>
      <c r="R11257" s="66"/>
      <c r="S11257" s="66"/>
      <c r="T11257" s="66"/>
      <c r="U11257" s="46"/>
    </row>
    <row r="11258" spans="2:21">
      <c r="B11258" s="22"/>
      <c r="D11258" s="22"/>
      <c r="E11258" s="42"/>
      <c r="F11258" s="92"/>
      <c r="G11258" s="65"/>
      <c r="H11258" s="65"/>
      <c r="I11258" s="65"/>
      <c r="J11258" s="65"/>
      <c r="K11258" s="65"/>
      <c r="L11258" s="65"/>
      <c r="M11258" s="65"/>
      <c r="N11258" s="84"/>
      <c r="O11258" s="65"/>
      <c r="P11258" s="84"/>
      <c r="Q11258" s="84"/>
      <c r="R11258" s="66"/>
      <c r="S11258" s="66"/>
      <c r="T11258" s="66"/>
      <c r="U11258" s="46"/>
    </row>
    <row r="11259" spans="2:21">
      <c r="B11259" s="22"/>
      <c r="D11259" s="22"/>
      <c r="E11259" s="42"/>
      <c r="F11259" s="92"/>
      <c r="G11259" s="65"/>
      <c r="H11259" s="65"/>
      <c r="I11259" s="65"/>
      <c r="J11259" s="65"/>
      <c r="K11259" s="65"/>
      <c r="L11259" s="65"/>
      <c r="M11259" s="65"/>
      <c r="N11259" s="84"/>
      <c r="O11259" s="65"/>
      <c r="P11259" s="84"/>
      <c r="Q11259" s="84"/>
      <c r="R11259" s="66"/>
      <c r="S11259" s="66"/>
      <c r="T11259" s="66"/>
      <c r="U11259" s="46"/>
    </row>
    <row r="11260" spans="2:21">
      <c r="B11260" s="22"/>
      <c r="D11260" s="22"/>
      <c r="E11260" s="42"/>
      <c r="F11260" s="92"/>
      <c r="G11260" s="65"/>
      <c r="H11260" s="65"/>
      <c r="I11260" s="65"/>
      <c r="J11260" s="65"/>
      <c r="K11260" s="65"/>
      <c r="L11260" s="65"/>
      <c r="M11260" s="65"/>
      <c r="N11260" s="84"/>
      <c r="O11260" s="65"/>
      <c r="P11260" s="84"/>
      <c r="Q11260" s="84"/>
      <c r="R11260" s="66"/>
      <c r="S11260" s="66"/>
      <c r="T11260" s="66"/>
      <c r="U11260" s="46"/>
    </row>
    <row r="11261" spans="2:21">
      <c r="B11261" s="22"/>
      <c r="D11261" s="22"/>
      <c r="E11261" s="42"/>
      <c r="F11261" s="92"/>
      <c r="G11261" s="65"/>
      <c r="H11261" s="65"/>
      <c r="I11261" s="65"/>
      <c r="J11261" s="65"/>
      <c r="K11261" s="65"/>
      <c r="L11261" s="65"/>
      <c r="M11261" s="65"/>
      <c r="N11261" s="84"/>
      <c r="O11261" s="65"/>
      <c r="P11261" s="84"/>
      <c r="Q11261" s="84"/>
      <c r="R11261" s="66"/>
      <c r="S11261" s="66"/>
      <c r="T11261" s="66"/>
      <c r="U11261" s="46"/>
    </row>
    <row r="11262" spans="2:21">
      <c r="B11262" s="22"/>
      <c r="D11262" s="22"/>
      <c r="E11262" s="42"/>
      <c r="F11262" s="92"/>
      <c r="G11262" s="65"/>
      <c r="H11262" s="65"/>
      <c r="I11262" s="65"/>
      <c r="J11262" s="65"/>
      <c r="K11262" s="65"/>
      <c r="L11262" s="65"/>
      <c r="M11262" s="65"/>
      <c r="N11262" s="84"/>
      <c r="O11262" s="65"/>
      <c r="P11262" s="84"/>
      <c r="Q11262" s="84"/>
      <c r="R11262" s="66"/>
      <c r="S11262" s="66"/>
      <c r="T11262" s="66"/>
      <c r="U11262" s="46"/>
    </row>
    <row r="11263" spans="2:21">
      <c r="B11263" s="22"/>
      <c r="D11263" s="22"/>
      <c r="E11263" s="42"/>
      <c r="F11263" s="92"/>
      <c r="G11263" s="65"/>
      <c r="H11263" s="65"/>
      <c r="I11263" s="65"/>
      <c r="J11263" s="65"/>
      <c r="K11263" s="65"/>
      <c r="L11263" s="65"/>
      <c r="M11263" s="65"/>
      <c r="N11263" s="84"/>
      <c r="O11263" s="65"/>
      <c r="P11263" s="84"/>
      <c r="Q11263" s="84"/>
      <c r="R11263" s="66"/>
      <c r="S11263" s="66"/>
      <c r="T11263" s="66"/>
      <c r="U11263" s="46"/>
    </row>
    <row r="11264" spans="2:21">
      <c r="B11264" s="22"/>
      <c r="D11264" s="22"/>
      <c r="E11264" s="42"/>
      <c r="F11264" s="92"/>
      <c r="G11264" s="65"/>
      <c r="H11264" s="65"/>
      <c r="I11264" s="65"/>
      <c r="J11264" s="65"/>
      <c r="K11264" s="65"/>
      <c r="L11264" s="65"/>
      <c r="M11264" s="65"/>
      <c r="N11264" s="84"/>
      <c r="O11264" s="65"/>
      <c r="P11264" s="84"/>
      <c r="Q11264" s="84"/>
      <c r="R11264" s="66"/>
      <c r="S11264" s="66"/>
      <c r="T11264" s="66"/>
      <c r="U11264" s="46"/>
    </row>
    <row r="11265" spans="2:21">
      <c r="B11265" s="22"/>
      <c r="D11265" s="22"/>
      <c r="E11265" s="42"/>
      <c r="F11265" s="92"/>
      <c r="G11265" s="65"/>
      <c r="H11265" s="65"/>
      <c r="I11265" s="65"/>
      <c r="J11265" s="65"/>
      <c r="K11265" s="65"/>
      <c r="L11265" s="65"/>
      <c r="M11265" s="65"/>
      <c r="N11265" s="84"/>
      <c r="O11265" s="65"/>
      <c r="P11265" s="84"/>
      <c r="Q11265" s="84"/>
      <c r="R11265" s="66"/>
      <c r="S11265" s="66"/>
      <c r="T11265" s="66"/>
      <c r="U11265" s="46"/>
    </row>
    <row r="11266" spans="2:21">
      <c r="B11266" s="22"/>
      <c r="D11266" s="22"/>
      <c r="E11266" s="42"/>
      <c r="F11266" s="92"/>
      <c r="G11266" s="65"/>
      <c r="H11266" s="65"/>
      <c r="I11266" s="65"/>
      <c r="J11266" s="65"/>
      <c r="K11266" s="65"/>
      <c r="L11266" s="65"/>
      <c r="M11266" s="65"/>
      <c r="N11266" s="84"/>
      <c r="O11266" s="65"/>
      <c r="P11266" s="84"/>
      <c r="Q11266" s="84"/>
      <c r="R11266" s="66"/>
      <c r="S11266" s="66"/>
      <c r="T11266" s="66"/>
      <c r="U11266" s="46"/>
    </row>
    <row r="11267" spans="2:21">
      <c r="B11267" s="22"/>
      <c r="D11267" s="22"/>
      <c r="E11267" s="42"/>
      <c r="F11267" s="92"/>
      <c r="G11267" s="65"/>
      <c r="H11267" s="65"/>
      <c r="I11267" s="65"/>
      <c r="J11267" s="65"/>
      <c r="K11267" s="65"/>
      <c r="L11267" s="65"/>
      <c r="M11267" s="65"/>
      <c r="N11267" s="84"/>
      <c r="O11267" s="65"/>
      <c r="P11267" s="84"/>
      <c r="Q11267" s="84"/>
      <c r="R11267" s="66"/>
      <c r="S11267" s="66"/>
      <c r="T11267" s="66"/>
      <c r="U11267" s="46"/>
    </row>
    <row r="11268" spans="2:21">
      <c r="B11268" s="22"/>
      <c r="D11268" s="22"/>
      <c r="E11268" s="42"/>
      <c r="F11268" s="92"/>
      <c r="G11268" s="65"/>
      <c r="H11268" s="65"/>
      <c r="I11268" s="65"/>
      <c r="J11268" s="65"/>
      <c r="K11268" s="65"/>
      <c r="L11268" s="65"/>
      <c r="M11268" s="65"/>
      <c r="N11268" s="84"/>
      <c r="O11268" s="65"/>
      <c r="P11268" s="84"/>
      <c r="Q11268" s="84"/>
      <c r="R11268" s="66"/>
      <c r="S11268" s="66"/>
      <c r="T11268" s="66"/>
      <c r="U11268" s="46"/>
    </row>
    <row r="11269" spans="2:21">
      <c r="B11269" s="22"/>
      <c r="D11269" s="22"/>
      <c r="E11269" s="42"/>
      <c r="F11269" s="92"/>
      <c r="G11269" s="65"/>
      <c r="H11269" s="65"/>
      <c r="I11269" s="65"/>
      <c r="J11269" s="65"/>
      <c r="K11269" s="65"/>
      <c r="L11269" s="65"/>
      <c r="M11269" s="65"/>
      <c r="N11269" s="84"/>
      <c r="O11269" s="65"/>
      <c r="P11269" s="84"/>
      <c r="Q11269" s="84"/>
      <c r="R11269" s="66"/>
      <c r="S11269" s="66"/>
      <c r="T11269" s="66"/>
      <c r="U11269" s="46"/>
    </row>
    <row r="11270" spans="2:21">
      <c r="B11270" s="22"/>
      <c r="D11270" s="22"/>
      <c r="E11270" s="42"/>
      <c r="F11270" s="92"/>
      <c r="G11270" s="65"/>
      <c r="H11270" s="65"/>
      <c r="I11270" s="65"/>
      <c r="J11270" s="65"/>
      <c r="K11270" s="65"/>
      <c r="L11270" s="65"/>
      <c r="M11270" s="65"/>
      <c r="N11270" s="84"/>
      <c r="O11270" s="65"/>
      <c r="P11270" s="84"/>
      <c r="Q11270" s="84"/>
      <c r="R11270" s="66"/>
      <c r="S11270" s="66"/>
      <c r="T11270" s="66"/>
      <c r="U11270" s="46"/>
    </row>
    <row r="11271" spans="2:21">
      <c r="B11271" s="22"/>
      <c r="D11271" s="22"/>
      <c r="E11271" s="42"/>
      <c r="F11271" s="92"/>
      <c r="G11271" s="65"/>
      <c r="H11271" s="65"/>
      <c r="I11271" s="65"/>
      <c r="J11271" s="65"/>
      <c r="K11271" s="65"/>
      <c r="L11271" s="65"/>
      <c r="M11271" s="65"/>
      <c r="N11271" s="84"/>
      <c r="O11271" s="65"/>
      <c r="P11271" s="84"/>
      <c r="Q11271" s="84"/>
      <c r="R11271" s="66"/>
      <c r="S11271" s="66"/>
      <c r="T11271" s="66"/>
      <c r="U11271" s="46"/>
    </row>
    <row r="11272" spans="2:21">
      <c r="B11272" s="22"/>
      <c r="D11272" s="22"/>
      <c r="E11272" s="42"/>
      <c r="F11272" s="92"/>
      <c r="G11272" s="65"/>
      <c r="H11272" s="65"/>
      <c r="I11272" s="65"/>
      <c r="J11272" s="65"/>
      <c r="K11272" s="65"/>
      <c r="L11272" s="65"/>
      <c r="M11272" s="65"/>
      <c r="N11272" s="84"/>
      <c r="O11272" s="65"/>
      <c r="P11272" s="84"/>
      <c r="Q11272" s="84"/>
      <c r="R11272" s="66"/>
      <c r="S11272" s="66"/>
      <c r="T11272" s="66"/>
      <c r="U11272" s="46"/>
    </row>
    <row r="11273" spans="2:21">
      <c r="B11273" s="22"/>
      <c r="D11273" s="22"/>
      <c r="E11273" s="42"/>
      <c r="F11273" s="92"/>
      <c r="G11273" s="65"/>
      <c r="H11273" s="65"/>
      <c r="I11273" s="65"/>
      <c r="J11273" s="65"/>
      <c r="K11273" s="65"/>
      <c r="L11273" s="65"/>
      <c r="M11273" s="65"/>
      <c r="N11273" s="84"/>
      <c r="O11273" s="65"/>
      <c r="P11273" s="84"/>
      <c r="Q11273" s="84"/>
      <c r="R11273" s="66"/>
      <c r="S11273" s="66"/>
      <c r="T11273" s="66"/>
      <c r="U11273" s="46"/>
    </row>
    <row r="11274" spans="2:21">
      <c r="B11274" s="22"/>
      <c r="D11274" s="22"/>
      <c r="E11274" s="42"/>
      <c r="F11274" s="92"/>
      <c r="G11274" s="65"/>
      <c r="H11274" s="65"/>
      <c r="I11274" s="65"/>
      <c r="J11274" s="65"/>
      <c r="K11274" s="65"/>
      <c r="L11274" s="65"/>
      <c r="M11274" s="65"/>
      <c r="N11274" s="84"/>
      <c r="O11274" s="65"/>
      <c r="P11274" s="84"/>
      <c r="Q11274" s="84"/>
      <c r="R11274" s="66"/>
      <c r="S11274" s="66"/>
      <c r="T11274" s="66"/>
      <c r="U11274" s="46"/>
    </row>
    <row r="11275" spans="2:21">
      <c r="B11275" s="22"/>
      <c r="D11275" s="22"/>
      <c r="E11275" s="42"/>
      <c r="F11275" s="92"/>
      <c r="G11275" s="65"/>
      <c r="H11275" s="65"/>
      <c r="I11275" s="65"/>
      <c r="J11275" s="65"/>
      <c r="K11275" s="65"/>
      <c r="L11275" s="65"/>
      <c r="M11275" s="65"/>
      <c r="N11275" s="84"/>
      <c r="O11275" s="65"/>
      <c r="P11275" s="84"/>
      <c r="Q11275" s="84"/>
      <c r="R11275" s="66"/>
      <c r="S11275" s="66"/>
      <c r="T11275" s="66"/>
      <c r="U11275" s="46"/>
    </row>
    <row r="11276" spans="2:21">
      <c r="B11276" s="22"/>
      <c r="D11276" s="22"/>
      <c r="E11276" s="42"/>
      <c r="F11276" s="92"/>
      <c r="G11276" s="65"/>
      <c r="H11276" s="65"/>
      <c r="I11276" s="65"/>
      <c r="J11276" s="65"/>
      <c r="K11276" s="65"/>
      <c r="L11276" s="65"/>
      <c r="M11276" s="65"/>
      <c r="N11276" s="84"/>
      <c r="O11276" s="65"/>
      <c r="P11276" s="84"/>
      <c r="Q11276" s="84"/>
      <c r="R11276" s="66"/>
      <c r="S11276" s="66"/>
      <c r="T11276" s="66"/>
      <c r="U11276" s="46"/>
    </row>
    <row r="11277" spans="2:21">
      <c r="B11277" s="22"/>
      <c r="D11277" s="22"/>
      <c r="E11277" s="42"/>
      <c r="F11277" s="92"/>
      <c r="G11277" s="65"/>
      <c r="H11277" s="65"/>
      <c r="I11277" s="65"/>
      <c r="J11277" s="65"/>
      <c r="K11277" s="65"/>
      <c r="L11277" s="65"/>
      <c r="M11277" s="65"/>
      <c r="N11277" s="84"/>
      <c r="O11277" s="65"/>
      <c r="P11277" s="84"/>
      <c r="Q11277" s="84"/>
      <c r="R11277" s="66"/>
      <c r="S11277" s="66"/>
      <c r="T11277" s="66"/>
      <c r="U11277" s="46"/>
    </row>
    <row r="11278" spans="2:21">
      <c r="B11278" s="22"/>
      <c r="D11278" s="22"/>
      <c r="E11278" s="42"/>
      <c r="F11278" s="92"/>
      <c r="G11278" s="65"/>
      <c r="H11278" s="65"/>
      <c r="I11278" s="65"/>
      <c r="J11278" s="65"/>
      <c r="K11278" s="65"/>
      <c r="L11278" s="65"/>
      <c r="M11278" s="65"/>
      <c r="N11278" s="84"/>
      <c r="O11278" s="65"/>
      <c r="P11278" s="84"/>
      <c r="Q11278" s="84"/>
      <c r="R11278" s="66"/>
      <c r="S11278" s="66"/>
      <c r="T11278" s="66"/>
      <c r="U11278" s="46"/>
    </row>
    <row r="11279" spans="2:21">
      <c r="B11279" s="22"/>
      <c r="D11279" s="22"/>
      <c r="E11279" s="42"/>
      <c r="F11279" s="92"/>
      <c r="G11279" s="65"/>
      <c r="H11279" s="65"/>
      <c r="I11279" s="65"/>
      <c r="J11279" s="65"/>
      <c r="K11279" s="65"/>
      <c r="L11279" s="65"/>
      <c r="M11279" s="65"/>
      <c r="N11279" s="84"/>
      <c r="O11279" s="65"/>
      <c r="P11279" s="84"/>
      <c r="Q11279" s="84"/>
      <c r="R11279" s="66"/>
      <c r="S11279" s="66"/>
      <c r="T11279" s="66"/>
      <c r="U11279" s="46"/>
    </row>
    <row r="11280" spans="2:21">
      <c r="B11280" s="22"/>
      <c r="D11280" s="22"/>
      <c r="E11280" s="42"/>
      <c r="F11280" s="92"/>
      <c r="G11280" s="65"/>
      <c r="H11280" s="65"/>
      <c r="I11280" s="65"/>
      <c r="J11280" s="65"/>
      <c r="K11280" s="65"/>
      <c r="L11280" s="65"/>
      <c r="M11280" s="65"/>
      <c r="N11280" s="84"/>
      <c r="O11280" s="65"/>
      <c r="P11280" s="84"/>
      <c r="Q11280" s="84"/>
      <c r="R11280" s="66"/>
      <c r="S11280" s="66"/>
      <c r="T11280" s="66"/>
      <c r="U11280" s="46"/>
    </row>
    <row r="11281" spans="2:21">
      <c r="B11281" s="22"/>
      <c r="D11281" s="22"/>
      <c r="E11281" s="42"/>
      <c r="F11281" s="92"/>
      <c r="G11281" s="65"/>
      <c r="H11281" s="65"/>
      <c r="I11281" s="65"/>
      <c r="J11281" s="65"/>
      <c r="K11281" s="65"/>
      <c r="L11281" s="65"/>
      <c r="M11281" s="65"/>
      <c r="N11281" s="84"/>
      <c r="O11281" s="65"/>
      <c r="P11281" s="84"/>
      <c r="Q11281" s="84"/>
      <c r="R11281" s="66"/>
      <c r="S11281" s="66"/>
      <c r="T11281" s="66"/>
      <c r="U11281" s="46"/>
    </row>
    <row r="11282" spans="2:21">
      <c r="B11282" s="22"/>
      <c r="D11282" s="22"/>
      <c r="E11282" s="42"/>
      <c r="F11282" s="92"/>
      <c r="G11282" s="65"/>
      <c r="H11282" s="65"/>
      <c r="I11282" s="65"/>
      <c r="J11282" s="65"/>
      <c r="K11282" s="65"/>
      <c r="L11282" s="65"/>
      <c r="M11282" s="65"/>
      <c r="N11282" s="84"/>
      <c r="O11282" s="65"/>
      <c r="P11282" s="84"/>
      <c r="Q11282" s="84"/>
      <c r="R11282" s="66"/>
      <c r="S11282" s="66"/>
      <c r="T11282" s="66"/>
      <c r="U11282" s="46"/>
    </row>
    <row r="11283" spans="2:21">
      <c r="B11283" s="22"/>
      <c r="D11283" s="22"/>
      <c r="E11283" s="42"/>
      <c r="F11283" s="92"/>
      <c r="G11283" s="65"/>
      <c r="H11283" s="65"/>
      <c r="I11283" s="65"/>
      <c r="J11283" s="65"/>
      <c r="K11283" s="65"/>
      <c r="L11283" s="65"/>
      <c r="M11283" s="65"/>
      <c r="N11283" s="84"/>
      <c r="O11283" s="65"/>
      <c r="P11283" s="84"/>
      <c r="Q11283" s="84"/>
      <c r="R11283" s="66"/>
      <c r="S11283" s="66"/>
      <c r="T11283" s="66"/>
      <c r="U11283" s="46"/>
    </row>
    <row r="11284" spans="2:21">
      <c r="B11284" s="22"/>
      <c r="D11284" s="22"/>
      <c r="E11284" s="42"/>
      <c r="F11284" s="92"/>
      <c r="G11284" s="65"/>
      <c r="H11284" s="65"/>
      <c r="I11284" s="65"/>
      <c r="J11284" s="65"/>
      <c r="K11284" s="65"/>
      <c r="L11284" s="65"/>
      <c r="M11284" s="65"/>
      <c r="N11284" s="84"/>
      <c r="O11284" s="65"/>
      <c r="P11284" s="84"/>
      <c r="Q11284" s="84"/>
      <c r="R11284" s="66"/>
      <c r="S11284" s="66"/>
      <c r="T11284" s="66"/>
      <c r="U11284" s="46"/>
    </row>
    <row r="11285" spans="2:21">
      <c r="B11285" s="22"/>
      <c r="D11285" s="22"/>
      <c r="E11285" s="42"/>
      <c r="F11285" s="92"/>
      <c r="G11285" s="65"/>
      <c r="H11285" s="65"/>
      <c r="I11285" s="65"/>
      <c r="J11285" s="65"/>
      <c r="K11285" s="65"/>
      <c r="L11285" s="65"/>
      <c r="M11285" s="65"/>
      <c r="N11285" s="84"/>
      <c r="O11285" s="65"/>
      <c r="P11285" s="84"/>
      <c r="Q11285" s="84"/>
      <c r="R11285" s="66"/>
      <c r="S11285" s="66"/>
      <c r="T11285" s="66"/>
      <c r="U11285" s="46"/>
    </row>
    <row r="11286" spans="2:21">
      <c r="B11286" s="22"/>
      <c r="D11286" s="22"/>
      <c r="E11286" s="42"/>
      <c r="F11286" s="92"/>
      <c r="G11286" s="65"/>
      <c r="H11286" s="65"/>
      <c r="I11286" s="65"/>
      <c r="J11286" s="65"/>
      <c r="K11286" s="65"/>
      <c r="L11286" s="65"/>
      <c r="M11286" s="65"/>
      <c r="N11286" s="84"/>
      <c r="O11286" s="65"/>
      <c r="P11286" s="84"/>
      <c r="Q11286" s="84"/>
      <c r="R11286" s="66"/>
      <c r="S11286" s="66"/>
      <c r="T11286" s="66"/>
      <c r="U11286" s="46"/>
    </row>
    <row r="11287" spans="2:21">
      <c r="B11287" s="22"/>
      <c r="D11287" s="22"/>
      <c r="E11287" s="42"/>
      <c r="F11287" s="92"/>
      <c r="G11287" s="65"/>
      <c r="H11287" s="65"/>
      <c r="I11287" s="65"/>
      <c r="J11287" s="65"/>
      <c r="K11287" s="65"/>
      <c r="L11287" s="65"/>
      <c r="M11287" s="65"/>
      <c r="N11287" s="84"/>
      <c r="O11287" s="65"/>
      <c r="P11287" s="84"/>
      <c r="Q11287" s="84"/>
      <c r="R11287" s="66"/>
      <c r="S11287" s="66"/>
      <c r="T11287" s="66"/>
      <c r="U11287" s="46"/>
    </row>
    <row r="11288" spans="2:21">
      <c r="B11288" s="22"/>
      <c r="D11288" s="22"/>
      <c r="E11288" s="42"/>
      <c r="F11288" s="92"/>
      <c r="G11288" s="65"/>
      <c r="H11288" s="65"/>
      <c r="I11288" s="65"/>
      <c r="J11288" s="65"/>
      <c r="K11288" s="65"/>
      <c r="L11288" s="65"/>
      <c r="M11288" s="65"/>
      <c r="N11288" s="84"/>
      <c r="O11288" s="65"/>
      <c r="P11288" s="84"/>
      <c r="Q11288" s="84"/>
      <c r="R11288" s="66"/>
      <c r="S11288" s="66"/>
      <c r="T11288" s="66"/>
      <c r="U11288" s="46"/>
    </row>
    <row r="11289" spans="2:21">
      <c r="B11289" s="22"/>
      <c r="D11289" s="22"/>
      <c r="E11289" s="42"/>
      <c r="F11289" s="92"/>
      <c r="G11289" s="65"/>
      <c r="H11289" s="65"/>
      <c r="I11289" s="65"/>
      <c r="J11289" s="65"/>
      <c r="K11289" s="65"/>
      <c r="L11289" s="65"/>
      <c r="M11289" s="65"/>
      <c r="N11289" s="84"/>
      <c r="O11289" s="65"/>
      <c r="P11289" s="84"/>
      <c r="Q11289" s="84"/>
      <c r="R11289" s="66"/>
      <c r="S11289" s="66"/>
      <c r="T11289" s="66"/>
      <c r="U11289" s="46"/>
    </row>
    <row r="11290" spans="2:21">
      <c r="B11290" s="22"/>
      <c r="D11290" s="22"/>
      <c r="E11290" s="42"/>
      <c r="F11290" s="92"/>
      <c r="G11290" s="65"/>
      <c r="H11290" s="65"/>
      <c r="I11290" s="65"/>
      <c r="J11290" s="65"/>
      <c r="K11290" s="65"/>
      <c r="L11290" s="65"/>
      <c r="M11290" s="65"/>
      <c r="N11290" s="84"/>
      <c r="O11290" s="65"/>
      <c r="P11290" s="84"/>
      <c r="Q11290" s="84"/>
      <c r="R11290" s="66"/>
      <c r="S11290" s="66"/>
      <c r="T11290" s="66"/>
      <c r="U11290" s="46"/>
    </row>
    <row r="11291" spans="2:21">
      <c r="B11291" s="22"/>
      <c r="D11291" s="22"/>
      <c r="E11291" s="42"/>
      <c r="F11291" s="92"/>
      <c r="G11291" s="65"/>
      <c r="H11291" s="65"/>
      <c r="I11291" s="65"/>
      <c r="J11291" s="65"/>
      <c r="K11291" s="65"/>
      <c r="L11291" s="65"/>
      <c r="M11291" s="65"/>
      <c r="N11291" s="84"/>
      <c r="O11291" s="65"/>
      <c r="P11291" s="84"/>
      <c r="Q11291" s="84"/>
      <c r="R11291" s="66"/>
      <c r="S11291" s="66"/>
      <c r="T11291" s="66"/>
      <c r="U11291" s="46"/>
    </row>
    <row r="11292" spans="2:21">
      <c r="B11292" s="22"/>
      <c r="D11292" s="22"/>
      <c r="E11292" s="42"/>
      <c r="F11292" s="92"/>
      <c r="G11292" s="65"/>
      <c r="H11292" s="65"/>
      <c r="I11292" s="65"/>
      <c r="J11292" s="65"/>
      <c r="K11292" s="65"/>
      <c r="L11292" s="65"/>
      <c r="M11292" s="65"/>
      <c r="N11292" s="84"/>
      <c r="O11292" s="65"/>
      <c r="P11292" s="84"/>
      <c r="Q11292" s="84"/>
      <c r="R11292" s="66"/>
      <c r="S11292" s="66"/>
      <c r="T11292" s="66"/>
      <c r="U11292" s="46"/>
    </row>
    <row r="11293" spans="2:21">
      <c r="B11293" s="22"/>
      <c r="D11293" s="22"/>
      <c r="E11293" s="42"/>
      <c r="F11293" s="92"/>
      <c r="G11293" s="65"/>
      <c r="H11293" s="65"/>
      <c r="I11293" s="65"/>
      <c r="J11293" s="65"/>
      <c r="K11293" s="65"/>
      <c r="L11293" s="65"/>
      <c r="M11293" s="65"/>
      <c r="N11293" s="84"/>
      <c r="O11293" s="65"/>
      <c r="P11293" s="84"/>
      <c r="Q11293" s="84"/>
      <c r="R11293" s="66"/>
      <c r="S11293" s="66"/>
      <c r="T11293" s="66"/>
      <c r="U11293" s="46"/>
    </row>
    <row r="11294" spans="2:21">
      <c r="B11294" s="22"/>
      <c r="D11294" s="22"/>
      <c r="E11294" s="42"/>
      <c r="F11294" s="92"/>
      <c r="G11294" s="65"/>
      <c r="H11294" s="65"/>
      <c r="I11294" s="65"/>
      <c r="J11294" s="65"/>
      <c r="K11294" s="65"/>
      <c r="L11294" s="65"/>
      <c r="M11294" s="65"/>
      <c r="N11294" s="84"/>
      <c r="O11294" s="65"/>
      <c r="P11294" s="84"/>
      <c r="Q11294" s="84"/>
      <c r="R11294" s="66"/>
      <c r="S11294" s="66"/>
      <c r="T11294" s="66"/>
      <c r="U11294" s="46"/>
    </row>
    <row r="11295" spans="2:21">
      <c r="B11295" s="22"/>
      <c r="D11295" s="22"/>
      <c r="E11295" s="42"/>
      <c r="F11295" s="92"/>
      <c r="G11295" s="65"/>
      <c r="H11295" s="65"/>
      <c r="I11295" s="65"/>
      <c r="J11295" s="65"/>
      <c r="K11295" s="65"/>
      <c r="L11295" s="65"/>
      <c r="M11295" s="65"/>
      <c r="N11295" s="84"/>
      <c r="O11295" s="65"/>
      <c r="P11295" s="84"/>
      <c r="Q11295" s="84"/>
      <c r="R11295" s="66"/>
      <c r="S11295" s="66"/>
      <c r="T11295" s="66"/>
      <c r="U11295" s="46"/>
    </row>
    <row r="11296" spans="2:21">
      <c r="B11296" s="22"/>
      <c r="D11296" s="22"/>
      <c r="E11296" s="42"/>
      <c r="F11296" s="92"/>
      <c r="G11296" s="65"/>
      <c r="H11296" s="65"/>
      <c r="I11296" s="65"/>
      <c r="J11296" s="65"/>
      <c r="K11296" s="65"/>
      <c r="L11296" s="65"/>
      <c r="M11296" s="65"/>
      <c r="N11296" s="84"/>
      <c r="O11296" s="65"/>
      <c r="P11296" s="84"/>
      <c r="Q11296" s="84"/>
      <c r="R11296" s="66"/>
      <c r="S11296" s="66"/>
      <c r="T11296" s="66"/>
      <c r="U11296" s="46"/>
    </row>
    <row r="11297" spans="2:21">
      <c r="B11297" s="22"/>
      <c r="D11297" s="22"/>
      <c r="E11297" s="42"/>
      <c r="F11297" s="92"/>
      <c r="G11297" s="65"/>
      <c r="H11297" s="65"/>
      <c r="I11297" s="65"/>
      <c r="J11297" s="65"/>
      <c r="K11297" s="65"/>
      <c r="L11297" s="65"/>
      <c r="M11297" s="65"/>
      <c r="N11297" s="84"/>
      <c r="O11297" s="65"/>
      <c r="P11297" s="84"/>
      <c r="Q11297" s="84"/>
      <c r="R11297" s="66"/>
      <c r="S11297" s="66"/>
      <c r="T11297" s="66"/>
      <c r="U11297" s="46"/>
    </row>
    <row r="11298" spans="2:21">
      <c r="B11298" s="22"/>
      <c r="D11298" s="22"/>
      <c r="E11298" s="42"/>
      <c r="F11298" s="92"/>
      <c r="G11298" s="65"/>
      <c r="H11298" s="65"/>
      <c r="I11298" s="65"/>
      <c r="J11298" s="65"/>
      <c r="K11298" s="65"/>
      <c r="L11298" s="65"/>
      <c r="M11298" s="65"/>
      <c r="N11298" s="84"/>
      <c r="O11298" s="65"/>
      <c r="P11298" s="84"/>
      <c r="Q11298" s="84"/>
      <c r="R11298" s="66"/>
      <c r="S11298" s="66"/>
      <c r="T11298" s="66"/>
      <c r="U11298" s="46"/>
    </row>
    <row r="11299" spans="2:21">
      <c r="B11299" s="22"/>
      <c r="D11299" s="22"/>
      <c r="E11299" s="42"/>
      <c r="F11299" s="92"/>
      <c r="G11299" s="65"/>
      <c r="H11299" s="65"/>
      <c r="I11299" s="65"/>
      <c r="J11299" s="65"/>
      <c r="K11299" s="65"/>
      <c r="L11299" s="65"/>
      <c r="M11299" s="65"/>
      <c r="N11299" s="84"/>
      <c r="O11299" s="65"/>
      <c r="P11299" s="84"/>
      <c r="Q11299" s="84"/>
      <c r="R11299" s="66"/>
      <c r="S11299" s="66"/>
      <c r="T11299" s="66"/>
      <c r="U11299" s="46"/>
    </row>
    <row r="11300" spans="2:21">
      <c r="B11300" s="22"/>
      <c r="D11300" s="22"/>
      <c r="E11300" s="42"/>
      <c r="F11300" s="92"/>
      <c r="G11300" s="65"/>
      <c r="H11300" s="65"/>
      <c r="I11300" s="65"/>
      <c r="J11300" s="65"/>
      <c r="K11300" s="65"/>
      <c r="L11300" s="65"/>
      <c r="M11300" s="65"/>
      <c r="N11300" s="84"/>
      <c r="O11300" s="65"/>
      <c r="P11300" s="84"/>
      <c r="Q11300" s="84"/>
      <c r="R11300" s="66"/>
      <c r="S11300" s="66"/>
      <c r="T11300" s="66"/>
      <c r="U11300" s="46"/>
    </row>
    <row r="11301" spans="2:21">
      <c r="B11301" s="22"/>
      <c r="D11301" s="22"/>
      <c r="E11301" s="42"/>
      <c r="F11301" s="92"/>
      <c r="G11301" s="65"/>
      <c r="H11301" s="65"/>
      <c r="I11301" s="65"/>
      <c r="J11301" s="65"/>
      <c r="K11301" s="65"/>
      <c r="L11301" s="65"/>
      <c r="M11301" s="65"/>
      <c r="N11301" s="84"/>
      <c r="O11301" s="65"/>
      <c r="P11301" s="84"/>
      <c r="Q11301" s="84"/>
      <c r="R11301" s="66"/>
      <c r="S11301" s="66"/>
      <c r="T11301" s="66"/>
      <c r="U11301" s="46"/>
    </row>
    <row r="11302" spans="2:21">
      <c r="B11302" s="22"/>
      <c r="D11302" s="22"/>
      <c r="E11302" s="42"/>
      <c r="F11302" s="92"/>
      <c r="G11302" s="65"/>
      <c r="H11302" s="65"/>
      <c r="I11302" s="65"/>
      <c r="J11302" s="65"/>
      <c r="K11302" s="65"/>
      <c r="L11302" s="65"/>
      <c r="M11302" s="65"/>
      <c r="N11302" s="84"/>
      <c r="O11302" s="65"/>
      <c r="P11302" s="84"/>
      <c r="Q11302" s="84"/>
      <c r="R11302" s="66"/>
      <c r="S11302" s="66"/>
      <c r="T11302" s="66"/>
      <c r="U11302" s="46"/>
    </row>
    <row r="11303" spans="2:21">
      <c r="B11303" s="22"/>
      <c r="D11303" s="22"/>
      <c r="E11303" s="42"/>
      <c r="F11303" s="92"/>
      <c r="G11303" s="65"/>
      <c r="H11303" s="65"/>
      <c r="I11303" s="65"/>
      <c r="J11303" s="65"/>
      <c r="K11303" s="65"/>
      <c r="L11303" s="65"/>
      <c r="M11303" s="65"/>
      <c r="N11303" s="84"/>
      <c r="O11303" s="65"/>
      <c r="P11303" s="84"/>
      <c r="Q11303" s="84"/>
      <c r="R11303" s="66"/>
      <c r="S11303" s="66"/>
      <c r="T11303" s="66"/>
      <c r="U11303" s="46"/>
    </row>
    <row r="11304" spans="2:21">
      <c r="B11304" s="22"/>
      <c r="D11304" s="22"/>
      <c r="E11304" s="42"/>
      <c r="F11304" s="92"/>
      <c r="G11304" s="65"/>
      <c r="H11304" s="65"/>
      <c r="I11304" s="65"/>
      <c r="J11304" s="65"/>
      <c r="K11304" s="65"/>
      <c r="L11304" s="65"/>
      <c r="M11304" s="65"/>
      <c r="N11304" s="84"/>
      <c r="O11304" s="65"/>
      <c r="P11304" s="84"/>
      <c r="Q11304" s="84"/>
      <c r="R11304" s="66"/>
      <c r="S11304" s="66"/>
      <c r="T11304" s="66"/>
      <c r="U11304" s="46"/>
    </row>
    <row r="11305" spans="2:21">
      <c r="B11305" s="22"/>
      <c r="D11305" s="22"/>
      <c r="E11305" s="42"/>
      <c r="F11305" s="92"/>
      <c r="G11305" s="65"/>
      <c r="H11305" s="65"/>
      <c r="I11305" s="65"/>
      <c r="J11305" s="65"/>
      <c r="K11305" s="65"/>
      <c r="L11305" s="65"/>
      <c r="M11305" s="65"/>
      <c r="N11305" s="84"/>
      <c r="O11305" s="65"/>
      <c r="P11305" s="84"/>
      <c r="Q11305" s="84"/>
      <c r="R11305" s="66"/>
      <c r="S11305" s="66"/>
      <c r="T11305" s="66"/>
      <c r="U11305" s="46"/>
    </row>
    <row r="11306" spans="2:21">
      <c r="B11306" s="22"/>
      <c r="D11306" s="22"/>
      <c r="E11306" s="42"/>
      <c r="F11306" s="92"/>
      <c r="G11306" s="65"/>
      <c r="H11306" s="65"/>
      <c r="I11306" s="65"/>
      <c r="J11306" s="65"/>
      <c r="K11306" s="65"/>
      <c r="L11306" s="65"/>
      <c r="M11306" s="65"/>
      <c r="N11306" s="84"/>
      <c r="O11306" s="65"/>
      <c r="P11306" s="84"/>
      <c r="Q11306" s="84"/>
      <c r="R11306" s="66"/>
      <c r="S11306" s="66"/>
      <c r="T11306" s="66"/>
      <c r="U11306" s="46"/>
    </row>
    <row r="11307" spans="2:21">
      <c r="B11307" s="22"/>
      <c r="D11307" s="22"/>
      <c r="E11307" s="42"/>
      <c r="F11307" s="92"/>
      <c r="G11307" s="65"/>
      <c r="H11307" s="65"/>
      <c r="I11307" s="65"/>
      <c r="J11307" s="65"/>
      <c r="K11307" s="65"/>
      <c r="L11307" s="65"/>
      <c r="M11307" s="65"/>
      <c r="N11307" s="84"/>
      <c r="O11307" s="65"/>
      <c r="P11307" s="84"/>
      <c r="Q11307" s="84"/>
      <c r="R11307" s="66"/>
      <c r="S11307" s="66"/>
      <c r="T11307" s="66"/>
      <c r="U11307" s="46"/>
    </row>
    <row r="11308" spans="2:21">
      <c r="B11308" s="22"/>
      <c r="D11308" s="22"/>
      <c r="E11308" s="42"/>
      <c r="F11308" s="92"/>
      <c r="G11308" s="65"/>
      <c r="H11308" s="65"/>
      <c r="I11308" s="65"/>
      <c r="J11308" s="65"/>
      <c r="K11308" s="65"/>
      <c r="L11308" s="65"/>
      <c r="M11308" s="65"/>
      <c r="N11308" s="84"/>
      <c r="O11308" s="65"/>
      <c r="P11308" s="84"/>
      <c r="Q11308" s="84"/>
      <c r="R11308" s="66"/>
      <c r="S11308" s="66"/>
      <c r="T11308" s="66"/>
      <c r="U11308" s="46"/>
    </row>
    <row r="11309" spans="2:21">
      <c r="B11309" s="22"/>
      <c r="D11309" s="22"/>
      <c r="E11309" s="42"/>
      <c r="F11309" s="92"/>
      <c r="G11309" s="65"/>
      <c r="H11309" s="65"/>
      <c r="I11309" s="65"/>
      <c r="J11309" s="65"/>
      <c r="K11309" s="65"/>
      <c r="L11309" s="65"/>
      <c r="M11309" s="65"/>
      <c r="N11309" s="84"/>
      <c r="O11309" s="65"/>
      <c r="P11309" s="84"/>
      <c r="Q11309" s="84"/>
      <c r="R11309" s="66"/>
      <c r="S11309" s="66"/>
      <c r="T11309" s="66"/>
      <c r="U11309" s="46"/>
    </row>
    <row r="11310" spans="2:21">
      <c r="B11310" s="22"/>
      <c r="D11310" s="22"/>
      <c r="E11310" s="42"/>
      <c r="F11310" s="92"/>
      <c r="G11310" s="65"/>
      <c r="H11310" s="65"/>
      <c r="I11310" s="65"/>
      <c r="J11310" s="65"/>
      <c r="K11310" s="65"/>
      <c r="L11310" s="65"/>
      <c r="M11310" s="65"/>
      <c r="N11310" s="84"/>
      <c r="O11310" s="65"/>
      <c r="P11310" s="84"/>
      <c r="Q11310" s="84"/>
      <c r="R11310" s="66"/>
      <c r="S11310" s="66"/>
      <c r="T11310" s="66"/>
      <c r="U11310" s="46"/>
    </row>
    <row r="11311" spans="2:21">
      <c r="B11311" s="22"/>
      <c r="D11311" s="22"/>
      <c r="E11311" s="42"/>
      <c r="F11311" s="92"/>
      <c r="G11311" s="65"/>
      <c r="H11311" s="65"/>
      <c r="I11311" s="65"/>
      <c r="J11311" s="65"/>
      <c r="K11311" s="65"/>
      <c r="L11311" s="65"/>
      <c r="M11311" s="65"/>
      <c r="N11311" s="84"/>
      <c r="O11311" s="65"/>
      <c r="P11311" s="84"/>
      <c r="Q11311" s="84"/>
      <c r="R11311" s="66"/>
      <c r="S11311" s="66"/>
      <c r="T11311" s="66"/>
      <c r="U11311" s="46"/>
    </row>
    <row r="11312" spans="2:21">
      <c r="B11312" s="22"/>
      <c r="D11312" s="22"/>
      <c r="E11312" s="42"/>
      <c r="F11312" s="92"/>
      <c r="G11312" s="65"/>
      <c r="H11312" s="65"/>
      <c r="I11312" s="65"/>
      <c r="J11312" s="65"/>
      <c r="K11312" s="65"/>
      <c r="L11312" s="65"/>
      <c r="M11312" s="65"/>
      <c r="N11312" s="84"/>
      <c r="O11312" s="65"/>
      <c r="P11312" s="84"/>
      <c r="Q11312" s="84"/>
      <c r="R11312" s="66"/>
      <c r="S11312" s="66"/>
      <c r="T11312" s="66"/>
      <c r="U11312" s="46"/>
    </row>
    <row r="11313" spans="2:21">
      <c r="B11313" s="22"/>
      <c r="D11313" s="22"/>
      <c r="E11313" s="42"/>
      <c r="F11313" s="92"/>
      <c r="G11313" s="65"/>
      <c r="H11313" s="65"/>
      <c r="I11313" s="65"/>
      <c r="J11313" s="65"/>
      <c r="K11313" s="65"/>
      <c r="L11313" s="65"/>
      <c r="M11313" s="65"/>
      <c r="N11313" s="84"/>
      <c r="O11313" s="65"/>
      <c r="P11313" s="84"/>
      <c r="Q11313" s="84"/>
      <c r="R11313" s="66"/>
      <c r="S11313" s="66"/>
      <c r="T11313" s="66"/>
      <c r="U11313" s="46"/>
    </row>
    <row r="11314" spans="2:21">
      <c r="B11314" s="22"/>
      <c r="D11314" s="22"/>
      <c r="E11314" s="42"/>
      <c r="F11314" s="92"/>
      <c r="G11314" s="65"/>
      <c r="H11314" s="65"/>
      <c r="I11314" s="65"/>
      <c r="J11314" s="65"/>
      <c r="K11314" s="65"/>
      <c r="L11314" s="65"/>
      <c r="M11314" s="65"/>
      <c r="N11314" s="84"/>
      <c r="O11314" s="65"/>
      <c r="P11314" s="84"/>
      <c r="Q11314" s="84"/>
      <c r="R11314" s="66"/>
      <c r="S11314" s="66"/>
      <c r="T11314" s="66"/>
      <c r="U11314" s="46"/>
    </row>
    <row r="11315" spans="2:21">
      <c r="B11315" s="22"/>
      <c r="D11315" s="22"/>
      <c r="E11315" s="42"/>
      <c r="F11315" s="92"/>
      <c r="G11315" s="65"/>
      <c r="H11315" s="65"/>
      <c r="I11315" s="65"/>
      <c r="J11315" s="65"/>
      <c r="K11315" s="65"/>
      <c r="L11315" s="65"/>
      <c r="M11315" s="65"/>
      <c r="N11315" s="84"/>
      <c r="O11315" s="65"/>
      <c r="P11315" s="84"/>
      <c r="Q11315" s="84"/>
      <c r="R11315" s="66"/>
      <c r="S11315" s="66"/>
      <c r="T11315" s="66"/>
      <c r="U11315" s="46"/>
    </row>
    <row r="11316" spans="2:21">
      <c r="B11316" s="22"/>
      <c r="D11316" s="22"/>
      <c r="E11316" s="42"/>
      <c r="F11316" s="92"/>
      <c r="G11316" s="65"/>
      <c r="H11316" s="65"/>
      <c r="I11316" s="65"/>
      <c r="J11316" s="65"/>
      <c r="K11316" s="65"/>
      <c r="L11316" s="65"/>
      <c r="M11316" s="65"/>
      <c r="N11316" s="84"/>
      <c r="O11316" s="65"/>
      <c r="P11316" s="84"/>
      <c r="Q11316" s="84"/>
      <c r="R11316" s="66"/>
      <c r="S11316" s="66"/>
      <c r="T11316" s="66"/>
      <c r="U11316" s="46"/>
    </row>
    <row r="11317" spans="2:21">
      <c r="B11317" s="22"/>
      <c r="D11317" s="22"/>
      <c r="E11317" s="42"/>
      <c r="F11317" s="92"/>
      <c r="G11317" s="65"/>
      <c r="H11317" s="65"/>
      <c r="I11317" s="65"/>
      <c r="J11317" s="65"/>
      <c r="K11317" s="65"/>
      <c r="L11317" s="65"/>
      <c r="M11317" s="65"/>
      <c r="N11317" s="84"/>
      <c r="O11317" s="65"/>
      <c r="P11317" s="84"/>
      <c r="Q11317" s="84"/>
      <c r="R11317" s="66"/>
      <c r="S11317" s="66"/>
      <c r="T11317" s="66"/>
      <c r="U11317" s="46"/>
    </row>
    <row r="11318" spans="2:21">
      <c r="B11318" s="22"/>
      <c r="D11318" s="22"/>
      <c r="E11318" s="42"/>
      <c r="F11318" s="92"/>
      <c r="G11318" s="65"/>
      <c r="H11318" s="65"/>
      <c r="I11318" s="65"/>
      <c r="J11318" s="65"/>
      <c r="K11318" s="65"/>
      <c r="L11318" s="65"/>
      <c r="M11318" s="65"/>
      <c r="N11318" s="84"/>
      <c r="O11318" s="65"/>
      <c r="P11318" s="84"/>
      <c r="Q11318" s="84"/>
      <c r="R11318" s="66"/>
      <c r="S11318" s="66"/>
      <c r="T11318" s="66"/>
      <c r="U11318" s="46"/>
    </row>
    <row r="11319" spans="2:21">
      <c r="B11319" s="22"/>
      <c r="D11319" s="22"/>
      <c r="E11319" s="42"/>
      <c r="F11319" s="92"/>
      <c r="G11319" s="65"/>
      <c r="H11319" s="65"/>
      <c r="I11319" s="65"/>
      <c r="J11319" s="65"/>
      <c r="K11319" s="65"/>
      <c r="L11319" s="65"/>
      <c r="M11319" s="65"/>
      <c r="N11319" s="84"/>
      <c r="O11319" s="65"/>
      <c r="P11319" s="84"/>
      <c r="Q11319" s="84"/>
      <c r="R11319" s="66"/>
      <c r="S11319" s="66"/>
      <c r="T11319" s="66"/>
      <c r="U11319" s="46"/>
    </row>
    <row r="11320" spans="2:21">
      <c r="B11320" s="22"/>
      <c r="D11320" s="22"/>
      <c r="E11320" s="42"/>
      <c r="F11320" s="92"/>
      <c r="G11320" s="65"/>
      <c r="H11320" s="65"/>
      <c r="I11320" s="65"/>
      <c r="J11320" s="65"/>
      <c r="K11320" s="65"/>
      <c r="L11320" s="65"/>
      <c r="M11320" s="65"/>
      <c r="N11320" s="84"/>
      <c r="O11320" s="65"/>
      <c r="P11320" s="84"/>
      <c r="Q11320" s="84"/>
      <c r="R11320" s="66"/>
      <c r="S11320" s="66"/>
      <c r="T11320" s="66"/>
      <c r="U11320" s="46"/>
    </row>
    <row r="11321" spans="2:21">
      <c r="B11321" s="22"/>
      <c r="D11321" s="22"/>
      <c r="E11321" s="42"/>
      <c r="F11321" s="92"/>
      <c r="G11321" s="65"/>
      <c r="H11321" s="65"/>
      <c r="I11321" s="65"/>
      <c r="J11321" s="65"/>
      <c r="K11321" s="65"/>
      <c r="L11321" s="65"/>
      <c r="M11321" s="65"/>
      <c r="N11321" s="84"/>
      <c r="O11321" s="65"/>
      <c r="P11321" s="84"/>
      <c r="Q11321" s="84"/>
      <c r="R11321" s="66"/>
      <c r="S11321" s="66"/>
      <c r="T11321" s="66"/>
      <c r="U11321" s="46"/>
    </row>
    <row r="11322" spans="2:21">
      <c r="B11322" s="22"/>
      <c r="D11322" s="22"/>
      <c r="E11322" s="42"/>
      <c r="F11322" s="92"/>
      <c r="G11322" s="65"/>
      <c r="H11322" s="65"/>
      <c r="I11322" s="65"/>
      <c r="J11322" s="65"/>
      <c r="K11322" s="65"/>
      <c r="L11322" s="65"/>
      <c r="M11322" s="65"/>
      <c r="N11322" s="84"/>
      <c r="O11322" s="65"/>
      <c r="P11322" s="84"/>
      <c r="Q11322" s="84"/>
      <c r="R11322" s="66"/>
      <c r="S11322" s="66"/>
      <c r="T11322" s="66"/>
      <c r="U11322" s="46"/>
    </row>
    <row r="11323" spans="2:21">
      <c r="B11323" s="22"/>
      <c r="D11323" s="22"/>
      <c r="E11323" s="42"/>
      <c r="F11323" s="92"/>
      <c r="G11323" s="65"/>
      <c r="H11323" s="65"/>
      <c r="I11323" s="65"/>
      <c r="J11323" s="65"/>
      <c r="K11323" s="65"/>
      <c r="L11323" s="65"/>
      <c r="M11323" s="65"/>
      <c r="N11323" s="84"/>
      <c r="O11323" s="65"/>
      <c r="P11323" s="84"/>
      <c r="Q11323" s="84"/>
      <c r="R11323" s="66"/>
      <c r="S11323" s="66"/>
      <c r="T11323" s="66"/>
      <c r="U11323" s="46"/>
    </row>
    <row r="11324" spans="2:21">
      <c r="B11324" s="22"/>
      <c r="D11324" s="22"/>
      <c r="E11324" s="42"/>
      <c r="F11324" s="92"/>
      <c r="G11324" s="65"/>
      <c r="H11324" s="65"/>
      <c r="I11324" s="65"/>
      <c r="J11324" s="65"/>
      <c r="K11324" s="65"/>
      <c r="L11324" s="65"/>
      <c r="M11324" s="65"/>
      <c r="N11324" s="84"/>
      <c r="O11324" s="65"/>
      <c r="P11324" s="84"/>
      <c r="Q11324" s="84"/>
      <c r="R11324" s="66"/>
      <c r="S11324" s="66"/>
      <c r="T11324" s="66"/>
      <c r="U11324" s="46"/>
    </row>
    <row r="11325" spans="2:21">
      <c r="B11325" s="22"/>
      <c r="D11325" s="22"/>
      <c r="E11325" s="42"/>
      <c r="F11325" s="92"/>
      <c r="G11325" s="65"/>
      <c r="H11325" s="65"/>
      <c r="I11325" s="65"/>
      <c r="J11325" s="65"/>
      <c r="K11325" s="65"/>
      <c r="L11325" s="65"/>
      <c r="M11325" s="65"/>
      <c r="N11325" s="84"/>
      <c r="O11325" s="65"/>
      <c r="P11325" s="84"/>
      <c r="Q11325" s="84"/>
      <c r="R11325" s="66"/>
      <c r="S11325" s="66"/>
      <c r="T11325" s="66"/>
      <c r="U11325" s="46"/>
    </row>
    <row r="11326" spans="2:21">
      <c r="B11326" s="22"/>
      <c r="D11326" s="22"/>
      <c r="E11326" s="42"/>
      <c r="F11326" s="92"/>
      <c r="G11326" s="65"/>
      <c r="H11326" s="65"/>
      <c r="I11326" s="65"/>
      <c r="J11326" s="65"/>
      <c r="K11326" s="65"/>
      <c r="L11326" s="65"/>
      <c r="M11326" s="65"/>
      <c r="N11326" s="84"/>
      <c r="O11326" s="65"/>
      <c r="P11326" s="84"/>
      <c r="Q11326" s="84"/>
      <c r="R11326" s="66"/>
      <c r="S11326" s="66"/>
      <c r="T11326" s="66"/>
      <c r="U11326" s="46"/>
    </row>
    <row r="11327" spans="2:21">
      <c r="B11327" s="22"/>
      <c r="D11327" s="22"/>
      <c r="E11327" s="42"/>
      <c r="F11327" s="92"/>
      <c r="G11327" s="65"/>
      <c r="H11327" s="65"/>
      <c r="I11327" s="65"/>
      <c r="J11327" s="65"/>
      <c r="K11327" s="65"/>
      <c r="L11327" s="65"/>
      <c r="M11327" s="65"/>
      <c r="N11327" s="84"/>
      <c r="O11327" s="65"/>
      <c r="P11327" s="84"/>
      <c r="Q11327" s="84"/>
      <c r="R11327" s="66"/>
      <c r="S11327" s="66"/>
      <c r="T11327" s="66"/>
      <c r="U11327" s="46"/>
    </row>
    <row r="11328" spans="2:21">
      <c r="B11328" s="22"/>
      <c r="D11328" s="22"/>
      <c r="E11328" s="42"/>
      <c r="F11328" s="92"/>
      <c r="G11328" s="65"/>
      <c r="H11328" s="65"/>
      <c r="I11328" s="65"/>
      <c r="J11328" s="65"/>
      <c r="K11328" s="65"/>
      <c r="L11328" s="65"/>
      <c r="M11328" s="65"/>
      <c r="N11328" s="84"/>
      <c r="O11328" s="65"/>
      <c r="P11328" s="84"/>
      <c r="Q11328" s="84"/>
      <c r="R11328" s="66"/>
      <c r="S11328" s="66"/>
      <c r="T11328" s="66"/>
      <c r="U11328" s="46"/>
    </row>
    <row r="11329" spans="2:21">
      <c r="B11329" s="22"/>
      <c r="D11329" s="22"/>
      <c r="E11329" s="42"/>
      <c r="F11329" s="92"/>
      <c r="G11329" s="65"/>
      <c r="H11329" s="65"/>
      <c r="I11329" s="65"/>
      <c r="J11329" s="65"/>
      <c r="K11329" s="65"/>
      <c r="L11329" s="65"/>
      <c r="M11329" s="65"/>
      <c r="N11329" s="84"/>
      <c r="O11329" s="65"/>
      <c r="P11329" s="84"/>
      <c r="Q11329" s="84"/>
      <c r="R11329" s="66"/>
      <c r="S11329" s="66"/>
      <c r="T11329" s="66"/>
      <c r="U11329" s="46"/>
    </row>
    <row r="11330" spans="2:21">
      <c r="B11330" s="22"/>
      <c r="D11330" s="22"/>
      <c r="E11330" s="42"/>
      <c r="F11330" s="92"/>
      <c r="G11330" s="65"/>
      <c r="H11330" s="65"/>
      <c r="I11330" s="65"/>
      <c r="J11330" s="65"/>
      <c r="K11330" s="65"/>
      <c r="L11330" s="65"/>
      <c r="M11330" s="65"/>
      <c r="N11330" s="84"/>
      <c r="O11330" s="65"/>
      <c r="P11330" s="84"/>
      <c r="Q11330" s="84"/>
      <c r="R11330" s="66"/>
      <c r="S11330" s="66"/>
      <c r="T11330" s="66"/>
      <c r="U11330" s="46"/>
    </row>
    <row r="11331" spans="2:21">
      <c r="B11331" s="22"/>
      <c r="D11331" s="22"/>
      <c r="E11331" s="42"/>
      <c r="F11331" s="92"/>
      <c r="G11331" s="65"/>
      <c r="H11331" s="65"/>
      <c r="I11331" s="65"/>
      <c r="J11331" s="65"/>
      <c r="K11331" s="65"/>
      <c r="L11331" s="65"/>
      <c r="M11331" s="65"/>
      <c r="N11331" s="84"/>
      <c r="O11331" s="65"/>
      <c r="P11331" s="84"/>
      <c r="Q11331" s="84"/>
      <c r="R11331" s="66"/>
      <c r="S11331" s="66"/>
      <c r="T11331" s="66"/>
      <c r="U11331" s="46"/>
    </row>
    <row r="11332" spans="2:21">
      <c r="B11332" s="22"/>
      <c r="D11332" s="22"/>
      <c r="E11332" s="42"/>
      <c r="F11332" s="92"/>
      <c r="G11332" s="65"/>
      <c r="H11332" s="65"/>
      <c r="I11332" s="65"/>
      <c r="J11332" s="65"/>
      <c r="K11332" s="65"/>
      <c r="L11332" s="65"/>
      <c r="M11332" s="65"/>
      <c r="N11332" s="84"/>
      <c r="O11332" s="65"/>
      <c r="P11332" s="84"/>
      <c r="Q11332" s="84"/>
      <c r="R11332" s="66"/>
      <c r="S11332" s="66"/>
      <c r="T11332" s="66"/>
      <c r="U11332" s="46"/>
    </row>
    <row r="11333" spans="2:21">
      <c r="B11333" s="22"/>
      <c r="D11333" s="22"/>
      <c r="E11333" s="42"/>
      <c r="F11333" s="92"/>
      <c r="G11333" s="65"/>
      <c r="H11333" s="65"/>
      <c r="I11333" s="65"/>
      <c r="J11333" s="65"/>
      <c r="K11333" s="65"/>
      <c r="L11333" s="65"/>
      <c r="M11333" s="65"/>
      <c r="N11333" s="84"/>
      <c r="O11333" s="65"/>
      <c r="P11333" s="84"/>
      <c r="Q11333" s="84"/>
      <c r="R11333" s="66"/>
      <c r="S11333" s="66"/>
      <c r="T11333" s="66"/>
      <c r="U11333" s="46"/>
    </row>
    <row r="11334" spans="2:21">
      <c r="B11334" s="22"/>
      <c r="D11334" s="22"/>
      <c r="E11334" s="42"/>
      <c r="F11334" s="92"/>
      <c r="G11334" s="65"/>
      <c r="H11334" s="65"/>
      <c r="I11334" s="65"/>
      <c r="J11334" s="65"/>
      <c r="K11334" s="65"/>
      <c r="L11334" s="65"/>
      <c r="M11334" s="65"/>
      <c r="N11334" s="84"/>
      <c r="O11334" s="65"/>
      <c r="P11334" s="84"/>
      <c r="Q11334" s="84"/>
      <c r="R11334" s="66"/>
      <c r="S11334" s="66"/>
      <c r="T11334" s="66"/>
      <c r="U11334" s="46"/>
    </row>
    <row r="11335" spans="2:21">
      <c r="B11335" s="22"/>
      <c r="D11335" s="22"/>
      <c r="E11335" s="42"/>
      <c r="F11335" s="92"/>
      <c r="G11335" s="65"/>
      <c r="H11335" s="65"/>
      <c r="I11335" s="65"/>
      <c r="J11335" s="65"/>
      <c r="K11335" s="65"/>
      <c r="L11335" s="65"/>
      <c r="M11335" s="65"/>
      <c r="N11335" s="84"/>
      <c r="O11335" s="65"/>
      <c r="P11335" s="84"/>
      <c r="Q11335" s="84"/>
      <c r="R11335" s="66"/>
      <c r="S11335" s="66"/>
      <c r="T11335" s="66"/>
      <c r="U11335" s="46"/>
    </row>
    <row r="11336" spans="2:21">
      <c r="B11336" s="22"/>
      <c r="D11336" s="22"/>
      <c r="E11336" s="42"/>
      <c r="F11336" s="92"/>
      <c r="G11336" s="65"/>
      <c r="H11336" s="65"/>
      <c r="I11336" s="65"/>
      <c r="J11336" s="65"/>
      <c r="K11336" s="65"/>
      <c r="L11336" s="65"/>
      <c r="M11336" s="65"/>
      <c r="N11336" s="84"/>
      <c r="O11336" s="65"/>
      <c r="P11336" s="84"/>
      <c r="Q11336" s="84"/>
      <c r="R11336" s="66"/>
      <c r="S11336" s="66"/>
      <c r="T11336" s="66"/>
      <c r="U11336" s="46"/>
    </row>
    <row r="11337" spans="2:21">
      <c r="B11337" s="22"/>
      <c r="D11337" s="22"/>
      <c r="E11337" s="42"/>
      <c r="F11337" s="92"/>
      <c r="G11337" s="65"/>
      <c r="H11337" s="65"/>
      <c r="I11337" s="65"/>
      <c r="J11337" s="65"/>
      <c r="K11337" s="65"/>
      <c r="L11337" s="65"/>
      <c r="M11337" s="65"/>
      <c r="N11337" s="84"/>
      <c r="O11337" s="65"/>
      <c r="P11337" s="84"/>
      <c r="Q11337" s="84"/>
      <c r="R11337" s="66"/>
      <c r="S11337" s="66"/>
      <c r="T11337" s="66"/>
      <c r="U11337" s="46"/>
    </row>
    <row r="11338" spans="2:21">
      <c r="B11338" s="22"/>
      <c r="D11338" s="22"/>
      <c r="E11338" s="42"/>
      <c r="F11338" s="92"/>
      <c r="G11338" s="65"/>
      <c r="H11338" s="65"/>
      <c r="I11338" s="65"/>
      <c r="J11338" s="65"/>
      <c r="K11338" s="65"/>
      <c r="L11338" s="65"/>
      <c r="M11338" s="65"/>
      <c r="N11338" s="84"/>
      <c r="O11338" s="65"/>
      <c r="P11338" s="84"/>
      <c r="Q11338" s="84"/>
      <c r="R11338" s="66"/>
      <c r="S11338" s="66"/>
      <c r="T11338" s="66"/>
      <c r="U11338" s="46"/>
    </row>
    <row r="11339" spans="2:21">
      <c r="B11339" s="22"/>
      <c r="D11339" s="22"/>
      <c r="E11339" s="42"/>
      <c r="F11339" s="92"/>
      <c r="G11339" s="65"/>
      <c r="H11339" s="65"/>
      <c r="I11339" s="65"/>
      <c r="J11339" s="65"/>
      <c r="K11339" s="65"/>
      <c r="L11339" s="65"/>
      <c r="M11339" s="65"/>
      <c r="N11339" s="84"/>
      <c r="O11339" s="65"/>
      <c r="P11339" s="84"/>
      <c r="Q11339" s="84"/>
      <c r="R11339" s="66"/>
      <c r="S11339" s="66"/>
      <c r="T11339" s="66"/>
      <c r="U11339" s="46"/>
    </row>
    <row r="11340" spans="2:21">
      <c r="B11340" s="22"/>
      <c r="D11340" s="22"/>
      <c r="E11340" s="42"/>
      <c r="F11340" s="92"/>
      <c r="G11340" s="65"/>
      <c r="H11340" s="65"/>
      <c r="I11340" s="65"/>
      <c r="J11340" s="65"/>
      <c r="K11340" s="65"/>
      <c r="L11340" s="65"/>
      <c r="M11340" s="65"/>
      <c r="N11340" s="84"/>
      <c r="O11340" s="65"/>
      <c r="P11340" s="84"/>
      <c r="Q11340" s="84"/>
      <c r="R11340" s="66"/>
      <c r="S11340" s="66"/>
      <c r="T11340" s="66"/>
      <c r="U11340" s="46"/>
    </row>
    <row r="11341" spans="2:21">
      <c r="B11341" s="22"/>
      <c r="D11341" s="22"/>
      <c r="E11341" s="42"/>
      <c r="F11341" s="92"/>
      <c r="G11341" s="65"/>
      <c r="H11341" s="65"/>
      <c r="I11341" s="65"/>
      <c r="J11341" s="65"/>
      <c r="K11341" s="65"/>
      <c r="L11341" s="65"/>
      <c r="M11341" s="65"/>
      <c r="N11341" s="84"/>
      <c r="O11341" s="65"/>
      <c r="P11341" s="84"/>
      <c r="Q11341" s="84"/>
      <c r="R11341" s="66"/>
      <c r="S11341" s="66"/>
      <c r="T11341" s="66"/>
      <c r="U11341" s="46"/>
    </row>
    <row r="11342" spans="2:21">
      <c r="B11342" s="22"/>
      <c r="D11342" s="22"/>
      <c r="E11342" s="42"/>
      <c r="F11342" s="92"/>
      <c r="G11342" s="65"/>
      <c r="H11342" s="65"/>
      <c r="I11342" s="65"/>
      <c r="J11342" s="65"/>
      <c r="K11342" s="65"/>
      <c r="L11342" s="65"/>
      <c r="M11342" s="65"/>
      <c r="N11342" s="84"/>
      <c r="O11342" s="65"/>
      <c r="P11342" s="84"/>
      <c r="Q11342" s="84"/>
      <c r="R11342" s="66"/>
      <c r="S11342" s="66"/>
      <c r="T11342" s="66"/>
      <c r="U11342" s="46"/>
    </row>
    <row r="11343" spans="2:21">
      <c r="B11343" s="22"/>
      <c r="D11343" s="22"/>
      <c r="E11343" s="42"/>
      <c r="F11343" s="92"/>
      <c r="G11343" s="65"/>
      <c r="H11343" s="65"/>
      <c r="I11343" s="65"/>
      <c r="J11343" s="65"/>
      <c r="K11343" s="65"/>
      <c r="L11343" s="65"/>
      <c r="M11343" s="65"/>
      <c r="N11343" s="84"/>
      <c r="O11343" s="65"/>
      <c r="P11343" s="84"/>
      <c r="Q11343" s="84"/>
      <c r="R11343" s="66"/>
      <c r="S11343" s="66"/>
      <c r="T11343" s="66"/>
      <c r="U11343" s="46"/>
    </row>
    <row r="11344" spans="2:21">
      <c r="B11344" s="22"/>
      <c r="D11344" s="22"/>
      <c r="E11344" s="42"/>
      <c r="F11344" s="92"/>
      <c r="G11344" s="65"/>
      <c r="H11344" s="65"/>
      <c r="I11344" s="65"/>
      <c r="J11344" s="65"/>
      <c r="K11344" s="65"/>
      <c r="L11344" s="65"/>
      <c r="M11344" s="65"/>
      <c r="N11344" s="84"/>
      <c r="O11344" s="65"/>
      <c r="P11344" s="84"/>
      <c r="Q11344" s="84"/>
      <c r="R11344" s="66"/>
      <c r="S11344" s="66"/>
      <c r="T11344" s="66"/>
      <c r="U11344" s="46"/>
    </row>
    <row r="11345" spans="2:21">
      <c r="B11345" s="22"/>
      <c r="D11345" s="22"/>
      <c r="E11345" s="42"/>
      <c r="F11345" s="92"/>
      <c r="G11345" s="65"/>
      <c r="H11345" s="65"/>
      <c r="I11345" s="65"/>
      <c r="J11345" s="65"/>
      <c r="K11345" s="65"/>
      <c r="L11345" s="65"/>
      <c r="M11345" s="65"/>
      <c r="N11345" s="84"/>
      <c r="O11345" s="65"/>
      <c r="P11345" s="84"/>
      <c r="Q11345" s="84"/>
      <c r="R11345" s="66"/>
      <c r="S11345" s="66"/>
      <c r="T11345" s="66"/>
      <c r="U11345" s="46"/>
    </row>
    <row r="11346" spans="2:21">
      <c r="B11346" s="22"/>
      <c r="D11346" s="22"/>
      <c r="E11346" s="42"/>
      <c r="F11346" s="92"/>
      <c r="G11346" s="65"/>
      <c r="H11346" s="65"/>
      <c r="I11346" s="65"/>
      <c r="J11346" s="65"/>
      <c r="K11346" s="65"/>
      <c r="L11346" s="65"/>
      <c r="M11346" s="65"/>
      <c r="N11346" s="84"/>
      <c r="O11346" s="65"/>
      <c r="P11346" s="84"/>
      <c r="Q11346" s="84"/>
      <c r="R11346" s="66"/>
      <c r="S11346" s="66"/>
      <c r="T11346" s="66"/>
      <c r="U11346" s="46"/>
    </row>
    <row r="11347" spans="2:21">
      <c r="B11347" s="22"/>
      <c r="D11347" s="22"/>
      <c r="E11347" s="42"/>
      <c r="F11347" s="92"/>
      <c r="G11347" s="65"/>
      <c r="H11347" s="65"/>
      <c r="I11347" s="65"/>
      <c r="J11347" s="65"/>
      <c r="K11347" s="65"/>
      <c r="L11347" s="65"/>
      <c r="M11347" s="65"/>
      <c r="N11347" s="84"/>
      <c r="O11347" s="65"/>
      <c r="P11347" s="84"/>
      <c r="Q11347" s="84"/>
      <c r="R11347" s="66"/>
      <c r="S11347" s="66"/>
      <c r="T11347" s="66"/>
      <c r="U11347" s="46"/>
    </row>
    <row r="11348" spans="2:21">
      <c r="B11348" s="22"/>
      <c r="D11348" s="22"/>
      <c r="E11348" s="42"/>
      <c r="F11348" s="92"/>
      <c r="G11348" s="65"/>
      <c r="H11348" s="65"/>
      <c r="I11348" s="65"/>
      <c r="J11348" s="65"/>
      <c r="K11348" s="65"/>
      <c r="L11348" s="65"/>
      <c r="M11348" s="65"/>
      <c r="N11348" s="84"/>
      <c r="O11348" s="65"/>
      <c r="P11348" s="84"/>
      <c r="Q11348" s="84"/>
      <c r="R11348" s="66"/>
      <c r="S11348" s="66"/>
      <c r="T11348" s="66"/>
      <c r="U11348" s="46"/>
    </row>
    <row r="11349" spans="2:21">
      <c r="B11349" s="22"/>
      <c r="D11349" s="22"/>
      <c r="E11349" s="42"/>
      <c r="F11349" s="92"/>
      <c r="G11349" s="65"/>
      <c r="H11349" s="65"/>
      <c r="I11349" s="65"/>
      <c r="J11349" s="65"/>
      <c r="K11349" s="65"/>
      <c r="L11349" s="65"/>
      <c r="M11349" s="65"/>
      <c r="N11349" s="84"/>
      <c r="O11349" s="65"/>
      <c r="P11349" s="84"/>
      <c r="Q11349" s="84"/>
      <c r="R11349" s="66"/>
      <c r="S11349" s="66"/>
      <c r="T11349" s="66"/>
      <c r="U11349" s="46"/>
    </row>
    <row r="11350" spans="2:21">
      <c r="B11350" s="22"/>
      <c r="D11350" s="22"/>
      <c r="E11350" s="42"/>
      <c r="F11350" s="92"/>
      <c r="G11350" s="65"/>
      <c r="H11350" s="65"/>
      <c r="I11350" s="65"/>
      <c r="J11350" s="65"/>
      <c r="K11350" s="65"/>
      <c r="L11350" s="65"/>
      <c r="M11350" s="65"/>
      <c r="N11350" s="84"/>
      <c r="O11350" s="65"/>
      <c r="P11350" s="84"/>
      <c r="Q11350" s="84"/>
      <c r="R11350" s="66"/>
      <c r="S11350" s="66"/>
      <c r="T11350" s="66"/>
      <c r="U11350" s="46"/>
    </row>
    <row r="11351" spans="2:21">
      <c r="B11351" s="22"/>
      <c r="D11351" s="22"/>
      <c r="E11351" s="42"/>
      <c r="F11351" s="92"/>
      <c r="G11351" s="65"/>
      <c r="H11351" s="65"/>
      <c r="I11351" s="65"/>
      <c r="J11351" s="65"/>
      <c r="K11351" s="65"/>
      <c r="L11351" s="65"/>
      <c r="M11351" s="65"/>
      <c r="N11351" s="84"/>
      <c r="O11351" s="65"/>
      <c r="P11351" s="84"/>
      <c r="Q11351" s="84"/>
      <c r="R11351" s="66"/>
      <c r="S11351" s="66"/>
      <c r="T11351" s="66"/>
      <c r="U11351" s="46"/>
    </row>
    <row r="11352" spans="2:21">
      <c r="B11352" s="22"/>
      <c r="D11352" s="22"/>
      <c r="E11352" s="42"/>
      <c r="F11352" s="92"/>
      <c r="G11352" s="65"/>
      <c r="H11352" s="65"/>
      <c r="I11352" s="65"/>
      <c r="J11352" s="65"/>
      <c r="K11352" s="65"/>
      <c r="L11352" s="65"/>
      <c r="M11352" s="65"/>
      <c r="N11352" s="84"/>
      <c r="O11352" s="65"/>
      <c r="P11352" s="84"/>
      <c r="Q11352" s="84"/>
      <c r="R11352" s="66"/>
      <c r="S11352" s="66"/>
      <c r="T11352" s="66"/>
      <c r="U11352" s="46"/>
    </row>
    <row r="11353" spans="2:21">
      <c r="B11353" s="22"/>
      <c r="D11353" s="22"/>
      <c r="E11353" s="42"/>
      <c r="F11353" s="92"/>
      <c r="G11353" s="65"/>
      <c r="H11353" s="65"/>
      <c r="I11353" s="65"/>
      <c r="J11353" s="65"/>
      <c r="K11353" s="65"/>
      <c r="L11353" s="65"/>
      <c r="M11353" s="65"/>
      <c r="N11353" s="84"/>
      <c r="O11353" s="65"/>
      <c r="P11353" s="84"/>
      <c r="Q11353" s="84"/>
      <c r="R11353" s="66"/>
      <c r="S11353" s="66"/>
      <c r="T11353" s="66"/>
      <c r="U11353" s="46"/>
    </row>
    <row r="11354" spans="2:21">
      <c r="B11354" s="22"/>
      <c r="D11354" s="22"/>
      <c r="E11354" s="42"/>
      <c r="F11354" s="92"/>
      <c r="G11354" s="65"/>
      <c r="H11354" s="65"/>
      <c r="I11354" s="65"/>
      <c r="J11354" s="65"/>
      <c r="K11354" s="65"/>
      <c r="L11354" s="65"/>
      <c r="M11354" s="65"/>
      <c r="N11354" s="84"/>
      <c r="O11354" s="65"/>
      <c r="P11354" s="84"/>
      <c r="Q11354" s="84"/>
      <c r="R11354" s="66"/>
      <c r="S11354" s="66"/>
      <c r="T11354" s="66"/>
      <c r="U11354" s="46"/>
    </row>
    <row r="11355" spans="2:21">
      <c r="B11355" s="22"/>
      <c r="D11355" s="22"/>
      <c r="E11355" s="42"/>
      <c r="F11355" s="92"/>
      <c r="G11355" s="65"/>
      <c r="H11355" s="65"/>
      <c r="I11355" s="65"/>
      <c r="J11355" s="65"/>
      <c r="K11355" s="65"/>
      <c r="L11355" s="65"/>
      <c r="M11355" s="65"/>
      <c r="N11355" s="84"/>
      <c r="O11355" s="65"/>
      <c r="P11355" s="84"/>
      <c r="Q11355" s="84"/>
      <c r="R11355" s="66"/>
      <c r="S11355" s="66"/>
      <c r="T11355" s="66"/>
      <c r="U11355" s="46"/>
    </row>
    <row r="11356" spans="2:21">
      <c r="B11356" s="22"/>
      <c r="D11356" s="22"/>
      <c r="E11356" s="42"/>
      <c r="F11356" s="92"/>
      <c r="G11356" s="65"/>
      <c r="H11356" s="65"/>
      <c r="I11356" s="65"/>
      <c r="J11356" s="65"/>
      <c r="K11356" s="65"/>
      <c r="L11356" s="65"/>
      <c r="M11356" s="65"/>
      <c r="N11356" s="84"/>
      <c r="O11356" s="65"/>
      <c r="P11356" s="84"/>
      <c r="Q11356" s="84"/>
      <c r="R11356" s="66"/>
      <c r="S11356" s="66"/>
      <c r="T11356" s="66"/>
      <c r="U11356" s="46"/>
    </row>
    <row r="11357" spans="2:21">
      <c r="B11357" s="22"/>
      <c r="D11357" s="22"/>
      <c r="E11357" s="42"/>
      <c r="F11357" s="92"/>
      <c r="G11357" s="65"/>
      <c r="H11357" s="65"/>
      <c r="I11357" s="65"/>
      <c r="J11357" s="65"/>
      <c r="K11357" s="65"/>
      <c r="L11357" s="65"/>
      <c r="M11357" s="65"/>
      <c r="N11357" s="84"/>
      <c r="O11357" s="65"/>
      <c r="P11357" s="84"/>
      <c r="Q11357" s="84"/>
      <c r="R11357" s="66"/>
      <c r="S11357" s="66"/>
      <c r="T11357" s="66"/>
      <c r="U11357" s="46"/>
    </row>
    <row r="11358" spans="2:21">
      <c r="B11358" s="22"/>
      <c r="D11358" s="22"/>
      <c r="E11358" s="42"/>
      <c r="F11358" s="92"/>
      <c r="G11358" s="65"/>
      <c r="H11358" s="65"/>
      <c r="I11358" s="65"/>
      <c r="J11358" s="65"/>
      <c r="K11358" s="65"/>
      <c r="L11358" s="65"/>
      <c r="M11358" s="65"/>
      <c r="N11358" s="84"/>
      <c r="O11358" s="65"/>
      <c r="P11358" s="84"/>
      <c r="Q11358" s="84"/>
      <c r="R11358" s="66"/>
      <c r="S11358" s="66"/>
      <c r="T11358" s="66"/>
      <c r="U11358" s="46"/>
    </row>
    <row r="11359" spans="2:21">
      <c r="B11359" s="22"/>
      <c r="D11359" s="22"/>
      <c r="E11359" s="42"/>
      <c r="F11359" s="92"/>
      <c r="G11359" s="65"/>
      <c r="H11359" s="65"/>
      <c r="I11359" s="65"/>
      <c r="J11359" s="65"/>
      <c r="K11359" s="65"/>
      <c r="L11359" s="65"/>
      <c r="M11359" s="65"/>
      <c r="N11359" s="84"/>
      <c r="O11359" s="65"/>
      <c r="P11359" s="84"/>
      <c r="Q11359" s="84"/>
      <c r="R11359" s="66"/>
      <c r="S11359" s="66"/>
      <c r="T11359" s="66"/>
      <c r="U11359" s="46"/>
    </row>
    <row r="11360" spans="2:21">
      <c r="B11360" s="22"/>
      <c r="D11360" s="22"/>
      <c r="E11360" s="42"/>
      <c r="F11360" s="92"/>
      <c r="G11360" s="65"/>
      <c r="H11360" s="65"/>
      <c r="I11360" s="65"/>
      <c r="J11360" s="65"/>
      <c r="K11360" s="65"/>
      <c r="L11360" s="65"/>
      <c r="M11360" s="65"/>
      <c r="N11360" s="84"/>
      <c r="O11360" s="65"/>
      <c r="P11360" s="84"/>
      <c r="Q11360" s="84"/>
      <c r="R11360" s="66"/>
      <c r="S11360" s="66"/>
      <c r="T11360" s="66"/>
      <c r="U11360" s="46"/>
    </row>
    <row r="11361" spans="2:21">
      <c r="B11361" s="22"/>
      <c r="D11361" s="22"/>
      <c r="E11361" s="42"/>
      <c r="F11361" s="92"/>
      <c r="G11361" s="65"/>
      <c r="H11361" s="65"/>
      <c r="I11361" s="65"/>
      <c r="J11361" s="65"/>
      <c r="K11361" s="65"/>
      <c r="L11361" s="65"/>
      <c r="M11361" s="65"/>
      <c r="N11361" s="84"/>
      <c r="O11361" s="65"/>
      <c r="P11361" s="84"/>
      <c r="Q11361" s="84"/>
      <c r="R11361" s="66"/>
      <c r="S11361" s="66"/>
      <c r="T11361" s="66"/>
      <c r="U11361" s="46"/>
    </row>
    <row r="11362" spans="2:21">
      <c r="B11362" s="22"/>
      <c r="D11362" s="22"/>
      <c r="E11362" s="42"/>
      <c r="F11362" s="92"/>
      <c r="G11362" s="65"/>
      <c r="H11362" s="65"/>
      <c r="I11362" s="65"/>
      <c r="J11362" s="65"/>
      <c r="K11362" s="65"/>
      <c r="L11362" s="65"/>
      <c r="M11362" s="65"/>
      <c r="N11362" s="84"/>
      <c r="O11362" s="65"/>
      <c r="P11362" s="84"/>
      <c r="Q11362" s="84"/>
      <c r="R11362" s="66"/>
      <c r="S11362" s="66"/>
      <c r="T11362" s="66"/>
      <c r="U11362" s="46"/>
    </row>
    <row r="11363" spans="2:21">
      <c r="B11363" s="22"/>
      <c r="D11363" s="22"/>
      <c r="E11363" s="42"/>
      <c r="F11363" s="92"/>
      <c r="G11363" s="65"/>
      <c r="H11363" s="65"/>
      <c r="I11363" s="65"/>
      <c r="J11363" s="65"/>
      <c r="K11363" s="65"/>
      <c r="L11363" s="65"/>
      <c r="M11363" s="65"/>
      <c r="N11363" s="84"/>
      <c r="O11363" s="65"/>
      <c r="P11363" s="84"/>
      <c r="Q11363" s="84"/>
      <c r="R11363" s="66"/>
      <c r="S11363" s="66"/>
      <c r="T11363" s="66"/>
      <c r="U11363" s="46"/>
    </row>
    <row r="11364" spans="2:21">
      <c r="B11364" s="22"/>
      <c r="D11364" s="22"/>
      <c r="E11364" s="42"/>
      <c r="F11364" s="92"/>
      <c r="G11364" s="65"/>
      <c r="H11364" s="65"/>
      <c r="I11364" s="65"/>
      <c r="J11364" s="65"/>
      <c r="K11364" s="65"/>
      <c r="L11364" s="65"/>
      <c r="M11364" s="65"/>
      <c r="N11364" s="84"/>
      <c r="O11364" s="65"/>
      <c r="P11364" s="84"/>
      <c r="Q11364" s="84"/>
      <c r="R11364" s="66"/>
      <c r="S11364" s="66"/>
      <c r="T11364" s="66"/>
      <c r="U11364" s="46"/>
    </row>
    <row r="11365" spans="2:21">
      <c r="B11365" s="22"/>
      <c r="D11365" s="22"/>
      <c r="E11365" s="42"/>
      <c r="F11365" s="92"/>
      <c r="G11365" s="65"/>
      <c r="H11365" s="65"/>
      <c r="I11365" s="65"/>
      <c r="J11365" s="65"/>
      <c r="K11365" s="65"/>
      <c r="L11365" s="65"/>
      <c r="M11365" s="65"/>
      <c r="N11365" s="84"/>
      <c r="O11365" s="65"/>
      <c r="P11365" s="84"/>
      <c r="Q11365" s="84"/>
      <c r="R11365" s="66"/>
      <c r="S11365" s="66"/>
      <c r="T11365" s="66"/>
      <c r="U11365" s="46"/>
    </row>
    <row r="11366" spans="2:21">
      <c r="B11366" s="22"/>
      <c r="D11366" s="22"/>
      <c r="E11366" s="42"/>
      <c r="F11366" s="92"/>
      <c r="G11366" s="65"/>
      <c r="H11366" s="65"/>
      <c r="I11366" s="65"/>
      <c r="J11366" s="65"/>
      <c r="K11366" s="65"/>
      <c r="L11366" s="65"/>
      <c r="M11366" s="65"/>
      <c r="N11366" s="84"/>
      <c r="O11366" s="65"/>
      <c r="P11366" s="84"/>
      <c r="Q11366" s="84"/>
      <c r="R11366" s="66"/>
      <c r="S11366" s="66"/>
      <c r="T11366" s="66"/>
      <c r="U11366" s="46"/>
    </row>
    <row r="11367" spans="2:21">
      <c r="B11367" s="22"/>
      <c r="D11367" s="22"/>
      <c r="E11367" s="42"/>
      <c r="F11367" s="92"/>
      <c r="G11367" s="65"/>
      <c r="H11367" s="65"/>
      <c r="I11367" s="65"/>
      <c r="J11367" s="65"/>
      <c r="K11367" s="65"/>
      <c r="L11367" s="65"/>
      <c r="M11367" s="65"/>
      <c r="N11367" s="84"/>
      <c r="O11367" s="65"/>
      <c r="P11367" s="84"/>
      <c r="Q11367" s="84"/>
      <c r="R11367" s="66"/>
      <c r="S11367" s="66"/>
      <c r="T11367" s="66"/>
      <c r="U11367" s="46"/>
    </row>
    <row r="11368" spans="2:21">
      <c r="B11368" s="22"/>
      <c r="D11368" s="22"/>
      <c r="E11368" s="42"/>
      <c r="F11368" s="92"/>
      <c r="G11368" s="65"/>
      <c r="H11368" s="65"/>
      <c r="I11368" s="65"/>
      <c r="J11368" s="65"/>
      <c r="K11368" s="65"/>
      <c r="L11368" s="65"/>
      <c r="M11368" s="65"/>
      <c r="N11368" s="84"/>
      <c r="O11368" s="65"/>
      <c r="P11368" s="84"/>
      <c r="Q11368" s="84"/>
      <c r="R11368" s="66"/>
      <c r="S11368" s="66"/>
      <c r="T11368" s="66"/>
      <c r="U11368" s="46"/>
    </row>
    <row r="11369" spans="2:21">
      <c r="B11369" s="22"/>
      <c r="D11369" s="22"/>
      <c r="E11369" s="42"/>
      <c r="F11369" s="92"/>
      <c r="G11369" s="65"/>
      <c r="H11369" s="65"/>
      <c r="I11369" s="65"/>
      <c r="J11369" s="65"/>
      <c r="K11369" s="65"/>
      <c r="L11369" s="65"/>
      <c r="M11369" s="65"/>
      <c r="N11369" s="84"/>
      <c r="O11369" s="65"/>
      <c r="P11369" s="84"/>
      <c r="Q11369" s="84"/>
      <c r="R11369" s="66"/>
      <c r="S11369" s="66"/>
      <c r="T11369" s="66"/>
      <c r="U11369" s="46"/>
    </row>
    <row r="11370" spans="2:21">
      <c r="B11370" s="22"/>
      <c r="D11370" s="22"/>
      <c r="E11370" s="42"/>
      <c r="F11370" s="92"/>
      <c r="G11370" s="65"/>
      <c r="H11370" s="65"/>
      <c r="I11370" s="65"/>
      <c r="J11370" s="65"/>
      <c r="K11370" s="65"/>
      <c r="L11370" s="65"/>
      <c r="M11370" s="65"/>
      <c r="N11370" s="84"/>
      <c r="O11370" s="65"/>
      <c r="P11370" s="84"/>
      <c r="Q11370" s="84"/>
      <c r="R11370" s="66"/>
      <c r="S11370" s="66"/>
      <c r="T11370" s="66"/>
      <c r="U11370" s="46"/>
    </row>
    <row r="11371" spans="2:21">
      <c r="B11371" s="22"/>
      <c r="D11371" s="22"/>
      <c r="E11371" s="42"/>
      <c r="F11371" s="92"/>
      <c r="G11371" s="65"/>
      <c r="H11371" s="65"/>
      <c r="I11371" s="65"/>
      <c r="J11371" s="65"/>
      <c r="K11371" s="65"/>
      <c r="L11371" s="65"/>
      <c r="M11371" s="65"/>
      <c r="N11371" s="84"/>
      <c r="O11371" s="65"/>
      <c r="P11371" s="84"/>
      <c r="Q11371" s="84"/>
      <c r="R11371" s="66"/>
      <c r="S11371" s="66"/>
      <c r="T11371" s="66"/>
      <c r="U11371" s="46"/>
    </row>
    <row r="11372" spans="2:21">
      <c r="B11372" s="22"/>
      <c r="D11372" s="22"/>
      <c r="E11372" s="42"/>
      <c r="F11372" s="92"/>
      <c r="G11372" s="65"/>
      <c r="H11372" s="65"/>
      <c r="I11372" s="65"/>
      <c r="J11372" s="65"/>
      <c r="K11372" s="65"/>
      <c r="L11372" s="65"/>
      <c r="M11372" s="65"/>
      <c r="N11372" s="84"/>
      <c r="O11372" s="65"/>
      <c r="P11372" s="84"/>
      <c r="Q11372" s="84"/>
      <c r="R11372" s="66"/>
      <c r="S11372" s="66"/>
      <c r="T11372" s="66"/>
      <c r="U11372" s="46"/>
    </row>
    <row r="11373" spans="2:21">
      <c r="B11373" s="22"/>
      <c r="D11373" s="22"/>
      <c r="E11373" s="42"/>
      <c r="F11373" s="92"/>
      <c r="G11373" s="65"/>
      <c r="H11373" s="65"/>
      <c r="I11373" s="65"/>
      <c r="J11373" s="65"/>
      <c r="K11373" s="65"/>
      <c r="L11373" s="65"/>
      <c r="M11373" s="65"/>
      <c r="N11373" s="84"/>
      <c r="O11373" s="65"/>
      <c r="P11373" s="84"/>
      <c r="Q11373" s="84"/>
      <c r="R11373" s="66"/>
      <c r="S11373" s="66"/>
      <c r="T11373" s="66"/>
      <c r="U11373" s="46"/>
    </row>
    <row r="11374" spans="2:21">
      <c r="B11374" s="22"/>
      <c r="D11374" s="22"/>
      <c r="E11374" s="42"/>
      <c r="F11374" s="92"/>
      <c r="G11374" s="65"/>
      <c r="H11374" s="65"/>
      <c r="I11374" s="65"/>
      <c r="J11374" s="65"/>
      <c r="K11374" s="65"/>
      <c r="L11374" s="65"/>
      <c r="M11374" s="65"/>
      <c r="N11374" s="84"/>
      <c r="O11374" s="65"/>
      <c r="P11374" s="84"/>
      <c r="Q11374" s="84"/>
      <c r="R11374" s="66"/>
      <c r="S11374" s="66"/>
      <c r="T11374" s="66"/>
      <c r="U11374" s="46"/>
    </row>
    <row r="11375" spans="2:21">
      <c r="B11375" s="22"/>
      <c r="D11375" s="22"/>
      <c r="E11375" s="42"/>
      <c r="F11375" s="92"/>
      <c r="G11375" s="65"/>
      <c r="H11375" s="65"/>
      <c r="I11375" s="65"/>
      <c r="J11375" s="65"/>
      <c r="K11375" s="65"/>
      <c r="L11375" s="65"/>
      <c r="M11375" s="65"/>
      <c r="N11375" s="84"/>
      <c r="O11375" s="65"/>
      <c r="P11375" s="84"/>
      <c r="Q11375" s="84"/>
      <c r="R11375" s="66"/>
      <c r="S11375" s="66"/>
      <c r="T11375" s="66"/>
      <c r="U11375" s="46"/>
    </row>
    <row r="11376" spans="2:21">
      <c r="B11376" s="22"/>
      <c r="D11376" s="22"/>
      <c r="E11376" s="42"/>
      <c r="F11376" s="92"/>
      <c r="G11376" s="65"/>
      <c r="H11376" s="65"/>
      <c r="I11376" s="65"/>
      <c r="J11376" s="65"/>
      <c r="K11376" s="65"/>
      <c r="L11376" s="65"/>
      <c r="M11376" s="65"/>
      <c r="N11376" s="84"/>
      <c r="O11376" s="65"/>
      <c r="P11376" s="84"/>
      <c r="Q11376" s="84"/>
      <c r="R11376" s="66"/>
      <c r="S11376" s="66"/>
      <c r="T11376" s="66"/>
      <c r="U11376" s="46"/>
    </row>
    <row r="11377" spans="2:21">
      <c r="B11377" s="22"/>
      <c r="D11377" s="22"/>
      <c r="E11377" s="42"/>
      <c r="F11377" s="92"/>
      <c r="G11377" s="65"/>
      <c r="H11377" s="65"/>
      <c r="I11377" s="65"/>
      <c r="J11377" s="65"/>
      <c r="K11377" s="65"/>
      <c r="L11377" s="65"/>
      <c r="M11377" s="65"/>
      <c r="N11377" s="84"/>
      <c r="O11377" s="65"/>
      <c r="P11377" s="84"/>
      <c r="Q11377" s="84"/>
      <c r="R11377" s="66"/>
      <c r="S11377" s="66"/>
      <c r="T11377" s="66"/>
      <c r="U11377" s="46"/>
    </row>
    <row r="11378" spans="2:21">
      <c r="B11378" s="22"/>
      <c r="D11378" s="22"/>
      <c r="E11378" s="42"/>
      <c r="F11378" s="92"/>
      <c r="G11378" s="65"/>
      <c r="H11378" s="65"/>
      <c r="I11378" s="65"/>
      <c r="J11378" s="65"/>
      <c r="K11378" s="65"/>
      <c r="L11378" s="65"/>
      <c r="M11378" s="65"/>
      <c r="N11378" s="84"/>
      <c r="O11378" s="65"/>
      <c r="P11378" s="84"/>
      <c r="Q11378" s="84"/>
      <c r="R11378" s="66"/>
      <c r="S11378" s="66"/>
      <c r="T11378" s="66"/>
      <c r="U11378" s="46"/>
    </row>
    <row r="11379" spans="2:21">
      <c r="B11379" s="22"/>
      <c r="D11379" s="22"/>
      <c r="E11379" s="42"/>
      <c r="F11379" s="92"/>
      <c r="G11379" s="65"/>
      <c r="H11379" s="65"/>
      <c r="I11379" s="65"/>
      <c r="J11379" s="65"/>
      <c r="K11379" s="65"/>
      <c r="L11379" s="65"/>
      <c r="M11379" s="65"/>
      <c r="N11379" s="84"/>
      <c r="O11379" s="65"/>
      <c r="P11379" s="84"/>
      <c r="Q11379" s="84"/>
      <c r="R11379" s="66"/>
      <c r="S11379" s="66"/>
      <c r="T11379" s="66"/>
      <c r="U11379" s="46"/>
    </row>
    <row r="11380" spans="2:21">
      <c r="B11380" s="22"/>
      <c r="D11380" s="22"/>
      <c r="E11380" s="42"/>
      <c r="F11380" s="92"/>
      <c r="G11380" s="65"/>
      <c r="H11380" s="65"/>
      <c r="I11380" s="65"/>
      <c r="J11380" s="65"/>
      <c r="K11380" s="65"/>
      <c r="L11380" s="65"/>
      <c r="M11380" s="65"/>
      <c r="N11380" s="84"/>
      <c r="O11380" s="65"/>
      <c r="P11380" s="84"/>
      <c r="Q11380" s="84"/>
      <c r="R11380" s="66"/>
      <c r="S11380" s="66"/>
      <c r="T11380" s="66"/>
      <c r="U11380" s="46"/>
    </row>
    <row r="11381" spans="2:21">
      <c r="B11381" s="22"/>
      <c r="D11381" s="22"/>
      <c r="E11381" s="42"/>
      <c r="F11381" s="92"/>
      <c r="G11381" s="65"/>
      <c r="H11381" s="65"/>
      <c r="I11381" s="65"/>
      <c r="J11381" s="65"/>
      <c r="K11381" s="65"/>
      <c r="L11381" s="65"/>
      <c r="M11381" s="65"/>
      <c r="N11381" s="84"/>
      <c r="O11381" s="65"/>
      <c r="P11381" s="84"/>
      <c r="Q11381" s="84"/>
      <c r="R11381" s="66"/>
      <c r="S11381" s="66"/>
      <c r="T11381" s="66"/>
      <c r="U11381" s="46"/>
    </row>
    <row r="11382" spans="2:21">
      <c r="B11382" s="22"/>
      <c r="D11382" s="22"/>
      <c r="E11382" s="42"/>
      <c r="F11382" s="92"/>
      <c r="G11382" s="65"/>
      <c r="H11382" s="65"/>
      <c r="I11382" s="65"/>
      <c r="J11382" s="65"/>
      <c r="K11382" s="65"/>
      <c r="L11382" s="65"/>
      <c r="M11382" s="65"/>
      <c r="N11382" s="84"/>
      <c r="O11382" s="65"/>
      <c r="P11382" s="84"/>
      <c r="Q11382" s="84"/>
      <c r="R11382" s="66"/>
      <c r="S11382" s="66"/>
      <c r="T11382" s="66"/>
      <c r="U11382" s="46"/>
    </row>
    <row r="11383" spans="2:21">
      <c r="B11383" s="22"/>
      <c r="D11383" s="22"/>
      <c r="E11383" s="42"/>
      <c r="F11383" s="92"/>
      <c r="G11383" s="65"/>
      <c r="H11383" s="65"/>
      <c r="I11383" s="65"/>
      <c r="J11383" s="65"/>
      <c r="K11383" s="65"/>
      <c r="L11383" s="65"/>
      <c r="M11383" s="65"/>
      <c r="N11383" s="84"/>
      <c r="O11383" s="65"/>
      <c r="P11383" s="84"/>
      <c r="Q11383" s="84"/>
      <c r="R11383" s="66"/>
      <c r="S11383" s="66"/>
      <c r="T11383" s="66"/>
      <c r="U11383" s="46"/>
    </row>
    <row r="11384" spans="2:21">
      <c r="B11384" s="22"/>
      <c r="D11384" s="22"/>
      <c r="E11384" s="42"/>
      <c r="F11384" s="92"/>
      <c r="G11384" s="65"/>
      <c r="H11384" s="65"/>
      <c r="I11384" s="65"/>
      <c r="J11384" s="65"/>
      <c r="K11384" s="65"/>
      <c r="L11384" s="65"/>
      <c r="M11384" s="65"/>
      <c r="N11384" s="84"/>
      <c r="O11384" s="65"/>
      <c r="P11384" s="84"/>
      <c r="Q11384" s="84"/>
      <c r="R11384" s="66"/>
      <c r="S11384" s="66"/>
      <c r="T11384" s="66"/>
      <c r="U11384" s="46"/>
    </row>
    <row r="11385" spans="2:21">
      <c r="B11385" s="22"/>
      <c r="D11385" s="22"/>
      <c r="E11385" s="42"/>
      <c r="F11385" s="92"/>
      <c r="G11385" s="65"/>
      <c r="H11385" s="65"/>
      <c r="I11385" s="65"/>
      <c r="J11385" s="65"/>
      <c r="K11385" s="65"/>
      <c r="L11385" s="65"/>
      <c r="M11385" s="65"/>
      <c r="N11385" s="84"/>
      <c r="O11385" s="65"/>
      <c r="P11385" s="84"/>
      <c r="Q11385" s="84"/>
      <c r="R11385" s="66"/>
      <c r="S11385" s="66"/>
      <c r="T11385" s="66"/>
      <c r="U11385" s="46"/>
    </row>
    <row r="11386" spans="2:21">
      <c r="B11386" s="22"/>
      <c r="D11386" s="22"/>
      <c r="E11386" s="42"/>
      <c r="F11386" s="92"/>
      <c r="G11386" s="65"/>
      <c r="H11386" s="65"/>
      <c r="I11386" s="65"/>
      <c r="J11386" s="65"/>
      <c r="K11386" s="65"/>
      <c r="L11386" s="65"/>
      <c r="M11386" s="65"/>
      <c r="N11386" s="84"/>
      <c r="O11386" s="65"/>
      <c r="P11386" s="84"/>
      <c r="Q11386" s="84"/>
      <c r="R11386" s="66"/>
      <c r="S11386" s="66"/>
      <c r="T11386" s="66"/>
      <c r="U11386" s="46"/>
    </row>
    <row r="11387" spans="2:21">
      <c r="B11387" s="22"/>
      <c r="D11387" s="22"/>
      <c r="E11387" s="42"/>
      <c r="F11387" s="92"/>
      <c r="G11387" s="65"/>
      <c r="H11387" s="65"/>
      <c r="I11387" s="65"/>
      <c r="J11387" s="65"/>
      <c r="K11387" s="65"/>
      <c r="L11387" s="65"/>
      <c r="M11387" s="65"/>
      <c r="N11387" s="84"/>
      <c r="O11387" s="65"/>
      <c r="P11387" s="84"/>
      <c r="Q11387" s="84"/>
      <c r="R11387" s="66"/>
      <c r="S11387" s="66"/>
      <c r="T11387" s="66"/>
      <c r="U11387" s="46"/>
    </row>
    <row r="11388" spans="2:21">
      <c r="B11388" s="22"/>
      <c r="D11388" s="22"/>
      <c r="E11388" s="42"/>
      <c r="F11388" s="92"/>
      <c r="G11388" s="65"/>
      <c r="H11388" s="65"/>
      <c r="I11388" s="65"/>
      <c r="J11388" s="65"/>
      <c r="K11388" s="65"/>
      <c r="L11388" s="65"/>
      <c r="M11388" s="65"/>
      <c r="N11388" s="84"/>
      <c r="O11388" s="65"/>
      <c r="P11388" s="84"/>
      <c r="Q11388" s="84"/>
      <c r="R11388" s="66"/>
      <c r="S11388" s="66"/>
      <c r="T11388" s="66"/>
      <c r="U11388" s="46"/>
    </row>
    <row r="11389" spans="2:21">
      <c r="B11389" s="22"/>
      <c r="D11389" s="22"/>
      <c r="E11389" s="42"/>
      <c r="F11389" s="92"/>
      <c r="G11389" s="65"/>
      <c r="H11389" s="65"/>
      <c r="I11389" s="65"/>
      <c r="J11389" s="65"/>
      <c r="K11389" s="65"/>
      <c r="L11389" s="65"/>
      <c r="M11389" s="65"/>
      <c r="N11389" s="84"/>
      <c r="O11389" s="65"/>
      <c r="P11389" s="84"/>
      <c r="Q11389" s="84"/>
      <c r="R11389" s="66"/>
      <c r="S11389" s="66"/>
      <c r="T11389" s="66"/>
      <c r="U11389" s="46"/>
    </row>
    <row r="11390" spans="2:21">
      <c r="B11390" s="22"/>
      <c r="D11390" s="22"/>
      <c r="E11390" s="42"/>
      <c r="F11390" s="92"/>
      <c r="G11390" s="65"/>
      <c r="H11390" s="65"/>
      <c r="I11390" s="65"/>
      <c r="J11390" s="65"/>
      <c r="K11390" s="65"/>
      <c r="L11390" s="65"/>
      <c r="M11390" s="65"/>
      <c r="N11390" s="84"/>
      <c r="O11390" s="65"/>
      <c r="P11390" s="84"/>
      <c r="Q11390" s="84"/>
      <c r="R11390" s="66"/>
      <c r="S11390" s="66"/>
      <c r="T11390" s="66"/>
      <c r="U11390" s="46"/>
    </row>
    <row r="11391" spans="2:21">
      <c r="B11391" s="22"/>
      <c r="D11391" s="22"/>
      <c r="E11391" s="42"/>
      <c r="F11391" s="92"/>
      <c r="G11391" s="65"/>
      <c r="H11391" s="65"/>
      <c r="I11391" s="65"/>
      <c r="J11391" s="65"/>
      <c r="K11391" s="65"/>
      <c r="L11391" s="65"/>
      <c r="M11391" s="65"/>
      <c r="N11391" s="84"/>
      <c r="O11391" s="65"/>
      <c r="P11391" s="84"/>
      <c r="Q11391" s="84"/>
      <c r="R11391" s="66"/>
      <c r="S11391" s="66"/>
      <c r="T11391" s="66"/>
      <c r="U11391" s="46"/>
    </row>
    <row r="11392" spans="2:21">
      <c r="B11392" s="22"/>
      <c r="D11392" s="22"/>
      <c r="E11392" s="42"/>
      <c r="F11392" s="92"/>
      <c r="G11392" s="65"/>
      <c r="H11392" s="65"/>
      <c r="I11392" s="65"/>
      <c r="J11392" s="65"/>
      <c r="K11392" s="65"/>
      <c r="L11392" s="65"/>
      <c r="M11392" s="65"/>
      <c r="N11392" s="84"/>
      <c r="O11392" s="65"/>
      <c r="P11392" s="84"/>
      <c r="Q11392" s="84"/>
      <c r="R11392" s="66"/>
      <c r="S11392" s="66"/>
      <c r="T11392" s="66"/>
      <c r="U11392" s="46"/>
    </row>
    <row r="11393" spans="2:21">
      <c r="B11393" s="22"/>
      <c r="D11393" s="22"/>
      <c r="E11393" s="42"/>
      <c r="F11393" s="92"/>
      <c r="G11393" s="65"/>
      <c r="H11393" s="65"/>
      <c r="I11393" s="65"/>
      <c r="J11393" s="65"/>
      <c r="K11393" s="65"/>
      <c r="L11393" s="65"/>
      <c r="M11393" s="65"/>
      <c r="N11393" s="84"/>
      <c r="O11393" s="65"/>
      <c r="P11393" s="84"/>
      <c r="Q11393" s="84"/>
      <c r="R11393" s="66"/>
      <c r="S11393" s="66"/>
      <c r="T11393" s="66"/>
      <c r="U11393" s="46"/>
    </row>
    <row r="11394" spans="2:21">
      <c r="B11394" s="22"/>
      <c r="D11394" s="22"/>
      <c r="E11394" s="42"/>
      <c r="F11394" s="92"/>
      <c r="G11394" s="65"/>
      <c r="H11394" s="65"/>
      <c r="I11394" s="65"/>
      <c r="J11394" s="65"/>
      <c r="K11394" s="65"/>
      <c r="L11394" s="65"/>
      <c r="M11394" s="65"/>
      <c r="N11394" s="84"/>
      <c r="O11394" s="65"/>
      <c r="P11394" s="84"/>
      <c r="Q11394" s="84"/>
      <c r="R11394" s="66"/>
      <c r="S11394" s="66"/>
      <c r="T11394" s="66"/>
      <c r="U11394" s="46"/>
    </row>
    <row r="11395" spans="2:21">
      <c r="B11395" s="22"/>
      <c r="D11395" s="22"/>
      <c r="E11395" s="42"/>
      <c r="F11395" s="92"/>
      <c r="G11395" s="65"/>
      <c r="H11395" s="65"/>
      <c r="I11395" s="65"/>
      <c r="J11395" s="65"/>
      <c r="K11395" s="65"/>
      <c r="L11395" s="65"/>
      <c r="M11395" s="65"/>
      <c r="N11395" s="84"/>
      <c r="O11395" s="65"/>
      <c r="P11395" s="84"/>
      <c r="Q11395" s="84"/>
      <c r="R11395" s="66"/>
      <c r="S11395" s="66"/>
      <c r="T11395" s="66"/>
      <c r="U11395" s="46"/>
    </row>
    <row r="11396" spans="2:21">
      <c r="B11396" s="22"/>
      <c r="D11396" s="22"/>
      <c r="E11396" s="42"/>
      <c r="F11396" s="92"/>
      <c r="G11396" s="65"/>
      <c r="H11396" s="65"/>
      <c r="I11396" s="65"/>
      <c r="J11396" s="65"/>
      <c r="K11396" s="65"/>
      <c r="L11396" s="65"/>
      <c r="M11396" s="65"/>
      <c r="N11396" s="84"/>
      <c r="O11396" s="65"/>
      <c r="P11396" s="84"/>
      <c r="Q11396" s="84"/>
      <c r="R11396" s="66"/>
      <c r="S11396" s="66"/>
      <c r="T11396" s="66"/>
      <c r="U11396" s="46"/>
    </row>
    <row r="11397" spans="2:21">
      <c r="B11397" s="22"/>
      <c r="D11397" s="22"/>
      <c r="E11397" s="42"/>
      <c r="F11397" s="92"/>
      <c r="G11397" s="65"/>
      <c r="H11397" s="65"/>
      <c r="I11397" s="65"/>
      <c r="J11397" s="65"/>
      <c r="K11397" s="65"/>
      <c r="L11397" s="65"/>
      <c r="M11397" s="65"/>
      <c r="N11397" s="84"/>
      <c r="O11397" s="65"/>
      <c r="P11397" s="84"/>
      <c r="Q11397" s="84"/>
      <c r="R11397" s="66"/>
      <c r="S11397" s="66"/>
      <c r="T11397" s="66"/>
      <c r="U11397" s="46"/>
    </row>
    <row r="11398" spans="2:21">
      <c r="B11398" s="22"/>
      <c r="D11398" s="22"/>
      <c r="E11398" s="42"/>
      <c r="F11398" s="92"/>
      <c r="G11398" s="65"/>
      <c r="H11398" s="65"/>
      <c r="I11398" s="65"/>
      <c r="J11398" s="65"/>
      <c r="K11398" s="65"/>
      <c r="L11398" s="65"/>
      <c r="M11398" s="65"/>
      <c r="N11398" s="84"/>
      <c r="O11398" s="65"/>
      <c r="P11398" s="84"/>
      <c r="Q11398" s="84"/>
      <c r="R11398" s="66"/>
      <c r="S11398" s="66"/>
      <c r="T11398" s="66"/>
      <c r="U11398" s="46"/>
    </row>
    <row r="11399" spans="2:21">
      <c r="B11399" s="22"/>
      <c r="D11399" s="22"/>
      <c r="E11399" s="42"/>
      <c r="F11399" s="92"/>
      <c r="G11399" s="65"/>
      <c r="H11399" s="65"/>
      <c r="I11399" s="65"/>
      <c r="J11399" s="65"/>
      <c r="K11399" s="65"/>
      <c r="L11399" s="65"/>
      <c r="M11399" s="65"/>
      <c r="N11399" s="84"/>
      <c r="O11399" s="65"/>
      <c r="P11399" s="84"/>
      <c r="Q11399" s="84"/>
      <c r="R11399" s="66"/>
      <c r="S11399" s="66"/>
      <c r="T11399" s="66"/>
      <c r="U11399" s="46"/>
    </row>
    <row r="11400" spans="2:21">
      <c r="B11400" s="22"/>
      <c r="D11400" s="22"/>
      <c r="E11400" s="42"/>
      <c r="F11400" s="92"/>
      <c r="G11400" s="65"/>
      <c r="H11400" s="65"/>
      <c r="I11400" s="65"/>
      <c r="J11400" s="65"/>
      <c r="K11400" s="65"/>
      <c r="L11400" s="65"/>
      <c r="M11400" s="65"/>
      <c r="N11400" s="84"/>
      <c r="O11400" s="65"/>
      <c r="P11400" s="84"/>
      <c r="Q11400" s="84"/>
      <c r="R11400" s="66"/>
      <c r="S11400" s="66"/>
      <c r="T11400" s="66"/>
      <c r="U11400" s="46"/>
    </row>
    <row r="11401" spans="2:21">
      <c r="B11401" s="22"/>
      <c r="D11401" s="22"/>
      <c r="E11401" s="42"/>
      <c r="F11401" s="92"/>
      <c r="G11401" s="65"/>
      <c r="H11401" s="65"/>
      <c r="I11401" s="65"/>
      <c r="J11401" s="65"/>
      <c r="K11401" s="65"/>
      <c r="L11401" s="65"/>
      <c r="M11401" s="65"/>
      <c r="N11401" s="84"/>
      <c r="O11401" s="65"/>
      <c r="P11401" s="84"/>
      <c r="Q11401" s="84"/>
      <c r="R11401" s="66"/>
      <c r="S11401" s="66"/>
      <c r="T11401" s="66"/>
      <c r="U11401" s="46"/>
    </row>
    <row r="11402" spans="2:21">
      <c r="B11402" s="22"/>
      <c r="D11402" s="22"/>
      <c r="E11402" s="42"/>
      <c r="F11402" s="92"/>
      <c r="G11402" s="65"/>
      <c r="H11402" s="65"/>
      <c r="I11402" s="65"/>
      <c r="J11402" s="65"/>
      <c r="K11402" s="65"/>
      <c r="L11402" s="65"/>
      <c r="M11402" s="65"/>
      <c r="N11402" s="84"/>
      <c r="O11402" s="65"/>
      <c r="P11402" s="84"/>
      <c r="Q11402" s="84"/>
      <c r="R11402" s="66"/>
      <c r="S11402" s="66"/>
      <c r="T11402" s="66"/>
      <c r="U11402" s="46"/>
    </row>
    <row r="11403" spans="2:21">
      <c r="B11403" s="22"/>
      <c r="D11403" s="22"/>
      <c r="E11403" s="42"/>
      <c r="F11403" s="92"/>
      <c r="G11403" s="65"/>
      <c r="H11403" s="65"/>
      <c r="I11403" s="65"/>
      <c r="J11403" s="65"/>
      <c r="K11403" s="65"/>
      <c r="L11403" s="65"/>
      <c r="M11403" s="65"/>
      <c r="N11403" s="84"/>
      <c r="O11403" s="65"/>
      <c r="P11403" s="84"/>
      <c r="Q11403" s="84"/>
      <c r="R11403" s="66"/>
      <c r="S11403" s="66"/>
      <c r="T11403" s="66"/>
      <c r="U11403" s="46"/>
    </row>
    <row r="11404" spans="2:21">
      <c r="B11404" s="22"/>
      <c r="D11404" s="22"/>
      <c r="E11404" s="42"/>
      <c r="F11404" s="92"/>
      <c r="G11404" s="65"/>
      <c r="H11404" s="65"/>
      <c r="I11404" s="65"/>
      <c r="J11404" s="65"/>
      <c r="K11404" s="65"/>
      <c r="L11404" s="65"/>
      <c r="M11404" s="65"/>
      <c r="N11404" s="84"/>
      <c r="O11404" s="65"/>
      <c r="P11404" s="84"/>
      <c r="Q11404" s="84"/>
      <c r="R11404" s="66"/>
      <c r="S11404" s="66"/>
      <c r="T11404" s="66"/>
      <c r="U11404" s="46"/>
    </row>
    <row r="11405" spans="2:21">
      <c r="B11405" s="22"/>
      <c r="D11405" s="22"/>
      <c r="E11405" s="42"/>
      <c r="F11405" s="92"/>
      <c r="G11405" s="65"/>
      <c r="H11405" s="65"/>
      <c r="I11405" s="65"/>
      <c r="J11405" s="65"/>
      <c r="K11405" s="65"/>
      <c r="L11405" s="65"/>
      <c r="M11405" s="65"/>
      <c r="N11405" s="84"/>
      <c r="O11405" s="65"/>
      <c r="P11405" s="84"/>
      <c r="Q11405" s="84"/>
      <c r="R11405" s="66"/>
      <c r="S11405" s="66"/>
      <c r="T11405" s="66"/>
      <c r="U11405" s="46"/>
    </row>
    <row r="11406" spans="2:21">
      <c r="B11406" s="22"/>
      <c r="D11406" s="22"/>
      <c r="E11406" s="42"/>
      <c r="F11406" s="92"/>
      <c r="G11406" s="65"/>
      <c r="H11406" s="65"/>
      <c r="I11406" s="65"/>
      <c r="J11406" s="65"/>
      <c r="K11406" s="65"/>
      <c r="L11406" s="65"/>
      <c r="M11406" s="65"/>
      <c r="N11406" s="84"/>
      <c r="O11406" s="65"/>
      <c r="P11406" s="84"/>
      <c r="Q11406" s="84"/>
      <c r="R11406" s="66"/>
      <c r="S11406" s="66"/>
      <c r="T11406" s="66"/>
      <c r="U11406" s="46"/>
    </row>
    <row r="11407" spans="2:21">
      <c r="B11407" s="22"/>
      <c r="D11407" s="22"/>
      <c r="E11407" s="42"/>
      <c r="F11407" s="92"/>
      <c r="G11407" s="65"/>
      <c r="H11407" s="65"/>
      <c r="I11407" s="65"/>
      <c r="J11407" s="65"/>
      <c r="K11407" s="65"/>
      <c r="L11407" s="65"/>
      <c r="M11407" s="65"/>
      <c r="N11407" s="84"/>
      <c r="O11407" s="65"/>
      <c r="P11407" s="84"/>
      <c r="Q11407" s="84"/>
      <c r="R11407" s="66"/>
      <c r="S11407" s="66"/>
      <c r="T11407" s="66"/>
      <c r="U11407" s="46"/>
    </row>
    <row r="11408" spans="2:21">
      <c r="B11408" s="22"/>
      <c r="D11408" s="22"/>
      <c r="E11408" s="42"/>
      <c r="F11408" s="92"/>
      <c r="G11408" s="65"/>
      <c r="H11408" s="65"/>
      <c r="I11408" s="65"/>
      <c r="J11408" s="65"/>
      <c r="K11408" s="65"/>
      <c r="L11408" s="65"/>
      <c r="M11408" s="65"/>
      <c r="N11408" s="84"/>
      <c r="O11408" s="65"/>
      <c r="P11408" s="84"/>
      <c r="Q11408" s="84"/>
      <c r="R11408" s="66"/>
      <c r="S11408" s="66"/>
      <c r="T11408" s="66"/>
      <c r="U11408" s="46"/>
    </row>
    <row r="11409" spans="2:21">
      <c r="B11409" s="22"/>
      <c r="D11409" s="22"/>
      <c r="E11409" s="42"/>
      <c r="F11409" s="92"/>
      <c r="G11409" s="65"/>
      <c r="H11409" s="65"/>
      <c r="I11409" s="65"/>
      <c r="J11409" s="65"/>
      <c r="K11409" s="65"/>
      <c r="L11409" s="65"/>
      <c r="M11409" s="65"/>
      <c r="N11409" s="84"/>
      <c r="O11409" s="65"/>
      <c r="P11409" s="84"/>
      <c r="Q11409" s="84"/>
      <c r="R11409" s="66"/>
      <c r="S11409" s="66"/>
      <c r="T11409" s="66"/>
      <c r="U11409" s="46"/>
    </row>
    <row r="11410" spans="2:21">
      <c r="B11410" s="22"/>
      <c r="D11410" s="22"/>
      <c r="E11410" s="42"/>
      <c r="F11410" s="92"/>
      <c r="G11410" s="65"/>
      <c r="H11410" s="65"/>
      <c r="I11410" s="65"/>
      <c r="J11410" s="65"/>
      <c r="K11410" s="65"/>
      <c r="L11410" s="65"/>
      <c r="M11410" s="65"/>
      <c r="N11410" s="84"/>
      <c r="O11410" s="65"/>
      <c r="P11410" s="84"/>
      <c r="Q11410" s="84"/>
      <c r="R11410" s="66"/>
      <c r="S11410" s="66"/>
      <c r="T11410" s="66"/>
      <c r="U11410" s="46"/>
    </row>
    <row r="11411" spans="2:21">
      <c r="B11411" s="22"/>
      <c r="D11411" s="22"/>
      <c r="E11411" s="42"/>
      <c r="F11411" s="92"/>
      <c r="G11411" s="65"/>
      <c r="H11411" s="65"/>
      <c r="I11411" s="65"/>
      <c r="J11411" s="65"/>
      <c r="K11411" s="65"/>
      <c r="L11411" s="65"/>
      <c r="M11411" s="65"/>
      <c r="N11411" s="84"/>
      <c r="O11411" s="65"/>
      <c r="P11411" s="84"/>
      <c r="Q11411" s="84"/>
      <c r="R11411" s="66"/>
      <c r="S11411" s="66"/>
      <c r="T11411" s="66"/>
      <c r="U11411" s="46"/>
    </row>
    <row r="11412" spans="2:21">
      <c r="B11412" s="22"/>
      <c r="D11412" s="22"/>
      <c r="E11412" s="42"/>
      <c r="F11412" s="92"/>
      <c r="G11412" s="65"/>
      <c r="H11412" s="65"/>
      <c r="I11412" s="65"/>
      <c r="J11412" s="65"/>
      <c r="K11412" s="65"/>
      <c r="L11412" s="65"/>
      <c r="M11412" s="65"/>
      <c r="N11412" s="84"/>
      <c r="O11412" s="65"/>
      <c r="P11412" s="84"/>
      <c r="Q11412" s="84"/>
      <c r="R11412" s="66"/>
      <c r="S11412" s="66"/>
      <c r="T11412" s="66"/>
      <c r="U11412" s="46"/>
    </row>
    <row r="11413" spans="2:21">
      <c r="B11413" s="22"/>
      <c r="D11413" s="22"/>
      <c r="E11413" s="42"/>
      <c r="F11413" s="92"/>
      <c r="G11413" s="65"/>
      <c r="H11413" s="65"/>
      <c r="I11413" s="65"/>
      <c r="J11413" s="65"/>
      <c r="K11413" s="65"/>
      <c r="L11413" s="65"/>
      <c r="M11413" s="65"/>
      <c r="N11413" s="84"/>
      <c r="O11413" s="65"/>
      <c r="P11413" s="84"/>
      <c r="Q11413" s="84"/>
      <c r="R11413" s="66"/>
      <c r="S11413" s="66"/>
      <c r="T11413" s="66"/>
      <c r="U11413" s="46"/>
    </row>
    <row r="11414" spans="2:21">
      <c r="B11414" s="22"/>
      <c r="D11414" s="22"/>
      <c r="E11414" s="42"/>
      <c r="F11414" s="92"/>
      <c r="G11414" s="65"/>
      <c r="H11414" s="65"/>
      <c r="I11414" s="65"/>
      <c r="J11414" s="65"/>
      <c r="K11414" s="65"/>
      <c r="L11414" s="65"/>
      <c r="M11414" s="65"/>
      <c r="N11414" s="84"/>
      <c r="O11414" s="65"/>
      <c r="P11414" s="84"/>
      <c r="Q11414" s="84"/>
      <c r="R11414" s="66"/>
      <c r="S11414" s="66"/>
      <c r="T11414" s="66"/>
      <c r="U11414" s="46"/>
    </row>
    <row r="11415" spans="2:21">
      <c r="B11415" s="22"/>
      <c r="D11415" s="22"/>
      <c r="E11415" s="42"/>
      <c r="F11415" s="92"/>
      <c r="G11415" s="65"/>
      <c r="H11415" s="65"/>
      <c r="I11415" s="65"/>
      <c r="J11415" s="65"/>
      <c r="K11415" s="65"/>
      <c r="L11415" s="65"/>
      <c r="M11415" s="65"/>
      <c r="N11415" s="84"/>
      <c r="O11415" s="65"/>
      <c r="P11415" s="84"/>
      <c r="Q11415" s="84"/>
      <c r="R11415" s="66"/>
      <c r="S11415" s="66"/>
      <c r="T11415" s="66"/>
      <c r="U11415" s="46"/>
    </row>
    <row r="11416" spans="2:21">
      <c r="B11416" s="22"/>
      <c r="D11416" s="22"/>
      <c r="E11416" s="42"/>
      <c r="F11416" s="92"/>
      <c r="G11416" s="65"/>
      <c r="H11416" s="65"/>
      <c r="I11416" s="65"/>
      <c r="J11416" s="65"/>
      <c r="K11416" s="65"/>
      <c r="L11416" s="65"/>
      <c r="M11416" s="65"/>
      <c r="N11416" s="84"/>
      <c r="O11416" s="65"/>
      <c r="P11416" s="84"/>
      <c r="Q11416" s="84"/>
      <c r="R11416" s="66"/>
      <c r="S11416" s="66"/>
      <c r="T11416" s="66"/>
      <c r="U11416" s="46"/>
    </row>
    <row r="11417" spans="2:21">
      <c r="B11417" s="22"/>
      <c r="D11417" s="22"/>
      <c r="E11417" s="42"/>
      <c r="F11417" s="92"/>
      <c r="G11417" s="65"/>
      <c r="H11417" s="65"/>
      <c r="I11417" s="65"/>
      <c r="J11417" s="65"/>
      <c r="K11417" s="65"/>
      <c r="L11417" s="65"/>
      <c r="M11417" s="65"/>
      <c r="N11417" s="84"/>
      <c r="O11417" s="65"/>
      <c r="P11417" s="84"/>
      <c r="Q11417" s="84"/>
      <c r="R11417" s="66"/>
      <c r="S11417" s="66"/>
      <c r="T11417" s="66"/>
      <c r="U11417" s="46"/>
    </row>
    <row r="11418" spans="2:21">
      <c r="B11418" s="22"/>
      <c r="D11418" s="22"/>
      <c r="E11418" s="42"/>
      <c r="F11418" s="92"/>
      <c r="G11418" s="65"/>
      <c r="H11418" s="65"/>
      <c r="I11418" s="65"/>
      <c r="J11418" s="65"/>
      <c r="K11418" s="65"/>
      <c r="L11418" s="65"/>
      <c r="M11418" s="65"/>
      <c r="N11418" s="84"/>
      <c r="O11418" s="65"/>
      <c r="P11418" s="84"/>
      <c r="Q11418" s="84"/>
      <c r="R11418" s="66"/>
      <c r="S11418" s="66"/>
      <c r="T11418" s="66"/>
      <c r="U11418" s="46"/>
    </row>
    <row r="11419" spans="2:21">
      <c r="B11419" s="22"/>
      <c r="D11419" s="22"/>
      <c r="E11419" s="42"/>
      <c r="F11419" s="92"/>
      <c r="G11419" s="65"/>
      <c r="H11419" s="65"/>
      <c r="I11419" s="65"/>
      <c r="J11419" s="65"/>
      <c r="K11419" s="65"/>
      <c r="L11419" s="65"/>
      <c r="M11419" s="65"/>
      <c r="N11419" s="84"/>
      <c r="O11419" s="65"/>
      <c r="P11419" s="84"/>
      <c r="Q11419" s="84"/>
      <c r="R11419" s="66"/>
      <c r="S11419" s="66"/>
      <c r="T11419" s="66"/>
      <c r="U11419" s="46"/>
    </row>
    <row r="11420" spans="2:21">
      <c r="B11420" s="22"/>
      <c r="D11420" s="22"/>
      <c r="E11420" s="42"/>
      <c r="F11420" s="92"/>
      <c r="G11420" s="65"/>
      <c r="H11420" s="65"/>
      <c r="I11420" s="65"/>
      <c r="J11420" s="65"/>
      <c r="K11420" s="65"/>
      <c r="L11420" s="65"/>
      <c r="M11420" s="65"/>
      <c r="N11420" s="84"/>
      <c r="O11420" s="65"/>
      <c r="P11420" s="84"/>
      <c r="Q11420" s="84"/>
      <c r="R11420" s="66"/>
      <c r="S11420" s="66"/>
      <c r="T11420" s="66"/>
      <c r="U11420" s="46"/>
    </row>
    <row r="11421" spans="2:21">
      <c r="B11421" s="22"/>
      <c r="D11421" s="22"/>
      <c r="E11421" s="42"/>
      <c r="F11421" s="92"/>
      <c r="G11421" s="65"/>
      <c r="H11421" s="65"/>
      <c r="I11421" s="65"/>
      <c r="J11421" s="65"/>
      <c r="K11421" s="65"/>
      <c r="L11421" s="65"/>
      <c r="M11421" s="65"/>
      <c r="N11421" s="84"/>
      <c r="O11421" s="65"/>
      <c r="P11421" s="84"/>
      <c r="Q11421" s="84"/>
      <c r="R11421" s="66"/>
      <c r="S11421" s="66"/>
      <c r="T11421" s="66"/>
      <c r="U11421" s="46"/>
    </row>
    <row r="11422" spans="2:21">
      <c r="B11422" s="22"/>
      <c r="D11422" s="22"/>
      <c r="E11422" s="42"/>
      <c r="F11422" s="92"/>
      <c r="G11422" s="65"/>
      <c r="H11422" s="65"/>
      <c r="I11422" s="65"/>
      <c r="J11422" s="65"/>
      <c r="K11422" s="65"/>
      <c r="L11422" s="65"/>
      <c r="M11422" s="65"/>
      <c r="N11422" s="84"/>
      <c r="O11422" s="65"/>
      <c r="P11422" s="84"/>
      <c r="Q11422" s="84"/>
      <c r="R11422" s="66"/>
      <c r="S11422" s="66"/>
      <c r="T11422" s="66"/>
      <c r="U11422" s="46"/>
    </row>
    <row r="11423" spans="2:21">
      <c r="B11423" s="22"/>
      <c r="D11423" s="22"/>
      <c r="E11423" s="42"/>
      <c r="F11423" s="92"/>
      <c r="G11423" s="65"/>
      <c r="H11423" s="65"/>
      <c r="I11423" s="65"/>
      <c r="J11423" s="65"/>
      <c r="K11423" s="65"/>
      <c r="L11423" s="65"/>
      <c r="M11423" s="65"/>
      <c r="N11423" s="84"/>
      <c r="O11423" s="65"/>
      <c r="P11423" s="84"/>
      <c r="Q11423" s="84"/>
      <c r="R11423" s="66"/>
      <c r="S11423" s="66"/>
      <c r="T11423" s="66"/>
      <c r="U11423" s="46"/>
    </row>
    <row r="11424" spans="2:21">
      <c r="B11424" s="22"/>
      <c r="D11424" s="22"/>
      <c r="E11424" s="42"/>
      <c r="F11424" s="92"/>
      <c r="G11424" s="65"/>
      <c r="H11424" s="65"/>
      <c r="I11424" s="65"/>
      <c r="J11424" s="65"/>
      <c r="K11424" s="65"/>
      <c r="L11424" s="65"/>
      <c r="M11424" s="65"/>
      <c r="N11424" s="84"/>
      <c r="O11424" s="65"/>
      <c r="P11424" s="84"/>
      <c r="Q11424" s="84"/>
      <c r="R11424" s="66"/>
      <c r="S11424" s="66"/>
      <c r="T11424" s="66"/>
      <c r="U11424" s="46"/>
    </row>
    <row r="11425" spans="2:21">
      <c r="B11425" s="22"/>
      <c r="D11425" s="22"/>
      <c r="E11425" s="42"/>
      <c r="F11425" s="92"/>
      <c r="G11425" s="65"/>
      <c r="H11425" s="65"/>
      <c r="I11425" s="65"/>
      <c r="J11425" s="65"/>
      <c r="K11425" s="65"/>
      <c r="L11425" s="65"/>
      <c r="M11425" s="65"/>
      <c r="N11425" s="84"/>
      <c r="O11425" s="65"/>
      <c r="P11425" s="84"/>
      <c r="Q11425" s="84"/>
      <c r="R11425" s="66"/>
      <c r="S11425" s="66"/>
      <c r="T11425" s="66"/>
      <c r="U11425" s="46"/>
    </row>
    <row r="11426" spans="2:21">
      <c r="B11426" s="22"/>
      <c r="D11426" s="22"/>
      <c r="E11426" s="42"/>
      <c r="F11426" s="92"/>
      <c r="G11426" s="65"/>
      <c r="H11426" s="65"/>
      <c r="I11426" s="65"/>
      <c r="J11426" s="65"/>
      <c r="K11426" s="65"/>
      <c r="L11426" s="65"/>
      <c r="M11426" s="65"/>
      <c r="N11426" s="84"/>
      <c r="O11426" s="65"/>
      <c r="P11426" s="84"/>
      <c r="Q11426" s="84"/>
      <c r="R11426" s="66"/>
      <c r="S11426" s="66"/>
      <c r="T11426" s="66"/>
      <c r="U11426" s="46"/>
    </row>
    <row r="11427" spans="2:21">
      <c r="B11427" s="22"/>
      <c r="D11427" s="22"/>
      <c r="E11427" s="42"/>
      <c r="F11427" s="92"/>
      <c r="G11427" s="65"/>
      <c r="H11427" s="65"/>
      <c r="I11427" s="65"/>
      <c r="J11427" s="65"/>
      <c r="K11427" s="65"/>
      <c r="L11427" s="65"/>
      <c r="M11427" s="65"/>
      <c r="N11427" s="84"/>
      <c r="O11427" s="65"/>
      <c r="P11427" s="84"/>
      <c r="Q11427" s="84"/>
      <c r="R11427" s="66"/>
      <c r="S11427" s="66"/>
      <c r="T11427" s="66"/>
      <c r="U11427" s="46"/>
    </row>
    <row r="11428" spans="2:21">
      <c r="B11428" s="22"/>
      <c r="D11428" s="22"/>
      <c r="E11428" s="42"/>
      <c r="F11428" s="92"/>
      <c r="G11428" s="65"/>
      <c r="H11428" s="65"/>
      <c r="I11428" s="65"/>
      <c r="J11428" s="65"/>
      <c r="K11428" s="65"/>
      <c r="L11428" s="65"/>
      <c r="M11428" s="65"/>
      <c r="N11428" s="84"/>
      <c r="O11428" s="65"/>
      <c r="P11428" s="84"/>
      <c r="Q11428" s="84"/>
      <c r="R11428" s="66"/>
      <c r="S11428" s="66"/>
      <c r="T11428" s="66"/>
      <c r="U11428" s="46"/>
    </row>
    <row r="11429" spans="2:21">
      <c r="B11429" s="22"/>
      <c r="D11429" s="22"/>
      <c r="E11429" s="42"/>
      <c r="F11429" s="92"/>
      <c r="G11429" s="65"/>
      <c r="H11429" s="65"/>
      <c r="I11429" s="65"/>
      <c r="J11429" s="65"/>
      <c r="K11429" s="65"/>
      <c r="L11429" s="65"/>
      <c r="M11429" s="65"/>
      <c r="N11429" s="84"/>
      <c r="O11429" s="65"/>
      <c r="P11429" s="84"/>
      <c r="Q11429" s="84"/>
      <c r="R11429" s="66"/>
      <c r="S11429" s="66"/>
      <c r="T11429" s="66"/>
      <c r="U11429" s="46"/>
    </row>
    <row r="11430" spans="2:21">
      <c r="B11430" s="22"/>
      <c r="D11430" s="22"/>
      <c r="E11430" s="42"/>
      <c r="F11430" s="92"/>
      <c r="G11430" s="65"/>
      <c r="H11430" s="65"/>
      <c r="I11430" s="65"/>
      <c r="J11430" s="65"/>
      <c r="K11430" s="65"/>
      <c r="L11430" s="65"/>
      <c r="M11430" s="65"/>
      <c r="N11430" s="84"/>
      <c r="O11430" s="65"/>
      <c r="P11430" s="84"/>
      <c r="Q11430" s="84"/>
      <c r="R11430" s="66"/>
      <c r="S11430" s="66"/>
      <c r="T11430" s="66"/>
      <c r="U11430" s="46"/>
    </row>
    <row r="11431" spans="2:21">
      <c r="B11431" s="22"/>
      <c r="D11431" s="22"/>
      <c r="E11431" s="42"/>
      <c r="F11431" s="92"/>
      <c r="G11431" s="65"/>
      <c r="H11431" s="65"/>
      <c r="I11431" s="65"/>
      <c r="J11431" s="65"/>
      <c r="K11431" s="65"/>
      <c r="L11431" s="65"/>
      <c r="M11431" s="65"/>
      <c r="N11431" s="84"/>
      <c r="O11431" s="65"/>
      <c r="P11431" s="84"/>
      <c r="Q11431" s="84"/>
      <c r="R11431" s="66"/>
      <c r="S11431" s="66"/>
      <c r="T11431" s="66"/>
      <c r="U11431" s="46"/>
    </row>
    <row r="11432" spans="2:21">
      <c r="B11432" s="22"/>
      <c r="D11432" s="22"/>
      <c r="E11432" s="42"/>
      <c r="F11432" s="92"/>
      <c r="G11432" s="65"/>
      <c r="H11432" s="65"/>
      <c r="I11432" s="65"/>
      <c r="J11432" s="65"/>
      <c r="K11432" s="65"/>
      <c r="L11432" s="65"/>
      <c r="M11432" s="65"/>
      <c r="N11432" s="84"/>
      <c r="O11432" s="65"/>
      <c r="P11432" s="84"/>
      <c r="Q11432" s="84"/>
      <c r="R11432" s="66"/>
      <c r="S11432" s="66"/>
      <c r="T11432" s="66"/>
      <c r="U11432" s="46"/>
    </row>
    <row r="11433" spans="2:21">
      <c r="B11433" s="22"/>
      <c r="D11433" s="22"/>
      <c r="E11433" s="42"/>
      <c r="F11433" s="92"/>
      <c r="G11433" s="65"/>
      <c r="H11433" s="65"/>
      <c r="I11433" s="65"/>
      <c r="J11433" s="65"/>
      <c r="K11433" s="65"/>
      <c r="L11433" s="65"/>
      <c r="M11433" s="65"/>
      <c r="N11433" s="84"/>
      <c r="O11433" s="65"/>
      <c r="P11433" s="84"/>
      <c r="Q11433" s="84"/>
      <c r="R11433" s="66"/>
      <c r="S11433" s="66"/>
      <c r="T11433" s="66"/>
      <c r="U11433" s="46"/>
    </row>
    <row r="11434" spans="2:21">
      <c r="B11434" s="22"/>
      <c r="D11434" s="22"/>
      <c r="E11434" s="42"/>
      <c r="F11434" s="92"/>
      <c r="G11434" s="65"/>
      <c r="H11434" s="65"/>
      <c r="I11434" s="65"/>
      <c r="J11434" s="65"/>
      <c r="K11434" s="65"/>
      <c r="L11434" s="65"/>
      <c r="M11434" s="65"/>
      <c r="N11434" s="84"/>
      <c r="O11434" s="65"/>
      <c r="P11434" s="84"/>
      <c r="Q11434" s="84"/>
      <c r="R11434" s="66"/>
      <c r="S11434" s="66"/>
      <c r="T11434" s="66"/>
      <c r="U11434" s="46"/>
    </row>
    <row r="11435" spans="2:21">
      <c r="B11435" s="22"/>
      <c r="D11435" s="22"/>
      <c r="E11435" s="42"/>
      <c r="F11435" s="92"/>
      <c r="G11435" s="65"/>
      <c r="H11435" s="65"/>
      <c r="I11435" s="65"/>
      <c r="J11435" s="65"/>
      <c r="K11435" s="65"/>
      <c r="L11435" s="65"/>
      <c r="M11435" s="65"/>
      <c r="N11435" s="84"/>
      <c r="O11435" s="65"/>
      <c r="P11435" s="84"/>
      <c r="Q11435" s="84"/>
      <c r="R11435" s="66"/>
      <c r="S11435" s="66"/>
      <c r="T11435" s="66"/>
      <c r="U11435" s="46"/>
    </row>
    <row r="11436" spans="2:21">
      <c r="B11436" s="22"/>
      <c r="D11436" s="22"/>
      <c r="E11436" s="42"/>
      <c r="F11436" s="92"/>
      <c r="G11436" s="65"/>
      <c r="H11436" s="65"/>
      <c r="I11436" s="65"/>
      <c r="J11436" s="65"/>
      <c r="K11436" s="65"/>
      <c r="L11436" s="65"/>
      <c r="M11436" s="65"/>
      <c r="N11436" s="84"/>
      <c r="O11436" s="65"/>
      <c r="P11436" s="84"/>
      <c r="Q11436" s="84"/>
      <c r="R11436" s="66"/>
      <c r="S11436" s="66"/>
      <c r="T11436" s="66"/>
      <c r="U11436" s="46"/>
    </row>
    <row r="11437" spans="2:21">
      <c r="B11437" s="22"/>
      <c r="D11437" s="22"/>
      <c r="E11437" s="42"/>
      <c r="F11437" s="92"/>
      <c r="G11437" s="65"/>
      <c r="H11437" s="65"/>
      <c r="I11437" s="65"/>
      <c r="J11437" s="65"/>
      <c r="K11437" s="65"/>
      <c r="L11437" s="65"/>
      <c r="M11437" s="65"/>
      <c r="N11437" s="84"/>
      <c r="O11437" s="65"/>
      <c r="P11437" s="84"/>
      <c r="Q11437" s="84"/>
      <c r="R11437" s="66"/>
      <c r="S11437" s="66"/>
      <c r="T11437" s="66"/>
      <c r="U11437" s="46"/>
    </row>
    <row r="11438" spans="2:21">
      <c r="B11438" s="22"/>
      <c r="D11438" s="22"/>
      <c r="E11438" s="42"/>
      <c r="F11438" s="92"/>
      <c r="G11438" s="65"/>
      <c r="H11438" s="65"/>
      <c r="I11438" s="65"/>
      <c r="J11438" s="65"/>
      <c r="K11438" s="65"/>
      <c r="L11438" s="65"/>
      <c r="M11438" s="65"/>
      <c r="N11438" s="84"/>
      <c r="O11438" s="65"/>
      <c r="P11438" s="84"/>
      <c r="Q11438" s="84"/>
      <c r="R11438" s="66"/>
      <c r="S11438" s="66"/>
      <c r="T11438" s="66"/>
      <c r="U11438" s="46"/>
    </row>
    <row r="11439" spans="2:21">
      <c r="B11439" s="22"/>
      <c r="D11439" s="22"/>
      <c r="E11439" s="42"/>
      <c r="F11439" s="92"/>
      <c r="G11439" s="65"/>
      <c r="H11439" s="65"/>
      <c r="I11439" s="65"/>
      <c r="J11439" s="65"/>
      <c r="K11439" s="65"/>
      <c r="L11439" s="65"/>
      <c r="M11439" s="65"/>
      <c r="N11439" s="84"/>
      <c r="O11439" s="65"/>
      <c r="P11439" s="84"/>
      <c r="Q11439" s="84"/>
      <c r="R11439" s="66"/>
      <c r="S11439" s="66"/>
      <c r="T11439" s="66"/>
      <c r="U11439" s="46"/>
    </row>
    <row r="11440" spans="2:21">
      <c r="B11440" s="22"/>
      <c r="D11440" s="22"/>
      <c r="E11440" s="42"/>
      <c r="F11440" s="92"/>
      <c r="G11440" s="65"/>
      <c r="H11440" s="65"/>
      <c r="I11440" s="65"/>
      <c r="J11440" s="65"/>
      <c r="K11440" s="65"/>
      <c r="L11440" s="65"/>
      <c r="M11440" s="65"/>
      <c r="N11440" s="84"/>
      <c r="O11440" s="65"/>
      <c r="P11440" s="84"/>
      <c r="Q11440" s="84"/>
      <c r="R11440" s="66"/>
      <c r="S11440" s="66"/>
      <c r="T11440" s="66"/>
      <c r="U11440" s="46"/>
    </row>
    <row r="11441" spans="2:21">
      <c r="B11441" s="22"/>
      <c r="D11441" s="22"/>
      <c r="E11441" s="42"/>
      <c r="F11441" s="92"/>
      <c r="G11441" s="65"/>
      <c r="H11441" s="65"/>
      <c r="I11441" s="65"/>
      <c r="J11441" s="65"/>
      <c r="K11441" s="65"/>
      <c r="L11441" s="65"/>
      <c r="M11441" s="65"/>
      <c r="N11441" s="84"/>
      <c r="O11441" s="65"/>
      <c r="P11441" s="84"/>
      <c r="Q11441" s="84"/>
      <c r="R11441" s="66"/>
      <c r="S11441" s="66"/>
      <c r="T11441" s="66"/>
      <c r="U11441" s="46"/>
    </row>
    <row r="11442" spans="2:21">
      <c r="B11442" s="22"/>
      <c r="D11442" s="22"/>
      <c r="E11442" s="42"/>
      <c r="F11442" s="92"/>
      <c r="G11442" s="65"/>
      <c r="H11442" s="65"/>
      <c r="I11442" s="65"/>
      <c r="J11442" s="65"/>
      <c r="K11442" s="65"/>
      <c r="L11442" s="65"/>
      <c r="M11442" s="65"/>
      <c r="N11442" s="84"/>
      <c r="O11442" s="65"/>
      <c r="P11442" s="84"/>
      <c r="Q11442" s="84"/>
      <c r="R11442" s="66"/>
      <c r="S11442" s="66"/>
      <c r="T11442" s="66"/>
      <c r="U11442" s="46"/>
    </row>
    <row r="11443" spans="2:21">
      <c r="B11443" s="22"/>
      <c r="D11443" s="22"/>
      <c r="E11443" s="42"/>
      <c r="F11443" s="92"/>
      <c r="G11443" s="65"/>
      <c r="H11443" s="65"/>
      <c r="I11443" s="65"/>
      <c r="J11443" s="65"/>
      <c r="K11443" s="65"/>
      <c r="L11443" s="65"/>
      <c r="M11443" s="65"/>
      <c r="N11443" s="84"/>
      <c r="O11443" s="65"/>
      <c r="P11443" s="84"/>
      <c r="Q11443" s="84"/>
      <c r="R11443" s="66"/>
      <c r="S11443" s="66"/>
      <c r="T11443" s="66"/>
      <c r="U11443" s="46"/>
    </row>
    <row r="11444" spans="2:21">
      <c r="B11444" s="22"/>
      <c r="D11444" s="22"/>
      <c r="E11444" s="42"/>
      <c r="F11444" s="92"/>
      <c r="G11444" s="65"/>
      <c r="H11444" s="65"/>
      <c r="I11444" s="65"/>
      <c r="J11444" s="65"/>
      <c r="K11444" s="65"/>
      <c r="L11444" s="65"/>
      <c r="M11444" s="65"/>
      <c r="N11444" s="84"/>
      <c r="O11444" s="65"/>
      <c r="P11444" s="84"/>
      <c r="Q11444" s="84"/>
      <c r="R11444" s="66"/>
      <c r="S11444" s="66"/>
      <c r="T11444" s="66"/>
      <c r="U11444" s="46"/>
    </row>
    <row r="11445" spans="2:21">
      <c r="B11445" s="22"/>
      <c r="D11445" s="22"/>
      <c r="E11445" s="42"/>
      <c r="F11445" s="92"/>
      <c r="G11445" s="65"/>
      <c r="H11445" s="65"/>
      <c r="I11445" s="65"/>
      <c r="J11445" s="65"/>
      <c r="K11445" s="65"/>
      <c r="L11445" s="65"/>
      <c r="M11445" s="65"/>
      <c r="N11445" s="84"/>
      <c r="O11445" s="65"/>
      <c r="P11445" s="84"/>
      <c r="Q11445" s="84"/>
      <c r="R11445" s="66"/>
      <c r="S11445" s="66"/>
      <c r="T11445" s="66"/>
      <c r="U11445" s="46"/>
    </row>
    <row r="11446" spans="2:21">
      <c r="B11446" s="22"/>
      <c r="D11446" s="22"/>
      <c r="E11446" s="42"/>
      <c r="F11446" s="92"/>
      <c r="G11446" s="65"/>
      <c r="H11446" s="65"/>
      <c r="I11446" s="65"/>
      <c r="J11446" s="65"/>
      <c r="K11446" s="65"/>
      <c r="L11446" s="65"/>
      <c r="M11446" s="65"/>
      <c r="N11446" s="84"/>
      <c r="O11446" s="65"/>
      <c r="P11446" s="84"/>
      <c r="Q11446" s="84"/>
      <c r="R11446" s="66"/>
      <c r="S11446" s="66"/>
      <c r="T11446" s="66"/>
      <c r="U11446" s="46"/>
    </row>
    <row r="11447" spans="2:21">
      <c r="B11447" s="22"/>
      <c r="D11447" s="22"/>
      <c r="E11447" s="42"/>
      <c r="F11447" s="92"/>
      <c r="G11447" s="65"/>
      <c r="H11447" s="65"/>
      <c r="I11447" s="65"/>
      <c r="J11447" s="65"/>
      <c r="K11447" s="65"/>
      <c r="L11447" s="65"/>
      <c r="M11447" s="65"/>
      <c r="N11447" s="84"/>
      <c r="O11447" s="65"/>
      <c r="P11447" s="84"/>
      <c r="Q11447" s="84"/>
      <c r="R11447" s="66"/>
      <c r="S11447" s="66"/>
      <c r="T11447" s="66"/>
      <c r="U11447" s="46"/>
    </row>
    <row r="11448" spans="2:21">
      <c r="B11448" s="22"/>
      <c r="D11448" s="22"/>
      <c r="E11448" s="42"/>
      <c r="F11448" s="92"/>
      <c r="G11448" s="65"/>
      <c r="H11448" s="65"/>
      <c r="I11448" s="65"/>
      <c r="J11448" s="65"/>
      <c r="K11448" s="65"/>
      <c r="L11448" s="65"/>
      <c r="M11448" s="65"/>
      <c r="N11448" s="84"/>
      <c r="O11448" s="65"/>
      <c r="P11448" s="84"/>
      <c r="Q11448" s="84"/>
      <c r="R11448" s="66"/>
      <c r="S11448" s="66"/>
      <c r="T11448" s="66"/>
      <c r="U11448" s="46"/>
    </row>
    <row r="11449" spans="2:21">
      <c r="B11449" s="22"/>
      <c r="D11449" s="22"/>
      <c r="E11449" s="42"/>
      <c r="F11449" s="92"/>
      <c r="G11449" s="65"/>
      <c r="H11449" s="65"/>
      <c r="I11449" s="65"/>
      <c r="J11449" s="65"/>
      <c r="K11449" s="65"/>
      <c r="L11449" s="65"/>
      <c r="M11449" s="65"/>
      <c r="N11449" s="84"/>
      <c r="O11449" s="65"/>
      <c r="P11449" s="84"/>
      <c r="Q11449" s="84"/>
      <c r="R11449" s="66"/>
      <c r="S11449" s="66"/>
      <c r="T11449" s="66"/>
      <c r="U11449" s="46"/>
    </row>
    <row r="11450" spans="2:21">
      <c r="B11450" s="22"/>
      <c r="D11450" s="22"/>
      <c r="E11450" s="42"/>
      <c r="F11450" s="92"/>
      <c r="G11450" s="65"/>
      <c r="H11450" s="65"/>
      <c r="I11450" s="65"/>
      <c r="J11450" s="65"/>
      <c r="K11450" s="65"/>
      <c r="L11450" s="65"/>
      <c r="M11450" s="65"/>
      <c r="N11450" s="84"/>
      <c r="O11450" s="65"/>
      <c r="P11450" s="84"/>
      <c r="Q11450" s="84"/>
      <c r="R11450" s="66"/>
      <c r="S11450" s="66"/>
      <c r="T11450" s="66"/>
      <c r="U11450" s="46"/>
    </row>
    <row r="11451" spans="2:21">
      <c r="B11451" s="22"/>
      <c r="D11451" s="22"/>
      <c r="E11451" s="42"/>
      <c r="F11451" s="92"/>
      <c r="G11451" s="65"/>
      <c r="H11451" s="65"/>
      <c r="I11451" s="65"/>
      <c r="J11451" s="65"/>
      <c r="K11451" s="65"/>
      <c r="L11451" s="65"/>
      <c r="M11451" s="65"/>
      <c r="N11451" s="84"/>
      <c r="O11451" s="65"/>
      <c r="P11451" s="84"/>
      <c r="Q11451" s="84"/>
      <c r="R11451" s="66"/>
      <c r="S11451" s="66"/>
      <c r="T11451" s="66"/>
      <c r="U11451" s="46"/>
    </row>
    <row r="11452" spans="2:21">
      <c r="B11452" s="22"/>
      <c r="D11452" s="22"/>
      <c r="E11452" s="42"/>
      <c r="F11452" s="92"/>
      <c r="G11452" s="65"/>
      <c r="H11452" s="65"/>
      <c r="I11452" s="65"/>
      <c r="J11452" s="65"/>
      <c r="K11452" s="65"/>
      <c r="L11452" s="65"/>
      <c r="M11452" s="65"/>
      <c r="N11452" s="84"/>
      <c r="O11452" s="65"/>
      <c r="P11452" s="84"/>
      <c r="Q11452" s="84"/>
      <c r="R11452" s="66"/>
      <c r="S11452" s="66"/>
      <c r="T11452" s="66"/>
      <c r="U11452" s="46"/>
    </row>
    <row r="11453" spans="2:21">
      <c r="B11453" s="22"/>
      <c r="D11453" s="22"/>
      <c r="E11453" s="42"/>
      <c r="F11453" s="92"/>
      <c r="G11453" s="65"/>
      <c r="H11453" s="65"/>
      <c r="I11453" s="65"/>
      <c r="J11453" s="65"/>
      <c r="K11453" s="65"/>
      <c r="L11453" s="65"/>
      <c r="M11453" s="65"/>
      <c r="N11453" s="84"/>
      <c r="O11453" s="65"/>
      <c r="P11453" s="84"/>
      <c r="Q11453" s="84"/>
      <c r="R11453" s="66"/>
      <c r="S11453" s="66"/>
      <c r="T11453" s="66"/>
      <c r="U11453" s="46"/>
    </row>
    <row r="11454" spans="2:21">
      <c r="B11454" s="22"/>
      <c r="D11454" s="22"/>
      <c r="E11454" s="42"/>
      <c r="F11454" s="92"/>
      <c r="G11454" s="65"/>
      <c r="H11454" s="65"/>
      <c r="I11454" s="65"/>
      <c r="J11454" s="65"/>
      <c r="K11454" s="65"/>
      <c r="L11454" s="65"/>
      <c r="M11454" s="65"/>
      <c r="N11454" s="84"/>
      <c r="O11454" s="65"/>
      <c r="P11454" s="84"/>
      <c r="Q11454" s="84"/>
      <c r="R11454" s="66"/>
      <c r="S11454" s="66"/>
      <c r="T11454" s="66"/>
      <c r="U11454" s="46"/>
    </row>
    <row r="11455" spans="2:21">
      <c r="B11455" s="22"/>
      <c r="D11455" s="22"/>
      <c r="E11455" s="42"/>
      <c r="F11455" s="92"/>
      <c r="G11455" s="65"/>
      <c r="H11455" s="65"/>
      <c r="I11455" s="65"/>
      <c r="J11455" s="65"/>
      <c r="K11455" s="65"/>
      <c r="L11455" s="65"/>
      <c r="M11455" s="65"/>
      <c r="N11455" s="84"/>
      <c r="O11455" s="65"/>
      <c r="P11455" s="84"/>
      <c r="Q11455" s="84"/>
      <c r="R11455" s="66"/>
      <c r="S11455" s="66"/>
      <c r="T11455" s="66"/>
      <c r="U11455" s="46"/>
    </row>
    <row r="11456" spans="2:21">
      <c r="B11456" s="22"/>
      <c r="D11456" s="22"/>
      <c r="E11456" s="42"/>
      <c r="F11456" s="92"/>
      <c r="G11456" s="65"/>
      <c r="H11456" s="65"/>
      <c r="I11456" s="65"/>
      <c r="J11456" s="65"/>
      <c r="K11456" s="65"/>
      <c r="L11456" s="65"/>
      <c r="M11456" s="65"/>
      <c r="N11456" s="84"/>
      <c r="O11456" s="65"/>
      <c r="P11456" s="84"/>
      <c r="Q11456" s="84"/>
      <c r="R11456" s="66"/>
      <c r="S11456" s="66"/>
      <c r="T11456" s="66"/>
      <c r="U11456" s="46"/>
    </row>
    <row r="11457" spans="2:21">
      <c r="B11457" s="22"/>
      <c r="D11457" s="22"/>
      <c r="E11457" s="42"/>
      <c r="F11457" s="92"/>
      <c r="G11457" s="65"/>
      <c r="H11457" s="65"/>
      <c r="I11457" s="65"/>
      <c r="J11457" s="65"/>
      <c r="K11457" s="65"/>
      <c r="L11457" s="65"/>
      <c r="M11457" s="65"/>
      <c r="N11457" s="84"/>
      <c r="O11457" s="65"/>
      <c r="P11457" s="84"/>
      <c r="Q11457" s="84"/>
      <c r="R11457" s="66"/>
      <c r="S11457" s="66"/>
      <c r="T11457" s="66"/>
      <c r="U11457" s="46"/>
    </row>
    <row r="11458" spans="2:21">
      <c r="B11458" s="22"/>
      <c r="D11458" s="22"/>
      <c r="E11458" s="42"/>
      <c r="F11458" s="92"/>
      <c r="G11458" s="65"/>
      <c r="H11458" s="65"/>
      <c r="I11458" s="65"/>
      <c r="J11458" s="65"/>
      <c r="K11458" s="65"/>
      <c r="L11458" s="65"/>
      <c r="M11458" s="65"/>
      <c r="N11458" s="84"/>
      <c r="O11458" s="65"/>
      <c r="P11458" s="84"/>
      <c r="Q11458" s="84"/>
      <c r="R11458" s="66"/>
      <c r="S11458" s="66"/>
      <c r="T11458" s="66"/>
      <c r="U11458" s="46"/>
    </row>
    <row r="11459" spans="2:21">
      <c r="B11459" s="22"/>
      <c r="D11459" s="22"/>
      <c r="E11459" s="42"/>
      <c r="F11459" s="92"/>
      <c r="G11459" s="65"/>
      <c r="H11459" s="65"/>
      <c r="I11459" s="65"/>
      <c r="J11459" s="65"/>
      <c r="K11459" s="65"/>
      <c r="L11459" s="65"/>
      <c r="M11459" s="65"/>
      <c r="N11459" s="84"/>
      <c r="O11459" s="65"/>
      <c r="P11459" s="84"/>
      <c r="Q11459" s="84"/>
      <c r="R11459" s="66"/>
      <c r="S11459" s="66"/>
      <c r="T11459" s="66"/>
      <c r="U11459" s="46"/>
    </row>
    <row r="11460" spans="2:21">
      <c r="B11460" s="22"/>
      <c r="D11460" s="22"/>
      <c r="E11460" s="42"/>
      <c r="F11460" s="92"/>
      <c r="G11460" s="65"/>
      <c r="H11460" s="65"/>
      <c r="I11460" s="65"/>
      <c r="J11460" s="65"/>
      <c r="K11460" s="65"/>
      <c r="L11460" s="65"/>
      <c r="M11460" s="65"/>
      <c r="N11460" s="84"/>
      <c r="O11460" s="65"/>
      <c r="P11460" s="84"/>
      <c r="Q11460" s="84"/>
      <c r="R11460" s="66"/>
      <c r="S11460" s="66"/>
      <c r="T11460" s="66"/>
      <c r="U11460" s="46"/>
    </row>
    <row r="11461" spans="2:21">
      <c r="B11461" s="22"/>
      <c r="D11461" s="22"/>
      <c r="E11461" s="42"/>
      <c r="F11461" s="92"/>
      <c r="G11461" s="65"/>
      <c r="H11461" s="65"/>
      <c r="I11461" s="65"/>
      <c r="J11461" s="65"/>
      <c r="K11461" s="65"/>
      <c r="L11461" s="65"/>
      <c r="M11461" s="65"/>
      <c r="N11461" s="84"/>
      <c r="O11461" s="65"/>
      <c r="P11461" s="84"/>
      <c r="Q11461" s="84"/>
      <c r="R11461" s="66"/>
      <c r="S11461" s="66"/>
      <c r="T11461" s="66"/>
      <c r="U11461" s="46"/>
    </row>
    <row r="11462" spans="2:21">
      <c r="B11462" s="22"/>
      <c r="D11462" s="22"/>
      <c r="E11462" s="42"/>
      <c r="F11462" s="92"/>
      <c r="G11462" s="65"/>
      <c r="H11462" s="65"/>
      <c r="I11462" s="65"/>
      <c r="J11462" s="65"/>
      <c r="K11462" s="65"/>
      <c r="L11462" s="65"/>
      <c r="M11462" s="65"/>
      <c r="N11462" s="84"/>
      <c r="O11462" s="65"/>
      <c r="P11462" s="84"/>
      <c r="Q11462" s="84"/>
      <c r="R11462" s="66"/>
      <c r="S11462" s="66"/>
      <c r="T11462" s="66"/>
      <c r="U11462" s="46"/>
    </row>
    <row r="11463" spans="2:21">
      <c r="B11463" s="22"/>
      <c r="D11463" s="22"/>
      <c r="E11463" s="42"/>
      <c r="F11463" s="92"/>
      <c r="G11463" s="65"/>
      <c r="H11463" s="65"/>
      <c r="I11463" s="65"/>
      <c r="J11463" s="65"/>
      <c r="K11463" s="65"/>
      <c r="L11463" s="65"/>
      <c r="M11463" s="65"/>
      <c r="N11463" s="84"/>
      <c r="O11463" s="65"/>
      <c r="P11463" s="84"/>
      <c r="Q11463" s="84"/>
      <c r="R11463" s="66"/>
      <c r="S11463" s="66"/>
      <c r="T11463" s="66"/>
      <c r="U11463" s="46"/>
    </row>
    <row r="11464" spans="2:21">
      <c r="B11464" s="22"/>
      <c r="D11464" s="22"/>
      <c r="E11464" s="42"/>
      <c r="F11464" s="92"/>
      <c r="G11464" s="65"/>
      <c r="H11464" s="65"/>
      <c r="I11464" s="65"/>
      <c r="J11464" s="65"/>
      <c r="K11464" s="65"/>
      <c r="L11464" s="65"/>
      <c r="M11464" s="65"/>
      <c r="N11464" s="84"/>
      <c r="O11464" s="65"/>
      <c r="P11464" s="84"/>
      <c r="Q11464" s="84"/>
      <c r="R11464" s="66"/>
      <c r="S11464" s="66"/>
      <c r="T11464" s="66"/>
      <c r="U11464" s="46"/>
    </row>
    <row r="11465" spans="2:21">
      <c r="B11465" s="22"/>
      <c r="D11465" s="22"/>
      <c r="E11465" s="42"/>
      <c r="F11465" s="92"/>
      <c r="G11465" s="65"/>
      <c r="H11465" s="65"/>
      <c r="I11465" s="65"/>
      <c r="J11465" s="65"/>
      <c r="K11465" s="65"/>
      <c r="L11465" s="65"/>
      <c r="M11465" s="65"/>
      <c r="N11465" s="84"/>
      <c r="O11465" s="65"/>
      <c r="P11465" s="84"/>
      <c r="Q11465" s="84"/>
      <c r="R11465" s="66"/>
      <c r="S11465" s="66"/>
      <c r="T11465" s="66"/>
      <c r="U11465" s="46"/>
    </row>
    <row r="11466" spans="2:21">
      <c r="B11466" s="22"/>
      <c r="D11466" s="22"/>
      <c r="E11466" s="42"/>
      <c r="F11466" s="92"/>
      <c r="G11466" s="65"/>
      <c r="H11466" s="65"/>
      <c r="I11466" s="65"/>
      <c r="J11466" s="65"/>
      <c r="K11466" s="65"/>
      <c r="L11466" s="65"/>
      <c r="M11466" s="65"/>
      <c r="N11466" s="84"/>
      <c r="O11466" s="65"/>
      <c r="P11466" s="84"/>
      <c r="Q11466" s="84"/>
      <c r="R11466" s="66"/>
      <c r="S11466" s="66"/>
      <c r="T11466" s="66"/>
      <c r="U11466" s="46"/>
    </row>
    <row r="11467" spans="2:21">
      <c r="B11467" s="22"/>
      <c r="D11467" s="22"/>
      <c r="E11467" s="42"/>
      <c r="F11467" s="92"/>
      <c r="G11467" s="65"/>
      <c r="H11467" s="65"/>
      <c r="I11467" s="65"/>
      <c r="J11467" s="65"/>
      <c r="K11467" s="65"/>
      <c r="L11467" s="65"/>
      <c r="M11467" s="65"/>
      <c r="N11467" s="84"/>
      <c r="O11467" s="65"/>
      <c r="P11467" s="84"/>
      <c r="Q11467" s="84"/>
      <c r="R11467" s="66"/>
      <c r="S11467" s="66"/>
      <c r="T11467" s="66"/>
      <c r="U11467" s="46"/>
    </row>
    <row r="11468" spans="2:21">
      <c r="B11468" s="22"/>
      <c r="D11468" s="22"/>
      <c r="E11468" s="42"/>
      <c r="F11468" s="92"/>
      <c r="G11468" s="65"/>
      <c r="H11468" s="65"/>
      <c r="I11468" s="65"/>
      <c r="J11468" s="65"/>
      <c r="K11468" s="65"/>
      <c r="L11468" s="65"/>
      <c r="M11468" s="65"/>
      <c r="N11468" s="84"/>
      <c r="O11468" s="65"/>
      <c r="P11468" s="84"/>
      <c r="Q11468" s="84"/>
      <c r="R11468" s="66"/>
      <c r="S11468" s="66"/>
      <c r="T11468" s="66"/>
      <c r="U11468" s="46"/>
    </row>
    <row r="11469" spans="2:21">
      <c r="B11469" s="22"/>
      <c r="D11469" s="22"/>
      <c r="E11469" s="42"/>
      <c r="F11469" s="92"/>
      <c r="G11469" s="65"/>
      <c r="H11469" s="65"/>
      <c r="I11469" s="65"/>
      <c r="J11469" s="65"/>
      <c r="K11469" s="65"/>
      <c r="L11469" s="65"/>
      <c r="M11469" s="65"/>
      <c r="N11469" s="84"/>
      <c r="O11469" s="65"/>
      <c r="P11469" s="84"/>
      <c r="Q11469" s="84"/>
      <c r="R11469" s="66"/>
      <c r="S11469" s="66"/>
      <c r="T11469" s="66"/>
      <c r="U11469" s="46"/>
    </row>
    <row r="11470" spans="2:21">
      <c r="B11470" s="22"/>
      <c r="D11470" s="22"/>
      <c r="E11470" s="42"/>
      <c r="F11470" s="92"/>
      <c r="G11470" s="65"/>
      <c r="H11470" s="65"/>
      <c r="I11470" s="65"/>
      <c r="J11470" s="65"/>
      <c r="K11470" s="65"/>
      <c r="L11470" s="65"/>
      <c r="M11470" s="65"/>
      <c r="N11470" s="84"/>
      <c r="O11470" s="65"/>
      <c r="P11470" s="84"/>
      <c r="Q11470" s="84"/>
      <c r="R11470" s="66"/>
      <c r="S11470" s="66"/>
      <c r="T11470" s="66"/>
      <c r="U11470" s="46"/>
    </row>
    <row r="11471" spans="2:21">
      <c r="B11471" s="22"/>
      <c r="D11471" s="22"/>
      <c r="E11471" s="42"/>
      <c r="F11471" s="92"/>
      <c r="G11471" s="65"/>
      <c r="H11471" s="65"/>
      <c r="I11471" s="65"/>
      <c r="J11471" s="65"/>
      <c r="K11471" s="65"/>
      <c r="L11471" s="65"/>
      <c r="M11471" s="65"/>
      <c r="N11471" s="84"/>
      <c r="O11471" s="65"/>
      <c r="P11471" s="84"/>
      <c r="Q11471" s="84"/>
      <c r="R11471" s="66"/>
      <c r="S11471" s="66"/>
      <c r="T11471" s="66"/>
      <c r="U11471" s="46"/>
    </row>
    <row r="11472" spans="2:21">
      <c r="B11472" s="22"/>
      <c r="D11472" s="22"/>
      <c r="E11472" s="42"/>
      <c r="F11472" s="92"/>
      <c r="G11472" s="65"/>
      <c r="H11472" s="65"/>
      <c r="I11472" s="65"/>
      <c r="J11472" s="65"/>
      <c r="K11472" s="65"/>
      <c r="L11472" s="65"/>
      <c r="M11472" s="65"/>
      <c r="N11472" s="84"/>
      <c r="O11472" s="65"/>
      <c r="P11472" s="84"/>
      <c r="Q11472" s="84"/>
      <c r="R11472" s="66"/>
      <c r="S11472" s="66"/>
      <c r="T11472" s="66"/>
      <c r="U11472" s="46"/>
    </row>
    <row r="11473" spans="2:21">
      <c r="B11473" s="22"/>
      <c r="D11473" s="22"/>
      <c r="E11473" s="42"/>
      <c r="F11473" s="92"/>
      <c r="G11473" s="65"/>
      <c r="H11473" s="65"/>
      <c r="I11473" s="65"/>
      <c r="J11473" s="65"/>
      <c r="K11473" s="65"/>
      <c r="L11473" s="65"/>
      <c r="M11473" s="65"/>
      <c r="N11473" s="84"/>
      <c r="O11473" s="65"/>
      <c r="P11473" s="84"/>
      <c r="Q11473" s="84"/>
      <c r="R11473" s="66"/>
      <c r="S11473" s="66"/>
      <c r="T11473" s="66"/>
      <c r="U11473" s="46"/>
    </row>
    <row r="11474" spans="2:21">
      <c r="B11474" s="22"/>
      <c r="D11474" s="22"/>
      <c r="E11474" s="42"/>
      <c r="F11474" s="92"/>
      <c r="G11474" s="65"/>
      <c r="H11474" s="65"/>
      <c r="I11474" s="65"/>
      <c r="J11474" s="65"/>
      <c r="K11474" s="65"/>
      <c r="L11474" s="65"/>
      <c r="M11474" s="65"/>
      <c r="N11474" s="84"/>
      <c r="O11474" s="65"/>
      <c r="P11474" s="84"/>
      <c r="Q11474" s="84"/>
      <c r="R11474" s="66"/>
      <c r="S11474" s="66"/>
      <c r="T11474" s="66"/>
      <c r="U11474" s="46"/>
    </row>
    <row r="11475" spans="2:21">
      <c r="B11475" s="22"/>
      <c r="D11475" s="22"/>
      <c r="E11475" s="42"/>
      <c r="F11475" s="92"/>
      <c r="G11475" s="65"/>
      <c r="H11475" s="65"/>
      <c r="I11475" s="65"/>
      <c r="J11475" s="65"/>
      <c r="K11475" s="65"/>
      <c r="L11475" s="65"/>
      <c r="M11475" s="65"/>
      <c r="N11475" s="84"/>
      <c r="O11475" s="65"/>
      <c r="P11475" s="84"/>
      <c r="Q11475" s="84"/>
      <c r="R11475" s="66"/>
      <c r="S11475" s="66"/>
      <c r="T11475" s="66"/>
      <c r="U11475" s="46"/>
    </row>
    <row r="11476" spans="2:21">
      <c r="B11476" s="22"/>
      <c r="D11476" s="22"/>
      <c r="E11476" s="42"/>
      <c r="F11476" s="92"/>
      <c r="G11476" s="65"/>
      <c r="H11476" s="65"/>
      <c r="I11476" s="65"/>
      <c r="J11476" s="65"/>
      <c r="K11476" s="65"/>
      <c r="L11476" s="65"/>
      <c r="M11476" s="65"/>
      <c r="N11476" s="84"/>
      <c r="O11476" s="65"/>
      <c r="P11476" s="84"/>
      <c r="Q11476" s="84"/>
      <c r="R11476" s="66"/>
      <c r="S11476" s="66"/>
      <c r="T11476" s="66"/>
      <c r="U11476" s="46"/>
    </row>
    <row r="11477" spans="2:21">
      <c r="B11477" s="22"/>
      <c r="D11477" s="22"/>
      <c r="E11477" s="42"/>
      <c r="F11477" s="92"/>
      <c r="G11477" s="65"/>
      <c r="H11477" s="65"/>
      <c r="I11477" s="65"/>
      <c r="J11477" s="65"/>
      <c r="K11477" s="65"/>
      <c r="L11477" s="65"/>
      <c r="M11477" s="65"/>
      <c r="N11477" s="84"/>
      <c r="O11477" s="65"/>
      <c r="P11477" s="84"/>
      <c r="Q11477" s="84"/>
      <c r="R11477" s="66"/>
      <c r="S11477" s="66"/>
      <c r="T11477" s="66"/>
      <c r="U11477" s="46"/>
    </row>
    <row r="11478" spans="2:21">
      <c r="B11478" s="22"/>
      <c r="D11478" s="22"/>
      <c r="E11478" s="42"/>
      <c r="F11478" s="92"/>
      <c r="G11478" s="65"/>
      <c r="H11478" s="65"/>
      <c r="I11478" s="65"/>
      <c r="J11478" s="65"/>
      <c r="K11478" s="65"/>
      <c r="L11478" s="65"/>
      <c r="M11478" s="65"/>
      <c r="N11478" s="84"/>
      <c r="O11478" s="65"/>
      <c r="P11478" s="84"/>
      <c r="Q11478" s="84"/>
      <c r="R11478" s="66"/>
      <c r="S11478" s="66"/>
      <c r="T11478" s="66"/>
      <c r="U11478" s="46"/>
    </row>
    <row r="11479" spans="2:21">
      <c r="B11479" s="22"/>
      <c r="D11479" s="22"/>
      <c r="E11479" s="42"/>
      <c r="F11479" s="92"/>
      <c r="G11479" s="65"/>
      <c r="H11479" s="65"/>
      <c r="I11479" s="65"/>
      <c r="J11479" s="65"/>
      <c r="K11479" s="65"/>
      <c r="L11479" s="65"/>
      <c r="M11479" s="65"/>
      <c r="N11479" s="84"/>
      <c r="O11479" s="65"/>
      <c r="P11479" s="84"/>
      <c r="Q11479" s="84"/>
      <c r="R11479" s="66"/>
      <c r="S11479" s="66"/>
      <c r="T11479" s="66"/>
      <c r="U11479" s="46"/>
    </row>
    <row r="11480" spans="2:21">
      <c r="B11480" s="22"/>
      <c r="D11480" s="22"/>
      <c r="E11480" s="42"/>
      <c r="F11480" s="92"/>
      <c r="G11480" s="65"/>
      <c r="H11480" s="65"/>
      <c r="I11480" s="65"/>
      <c r="J11480" s="65"/>
      <c r="K11480" s="65"/>
      <c r="L11480" s="65"/>
      <c r="M11480" s="65"/>
      <c r="N11480" s="84"/>
      <c r="O11480" s="65"/>
      <c r="P11480" s="84"/>
      <c r="Q11480" s="84"/>
      <c r="R11480" s="66"/>
      <c r="S11480" s="66"/>
      <c r="T11480" s="66"/>
      <c r="U11480" s="46"/>
    </row>
    <row r="11481" spans="2:21">
      <c r="B11481" s="22"/>
      <c r="D11481" s="22"/>
      <c r="E11481" s="42"/>
      <c r="F11481" s="92"/>
      <c r="G11481" s="65"/>
      <c r="H11481" s="65"/>
      <c r="I11481" s="65"/>
      <c r="J11481" s="65"/>
      <c r="K11481" s="65"/>
      <c r="L11481" s="65"/>
      <c r="M11481" s="65"/>
      <c r="N11481" s="84"/>
      <c r="O11481" s="65"/>
      <c r="P11481" s="84"/>
      <c r="Q11481" s="84"/>
      <c r="R11481" s="66"/>
      <c r="S11481" s="66"/>
      <c r="T11481" s="66"/>
      <c r="U11481" s="46"/>
    </row>
    <row r="11482" spans="2:21">
      <c r="B11482" s="22"/>
      <c r="D11482" s="22"/>
      <c r="E11482" s="42"/>
      <c r="F11482" s="92"/>
      <c r="G11482" s="65"/>
      <c r="H11482" s="65"/>
      <c r="I11482" s="65"/>
      <c r="J11482" s="65"/>
      <c r="K11482" s="65"/>
      <c r="L11482" s="65"/>
      <c r="M11482" s="65"/>
      <c r="N11482" s="84"/>
      <c r="O11482" s="65"/>
      <c r="P11482" s="84"/>
      <c r="Q11482" s="84"/>
      <c r="R11482" s="66"/>
      <c r="S11482" s="66"/>
      <c r="T11482" s="66"/>
      <c r="U11482" s="46"/>
    </row>
    <row r="11483" spans="2:21">
      <c r="B11483" s="22"/>
      <c r="D11483" s="22"/>
      <c r="E11483" s="42"/>
      <c r="F11483" s="92"/>
      <c r="G11483" s="65"/>
      <c r="H11483" s="65"/>
      <c r="I11483" s="65"/>
      <c r="J11483" s="65"/>
      <c r="K11483" s="65"/>
      <c r="L11483" s="65"/>
      <c r="M11483" s="65"/>
      <c r="N11483" s="84"/>
      <c r="O11483" s="65"/>
      <c r="P11483" s="84"/>
      <c r="Q11483" s="84"/>
      <c r="R11483" s="66"/>
      <c r="S11483" s="66"/>
      <c r="T11483" s="66"/>
      <c r="U11483" s="46"/>
    </row>
    <row r="11484" spans="2:21">
      <c r="B11484" s="22"/>
      <c r="D11484" s="22"/>
      <c r="E11484" s="42"/>
      <c r="F11484" s="92"/>
      <c r="G11484" s="65"/>
      <c r="H11484" s="65"/>
      <c r="I11484" s="65"/>
      <c r="J11484" s="65"/>
      <c r="K11484" s="65"/>
      <c r="L11484" s="65"/>
      <c r="M11484" s="65"/>
      <c r="N11484" s="84"/>
      <c r="O11484" s="65"/>
      <c r="P11484" s="84"/>
      <c r="Q11484" s="84"/>
      <c r="R11484" s="66"/>
      <c r="S11484" s="66"/>
      <c r="T11484" s="66"/>
      <c r="U11484" s="46"/>
    </row>
    <row r="11485" spans="2:21">
      <c r="B11485" s="22"/>
      <c r="D11485" s="22"/>
      <c r="E11485" s="42"/>
      <c r="F11485" s="92"/>
      <c r="G11485" s="65"/>
      <c r="H11485" s="65"/>
      <c r="I11485" s="65"/>
      <c r="J11485" s="65"/>
      <c r="K11485" s="65"/>
      <c r="L11485" s="65"/>
      <c r="M11485" s="65"/>
      <c r="N11485" s="84"/>
      <c r="O11485" s="65"/>
      <c r="P11485" s="84"/>
      <c r="Q11485" s="84"/>
      <c r="R11485" s="66"/>
      <c r="S11485" s="66"/>
      <c r="T11485" s="66"/>
      <c r="U11485" s="46"/>
    </row>
    <row r="11486" spans="2:21">
      <c r="B11486" s="22"/>
      <c r="D11486" s="22"/>
      <c r="E11486" s="42"/>
      <c r="F11486" s="92"/>
      <c r="G11486" s="65"/>
      <c r="H11486" s="65"/>
      <c r="I11486" s="65"/>
      <c r="J11486" s="65"/>
      <c r="K11486" s="65"/>
      <c r="L11486" s="65"/>
      <c r="M11486" s="65"/>
      <c r="N11486" s="84"/>
      <c r="O11486" s="65"/>
      <c r="P11486" s="84"/>
      <c r="Q11486" s="84"/>
      <c r="R11486" s="66"/>
      <c r="S11486" s="66"/>
      <c r="T11486" s="66"/>
      <c r="U11486" s="46"/>
    </row>
    <row r="11487" spans="2:21">
      <c r="B11487" s="22"/>
      <c r="D11487" s="22"/>
      <c r="E11487" s="42"/>
      <c r="F11487" s="92"/>
      <c r="G11487" s="65"/>
      <c r="H11487" s="65"/>
      <c r="I11487" s="65"/>
      <c r="J11487" s="65"/>
      <c r="K11487" s="65"/>
      <c r="L11487" s="65"/>
      <c r="M11487" s="65"/>
      <c r="N11487" s="84"/>
      <c r="O11487" s="65"/>
      <c r="P11487" s="84"/>
      <c r="Q11487" s="84"/>
      <c r="R11487" s="66"/>
      <c r="S11487" s="66"/>
      <c r="T11487" s="66"/>
      <c r="U11487" s="46"/>
    </row>
    <row r="11488" spans="2:21">
      <c r="B11488" s="22"/>
      <c r="D11488" s="22"/>
      <c r="E11488" s="42"/>
      <c r="F11488" s="92"/>
      <c r="G11488" s="65"/>
      <c r="H11488" s="65"/>
      <c r="I11488" s="65"/>
      <c r="J11488" s="65"/>
      <c r="K11488" s="65"/>
      <c r="L11488" s="65"/>
      <c r="M11488" s="65"/>
      <c r="N11488" s="84"/>
      <c r="O11488" s="65"/>
      <c r="P11488" s="84"/>
      <c r="Q11488" s="84"/>
      <c r="R11488" s="66"/>
      <c r="S11488" s="66"/>
      <c r="T11488" s="66"/>
      <c r="U11488" s="46"/>
    </row>
    <row r="11489" spans="2:21">
      <c r="B11489" s="22"/>
      <c r="D11489" s="22"/>
      <c r="E11489" s="42"/>
      <c r="F11489" s="92"/>
      <c r="G11489" s="65"/>
      <c r="H11489" s="65"/>
      <c r="I11489" s="65"/>
      <c r="J11489" s="65"/>
      <c r="K11489" s="65"/>
      <c r="L11489" s="65"/>
      <c r="M11489" s="65"/>
      <c r="N11489" s="84"/>
      <c r="O11489" s="65"/>
      <c r="P11489" s="84"/>
      <c r="Q11489" s="84"/>
      <c r="R11489" s="66"/>
      <c r="S11489" s="66"/>
      <c r="T11489" s="66"/>
      <c r="U11489" s="46"/>
    </row>
    <row r="11490" spans="2:21">
      <c r="B11490" s="22"/>
      <c r="D11490" s="22"/>
      <c r="E11490" s="42"/>
      <c r="F11490" s="92"/>
      <c r="G11490" s="65"/>
      <c r="H11490" s="65"/>
      <c r="I11490" s="65"/>
      <c r="J11490" s="65"/>
      <c r="K11490" s="65"/>
      <c r="L11490" s="65"/>
      <c r="M11490" s="65"/>
      <c r="N11490" s="84"/>
      <c r="O11490" s="65"/>
      <c r="P11490" s="84"/>
      <c r="Q11490" s="84"/>
      <c r="R11490" s="66"/>
      <c r="S11490" s="66"/>
      <c r="T11490" s="66"/>
      <c r="U11490" s="46"/>
    </row>
    <row r="11491" spans="2:21">
      <c r="B11491" s="22"/>
      <c r="D11491" s="22"/>
      <c r="E11491" s="42"/>
      <c r="F11491" s="92"/>
      <c r="G11491" s="65"/>
      <c r="H11491" s="65"/>
      <c r="I11491" s="65"/>
      <c r="J11491" s="65"/>
      <c r="K11491" s="65"/>
      <c r="L11491" s="65"/>
      <c r="M11491" s="65"/>
      <c r="N11491" s="84"/>
      <c r="O11491" s="65"/>
      <c r="P11491" s="84"/>
      <c r="Q11491" s="84"/>
      <c r="R11491" s="66"/>
      <c r="S11491" s="66"/>
      <c r="T11491" s="66"/>
      <c r="U11491" s="46"/>
    </row>
    <row r="11492" spans="2:21">
      <c r="B11492" s="22"/>
      <c r="D11492" s="22"/>
      <c r="E11492" s="42"/>
      <c r="F11492" s="92"/>
      <c r="G11492" s="65"/>
      <c r="H11492" s="65"/>
      <c r="I11492" s="65"/>
      <c r="J11492" s="65"/>
      <c r="K11492" s="65"/>
      <c r="L11492" s="65"/>
      <c r="M11492" s="65"/>
      <c r="N11492" s="84"/>
      <c r="O11492" s="65"/>
      <c r="P11492" s="84"/>
      <c r="Q11492" s="84"/>
      <c r="R11492" s="66"/>
      <c r="S11492" s="66"/>
      <c r="T11492" s="66"/>
      <c r="U11492" s="46"/>
    </row>
    <row r="11493" spans="2:21">
      <c r="B11493" s="22"/>
      <c r="D11493" s="22"/>
      <c r="E11493" s="42"/>
      <c r="F11493" s="92"/>
      <c r="G11493" s="65"/>
      <c r="H11493" s="65"/>
      <c r="I11493" s="65"/>
      <c r="J11493" s="65"/>
      <c r="K11493" s="65"/>
      <c r="L11493" s="65"/>
      <c r="M11493" s="65"/>
      <c r="N11493" s="84"/>
      <c r="O11493" s="65"/>
      <c r="P11493" s="84"/>
      <c r="Q11493" s="84"/>
      <c r="R11493" s="66"/>
      <c r="S11493" s="66"/>
      <c r="T11493" s="66"/>
      <c r="U11493" s="46"/>
    </row>
    <row r="11494" spans="2:21">
      <c r="B11494" s="22"/>
      <c r="D11494" s="22"/>
      <c r="E11494" s="42"/>
      <c r="F11494" s="92"/>
      <c r="G11494" s="65"/>
      <c r="H11494" s="65"/>
      <c r="I11494" s="65"/>
      <c r="J11494" s="65"/>
      <c r="K11494" s="65"/>
      <c r="L11494" s="65"/>
      <c r="M11494" s="65"/>
      <c r="N11494" s="84"/>
      <c r="O11494" s="65"/>
      <c r="P11494" s="84"/>
      <c r="Q11494" s="84"/>
      <c r="R11494" s="66"/>
      <c r="S11494" s="66"/>
      <c r="T11494" s="66"/>
      <c r="U11494" s="46"/>
    </row>
    <row r="11495" spans="2:21">
      <c r="B11495" s="22"/>
      <c r="D11495" s="22"/>
      <c r="E11495" s="42"/>
      <c r="F11495" s="92"/>
      <c r="G11495" s="65"/>
      <c r="H11495" s="65"/>
      <c r="I11495" s="65"/>
      <c r="J11495" s="65"/>
      <c r="K11495" s="65"/>
      <c r="L11495" s="65"/>
      <c r="M11495" s="65"/>
      <c r="N11495" s="84"/>
      <c r="O11495" s="65"/>
      <c r="P11495" s="84"/>
      <c r="Q11495" s="84"/>
      <c r="R11495" s="66"/>
      <c r="S11495" s="66"/>
      <c r="T11495" s="66"/>
      <c r="U11495" s="46"/>
    </row>
    <row r="11496" spans="2:21">
      <c r="B11496" s="22"/>
      <c r="D11496" s="22"/>
      <c r="E11496" s="42"/>
      <c r="F11496" s="92"/>
      <c r="G11496" s="65"/>
      <c r="H11496" s="65"/>
      <c r="I11496" s="65"/>
      <c r="J11496" s="65"/>
      <c r="K11496" s="65"/>
      <c r="L11496" s="65"/>
      <c r="M11496" s="65"/>
      <c r="N11496" s="84"/>
      <c r="O11496" s="65"/>
      <c r="P11496" s="84"/>
      <c r="Q11496" s="84"/>
      <c r="R11496" s="66"/>
      <c r="S11496" s="66"/>
      <c r="T11496" s="66"/>
      <c r="U11496" s="46"/>
    </row>
    <row r="11497" spans="2:21">
      <c r="B11497" s="22"/>
      <c r="D11497" s="22"/>
      <c r="E11497" s="42"/>
      <c r="F11497" s="92"/>
      <c r="G11497" s="65"/>
      <c r="H11497" s="65"/>
      <c r="I11497" s="65"/>
      <c r="J11497" s="65"/>
      <c r="K11497" s="65"/>
      <c r="L11497" s="65"/>
      <c r="M11497" s="65"/>
      <c r="N11497" s="84"/>
      <c r="O11497" s="65"/>
      <c r="P11497" s="84"/>
      <c r="Q11497" s="84"/>
      <c r="R11497" s="66"/>
      <c r="S11497" s="66"/>
      <c r="T11497" s="66"/>
      <c r="U11497" s="46"/>
    </row>
    <row r="11498" spans="2:21">
      <c r="B11498" s="22"/>
      <c r="D11498" s="22"/>
      <c r="E11498" s="42"/>
      <c r="F11498" s="92"/>
      <c r="G11498" s="65"/>
      <c r="H11498" s="65"/>
      <c r="I11498" s="65"/>
      <c r="J11498" s="65"/>
      <c r="K11498" s="65"/>
      <c r="L11498" s="65"/>
      <c r="M11498" s="65"/>
      <c r="N11498" s="84"/>
      <c r="O11498" s="65"/>
      <c r="P11498" s="84"/>
      <c r="Q11498" s="84"/>
      <c r="R11498" s="66"/>
      <c r="S11498" s="66"/>
      <c r="T11498" s="66"/>
      <c r="U11498" s="46"/>
    </row>
    <row r="11499" spans="2:21">
      <c r="B11499" s="22"/>
      <c r="D11499" s="22"/>
      <c r="E11499" s="42"/>
      <c r="F11499" s="92"/>
      <c r="G11499" s="65"/>
      <c r="H11499" s="65"/>
      <c r="I11499" s="65"/>
      <c r="J11499" s="65"/>
      <c r="K11499" s="65"/>
      <c r="L11499" s="65"/>
      <c r="M11499" s="65"/>
      <c r="N11499" s="84"/>
      <c r="O11499" s="65"/>
      <c r="P11499" s="84"/>
      <c r="Q11499" s="84"/>
      <c r="R11499" s="66"/>
      <c r="S11499" s="66"/>
      <c r="T11499" s="66"/>
      <c r="U11499" s="46"/>
    </row>
    <row r="11500" spans="2:21">
      <c r="B11500" s="22"/>
      <c r="D11500" s="22"/>
      <c r="E11500" s="42"/>
      <c r="F11500" s="92"/>
      <c r="G11500" s="65"/>
      <c r="H11500" s="65"/>
      <c r="I11500" s="65"/>
      <c r="J11500" s="65"/>
      <c r="K11500" s="65"/>
      <c r="L11500" s="65"/>
      <c r="M11500" s="65"/>
      <c r="N11500" s="84"/>
      <c r="O11500" s="65"/>
      <c r="P11500" s="84"/>
      <c r="Q11500" s="84"/>
      <c r="R11500" s="66"/>
      <c r="S11500" s="66"/>
      <c r="T11500" s="66"/>
      <c r="U11500" s="46"/>
    </row>
    <row r="11501" spans="2:21">
      <c r="B11501" s="22"/>
      <c r="D11501" s="22"/>
      <c r="E11501" s="42"/>
      <c r="F11501" s="92"/>
      <c r="G11501" s="65"/>
      <c r="H11501" s="65"/>
      <c r="I11501" s="65"/>
      <c r="J11501" s="65"/>
      <c r="K11501" s="65"/>
      <c r="L11501" s="65"/>
      <c r="M11501" s="65"/>
      <c r="N11501" s="84"/>
      <c r="O11501" s="65"/>
      <c r="P11501" s="84"/>
      <c r="Q11501" s="84"/>
      <c r="R11501" s="66"/>
      <c r="S11501" s="66"/>
      <c r="T11501" s="66"/>
      <c r="U11501" s="46"/>
    </row>
    <row r="11502" spans="2:21">
      <c r="B11502" s="22"/>
      <c r="D11502" s="22"/>
      <c r="E11502" s="42"/>
      <c r="F11502" s="92"/>
      <c r="G11502" s="65"/>
      <c r="H11502" s="65"/>
      <c r="I11502" s="65"/>
      <c r="J11502" s="65"/>
      <c r="K11502" s="65"/>
      <c r="L11502" s="65"/>
      <c r="M11502" s="65"/>
      <c r="N11502" s="84"/>
      <c r="O11502" s="65"/>
      <c r="P11502" s="84"/>
      <c r="Q11502" s="84"/>
      <c r="R11502" s="66"/>
      <c r="S11502" s="66"/>
      <c r="T11502" s="66"/>
      <c r="U11502" s="46"/>
    </row>
    <row r="11503" spans="2:21">
      <c r="B11503" s="22"/>
      <c r="D11503" s="22"/>
      <c r="E11503" s="42"/>
      <c r="F11503" s="92"/>
      <c r="G11503" s="65"/>
      <c r="H11503" s="65"/>
      <c r="I11503" s="65"/>
      <c r="J11503" s="65"/>
      <c r="K11503" s="65"/>
      <c r="L11503" s="65"/>
      <c r="M11503" s="65"/>
      <c r="N11503" s="84"/>
      <c r="O11503" s="65"/>
      <c r="P11503" s="84"/>
      <c r="Q11503" s="84"/>
      <c r="R11503" s="66"/>
      <c r="S11503" s="66"/>
      <c r="T11503" s="66"/>
      <c r="U11503" s="46"/>
    </row>
    <row r="11504" spans="2:21">
      <c r="B11504" s="22"/>
      <c r="D11504" s="22"/>
      <c r="E11504" s="42"/>
      <c r="F11504" s="92"/>
      <c r="G11504" s="65"/>
      <c r="H11504" s="65"/>
      <c r="I11504" s="65"/>
      <c r="J11504" s="65"/>
      <c r="K11504" s="65"/>
      <c r="L11504" s="65"/>
      <c r="M11504" s="65"/>
      <c r="N11504" s="84"/>
      <c r="O11504" s="65"/>
      <c r="P11504" s="84"/>
      <c r="Q11504" s="84"/>
      <c r="R11504" s="66"/>
      <c r="S11504" s="66"/>
      <c r="T11504" s="66"/>
      <c r="U11504" s="46"/>
    </row>
    <row r="11505" spans="2:21">
      <c r="B11505" s="22"/>
      <c r="D11505" s="22"/>
      <c r="E11505" s="42"/>
      <c r="F11505" s="92"/>
      <c r="G11505" s="65"/>
      <c r="H11505" s="65"/>
      <c r="I11505" s="65"/>
      <c r="J11505" s="65"/>
      <c r="K11505" s="65"/>
      <c r="L11505" s="65"/>
      <c r="M11505" s="65"/>
      <c r="N11505" s="84"/>
      <c r="O11505" s="65"/>
      <c r="P11505" s="84"/>
      <c r="Q11505" s="84"/>
      <c r="R11505" s="66"/>
      <c r="S11505" s="66"/>
      <c r="T11505" s="66"/>
      <c r="U11505" s="46"/>
    </row>
    <row r="11506" spans="2:21">
      <c r="B11506" s="22"/>
      <c r="D11506" s="22"/>
      <c r="E11506" s="42"/>
      <c r="F11506" s="92"/>
      <c r="G11506" s="65"/>
      <c r="H11506" s="65"/>
      <c r="I11506" s="65"/>
      <c r="J11506" s="65"/>
      <c r="K11506" s="65"/>
      <c r="L11506" s="65"/>
      <c r="M11506" s="65"/>
      <c r="N11506" s="84"/>
      <c r="O11506" s="65"/>
      <c r="P11506" s="84"/>
      <c r="Q11506" s="84"/>
      <c r="R11506" s="66"/>
      <c r="S11506" s="66"/>
      <c r="T11506" s="66"/>
      <c r="U11506" s="46"/>
    </row>
    <row r="11507" spans="2:21">
      <c r="B11507" s="22"/>
      <c r="D11507" s="22"/>
      <c r="E11507" s="42"/>
      <c r="F11507" s="92"/>
      <c r="G11507" s="65"/>
      <c r="H11507" s="65"/>
      <c r="I11507" s="65"/>
      <c r="J11507" s="65"/>
      <c r="K11507" s="65"/>
      <c r="L11507" s="65"/>
      <c r="M11507" s="65"/>
      <c r="N11507" s="84"/>
      <c r="O11507" s="65"/>
      <c r="P11507" s="84"/>
      <c r="Q11507" s="84"/>
      <c r="R11507" s="66"/>
      <c r="S11507" s="66"/>
      <c r="T11507" s="66"/>
      <c r="U11507" s="46"/>
    </row>
    <row r="11508" spans="2:21">
      <c r="B11508" s="22"/>
      <c r="D11508" s="22"/>
      <c r="E11508" s="42"/>
      <c r="F11508" s="92"/>
      <c r="G11508" s="65"/>
      <c r="H11508" s="65"/>
      <c r="I11508" s="65"/>
      <c r="J11508" s="65"/>
      <c r="K11508" s="65"/>
      <c r="L11508" s="65"/>
      <c r="M11508" s="65"/>
      <c r="N11508" s="84"/>
      <c r="O11508" s="65"/>
      <c r="P11508" s="84"/>
      <c r="Q11508" s="84"/>
      <c r="R11508" s="66"/>
      <c r="S11508" s="66"/>
      <c r="T11508" s="66"/>
      <c r="U11508" s="46"/>
    </row>
    <row r="11509" spans="2:21">
      <c r="B11509" s="22"/>
      <c r="D11509" s="22"/>
      <c r="E11509" s="42"/>
      <c r="F11509" s="92"/>
      <c r="G11509" s="65"/>
      <c r="H11509" s="65"/>
      <c r="I11509" s="65"/>
      <c r="J11509" s="65"/>
      <c r="K11509" s="65"/>
      <c r="L11509" s="65"/>
      <c r="M11509" s="65"/>
      <c r="N11509" s="84"/>
      <c r="O11509" s="65"/>
      <c r="P11509" s="84"/>
      <c r="Q11509" s="84"/>
      <c r="R11509" s="66"/>
      <c r="S11509" s="66"/>
      <c r="T11509" s="66"/>
      <c r="U11509" s="46"/>
    </row>
    <row r="11510" spans="2:21">
      <c r="B11510" s="22"/>
      <c r="D11510" s="22"/>
      <c r="E11510" s="42"/>
      <c r="F11510" s="92"/>
      <c r="G11510" s="65"/>
      <c r="H11510" s="65"/>
      <c r="I11510" s="65"/>
      <c r="J11510" s="65"/>
      <c r="K11510" s="65"/>
      <c r="L11510" s="65"/>
      <c r="M11510" s="65"/>
      <c r="N11510" s="84"/>
      <c r="O11510" s="65"/>
      <c r="P11510" s="84"/>
      <c r="Q11510" s="84"/>
      <c r="R11510" s="66"/>
      <c r="S11510" s="66"/>
      <c r="T11510" s="66"/>
      <c r="U11510" s="46"/>
    </row>
    <row r="11511" spans="2:21">
      <c r="B11511" s="22"/>
      <c r="D11511" s="22"/>
      <c r="E11511" s="42"/>
      <c r="F11511" s="92"/>
      <c r="G11511" s="65"/>
      <c r="H11511" s="65"/>
      <c r="I11511" s="65"/>
      <c r="J11511" s="65"/>
      <c r="K11511" s="65"/>
      <c r="L11511" s="65"/>
      <c r="M11511" s="65"/>
      <c r="N11511" s="84"/>
      <c r="O11511" s="65"/>
      <c r="P11511" s="84"/>
      <c r="Q11511" s="84"/>
      <c r="R11511" s="66"/>
      <c r="S11511" s="66"/>
      <c r="T11511" s="66"/>
      <c r="U11511" s="46"/>
    </row>
    <row r="11512" spans="2:21">
      <c r="B11512" s="22"/>
      <c r="D11512" s="22"/>
      <c r="E11512" s="42"/>
      <c r="F11512" s="92"/>
      <c r="G11512" s="65"/>
      <c r="H11512" s="65"/>
      <c r="I11512" s="65"/>
      <c r="J11512" s="65"/>
      <c r="K11512" s="65"/>
      <c r="L11512" s="65"/>
      <c r="M11512" s="65"/>
      <c r="N11512" s="84"/>
      <c r="O11512" s="65"/>
      <c r="P11512" s="84"/>
      <c r="Q11512" s="84"/>
      <c r="R11512" s="66"/>
      <c r="S11512" s="66"/>
      <c r="T11512" s="66"/>
      <c r="U11512" s="46"/>
    </row>
    <row r="11513" spans="2:21">
      <c r="B11513" s="22"/>
      <c r="D11513" s="22"/>
      <c r="E11513" s="42"/>
      <c r="F11513" s="92"/>
      <c r="G11513" s="65"/>
      <c r="H11513" s="65"/>
      <c r="I11513" s="65"/>
      <c r="J11513" s="65"/>
      <c r="K11513" s="65"/>
      <c r="L11513" s="65"/>
      <c r="M11513" s="65"/>
      <c r="N11513" s="84"/>
      <c r="O11513" s="65"/>
      <c r="P11513" s="84"/>
      <c r="Q11513" s="84"/>
      <c r="R11513" s="66"/>
      <c r="S11513" s="66"/>
      <c r="T11513" s="66"/>
      <c r="U11513" s="46"/>
    </row>
    <row r="11514" spans="2:21">
      <c r="B11514" s="22"/>
      <c r="D11514" s="22"/>
      <c r="E11514" s="42"/>
      <c r="F11514" s="92"/>
      <c r="G11514" s="65"/>
      <c r="H11514" s="65"/>
      <c r="I11514" s="65"/>
      <c r="J11514" s="65"/>
      <c r="K11514" s="65"/>
      <c r="L11514" s="65"/>
      <c r="M11514" s="65"/>
      <c r="N11514" s="84"/>
      <c r="O11514" s="65"/>
      <c r="P11514" s="84"/>
      <c r="Q11514" s="84"/>
      <c r="R11514" s="66"/>
      <c r="S11514" s="66"/>
      <c r="T11514" s="66"/>
      <c r="U11514" s="46"/>
    </row>
    <row r="11515" spans="2:21">
      <c r="B11515" s="22"/>
      <c r="D11515" s="22"/>
      <c r="E11515" s="42"/>
      <c r="F11515" s="92"/>
      <c r="G11515" s="65"/>
      <c r="H11515" s="65"/>
      <c r="I11515" s="65"/>
      <c r="J11515" s="65"/>
      <c r="K11515" s="65"/>
      <c r="L11515" s="65"/>
      <c r="M11515" s="65"/>
      <c r="N11515" s="84"/>
      <c r="O11515" s="65"/>
      <c r="P11515" s="84"/>
      <c r="Q11515" s="84"/>
      <c r="R11515" s="66"/>
      <c r="S11515" s="66"/>
      <c r="T11515" s="66"/>
      <c r="U11515" s="46"/>
    </row>
    <row r="11516" spans="2:21">
      <c r="B11516" s="22"/>
      <c r="D11516" s="22"/>
      <c r="E11516" s="42"/>
      <c r="F11516" s="92"/>
      <c r="G11516" s="65"/>
      <c r="H11516" s="65"/>
      <c r="I11516" s="65"/>
      <c r="J11516" s="65"/>
      <c r="K11516" s="65"/>
      <c r="L11516" s="65"/>
      <c r="M11516" s="65"/>
      <c r="N11516" s="84"/>
      <c r="O11516" s="65"/>
      <c r="P11516" s="84"/>
      <c r="Q11516" s="84"/>
      <c r="R11516" s="66"/>
      <c r="S11516" s="66"/>
      <c r="T11516" s="66"/>
      <c r="U11516" s="46"/>
    </row>
    <row r="11517" spans="2:21">
      <c r="B11517" s="22"/>
      <c r="D11517" s="22"/>
      <c r="E11517" s="42"/>
      <c r="F11517" s="92"/>
      <c r="G11517" s="65"/>
      <c r="H11517" s="65"/>
      <c r="I11517" s="65"/>
      <c r="J11517" s="65"/>
      <c r="K11517" s="65"/>
      <c r="L11517" s="65"/>
      <c r="M11517" s="65"/>
      <c r="N11517" s="84"/>
      <c r="O11517" s="65"/>
      <c r="P11517" s="84"/>
      <c r="Q11517" s="84"/>
      <c r="R11517" s="66"/>
      <c r="S11517" s="66"/>
      <c r="T11517" s="66"/>
      <c r="U11517" s="46"/>
    </row>
    <row r="11518" spans="2:21">
      <c r="B11518" s="22"/>
      <c r="D11518" s="22"/>
      <c r="E11518" s="42"/>
      <c r="F11518" s="92"/>
      <c r="G11518" s="65"/>
      <c r="H11518" s="65"/>
      <c r="I11518" s="65"/>
      <c r="J11518" s="65"/>
      <c r="K11518" s="65"/>
      <c r="L11518" s="65"/>
      <c r="M11518" s="65"/>
      <c r="N11518" s="84"/>
      <c r="O11518" s="65"/>
      <c r="P11518" s="84"/>
      <c r="Q11518" s="84"/>
      <c r="R11518" s="66"/>
      <c r="S11518" s="66"/>
      <c r="T11518" s="66"/>
      <c r="U11518" s="46"/>
    </row>
    <row r="11519" spans="2:21">
      <c r="B11519" s="22"/>
      <c r="D11519" s="22"/>
      <c r="E11519" s="42"/>
      <c r="F11519" s="92"/>
      <c r="G11519" s="65"/>
      <c r="H11519" s="65"/>
      <c r="I11519" s="65"/>
      <c r="J11519" s="65"/>
      <c r="K11519" s="65"/>
      <c r="L11519" s="65"/>
      <c r="M11519" s="65"/>
      <c r="N11519" s="84"/>
      <c r="O11519" s="65"/>
      <c r="P11519" s="84"/>
      <c r="Q11519" s="84"/>
      <c r="R11519" s="66"/>
      <c r="S11519" s="66"/>
      <c r="T11519" s="66"/>
      <c r="U11519" s="46"/>
    </row>
    <row r="11520" spans="2:21">
      <c r="B11520" s="22"/>
      <c r="D11520" s="22"/>
      <c r="E11520" s="42"/>
      <c r="F11520" s="92"/>
      <c r="G11520" s="65"/>
      <c r="H11520" s="65"/>
      <c r="I11520" s="65"/>
      <c r="J11520" s="65"/>
      <c r="K11520" s="65"/>
      <c r="L11520" s="65"/>
      <c r="M11520" s="65"/>
      <c r="N11520" s="84"/>
      <c r="O11520" s="65"/>
      <c r="P11520" s="84"/>
      <c r="Q11520" s="84"/>
      <c r="R11520" s="66"/>
      <c r="S11520" s="66"/>
      <c r="T11520" s="66"/>
      <c r="U11520" s="46"/>
    </row>
    <row r="11521" spans="2:21">
      <c r="B11521" s="22"/>
      <c r="D11521" s="22"/>
      <c r="E11521" s="42"/>
      <c r="F11521" s="92"/>
      <c r="G11521" s="65"/>
      <c r="H11521" s="65"/>
      <c r="I11521" s="65"/>
      <c r="J11521" s="65"/>
      <c r="K11521" s="65"/>
      <c r="L11521" s="65"/>
      <c r="M11521" s="65"/>
      <c r="N11521" s="84"/>
      <c r="O11521" s="65"/>
      <c r="P11521" s="84"/>
      <c r="Q11521" s="84"/>
      <c r="R11521" s="66"/>
      <c r="S11521" s="66"/>
      <c r="T11521" s="66"/>
      <c r="U11521" s="46"/>
    </row>
    <row r="11522" spans="2:21">
      <c r="B11522" s="22"/>
      <c r="D11522" s="22"/>
      <c r="E11522" s="42"/>
      <c r="F11522" s="92"/>
      <c r="G11522" s="65"/>
      <c r="H11522" s="65"/>
      <c r="I11522" s="65"/>
      <c r="J11522" s="65"/>
      <c r="K11522" s="65"/>
      <c r="L11522" s="65"/>
      <c r="M11522" s="65"/>
      <c r="N11522" s="84"/>
      <c r="O11522" s="65"/>
      <c r="P11522" s="84"/>
      <c r="Q11522" s="84"/>
      <c r="R11522" s="66"/>
      <c r="S11522" s="66"/>
      <c r="T11522" s="66"/>
      <c r="U11522" s="46"/>
    </row>
    <row r="11523" spans="2:21">
      <c r="B11523" s="22"/>
      <c r="D11523" s="22"/>
      <c r="E11523" s="42"/>
      <c r="F11523" s="92"/>
      <c r="G11523" s="65"/>
      <c r="H11523" s="65"/>
      <c r="I11523" s="65"/>
      <c r="J11523" s="65"/>
      <c r="K11523" s="65"/>
      <c r="L11523" s="65"/>
      <c r="M11523" s="65"/>
      <c r="N11523" s="84"/>
      <c r="O11523" s="65"/>
      <c r="P11523" s="84"/>
      <c r="Q11523" s="84"/>
      <c r="R11523" s="66"/>
      <c r="S11523" s="66"/>
      <c r="T11523" s="66"/>
      <c r="U11523" s="46"/>
    </row>
    <row r="11524" spans="2:21">
      <c r="B11524" s="22"/>
      <c r="D11524" s="22"/>
      <c r="E11524" s="42"/>
      <c r="F11524" s="92"/>
      <c r="G11524" s="65"/>
      <c r="H11524" s="65"/>
      <c r="I11524" s="65"/>
      <c r="J11524" s="65"/>
      <c r="K11524" s="65"/>
      <c r="L11524" s="65"/>
      <c r="M11524" s="65"/>
      <c r="N11524" s="84"/>
      <c r="O11524" s="65"/>
      <c r="P11524" s="84"/>
      <c r="Q11524" s="84"/>
      <c r="R11524" s="66"/>
      <c r="S11524" s="66"/>
      <c r="T11524" s="66"/>
      <c r="U11524" s="46"/>
    </row>
    <row r="11525" spans="2:21">
      <c r="B11525" s="22"/>
      <c r="D11525" s="22"/>
      <c r="E11525" s="42"/>
      <c r="F11525" s="92"/>
      <c r="G11525" s="65"/>
      <c r="H11525" s="65"/>
      <c r="I11525" s="65"/>
      <c r="J11525" s="65"/>
      <c r="K11525" s="65"/>
      <c r="L11525" s="65"/>
      <c r="M11525" s="65"/>
      <c r="N11525" s="84"/>
      <c r="O11525" s="65"/>
      <c r="P11525" s="84"/>
      <c r="Q11525" s="84"/>
      <c r="R11525" s="66"/>
      <c r="S11525" s="66"/>
      <c r="T11525" s="66"/>
      <c r="U11525" s="46"/>
    </row>
    <row r="11526" spans="2:21">
      <c r="B11526" s="22"/>
      <c r="D11526" s="22"/>
      <c r="E11526" s="42"/>
      <c r="F11526" s="92"/>
      <c r="G11526" s="65"/>
      <c r="H11526" s="65"/>
      <c r="I11526" s="65"/>
      <c r="J11526" s="65"/>
      <c r="K11526" s="65"/>
      <c r="L11526" s="65"/>
      <c r="M11526" s="65"/>
      <c r="N11526" s="84"/>
      <c r="O11526" s="65"/>
      <c r="P11526" s="84"/>
      <c r="Q11526" s="84"/>
      <c r="R11526" s="66"/>
      <c r="S11526" s="66"/>
      <c r="T11526" s="66"/>
      <c r="U11526" s="46"/>
    </row>
    <row r="11527" spans="2:21">
      <c r="B11527" s="22"/>
      <c r="D11527" s="22"/>
      <c r="E11527" s="42"/>
      <c r="F11527" s="92"/>
      <c r="G11527" s="65"/>
      <c r="H11527" s="65"/>
      <c r="I11527" s="65"/>
      <c r="J11527" s="65"/>
      <c r="K11527" s="65"/>
      <c r="L11527" s="65"/>
      <c r="M11527" s="65"/>
      <c r="N11527" s="84"/>
      <c r="O11527" s="65"/>
      <c r="P11527" s="84"/>
      <c r="Q11527" s="84"/>
      <c r="R11527" s="66"/>
      <c r="S11527" s="66"/>
      <c r="T11527" s="66"/>
      <c r="U11527" s="46"/>
    </row>
    <row r="11528" spans="2:21">
      <c r="B11528" s="22"/>
      <c r="D11528" s="22"/>
      <c r="E11528" s="42"/>
      <c r="F11528" s="92"/>
      <c r="G11528" s="65"/>
      <c r="H11528" s="65"/>
      <c r="I11528" s="65"/>
      <c r="J11528" s="65"/>
      <c r="K11528" s="65"/>
      <c r="L11528" s="65"/>
      <c r="M11528" s="65"/>
      <c r="N11528" s="84"/>
      <c r="O11528" s="65"/>
      <c r="P11528" s="84"/>
      <c r="Q11528" s="84"/>
      <c r="R11528" s="66"/>
      <c r="S11528" s="66"/>
      <c r="T11528" s="66"/>
      <c r="U11528" s="46"/>
    </row>
    <row r="11529" spans="2:21">
      <c r="B11529" s="22"/>
      <c r="D11529" s="22"/>
      <c r="E11529" s="42"/>
      <c r="F11529" s="92"/>
      <c r="G11529" s="65"/>
      <c r="H11529" s="65"/>
      <c r="I11529" s="65"/>
      <c r="J11529" s="65"/>
      <c r="K11529" s="65"/>
      <c r="L11529" s="65"/>
      <c r="M11529" s="65"/>
      <c r="N11529" s="84"/>
      <c r="O11529" s="65"/>
      <c r="P11529" s="84"/>
      <c r="Q11529" s="84"/>
      <c r="R11529" s="66"/>
      <c r="S11529" s="66"/>
      <c r="T11529" s="66"/>
      <c r="U11529" s="46"/>
    </row>
    <row r="11530" spans="2:21">
      <c r="B11530" s="22"/>
      <c r="D11530" s="22"/>
      <c r="E11530" s="42"/>
      <c r="F11530" s="92"/>
      <c r="G11530" s="65"/>
      <c r="H11530" s="65"/>
      <c r="I11530" s="65"/>
      <c r="J11530" s="65"/>
      <c r="K11530" s="65"/>
      <c r="L11530" s="65"/>
      <c r="M11530" s="65"/>
      <c r="N11530" s="84"/>
      <c r="O11530" s="65"/>
      <c r="P11530" s="84"/>
      <c r="Q11530" s="84"/>
      <c r="R11530" s="66"/>
      <c r="S11530" s="66"/>
      <c r="T11530" s="66"/>
      <c r="U11530" s="46"/>
    </row>
    <row r="11531" spans="2:21">
      <c r="B11531" s="22"/>
      <c r="D11531" s="22"/>
      <c r="E11531" s="42"/>
      <c r="F11531" s="92"/>
      <c r="G11531" s="65"/>
      <c r="H11531" s="65"/>
      <c r="I11531" s="65"/>
      <c r="J11531" s="65"/>
      <c r="K11531" s="65"/>
      <c r="L11531" s="65"/>
      <c r="M11531" s="65"/>
      <c r="N11531" s="84"/>
      <c r="O11531" s="65"/>
      <c r="P11531" s="84"/>
      <c r="Q11531" s="84"/>
      <c r="R11531" s="66"/>
      <c r="S11531" s="66"/>
      <c r="T11531" s="66"/>
      <c r="U11531" s="46"/>
    </row>
    <row r="11532" spans="2:21">
      <c r="B11532" s="22"/>
      <c r="D11532" s="22"/>
      <c r="E11532" s="42"/>
      <c r="F11532" s="92"/>
      <c r="G11532" s="65"/>
      <c r="H11532" s="65"/>
      <c r="I11532" s="65"/>
      <c r="J11532" s="65"/>
      <c r="K11532" s="65"/>
      <c r="L11532" s="65"/>
      <c r="M11532" s="65"/>
      <c r="N11532" s="84"/>
      <c r="O11532" s="65"/>
      <c r="P11532" s="84"/>
      <c r="Q11532" s="84"/>
      <c r="R11532" s="66"/>
      <c r="S11532" s="66"/>
      <c r="T11532" s="66"/>
      <c r="U11532" s="46"/>
    </row>
    <row r="11533" spans="2:21">
      <c r="B11533" s="22"/>
      <c r="D11533" s="22"/>
      <c r="E11533" s="42"/>
      <c r="F11533" s="92"/>
      <c r="G11533" s="65"/>
      <c r="H11533" s="65"/>
      <c r="I11533" s="65"/>
      <c r="J11533" s="65"/>
      <c r="K11533" s="65"/>
      <c r="L11533" s="65"/>
      <c r="M11533" s="65"/>
      <c r="N11533" s="84"/>
      <c r="O11533" s="65"/>
      <c r="P11533" s="84"/>
      <c r="Q11533" s="84"/>
      <c r="R11533" s="66"/>
      <c r="S11533" s="66"/>
      <c r="T11533" s="66"/>
      <c r="U11533" s="46"/>
    </row>
    <row r="11534" spans="2:21">
      <c r="B11534" s="22"/>
      <c r="D11534" s="22"/>
      <c r="E11534" s="42"/>
      <c r="F11534" s="92"/>
      <c r="G11534" s="65"/>
      <c r="H11534" s="65"/>
      <c r="I11534" s="65"/>
      <c r="J11534" s="65"/>
      <c r="K11534" s="65"/>
      <c r="L11534" s="65"/>
      <c r="M11534" s="65"/>
      <c r="N11534" s="84"/>
      <c r="O11534" s="65"/>
      <c r="P11534" s="84"/>
      <c r="Q11534" s="84"/>
      <c r="R11534" s="66"/>
      <c r="S11534" s="66"/>
      <c r="T11534" s="66"/>
      <c r="U11534" s="46"/>
    </row>
    <row r="11535" spans="2:21">
      <c r="B11535" s="22"/>
      <c r="D11535" s="22"/>
      <c r="E11535" s="42"/>
      <c r="F11535" s="92"/>
      <c r="G11535" s="65"/>
      <c r="H11535" s="65"/>
      <c r="I11535" s="65"/>
      <c r="J11535" s="65"/>
      <c r="K11535" s="65"/>
      <c r="L11535" s="65"/>
      <c r="M11535" s="65"/>
      <c r="N11535" s="84"/>
      <c r="O11535" s="65"/>
      <c r="P11535" s="84"/>
      <c r="Q11535" s="84"/>
      <c r="R11535" s="66"/>
      <c r="S11535" s="66"/>
      <c r="T11535" s="66"/>
      <c r="U11535" s="46"/>
    </row>
    <row r="11536" spans="2:21">
      <c r="B11536" s="22"/>
      <c r="D11536" s="22"/>
      <c r="E11536" s="42"/>
      <c r="F11536" s="92"/>
      <c r="G11536" s="65"/>
      <c r="H11536" s="65"/>
      <c r="I11536" s="65"/>
      <c r="J11536" s="65"/>
      <c r="K11536" s="65"/>
      <c r="L11536" s="65"/>
      <c r="M11536" s="65"/>
      <c r="N11536" s="84"/>
      <c r="O11536" s="65"/>
      <c r="P11536" s="84"/>
      <c r="Q11536" s="84"/>
      <c r="R11536" s="66"/>
      <c r="S11536" s="66"/>
      <c r="T11536" s="66"/>
      <c r="U11536" s="46"/>
    </row>
    <row r="11537" spans="2:21">
      <c r="B11537" s="22"/>
      <c r="D11537" s="22"/>
      <c r="E11537" s="42"/>
      <c r="F11537" s="92"/>
      <c r="G11537" s="65"/>
      <c r="H11537" s="65"/>
      <c r="I11537" s="65"/>
      <c r="J11537" s="65"/>
      <c r="K11537" s="65"/>
      <c r="L11537" s="65"/>
      <c r="M11537" s="65"/>
      <c r="N11537" s="84"/>
      <c r="O11537" s="65"/>
      <c r="P11537" s="84"/>
      <c r="Q11537" s="84"/>
      <c r="R11537" s="66"/>
      <c r="S11537" s="66"/>
      <c r="T11537" s="66"/>
      <c r="U11537" s="46"/>
    </row>
    <row r="11538" spans="2:21">
      <c r="B11538" s="22"/>
      <c r="D11538" s="22"/>
      <c r="E11538" s="42"/>
      <c r="F11538" s="92"/>
      <c r="G11538" s="65"/>
      <c r="H11538" s="65"/>
      <c r="I11538" s="65"/>
      <c r="J11538" s="65"/>
      <c r="K11538" s="65"/>
      <c r="L11538" s="65"/>
      <c r="M11538" s="65"/>
      <c r="N11538" s="84"/>
      <c r="O11538" s="65"/>
      <c r="P11538" s="84"/>
      <c r="Q11538" s="84"/>
      <c r="R11538" s="66"/>
      <c r="S11538" s="66"/>
      <c r="T11538" s="66"/>
      <c r="U11538" s="46"/>
    </row>
    <row r="11539" spans="2:21">
      <c r="B11539" s="22"/>
      <c r="D11539" s="22"/>
      <c r="E11539" s="42"/>
      <c r="F11539" s="92"/>
      <c r="G11539" s="65"/>
      <c r="H11539" s="65"/>
      <c r="I11539" s="65"/>
      <c r="J11539" s="65"/>
      <c r="K11539" s="65"/>
      <c r="L11539" s="65"/>
      <c r="M11539" s="65"/>
      <c r="N11539" s="84"/>
      <c r="O11539" s="65"/>
      <c r="P11539" s="84"/>
      <c r="Q11539" s="84"/>
      <c r="R11539" s="66"/>
      <c r="S11539" s="66"/>
      <c r="T11539" s="66"/>
      <c r="U11539" s="46"/>
    </row>
    <row r="11540" spans="2:21">
      <c r="B11540" s="22"/>
      <c r="D11540" s="22"/>
      <c r="E11540" s="42"/>
      <c r="F11540" s="92"/>
      <c r="G11540" s="65"/>
      <c r="H11540" s="65"/>
      <c r="I11540" s="65"/>
      <c r="J11540" s="65"/>
      <c r="K11540" s="65"/>
      <c r="L11540" s="65"/>
      <c r="M11540" s="65"/>
      <c r="N11540" s="84"/>
      <c r="O11540" s="65"/>
      <c r="P11540" s="84"/>
      <c r="Q11540" s="84"/>
      <c r="R11540" s="66"/>
      <c r="S11540" s="66"/>
      <c r="T11540" s="66"/>
      <c r="U11540" s="46"/>
    </row>
    <row r="11541" spans="2:21">
      <c r="B11541" s="22"/>
      <c r="D11541" s="22"/>
      <c r="E11541" s="42"/>
      <c r="F11541" s="92"/>
      <c r="G11541" s="65"/>
      <c r="H11541" s="65"/>
      <c r="I11541" s="65"/>
      <c r="J11541" s="65"/>
      <c r="K11541" s="65"/>
      <c r="L11541" s="65"/>
      <c r="M11541" s="65"/>
      <c r="N11541" s="84"/>
      <c r="O11541" s="65"/>
      <c r="P11541" s="84"/>
      <c r="Q11541" s="84"/>
      <c r="R11541" s="66"/>
      <c r="S11541" s="66"/>
      <c r="T11541" s="66"/>
      <c r="U11541" s="46"/>
    </row>
    <row r="11542" spans="2:21">
      <c r="B11542" s="22"/>
      <c r="D11542" s="22"/>
      <c r="E11542" s="42"/>
      <c r="F11542" s="92"/>
      <c r="G11542" s="65"/>
      <c r="H11542" s="65"/>
      <c r="I11542" s="65"/>
      <c r="J11542" s="65"/>
      <c r="K11542" s="65"/>
      <c r="L11542" s="65"/>
      <c r="M11542" s="65"/>
      <c r="N11542" s="84"/>
      <c r="O11542" s="65"/>
      <c r="P11542" s="84"/>
      <c r="Q11542" s="84"/>
      <c r="R11542" s="66"/>
      <c r="S11542" s="66"/>
      <c r="T11542" s="66"/>
      <c r="U11542" s="46"/>
    </row>
    <row r="11543" spans="2:21">
      <c r="B11543" s="22"/>
      <c r="D11543" s="22"/>
      <c r="E11543" s="42"/>
      <c r="F11543" s="92"/>
      <c r="G11543" s="65"/>
      <c r="H11543" s="65"/>
      <c r="I11543" s="65"/>
      <c r="J11543" s="65"/>
      <c r="K11543" s="65"/>
      <c r="L11543" s="65"/>
      <c r="M11543" s="65"/>
      <c r="N11543" s="84"/>
      <c r="O11543" s="65"/>
      <c r="P11543" s="84"/>
      <c r="Q11543" s="84"/>
      <c r="R11543" s="66"/>
      <c r="S11543" s="66"/>
      <c r="T11543" s="66"/>
      <c r="U11543" s="46"/>
    </row>
    <row r="11544" spans="2:21">
      <c r="B11544" s="22"/>
      <c r="D11544" s="22"/>
      <c r="E11544" s="42"/>
      <c r="F11544" s="92"/>
      <c r="G11544" s="65"/>
      <c r="H11544" s="65"/>
      <c r="I11544" s="65"/>
      <c r="J11544" s="65"/>
      <c r="K11544" s="65"/>
      <c r="L11544" s="65"/>
      <c r="M11544" s="65"/>
      <c r="N11544" s="84"/>
      <c r="O11544" s="65"/>
      <c r="P11544" s="84"/>
      <c r="Q11544" s="84"/>
      <c r="R11544" s="66"/>
      <c r="S11544" s="66"/>
      <c r="T11544" s="66"/>
      <c r="U11544" s="46"/>
    </row>
    <row r="11545" spans="2:21">
      <c r="B11545" s="22"/>
      <c r="D11545" s="22"/>
      <c r="E11545" s="42"/>
      <c r="F11545" s="92"/>
      <c r="G11545" s="65"/>
      <c r="H11545" s="65"/>
      <c r="I11545" s="65"/>
      <c r="J11545" s="65"/>
      <c r="K11545" s="65"/>
      <c r="L11545" s="65"/>
      <c r="M11545" s="65"/>
      <c r="N11545" s="84"/>
      <c r="O11545" s="65"/>
      <c r="P11545" s="84"/>
      <c r="Q11545" s="84"/>
      <c r="R11545" s="66"/>
      <c r="S11545" s="66"/>
      <c r="T11545" s="66"/>
      <c r="U11545" s="46"/>
    </row>
    <row r="11546" spans="2:21">
      <c r="B11546" s="22"/>
      <c r="D11546" s="22"/>
      <c r="E11546" s="42"/>
      <c r="F11546" s="92"/>
      <c r="G11546" s="65"/>
      <c r="H11546" s="65"/>
      <c r="I11546" s="65"/>
      <c r="J11546" s="65"/>
      <c r="K11546" s="65"/>
      <c r="L11546" s="65"/>
      <c r="M11546" s="65"/>
      <c r="N11546" s="84"/>
      <c r="O11546" s="65"/>
      <c r="P11546" s="84"/>
      <c r="Q11546" s="84"/>
      <c r="R11546" s="66"/>
      <c r="S11546" s="66"/>
      <c r="T11546" s="66"/>
      <c r="U11546" s="46"/>
    </row>
    <row r="11547" spans="2:21">
      <c r="B11547" s="22"/>
      <c r="D11547" s="22"/>
      <c r="E11547" s="42"/>
      <c r="F11547" s="92"/>
      <c r="G11547" s="65"/>
      <c r="H11547" s="65"/>
      <c r="I11547" s="65"/>
      <c r="J11547" s="65"/>
      <c r="K11547" s="65"/>
      <c r="L11547" s="65"/>
      <c r="M11547" s="65"/>
      <c r="N11547" s="84"/>
      <c r="O11547" s="65"/>
      <c r="P11547" s="84"/>
      <c r="Q11547" s="84"/>
      <c r="R11547" s="66"/>
      <c r="S11547" s="66"/>
      <c r="T11547" s="66"/>
      <c r="U11547" s="46"/>
    </row>
    <row r="11548" spans="2:21">
      <c r="B11548" s="22"/>
      <c r="D11548" s="22"/>
      <c r="E11548" s="42"/>
      <c r="F11548" s="92"/>
      <c r="G11548" s="65"/>
      <c r="H11548" s="65"/>
      <c r="I11548" s="65"/>
      <c r="J11548" s="65"/>
      <c r="K11548" s="65"/>
      <c r="L11548" s="65"/>
      <c r="M11548" s="65"/>
      <c r="N11548" s="84"/>
      <c r="O11548" s="65"/>
      <c r="P11548" s="84"/>
      <c r="Q11548" s="84"/>
      <c r="R11548" s="66"/>
      <c r="S11548" s="66"/>
      <c r="T11548" s="66"/>
      <c r="U11548" s="46"/>
    </row>
    <row r="11549" spans="2:21">
      <c r="B11549" s="22"/>
      <c r="D11549" s="22"/>
      <c r="E11549" s="42"/>
      <c r="F11549" s="92"/>
      <c r="G11549" s="65"/>
      <c r="H11549" s="65"/>
      <c r="I11549" s="65"/>
      <c r="J11549" s="65"/>
      <c r="K11549" s="65"/>
      <c r="L11549" s="65"/>
      <c r="M11549" s="65"/>
      <c r="N11549" s="84"/>
      <c r="O11549" s="65"/>
      <c r="P11549" s="84"/>
      <c r="Q11549" s="84"/>
      <c r="R11549" s="66"/>
      <c r="S11549" s="66"/>
      <c r="T11549" s="66"/>
      <c r="U11549" s="46"/>
    </row>
    <row r="11550" spans="2:21">
      <c r="B11550" s="22"/>
      <c r="D11550" s="22"/>
      <c r="E11550" s="42"/>
      <c r="F11550" s="92"/>
      <c r="G11550" s="65"/>
      <c r="H11550" s="65"/>
      <c r="I11550" s="65"/>
      <c r="J11550" s="65"/>
      <c r="K11550" s="65"/>
      <c r="L11550" s="65"/>
      <c r="M11550" s="65"/>
      <c r="N11550" s="84"/>
      <c r="O11550" s="65"/>
      <c r="P11550" s="84"/>
      <c r="Q11550" s="84"/>
      <c r="R11550" s="66"/>
      <c r="S11550" s="66"/>
      <c r="T11550" s="66"/>
      <c r="U11550" s="46"/>
    </row>
    <row r="11551" spans="2:21">
      <c r="B11551" s="22"/>
      <c r="D11551" s="22"/>
      <c r="E11551" s="42"/>
      <c r="F11551" s="92"/>
      <c r="G11551" s="65"/>
      <c r="H11551" s="65"/>
      <c r="I11551" s="65"/>
      <c r="J11551" s="65"/>
      <c r="K11551" s="65"/>
      <c r="L11551" s="65"/>
      <c r="M11551" s="65"/>
      <c r="N11551" s="84"/>
      <c r="O11551" s="65"/>
      <c r="P11551" s="84"/>
      <c r="Q11551" s="84"/>
      <c r="R11551" s="66"/>
      <c r="S11551" s="66"/>
      <c r="T11551" s="66"/>
      <c r="U11551" s="46"/>
    </row>
    <row r="11552" spans="2:21">
      <c r="B11552" s="22"/>
      <c r="D11552" s="22"/>
      <c r="E11552" s="42"/>
      <c r="F11552" s="92"/>
      <c r="G11552" s="65"/>
      <c r="H11552" s="65"/>
      <c r="I11552" s="65"/>
      <c r="J11552" s="65"/>
      <c r="K11552" s="65"/>
      <c r="L11552" s="65"/>
      <c r="M11552" s="65"/>
      <c r="N11552" s="84"/>
      <c r="O11552" s="65"/>
      <c r="P11552" s="84"/>
      <c r="Q11552" s="84"/>
      <c r="R11552" s="66"/>
      <c r="S11552" s="66"/>
      <c r="T11552" s="66"/>
      <c r="U11552" s="46"/>
    </row>
    <row r="11553" spans="2:21">
      <c r="B11553" s="22"/>
      <c r="D11553" s="22"/>
      <c r="E11553" s="42"/>
      <c r="F11553" s="92"/>
      <c r="G11553" s="65"/>
      <c r="H11553" s="65"/>
      <c r="I11553" s="65"/>
      <c r="J11553" s="65"/>
      <c r="K11553" s="65"/>
      <c r="L11553" s="65"/>
      <c r="M11553" s="65"/>
      <c r="N11553" s="84"/>
      <c r="O11553" s="65"/>
      <c r="P11553" s="84"/>
      <c r="Q11553" s="84"/>
      <c r="R11553" s="66"/>
      <c r="S11553" s="66"/>
      <c r="T11553" s="66"/>
      <c r="U11553" s="46"/>
    </row>
    <row r="11554" spans="2:21">
      <c r="B11554" s="22"/>
      <c r="D11554" s="22"/>
      <c r="E11554" s="42"/>
      <c r="F11554" s="92"/>
      <c r="G11554" s="65"/>
      <c r="H11554" s="65"/>
      <c r="I11554" s="65"/>
      <c r="J11554" s="65"/>
      <c r="K11554" s="65"/>
      <c r="L11554" s="65"/>
      <c r="M11554" s="65"/>
      <c r="N11554" s="84"/>
      <c r="O11554" s="65"/>
      <c r="P11554" s="84"/>
      <c r="Q11554" s="84"/>
      <c r="R11554" s="66"/>
      <c r="S11554" s="66"/>
      <c r="T11554" s="66"/>
      <c r="U11554" s="46"/>
    </row>
    <row r="11555" spans="2:21">
      <c r="B11555" s="22"/>
      <c r="D11555" s="22"/>
      <c r="E11555" s="42"/>
      <c r="F11555" s="92"/>
      <c r="G11555" s="65"/>
      <c r="H11555" s="65"/>
      <c r="I11555" s="65"/>
      <c r="J11555" s="65"/>
      <c r="K11555" s="65"/>
      <c r="L11555" s="65"/>
      <c r="M11555" s="65"/>
      <c r="N11555" s="84"/>
      <c r="O11555" s="65"/>
      <c r="P11555" s="84"/>
      <c r="Q11555" s="84"/>
      <c r="R11555" s="66"/>
      <c r="S11555" s="66"/>
      <c r="T11555" s="66"/>
      <c r="U11555" s="46"/>
    </row>
    <row r="11556" spans="2:21">
      <c r="B11556" s="22"/>
      <c r="D11556" s="22"/>
      <c r="E11556" s="42"/>
      <c r="F11556" s="92"/>
      <c r="G11556" s="65"/>
      <c r="H11556" s="65"/>
      <c r="I11556" s="65"/>
      <c r="J11556" s="65"/>
      <c r="K11556" s="65"/>
      <c r="L11556" s="65"/>
      <c r="M11556" s="65"/>
      <c r="N11556" s="84"/>
      <c r="O11556" s="65"/>
      <c r="P11556" s="84"/>
      <c r="Q11556" s="84"/>
      <c r="R11556" s="66"/>
      <c r="S11556" s="66"/>
      <c r="T11556" s="66"/>
      <c r="U11556" s="46"/>
    </row>
    <row r="11557" spans="2:21">
      <c r="B11557" s="22"/>
      <c r="D11557" s="22"/>
      <c r="E11557" s="42"/>
      <c r="F11557" s="92"/>
      <c r="G11557" s="65"/>
      <c r="H11557" s="65"/>
      <c r="I11557" s="65"/>
      <c r="J11557" s="65"/>
      <c r="K11557" s="65"/>
      <c r="L11557" s="65"/>
      <c r="M11557" s="65"/>
      <c r="N11557" s="84"/>
      <c r="O11557" s="65"/>
      <c r="P11557" s="84"/>
      <c r="Q11557" s="84"/>
      <c r="R11557" s="66"/>
      <c r="S11557" s="66"/>
      <c r="T11557" s="66"/>
      <c r="U11557" s="46"/>
    </row>
    <row r="11558" spans="2:21">
      <c r="B11558" s="22"/>
      <c r="D11558" s="22"/>
      <c r="E11558" s="42"/>
      <c r="F11558" s="92"/>
      <c r="G11558" s="65"/>
      <c r="H11558" s="65"/>
      <c r="I11558" s="65"/>
      <c r="J11558" s="65"/>
      <c r="K11558" s="65"/>
      <c r="L11558" s="65"/>
      <c r="M11558" s="65"/>
      <c r="N11558" s="84"/>
      <c r="O11558" s="65"/>
      <c r="P11558" s="84"/>
      <c r="Q11558" s="84"/>
      <c r="R11558" s="66"/>
      <c r="S11558" s="66"/>
      <c r="T11558" s="66"/>
      <c r="U11558" s="46"/>
    </row>
    <row r="11559" spans="2:21">
      <c r="B11559" s="22"/>
      <c r="D11559" s="22"/>
      <c r="E11559" s="42"/>
      <c r="F11559" s="92"/>
      <c r="G11559" s="65"/>
      <c r="H11559" s="65"/>
      <c r="I11559" s="65"/>
      <c r="J11559" s="65"/>
      <c r="K11559" s="65"/>
      <c r="L11559" s="65"/>
      <c r="M11559" s="65"/>
      <c r="N11559" s="84"/>
      <c r="O11559" s="65"/>
      <c r="P11559" s="84"/>
      <c r="Q11559" s="84"/>
      <c r="R11559" s="66"/>
      <c r="S11559" s="66"/>
      <c r="T11559" s="66"/>
      <c r="U11559" s="46"/>
    </row>
    <row r="11560" spans="2:21">
      <c r="B11560" s="22"/>
      <c r="D11560" s="22"/>
      <c r="E11560" s="42"/>
      <c r="F11560" s="92"/>
      <c r="G11560" s="65"/>
      <c r="H11560" s="65"/>
      <c r="I11560" s="65"/>
      <c r="J11560" s="65"/>
      <c r="K11560" s="65"/>
      <c r="L11560" s="65"/>
      <c r="M11560" s="65"/>
      <c r="N11560" s="84"/>
      <c r="O11560" s="65"/>
      <c r="P11560" s="84"/>
      <c r="Q11560" s="84"/>
      <c r="R11560" s="66"/>
      <c r="S11560" s="66"/>
      <c r="T11560" s="66"/>
      <c r="U11560" s="46"/>
    </row>
    <row r="11561" spans="2:21">
      <c r="B11561" s="22"/>
      <c r="D11561" s="22"/>
      <c r="E11561" s="42"/>
      <c r="F11561" s="92"/>
      <c r="G11561" s="65"/>
      <c r="H11561" s="65"/>
      <c r="I11561" s="65"/>
      <c r="J11561" s="65"/>
      <c r="K11561" s="65"/>
      <c r="L11561" s="65"/>
      <c r="M11561" s="65"/>
      <c r="N11561" s="84"/>
      <c r="O11561" s="65"/>
      <c r="P11561" s="84"/>
      <c r="Q11561" s="84"/>
      <c r="R11561" s="66"/>
      <c r="S11561" s="66"/>
      <c r="T11561" s="66"/>
      <c r="U11561" s="46"/>
    </row>
    <row r="11562" spans="2:21">
      <c r="B11562" s="22"/>
      <c r="D11562" s="22"/>
      <c r="E11562" s="42"/>
      <c r="F11562" s="92"/>
      <c r="G11562" s="65"/>
      <c r="H11562" s="65"/>
      <c r="I11562" s="65"/>
      <c r="J11562" s="65"/>
      <c r="K11562" s="65"/>
      <c r="L11562" s="65"/>
      <c r="M11562" s="65"/>
      <c r="N11562" s="84"/>
      <c r="O11562" s="65"/>
      <c r="P11562" s="84"/>
      <c r="Q11562" s="84"/>
      <c r="R11562" s="66"/>
      <c r="S11562" s="66"/>
      <c r="T11562" s="66"/>
      <c r="U11562" s="46"/>
    </row>
    <row r="11563" spans="2:21">
      <c r="B11563" s="22"/>
      <c r="D11563" s="22"/>
      <c r="E11563" s="42"/>
      <c r="F11563" s="92"/>
      <c r="G11563" s="65"/>
      <c r="H11563" s="65"/>
      <c r="I11563" s="65"/>
      <c r="J11563" s="65"/>
      <c r="K11563" s="65"/>
      <c r="L11563" s="65"/>
      <c r="M11563" s="65"/>
      <c r="N11563" s="84"/>
      <c r="O11563" s="65"/>
      <c r="P11563" s="84"/>
      <c r="Q11563" s="84"/>
      <c r="R11563" s="66"/>
      <c r="S11563" s="66"/>
      <c r="T11563" s="66"/>
      <c r="U11563" s="46"/>
    </row>
    <row r="11564" spans="2:21">
      <c r="B11564" s="22"/>
      <c r="D11564" s="22"/>
      <c r="E11564" s="42"/>
      <c r="F11564" s="92"/>
      <c r="G11564" s="65"/>
      <c r="H11564" s="65"/>
      <c r="I11564" s="65"/>
      <c r="J11564" s="65"/>
      <c r="K11564" s="65"/>
      <c r="L11564" s="65"/>
      <c r="M11564" s="65"/>
      <c r="N11564" s="84"/>
      <c r="O11564" s="65"/>
      <c r="P11564" s="84"/>
      <c r="Q11564" s="84"/>
      <c r="R11564" s="66"/>
      <c r="S11564" s="66"/>
      <c r="T11564" s="66"/>
      <c r="U11564" s="46"/>
    </row>
    <row r="11565" spans="2:21">
      <c r="B11565" s="22"/>
      <c r="D11565" s="22"/>
      <c r="E11565" s="42"/>
      <c r="F11565" s="92"/>
      <c r="G11565" s="65"/>
      <c r="H11565" s="65"/>
      <c r="I11565" s="65"/>
      <c r="J11565" s="65"/>
      <c r="K11565" s="65"/>
      <c r="L11565" s="65"/>
      <c r="M11565" s="65"/>
      <c r="N11565" s="84"/>
      <c r="O11565" s="65"/>
      <c r="P11565" s="84"/>
      <c r="Q11565" s="84"/>
      <c r="R11565" s="66"/>
      <c r="S11565" s="66"/>
      <c r="T11565" s="66"/>
      <c r="U11565" s="46"/>
    </row>
    <row r="11566" spans="2:21">
      <c r="B11566" s="22"/>
      <c r="D11566" s="22"/>
      <c r="E11566" s="42"/>
      <c r="F11566" s="92"/>
      <c r="G11566" s="65"/>
      <c r="H11566" s="65"/>
      <c r="I11566" s="65"/>
      <c r="J11566" s="65"/>
      <c r="K11566" s="65"/>
      <c r="L11566" s="65"/>
      <c r="M11566" s="65"/>
      <c r="N11566" s="84"/>
      <c r="O11566" s="65"/>
      <c r="P11566" s="84"/>
      <c r="Q11566" s="84"/>
      <c r="R11566" s="66"/>
      <c r="S11566" s="66"/>
      <c r="T11566" s="66"/>
      <c r="U11566" s="46"/>
    </row>
    <row r="11567" spans="2:21">
      <c r="B11567" s="22"/>
      <c r="D11567" s="22"/>
      <c r="E11567" s="42"/>
      <c r="F11567" s="92"/>
      <c r="G11567" s="65"/>
      <c r="H11567" s="65"/>
      <c r="I11567" s="65"/>
      <c r="J11567" s="65"/>
      <c r="K11567" s="65"/>
      <c r="L11567" s="65"/>
      <c r="M11567" s="65"/>
      <c r="N11567" s="84"/>
      <c r="O11567" s="65"/>
      <c r="P11567" s="84"/>
      <c r="Q11567" s="84"/>
      <c r="R11567" s="66"/>
      <c r="S11567" s="66"/>
      <c r="T11567" s="66"/>
      <c r="U11567" s="46"/>
    </row>
    <row r="11568" spans="2:21">
      <c r="B11568" s="22"/>
      <c r="D11568" s="22"/>
      <c r="E11568" s="42"/>
      <c r="F11568" s="92"/>
      <c r="G11568" s="65"/>
      <c r="H11568" s="65"/>
      <c r="I11568" s="65"/>
      <c r="J11568" s="65"/>
      <c r="K11568" s="65"/>
      <c r="L11568" s="65"/>
      <c r="M11568" s="65"/>
      <c r="N11568" s="84"/>
      <c r="O11568" s="65"/>
      <c r="P11568" s="84"/>
      <c r="Q11568" s="84"/>
      <c r="R11568" s="66"/>
      <c r="S11568" s="66"/>
      <c r="T11568" s="66"/>
      <c r="U11568" s="46"/>
    </row>
    <row r="11569" spans="2:21">
      <c r="B11569" s="22"/>
      <c r="D11569" s="22"/>
      <c r="E11569" s="42"/>
      <c r="F11569" s="92"/>
      <c r="G11569" s="65"/>
      <c r="H11569" s="65"/>
      <c r="I11569" s="65"/>
      <c r="J11569" s="65"/>
      <c r="K11569" s="65"/>
      <c r="L11569" s="65"/>
      <c r="M11569" s="65"/>
      <c r="N11569" s="84"/>
      <c r="O11569" s="65"/>
      <c r="P11569" s="84"/>
      <c r="Q11569" s="84"/>
      <c r="R11569" s="66"/>
      <c r="S11569" s="66"/>
      <c r="T11569" s="66"/>
      <c r="U11569" s="46"/>
    </row>
    <row r="11570" spans="2:21">
      <c r="B11570" s="22"/>
      <c r="D11570" s="22"/>
      <c r="E11570" s="42"/>
      <c r="F11570" s="92"/>
      <c r="G11570" s="65"/>
      <c r="H11570" s="65"/>
      <c r="I11570" s="65"/>
      <c r="J11570" s="65"/>
      <c r="K11570" s="65"/>
      <c r="L11570" s="65"/>
      <c r="M11570" s="65"/>
      <c r="N11570" s="84"/>
      <c r="O11570" s="65"/>
      <c r="P11570" s="84"/>
      <c r="Q11570" s="84"/>
      <c r="R11570" s="66"/>
      <c r="S11570" s="66"/>
      <c r="T11570" s="66"/>
      <c r="U11570" s="46"/>
    </row>
    <row r="11571" spans="2:21">
      <c r="B11571" s="22"/>
      <c r="D11571" s="22"/>
      <c r="E11571" s="42"/>
      <c r="F11571" s="92"/>
      <c r="G11571" s="65"/>
      <c r="H11571" s="65"/>
      <c r="I11571" s="65"/>
      <c r="J11571" s="65"/>
      <c r="K11571" s="65"/>
      <c r="L11571" s="65"/>
      <c r="M11571" s="65"/>
      <c r="N11571" s="84"/>
      <c r="O11571" s="65"/>
      <c r="P11571" s="84"/>
      <c r="Q11571" s="84"/>
      <c r="R11571" s="66"/>
      <c r="S11571" s="66"/>
      <c r="T11571" s="66"/>
      <c r="U11571" s="46"/>
    </row>
    <row r="11572" spans="2:21">
      <c r="B11572" s="22"/>
      <c r="D11572" s="22"/>
      <c r="E11572" s="42"/>
      <c r="F11572" s="92"/>
      <c r="G11572" s="65"/>
      <c r="H11572" s="65"/>
      <c r="I11572" s="65"/>
      <c r="J11572" s="65"/>
      <c r="K11572" s="65"/>
      <c r="L11572" s="65"/>
      <c r="M11572" s="65"/>
      <c r="N11572" s="84"/>
      <c r="O11572" s="65"/>
      <c r="P11572" s="84"/>
      <c r="Q11572" s="84"/>
      <c r="R11572" s="66"/>
      <c r="S11572" s="66"/>
      <c r="T11572" s="66"/>
      <c r="U11572" s="46"/>
    </row>
    <row r="11573" spans="2:21">
      <c r="B11573" s="22"/>
      <c r="D11573" s="22"/>
      <c r="E11573" s="42"/>
      <c r="F11573" s="92"/>
      <c r="G11573" s="65"/>
      <c r="H11573" s="65"/>
      <c r="I11573" s="65"/>
      <c r="J11573" s="65"/>
      <c r="K11573" s="65"/>
      <c r="L11573" s="65"/>
      <c r="M11573" s="65"/>
      <c r="N11573" s="84"/>
      <c r="O11573" s="65"/>
      <c r="P11573" s="84"/>
      <c r="Q11573" s="84"/>
      <c r="R11573" s="66"/>
      <c r="S11573" s="66"/>
      <c r="T11573" s="66"/>
      <c r="U11573" s="46"/>
    </row>
    <row r="11574" spans="2:21">
      <c r="B11574" s="22"/>
      <c r="D11574" s="22"/>
      <c r="E11574" s="42"/>
      <c r="F11574" s="92"/>
      <c r="G11574" s="65"/>
      <c r="H11574" s="65"/>
      <c r="I11574" s="65"/>
      <c r="J11574" s="65"/>
      <c r="K11574" s="65"/>
      <c r="L11574" s="65"/>
      <c r="M11574" s="65"/>
      <c r="N11574" s="84"/>
      <c r="O11574" s="65"/>
      <c r="P11574" s="84"/>
      <c r="Q11574" s="84"/>
      <c r="R11574" s="66"/>
      <c r="S11574" s="66"/>
      <c r="T11574" s="66"/>
      <c r="U11574" s="46"/>
    </row>
    <row r="11575" spans="2:21">
      <c r="B11575" s="22"/>
      <c r="D11575" s="22"/>
      <c r="E11575" s="42"/>
      <c r="F11575" s="92"/>
      <c r="G11575" s="65"/>
      <c r="H11575" s="65"/>
      <c r="I11575" s="65"/>
      <c r="J11575" s="65"/>
      <c r="K11575" s="65"/>
      <c r="L11575" s="65"/>
      <c r="M11575" s="65"/>
      <c r="N11575" s="84"/>
      <c r="O11575" s="65"/>
      <c r="P11575" s="84"/>
      <c r="Q11575" s="84"/>
      <c r="R11575" s="66"/>
      <c r="S11575" s="66"/>
      <c r="T11575" s="66"/>
      <c r="U11575" s="46"/>
    </row>
    <row r="11576" spans="2:21">
      <c r="B11576" s="22"/>
      <c r="D11576" s="22"/>
      <c r="E11576" s="42"/>
      <c r="F11576" s="92"/>
      <c r="G11576" s="65"/>
      <c r="H11576" s="65"/>
      <c r="I11576" s="65"/>
      <c r="J11576" s="65"/>
      <c r="K11576" s="65"/>
      <c r="L11576" s="65"/>
      <c r="M11576" s="65"/>
      <c r="N11576" s="84"/>
      <c r="O11576" s="65"/>
      <c r="P11576" s="84"/>
      <c r="Q11576" s="84"/>
      <c r="R11576" s="66"/>
      <c r="S11576" s="66"/>
      <c r="T11576" s="66"/>
      <c r="U11576" s="46"/>
    </row>
    <row r="11577" spans="2:21">
      <c r="B11577" s="22"/>
      <c r="D11577" s="22"/>
      <c r="E11577" s="42"/>
      <c r="F11577" s="92"/>
      <c r="G11577" s="65"/>
      <c r="H11577" s="65"/>
      <c r="I11577" s="65"/>
      <c r="J11577" s="65"/>
      <c r="K11577" s="65"/>
      <c r="L11577" s="65"/>
      <c r="M11577" s="65"/>
      <c r="N11577" s="84"/>
      <c r="O11577" s="65"/>
      <c r="P11577" s="84"/>
      <c r="Q11577" s="84"/>
      <c r="R11577" s="66"/>
      <c r="S11577" s="66"/>
      <c r="T11577" s="66"/>
      <c r="U11577" s="46"/>
    </row>
    <row r="11578" spans="2:21">
      <c r="B11578" s="22"/>
      <c r="D11578" s="22"/>
      <c r="E11578" s="42"/>
      <c r="F11578" s="92"/>
      <c r="G11578" s="65"/>
      <c r="H11578" s="65"/>
      <c r="I11578" s="65"/>
      <c r="J11578" s="65"/>
      <c r="K11578" s="65"/>
      <c r="L11578" s="65"/>
      <c r="M11578" s="65"/>
      <c r="N11578" s="84"/>
      <c r="O11578" s="65"/>
      <c r="P11578" s="84"/>
      <c r="Q11578" s="84"/>
      <c r="R11578" s="66"/>
      <c r="S11578" s="66"/>
      <c r="T11578" s="66"/>
      <c r="U11578" s="46"/>
    </row>
    <row r="11579" spans="2:21">
      <c r="B11579" s="22"/>
      <c r="D11579" s="22"/>
      <c r="E11579" s="42"/>
      <c r="F11579" s="92"/>
      <c r="G11579" s="65"/>
      <c r="H11579" s="65"/>
      <c r="I11579" s="65"/>
      <c r="J11579" s="65"/>
      <c r="K11579" s="65"/>
      <c r="L11579" s="65"/>
      <c r="M11579" s="65"/>
      <c r="N11579" s="84"/>
      <c r="O11579" s="65"/>
      <c r="P11579" s="84"/>
      <c r="Q11579" s="84"/>
      <c r="R11579" s="66"/>
      <c r="S11579" s="66"/>
      <c r="T11579" s="66"/>
      <c r="U11579" s="46"/>
    </row>
    <row r="11580" spans="2:21">
      <c r="B11580" s="22"/>
      <c r="D11580" s="22"/>
      <c r="E11580" s="42"/>
      <c r="F11580" s="92"/>
      <c r="G11580" s="65"/>
      <c r="H11580" s="65"/>
      <c r="I11580" s="65"/>
      <c r="J11580" s="65"/>
      <c r="K11580" s="65"/>
      <c r="L11580" s="65"/>
      <c r="M11580" s="65"/>
      <c r="N11580" s="84"/>
      <c r="O11580" s="65"/>
      <c r="P11580" s="84"/>
      <c r="Q11580" s="84"/>
      <c r="R11580" s="66"/>
      <c r="S11580" s="66"/>
      <c r="T11580" s="66"/>
      <c r="U11580" s="46"/>
    </row>
    <row r="11581" spans="2:21">
      <c r="B11581" s="22"/>
      <c r="D11581" s="22"/>
      <c r="E11581" s="42"/>
      <c r="F11581" s="92"/>
      <c r="G11581" s="65"/>
      <c r="H11581" s="65"/>
      <c r="I11581" s="65"/>
      <c r="J11581" s="65"/>
      <c r="K11581" s="65"/>
      <c r="L11581" s="65"/>
      <c r="M11581" s="65"/>
      <c r="N11581" s="84"/>
      <c r="O11581" s="65"/>
      <c r="P11581" s="84"/>
      <c r="Q11581" s="84"/>
      <c r="R11581" s="66"/>
      <c r="S11581" s="66"/>
      <c r="T11581" s="66"/>
      <c r="U11581" s="46"/>
    </row>
    <row r="11582" spans="2:21">
      <c r="B11582" s="22"/>
      <c r="D11582" s="22"/>
      <c r="E11582" s="42"/>
      <c r="F11582" s="92"/>
      <c r="G11582" s="65"/>
      <c r="H11582" s="65"/>
      <c r="I11582" s="65"/>
      <c r="J11582" s="65"/>
      <c r="K11582" s="65"/>
      <c r="L11582" s="65"/>
      <c r="M11582" s="65"/>
      <c r="N11582" s="84"/>
      <c r="O11582" s="65"/>
      <c r="P11582" s="84"/>
      <c r="Q11582" s="84"/>
      <c r="R11582" s="66"/>
      <c r="S11582" s="66"/>
      <c r="T11582" s="66"/>
      <c r="U11582" s="46"/>
    </row>
    <row r="11583" spans="2:21">
      <c r="B11583" s="22"/>
      <c r="D11583" s="22"/>
      <c r="E11583" s="42"/>
      <c r="F11583" s="92"/>
      <c r="G11583" s="65"/>
      <c r="H11583" s="65"/>
      <c r="I11583" s="65"/>
      <c r="J11583" s="65"/>
      <c r="K11583" s="65"/>
      <c r="L11583" s="65"/>
      <c r="M11583" s="65"/>
      <c r="N11583" s="84"/>
      <c r="O11583" s="65"/>
      <c r="P11583" s="84"/>
      <c r="Q11583" s="84"/>
      <c r="R11583" s="66"/>
      <c r="S11583" s="66"/>
      <c r="T11583" s="66"/>
      <c r="U11583" s="46"/>
    </row>
    <row r="11584" spans="2:21">
      <c r="B11584" s="22"/>
      <c r="D11584" s="22"/>
      <c r="E11584" s="42"/>
      <c r="F11584" s="92"/>
      <c r="G11584" s="65"/>
      <c r="H11584" s="65"/>
      <c r="I11584" s="65"/>
      <c r="J11584" s="65"/>
      <c r="K11584" s="65"/>
      <c r="L11584" s="65"/>
      <c r="M11584" s="65"/>
      <c r="N11584" s="84"/>
      <c r="O11584" s="65"/>
      <c r="P11584" s="84"/>
      <c r="Q11584" s="84"/>
      <c r="R11584" s="66"/>
      <c r="S11584" s="66"/>
      <c r="T11584" s="66"/>
      <c r="U11584" s="46"/>
    </row>
    <row r="11585" spans="2:21">
      <c r="B11585" s="22"/>
      <c r="D11585" s="22"/>
      <c r="E11585" s="42"/>
      <c r="F11585" s="92"/>
      <c r="G11585" s="65"/>
      <c r="H11585" s="65"/>
      <c r="I11585" s="65"/>
      <c r="J11585" s="65"/>
      <c r="K11585" s="65"/>
      <c r="L11585" s="65"/>
      <c r="M11585" s="65"/>
      <c r="N11585" s="84"/>
      <c r="O11585" s="65"/>
      <c r="P11585" s="84"/>
      <c r="Q11585" s="84"/>
      <c r="R11585" s="66"/>
      <c r="S11585" s="66"/>
      <c r="T11585" s="66"/>
      <c r="U11585" s="46"/>
    </row>
    <row r="11586" spans="2:21">
      <c r="B11586" s="22"/>
      <c r="D11586" s="22"/>
      <c r="E11586" s="42"/>
      <c r="F11586" s="92"/>
      <c r="G11586" s="65"/>
      <c r="H11586" s="65"/>
      <c r="I11586" s="65"/>
      <c r="J11586" s="65"/>
      <c r="K11586" s="65"/>
      <c r="L11586" s="65"/>
      <c r="M11586" s="65"/>
      <c r="N11586" s="84"/>
      <c r="O11586" s="65"/>
      <c r="P11586" s="84"/>
      <c r="Q11586" s="84"/>
      <c r="R11586" s="66"/>
      <c r="S11586" s="66"/>
      <c r="T11586" s="66"/>
      <c r="U11586" s="46"/>
    </row>
    <row r="11587" spans="2:21">
      <c r="B11587" s="22"/>
      <c r="D11587" s="22"/>
      <c r="E11587" s="42"/>
      <c r="F11587" s="92"/>
      <c r="G11587" s="65"/>
      <c r="H11587" s="65"/>
      <c r="I11587" s="65"/>
      <c r="J11587" s="65"/>
      <c r="K11587" s="65"/>
      <c r="L11587" s="65"/>
      <c r="M11587" s="65"/>
      <c r="N11587" s="84"/>
      <c r="O11587" s="65"/>
      <c r="P11587" s="84"/>
      <c r="Q11587" s="84"/>
      <c r="R11587" s="66"/>
      <c r="S11587" s="66"/>
      <c r="T11587" s="66"/>
      <c r="U11587" s="46"/>
    </row>
    <row r="11588" spans="2:21">
      <c r="B11588" s="22"/>
      <c r="D11588" s="22"/>
      <c r="E11588" s="42"/>
      <c r="F11588" s="92"/>
      <c r="G11588" s="65"/>
      <c r="H11588" s="65"/>
      <c r="I11588" s="65"/>
      <c r="J11588" s="65"/>
      <c r="K11588" s="65"/>
      <c r="L11588" s="65"/>
      <c r="M11588" s="65"/>
      <c r="N11588" s="84"/>
      <c r="O11588" s="65"/>
      <c r="P11588" s="84"/>
      <c r="Q11588" s="84"/>
      <c r="R11588" s="66"/>
      <c r="S11588" s="66"/>
      <c r="T11588" s="66"/>
      <c r="U11588" s="46"/>
    </row>
    <row r="11589" spans="2:21">
      <c r="B11589" s="22"/>
      <c r="D11589" s="22"/>
      <c r="E11589" s="42"/>
      <c r="F11589" s="92"/>
      <c r="G11589" s="65"/>
      <c r="H11589" s="65"/>
      <c r="I11589" s="65"/>
      <c r="J11589" s="65"/>
      <c r="K11589" s="65"/>
      <c r="L11589" s="65"/>
      <c r="M11589" s="65"/>
      <c r="N11589" s="84"/>
      <c r="O11589" s="65"/>
      <c r="P11589" s="84"/>
      <c r="Q11589" s="84"/>
      <c r="R11589" s="66"/>
      <c r="S11589" s="66"/>
      <c r="T11589" s="66"/>
      <c r="U11589" s="46"/>
    </row>
    <row r="11590" spans="2:21">
      <c r="B11590" s="22"/>
      <c r="D11590" s="22"/>
      <c r="E11590" s="42"/>
      <c r="F11590" s="92"/>
      <c r="G11590" s="65"/>
      <c r="H11590" s="65"/>
      <c r="I11590" s="65"/>
      <c r="J11590" s="65"/>
      <c r="K11590" s="65"/>
      <c r="L11590" s="65"/>
      <c r="M11590" s="65"/>
      <c r="N11590" s="84"/>
      <c r="O11590" s="65"/>
      <c r="P11590" s="84"/>
      <c r="Q11590" s="84"/>
      <c r="R11590" s="66"/>
      <c r="S11590" s="66"/>
      <c r="T11590" s="66"/>
      <c r="U11590" s="46"/>
    </row>
    <row r="11591" spans="2:21">
      <c r="B11591" s="22"/>
      <c r="D11591" s="22"/>
      <c r="E11591" s="42"/>
      <c r="F11591" s="92"/>
      <c r="G11591" s="65"/>
      <c r="H11591" s="65"/>
      <c r="I11591" s="65"/>
      <c r="J11591" s="65"/>
      <c r="K11591" s="65"/>
      <c r="L11591" s="65"/>
      <c r="M11591" s="65"/>
      <c r="N11591" s="84"/>
      <c r="O11591" s="65"/>
      <c r="P11591" s="84"/>
      <c r="Q11591" s="84"/>
      <c r="R11591" s="66"/>
      <c r="S11591" s="66"/>
      <c r="T11591" s="66"/>
      <c r="U11591" s="46"/>
    </row>
    <row r="11592" spans="2:21">
      <c r="B11592" s="22"/>
      <c r="D11592" s="22"/>
      <c r="E11592" s="42"/>
      <c r="F11592" s="92"/>
      <c r="G11592" s="65"/>
      <c r="H11592" s="65"/>
      <c r="I11592" s="65"/>
      <c r="J11592" s="65"/>
      <c r="K11592" s="65"/>
      <c r="L11592" s="65"/>
      <c r="M11592" s="65"/>
      <c r="N11592" s="84"/>
      <c r="O11592" s="65"/>
      <c r="P11592" s="84"/>
      <c r="Q11592" s="84"/>
      <c r="R11592" s="66"/>
      <c r="S11592" s="66"/>
      <c r="T11592" s="66"/>
      <c r="U11592" s="46"/>
    </row>
    <row r="11593" spans="2:21">
      <c r="B11593" s="22"/>
      <c r="D11593" s="22"/>
      <c r="E11593" s="42"/>
      <c r="F11593" s="92"/>
      <c r="G11593" s="65"/>
      <c r="H11593" s="65"/>
      <c r="I11593" s="65"/>
      <c r="J11593" s="65"/>
      <c r="K11593" s="65"/>
      <c r="L11593" s="65"/>
      <c r="M11593" s="65"/>
      <c r="N11593" s="84"/>
      <c r="O11593" s="65"/>
      <c r="P11593" s="84"/>
      <c r="Q11593" s="84"/>
      <c r="R11593" s="66"/>
      <c r="S11593" s="66"/>
      <c r="T11593" s="66"/>
      <c r="U11593" s="46"/>
    </row>
    <row r="11594" spans="2:21">
      <c r="B11594" s="22"/>
      <c r="D11594" s="22"/>
      <c r="E11594" s="42"/>
      <c r="F11594" s="92"/>
      <c r="G11594" s="65"/>
      <c r="H11594" s="65"/>
      <c r="I11594" s="65"/>
      <c r="J11594" s="65"/>
      <c r="K11594" s="65"/>
      <c r="L11594" s="65"/>
      <c r="M11594" s="65"/>
      <c r="N11594" s="84"/>
      <c r="O11594" s="65"/>
      <c r="P11594" s="84"/>
      <c r="Q11594" s="84"/>
      <c r="R11594" s="66"/>
      <c r="S11594" s="66"/>
      <c r="T11594" s="66"/>
      <c r="U11594" s="46"/>
    </row>
    <row r="11595" spans="2:21">
      <c r="B11595" s="22"/>
      <c r="D11595" s="22"/>
      <c r="E11595" s="42"/>
      <c r="F11595" s="92"/>
      <c r="G11595" s="65"/>
      <c r="H11595" s="65"/>
      <c r="I11595" s="65"/>
      <c r="J11595" s="65"/>
      <c r="K11595" s="65"/>
      <c r="L11595" s="65"/>
      <c r="M11595" s="65"/>
      <c r="N11595" s="84"/>
      <c r="O11595" s="65"/>
      <c r="P11595" s="84"/>
      <c r="Q11595" s="84"/>
      <c r="R11595" s="66"/>
      <c r="S11595" s="66"/>
      <c r="T11595" s="66"/>
      <c r="U11595" s="46"/>
    </row>
    <row r="11596" spans="2:21">
      <c r="B11596" s="22"/>
      <c r="D11596" s="22"/>
      <c r="E11596" s="42"/>
      <c r="F11596" s="92"/>
      <c r="G11596" s="65"/>
      <c r="H11596" s="65"/>
      <c r="I11596" s="65"/>
      <c r="J11596" s="65"/>
      <c r="K11596" s="65"/>
      <c r="L11596" s="65"/>
      <c r="M11596" s="65"/>
      <c r="N11596" s="84"/>
      <c r="O11596" s="65"/>
      <c r="P11596" s="84"/>
      <c r="Q11596" s="84"/>
      <c r="R11596" s="66"/>
      <c r="S11596" s="66"/>
      <c r="T11596" s="66"/>
      <c r="U11596" s="46"/>
    </row>
    <row r="11597" spans="2:21">
      <c r="B11597" s="22"/>
      <c r="D11597" s="22"/>
      <c r="E11597" s="42"/>
      <c r="F11597" s="92"/>
      <c r="G11597" s="65"/>
      <c r="H11597" s="65"/>
      <c r="I11597" s="65"/>
      <c r="J11597" s="65"/>
      <c r="K11597" s="65"/>
      <c r="L11597" s="65"/>
      <c r="M11597" s="65"/>
      <c r="N11597" s="84"/>
      <c r="O11597" s="65"/>
      <c r="P11597" s="84"/>
      <c r="Q11597" s="84"/>
      <c r="R11597" s="66"/>
      <c r="S11597" s="66"/>
      <c r="T11597" s="66"/>
      <c r="U11597" s="46"/>
    </row>
    <row r="11598" spans="2:21">
      <c r="B11598" s="22"/>
      <c r="D11598" s="22"/>
      <c r="E11598" s="42"/>
      <c r="F11598" s="92"/>
      <c r="G11598" s="65"/>
      <c r="H11598" s="65"/>
      <c r="I11598" s="65"/>
      <c r="J11598" s="65"/>
      <c r="K11598" s="65"/>
      <c r="L11598" s="65"/>
      <c r="M11598" s="65"/>
      <c r="N11598" s="84"/>
      <c r="O11598" s="65"/>
      <c r="P11598" s="84"/>
      <c r="Q11598" s="84"/>
      <c r="R11598" s="66"/>
      <c r="S11598" s="66"/>
      <c r="T11598" s="66"/>
      <c r="U11598" s="46"/>
    </row>
    <row r="11599" spans="2:21">
      <c r="B11599" s="22"/>
      <c r="D11599" s="22"/>
      <c r="E11599" s="42"/>
      <c r="F11599" s="92"/>
      <c r="G11599" s="65"/>
      <c r="H11599" s="65"/>
      <c r="I11599" s="65"/>
      <c r="J11599" s="65"/>
      <c r="K11599" s="65"/>
      <c r="L11599" s="65"/>
      <c r="M11599" s="65"/>
      <c r="N11599" s="84"/>
      <c r="O11599" s="65"/>
      <c r="P11599" s="84"/>
      <c r="Q11599" s="84"/>
      <c r="R11599" s="66"/>
      <c r="S11599" s="66"/>
      <c r="T11599" s="66"/>
      <c r="U11599" s="46"/>
    </row>
    <row r="11600" spans="2:21">
      <c r="B11600" s="22"/>
      <c r="D11600" s="22"/>
      <c r="E11600" s="42"/>
      <c r="F11600" s="92"/>
      <c r="G11600" s="65"/>
      <c r="H11600" s="65"/>
      <c r="I11600" s="65"/>
      <c r="J11600" s="65"/>
      <c r="K11600" s="65"/>
      <c r="L11600" s="65"/>
      <c r="M11600" s="65"/>
      <c r="N11600" s="84"/>
      <c r="O11600" s="65"/>
      <c r="P11600" s="84"/>
      <c r="Q11600" s="84"/>
      <c r="R11600" s="66"/>
      <c r="S11600" s="66"/>
      <c r="T11600" s="66"/>
      <c r="U11600" s="46"/>
    </row>
    <row r="11601" spans="2:21">
      <c r="B11601" s="22"/>
      <c r="D11601" s="22"/>
      <c r="E11601" s="42"/>
      <c r="F11601" s="92"/>
      <c r="G11601" s="65"/>
      <c r="H11601" s="65"/>
      <c r="I11601" s="65"/>
      <c r="J11601" s="65"/>
      <c r="K11601" s="65"/>
      <c r="L11601" s="65"/>
      <c r="M11601" s="65"/>
      <c r="N11601" s="84"/>
      <c r="O11601" s="65"/>
      <c r="P11601" s="84"/>
      <c r="Q11601" s="84"/>
      <c r="R11601" s="66"/>
      <c r="S11601" s="66"/>
      <c r="T11601" s="66"/>
      <c r="U11601" s="46"/>
    </row>
    <row r="11602" spans="2:21">
      <c r="B11602" s="22"/>
      <c r="D11602" s="22"/>
      <c r="E11602" s="42"/>
      <c r="F11602" s="92"/>
      <c r="G11602" s="65"/>
      <c r="H11602" s="65"/>
      <c r="I11602" s="65"/>
      <c r="J11602" s="65"/>
      <c r="K11602" s="65"/>
      <c r="L11602" s="65"/>
      <c r="M11602" s="65"/>
      <c r="N11602" s="84"/>
      <c r="O11602" s="65"/>
      <c r="P11602" s="84"/>
      <c r="Q11602" s="84"/>
      <c r="R11602" s="66"/>
      <c r="S11602" s="66"/>
      <c r="T11602" s="66"/>
      <c r="U11602" s="46"/>
    </row>
    <row r="11603" spans="2:21">
      <c r="B11603" s="22"/>
      <c r="D11603" s="22"/>
      <c r="E11603" s="42"/>
      <c r="F11603" s="92"/>
      <c r="G11603" s="65"/>
      <c r="H11603" s="65"/>
      <c r="I11603" s="65"/>
      <c r="J11603" s="65"/>
      <c r="K11603" s="65"/>
      <c r="L11603" s="65"/>
      <c r="M11603" s="65"/>
      <c r="N11603" s="84"/>
      <c r="O11603" s="65"/>
      <c r="P11603" s="84"/>
      <c r="Q11603" s="84"/>
      <c r="R11603" s="66"/>
      <c r="S11603" s="66"/>
      <c r="T11603" s="66"/>
      <c r="U11603" s="46"/>
    </row>
    <row r="11604" spans="2:21">
      <c r="B11604" s="22"/>
      <c r="D11604" s="22"/>
      <c r="E11604" s="42"/>
      <c r="F11604" s="92"/>
      <c r="G11604" s="65"/>
      <c r="H11604" s="65"/>
      <c r="I11604" s="65"/>
      <c r="J11604" s="65"/>
      <c r="K11604" s="65"/>
      <c r="L11604" s="65"/>
      <c r="M11604" s="65"/>
      <c r="N11604" s="84"/>
      <c r="O11604" s="65"/>
      <c r="P11604" s="84"/>
      <c r="Q11604" s="84"/>
      <c r="R11604" s="66"/>
      <c r="S11604" s="66"/>
      <c r="T11604" s="66"/>
      <c r="U11604" s="46"/>
    </row>
    <row r="11605" spans="2:21">
      <c r="B11605" s="22"/>
      <c r="D11605" s="22"/>
      <c r="E11605" s="42"/>
      <c r="F11605" s="92"/>
      <c r="G11605" s="65"/>
      <c r="H11605" s="65"/>
      <c r="I11605" s="65"/>
      <c r="J11605" s="65"/>
      <c r="K11605" s="65"/>
      <c r="L11605" s="65"/>
      <c r="M11605" s="65"/>
      <c r="N11605" s="84"/>
      <c r="O11605" s="65"/>
      <c r="P11605" s="84"/>
      <c r="Q11605" s="84"/>
      <c r="R11605" s="66"/>
      <c r="S11605" s="66"/>
      <c r="T11605" s="66"/>
      <c r="U11605" s="46"/>
    </row>
    <row r="11606" spans="2:21">
      <c r="B11606" s="22"/>
      <c r="D11606" s="22"/>
      <c r="E11606" s="42"/>
      <c r="F11606" s="92"/>
      <c r="G11606" s="65"/>
      <c r="H11606" s="65"/>
      <c r="I11606" s="65"/>
      <c r="J11606" s="65"/>
      <c r="K11606" s="65"/>
      <c r="L11606" s="65"/>
      <c r="M11606" s="65"/>
      <c r="N11606" s="84"/>
      <c r="O11606" s="65"/>
      <c r="P11606" s="84"/>
      <c r="Q11606" s="84"/>
      <c r="R11606" s="66"/>
      <c r="S11606" s="66"/>
      <c r="T11606" s="66"/>
      <c r="U11606" s="46"/>
    </row>
    <row r="11607" spans="2:21">
      <c r="B11607" s="22"/>
      <c r="D11607" s="22"/>
      <c r="E11607" s="42"/>
      <c r="F11607" s="92"/>
      <c r="G11607" s="65"/>
      <c r="H11607" s="65"/>
      <c r="I11607" s="65"/>
      <c r="J11607" s="65"/>
      <c r="K11607" s="65"/>
      <c r="L11607" s="65"/>
      <c r="M11607" s="65"/>
      <c r="N11607" s="84"/>
      <c r="O11607" s="65"/>
      <c r="P11607" s="84"/>
      <c r="Q11607" s="84"/>
      <c r="R11607" s="66"/>
      <c r="S11607" s="66"/>
      <c r="T11607" s="66"/>
      <c r="U11607" s="46"/>
    </row>
    <row r="11608" spans="2:21">
      <c r="B11608" s="22"/>
      <c r="D11608" s="22"/>
      <c r="E11608" s="42"/>
      <c r="F11608" s="92"/>
      <c r="G11608" s="65"/>
      <c r="H11608" s="65"/>
      <c r="I11608" s="65"/>
      <c r="J11608" s="65"/>
      <c r="K11608" s="65"/>
      <c r="L11608" s="65"/>
      <c r="M11608" s="65"/>
      <c r="N11608" s="84"/>
      <c r="O11608" s="65"/>
      <c r="P11608" s="84"/>
      <c r="Q11608" s="84"/>
      <c r="R11608" s="66"/>
      <c r="S11608" s="66"/>
      <c r="T11608" s="66"/>
      <c r="U11608" s="46"/>
    </row>
    <row r="11609" spans="2:21">
      <c r="B11609" s="22"/>
      <c r="D11609" s="22"/>
      <c r="E11609" s="42"/>
      <c r="F11609" s="92"/>
      <c r="G11609" s="65"/>
      <c r="H11609" s="65"/>
      <c r="I11609" s="65"/>
      <c r="J11609" s="65"/>
      <c r="K11609" s="65"/>
      <c r="L11609" s="65"/>
      <c r="M11609" s="65"/>
      <c r="N11609" s="84"/>
      <c r="O11609" s="65"/>
      <c r="P11609" s="84"/>
      <c r="Q11609" s="84"/>
      <c r="R11609" s="66"/>
      <c r="S11609" s="66"/>
      <c r="T11609" s="66"/>
      <c r="U11609" s="46"/>
    </row>
    <row r="11610" spans="2:21">
      <c r="B11610" s="22"/>
      <c r="D11610" s="22"/>
      <c r="E11610" s="42"/>
      <c r="F11610" s="92"/>
      <c r="G11610" s="65"/>
      <c r="H11610" s="65"/>
      <c r="I11610" s="65"/>
      <c r="J11610" s="65"/>
      <c r="K11610" s="65"/>
      <c r="L11610" s="65"/>
      <c r="M11610" s="65"/>
      <c r="N11610" s="84"/>
      <c r="O11610" s="65"/>
      <c r="P11610" s="84"/>
      <c r="Q11610" s="84"/>
      <c r="R11610" s="66"/>
      <c r="S11610" s="66"/>
      <c r="T11610" s="66"/>
      <c r="U11610" s="46"/>
    </row>
    <row r="11611" spans="2:21">
      <c r="B11611" s="22"/>
      <c r="D11611" s="22"/>
      <c r="E11611" s="42"/>
      <c r="F11611" s="92"/>
      <c r="G11611" s="65"/>
      <c r="H11611" s="65"/>
      <c r="I11611" s="65"/>
      <c r="J11611" s="65"/>
      <c r="K11611" s="65"/>
      <c r="L11611" s="65"/>
      <c r="M11611" s="65"/>
      <c r="N11611" s="84"/>
      <c r="O11611" s="65"/>
      <c r="P11611" s="84"/>
      <c r="Q11611" s="84"/>
      <c r="R11611" s="66"/>
      <c r="S11611" s="66"/>
      <c r="T11611" s="66"/>
      <c r="U11611" s="46"/>
    </row>
    <row r="11612" spans="2:21">
      <c r="B11612" s="22"/>
      <c r="D11612" s="22"/>
      <c r="E11612" s="42"/>
      <c r="F11612" s="92"/>
      <c r="G11612" s="65"/>
      <c r="H11612" s="65"/>
      <c r="I11612" s="65"/>
      <c r="J11612" s="65"/>
      <c r="K11612" s="65"/>
      <c r="L11612" s="65"/>
      <c r="M11612" s="65"/>
      <c r="N11612" s="84"/>
      <c r="O11612" s="65"/>
      <c r="P11612" s="84"/>
      <c r="Q11612" s="84"/>
      <c r="R11612" s="66"/>
      <c r="S11612" s="66"/>
      <c r="T11612" s="66"/>
      <c r="U11612" s="46"/>
    </row>
    <row r="11613" spans="2:21">
      <c r="B11613" s="22"/>
      <c r="D11613" s="22"/>
      <c r="E11613" s="42"/>
      <c r="F11613" s="92"/>
      <c r="G11613" s="65"/>
      <c r="H11613" s="65"/>
      <c r="I11613" s="65"/>
      <c r="J11613" s="65"/>
      <c r="K11613" s="65"/>
      <c r="L11613" s="65"/>
      <c r="M11613" s="65"/>
      <c r="N11613" s="84"/>
      <c r="O11613" s="65"/>
      <c r="P11613" s="84"/>
      <c r="Q11613" s="84"/>
      <c r="R11613" s="66"/>
      <c r="S11613" s="66"/>
      <c r="T11613" s="66"/>
      <c r="U11613" s="46"/>
    </row>
    <row r="11614" spans="2:21">
      <c r="B11614" s="22"/>
      <c r="D11614" s="22"/>
      <c r="E11614" s="42"/>
      <c r="F11614" s="92"/>
      <c r="G11614" s="65"/>
      <c r="H11614" s="65"/>
      <c r="I11614" s="65"/>
      <c r="J11614" s="65"/>
      <c r="K11614" s="65"/>
      <c r="L11614" s="65"/>
      <c r="M11614" s="65"/>
      <c r="N11614" s="84"/>
      <c r="O11614" s="65"/>
      <c r="P11614" s="84"/>
      <c r="Q11614" s="84"/>
      <c r="R11614" s="66"/>
      <c r="S11614" s="66"/>
      <c r="T11614" s="66"/>
      <c r="U11614" s="46"/>
    </row>
    <row r="11615" spans="2:21">
      <c r="B11615" s="22"/>
      <c r="D11615" s="22"/>
      <c r="E11615" s="42"/>
      <c r="F11615" s="92"/>
      <c r="G11615" s="65"/>
      <c r="H11615" s="65"/>
      <c r="I11615" s="65"/>
      <c r="J11615" s="65"/>
      <c r="K11615" s="65"/>
      <c r="L11615" s="65"/>
      <c r="M11615" s="65"/>
      <c r="N11615" s="84"/>
      <c r="O11615" s="65"/>
      <c r="P11615" s="84"/>
      <c r="Q11615" s="84"/>
      <c r="R11615" s="66"/>
      <c r="S11615" s="66"/>
      <c r="T11615" s="66"/>
      <c r="U11615" s="46"/>
    </row>
    <row r="11616" spans="2:21">
      <c r="B11616" s="22"/>
      <c r="D11616" s="22"/>
      <c r="E11616" s="42"/>
      <c r="F11616" s="92"/>
      <c r="G11616" s="65"/>
      <c r="H11616" s="65"/>
      <c r="I11616" s="65"/>
      <c r="J11616" s="65"/>
      <c r="K11616" s="65"/>
      <c r="L11616" s="65"/>
      <c r="M11616" s="65"/>
      <c r="N11616" s="84"/>
      <c r="O11616" s="65"/>
      <c r="P11616" s="84"/>
      <c r="Q11616" s="84"/>
      <c r="R11616" s="66"/>
      <c r="S11616" s="66"/>
      <c r="T11616" s="66"/>
      <c r="U11616" s="46"/>
    </row>
    <row r="11617" spans="2:21">
      <c r="B11617" s="22"/>
      <c r="D11617" s="22"/>
      <c r="E11617" s="42"/>
      <c r="F11617" s="92"/>
      <c r="G11617" s="65"/>
      <c r="H11617" s="65"/>
      <c r="I11617" s="65"/>
      <c r="J11617" s="65"/>
      <c r="K11617" s="65"/>
      <c r="L11617" s="65"/>
      <c r="M11617" s="65"/>
      <c r="N11617" s="84"/>
      <c r="O11617" s="65"/>
      <c r="P11617" s="84"/>
      <c r="Q11617" s="84"/>
      <c r="R11617" s="66"/>
      <c r="S11617" s="66"/>
      <c r="T11617" s="66"/>
      <c r="U11617" s="46"/>
    </row>
    <row r="11618" spans="2:21">
      <c r="B11618" s="22"/>
      <c r="D11618" s="22"/>
      <c r="E11618" s="42"/>
      <c r="F11618" s="92"/>
      <c r="G11618" s="65"/>
      <c r="H11618" s="65"/>
      <c r="I11618" s="65"/>
      <c r="J11618" s="65"/>
      <c r="K11618" s="65"/>
      <c r="L11618" s="65"/>
      <c r="M11618" s="65"/>
      <c r="N11618" s="84"/>
      <c r="O11618" s="65"/>
      <c r="P11618" s="84"/>
      <c r="Q11618" s="84"/>
      <c r="R11618" s="66"/>
      <c r="S11618" s="66"/>
      <c r="T11618" s="66"/>
      <c r="U11618" s="46"/>
    </row>
    <row r="11619" spans="2:21">
      <c r="B11619" s="22"/>
      <c r="D11619" s="22"/>
      <c r="E11619" s="42"/>
      <c r="F11619" s="92"/>
      <c r="G11619" s="65"/>
      <c r="H11619" s="65"/>
      <c r="I11619" s="65"/>
      <c r="J11619" s="65"/>
      <c r="K11619" s="65"/>
      <c r="L11619" s="65"/>
      <c r="M11619" s="65"/>
      <c r="N11619" s="84"/>
      <c r="O11619" s="65"/>
      <c r="P11619" s="84"/>
      <c r="Q11619" s="84"/>
      <c r="R11619" s="66"/>
      <c r="S11619" s="66"/>
      <c r="T11619" s="66"/>
      <c r="U11619" s="46"/>
    </row>
    <row r="11620" spans="2:21">
      <c r="B11620" s="22"/>
      <c r="D11620" s="22"/>
      <c r="E11620" s="42"/>
      <c r="F11620" s="92"/>
      <c r="G11620" s="65"/>
      <c r="H11620" s="65"/>
      <c r="I11620" s="65"/>
      <c r="J11620" s="65"/>
      <c r="K11620" s="65"/>
      <c r="L11620" s="65"/>
      <c r="M11620" s="65"/>
      <c r="N11620" s="84"/>
      <c r="O11620" s="65"/>
      <c r="P11620" s="84"/>
      <c r="Q11620" s="84"/>
      <c r="R11620" s="66"/>
      <c r="S11620" s="66"/>
      <c r="T11620" s="66"/>
      <c r="U11620" s="46"/>
    </row>
    <row r="11621" spans="2:21">
      <c r="B11621" s="22"/>
      <c r="D11621" s="22"/>
      <c r="E11621" s="42"/>
      <c r="F11621" s="92"/>
      <c r="G11621" s="65"/>
      <c r="H11621" s="65"/>
      <c r="I11621" s="65"/>
      <c r="J11621" s="65"/>
      <c r="K11621" s="65"/>
      <c r="L11621" s="65"/>
      <c r="M11621" s="65"/>
      <c r="N11621" s="84"/>
      <c r="O11621" s="65"/>
      <c r="P11621" s="84"/>
      <c r="Q11621" s="84"/>
      <c r="R11621" s="66"/>
      <c r="S11621" s="66"/>
      <c r="T11621" s="66"/>
      <c r="U11621" s="46"/>
    </row>
    <row r="11622" spans="2:21">
      <c r="B11622" s="22"/>
      <c r="D11622" s="22"/>
      <c r="E11622" s="42"/>
      <c r="F11622" s="92"/>
      <c r="G11622" s="65"/>
      <c r="H11622" s="65"/>
      <c r="I11622" s="65"/>
      <c r="J11622" s="65"/>
      <c r="K11622" s="65"/>
      <c r="L11622" s="65"/>
      <c r="M11622" s="65"/>
      <c r="N11622" s="84"/>
      <c r="O11622" s="65"/>
      <c r="P11622" s="84"/>
      <c r="Q11622" s="84"/>
      <c r="R11622" s="66"/>
      <c r="S11622" s="66"/>
      <c r="T11622" s="66"/>
      <c r="U11622" s="46"/>
    </row>
    <row r="11623" spans="2:21">
      <c r="B11623" s="22"/>
      <c r="D11623" s="22"/>
      <c r="E11623" s="42"/>
      <c r="F11623" s="92"/>
      <c r="G11623" s="65"/>
      <c r="H11623" s="65"/>
      <c r="I11623" s="65"/>
      <c r="J11623" s="65"/>
      <c r="K11623" s="65"/>
      <c r="L11623" s="65"/>
      <c r="M11623" s="65"/>
      <c r="N11623" s="84"/>
      <c r="O11623" s="65"/>
      <c r="P11623" s="84"/>
      <c r="Q11623" s="84"/>
      <c r="R11623" s="66"/>
      <c r="S11623" s="66"/>
      <c r="T11623" s="66"/>
      <c r="U11623" s="46"/>
    </row>
    <row r="11624" spans="2:21">
      <c r="B11624" s="22"/>
      <c r="D11624" s="22"/>
      <c r="E11624" s="42"/>
      <c r="F11624" s="92"/>
      <c r="G11624" s="65"/>
      <c r="H11624" s="65"/>
      <c r="I11624" s="65"/>
      <c r="J11624" s="65"/>
      <c r="K11624" s="65"/>
      <c r="L11624" s="65"/>
      <c r="M11624" s="65"/>
      <c r="N11624" s="84"/>
      <c r="O11624" s="65"/>
      <c r="P11624" s="84"/>
      <c r="Q11624" s="84"/>
      <c r="R11624" s="66"/>
      <c r="S11624" s="66"/>
      <c r="T11624" s="66"/>
      <c r="U11624" s="46"/>
    </row>
    <row r="11625" spans="2:21">
      <c r="B11625" s="22"/>
      <c r="D11625" s="22"/>
      <c r="E11625" s="42"/>
      <c r="F11625" s="92"/>
      <c r="G11625" s="65"/>
      <c r="H11625" s="65"/>
      <c r="I11625" s="65"/>
      <c r="J11625" s="65"/>
      <c r="K11625" s="65"/>
      <c r="L11625" s="65"/>
      <c r="M11625" s="65"/>
      <c r="N11625" s="84"/>
      <c r="O11625" s="65"/>
      <c r="P11625" s="84"/>
      <c r="Q11625" s="84"/>
      <c r="R11625" s="66"/>
      <c r="S11625" s="66"/>
      <c r="T11625" s="66"/>
      <c r="U11625" s="46"/>
    </row>
    <row r="11626" spans="2:21">
      <c r="B11626" s="22"/>
      <c r="D11626" s="22"/>
      <c r="E11626" s="42"/>
      <c r="F11626" s="92"/>
      <c r="G11626" s="65"/>
      <c r="H11626" s="65"/>
      <c r="I11626" s="65"/>
      <c r="J11626" s="65"/>
      <c r="K11626" s="65"/>
      <c r="L11626" s="65"/>
      <c r="M11626" s="65"/>
      <c r="N11626" s="84"/>
      <c r="O11626" s="65"/>
      <c r="P11626" s="84"/>
      <c r="Q11626" s="84"/>
      <c r="R11626" s="66"/>
      <c r="S11626" s="66"/>
      <c r="T11626" s="66"/>
      <c r="U11626" s="46"/>
    </row>
    <row r="11627" spans="2:21">
      <c r="B11627" s="22"/>
      <c r="D11627" s="22"/>
      <c r="E11627" s="42"/>
      <c r="F11627" s="92"/>
      <c r="G11627" s="65"/>
      <c r="H11627" s="65"/>
      <c r="I11627" s="65"/>
      <c r="J11627" s="65"/>
      <c r="K11627" s="65"/>
      <c r="L11627" s="65"/>
      <c r="M11627" s="65"/>
      <c r="N11627" s="84"/>
      <c r="O11627" s="65"/>
      <c r="P11627" s="84"/>
      <c r="Q11627" s="84"/>
      <c r="R11627" s="66"/>
      <c r="S11627" s="66"/>
      <c r="T11627" s="66"/>
      <c r="U11627" s="46"/>
    </row>
    <row r="11628" spans="2:21">
      <c r="B11628" s="22"/>
      <c r="D11628" s="22"/>
      <c r="E11628" s="42"/>
      <c r="F11628" s="92"/>
      <c r="G11628" s="65"/>
      <c r="H11628" s="65"/>
      <c r="I11628" s="65"/>
      <c r="J11628" s="65"/>
      <c r="K11628" s="65"/>
      <c r="L11628" s="65"/>
      <c r="M11628" s="65"/>
      <c r="N11628" s="84"/>
      <c r="O11628" s="65"/>
      <c r="P11628" s="84"/>
      <c r="Q11628" s="84"/>
      <c r="R11628" s="66"/>
      <c r="S11628" s="66"/>
      <c r="T11628" s="66"/>
      <c r="U11628" s="46"/>
    </row>
    <row r="11629" spans="2:21">
      <c r="B11629" s="22"/>
      <c r="D11629" s="22"/>
      <c r="E11629" s="42"/>
      <c r="F11629" s="92"/>
      <c r="G11629" s="65"/>
      <c r="H11629" s="65"/>
      <c r="I11629" s="65"/>
      <c r="J11629" s="65"/>
      <c r="K11629" s="65"/>
      <c r="L11629" s="65"/>
      <c r="M11629" s="65"/>
      <c r="N11629" s="84"/>
      <c r="O11629" s="65"/>
      <c r="P11629" s="84"/>
      <c r="Q11629" s="84"/>
      <c r="R11629" s="66"/>
      <c r="S11629" s="66"/>
      <c r="T11629" s="66"/>
      <c r="U11629" s="46"/>
    </row>
    <row r="11630" spans="2:21">
      <c r="B11630" s="22"/>
      <c r="D11630" s="22"/>
      <c r="E11630" s="42"/>
      <c r="F11630" s="92"/>
      <c r="G11630" s="65"/>
      <c r="H11630" s="65"/>
      <c r="I11630" s="65"/>
      <c r="J11630" s="65"/>
      <c r="K11630" s="65"/>
      <c r="L11630" s="65"/>
      <c r="M11630" s="65"/>
      <c r="N11630" s="84"/>
      <c r="O11630" s="65"/>
      <c r="P11630" s="84"/>
      <c r="Q11630" s="84"/>
      <c r="R11630" s="66"/>
      <c r="S11630" s="66"/>
      <c r="T11630" s="66"/>
      <c r="U11630" s="46"/>
    </row>
    <row r="11631" spans="2:21">
      <c r="B11631" s="22"/>
      <c r="D11631" s="22"/>
      <c r="E11631" s="42"/>
      <c r="F11631" s="92"/>
      <c r="G11631" s="65"/>
      <c r="H11631" s="65"/>
      <c r="I11631" s="65"/>
      <c r="J11631" s="65"/>
      <c r="K11631" s="65"/>
      <c r="L11631" s="65"/>
      <c r="M11631" s="65"/>
      <c r="N11631" s="84"/>
      <c r="O11631" s="65"/>
      <c r="P11631" s="84"/>
      <c r="Q11631" s="84"/>
      <c r="R11631" s="66"/>
      <c r="S11631" s="66"/>
      <c r="T11631" s="66"/>
      <c r="U11631" s="46"/>
    </row>
    <row r="11632" spans="2:21">
      <c r="B11632" s="22"/>
      <c r="D11632" s="22"/>
      <c r="E11632" s="42"/>
      <c r="F11632" s="92"/>
      <c r="G11632" s="65"/>
      <c r="H11632" s="65"/>
      <c r="I11632" s="65"/>
      <c r="J11632" s="65"/>
      <c r="K11632" s="65"/>
      <c r="L11632" s="65"/>
      <c r="M11632" s="65"/>
      <c r="N11632" s="84"/>
      <c r="O11632" s="65"/>
      <c r="P11632" s="84"/>
      <c r="Q11632" s="84"/>
      <c r="R11632" s="66"/>
      <c r="S11632" s="66"/>
      <c r="T11632" s="66"/>
      <c r="U11632" s="46"/>
    </row>
    <row r="11633" spans="2:21">
      <c r="B11633" s="22"/>
      <c r="D11633" s="22"/>
      <c r="E11633" s="42"/>
      <c r="F11633" s="92"/>
      <c r="G11633" s="65"/>
      <c r="H11633" s="65"/>
      <c r="I11633" s="65"/>
      <c r="J11633" s="65"/>
      <c r="K11633" s="65"/>
      <c r="L11633" s="65"/>
      <c r="M11633" s="65"/>
      <c r="N11633" s="84"/>
      <c r="O11633" s="65"/>
      <c r="P11633" s="84"/>
      <c r="Q11633" s="84"/>
      <c r="R11633" s="66"/>
      <c r="S11633" s="66"/>
      <c r="T11633" s="66"/>
      <c r="U11633" s="46"/>
    </row>
    <row r="11634" spans="2:21">
      <c r="B11634" s="22"/>
      <c r="D11634" s="22"/>
      <c r="E11634" s="42"/>
      <c r="F11634" s="92"/>
      <c r="G11634" s="65"/>
      <c r="H11634" s="65"/>
      <c r="I11634" s="65"/>
      <c r="J11634" s="65"/>
      <c r="K11634" s="65"/>
      <c r="L11634" s="65"/>
      <c r="M11634" s="65"/>
      <c r="N11634" s="84"/>
      <c r="O11634" s="65"/>
      <c r="P11634" s="84"/>
      <c r="Q11634" s="84"/>
      <c r="R11634" s="66"/>
      <c r="S11634" s="66"/>
      <c r="T11634" s="66"/>
      <c r="U11634" s="46"/>
    </row>
    <row r="11635" spans="2:21">
      <c r="B11635" s="22"/>
      <c r="D11635" s="22"/>
      <c r="E11635" s="42"/>
      <c r="F11635" s="92"/>
      <c r="G11635" s="65"/>
      <c r="H11635" s="65"/>
      <c r="I11635" s="65"/>
      <c r="J11635" s="65"/>
      <c r="K11635" s="65"/>
      <c r="L11635" s="65"/>
      <c r="M11635" s="65"/>
      <c r="N11635" s="84"/>
      <c r="O11635" s="65"/>
      <c r="P11635" s="84"/>
      <c r="Q11635" s="84"/>
      <c r="R11635" s="66"/>
      <c r="S11635" s="66"/>
      <c r="T11635" s="66"/>
      <c r="U11635" s="46"/>
    </row>
    <row r="11636" spans="2:21">
      <c r="B11636" s="22"/>
      <c r="D11636" s="22"/>
      <c r="E11636" s="42"/>
      <c r="F11636" s="92"/>
      <c r="G11636" s="65"/>
      <c r="H11636" s="65"/>
      <c r="I11636" s="65"/>
      <c r="J11636" s="65"/>
      <c r="K11636" s="65"/>
      <c r="L11636" s="65"/>
      <c r="M11636" s="65"/>
      <c r="N11636" s="84"/>
      <c r="O11636" s="65"/>
      <c r="P11636" s="84"/>
      <c r="Q11636" s="84"/>
      <c r="R11636" s="66"/>
      <c r="S11636" s="66"/>
      <c r="T11636" s="66"/>
      <c r="U11636" s="46"/>
    </row>
    <row r="11637" spans="2:21">
      <c r="B11637" s="22"/>
      <c r="D11637" s="22"/>
      <c r="E11637" s="42"/>
      <c r="F11637" s="92"/>
      <c r="G11637" s="65"/>
      <c r="H11637" s="65"/>
      <c r="I11637" s="65"/>
      <c r="J11637" s="65"/>
      <c r="K11637" s="65"/>
      <c r="L11637" s="65"/>
      <c r="M11637" s="65"/>
      <c r="N11637" s="84"/>
      <c r="O11637" s="65"/>
      <c r="P11637" s="84"/>
      <c r="Q11637" s="84"/>
      <c r="R11637" s="66"/>
      <c r="S11637" s="66"/>
      <c r="T11637" s="66"/>
      <c r="U11637" s="46"/>
    </row>
    <row r="11638" spans="2:21">
      <c r="B11638" s="22"/>
      <c r="D11638" s="22"/>
      <c r="E11638" s="42"/>
      <c r="F11638" s="92"/>
      <c r="G11638" s="65"/>
      <c r="H11638" s="65"/>
      <c r="I11638" s="65"/>
      <c r="J11638" s="65"/>
      <c r="K11638" s="65"/>
      <c r="L11638" s="65"/>
      <c r="M11638" s="65"/>
      <c r="N11638" s="84"/>
      <c r="O11638" s="65"/>
      <c r="P11638" s="84"/>
      <c r="Q11638" s="84"/>
      <c r="R11638" s="66"/>
      <c r="S11638" s="66"/>
      <c r="T11638" s="66"/>
      <c r="U11638" s="46"/>
    </row>
    <row r="11639" spans="2:21">
      <c r="B11639" s="22"/>
      <c r="D11639" s="22"/>
      <c r="E11639" s="42"/>
      <c r="F11639" s="92"/>
      <c r="G11639" s="65"/>
      <c r="H11639" s="65"/>
      <c r="I11639" s="65"/>
      <c r="J11639" s="65"/>
      <c r="K11639" s="65"/>
      <c r="L11639" s="65"/>
      <c r="M11639" s="65"/>
      <c r="N11639" s="84"/>
      <c r="O11639" s="65"/>
      <c r="P11639" s="84"/>
      <c r="Q11639" s="84"/>
      <c r="R11639" s="66"/>
      <c r="S11639" s="66"/>
      <c r="T11639" s="66"/>
      <c r="U11639" s="46"/>
    </row>
    <row r="11640" spans="2:21">
      <c r="B11640" s="22"/>
      <c r="D11640" s="22"/>
      <c r="E11640" s="42"/>
      <c r="F11640" s="92"/>
      <c r="G11640" s="65"/>
      <c r="H11640" s="65"/>
      <c r="I11640" s="65"/>
      <c r="J11640" s="65"/>
      <c r="K11640" s="65"/>
      <c r="L11640" s="65"/>
      <c r="M11640" s="65"/>
      <c r="N11640" s="84"/>
      <c r="O11640" s="65"/>
      <c r="P11640" s="84"/>
      <c r="Q11640" s="84"/>
      <c r="R11640" s="66"/>
      <c r="S11640" s="66"/>
      <c r="T11640" s="66"/>
      <c r="U11640" s="46"/>
    </row>
    <row r="11641" spans="2:21">
      <c r="B11641" s="22"/>
      <c r="D11641" s="22"/>
      <c r="E11641" s="42"/>
      <c r="F11641" s="92"/>
      <c r="G11641" s="65"/>
      <c r="H11641" s="65"/>
      <c r="I11641" s="65"/>
      <c r="J11641" s="65"/>
      <c r="K11641" s="65"/>
      <c r="L11641" s="65"/>
      <c r="M11641" s="65"/>
      <c r="N11641" s="84"/>
      <c r="O11641" s="65"/>
      <c r="P11641" s="84"/>
      <c r="Q11641" s="84"/>
      <c r="R11641" s="66"/>
      <c r="S11641" s="66"/>
      <c r="T11641" s="66"/>
      <c r="U11641" s="46"/>
    </row>
    <row r="11642" spans="2:21">
      <c r="B11642" s="22"/>
      <c r="D11642" s="22"/>
      <c r="E11642" s="42"/>
      <c r="F11642" s="92"/>
      <c r="G11642" s="65"/>
      <c r="H11642" s="65"/>
      <c r="I11642" s="65"/>
      <c r="J11642" s="65"/>
      <c r="K11642" s="65"/>
      <c r="L11642" s="65"/>
      <c r="M11642" s="65"/>
      <c r="N11642" s="84"/>
      <c r="O11642" s="65"/>
      <c r="P11642" s="84"/>
      <c r="Q11642" s="84"/>
      <c r="R11642" s="66"/>
      <c r="S11642" s="66"/>
      <c r="T11642" s="66"/>
      <c r="U11642" s="46"/>
    </row>
    <row r="11643" spans="2:21">
      <c r="B11643" s="22"/>
      <c r="D11643" s="22"/>
      <c r="E11643" s="42"/>
      <c r="F11643" s="92"/>
      <c r="G11643" s="65"/>
      <c r="H11643" s="65"/>
      <c r="I11643" s="65"/>
      <c r="J11643" s="65"/>
      <c r="K11643" s="65"/>
      <c r="L11643" s="65"/>
      <c r="M11643" s="65"/>
      <c r="N11643" s="84"/>
      <c r="O11643" s="65"/>
      <c r="P11643" s="84"/>
      <c r="Q11643" s="84"/>
      <c r="R11643" s="66"/>
      <c r="S11643" s="66"/>
      <c r="T11643" s="66"/>
      <c r="U11643" s="46"/>
    </row>
    <row r="11644" spans="2:21">
      <c r="B11644" s="22"/>
      <c r="D11644" s="22"/>
      <c r="E11644" s="42"/>
      <c r="F11644" s="92"/>
      <c r="G11644" s="65"/>
      <c r="H11644" s="65"/>
      <c r="I11644" s="65"/>
      <c r="J11644" s="65"/>
      <c r="K11644" s="65"/>
      <c r="L11644" s="65"/>
      <c r="M11644" s="65"/>
      <c r="N11644" s="84"/>
      <c r="O11644" s="65"/>
      <c r="P11644" s="84"/>
      <c r="Q11644" s="84"/>
      <c r="R11644" s="66"/>
      <c r="S11644" s="66"/>
      <c r="T11644" s="66"/>
      <c r="U11644" s="46"/>
    </row>
    <row r="11645" spans="2:21">
      <c r="B11645" s="22"/>
      <c r="D11645" s="22"/>
      <c r="E11645" s="42"/>
      <c r="F11645" s="92"/>
      <c r="G11645" s="65"/>
      <c r="H11645" s="65"/>
      <c r="I11645" s="65"/>
      <c r="J11645" s="65"/>
      <c r="K11645" s="65"/>
      <c r="L11645" s="65"/>
      <c r="M11645" s="65"/>
      <c r="N11645" s="84"/>
      <c r="O11645" s="65"/>
      <c r="P11645" s="84"/>
      <c r="Q11645" s="84"/>
      <c r="R11645" s="66"/>
      <c r="S11645" s="66"/>
      <c r="T11645" s="66"/>
      <c r="U11645" s="46"/>
    </row>
    <row r="11646" spans="2:21">
      <c r="B11646" s="22"/>
      <c r="D11646" s="22"/>
      <c r="E11646" s="42"/>
      <c r="F11646" s="92"/>
      <c r="G11646" s="65"/>
      <c r="H11646" s="65"/>
      <c r="I11646" s="65"/>
      <c r="J11646" s="65"/>
      <c r="K11646" s="65"/>
      <c r="L11646" s="65"/>
      <c r="M11646" s="65"/>
      <c r="N11646" s="84"/>
      <c r="O11646" s="65"/>
      <c r="P11646" s="84"/>
      <c r="Q11646" s="84"/>
      <c r="R11646" s="66"/>
      <c r="S11646" s="66"/>
      <c r="T11646" s="66"/>
      <c r="U11646" s="46"/>
    </row>
    <row r="11647" spans="2:21">
      <c r="B11647" s="22"/>
      <c r="D11647" s="22"/>
      <c r="E11647" s="42"/>
      <c r="F11647" s="92"/>
      <c r="G11647" s="65"/>
      <c r="H11647" s="65"/>
      <c r="I11647" s="65"/>
      <c r="J11647" s="65"/>
      <c r="K11647" s="65"/>
      <c r="L11647" s="65"/>
      <c r="M11647" s="65"/>
      <c r="N11647" s="84"/>
      <c r="O11647" s="65"/>
      <c r="P11647" s="84"/>
      <c r="Q11647" s="84"/>
      <c r="R11647" s="66"/>
      <c r="S11647" s="66"/>
      <c r="T11647" s="66"/>
      <c r="U11647" s="46"/>
    </row>
    <row r="11648" spans="2:21">
      <c r="B11648" s="22"/>
      <c r="D11648" s="22"/>
      <c r="E11648" s="42"/>
      <c r="F11648" s="92"/>
      <c r="G11648" s="65"/>
      <c r="H11648" s="65"/>
      <c r="I11648" s="65"/>
      <c r="J11648" s="65"/>
      <c r="K11648" s="65"/>
      <c r="L11648" s="65"/>
      <c r="M11648" s="65"/>
      <c r="N11648" s="84"/>
      <c r="O11648" s="65"/>
      <c r="P11648" s="84"/>
      <c r="Q11648" s="84"/>
      <c r="R11648" s="66"/>
      <c r="S11648" s="66"/>
      <c r="T11648" s="66"/>
      <c r="U11648" s="46"/>
    </row>
    <row r="11649" spans="2:21">
      <c r="B11649" s="22"/>
      <c r="D11649" s="22"/>
      <c r="E11649" s="42"/>
      <c r="F11649" s="92"/>
      <c r="G11649" s="65"/>
      <c r="H11649" s="65"/>
      <c r="I11649" s="65"/>
      <c r="J11649" s="65"/>
      <c r="K11649" s="65"/>
      <c r="L11649" s="65"/>
      <c r="M11649" s="65"/>
      <c r="N11649" s="84"/>
      <c r="O11649" s="65"/>
      <c r="P11649" s="84"/>
      <c r="Q11649" s="84"/>
      <c r="R11649" s="66"/>
      <c r="S11649" s="66"/>
      <c r="T11649" s="66"/>
      <c r="U11649" s="46"/>
    </row>
    <row r="11650" spans="2:21">
      <c r="B11650" s="22"/>
      <c r="D11650" s="22"/>
      <c r="E11650" s="42"/>
      <c r="F11650" s="92"/>
      <c r="G11650" s="65"/>
      <c r="H11650" s="65"/>
      <c r="I11650" s="65"/>
      <c r="J11650" s="65"/>
      <c r="K11650" s="65"/>
      <c r="L11650" s="65"/>
      <c r="M11650" s="65"/>
      <c r="N11650" s="84"/>
      <c r="O11650" s="65"/>
      <c r="P11650" s="84"/>
      <c r="Q11650" s="84"/>
      <c r="R11650" s="66"/>
      <c r="S11650" s="66"/>
      <c r="T11650" s="66"/>
      <c r="U11650" s="46"/>
    </row>
    <row r="11651" spans="2:21">
      <c r="B11651" s="22"/>
      <c r="D11651" s="22"/>
      <c r="E11651" s="42"/>
      <c r="F11651" s="92"/>
      <c r="G11651" s="65"/>
      <c r="H11651" s="65"/>
      <c r="I11651" s="65"/>
      <c r="J11651" s="65"/>
      <c r="K11651" s="65"/>
      <c r="L11651" s="65"/>
      <c r="M11651" s="65"/>
      <c r="N11651" s="84"/>
      <c r="O11651" s="65"/>
      <c r="P11651" s="84"/>
      <c r="Q11651" s="84"/>
      <c r="R11651" s="66"/>
      <c r="S11651" s="66"/>
      <c r="T11651" s="66"/>
      <c r="U11651" s="46"/>
    </row>
    <row r="11652" spans="2:21">
      <c r="B11652" s="22"/>
      <c r="D11652" s="22"/>
      <c r="E11652" s="42"/>
      <c r="F11652" s="92"/>
      <c r="G11652" s="65"/>
      <c r="H11652" s="65"/>
      <c r="I11652" s="65"/>
      <c r="J11652" s="65"/>
      <c r="K11652" s="65"/>
      <c r="L11652" s="65"/>
      <c r="M11652" s="65"/>
      <c r="N11652" s="84"/>
      <c r="O11652" s="65"/>
      <c r="P11652" s="84"/>
      <c r="Q11652" s="84"/>
      <c r="R11652" s="66"/>
      <c r="S11652" s="66"/>
      <c r="T11652" s="66"/>
      <c r="U11652" s="46"/>
    </row>
    <row r="11653" spans="2:21">
      <c r="B11653" s="22"/>
      <c r="D11653" s="22"/>
      <c r="E11653" s="42"/>
      <c r="F11653" s="92"/>
      <c r="G11653" s="65"/>
      <c r="H11653" s="65"/>
      <c r="I11653" s="65"/>
      <c r="J11653" s="65"/>
      <c r="K11653" s="65"/>
      <c r="L11653" s="65"/>
      <c r="M11653" s="65"/>
      <c r="N11653" s="84"/>
      <c r="O11653" s="65"/>
      <c r="P11653" s="84"/>
      <c r="Q11653" s="84"/>
      <c r="R11653" s="66"/>
      <c r="S11653" s="66"/>
      <c r="T11653" s="66"/>
      <c r="U11653" s="46"/>
    </row>
    <row r="11654" spans="2:21">
      <c r="B11654" s="22"/>
      <c r="D11654" s="22"/>
      <c r="E11654" s="42"/>
      <c r="F11654" s="92"/>
      <c r="G11654" s="65"/>
      <c r="H11654" s="65"/>
      <c r="I11654" s="65"/>
      <c r="J11654" s="65"/>
      <c r="K11654" s="65"/>
      <c r="L11654" s="65"/>
      <c r="M11654" s="65"/>
      <c r="N11654" s="84"/>
      <c r="O11654" s="65"/>
      <c r="P11654" s="84"/>
      <c r="Q11654" s="84"/>
      <c r="R11654" s="66"/>
      <c r="S11654" s="66"/>
      <c r="T11654" s="66"/>
      <c r="U11654" s="46"/>
    </row>
    <row r="11655" spans="2:21">
      <c r="B11655" s="22"/>
      <c r="D11655" s="22"/>
      <c r="E11655" s="42"/>
      <c r="F11655" s="92"/>
      <c r="G11655" s="65"/>
      <c r="H11655" s="65"/>
      <c r="I11655" s="65"/>
      <c r="J11655" s="65"/>
      <c r="K11655" s="65"/>
      <c r="L11655" s="65"/>
      <c r="M11655" s="65"/>
      <c r="N11655" s="84"/>
      <c r="O11655" s="65"/>
      <c r="P11655" s="84"/>
      <c r="Q11655" s="84"/>
      <c r="R11655" s="66"/>
      <c r="S11655" s="66"/>
      <c r="T11655" s="66"/>
      <c r="U11655" s="46"/>
    </row>
    <row r="11656" spans="2:21">
      <c r="B11656" s="22"/>
      <c r="D11656" s="22"/>
      <c r="E11656" s="42"/>
      <c r="F11656" s="92"/>
      <c r="G11656" s="65"/>
      <c r="H11656" s="65"/>
      <c r="I11656" s="65"/>
      <c r="J11656" s="65"/>
      <c r="K11656" s="65"/>
      <c r="L11656" s="65"/>
      <c r="M11656" s="65"/>
      <c r="N11656" s="84"/>
      <c r="O11656" s="65"/>
      <c r="P11656" s="84"/>
      <c r="Q11656" s="84"/>
      <c r="R11656" s="66"/>
      <c r="S11656" s="66"/>
      <c r="T11656" s="66"/>
      <c r="U11656" s="46"/>
    </row>
    <row r="11657" spans="2:21">
      <c r="B11657" s="22"/>
      <c r="D11657" s="22"/>
      <c r="E11657" s="42"/>
      <c r="F11657" s="92"/>
      <c r="G11657" s="65"/>
      <c r="H11657" s="65"/>
      <c r="I11657" s="65"/>
      <c r="J11657" s="65"/>
      <c r="K11657" s="65"/>
      <c r="L11657" s="65"/>
      <c r="M11657" s="65"/>
      <c r="N11657" s="84"/>
      <c r="O11657" s="65"/>
      <c r="P11657" s="84"/>
      <c r="Q11657" s="84"/>
      <c r="R11657" s="66"/>
      <c r="S11657" s="66"/>
      <c r="T11657" s="66"/>
      <c r="U11657" s="46"/>
    </row>
    <row r="11658" spans="2:21">
      <c r="B11658" s="22"/>
      <c r="D11658" s="22"/>
      <c r="E11658" s="42"/>
      <c r="F11658" s="92"/>
      <c r="G11658" s="65"/>
      <c r="H11658" s="65"/>
      <c r="I11658" s="65"/>
      <c r="J11658" s="65"/>
      <c r="K11658" s="65"/>
      <c r="L11658" s="65"/>
      <c r="M11658" s="65"/>
      <c r="N11658" s="84"/>
      <c r="O11658" s="65"/>
      <c r="P11658" s="84"/>
      <c r="Q11658" s="84"/>
      <c r="R11658" s="66"/>
      <c r="S11658" s="66"/>
      <c r="T11658" s="66"/>
      <c r="U11658" s="46"/>
    </row>
    <row r="11659" spans="2:21">
      <c r="B11659" s="22"/>
      <c r="D11659" s="22"/>
      <c r="E11659" s="42"/>
      <c r="F11659" s="92"/>
      <c r="G11659" s="65"/>
      <c r="H11659" s="65"/>
      <c r="I11659" s="65"/>
      <c r="J11659" s="65"/>
      <c r="K11659" s="65"/>
      <c r="L11659" s="65"/>
      <c r="M11659" s="65"/>
      <c r="N11659" s="84"/>
      <c r="O11659" s="65"/>
      <c r="P11659" s="84"/>
      <c r="Q11659" s="84"/>
      <c r="R11659" s="66"/>
      <c r="S11659" s="66"/>
      <c r="T11659" s="66"/>
      <c r="U11659" s="46"/>
    </row>
    <row r="11660" spans="2:21">
      <c r="B11660" s="22"/>
      <c r="D11660" s="22"/>
      <c r="E11660" s="42"/>
      <c r="F11660" s="92"/>
      <c r="G11660" s="65"/>
      <c r="H11660" s="65"/>
      <c r="I11660" s="65"/>
      <c r="J11660" s="65"/>
      <c r="K11660" s="65"/>
      <c r="L11660" s="65"/>
      <c r="M11660" s="65"/>
      <c r="N11660" s="84"/>
      <c r="O11660" s="65"/>
      <c r="P11660" s="84"/>
      <c r="Q11660" s="84"/>
      <c r="R11660" s="66"/>
      <c r="S11660" s="66"/>
      <c r="T11660" s="66"/>
      <c r="U11660" s="46"/>
    </row>
    <row r="11661" spans="2:21">
      <c r="B11661" s="22"/>
      <c r="D11661" s="22"/>
      <c r="E11661" s="42"/>
      <c r="F11661" s="92"/>
      <c r="G11661" s="65"/>
      <c r="H11661" s="65"/>
      <c r="I11661" s="65"/>
      <c r="J11661" s="65"/>
      <c r="K11661" s="65"/>
      <c r="L11661" s="65"/>
      <c r="M11661" s="65"/>
      <c r="N11661" s="84"/>
      <c r="O11661" s="65"/>
      <c r="P11661" s="84"/>
      <c r="Q11661" s="84"/>
      <c r="R11661" s="66"/>
      <c r="S11661" s="66"/>
      <c r="T11661" s="66"/>
      <c r="U11661" s="46"/>
    </row>
    <row r="11662" spans="2:21">
      <c r="B11662" s="22"/>
      <c r="D11662" s="22"/>
      <c r="E11662" s="42"/>
      <c r="F11662" s="92"/>
      <c r="G11662" s="65"/>
      <c r="H11662" s="65"/>
      <c r="I11662" s="65"/>
      <c r="J11662" s="65"/>
      <c r="K11662" s="65"/>
      <c r="L11662" s="65"/>
      <c r="M11662" s="65"/>
      <c r="N11662" s="84"/>
      <c r="O11662" s="65"/>
      <c r="P11662" s="84"/>
      <c r="Q11662" s="84"/>
      <c r="R11662" s="66"/>
      <c r="S11662" s="66"/>
      <c r="T11662" s="66"/>
      <c r="U11662" s="46"/>
    </row>
    <row r="11663" spans="2:21">
      <c r="B11663" s="22"/>
      <c r="D11663" s="22"/>
      <c r="E11663" s="42"/>
      <c r="F11663" s="92"/>
      <c r="G11663" s="65"/>
      <c r="H11663" s="65"/>
      <c r="I11663" s="65"/>
      <c r="J11663" s="65"/>
      <c r="K11663" s="65"/>
      <c r="L11663" s="65"/>
      <c r="M11663" s="65"/>
      <c r="N11663" s="84"/>
      <c r="O11663" s="65"/>
      <c r="P11663" s="84"/>
      <c r="Q11663" s="84"/>
      <c r="R11663" s="66"/>
      <c r="S11663" s="66"/>
      <c r="T11663" s="66"/>
      <c r="U11663" s="46"/>
    </row>
    <row r="11664" spans="2:21">
      <c r="B11664" s="22"/>
      <c r="D11664" s="22"/>
      <c r="E11664" s="42"/>
      <c r="F11664" s="92"/>
      <c r="G11664" s="65"/>
      <c r="H11664" s="65"/>
      <c r="I11664" s="65"/>
      <c r="J11664" s="65"/>
      <c r="K11664" s="65"/>
      <c r="L11664" s="65"/>
      <c r="M11664" s="65"/>
      <c r="N11664" s="84"/>
      <c r="O11664" s="65"/>
      <c r="P11664" s="84"/>
      <c r="Q11664" s="84"/>
      <c r="R11664" s="66"/>
      <c r="S11664" s="66"/>
      <c r="T11664" s="66"/>
      <c r="U11664" s="46"/>
    </row>
    <row r="11665" spans="2:21">
      <c r="B11665" s="22"/>
      <c r="D11665" s="22"/>
      <c r="E11665" s="42"/>
      <c r="F11665" s="92"/>
      <c r="G11665" s="65"/>
      <c r="H11665" s="65"/>
      <c r="I11665" s="65"/>
      <c r="J11665" s="65"/>
      <c r="K11665" s="65"/>
      <c r="L11665" s="65"/>
      <c r="M11665" s="65"/>
      <c r="N11665" s="84"/>
      <c r="O11665" s="65"/>
      <c r="P11665" s="84"/>
      <c r="Q11665" s="84"/>
      <c r="R11665" s="66"/>
      <c r="S11665" s="66"/>
      <c r="T11665" s="66"/>
      <c r="U11665" s="46"/>
    </row>
    <row r="11666" spans="2:21">
      <c r="B11666" s="22"/>
      <c r="D11666" s="22"/>
      <c r="E11666" s="42"/>
      <c r="F11666" s="92"/>
      <c r="G11666" s="65"/>
      <c r="H11666" s="65"/>
      <c r="I11666" s="65"/>
      <c r="J11666" s="65"/>
      <c r="K11666" s="65"/>
      <c r="L11666" s="65"/>
      <c r="M11666" s="65"/>
      <c r="N11666" s="84"/>
      <c r="O11666" s="65"/>
      <c r="P11666" s="84"/>
      <c r="Q11666" s="84"/>
      <c r="R11666" s="66"/>
      <c r="S11666" s="66"/>
      <c r="T11666" s="66"/>
      <c r="U11666" s="46"/>
    </row>
    <row r="11667" spans="2:21">
      <c r="B11667" s="22"/>
      <c r="D11667" s="22"/>
      <c r="E11667" s="42"/>
      <c r="F11667" s="92"/>
      <c r="G11667" s="65"/>
      <c r="H11667" s="65"/>
      <c r="I11667" s="65"/>
      <c r="J11667" s="65"/>
      <c r="K11667" s="65"/>
      <c r="L11667" s="65"/>
      <c r="M11667" s="65"/>
      <c r="N11667" s="84"/>
      <c r="O11667" s="65"/>
      <c r="P11667" s="84"/>
      <c r="Q11667" s="84"/>
      <c r="R11667" s="66"/>
      <c r="S11667" s="66"/>
      <c r="T11667" s="66"/>
      <c r="U11667" s="46"/>
    </row>
    <row r="11668" spans="2:21">
      <c r="B11668" s="22"/>
      <c r="D11668" s="22"/>
      <c r="E11668" s="42"/>
      <c r="F11668" s="92"/>
      <c r="G11668" s="65"/>
      <c r="H11668" s="65"/>
      <c r="I11668" s="65"/>
      <c r="J11668" s="65"/>
      <c r="K11668" s="65"/>
      <c r="L11668" s="65"/>
      <c r="M11668" s="65"/>
      <c r="N11668" s="84"/>
      <c r="O11668" s="65"/>
      <c r="P11668" s="84"/>
      <c r="Q11668" s="84"/>
      <c r="R11668" s="66"/>
      <c r="S11668" s="66"/>
      <c r="T11668" s="66"/>
      <c r="U11668" s="46"/>
    </row>
    <row r="11669" spans="2:21">
      <c r="B11669" s="22"/>
      <c r="D11669" s="22"/>
      <c r="E11669" s="42"/>
      <c r="F11669" s="92"/>
      <c r="G11669" s="65"/>
      <c r="H11669" s="65"/>
      <c r="I11669" s="65"/>
      <c r="J11669" s="65"/>
      <c r="K11669" s="65"/>
      <c r="L11669" s="65"/>
      <c r="M11669" s="65"/>
      <c r="N11669" s="84"/>
      <c r="O11669" s="65"/>
      <c r="P11669" s="84"/>
      <c r="Q11669" s="84"/>
      <c r="R11669" s="66"/>
      <c r="S11669" s="66"/>
      <c r="T11669" s="66"/>
      <c r="U11669" s="46"/>
    </row>
    <row r="11670" spans="2:21">
      <c r="B11670" s="22"/>
      <c r="D11670" s="22"/>
      <c r="E11670" s="42"/>
      <c r="F11670" s="92"/>
      <c r="G11670" s="65"/>
      <c r="H11670" s="65"/>
      <c r="I11670" s="65"/>
      <c r="J11670" s="65"/>
      <c r="K11670" s="65"/>
      <c r="L11670" s="65"/>
      <c r="M11670" s="65"/>
      <c r="N11670" s="84"/>
      <c r="O11670" s="65"/>
      <c r="P11670" s="84"/>
      <c r="Q11670" s="84"/>
      <c r="R11670" s="66"/>
      <c r="S11670" s="66"/>
      <c r="T11670" s="66"/>
      <c r="U11670" s="46"/>
    </row>
    <row r="11671" spans="2:21">
      <c r="B11671" s="22"/>
      <c r="D11671" s="22"/>
      <c r="E11671" s="42"/>
      <c r="F11671" s="92"/>
      <c r="G11671" s="65"/>
      <c r="H11671" s="65"/>
      <c r="I11671" s="65"/>
      <c r="J11671" s="65"/>
      <c r="K11671" s="65"/>
      <c r="L11671" s="65"/>
      <c r="M11671" s="65"/>
      <c r="N11671" s="84"/>
      <c r="O11671" s="65"/>
      <c r="P11671" s="84"/>
      <c r="Q11671" s="84"/>
      <c r="R11671" s="66"/>
      <c r="S11671" s="66"/>
      <c r="T11671" s="66"/>
      <c r="U11671" s="46"/>
    </row>
    <row r="11672" spans="2:21">
      <c r="B11672" s="22"/>
      <c r="D11672" s="22"/>
      <c r="E11672" s="42"/>
      <c r="F11672" s="92"/>
      <c r="G11672" s="65"/>
      <c r="H11672" s="65"/>
      <c r="I11672" s="65"/>
      <c r="J11672" s="65"/>
      <c r="K11672" s="65"/>
      <c r="L11672" s="65"/>
      <c r="M11672" s="65"/>
      <c r="N11672" s="84"/>
      <c r="O11672" s="65"/>
      <c r="P11672" s="84"/>
      <c r="Q11672" s="84"/>
      <c r="R11672" s="66"/>
      <c r="S11672" s="66"/>
      <c r="T11672" s="66"/>
      <c r="U11672" s="46"/>
    </row>
    <row r="11673" spans="2:21">
      <c r="B11673" s="22"/>
      <c r="D11673" s="22"/>
      <c r="E11673" s="42"/>
      <c r="F11673" s="92"/>
      <c r="G11673" s="65"/>
      <c r="H11673" s="65"/>
      <c r="I11673" s="65"/>
      <c r="J11673" s="65"/>
      <c r="K11673" s="65"/>
      <c r="L11673" s="65"/>
      <c r="M11673" s="65"/>
      <c r="N11673" s="84"/>
      <c r="O11673" s="65"/>
      <c r="P11673" s="84"/>
      <c r="Q11673" s="84"/>
      <c r="R11673" s="66"/>
      <c r="S11673" s="66"/>
      <c r="T11673" s="66"/>
      <c r="U11673" s="46"/>
    </row>
    <row r="11674" spans="2:21">
      <c r="B11674" s="22"/>
      <c r="D11674" s="22"/>
      <c r="E11674" s="42"/>
      <c r="F11674" s="92"/>
      <c r="G11674" s="65"/>
      <c r="H11674" s="65"/>
      <c r="I11674" s="65"/>
      <c r="J11674" s="65"/>
      <c r="K11674" s="65"/>
      <c r="L11674" s="65"/>
      <c r="M11674" s="65"/>
      <c r="N11674" s="84"/>
      <c r="O11674" s="65"/>
      <c r="P11674" s="84"/>
      <c r="Q11674" s="84"/>
      <c r="R11674" s="66"/>
      <c r="S11674" s="66"/>
      <c r="T11674" s="66"/>
      <c r="U11674" s="46"/>
    </row>
    <row r="11675" spans="2:21">
      <c r="B11675" s="22"/>
      <c r="D11675" s="22"/>
      <c r="E11675" s="42"/>
      <c r="F11675" s="92"/>
      <c r="G11675" s="65"/>
      <c r="H11675" s="65"/>
      <c r="I11675" s="65"/>
      <c r="J11675" s="65"/>
      <c r="K11675" s="65"/>
      <c r="L11675" s="65"/>
      <c r="M11675" s="65"/>
      <c r="N11675" s="84"/>
      <c r="O11675" s="65"/>
      <c r="P11675" s="84"/>
      <c r="Q11675" s="84"/>
      <c r="R11675" s="66"/>
      <c r="S11675" s="66"/>
      <c r="T11675" s="66"/>
      <c r="U11675" s="46"/>
    </row>
    <row r="11676" spans="2:21">
      <c r="B11676" s="22"/>
      <c r="D11676" s="22"/>
      <c r="E11676" s="42"/>
      <c r="F11676" s="92"/>
      <c r="G11676" s="65"/>
      <c r="H11676" s="65"/>
      <c r="I11676" s="65"/>
      <c r="J11676" s="65"/>
      <c r="K11676" s="65"/>
      <c r="L11676" s="65"/>
      <c r="M11676" s="65"/>
      <c r="N11676" s="84"/>
      <c r="O11676" s="65"/>
      <c r="P11676" s="84"/>
      <c r="Q11676" s="84"/>
      <c r="R11676" s="66"/>
      <c r="S11676" s="66"/>
      <c r="T11676" s="66"/>
      <c r="U11676" s="46"/>
    </row>
    <row r="11677" spans="2:21">
      <c r="B11677" s="22"/>
      <c r="D11677" s="22"/>
      <c r="E11677" s="42"/>
      <c r="F11677" s="92"/>
      <c r="G11677" s="65"/>
      <c r="H11677" s="65"/>
      <c r="I11677" s="65"/>
      <c r="J11677" s="65"/>
      <c r="K11677" s="65"/>
      <c r="L11677" s="65"/>
      <c r="M11677" s="65"/>
      <c r="N11677" s="84"/>
      <c r="O11677" s="65"/>
      <c r="P11677" s="84"/>
      <c r="Q11677" s="84"/>
      <c r="R11677" s="66"/>
      <c r="S11677" s="66"/>
      <c r="T11677" s="66"/>
      <c r="U11677" s="46"/>
    </row>
    <row r="11678" spans="2:21">
      <c r="B11678" s="22"/>
      <c r="D11678" s="22"/>
      <c r="E11678" s="42"/>
      <c r="F11678" s="92"/>
      <c r="G11678" s="65"/>
      <c r="H11678" s="65"/>
      <c r="I11678" s="65"/>
      <c r="J11678" s="65"/>
      <c r="K11678" s="65"/>
      <c r="L11678" s="65"/>
      <c r="M11678" s="65"/>
      <c r="N11678" s="84"/>
      <c r="O11678" s="65"/>
      <c r="P11678" s="84"/>
      <c r="Q11678" s="84"/>
      <c r="R11678" s="66"/>
      <c r="S11678" s="66"/>
      <c r="T11678" s="66"/>
      <c r="U11678" s="46"/>
    </row>
    <row r="11679" spans="2:21">
      <c r="B11679" s="22"/>
      <c r="D11679" s="22"/>
      <c r="E11679" s="42"/>
      <c r="F11679" s="92"/>
      <c r="G11679" s="65"/>
      <c r="H11679" s="65"/>
      <c r="I11679" s="65"/>
      <c r="J11679" s="65"/>
      <c r="K11679" s="65"/>
      <c r="L11679" s="65"/>
      <c r="M11679" s="65"/>
      <c r="N11679" s="84"/>
      <c r="O11679" s="65"/>
      <c r="P11679" s="84"/>
      <c r="Q11679" s="84"/>
      <c r="R11679" s="66"/>
      <c r="S11679" s="66"/>
      <c r="T11679" s="66"/>
      <c r="U11679" s="46"/>
    </row>
    <row r="11680" spans="2:21">
      <c r="B11680" s="22"/>
      <c r="D11680" s="22"/>
      <c r="E11680" s="42"/>
      <c r="F11680" s="92"/>
      <c r="G11680" s="65"/>
      <c r="H11680" s="65"/>
      <c r="I11680" s="65"/>
      <c r="J11680" s="65"/>
      <c r="K11680" s="65"/>
      <c r="L11680" s="65"/>
      <c r="M11680" s="65"/>
      <c r="N11680" s="84"/>
      <c r="O11680" s="65"/>
      <c r="P11680" s="84"/>
      <c r="Q11680" s="84"/>
      <c r="R11680" s="66"/>
      <c r="S11680" s="66"/>
      <c r="T11680" s="66"/>
      <c r="U11680" s="46"/>
    </row>
    <row r="11681" spans="2:21">
      <c r="B11681" s="22"/>
      <c r="D11681" s="22"/>
      <c r="E11681" s="42"/>
      <c r="F11681" s="92"/>
      <c r="G11681" s="65"/>
      <c r="H11681" s="65"/>
      <c r="I11681" s="65"/>
      <c r="J11681" s="65"/>
      <c r="K11681" s="65"/>
      <c r="L11681" s="65"/>
      <c r="M11681" s="65"/>
      <c r="N11681" s="84"/>
      <c r="O11681" s="65"/>
      <c r="P11681" s="84"/>
      <c r="Q11681" s="84"/>
      <c r="R11681" s="66"/>
      <c r="S11681" s="66"/>
      <c r="T11681" s="66"/>
      <c r="U11681" s="46"/>
    </row>
    <row r="11682" spans="2:21">
      <c r="B11682" s="22"/>
      <c r="D11682" s="22"/>
      <c r="E11682" s="42"/>
      <c r="F11682" s="92"/>
      <c r="G11682" s="65"/>
      <c r="H11682" s="65"/>
      <c r="I11682" s="65"/>
      <c r="J11682" s="65"/>
      <c r="K11682" s="65"/>
      <c r="L11682" s="65"/>
      <c r="M11682" s="65"/>
      <c r="N11682" s="84"/>
      <c r="O11682" s="65"/>
      <c r="P11682" s="84"/>
      <c r="Q11682" s="84"/>
      <c r="R11682" s="66"/>
      <c r="S11682" s="66"/>
      <c r="T11682" s="66"/>
      <c r="U11682" s="46"/>
    </row>
    <row r="11683" spans="2:21">
      <c r="B11683" s="22"/>
      <c r="D11683" s="22"/>
      <c r="E11683" s="42"/>
      <c r="F11683" s="92"/>
      <c r="G11683" s="65"/>
      <c r="H11683" s="65"/>
      <c r="I11683" s="65"/>
      <c r="J11683" s="65"/>
      <c r="K11683" s="65"/>
      <c r="L11683" s="65"/>
      <c r="M11683" s="65"/>
      <c r="N11683" s="84"/>
      <c r="O11683" s="65"/>
      <c r="P11683" s="84"/>
      <c r="Q11683" s="84"/>
      <c r="R11683" s="66"/>
      <c r="S11683" s="66"/>
      <c r="T11683" s="66"/>
      <c r="U11683" s="46"/>
    </row>
    <row r="11684" spans="2:21">
      <c r="B11684" s="22"/>
      <c r="D11684" s="22"/>
      <c r="E11684" s="42"/>
      <c r="F11684" s="92"/>
      <c r="G11684" s="65"/>
      <c r="H11684" s="65"/>
      <c r="I11684" s="65"/>
      <c r="J11684" s="65"/>
      <c r="K11684" s="65"/>
      <c r="L11684" s="65"/>
      <c r="M11684" s="65"/>
      <c r="N11684" s="84"/>
      <c r="O11684" s="65"/>
      <c r="P11684" s="84"/>
      <c r="Q11684" s="84"/>
      <c r="R11684" s="66"/>
      <c r="S11684" s="66"/>
      <c r="T11684" s="66"/>
      <c r="U11684" s="46"/>
    </row>
    <row r="11685" spans="2:21">
      <c r="B11685" s="22"/>
      <c r="D11685" s="22"/>
      <c r="E11685" s="42"/>
      <c r="F11685" s="92"/>
      <c r="G11685" s="65"/>
      <c r="H11685" s="65"/>
      <c r="I11685" s="65"/>
      <c r="J11685" s="65"/>
      <c r="K11685" s="65"/>
      <c r="L11685" s="65"/>
      <c r="M11685" s="65"/>
      <c r="N11685" s="84"/>
      <c r="O11685" s="65"/>
      <c r="P11685" s="84"/>
      <c r="Q11685" s="84"/>
      <c r="R11685" s="66"/>
      <c r="S11685" s="66"/>
      <c r="T11685" s="66"/>
      <c r="U11685" s="46"/>
    </row>
    <row r="11686" spans="2:21">
      <c r="B11686" s="22"/>
      <c r="D11686" s="22"/>
      <c r="E11686" s="42"/>
      <c r="F11686" s="92"/>
      <c r="G11686" s="65"/>
      <c r="H11686" s="65"/>
      <c r="I11686" s="65"/>
      <c r="J11686" s="65"/>
      <c r="K11686" s="65"/>
      <c r="L11686" s="65"/>
      <c r="M11686" s="65"/>
      <c r="N11686" s="84"/>
      <c r="O11686" s="65"/>
      <c r="P11686" s="84"/>
      <c r="Q11686" s="84"/>
      <c r="R11686" s="66"/>
      <c r="S11686" s="66"/>
      <c r="T11686" s="66"/>
      <c r="U11686" s="46"/>
    </row>
    <row r="11687" spans="2:21">
      <c r="B11687" s="22"/>
      <c r="D11687" s="22"/>
      <c r="E11687" s="42"/>
      <c r="F11687" s="92"/>
      <c r="G11687" s="65"/>
      <c r="H11687" s="65"/>
      <c r="I11687" s="65"/>
      <c r="J11687" s="65"/>
      <c r="K11687" s="65"/>
      <c r="L11687" s="65"/>
      <c r="M11687" s="65"/>
      <c r="N11687" s="84"/>
      <c r="O11687" s="65"/>
      <c r="P11687" s="84"/>
      <c r="Q11687" s="84"/>
      <c r="R11687" s="66"/>
      <c r="S11687" s="66"/>
      <c r="T11687" s="66"/>
      <c r="U11687" s="46"/>
    </row>
    <row r="11688" spans="2:21">
      <c r="B11688" s="22"/>
      <c r="D11688" s="22"/>
      <c r="E11688" s="42"/>
      <c r="F11688" s="92"/>
      <c r="G11688" s="65"/>
      <c r="H11688" s="65"/>
      <c r="I11688" s="65"/>
      <c r="J11688" s="65"/>
      <c r="K11688" s="65"/>
      <c r="L11688" s="65"/>
      <c r="M11688" s="65"/>
      <c r="N11688" s="84"/>
      <c r="O11688" s="65"/>
      <c r="P11688" s="84"/>
      <c r="Q11688" s="84"/>
      <c r="R11688" s="66"/>
      <c r="S11688" s="66"/>
      <c r="T11688" s="66"/>
      <c r="U11688" s="46"/>
    </row>
    <row r="11689" spans="2:21">
      <c r="B11689" s="22"/>
      <c r="D11689" s="22"/>
      <c r="E11689" s="42"/>
      <c r="F11689" s="92"/>
      <c r="G11689" s="65"/>
      <c r="H11689" s="65"/>
      <c r="I11689" s="65"/>
      <c r="J11689" s="65"/>
      <c r="K11689" s="65"/>
      <c r="L11689" s="65"/>
      <c r="M11689" s="65"/>
      <c r="N11689" s="84"/>
      <c r="O11689" s="65"/>
      <c r="P11689" s="84"/>
      <c r="Q11689" s="84"/>
      <c r="R11689" s="66"/>
      <c r="S11689" s="66"/>
      <c r="T11689" s="66"/>
      <c r="U11689" s="46"/>
    </row>
    <row r="11690" spans="2:21">
      <c r="B11690" s="22"/>
      <c r="D11690" s="22"/>
      <c r="E11690" s="42"/>
      <c r="F11690" s="92"/>
      <c r="G11690" s="65"/>
      <c r="H11690" s="65"/>
      <c r="I11690" s="65"/>
      <c r="J11690" s="65"/>
      <c r="K11690" s="65"/>
      <c r="L11690" s="65"/>
      <c r="M11690" s="65"/>
      <c r="N11690" s="84"/>
      <c r="O11690" s="65"/>
      <c r="P11690" s="84"/>
      <c r="Q11690" s="84"/>
      <c r="R11690" s="66"/>
      <c r="S11690" s="66"/>
      <c r="T11690" s="66"/>
      <c r="U11690" s="46"/>
    </row>
    <row r="11691" spans="2:21">
      <c r="B11691" s="22"/>
      <c r="D11691" s="22"/>
      <c r="E11691" s="42"/>
      <c r="F11691" s="92"/>
      <c r="G11691" s="65"/>
      <c r="H11691" s="65"/>
      <c r="I11691" s="65"/>
      <c r="J11691" s="65"/>
      <c r="K11691" s="65"/>
      <c r="L11691" s="65"/>
      <c r="M11691" s="65"/>
      <c r="N11691" s="84"/>
      <c r="O11691" s="65"/>
      <c r="P11691" s="84"/>
      <c r="Q11691" s="84"/>
      <c r="R11691" s="66"/>
      <c r="S11691" s="66"/>
      <c r="T11691" s="66"/>
      <c r="U11691" s="46"/>
    </row>
    <row r="11692" spans="2:21">
      <c r="B11692" s="22"/>
      <c r="D11692" s="22"/>
      <c r="E11692" s="42"/>
      <c r="F11692" s="92"/>
      <c r="G11692" s="65"/>
      <c r="H11692" s="65"/>
      <c r="I11692" s="65"/>
      <c r="J11692" s="65"/>
      <c r="K11692" s="65"/>
      <c r="L11692" s="65"/>
      <c r="M11692" s="65"/>
      <c r="N11692" s="84"/>
      <c r="O11692" s="65"/>
      <c r="P11692" s="84"/>
      <c r="Q11692" s="84"/>
      <c r="R11692" s="66"/>
      <c r="S11692" s="66"/>
      <c r="T11692" s="66"/>
      <c r="U11692" s="46"/>
    </row>
    <row r="11693" spans="2:21">
      <c r="B11693" s="22"/>
      <c r="D11693" s="22"/>
      <c r="E11693" s="42"/>
      <c r="F11693" s="92"/>
      <c r="G11693" s="65"/>
      <c r="H11693" s="65"/>
      <c r="I11693" s="65"/>
      <c r="J11693" s="65"/>
      <c r="K11693" s="65"/>
      <c r="L11693" s="65"/>
      <c r="M11693" s="65"/>
      <c r="N11693" s="84"/>
      <c r="O11693" s="65"/>
      <c r="P11693" s="84"/>
      <c r="Q11693" s="84"/>
      <c r="R11693" s="66"/>
      <c r="S11693" s="66"/>
      <c r="T11693" s="66"/>
      <c r="U11693" s="46"/>
    </row>
    <row r="11694" spans="2:21">
      <c r="B11694" s="22"/>
      <c r="D11694" s="22"/>
      <c r="E11694" s="42"/>
      <c r="F11694" s="92"/>
      <c r="G11694" s="65"/>
      <c r="H11694" s="65"/>
      <c r="I11694" s="65"/>
      <c r="J11694" s="65"/>
      <c r="K11694" s="65"/>
      <c r="L11694" s="65"/>
      <c r="M11694" s="65"/>
      <c r="N11694" s="84"/>
      <c r="O11694" s="65"/>
      <c r="P11694" s="84"/>
      <c r="Q11694" s="84"/>
      <c r="R11694" s="66"/>
      <c r="S11694" s="66"/>
      <c r="T11694" s="66"/>
      <c r="U11694" s="46"/>
    </row>
    <row r="11695" spans="2:21">
      <c r="B11695" s="22"/>
      <c r="D11695" s="22"/>
      <c r="E11695" s="42"/>
      <c r="F11695" s="92"/>
      <c r="G11695" s="65"/>
      <c r="H11695" s="65"/>
      <c r="I11695" s="65"/>
      <c r="J11695" s="65"/>
      <c r="K11695" s="65"/>
      <c r="L11695" s="65"/>
      <c r="M11695" s="65"/>
      <c r="N11695" s="84"/>
      <c r="O11695" s="65"/>
      <c r="P11695" s="84"/>
      <c r="Q11695" s="84"/>
      <c r="R11695" s="66"/>
      <c r="S11695" s="66"/>
      <c r="T11695" s="66"/>
      <c r="U11695" s="46"/>
    </row>
    <row r="11696" spans="2:21">
      <c r="B11696" s="22"/>
      <c r="D11696" s="22"/>
      <c r="E11696" s="42"/>
      <c r="F11696" s="92"/>
      <c r="G11696" s="65"/>
      <c r="H11696" s="65"/>
      <c r="I11696" s="65"/>
      <c r="J11696" s="65"/>
      <c r="K11696" s="65"/>
      <c r="L11696" s="65"/>
      <c r="M11696" s="65"/>
      <c r="N11696" s="84"/>
      <c r="O11696" s="65"/>
      <c r="P11696" s="84"/>
      <c r="Q11696" s="84"/>
      <c r="R11696" s="66"/>
      <c r="S11696" s="66"/>
      <c r="T11696" s="66"/>
      <c r="U11696" s="46"/>
    </row>
    <row r="11697" spans="2:21">
      <c r="B11697" s="22"/>
      <c r="D11697" s="22"/>
      <c r="E11697" s="42"/>
      <c r="F11697" s="92"/>
      <c r="G11697" s="65"/>
      <c r="H11697" s="65"/>
      <c r="I11697" s="65"/>
      <c r="J11697" s="65"/>
      <c r="K11697" s="65"/>
      <c r="L11697" s="65"/>
      <c r="M11697" s="65"/>
      <c r="N11697" s="84"/>
      <c r="O11697" s="65"/>
      <c r="P11697" s="84"/>
      <c r="Q11697" s="84"/>
      <c r="R11697" s="66"/>
      <c r="S11697" s="66"/>
      <c r="T11697" s="66"/>
      <c r="U11697" s="46"/>
    </row>
    <row r="11698" spans="2:21">
      <c r="B11698" s="22"/>
      <c r="D11698" s="22"/>
      <c r="E11698" s="42"/>
      <c r="F11698" s="92"/>
      <c r="G11698" s="65"/>
      <c r="H11698" s="65"/>
      <c r="I11698" s="65"/>
      <c r="J11698" s="65"/>
      <c r="K11698" s="65"/>
      <c r="L11698" s="65"/>
      <c r="M11698" s="65"/>
      <c r="N11698" s="84"/>
      <c r="O11698" s="65"/>
      <c r="P11698" s="84"/>
      <c r="Q11698" s="84"/>
      <c r="R11698" s="66"/>
      <c r="S11698" s="66"/>
      <c r="T11698" s="66"/>
      <c r="U11698" s="46"/>
    </row>
    <row r="11699" spans="2:21">
      <c r="B11699" s="22"/>
      <c r="D11699" s="22"/>
      <c r="E11699" s="42"/>
      <c r="F11699" s="92"/>
      <c r="G11699" s="65"/>
      <c r="H11699" s="65"/>
      <c r="I11699" s="65"/>
      <c r="J11699" s="65"/>
      <c r="K11699" s="65"/>
      <c r="L11699" s="65"/>
      <c r="M11699" s="65"/>
      <c r="N11699" s="84"/>
      <c r="O11699" s="65"/>
      <c r="P11699" s="84"/>
      <c r="Q11699" s="84"/>
      <c r="R11699" s="66"/>
      <c r="S11699" s="66"/>
      <c r="T11699" s="66"/>
      <c r="U11699" s="46"/>
    </row>
    <row r="11700" spans="2:21">
      <c r="B11700" s="22"/>
      <c r="D11700" s="22"/>
      <c r="E11700" s="42"/>
      <c r="F11700" s="92"/>
      <c r="G11700" s="65"/>
      <c r="H11700" s="65"/>
      <c r="I11700" s="65"/>
      <c r="J11700" s="65"/>
      <c r="K11700" s="65"/>
      <c r="L11700" s="65"/>
      <c r="M11700" s="65"/>
      <c r="N11700" s="84"/>
      <c r="O11700" s="65"/>
      <c r="P11700" s="84"/>
      <c r="Q11700" s="84"/>
      <c r="R11700" s="66"/>
      <c r="S11700" s="66"/>
      <c r="T11700" s="66"/>
      <c r="U11700" s="46"/>
    </row>
    <row r="11701" spans="2:21">
      <c r="B11701" s="22"/>
      <c r="D11701" s="22"/>
      <c r="E11701" s="42"/>
      <c r="F11701" s="92"/>
      <c r="G11701" s="65"/>
      <c r="H11701" s="65"/>
      <c r="I11701" s="65"/>
      <c r="J11701" s="65"/>
      <c r="K11701" s="65"/>
      <c r="L11701" s="65"/>
      <c r="M11701" s="65"/>
      <c r="N11701" s="84"/>
      <c r="O11701" s="65"/>
      <c r="P11701" s="84"/>
      <c r="Q11701" s="84"/>
      <c r="R11701" s="66"/>
      <c r="S11701" s="66"/>
      <c r="T11701" s="66"/>
      <c r="U11701" s="46"/>
    </row>
    <row r="11702" spans="2:21">
      <c r="B11702" s="22"/>
      <c r="D11702" s="22"/>
      <c r="E11702" s="42"/>
      <c r="F11702" s="92"/>
      <c r="G11702" s="65"/>
      <c r="H11702" s="65"/>
      <c r="I11702" s="65"/>
      <c r="J11702" s="65"/>
      <c r="K11702" s="65"/>
      <c r="L11702" s="65"/>
      <c r="M11702" s="65"/>
      <c r="N11702" s="84"/>
      <c r="O11702" s="65"/>
      <c r="P11702" s="84"/>
      <c r="Q11702" s="84"/>
      <c r="R11702" s="66"/>
      <c r="S11702" s="66"/>
      <c r="T11702" s="66"/>
      <c r="U11702" s="46"/>
    </row>
    <row r="11703" spans="2:21">
      <c r="B11703" s="22"/>
      <c r="D11703" s="22"/>
      <c r="E11703" s="42"/>
      <c r="F11703" s="92"/>
      <c r="G11703" s="65"/>
      <c r="H11703" s="65"/>
      <c r="I11703" s="65"/>
      <c r="J11703" s="65"/>
      <c r="K11703" s="65"/>
      <c r="L11703" s="65"/>
      <c r="M11703" s="65"/>
      <c r="N11703" s="84"/>
      <c r="O11703" s="65"/>
      <c r="P11703" s="84"/>
      <c r="Q11703" s="84"/>
      <c r="R11703" s="66"/>
      <c r="S11703" s="66"/>
      <c r="T11703" s="66"/>
      <c r="U11703" s="46"/>
    </row>
    <row r="11704" spans="2:21">
      <c r="B11704" s="22"/>
      <c r="D11704" s="22"/>
      <c r="E11704" s="42"/>
      <c r="F11704" s="92"/>
      <c r="G11704" s="65"/>
      <c r="H11704" s="65"/>
      <c r="I11704" s="65"/>
      <c r="J11704" s="65"/>
      <c r="K11704" s="65"/>
      <c r="L11704" s="65"/>
      <c r="M11704" s="65"/>
      <c r="N11704" s="84"/>
      <c r="O11704" s="65"/>
      <c r="P11704" s="84"/>
      <c r="Q11704" s="84"/>
      <c r="R11704" s="66"/>
      <c r="S11704" s="66"/>
      <c r="T11704" s="66"/>
      <c r="U11704" s="46"/>
    </row>
    <row r="11705" spans="2:21">
      <c r="B11705" s="22"/>
      <c r="D11705" s="22"/>
      <c r="E11705" s="42"/>
      <c r="F11705" s="92"/>
      <c r="G11705" s="65"/>
      <c r="H11705" s="65"/>
      <c r="I11705" s="65"/>
      <c r="J11705" s="65"/>
      <c r="K11705" s="65"/>
      <c r="L11705" s="65"/>
      <c r="M11705" s="65"/>
      <c r="N11705" s="84"/>
      <c r="O11705" s="65"/>
      <c r="P11705" s="84"/>
      <c r="Q11705" s="84"/>
      <c r="R11705" s="66"/>
      <c r="S11705" s="66"/>
      <c r="T11705" s="66"/>
      <c r="U11705" s="46"/>
    </row>
    <row r="11706" spans="2:21">
      <c r="B11706" s="22"/>
      <c r="D11706" s="22"/>
      <c r="E11706" s="42"/>
      <c r="F11706" s="92"/>
      <c r="G11706" s="65"/>
      <c r="H11706" s="65"/>
      <c r="I11706" s="65"/>
      <c r="J11706" s="65"/>
      <c r="K11706" s="65"/>
      <c r="L11706" s="65"/>
      <c r="M11706" s="65"/>
      <c r="N11706" s="84"/>
      <c r="O11706" s="65"/>
      <c r="P11706" s="84"/>
      <c r="Q11706" s="84"/>
      <c r="R11706" s="66"/>
      <c r="S11706" s="66"/>
      <c r="T11706" s="66"/>
      <c r="U11706" s="46"/>
    </row>
    <row r="11707" spans="2:21">
      <c r="B11707" s="22"/>
      <c r="D11707" s="22"/>
      <c r="E11707" s="42"/>
      <c r="F11707" s="92"/>
      <c r="G11707" s="65"/>
      <c r="H11707" s="65"/>
      <c r="I11707" s="65"/>
      <c r="J11707" s="65"/>
      <c r="K11707" s="65"/>
      <c r="L11707" s="65"/>
      <c r="M11707" s="65"/>
      <c r="N11707" s="84"/>
      <c r="O11707" s="65"/>
      <c r="P11707" s="84"/>
      <c r="Q11707" s="84"/>
      <c r="R11707" s="66"/>
      <c r="S11707" s="66"/>
      <c r="T11707" s="66"/>
      <c r="U11707" s="46"/>
    </row>
    <row r="11708" spans="2:21">
      <c r="B11708" s="22"/>
      <c r="D11708" s="22"/>
      <c r="E11708" s="42"/>
      <c r="F11708" s="92"/>
      <c r="G11708" s="65"/>
      <c r="H11708" s="65"/>
      <c r="I11708" s="65"/>
      <c r="J11708" s="65"/>
      <c r="K11708" s="65"/>
      <c r="L11708" s="65"/>
      <c r="M11708" s="65"/>
      <c r="N11708" s="84"/>
      <c r="O11708" s="65"/>
      <c r="P11708" s="84"/>
      <c r="Q11708" s="84"/>
      <c r="R11708" s="66"/>
      <c r="S11708" s="66"/>
      <c r="T11708" s="66"/>
      <c r="U11708" s="46"/>
    </row>
    <row r="11709" spans="2:21">
      <c r="B11709" s="22"/>
      <c r="D11709" s="22"/>
      <c r="E11709" s="42"/>
      <c r="F11709" s="92"/>
      <c r="G11709" s="65"/>
      <c r="H11709" s="65"/>
      <c r="I11709" s="65"/>
      <c r="J11709" s="65"/>
      <c r="K11709" s="65"/>
      <c r="L11709" s="65"/>
      <c r="M11709" s="65"/>
      <c r="N11709" s="84"/>
      <c r="O11709" s="65"/>
      <c r="P11709" s="84"/>
      <c r="Q11709" s="84"/>
      <c r="R11709" s="66"/>
      <c r="S11709" s="66"/>
      <c r="T11709" s="66"/>
      <c r="U11709" s="46"/>
    </row>
    <row r="11710" spans="2:21">
      <c r="B11710" s="22"/>
      <c r="D11710" s="22"/>
      <c r="E11710" s="42"/>
      <c r="F11710" s="92"/>
      <c r="G11710" s="65"/>
      <c r="H11710" s="65"/>
      <c r="I11710" s="65"/>
      <c r="J11710" s="65"/>
      <c r="K11710" s="65"/>
      <c r="L11710" s="65"/>
      <c r="M11710" s="65"/>
      <c r="N11710" s="84"/>
      <c r="O11710" s="65"/>
      <c r="P11710" s="84"/>
      <c r="Q11710" s="84"/>
      <c r="R11710" s="66"/>
      <c r="S11710" s="66"/>
      <c r="T11710" s="66"/>
      <c r="U11710" s="46"/>
    </row>
    <row r="11711" spans="2:21">
      <c r="B11711" s="22"/>
      <c r="D11711" s="22"/>
      <c r="E11711" s="42"/>
      <c r="F11711" s="92"/>
      <c r="G11711" s="65"/>
      <c r="H11711" s="65"/>
      <c r="I11711" s="65"/>
      <c r="J11711" s="65"/>
      <c r="K11711" s="65"/>
      <c r="L11711" s="65"/>
      <c r="M11711" s="65"/>
      <c r="N11711" s="84"/>
      <c r="O11711" s="65"/>
      <c r="P11711" s="84"/>
      <c r="Q11711" s="84"/>
      <c r="R11711" s="66"/>
      <c r="S11711" s="66"/>
      <c r="T11711" s="66"/>
      <c r="U11711" s="46"/>
    </row>
    <row r="11712" spans="2:21">
      <c r="B11712" s="22"/>
      <c r="D11712" s="22"/>
      <c r="E11712" s="42"/>
      <c r="F11712" s="92"/>
      <c r="G11712" s="65"/>
      <c r="H11712" s="65"/>
      <c r="I11712" s="65"/>
      <c r="J11712" s="65"/>
      <c r="K11712" s="65"/>
      <c r="L11712" s="65"/>
      <c r="M11712" s="65"/>
      <c r="N11712" s="84"/>
      <c r="O11712" s="65"/>
      <c r="P11712" s="84"/>
      <c r="Q11712" s="84"/>
      <c r="R11712" s="66"/>
      <c r="S11712" s="66"/>
      <c r="T11712" s="66"/>
      <c r="U11712" s="46"/>
    </row>
    <row r="11713" spans="2:21">
      <c r="B11713" s="22"/>
      <c r="D11713" s="22"/>
      <c r="E11713" s="42"/>
      <c r="F11713" s="92"/>
      <c r="G11713" s="65"/>
      <c r="H11713" s="65"/>
      <c r="I11713" s="65"/>
      <c r="J11713" s="65"/>
      <c r="K11713" s="65"/>
      <c r="L11713" s="65"/>
      <c r="M11713" s="65"/>
      <c r="N11713" s="84"/>
      <c r="O11713" s="65"/>
      <c r="P11713" s="84"/>
      <c r="Q11713" s="84"/>
      <c r="R11713" s="66"/>
      <c r="S11713" s="66"/>
      <c r="T11713" s="66"/>
      <c r="U11713" s="46"/>
    </row>
    <row r="11714" spans="2:21">
      <c r="B11714" s="22"/>
      <c r="D11714" s="22"/>
      <c r="E11714" s="42"/>
      <c r="F11714" s="92"/>
      <c r="G11714" s="65"/>
      <c r="H11714" s="65"/>
      <c r="I11714" s="65"/>
      <c r="J11714" s="65"/>
      <c r="K11714" s="65"/>
      <c r="L11714" s="65"/>
      <c r="M11714" s="65"/>
      <c r="N11714" s="84"/>
      <c r="O11714" s="65"/>
      <c r="P11714" s="84"/>
      <c r="Q11714" s="84"/>
      <c r="R11714" s="66"/>
      <c r="S11714" s="66"/>
      <c r="T11714" s="66"/>
      <c r="U11714" s="46"/>
    </row>
    <row r="11715" spans="2:21">
      <c r="B11715" s="22"/>
      <c r="D11715" s="22"/>
      <c r="E11715" s="42"/>
      <c r="F11715" s="92"/>
      <c r="G11715" s="65"/>
      <c r="H11715" s="65"/>
      <c r="I11715" s="65"/>
      <c r="J11715" s="65"/>
      <c r="K11715" s="65"/>
      <c r="L11715" s="65"/>
      <c r="M11715" s="65"/>
      <c r="N11715" s="84"/>
      <c r="O11715" s="65"/>
      <c r="P11715" s="84"/>
      <c r="Q11715" s="84"/>
      <c r="R11715" s="66"/>
      <c r="S11715" s="66"/>
      <c r="T11715" s="66"/>
      <c r="U11715" s="46"/>
    </row>
    <row r="11716" spans="2:21">
      <c r="B11716" s="22"/>
      <c r="D11716" s="22"/>
      <c r="E11716" s="42"/>
      <c r="F11716" s="92"/>
      <c r="G11716" s="65"/>
      <c r="H11716" s="65"/>
      <c r="I11716" s="65"/>
      <c r="J11716" s="65"/>
      <c r="K11716" s="65"/>
      <c r="L11716" s="65"/>
      <c r="M11716" s="65"/>
      <c r="N11716" s="84"/>
      <c r="O11716" s="65"/>
      <c r="P11716" s="84"/>
      <c r="Q11716" s="84"/>
      <c r="R11716" s="66"/>
      <c r="S11716" s="66"/>
      <c r="T11716" s="66"/>
      <c r="U11716" s="46"/>
    </row>
    <row r="11717" spans="2:21">
      <c r="B11717" s="22"/>
      <c r="D11717" s="22"/>
      <c r="E11717" s="42"/>
      <c r="F11717" s="92"/>
      <c r="G11717" s="65"/>
      <c r="H11717" s="65"/>
      <c r="I11717" s="65"/>
      <c r="J11717" s="65"/>
      <c r="K11717" s="65"/>
      <c r="L11717" s="65"/>
      <c r="M11717" s="65"/>
      <c r="N11717" s="84"/>
      <c r="O11717" s="65"/>
      <c r="P11717" s="84"/>
      <c r="Q11717" s="84"/>
      <c r="R11717" s="66"/>
      <c r="S11717" s="66"/>
      <c r="T11717" s="66"/>
      <c r="U11717" s="46"/>
    </row>
    <row r="11718" spans="2:21">
      <c r="B11718" s="22"/>
      <c r="D11718" s="22"/>
      <c r="E11718" s="42"/>
      <c r="F11718" s="92"/>
      <c r="G11718" s="65"/>
      <c r="H11718" s="65"/>
      <c r="I11718" s="65"/>
      <c r="J11718" s="65"/>
      <c r="K11718" s="65"/>
      <c r="L11718" s="65"/>
      <c r="M11718" s="65"/>
      <c r="N11718" s="84"/>
      <c r="O11718" s="65"/>
      <c r="P11718" s="84"/>
      <c r="Q11718" s="84"/>
      <c r="R11718" s="66"/>
      <c r="S11718" s="66"/>
      <c r="T11718" s="66"/>
      <c r="U11718" s="46"/>
    </row>
    <row r="11719" spans="2:21">
      <c r="B11719" s="22"/>
      <c r="D11719" s="22"/>
      <c r="E11719" s="42"/>
      <c r="F11719" s="92"/>
      <c r="G11719" s="65"/>
      <c r="H11719" s="65"/>
      <c r="I11719" s="65"/>
      <c r="J11719" s="65"/>
      <c r="K11719" s="65"/>
      <c r="L11719" s="65"/>
      <c r="M11719" s="65"/>
      <c r="N11719" s="84"/>
      <c r="O11719" s="65"/>
      <c r="P11719" s="84"/>
      <c r="Q11719" s="84"/>
      <c r="R11719" s="66"/>
      <c r="S11719" s="66"/>
      <c r="T11719" s="66"/>
      <c r="U11719" s="46"/>
    </row>
    <row r="11720" spans="2:21">
      <c r="B11720" s="22"/>
      <c r="D11720" s="22"/>
      <c r="E11720" s="42"/>
      <c r="F11720" s="92"/>
      <c r="G11720" s="65"/>
      <c r="H11720" s="65"/>
      <c r="I11720" s="65"/>
      <c r="J11720" s="65"/>
      <c r="K11720" s="65"/>
      <c r="L11720" s="65"/>
      <c r="M11720" s="65"/>
      <c r="N11720" s="84"/>
      <c r="O11720" s="65"/>
      <c r="P11720" s="84"/>
      <c r="Q11720" s="84"/>
      <c r="R11720" s="66"/>
      <c r="S11720" s="66"/>
      <c r="T11720" s="66"/>
      <c r="U11720" s="46"/>
    </row>
    <row r="11721" spans="2:21">
      <c r="B11721" s="22"/>
      <c r="D11721" s="22"/>
      <c r="E11721" s="42"/>
      <c r="F11721" s="92"/>
      <c r="G11721" s="65"/>
      <c r="H11721" s="65"/>
      <c r="I11721" s="65"/>
      <c r="J11721" s="65"/>
      <c r="K11721" s="65"/>
      <c r="L11721" s="65"/>
      <c r="M11721" s="65"/>
      <c r="N11721" s="84"/>
      <c r="O11721" s="65"/>
      <c r="P11721" s="84"/>
      <c r="Q11721" s="84"/>
      <c r="R11721" s="66"/>
      <c r="S11721" s="66"/>
      <c r="T11721" s="66"/>
      <c r="U11721" s="46"/>
    </row>
    <row r="11722" spans="2:21">
      <c r="B11722" s="22"/>
      <c r="D11722" s="22"/>
      <c r="E11722" s="42"/>
      <c r="F11722" s="92"/>
      <c r="G11722" s="65"/>
      <c r="H11722" s="65"/>
      <c r="I11722" s="65"/>
      <c r="J11722" s="65"/>
      <c r="K11722" s="65"/>
      <c r="L11722" s="65"/>
      <c r="M11722" s="65"/>
      <c r="N11722" s="84"/>
      <c r="O11722" s="65"/>
      <c r="P11722" s="84"/>
      <c r="Q11722" s="84"/>
      <c r="R11722" s="66"/>
      <c r="S11722" s="66"/>
      <c r="T11722" s="66"/>
      <c r="U11722" s="46"/>
    </row>
    <row r="11723" spans="2:21">
      <c r="B11723" s="22"/>
      <c r="D11723" s="22"/>
      <c r="E11723" s="42"/>
      <c r="F11723" s="92"/>
      <c r="G11723" s="65"/>
      <c r="H11723" s="65"/>
      <c r="I11723" s="65"/>
      <c r="J11723" s="65"/>
      <c r="K11723" s="65"/>
      <c r="L11723" s="65"/>
      <c r="M11723" s="65"/>
      <c r="N11723" s="84"/>
      <c r="O11723" s="65"/>
      <c r="P11723" s="84"/>
      <c r="Q11723" s="84"/>
      <c r="R11723" s="66"/>
      <c r="S11723" s="66"/>
      <c r="T11723" s="66"/>
      <c r="U11723" s="46"/>
    </row>
    <row r="11724" spans="2:21">
      <c r="B11724" s="22"/>
      <c r="D11724" s="22"/>
      <c r="E11724" s="42"/>
      <c r="F11724" s="92"/>
      <c r="G11724" s="65"/>
      <c r="H11724" s="65"/>
      <c r="I11724" s="65"/>
      <c r="J11724" s="65"/>
      <c r="K11724" s="65"/>
      <c r="L11724" s="65"/>
      <c r="M11724" s="65"/>
      <c r="N11724" s="84"/>
      <c r="O11724" s="65"/>
      <c r="P11724" s="84"/>
      <c r="Q11724" s="84"/>
      <c r="R11724" s="66"/>
      <c r="S11724" s="66"/>
      <c r="T11724" s="66"/>
      <c r="U11724" s="46"/>
    </row>
    <row r="11725" spans="2:21">
      <c r="B11725" s="22"/>
      <c r="D11725" s="22"/>
      <c r="E11725" s="42"/>
      <c r="F11725" s="92"/>
      <c r="G11725" s="65"/>
      <c r="H11725" s="65"/>
      <c r="I11725" s="65"/>
      <c r="J11725" s="65"/>
      <c r="K11725" s="65"/>
      <c r="L11725" s="65"/>
      <c r="M11725" s="65"/>
      <c r="N11725" s="84"/>
      <c r="O11725" s="65"/>
      <c r="P11725" s="84"/>
      <c r="Q11725" s="84"/>
      <c r="R11725" s="66"/>
      <c r="S11725" s="66"/>
      <c r="T11725" s="66"/>
      <c r="U11725" s="46"/>
    </row>
    <row r="11726" spans="2:21">
      <c r="B11726" s="22"/>
      <c r="D11726" s="22"/>
      <c r="E11726" s="42"/>
      <c r="F11726" s="92"/>
      <c r="G11726" s="65"/>
      <c r="H11726" s="65"/>
      <c r="I11726" s="65"/>
      <c r="J11726" s="65"/>
      <c r="K11726" s="65"/>
      <c r="L11726" s="65"/>
      <c r="M11726" s="65"/>
      <c r="N11726" s="84"/>
      <c r="O11726" s="65"/>
      <c r="P11726" s="84"/>
      <c r="Q11726" s="84"/>
      <c r="R11726" s="66"/>
      <c r="S11726" s="66"/>
      <c r="T11726" s="66"/>
      <c r="U11726" s="46"/>
    </row>
    <row r="11727" spans="2:21">
      <c r="B11727" s="22"/>
      <c r="D11727" s="22"/>
      <c r="E11727" s="42"/>
      <c r="F11727" s="92"/>
      <c r="G11727" s="65"/>
      <c r="H11727" s="65"/>
      <c r="I11727" s="65"/>
      <c r="J11727" s="65"/>
      <c r="K11727" s="65"/>
      <c r="L11727" s="65"/>
      <c r="M11727" s="65"/>
      <c r="N11727" s="84"/>
      <c r="O11727" s="65"/>
      <c r="P11727" s="84"/>
      <c r="Q11727" s="84"/>
      <c r="R11727" s="66"/>
      <c r="S11727" s="66"/>
      <c r="T11727" s="66"/>
      <c r="U11727" s="46"/>
    </row>
    <row r="11728" spans="2:21">
      <c r="B11728" s="22"/>
      <c r="D11728" s="22"/>
      <c r="E11728" s="42"/>
      <c r="F11728" s="92"/>
      <c r="G11728" s="65"/>
      <c r="H11728" s="65"/>
      <c r="I11728" s="65"/>
      <c r="J11728" s="65"/>
      <c r="K11728" s="65"/>
      <c r="L11728" s="65"/>
      <c r="M11728" s="65"/>
      <c r="N11728" s="84"/>
      <c r="O11728" s="65"/>
      <c r="P11728" s="84"/>
      <c r="Q11728" s="84"/>
      <c r="R11728" s="66"/>
      <c r="S11728" s="66"/>
      <c r="T11728" s="66"/>
      <c r="U11728" s="46"/>
    </row>
    <row r="11729" spans="2:21">
      <c r="B11729" s="22"/>
      <c r="D11729" s="22"/>
      <c r="E11729" s="42"/>
      <c r="F11729" s="92"/>
      <c r="G11729" s="65"/>
      <c r="H11729" s="65"/>
      <c r="I11729" s="65"/>
      <c r="J11729" s="65"/>
      <c r="K11729" s="65"/>
      <c r="L11729" s="65"/>
      <c r="M11729" s="65"/>
      <c r="N11729" s="84"/>
      <c r="O11729" s="65"/>
      <c r="P11729" s="84"/>
      <c r="Q11729" s="84"/>
      <c r="R11729" s="66"/>
      <c r="S11729" s="66"/>
      <c r="T11729" s="66"/>
      <c r="U11729" s="46"/>
    </row>
    <row r="11730" spans="2:21">
      <c r="B11730" s="22"/>
      <c r="D11730" s="22"/>
      <c r="E11730" s="42"/>
      <c r="F11730" s="92"/>
      <c r="G11730" s="65"/>
      <c r="H11730" s="65"/>
      <c r="I11730" s="65"/>
      <c r="J11730" s="65"/>
      <c r="K11730" s="65"/>
      <c r="L11730" s="65"/>
      <c r="M11730" s="65"/>
      <c r="N11730" s="84"/>
      <c r="O11730" s="65"/>
      <c r="P11730" s="84"/>
      <c r="Q11730" s="84"/>
      <c r="R11730" s="66"/>
      <c r="S11730" s="66"/>
      <c r="T11730" s="66"/>
      <c r="U11730" s="46"/>
    </row>
    <row r="11731" spans="2:21">
      <c r="B11731" s="22"/>
      <c r="D11731" s="22"/>
      <c r="E11731" s="42"/>
      <c r="F11731" s="92"/>
      <c r="G11731" s="65"/>
      <c r="H11731" s="65"/>
      <c r="I11731" s="65"/>
      <c r="J11731" s="65"/>
      <c r="K11731" s="65"/>
      <c r="L11731" s="65"/>
      <c r="M11731" s="65"/>
      <c r="N11731" s="84"/>
      <c r="O11731" s="65"/>
      <c r="P11731" s="84"/>
      <c r="Q11731" s="84"/>
      <c r="R11731" s="66"/>
      <c r="S11731" s="66"/>
      <c r="T11731" s="66"/>
      <c r="U11731" s="46"/>
    </row>
    <row r="11732" spans="2:21">
      <c r="B11732" s="22"/>
      <c r="D11732" s="22"/>
      <c r="E11732" s="42"/>
      <c r="F11732" s="92"/>
      <c r="G11732" s="65"/>
      <c r="H11732" s="65"/>
      <c r="I11732" s="65"/>
      <c r="J11732" s="65"/>
      <c r="K11732" s="65"/>
      <c r="L11732" s="65"/>
      <c r="M11732" s="65"/>
      <c r="N11732" s="84"/>
      <c r="O11732" s="65"/>
      <c r="P11732" s="84"/>
      <c r="Q11732" s="84"/>
      <c r="R11732" s="66"/>
      <c r="S11732" s="66"/>
      <c r="T11732" s="66"/>
      <c r="U11732" s="46"/>
    </row>
    <row r="11733" spans="2:21">
      <c r="B11733" s="22"/>
      <c r="D11733" s="22"/>
      <c r="E11733" s="42"/>
      <c r="F11733" s="92"/>
      <c r="G11733" s="65"/>
      <c r="H11733" s="65"/>
      <c r="I11733" s="65"/>
      <c r="J11733" s="65"/>
      <c r="K11733" s="65"/>
      <c r="L11733" s="65"/>
      <c r="M11733" s="65"/>
      <c r="N11733" s="84"/>
      <c r="O11733" s="65"/>
      <c r="P11733" s="84"/>
      <c r="Q11733" s="84"/>
      <c r="R11733" s="66"/>
      <c r="S11733" s="66"/>
      <c r="T11733" s="66"/>
      <c r="U11733" s="46"/>
    </row>
    <row r="11734" spans="2:21">
      <c r="B11734" s="22"/>
      <c r="D11734" s="22"/>
      <c r="E11734" s="42"/>
      <c r="F11734" s="92"/>
      <c r="G11734" s="65"/>
      <c r="H11734" s="65"/>
      <c r="I11734" s="65"/>
      <c r="J11734" s="65"/>
      <c r="K11734" s="65"/>
      <c r="L11734" s="65"/>
      <c r="M11734" s="65"/>
      <c r="N11734" s="84"/>
      <c r="O11734" s="65"/>
      <c r="P11734" s="84"/>
      <c r="Q11734" s="84"/>
      <c r="R11734" s="66"/>
      <c r="S11734" s="66"/>
      <c r="T11734" s="66"/>
      <c r="U11734" s="46"/>
    </row>
    <row r="11735" spans="2:21">
      <c r="B11735" s="22"/>
      <c r="D11735" s="22"/>
      <c r="E11735" s="42"/>
      <c r="F11735" s="92"/>
      <c r="G11735" s="65"/>
      <c r="H11735" s="65"/>
      <c r="I11735" s="65"/>
      <c r="J11735" s="65"/>
      <c r="K11735" s="65"/>
      <c r="L11735" s="65"/>
      <c r="M11735" s="65"/>
      <c r="N11735" s="84"/>
      <c r="O11735" s="65"/>
      <c r="P11735" s="84"/>
      <c r="Q11735" s="84"/>
      <c r="R11735" s="66"/>
      <c r="S11735" s="66"/>
      <c r="T11735" s="66"/>
      <c r="U11735" s="46"/>
    </row>
    <row r="11736" spans="2:21">
      <c r="B11736" s="22"/>
      <c r="D11736" s="22"/>
      <c r="E11736" s="42"/>
      <c r="F11736" s="92"/>
      <c r="G11736" s="65"/>
      <c r="H11736" s="65"/>
      <c r="I11736" s="65"/>
      <c r="J11736" s="65"/>
      <c r="K11736" s="65"/>
      <c r="L11736" s="65"/>
      <c r="M11736" s="65"/>
      <c r="N11736" s="84"/>
      <c r="O11736" s="65"/>
      <c r="P11736" s="84"/>
      <c r="Q11736" s="84"/>
      <c r="R11736" s="66"/>
      <c r="S11736" s="66"/>
      <c r="T11736" s="66"/>
      <c r="U11736" s="46"/>
    </row>
    <row r="11737" spans="2:21">
      <c r="B11737" s="22"/>
      <c r="D11737" s="22"/>
      <c r="E11737" s="42"/>
      <c r="F11737" s="92"/>
      <c r="G11737" s="65"/>
      <c r="H11737" s="65"/>
      <c r="I11737" s="65"/>
      <c r="J11737" s="65"/>
      <c r="K11737" s="65"/>
      <c r="L11737" s="65"/>
      <c r="M11737" s="65"/>
      <c r="N11737" s="84"/>
      <c r="O11737" s="65"/>
      <c r="P11737" s="84"/>
      <c r="Q11737" s="84"/>
      <c r="R11737" s="66"/>
      <c r="S11737" s="66"/>
      <c r="T11737" s="66"/>
      <c r="U11737" s="46"/>
    </row>
    <row r="11738" spans="2:21">
      <c r="B11738" s="22"/>
      <c r="D11738" s="22"/>
      <c r="E11738" s="42"/>
      <c r="F11738" s="92"/>
      <c r="G11738" s="65"/>
      <c r="H11738" s="65"/>
      <c r="I11738" s="65"/>
      <c r="J11738" s="65"/>
      <c r="K11738" s="65"/>
      <c r="L11738" s="65"/>
      <c r="M11738" s="65"/>
      <c r="N11738" s="84"/>
      <c r="O11738" s="65"/>
      <c r="P11738" s="84"/>
      <c r="Q11738" s="84"/>
      <c r="R11738" s="66"/>
      <c r="S11738" s="66"/>
      <c r="T11738" s="66"/>
      <c r="U11738" s="46"/>
    </row>
    <row r="11739" spans="2:21">
      <c r="B11739" s="22"/>
      <c r="D11739" s="22"/>
      <c r="E11739" s="42"/>
      <c r="F11739" s="92"/>
      <c r="G11739" s="65"/>
      <c r="H11739" s="65"/>
      <c r="I11739" s="65"/>
      <c r="J11739" s="65"/>
      <c r="K11739" s="65"/>
      <c r="L11739" s="65"/>
      <c r="M11739" s="65"/>
      <c r="N11739" s="84"/>
      <c r="O11739" s="65"/>
      <c r="P11739" s="84"/>
      <c r="Q11739" s="84"/>
      <c r="R11739" s="66"/>
      <c r="S11739" s="66"/>
      <c r="T11739" s="66"/>
      <c r="U11739" s="46"/>
    </row>
    <row r="11740" spans="2:21">
      <c r="B11740" s="22"/>
      <c r="D11740" s="22"/>
      <c r="E11740" s="42"/>
      <c r="F11740" s="92"/>
      <c r="G11740" s="65"/>
      <c r="H11740" s="65"/>
      <c r="I11740" s="65"/>
      <c r="J11740" s="65"/>
      <c r="K11740" s="65"/>
      <c r="L11740" s="65"/>
      <c r="M11740" s="65"/>
      <c r="N11740" s="84"/>
      <c r="O11740" s="65"/>
      <c r="P11740" s="84"/>
      <c r="Q11740" s="84"/>
      <c r="R11740" s="66"/>
      <c r="S11740" s="66"/>
      <c r="T11740" s="66"/>
      <c r="U11740" s="46"/>
    </row>
    <row r="11741" spans="2:21">
      <c r="B11741" s="22"/>
      <c r="D11741" s="22"/>
      <c r="E11741" s="42"/>
      <c r="F11741" s="92"/>
      <c r="G11741" s="65"/>
      <c r="H11741" s="65"/>
      <c r="I11741" s="65"/>
      <c r="J11741" s="65"/>
      <c r="K11741" s="65"/>
      <c r="L11741" s="65"/>
      <c r="M11741" s="65"/>
      <c r="N11741" s="84"/>
      <c r="O11741" s="65"/>
      <c r="P11741" s="84"/>
      <c r="Q11741" s="84"/>
      <c r="R11741" s="66"/>
      <c r="S11741" s="66"/>
      <c r="T11741" s="66"/>
      <c r="U11741" s="46"/>
    </row>
    <row r="11742" spans="2:21">
      <c r="B11742" s="22"/>
      <c r="D11742" s="22"/>
      <c r="E11742" s="42"/>
      <c r="F11742" s="92"/>
      <c r="G11742" s="65"/>
      <c r="H11742" s="65"/>
      <c r="I11742" s="65"/>
      <c r="J11742" s="65"/>
      <c r="K11742" s="65"/>
      <c r="L11742" s="65"/>
      <c r="M11742" s="65"/>
      <c r="N11742" s="84"/>
      <c r="O11742" s="65"/>
      <c r="P11742" s="84"/>
      <c r="Q11742" s="84"/>
      <c r="R11742" s="66"/>
      <c r="S11742" s="66"/>
      <c r="T11742" s="66"/>
      <c r="U11742" s="46"/>
    </row>
    <row r="11743" spans="2:21">
      <c r="B11743" s="22"/>
      <c r="D11743" s="22"/>
      <c r="E11743" s="42"/>
      <c r="F11743" s="92"/>
      <c r="G11743" s="65"/>
      <c r="H11743" s="65"/>
      <c r="I11743" s="65"/>
      <c r="J11743" s="65"/>
      <c r="K11743" s="65"/>
      <c r="L11743" s="65"/>
      <c r="M11743" s="65"/>
      <c r="N11743" s="84"/>
      <c r="O11743" s="65"/>
      <c r="P11743" s="84"/>
      <c r="Q11743" s="84"/>
      <c r="R11743" s="66"/>
      <c r="S11743" s="66"/>
      <c r="T11743" s="66"/>
      <c r="U11743" s="46"/>
    </row>
    <row r="11744" spans="2:21">
      <c r="B11744" s="22"/>
      <c r="D11744" s="22"/>
      <c r="E11744" s="42"/>
      <c r="F11744" s="92"/>
      <c r="G11744" s="65"/>
      <c r="H11744" s="65"/>
      <c r="I11744" s="65"/>
      <c r="J11744" s="65"/>
      <c r="K11744" s="65"/>
      <c r="L11744" s="65"/>
      <c r="M11744" s="65"/>
      <c r="N11744" s="84"/>
      <c r="O11744" s="65"/>
      <c r="P11744" s="84"/>
      <c r="Q11744" s="84"/>
      <c r="R11744" s="66"/>
      <c r="S11744" s="66"/>
      <c r="T11744" s="66"/>
      <c r="U11744" s="46"/>
    </row>
    <row r="11745" spans="2:21">
      <c r="B11745" s="22"/>
      <c r="D11745" s="22"/>
      <c r="E11745" s="42"/>
      <c r="F11745" s="92"/>
      <c r="G11745" s="65"/>
      <c r="H11745" s="65"/>
      <c r="I11745" s="65"/>
      <c r="J11745" s="65"/>
      <c r="K11745" s="65"/>
      <c r="L11745" s="65"/>
      <c r="M11745" s="65"/>
      <c r="N11745" s="84"/>
      <c r="O11745" s="65"/>
      <c r="P11745" s="84"/>
      <c r="Q11745" s="84"/>
      <c r="R11745" s="66"/>
      <c r="S11745" s="66"/>
      <c r="T11745" s="66"/>
      <c r="U11745" s="46"/>
    </row>
    <row r="11746" spans="2:21">
      <c r="B11746" s="22"/>
      <c r="D11746" s="22"/>
      <c r="E11746" s="42"/>
      <c r="F11746" s="92"/>
      <c r="G11746" s="65"/>
      <c r="H11746" s="65"/>
      <c r="I11746" s="65"/>
      <c r="J11746" s="65"/>
      <c r="K11746" s="65"/>
      <c r="L11746" s="65"/>
      <c r="M11746" s="65"/>
      <c r="N11746" s="84"/>
      <c r="O11746" s="65"/>
      <c r="P11746" s="84"/>
      <c r="Q11746" s="84"/>
      <c r="R11746" s="66"/>
      <c r="S11746" s="66"/>
      <c r="T11746" s="66"/>
      <c r="U11746" s="46"/>
    </row>
    <row r="11747" spans="2:21">
      <c r="B11747" s="22"/>
      <c r="D11747" s="22"/>
      <c r="E11747" s="42"/>
      <c r="F11747" s="92"/>
      <c r="G11747" s="65"/>
      <c r="H11747" s="65"/>
      <c r="I11747" s="65"/>
      <c r="J11747" s="65"/>
      <c r="K11747" s="65"/>
      <c r="L11747" s="65"/>
      <c r="M11747" s="65"/>
      <c r="N11747" s="84"/>
      <c r="O11747" s="65"/>
      <c r="P11747" s="84"/>
      <c r="Q11747" s="84"/>
      <c r="R11747" s="66"/>
      <c r="S11747" s="66"/>
      <c r="T11747" s="66"/>
      <c r="U11747" s="46"/>
    </row>
    <row r="11748" spans="2:21">
      <c r="B11748" s="22"/>
      <c r="D11748" s="22"/>
      <c r="E11748" s="42"/>
      <c r="F11748" s="92"/>
      <c r="G11748" s="65"/>
      <c r="H11748" s="65"/>
      <c r="I11748" s="65"/>
      <c r="J11748" s="65"/>
      <c r="K11748" s="65"/>
      <c r="L11748" s="65"/>
      <c r="M11748" s="65"/>
      <c r="N11748" s="84"/>
      <c r="O11748" s="65"/>
      <c r="P11748" s="84"/>
      <c r="Q11748" s="84"/>
      <c r="R11748" s="66"/>
      <c r="S11748" s="66"/>
      <c r="T11748" s="66"/>
      <c r="U11748" s="46"/>
    </row>
    <row r="11749" spans="2:21">
      <c r="B11749" s="22"/>
      <c r="D11749" s="22"/>
      <c r="E11749" s="42"/>
      <c r="F11749" s="92"/>
      <c r="G11749" s="65"/>
      <c r="H11749" s="65"/>
      <c r="I11749" s="65"/>
      <c r="J11749" s="65"/>
      <c r="K11749" s="65"/>
      <c r="L11749" s="65"/>
      <c r="M11749" s="65"/>
      <c r="N11749" s="84"/>
      <c r="O11749" s="65"/>
      <c r="P11749" s="84"/>
      <c r="Q11749" s="84"/>
      <c r="R11749" s="66"/>
      <c r="S11749" s="66"/>
      <c r="T11749" s="66"/>
      <c r="U11749" s="46"/>
    </row>
    <row r="11750" spans="2:21">
      <c r="B11750" s="22"/>
      <c r="D11750" s="22"/>
      <c r="E11750" s="42"/>
      <c r="F11750" s="92"/>
      <c r="G11750" s="65"/>
      <c r="H11750" s="65"/>
      <c r="I11750" s="65"/>
      <c r="J11750" s="65"/>
      <c r="K11750" s="65"/>
      <c r="L11750" s="65"/>
      <c r="M11750" s="65"/>
      <c r="N11750" s="84"/>
      <c r="O11750" s="65"/>
      <c r="P11750" s="84"/>
      <c r="Q11750" s="84"/>
      <c r="R11750" s="66"/>
      <c r="S11750" s="66"/>
      <c r="T11750" s="66"/>
      <c r="U11750" s="46"/>
    </row>
    <row r="11751" spans="2:21">
      <c r="B11751" s="22"/>
      <c r="D11751" s="22"/>
      <c r="E11751" s="42"/>
      <c r="F11751" s="92"/>
      <c r="G11751" s="65"/>
      <c r="H11751" s="65"/>
      <c r="I11751" s="65"/>
      <c r="J11751" s="65"/>
      <c r="K11751" s="65"/>
      <c r="L11751" s="65"/>
      <c r="M11751" s="65"/>
      <c r="N11751" s="84"/>
      <c r="O11751" s="65"/>
      <c r="P11751" s="84"/>
      <c r="Q11751" s="84"/>
      <c r="R11751" s="66"/>
      <c r="S11751" s="66"/>
      <c r="T11751" s="66"/>
      <c r="U11751" s="46"/>
    </row>
    <row r="11752" spans="2:21">
      <c r="B11752" s="22"/>
      <c r="D11752" s="22"/>
      <c r="E11752" s="42"/>
      <c r="F11752" s="92"/>
      <c r="G11752" s="65"/>
      <c r="H11752" s="65"/>
      <c r="I11752" s="65"/>
      <c r="J11752" s="65"/>
      <c r="K11752" s="65"/>
      <c r="L11752" s="65"/>
      <c r="M11752" s="65"/>
      <c r="N11752" s="84"/>
      <c r="O11752" s="65"/>
      <c r="P11752" s="84"/>
      <c r="Q11752" s="84"/>
      <c r="R11752" s="66"/>
      <c r="S11752" s="66"/>
      <c r="T11752" s="66"/>
      <c r="U11752" s="46"/>
    </row>
    <row r="11753" spans="2:21">
      <c r="B11753" s="22"/>
      <c r="D11753" s="22"/>
      <c r="E11753" s="42"/>
      <c r="F11753" s="92"/>
      <c r="G11753" s="65"/>
      <c r="H11753" s="65"/>
      <c r="I11753" s="65"/>
      <c r="J11753" s="65"/>
      <c r="K11753" s="65"/>
      <c r="L11753" s="65"/>
      <c r="M11753" s="65"/>
      <c r="N11753" s="84"/>
      <c r="O11753" s="65"/>
      <c r="P11753" s="84"/>
      <c r="Q11753" s="84"/>
      <c r="R11753" s="66"/>
      <c r="S11753" s="66"/>
      <c r="T11753" s="66"/>
      <c r="U11753" s="46"/>
    </row>
    <row r="11754" spans="2:21">
      <c r="B11754" s="22"/>
      <c r="D11754" s="22"/>
      <c r="E11754" s="42"/>
      <c r="F11754" s="92"/>
      <c r="G11754" s="65"/>
      <c r="H11754" s="65"/>
      <c r="I11754" s="65"/>
      <c r="J11754" s="65"/>
      <c r="K11754" s="65"/>
      <c r="L11754" s="65"/>
      <c r="M11754" s="65"/>
      <c r="N11754" s="84"/>
      <c r="O11754" s="65"/>
      <c r="P11754" s="84"/>
      <c r="Q11754" s="84"/>
      <c r="R11754" s="66"/>
      <c r="S11754" s="66"/>
      <c r="T11754" s="66"/>
      <c r="U11754" s="46"/>
    </row>
    <row r="11755" spans="2:21">
      <c r="B11755" s="22"/>
      <c r="D11755" s="22"/>
      <c r="E11755" s="42"/>
      <c r="F11755" s="92"/>
      <c r="G11755" s="65"/>
      <c r="H11755" s="65"/>
      <c r="I11755" s="65"/>
      <c r="J11755" s="65"/>
      <c r="K11755" s="65"/>
      <c r="L11755" s="65"/>
      <c r="M11755" s="65"/>
      <c r="N11755" s="84"/>
      <c r="O11755" s="65"/>
      <c r="P11755" s="84"/>
      <c r="Q11755" s="84"/>
      <c r="R11755" s="66"/>
      <c r="S11755" s="66"/>
      <c r="T11755" s="66"/>
      <c r="U11755" s="46"/>
    </row>
    <row r="11756" spans="2:21">
      <c r="B11756" s="22"/>
      <c r="D11756" s="22"/>
      <c r="E11756" s="42"/>
      <c r="F11756" s="92"/>
      <c r="G11756" s="65"/>
      <c r="H11756" s="65"/>
      <c r="I11756" s="65"/>
      <c r="J11756" s="65"/>
      <c r="K11756" s="65"/>
      <c r="L11756" s="65"/>
      <c r="M11756" s="65"/>
      <c r="N11756" s="84"/>
      <c r="O11756" s="65"/>
      <c r="P11756" s="84"/>
      <c r="Q11756" s="84"/>
      <c r="R11756" s="66"/>
      <c r="S11756" s="66"/>
      <c r="T11756" s="66"/>
      <c r="U11756" s="46"/>
    </row>
    <row r="11757" spans="2:21">
      <c r="B11757" s="22"/>
      <c r="D11757" s="22"/>
      <c r="E11757" s="42"/>
      <c r="F11757" s="92"/>
      <c r="G11757" s="65"/>
      <c r="H11757" s="65"/>
      <c r="I11757" s="65"/>
      <c r="J11757" s="65"/>
      <c r="K11757" s="65"/>
      <c r="L11757" s="65"/>
      <c r="M11757" s="65"/>
      <c r="N11757" s="84"/>
      <c r="O11757" s="65"/>
      <c r="P11757" s="84"/>
      <c r="Q11757" s="84"/>
      <c r="R11757" s="66"/>
      <c r="S11757" s="66"/>
      <c r="T11757" s="66"/>
      <c r="U11757" s="46"/>
    </row>
    <row r="11758" spans="2:21">
      <c r="B11758" s="22"/>
      <c r="D11758" s="22"/>
      <c r="E11758" s="42"/>
      <c r="F11758" s="92"/>
      <c r="G11758" s="65"/>
      <c r="H11758" s="65"/>
      <c r="I11758" s="65"/>
      <c r="J11758" s="65"/>
      <c r="K11758" s="65"/>
      <c r="L11758" s="65"/>
      <c r="M11758" s="65"/>
      <c r="N11758" s="84"/>
      <c r="O11758" s="65"/>
      <c r="P11758" s="84"/>
      <c r="Q11758" s="84"/>
      <c r="R11758" s="66"/>
      <c r="S11758" s="66"/>
      <c r="T11758" s="66"/>
      <c r="U11758" s="46"/>
    </row>
    <row r="11759" spans="2:21">
      <c r="B11759" s="22"/>
      <c r="D11759" s="22"/>
      <c r="E11759" s="42"/>
      <c r="F11759" s="92"/>
      <c r="G11759" s="65"/>
      <c r="H11759" s="65"/>
      <c r="I11759" s="65"/>
      <c r="J11759" s="65"/>
      <c r="K11759" s="65"/>
      <c r="L11759" s="65"/>
      <c r="M11759" s="65"/>
      <c r="N11759" s="84"/>
      <c r="O11759" s="65"/>
      <c r="P11759" s="84"/>
      <c r="Q11759" s="84"/>
      <c r="R11759" s="66"/>
      <c r="S11759" s="66"/>
      <c r="T11759" s="66"/>
      <c r="U11759" s="46"/>
    </row>
    <row r="11760" spans="2:21">
      <c r="B11760" s="22"/>
      <c r="D11760" s="22"/>
      <c r="E11760" s="42"/>
      <c r="F11760" s="92"/>
      <c r="G11760" s="65"/>
      <c r="H11760" s="65"/>
      <c r="I11760" s="65"/>
      <c r="J11760" s="65"/>
      <c r="K11760" s="65"/>
      <c r="L11760" s="65"/>
      <c r="M11760" s="65"/>
      <c r="N11760" s="84"/>
      <c r="O11760" s="65"/>
      <c r="P11760" s="84"/>
      <c r="Q11760" s="84"/>
      <c r="R11760" s="66"/>
      <c r="S11760" s="66"/>
      <c r="T11760" s="66"/>
      <c r="U11760" s="46"/>
    </row>
    <row r="11761" spans="2:21">
      <c r="B11761" s="22"/>
      <c r="D11761" s="22"/>
      <c r="E11761" s="42"/>
      <c r="F11761" s="92"/>
      <c r="G11761" s="65"/>
      <c r="H11761" s="65"/>
      <c r="I11761" s="65"/>
      <c r="J11761" s="65"/>
      <c r="K11761" s="65"/>
      <c r="L11761" s="65"/>
      <c r="M11761" s="65"/>
      <c r="N11761" s="84"/>
      <c r="O11761" s="65"/>
      <c r="P11761" s="84"/>
      <c r="Q11761" s="84"/>
      <c r="R11761" s="66"/>
      <c r="S11761" s="66"/>
      <c r="T11761" s="66"/>
      <c r="U11761" s="46"/>
    </row>
    <row r="11762" spans="2:21">
      <c r="B11762" s="22"/>
      <c r="D11762" s="22"/>
      <c r="E11762" s="42"/>
      <c r="F11762" s="92"/>
      <c r="G11762" s="65"/>
      <c r="H11762" s="65"/>
      <c r="I11762" s="65"/>
      <c r="J11762" s="65"/>
      <c r="K11762" s="65"/>
      <c r="L11762" s="65"/>
      <c r="M11762" s="65"/>
      <c r="N11762" s="84"/>
      <c r="O11762" s="65"/>
      <c r="P11762" s="84"/>
      <c r="Q11762" s="84"/>
      <c r="R11762" s="66"/>
      <c r="S11762" s="66"/>
      <c r="T11762" s="66"/>
      <c r="U11762" s="46"/>
    </row>
    <row r="11763" spans="2:21">
      <c r="B11763" s="22"/>
      <c r="D11763" s="22"/>
      <c r="E11763" s="42"/>
      <c r="F11763" s="92"/>
      <c r="G11763" s="65"/>
      <c r="H11763" s="65"/>
      <c r="I11763" s="65"/>
      <c r="J11763" s="65"/>
      <c r="K11763" s="65"/>
      <c r="L11763" s="65"/>
      <c r="M11763" s="65"/>
      <c r="N11763" s="84"/>
      <c r="O11763" s="65"/>
      <c r="P11763" s="84"/>
      <c r="Q11763" s="84"/>
      <c r="R11763" s="66"/>
      <c r="S11763" s="66"/>
      <c r="T11763" s="66"/>
      <c r="U11763" s="46"/>
    </row>
    <row r="11764" spans="2:21">
      <c r="B11764" s="22"/>
      <c r="D11764" s="22"/>
      <c r="E11764" s="42"/>
      <c r="F11764" s="92"/>
      <c r="G11764" s="65"/>
      <c r="H11764" s="65"/>
      <c r="I11764" s="65"/>
      <c r="J11764" s="65"/>
      <c r="K11764" s="65"/>
      <c r="L11764" s="65"/>
      <c r="M11764" s="65"/>
      <c r="N11764" s="84"/>
      <c r="O11764" s="65"/>
      <c r="P11764" s="84"/>
      <c r="Q11764" s="84"/>
      <c r="R11764" s="66"/>
      <c r="S11764" s="66"/>
      <c r="T11764" s="66"/>
      <c r="U11764" s="46"/>
    </row>
    <row r="11765" spans="2:21">
      <c r="B11765" s="22"/>
      <c r="D11765" s="22"/>
      <c r="E11765" s="42"/>
      <c r="F11765" s="92"/>
      <c r="G11765" s="65"/>
      <c r="H11765" s="65"/>
      <c r="I11765" s="65"/>
      <c r="J11765" s="65"/>
      <c r="K11765" s="65"/>
      <c r="L11765" s="65"/>
      <c r="M11765" s="65"/>
      <c r="N11765" s="84"/>
      <c r="O11765" s="65"/>
      <c r="P11765" s="84"/>
      <c r="Q11765" s="84"/>
      <c r="R11765" s="66"/>
      <c r="S11765" s="66"/>
      <c r="T11765" s="66"/>
      <c r="U11765" s="46"/>
    </row>
    <row r="11766" spans="2:21">
      <c r="B11766" s="22"/>
      <c r="D11766" s="22"/>
      <c r="E11766" s="42"/>
      <c r="F11766" s="92"/>
      <c r="G11766" s="65"/>
      <c r="H11766" s="65"/>
      <c r="I11766" s="65"/>
      <c r="J11766" s="65"/>
      <c r="K11766" s="65"/>
      <c r="L11766" s="65"/>
      <c r="M11766" s="65"/>
      <c r="N11766" s="84"/>
      <c r="O11766" s="65"/>
      <c r="P11766" s="84"/>
      <c r="Q11766" s="84"/>
      <c r="R11766" s="66"/>
      <c r="S11766" s="66"/>
      <c r="T11766" s="66"/>
      <c r="U11766" s="46"/>
    </row>
    <row r="11767" spans="2:21">
      <c r="B11767" s="22"/>
      <c r="D11767" s="22"/>
      <c r="E11767" s="42"/>
      <c r="F11767" s="92"/>
      <c r="G11767" s="65"/>
      <c r="H11767" s="65"/>
      <c r="I11767" s="65"/>
      <c r="J11767" s="65"/>
      <c r="K11767" s="65"/>
      <c r="L11767" s="65"/>
      <c r="M11767" s="65"/>
      <c r="N11767" s="84"/>
      <c r="O11767" s="65"/>
      <c r="P11767" s="84"/>
      <c r="Q11767" s="84"/>
      <c r="R11767" s="66"/>
      <c r="S11767" s="66"/>
      <c r="T11767" s="66"/>
      <c r="U11767" s="46"/>
    </row>
    <row r="11768" spans="2:21">
      <c r="B11768" s="22"/>
      <c r="D11768" s="22"/>
      <c r="E11768" s="42"/>
      <c r="F11768" s="92"/>
      <c r="G11768" s="65"/>
      <c r="H11768" s="65"/>
      <c r="I11768" s="65"/>
      <c r="J11768" s="65"/>
      <c r="K11768" s="65"/>
      <c r="L11768" s="65"/>
      <c r="M11768" s="65"/>
      <c r="N11768" s="84"/>
      <c r="O11768" s="65"/>
      <c r="P11768" s="84"/>
      <c r="Q11768" s="84"/>
      <c r="R11768" s="66"/>
      <c r="S11768" s="66"/>
      <c r="T11768" s="66"/>
      <c r="U11768" s="46"/>
    </row>
    <row r="11769" spans="2:21">
      <c r="B11769" s="22"/>
      <c r="D11769" s="22"/>
      <c r="E11769" s="42"/>
      <c r="F11769" s="92"/>
      <c r="G11769" s="65"/>
      <c r="H11769" s="65"/>
      <c r="I11769" s="65"/>
      <c r="J11769" s="65"/>
      <c r="K11769" s="65"/>
      <c r="L11769" s="65"/>
      <c r="M11769" s="65"/>
      <c r="N11769" s="84"/>
      <c r="O11769" s="65"/>
      <c r="P11769" s="84"/>
      <c r="Q11769" s="84"/>
      <c r="R11769" s="66"/>
      <c r="S11769" s="66"/>
      <c r="T11769" s="66"/>
      <c r="U11769" s="46"/>
    </row>
    <row r="11770" spans="2:21">
      <c r="B11770" s="22"/>
      <c r="D11770" s="22"/>
      <c r="E11770" s="42"/>
      <c r="F11770" s="92"/>
      <c r="G11770" s="65"/>
      <c r="H11770" s="65"/>
      <c r="I11770" s="65"/>
      <c r="J11770" s="65"/>
      <c r="K11770" s="65"/>
      <c r="L11770" s="65"/>
      <c r="M11770" s="65"/>
      <c r="N11770" s="84"/>
      <c r="O11770" s="65"/>
      <c r="P11770" s="84"/>
      <c r="Q11770" s="84"/>
      <c r="R11770" s="66"/>
      <c r="S11770" s="66"/>
      <c r="T11770" s="66"/>
      <c r="U11770" s="46"/>
    </row>
    <row r="11771" spans="2:21">
      <c r="B11771" s="22"/>
      <c r="D11771" s="22"/>
      <c r="E11771" s="42"/>
      <c r="F11771" s="92"/>
      <c r="G11771" s="65"/>
      <c r="H11771" s="65"/>
      <c r="I11771" s="65"/>
      <c r="J11771" s="65"/>
      <c r="K11771" s="65"/>
      <c r="L11771" s="65"/>
      <c r="M11771" s="65"/>
      <c r="N11771" s="84"/>
      <c r="O11771" s="65"/>
      <c r="P11771" s="84"/>
      <c r="Q11771" s="84"/>
      <c r="R11771" s="66"/>
      <c r="S11771" s="66"/>
      <c r="T11771" s="66"/>
      <c r="U11771" s="46"/>
    </row>
    <row r="11772" spans="2:21">
      <c r="B11772" s="22"/>
      <c r="D11772" s="22"/>
      <c r="E11772" s="42"/>
      <c r="F11772" s="92"/>
      <c r="G11772" s="65"/>
      <c r="H11772" s="65"/>
      <c r="I11772" s="65"/>
      <c r="J11772" s="65"/>
      <c r="K11772" s="65"/>
      <c r="L11772" s="65"/>
      <c r="M11772" s="65"/>
      <c r="N11772" s="84"/>
      <c r="O11772" s="65"/>
      <c r="P11772" s="84"/>
      <c r="Q11772" s="84"/>
      <c r="R11772" s="66"/>
      <c r="S11772" s="66"/>
      <c r="T11772" s="66"/>
      <c r="U11772" s="46"/>
    </row>
    <row r="11773" spans="2:21">
      <c r="B11773" s="22"/>
      <c r="D11773" s="22"/>
      <c r="E11773" s="42"/>
      <c r="F11773" s="92"/>
      <c r="G11773" s="65"/>
      <c r="H11773" s="65"/>
      <c r="I11773" s="65"/>
      <c r="J11773" s="65"/>
      <c r="K11773" s="65"/>
      <c r="L11773" s="65"/>
      <c r="M11773" s="65"/>
      <c r="N11773" s="84"/>
      <c r="O11773" s="65"/>
      <c r="P11773" s="84"/>
      <c r="Q11773" s="84"/>
      <c r="R11773" s="66"/>
      <c r="S11773" s="66"/>
      <c r="T11773" s="66"/>
      <c r="U11773" s="46"/>
    </row>
    <row r="11774" spans="2:21">
      <c r="B11774" s="22"/>
      <c r="D11774" s="22"/>
      <c r="E11774" s="42"/>
      <c r="F11774" s="92"/>
      <c r="G11774" s="65"/>
      <c r="H11774" s="65"/>
      <c r="I11774" s="65"/>
      <c r="J11774" s="65"/>
      <c r="K11774" s="65"/>
      <c r="L11774" s="65"/>
      <c r="M11774" s="65"/>
      <c r="N11774" s="84"/>
      <c r="O11774" s="65"/>
      <c r="P11774" s="84"/>
      <c r="Q11774" s="84"/>
      <c r="R11774" s="66"/>
      <c r="S11774" s="66"/>
      <c r="T11774" s="66"/>
      <c r="U11774" s="46"/>
    </row>
    <row r="11775" spans="2:21">
      <c r="B11775" s="22"/>
      <c r="D11775" s="22"/>
      <c r="E11775" s="42"/>
      <c r="F11775" s="92"/>
      <c r="G11775" s="65"/>
      <c r="H11775" s="65"/>
      <c r="I11775" s="65"/>
      <c r="J11775" s="65"/>
      <c r="K11775" s="65"/>
      <c r="L11775" s="65"/>
      <c r="M11775" s="65"/>
      <c r="N11775" s="84"/>
      <c r="O11775" s="65"/>
      <c r="P11775" s="84"/>
      <c r="Q11775" s="84"/>
      <c r="R11775" s="66"/>
      <c r="S11775" s="66"/>
      <c r="T11775" s="66"/>
      <c r="U11775" s="46"/>
    </row>
    <row r="11776" spans="2:21">
      <c r="B11776" s="22"/>
      <c r="D11776" s="22"/>
      <c r="E11776" s="42"/>
      <c r="F11776" s="92"/>
      <c r="G11776" s="65"/>
      <c r="H11776" s="65"/>
      <c r="I11776" s="65"/>
      <c r="J11776" s="65"/>
      <c r="K11776" s="65"/>
      <c r="L11776" s="65"/>
      <c r="M11776" s="65"/>
      <c r="N11776" s="84"/>
      <c r="O11776" s="65"/>
      <c r="P11776" s="84"/>
      <c r="Q11776" s="84"/>
      <c r="R11776" s="66"/>
      <c r="S11776" s="66"/>
      <c r="T11776" s="66"/>
      <c r="U11776" s="46"/>
    </row>
    <row r="11777" spans="2:21">
      <c r="B11777" s="22"/>
      <c r="D11777" s="22"/>
      <c r="E11777" s="42"/>
      <c r="F11777" s="92"/>
      <c r="G11777" s="65"/>
      <c r="H11777" s="65"/>
      <c r="I11777" s="65"/>
      <c r="J11777" s="65"/>
      <c r="K11777" s="65"/>
      <c r="L11777" s="65"/>
      <c r="M11777" s="65"/>
      <c r="N11777" s="84"/>
      <c r="O11777" s="65"/>
      <c r="P11777" s="84"/>
      <c r="Q11777" s="84"/>
      <c r="R11777" s="66"/>
      <c r="S11777" s="66"/>
      <c r="T11777" s="66"/>
      <c r="U11777" s="46"/>
    </row>
    <row r="11778" spans="2:21">
      <c r="B11778" s="22"/>
      <c r="D11778" s="22"/>
      <c r="E11778" s="42"/>
      <c r="F11778" s="92"/>
      <c r="G11778" s="65"/>
      <c r="H11778" s="65"/>
      <c r="I11778" s="65"/>
      <c r="J11778" s="65"/>
      <c r="K11778" s="65"/>
      <c r="L11778" s="65"/>
      <c r="M11778" s="65"/>
      <c r="N11778" s="84"/>
      <c r="O11778" s="65"/>
      <c r="P11778" s="84"/>
      <c r="Q11778" s="84"/>
      <c r="R11778" s="66"/>
      <c r="S11778" s="66"/>
      <c r="T11778" s="66"/>
      <c r="U11778" s="46"/>
    </row>
    <row r="11779" spans="2:21">
      <c r="B11779" s="22"/>
      <c r="D11779" s="22"/>
      <c r="E11779" s="42"/>
      <c r="F11779" s="92"/>
      <c r="G11779" s="65"/>
      <c r="H11779" s="65"/>
      <c r="I11779" s="65"/>
      <c r="J11779" s="65"/>
      <c r="K11779" s="65"/>
      <c r="L11779" s="65"/>
      <c r="M11779" s="65"/>
      <c r="N11779" s="84"/>
      <c r="O11779" s="65"/>
      <c r="P11779" s="84"/>
      <c r="Q11779" s="84"/>
      <c r="R11779" s="66"/>
      <c r="S11779" s="66"/>
      <c r="T11779" s="66"/>
      <c r="U11779" s="46"/>
    </row>
    <row r="11780" spans="2:21">
      <c r="B11780" s="22"/>
      <c r="D11780" s="22"/>
      <c r="E11780" s="42"/>
      <c r="F11780" s="92"/>
      <c r="G11780" s="65"/>
      <c r="H11780" s="65"/>
      <c r="I11780" s="65"/>
      <c r="J11780" s="65"/>
      <c r="K11780" s="65"/>
      <c r="L11780" s="65"/>
      <c r="M11780" s="65"/>
      <c r="N11780" s="84"/>
      <c r="O11780" s="65"/>
      <c r="P11780" s="84"/>
      <c r="Q11780" s="84"/>
      <c r="R11780" s="66"/>
      <c r="S11780" s="66"/>
      <c r="T11780" s="66"/>
      <c r="U11780" s="46"/>
    </row>
    <row r="11781" spans="2:21">
      <c r="B11781" s="22"/>
      <c r="D11781" s="22"/>
      <c r="E11781" s="42"/>
      <c r="F11781" s="92"/>
      <c r="G11781" s="65"/>
      <c r="H11781" s="65"/>
      <c r="I11781" s="65"/>
      <c r="J11781" s="65"/>
      <c r="K11781" s="65"/>
      <c r="L11781" s="65"/>
      <c r="M11781" s="65"/>
      <c r="N11781" s="84"/>
      <c r="O11781" s="65"/>
      <c r="P11781" s="84"/>
      <c r="Q11781" s="84"/>
      <c r="R11781" s="66"/>
      <c r="S11781" s="66"/>
      <c r="T11781" s="66"/>
      <c r="U11781" s="46"/>
    </row>
    <row r="11782" spans="2:21">
      <c r="B11782" s="22"/>
      <c r="D11782" s="22"/>
      <c r="E11782" s="42"/>
      <c r="F11782" s="92"/>
      <c r="G11782" s="65"/>
      <c r="H11782" s="65"/>
      <c r="I11782" s="65"/>
      <c r="J11782" s="65"/>
      <c r="K11782" s="65"/>
      <c r="L11782" s="65"/>
      <c r="M11782" s="65"/>
      <c r="N11782" s="84"/>
      <c r="O11782" s="65"/>
      <c r="P11782" s="84"/>
      <c r="Q11782" s="84"/>
      <c r="R11782" s="66"/>
      <c r="S11782" s="66"/>
      <c r="T11782" s="66"/>
      <c r="U11782" s="46"/>
    </row>
    <row r="11783" spans="2:21">
      <c r="B11783" s="22"/>
      <c r="D11783" s="22"/>
      <c r="E11783" s="42"/>
      <c r="F11783" s="92"/>
      <c r="G11783" s="65"/>
      <c r="H11783" s="65"/>
      <c r="I11783" s="65"/>
      <c r="J11783" s="65"/>
      <c r="K11783" s="65"/>
      <c r="L11783" s="65"/>
      <c r="M11783" s="65"/>
      <c r="N11783" s="84"/>
      <c r="O11783" s="65"/>
      <c r="P11783" s="84"/>
      <c r="Q11783" s="84"/>
      <c r="R11783" s="66"/>
      <c r="S11783" s="66"/>
      <c r="T11783" s="66"/>
      <c r="U11783" s="46"/>
    </row>
    <row r="11784" spans="2:21">
      <c r="B11784" s="22"/>
      <c r="D11784" s="22"/>
      <c r="E11784" s="42"/>
      <c r="F11784" s="92"/>
      <c r="G11784" s="65"/>
      <c r="H11784" s="65"/>
      <c r="I11784" s="65"/>
      <c r="J11784" s="65"/>
      <c r="K11784" s="65"/>
      <c r="L11784" s="65"/>
      <c r="M11784" s="65"/>
      <c r="N11784" s="84"/>
      <c r="O11784" s="65"/>
      <c r="P11784" s="84"/>
      <c r="Q11784" s="84"/>
      <c r="R11784" s="66"/>
      <c r="S11784" s="66"/>
      <c r="T11784" s="66"/>
      <c r="U11784" s="46"/>
    </row>
    <row r="11785" spans="2:21">
      <c r="B11785" s="22"/>
      <c r="D11785" s="22"/>
      <c r="E11785" s="42"/>
      <c r="F11785" s="92"/>
      <c r="G11785" s="65"/>
      <c r="H11785" s="65"/>
      <c r="I11785" s="65"/>
      <c r="J11785" s="65"/>
      <c r="K11785" s="65"/>
      <c r="L11785" s="65"/>
      <c r="M11785" s="65"/>
      <c r="N11785" s="84"/>
      <c r="O11785" s="65"/>
      <c r="P11785" s="84"/>
      <c r="Q11785" s="84"/>
      <c r="R11785" s="66"/>
      <c r="S11785" s="66"/>
      <c r="T11785" s="66"/>
      <c r="U11785" s="46"/>
    </row>
    <row r="11786" spans="2:21">
      <c r="B11786" s="22"/>
      <c r="D11786" s="22"/>
      <c r="E11786" s="42"/>
      <c r="F11786" s="92"/>
      <c r="G11786" s="65"/>
      <c r="H11786" s="65"/>
      <c r="I11786" s="65"/>
      <c r="J11786" s="65"/>
      <c r="K11786" s="65"/>
      <c r="L11786" s="65"/>
      <c r="M11786" s="65"/>
      <c r="N11786" s="84"/>
      <c r="O11786" s="65"/>
      <c r="P11786" s="84"/>
      <c r="Q11786" s="84"/>
      <c r="R11786" s="66"/>
      <c r="S11786" s="66"/>
      <c r="T11786" s="66"/>
      <c r="U11786" s="46"/>
    </row>
    <row r="11787" spans="2:21">
      <c r="B11787" s="22"/>
      <c r="D11787" s="22"/>
      <c r="E11787" s="42"/>
      <c r="F11787" s="92"/>
      <c r="G11787" s="65"/>
      <c r="H11787" s="65"/>
      <c r="I11787" s="65"/>
      <c r="J11787" s="65"/>
      <c r="K11787" s="65"/>
      <c r="L11787" s="65"/>
      <c r="M11787" s="65"/>
      <c r="N11787" s="84"/>
      <c r="O11787" s="65"/>
      <c r="P11787" s="84"/>
      <c r="Q11787" s="84"/>
      <c r="R11787" s="66"/>
      <c r="S11787" s="66"/>
      <c r="T11787" s="66"/>
      <c r="U11787" s="46"/>
    </row>
    <row r="11788" spans="2:21">
      <c r="B11788" s="22"/>
      <c r="D11788" s="22"/>
      <c r="E11788" s="42"/>
      <c r="F11788" s="92"/>
      <c r="G11788" s="65"/>
      <c r="H11788" s="65"/>
      <c r="I11788" s="65"/>
      <c r="J11788" s="65"/>
      <c r="K11788" s="65"/>
      <c r="L11788" s="65"/>
      <c r="M11788" s="65"/>
      <c r="N11788" s="84"/>
      <c r="O11788" s="65"/>
      <c r="P11788" s="84"/>
      <c r="Q11788" s="84"/>
      <c r="R11788" s="66"/>
      <c r="S11788" s="66"/>
      <c r="T11788" s="66"/>
      <c r="U11788" s="46"/>
    </row>
    <row r="11789" spans="2:21">
      <c r="B11789" s="22"/>
      <c r="D11789" s="22"/>
      <c r="E11789" s="42"/>
      <c r="F11789" s="92"/>
      <c r="G11789" s="65"/>
      <c r="H11789" s="65"/>
      <c r="I11789" s="65"/>
      <c r="J11789" s="65"/>
      <c r="K11789" s="65"/>
      <c r="L11789" s="65"/>
      <c r="M11789" s="65"/>
      <c r="N11789" s="84"/>
      <c r="O11789" s="65"/>
      <c r="P11789" s="84"/>
      <c r="Q11789" s="84"/>
      <c r="R11789" s="66"/>
      <c r="S11789" s="66"/>
      <c r="T11789" s="66"/>
      <c r="U11789" s="46"/>
    </row>
    <row r="11790" spans="2:21">
      <c r="B11790" s="22"/>
      <c r="D11790" s="22"/>
      <c r="E11790" s="42"/>
      <c r="F11790" s="92"/>
      <c r="G11790" s="65"/>
      <c r="H11790" s="65"/>
      <c r="I11790" s="65"/>
      <c r="J11790" s="65"/>
      <c r="K11790" s="65"/>
      <c r="L11790" s="65"/>
      <c r="M11790" s="65"/>
      <c r="N11790" s="84"/>
      <c r="O11790" s="65"/>
      <c r="P11790" s="84"/>
      <c r="Q11790" s="84"/>
      <c r="R11790" s="66"/>
      <c r="S11790" s="66"/>
      <c r="T11790" s="66"/>
      <c r="U11790" s="46"/>
    </row>
    <row r="11791" spans="2:21">
      <c r="B11791" s="22"/>
      <c r="D11791" s="22"/>
      <c r="E11791" s="42"/>
      <c r="F11791" s="92"/>
      <c r="G11791" s="65"/>
      <c r="H11791" s="65"/>
      <c r="I11791" s="65"/>
      <c r="J11791" s="65"/>
      <c r="K11791" s="65"/>
      <c r="L11791" s="65"/>
      <c r="M11791" s="65"/>
      <c r="N11791" s="84"/>
      <c r="O11791" s="65"/>
      <c r="P11791" s="84"/>
      <c r="Q11791" s="84"/>
      <c r="R11791" s="66"/>
      <c r="S11791" s="66"/>
      <c r="T11791" s="66"/>
      <c r="U11791" s="46"/>
    </row>
    <row r="11792" spans="2:21">
      <c r="B11792" s="22"/>
      <c r="D11792" s="22"/>
      <c r="E11792" s="42"/>
      <c r="F11792" s="92"/>
      <c r="G11792" s="65"/>
      <c r="H11792" s="65"/>
      <c r="I11792" s="65"/>
      <c r="J11792" s="65"/>
      <c r="K11792" s="65"/>
      <c r="L11792" s="65"/>
      <c r="M11792" s="65"/>
      <c r="N11792" s="84"/>
      <c r="O11792" s="65"/>
      <c r="P11792" s="84"/>
      <c r="Q11792" s="84"/>
      <c r="R11792" s="66"/>
      <c r="S11792" s="66"/>
      <c r="T11792" s="66"/>
      <c r="U11792" s="46"/>
    </row>
    <row r="11793" spans="2:21">
      <c r="B11793" s="22"/>
      <c r="D11793" s="22"/>
      <c r="E11793" s="42"/>
      <c r="F11793" s="92"/>
      <c r="G11793" s="65"/>
      <c r="H11793" s="65"/>
      <c r="I11793" s="65"/>
      <c r="J11793" s="65"/>
      <c r="K11793" s="65"/>
      <c r="L11793" s="65"/>
      <c r="M11793" s="65"/>
      <c r="N11793" s="84"/>
      <c r="O11793" s="65"/>
      <c r="P11793" s="84"/>
      <c r="Q11793" s="84"/>
      <c r="R11793" s="66"/>
      <c r="S11793" s="66"/>
      <c r="T11793" s="66"/>
      <c r="U11793" s="46"/>
    </row>
    <row r="11794" spans="2:21">
      <c r="B11794" s="22"/>
      <c r="D11794" s="22"/>
      <c r="E11794" s="42"/>
      <c r="F11794" s="92"/>
      <c r="G11794" s="65"/>
      <c r="H11794" s="65"/>
      <c r="I11794" s="65"/>
      <c r="J11794" s="65"/>
      <c r="K11794" s="65"/>
      <c r="L11794" s="65"/>
      <c r="M11794" s="65"/>
      <c r="N11794" s="84"/>
      <c r="O11794" s="65"/>
      <c r="P11794" s="84"/>
      <c r="Q11794" s="84"/>
      <c r="R11794" s="66"/>
      <c r="S11794" s="66"/>
      <c r="T11794" s="66"/>
      <c r="U11794" s="46"/>
    </row>
    <row r="11795" spans="2:21">
      <c r="B11795" s="22"/>
      <c r="D11795" s="22"/>
      <c r="E11795" s="42"/>
      <c r="F11795" s="92"/>
      <c r="G11795" s="65"/>
      <c r="H11795" s="65"/>
      <c r="I11795" s="65"/>
      <c r="J11795" s="65"/>
      <c r="K11795" s="65"/>
      <c r="L11795" s="65"/>
      <c r="M11795" s="65"/>
      <c r="N11795" s="84"/>
      <c r="O11795" s="65"/>
      <c r="P11795" s="84"/>
      <c r="Q11795" s="84"/>
      <c r="R11795" s="66"/>
      <c r="S11795" s="66"/>
      <c r="T11795" s="66"/>
      <c r="U11795" s="46"/>
    </row>
    <row r="11796" spans="2:21">
      <c r="B11796" s="22"/>
      <c r="D11796" s="22"/>
      <c r="E11796" s="42"/>
      <c r="F11796" s="92"/>
      <c r="G11796" s="65"/>
      <c r="H11796" s="65"/>
      <c r="I11796" s="65"/>
      <c r="J11796" s="65"/>
      <c r="K11796" s="65"/>
      <c r="L11796" s="65"/>
      <c r="M11796" s="65"/>
      <c r="N11796" s="84"/>
      <c r="O11796" s="65"/>
      <c r="P11796" s="84"/>
      <c r="Q11796" s="84"/>
      <c r="R11796" s="66"/>
      <c r="S11796" s="66"/>
      <c r="T11796" s="66"/>
      <c r="U11796" s="46"/>
    </row>
    <row r="11797" spans="2:21">
      <c r="B11797" s="22"/>
      <c r="D11797" s="22"/>
      <c r="E11797" s="42"/>
      <c r="F11797" s="92"/>
      <c r="G11797" s="65"/>
      <c r="H11797" s="65"/>
      <c r="I11797" s="65"/>
      <c r="J11797" s="65"/>
      <c r="K11797" s="65"/>
      <c r="L11797" s="65"/>
      <c r="M11797" s="65"/>
      <c r="N11797" s="84"/>
      <c r="O11797" s="65"/>
      <c r="P11797" s="84"/>
      <c r="Q11797" s="84"/>
      <c r="R11797" s="66"/>
      <c r="S11797" s="66"/>
      <c r="T11797" s="66"/>
      <c r="U11797" s="46"/>
    </row>
    <row r="11798" spans="2:21">
      <c r="B11798" s="22"/>
      <c r="D11798" s="22"/>
      <c r="E11798" s="42"/>
      <c r="F11798" s="92"/>
      <c r="G11798" s="65"/>
      <c r="H11798" s="65"/>
      <c r="I11798" s="65"/>
      <c r="J11798" s="65"/>
      <c r="K11798" s="65"/>
      <c r="L11798" s="65"/>
      <c r="M11798" s="65"/>
      <c r="N11798" s="84"/>
      <c r="O11798" s="65"/>
      <c r="P11798" s="84"/>
      <c r="Q11798" s="84"/>
      <c r="R11798" s="66"/>
      <c r="S11798" s="66"/>
      <c r="T11798" s="66"/>
      <c r="U11798" s="46"/>
    </row>
    <row r="11799" spans="2:21">
      <c r="B11799" s="22"/>
      <c r="D11799" s="22"/>
      <c r="E11799" s="42"/>
      <c r="F11799" s="92"/>
      <c r="G11799" s="65"/>
      <c r="H11799" s="65"/>
      <c r="I11799" s="65"/>
      <c r="J11799" s="65"/>
      <c r="K11799" s="65"/>
      <c r="L11799" s="65"/>
      <c r="M11799" s="65"/>
      <c r="N11799" s="84"/>
      <c r="O11799" s="65"/>
      <c r="P11799" s="84"/>
      <c r="Q11799" s="84"/>
      <c r="R11799" s="66"/>
      <c r="S11799" s="66"/>
      <c r="T11799" s="66"/>
      <c r="U11799" s="46"/>
    </row>
    <row r="11800" spans="2:21">
      <c r="B11800" s="22"/>
      <c r="D11800" s="22"/>
      <c r="E11800" s="42"/>
      <c r="F11800" s="92"/>
      <c r="G11800" s="65"/>
      <c r="H11800" s="65"/>
      <c r="I11800" s="65"/>
      <c r="J11800" s="65"/>
      <c r="K11800" s="65"/>
      <c r="L11800" s="65"/>
      <c r="M11800" s="65"/>
      <c r="N11800" s="84"/>
      <c r="O11800" s="65"/>
      <c r="P11800" s="84"/>
      <c r="Q11800" s="84"/>
      <c r="R11800" s="66"/>
      <c r="S11800" s="66"/>
      <c r="T11800" s="66"/>
      <c r="U11800" s="46"/>
    </row>
    <row r="11801" spans="2:21">
      <c r="B11801" s="22"/>
      <c r="D11801" s="22"/>
      <c r="E11801" s="42"/>
      <c r="F11801" s="92"/>
      <c r="G11801" s="65"/>
      <c r="H11801" s="65"/>
      <c r="I11801" s="65"/>
      <c r="J11801" s="65"/>
      <c r="K11801" s="65"/>
      <c r="L11801" s="65"/>
      <c r="M11801" s="65"/>
      <c r="N11801" s="84"/>
      <c r="O11801" s="65"/>
      <c r="P11801" s="84"/>
      <c r="Q11801" s="84"/>
      <c r="R11801" s="66"/>
      <c r="S11801" s="66"/>
      <c r="T11801" s="66"/>
      <c r="U11801" s="46"/>
    </row>
    <row r="11802" spans="2:21">
      <c r="B11802" s="22"/>
      <c r="D11802" s="22"/>
      <c r="E11802" s="42"/>
      <c r="F11802" s="92"/>
      <c r="G11802" s="65"/>
      <c r="H11802" s="65"/>
      <c r="I11802" s="65"/>
      <c r="J11802" s="65"/>
      <c r="K11802" s="65"/>
      <c r="L11802" s="65"/>
      <c r="M11802" s="65"/>
      <c r="N11802" s="84"/>
      <c r="O11802" s="65"/>
      <c r="P11802" s="84"/>
      <c r="Q11802" s="84"/>
      <c r="R11802" s="66"/>
      <c r="S11802" s="66"/>
      <c r="T11802" s="66"/>
      <c r="U11802" s="46"/>
    </row>
    <row r="11803" spans="2:21">
      <c r="B11803" s="22"/>
      <c r="D11803" s="22"/>
      <c r="E11803" s="42"/>
      <c r="F11803" s="92"/>
      <c r="G11803" s="65"/>
      <c r="H11803" s="65"/>
      <c r="I11803" s="65"/>
      <c r="J11803" s="65"/>
      <c r="K11803" s="65"/>
      <c r="L11803" s="65"/>
      <c r="M11803" s="65"/>
      <c r="N11803" s="84"/>
      <c r="O11803" s="65"/>
      <c r="P11803" s="84"/>
      <c r="Q11803" s="84"/>
      <c r="R11803" s="66"/>
      <c r="S11803" s="66"/>
      <c r="T11803" s="66"/>
      <c r="U11803" s="46"/>
    </row>
    <row r="11804" spans="2:21">
      <c r="B11804" s="22"/>
      <c r="D11804" s="22"/>
      <c r="E11804" s="42"/>
      <c r="F11804" s="92"/>
      <c r="G11804" s="65"/>
      <c r="H11804" s="65"/>
      <c r="I11804" s="65"/>
      <c r="J11804" s="65"/>
      <c r="K11804" s="65"/>
      <c r="L11804" s="65"/>
      <c r="M11804" s="65"/>
      <c r="N11804" s="84"/>
      <c r="O11804" s="65"/>
      <c r="P11804" s="84"/>
      <c r="Q11804" s="84"/>
      <c r="R11804" s="66"/>
      <c r="S11804" s="66"/>
      <c r="T11804" s="66"/>
      <c r="U11804" s="46"/>
    </row>
    <row r="11805" spans="2:21">
      <c r="B11805" s="22"/>
      <c r="D11805" s="22"/>
      <c r="E11805" s="42"/>
      <c r="F11805" s="92"/>
      <c r="G11805" s="65"/>
      <c r="H11805" s="65"/>
      <c r="I11805" s="65"/>
      <c r="J11805" s="65"/>
      <c r="K11805" s="65"/>
      <c r="L11805" s="65"/>
      <c r="M11805" s="65"/>
      <c r="N11805" s="84"/>
      <c r="O11805" s="65"/>
      <c r="P11805" s="84"/>
      <c r="Q11805" s="84"/>
      <c r="R11805" s="66"/>
      <c r="S11805" s="66"/>
      <c r="T11805" s="66"/>
      <c r="U11805" s="46"/>
    </row>
    <row r="11806" spans="2:21">
      <c r="B11806" s="22"/>
      <c r="D11806" s="22"/>
      <c r="E11806" s="42"/>
      <c r="F11806" s="92"/>
      <c r="G11806" s="65"/>
      <c r="H11806" s="65"/>
      <c r="I11806" s="65"/>
      <c r="J11806" s="65"/>
      <c r="K11806" s="65"/>
      <c r="L11806" s="65"/>
      <c r="M11806" s="65"/>
      <c r="N11806" s="84"/>
      <c r="O11806" s="65"/>
      <c r="P11806" s="84"/>
      <c r="Q11806" s="84"/>
      <c r="R11806" s="66"/>
      <c r="S11806" s="66"/>
      <c r="T11806" s="66"/>
      <c r="U11806" s="46"/>
    </row>
    <row r="11807" spans="2:21">
      <c r="B11807" s="22"/>
      <c r="D11807" s="22"/>
      <c r="E11807" s="42"/>
      <c r="F11807" s="92"/>
      <c r="G11807" s="65"/>
      <c r="H11807" s="65"/>
      <c r="I11807" s="65"/>
      <c r="J11807" s="65"/>
      <c r="K11807" s="65"/>
      <c r="L11807" s="65"/>
      <c r="M11807" s="65"/>
      <c r="N11807" s="84"/>
      <c r="O11807" s="65"/>
      <c r="P11807" s="84"/>
      <c r="Q11807" s="84"/>
      <c r="R11807" s="66"/>
      <c r="S11807" s="66"/>
      <c r="T11807" s="66"/>
      <c r="U11807" s="46"/>
    </row>
    <row r="11808" spans="2:21">
      <c r="B11808" s="22"/>
      <c r="D11808" s="22"/>
      <c r="E11808" s="42"/>
      <c r="F11808" s="92"/>
      <c r="G11808" s="65"/>
      <c r="H11808" s="65"/>
      <c r="I11808" s="65"/>
      <c r="J11808" s="65"/>
      <c r="K11808" s="65"/>
      <c r="L11808" s="65"/>
      <c r="M11808" s="65"/>
      <c r="N11808" s="84"/>
      <c r="O11808" s="65"/>
      <c r="P11808" s="84"/>
      <c r="Q11808" s="84"/>
      <c r="R11808" s="66"/>
      <c r="S11808" s="66"/>
      <c r="T11808" s="66"/>
      <c r="U11808" s="46"/>
    </row>
    <row r="11809" spans="2:21">
      <c r="B11809" s="22"/>
      <c r="D11809" s="22"/>
      <c r="E11809" s="42"/>
      <c r="F11809" s="92"/>
      <c r="G11809" s="65"/>
      <c r="H11809" s="65"/>
      <c r="I11809" s="65"/>
      <c r="J11809" s="65"/>
      <c r="K11809" s="65"/>
      <c r="L11809" s="65"/>
      <c r="M11809" s="65"/>
      <c r="N11809" s="84"/>
      <c r="O11809" s="65"/>
      <c r="P11809" s="84"/>
      <c r="Q11809" s="84"/>
      <c r="R11809" s="66"/>
      <c r="S11809" s="66"/>
      <c r="T11809" s="66"/>
      <c r="U11809" s="46"/>
    </row>
    <row r="11810" spans="2:21">
      <c r="B11810" s="22"/>
      <c r="D11810" s="22"/>
      <c r="E11810" s="42"/>
      <c r="F11810" s="92"/>
      <c r="G11810" s="65"/>
      <c r="H11810" s="65"/>
      <c r="I11810" s="65"/>
      <c r="J11810" s="65"/>
      <c r="K11810" s="65"/>
      <c r="L11810" s="65"/>
      <c r="M11810" s="65"/>
      <c r="N11810" s="84"/>
      <c r="O11810" s="65"/>
      <c r="P11810" s="84"/>
      <c r="Q11810" s="84"/>
      <c r="R11810" s="66"/>
      <c r="S11810" s="66"/>
      <c r="T11810" s="66"/>
      <c r="U11810" s="46"/>
    </row>
    <row r="11811" spans="2:21">
      <c r="B11811" s="22"/>
      <c r="D11811" s="22"/>
      <c r="E11811" s="42"/>
      <c r="F11811" s="92"/>
      <c r="G11811" s="65"/>
      <c r="H11811" s="65"/>
      <c r="I11811" s="65"/>
      <c r="J11811" s="65"/>
      <c r="K11811" s="65"/>
      <c r="L11811" s="65"/>
      <c r="M11811" s="65"/>
      <c r="N11811" s="84"/>
      <c r="O11811" s="65"/>
      <c r="P11811" s="84"/>
      <c r="Q11811" s="84"/>
      <c r="R11811" s="66"/>
      <c r="S11811" s="66"/>
      <c r="T11811" s="66"/>
      <c r="U11811" s="46"/>
    </row>
    <row r="11812" spans="2:21">
      <c r="B11812" s="22"/>
      <c r="D11812" s="22"/>
      <c r="E11812" s="42"/>
      <c r="F11812" s="92"/>
      <c r="G11812" s="65"/>
      <c r="H11812" s="65"/>
      <c r="I11812" s="65"/>
      <c r="J11812" s="65"/>
      <c r="K11812" s="65"/>
      <c r="L11812" s="65"/>
      <c r="M11812" s="65"/>
      <c r="N11812" s="84"/>
      <c r="O11812" s="65"/>
      <c r="P11812" s="84"/>
      <c r="Q11812" s="84"/>
      <c r="R11812" s="66"/>
      <c r="S11812" s="66"/>
      <c r="T11812" s="66"/>
      <c r="U11812" s="46"/>
    </row>
    <row r="11813" spans="2:21">
      <c r="B11813" s="22"/>
      <c r="D11813" s="22"/>
      <c r="E11813" s="42"/>
      <c r="F11813" s="92"/>
      <c r="G11813" s="65"/>
      <c r="H11813" s="65"/>
      <c r="I11813" s="65"/>
      <c r="J11813" s="65"/>
      <c r="K11813" s="65"/>
      <c r="L11813" s="65"/>
      <c r="M11813" s="65"/>
      <c r="N11813" s="84"/>
      <c r="O11813" s="65"/>
      <c r="P11813" s="84"/>
      <c r="Q11813" s="84"/>
      <c r="R11813" s="66"/>
      <c r="S11813" s="66"/>
      <c r="T11813" s="66"/>
      <c r="U11813" s="46"/>
    </row>
    <row r="11814" spans="2:21">
      <c r="B11814" s="22"/>
      <c r="D11814" s="22"/>
      <c r="E11814" s="42"/>
      <c r="F11814" s="92"/>
      <c r="G11814" s="65"/>
      <c r="H11814" s="65"/>
      <c r="I11814" s="65"/>
      <c r="J11814" s="65"/>
      <c r="K11814" s="65"/>
      <c r="L11814" s="65"/>
      <c r="M11814" s="65"/>
      <c r="N11814" s="84"/>
      <c r="O11814" s="65"/>
      <c r="P11814" s="84"/>
      <c r="Q11814" s="84"/>
      <c r="R11814" s="66"/>
      <c r="S11814" s="66"/>
      <c r="T11814" s="66"/>
      <c r="U11814" s="46"/>
    </row>
    <row r="11815" spans="2:21">
      <c r="B11815" s="22"/>
      <c r="D11815" s="22"/>
      <c r="E11815" s="42"/>
      <c r="F11815" s="92"/>
      <c r="G11815" s="65"/>
      <c r="H11815" s="65"/>
      <c r="I11815" s="65"/>
      <c r="J11815" s="65"/>
      <c r="K11815" s="65"/>
      <c r="L11815" s="65"/>
      <c r="M11815" s="65"/>
      <c r="N11815" s="84"/>
      <c r="O11815" s="65"/>
      <c r="P11815" s="84"/>
      <c r="Q11815" s="84"/>
      <c r="R11815" s="66"/>
      <c r="S11815" s="66"/>
      <c r="T11815" s="66"/>
      <c r="U11815" s="46"/>
    </row>
    <row r="11816" spans="2:21">
      <c r="B11816" s="22"/>
      <c r="D11816" s="22"/>
      <c r="E11816" s="42"/>
      <c r="F11816" s="92"/>
      <c r="G11816" s="65"/>
      <c r="H11816" s="65"/>
      <c r="I11816" s="65"/>
      <c r="J11816" s="65"/>
      <c r="K11816" s="65"/>
      <c r="L11816" s="65"/>
      <c r="M11816" s="65"/>
      <c r="N11816" s="84"/>
      <c r="O11816" s="65"/>
      <c r="P11816" s="84"/>
      <c r="Q11816" s="84"/>
      <c r="R11816" s="66"/>
      <c r="S11816" s="66"/>
      <c r="T11816" s="66"/>
      <c r="U11816" s="46"/>
    </row>
    <row r="11817" spans="2:21">
      <c r="B11817" s="22"/>
      <c r="D11817" s="22"/>
      <c r="E11817" s="42"/>
      <c r="F11817" s="92"/>
      <c r="G11817" s="65"/>
      <c r="H11817" s="65"/>
      <c r="I11817" s="65"/>
      <c r="J11817" s="65"/>
      <c r="K11817" s="65"/>
      <c r="L11817" s="65"/>
      <c r="M11817" s="65"/>
      <c r="N11817" s="84"/>
      <c r="O11817" s="65"/>
      <c r="P11817" s="84"/>
      <c r="Q11817" s="84"/>
      <c r="R11817" s="66"/>
      <c r="S11817" s="66"/>
      <c r="T11817" s="66"/>
      <c r="U11817" s="46"/>
    </row>
    <row r="11818" spans="2:21">
      <c r="B11818" s="22"/>
      <c r="D11818" s="22"/>
      <c r="E11818" s="42"/>
      <c r="F11818" s="92"/>
      <c r="G11818" s="65"/>
      <c r="H11818" s="65"/>
      <c r="I11818" s="65"/>
      <c r="J11818" s="65"/>
      <c r="K11818" s="65"/>
      <c r="L11818" s="65"/>
      <c r="M11818" s="65"/>
      <c r="N11818" s="84"/>
      <c r="O11818" s="65"/>
      <c r="P11818" s="84"/>
      <c r="Q11818" s="84"/>
      <c r="R11818" s="66"/>
      <c r="S11818" s="66"/>
      <c r="T11818" s="66"/>
      <c r="U11818" s="46"/>
    </row>
    <row r="11819" spans="2:21">
      <c r="B11819" s="22"/>
      <c r="D11819" s="22"/>
      <c r="E11819" s="42"/>
      <c r="F11819" s="92"/>
      <c r="G11819" s="65"/>
      <c r="H11819" s="65"/>
      <c r="I11819" s="65"/>
      <c r="J11819" s="65"/>
      <c r="K11819" s="65"/>
      <c r="L11819" s="65"/>
      <c r="M11819" s="65"/>
      <c r="N11819" s="84"/>
      <c r="O11819" s="65"/>
      <c r="P11819" s="84"/>
      <c r="Q11819" s="84"/>
      <c r="R11819" s="66"/>
      <c r="S11819" s="66"/>
      <c r="T11819" s="66"/>
      <c r="U11819" s="46"/>
    </row>
    <row r="11820" spans="2:21">
      <c r="B11820" s="22"/>
      <c r="D11820" s="22"/>
      <c r="E11820" s="42"/>
      <c r="F11820" s="92"/>
      <c r="G11820" s="65"/>
      <c r="H11820" s="65"/>
      <c r="I11820" s="65"/>
      <c r="J11820" s="65"/>
      <c r="K11820" s="65"/>
      <c r="L11820" s="65"/>
      <c r="M11820" s="65"/>
      <c r="N11820" s="84"/>
      <c r="O11820" s="65"/>
      <c r="P11820" s="84"/>
      <c r="Q11820" s="84"/>
      <c r="R11820" s="66"/>
      <c r="S11820" s="66"/>
      <c r="T11820" s="66"/>
      <c r="U11820" s="46"/>
    </row>
    <row r="11821" spans="2:21">
      <c r="B11821" s="22"/>
      <c r="D11821" s="22"/>
      <c r="E11821" s="42"/>
      <c r="F11821" s="92"/>
      <c r="G11821" s="65"/>
      <c r="H11821" s="65"/>
      <c r="I11821" s="65"/>
      <c r="J11821" s="65"/>
      <c r="K11821" s="65"/>
      <c r="L11821" s="65"/>
      <c r="M11821" s="65"/>
      <c r="N11821" s="84"/>
      <c r="O11821" s="65"/>
      <c r="P11821" s="84"/>
      <c r="Q11821" s="84"/>
      <c r="R11821" s="66"/>
      <c r="S11821" s="66"/>
      <c r="T11821" s="66"/>
      <c r="U11821" s="46"/>
    </row>
    <row r="11822" spans="2:21">
      <c r="B11822" s="22"/>
      <c r="D11822" s="22"/>
      <c r="E11822" s="42"/>
      <c r="F11822" s="92"/>
      <c r="G11822" s="65"/>
      <c r="H11822" s="65"/>
      <c r="I11822" s="65"/>
      <c r="J11822" s="65"/>
      <c r="K11822" s="65"/>
      <c r="L11822" s="65"/>
      <c r="M11822" s="65"/>
      <c r="N11822" s="84"/>
      <c r="O11822" s="65"/>
      <c r="P11822" s="84"/>
      <c r="Q11822" s="84"/>
      <c r="R11822" s="66"/>
      <c r="S11822" s="66"/>
      <c r="T11822" s="66"/>
      <c r="U11822" s="46"/>
    </row>
    <row r="11823" spans="2:21">
      <c r="B11823" s="22"/>
      <c r="D11823" s="22"/>
      <c r="E11823" s="42"/>
      <c r="F11823" s="92"/>
      <c r="G11823" s="65"/>
      <c r="H11823" s="65"/>
      <c r="I11823" s="65"/>
      <c r="J11823" s="65"/>
      <c r="K11823" s="65"/>
      <c r="L11823" s="65"/>
      <c r="M11823" s="65"/>
      <c r="N11823" s="84"/>
      <c r="O11823" s="65"/>
      <c r="P11823" s="84"/>
      <c r="Q11823" s="84"/>
      <c r="R11823" s="66"/>
      <c r="S11823" s="66"/>
      <c r="T11823" s="66"/>
      <c r="U11823" s="46"/>
    </row>
    <row r="11824" spans="2:21">
      <c r="B11824" s="22"/>
      <c r="D11824" s="22"/>
      <c r="E11824" s="42"/>
      <c r="F11824" s="92"/>
      <c r="G11824" s="65"/>
      <c r="H11824" s="65"/>
      <c r="I11824" s="65"/>
      <c r="J11824" s="65"/>
      <c r="K11824" s="65"/>
      <c r="L11824" s="65"/>
      <c r="M11824" s="65"/>
      <c r="N11824" s="84"/>
      <c r="O11824" s="65"/>
      <c r="P11824" s="84"/>
      <c r="Q11824" s="84"/>
      <c r="R11824" s="66"/>
      <c r="S11824" s="66"/>
      <c r="T11824" s="66"/>
      <c r="U11824" s="46"/>
    </row>
    <row r="11825" spans="2:21">
      <c r="B11825" s="22"/>
      <c r="D11825" s="22"/>
      <c r="E11825" s="42"/>
      <c r="F11825" s="92"/>
      <c r="G11825" s="65"/>
      <c r="H11825" s="65"/>
      <c r="I11825" s="65"/>
      <c r="J11825" s="65"/>
      <c r="K11825" s="65"/>
      <c r="L11825" s="65"/>
      <c r="M11825" s="65"/>
      <c r="N11825" s="84"/>
      <c r="O11825" s="65"/>
      <c r="P11825" s="84"/>
      <c r="Q11825" s="84"/>
      <c r="R11825" s="66"/>
      <c r="S11825" s="66"/>
      <c r="T11825" s="66"/>
      <c r="U11825" s="46"/>
    </row>
    <row r="11826" spans="2:21">
      <c r="B11826" s="22"/>
      <c r="D11826" s="22"/>
      <c r="E11826" s="42"/>
      <c r="F11826" s="92"/>
      <c r="G11826" s="65"/>
      <c r="H11826" s="65"/>
      <c r="I11826" s="65"/>
      <c r="J11826" s="65"/>
      <c r="K11826" s="65"/>
      <c r="L11826" s="65"/>
      <c r="M11826" s="65"/>
      <c r="N11826" s="84"/>
      <c r="O11826" s="65"/>
      <c r="P11826" s="84"/>
      <c r="Q11826" s="84"/>
      <c r="R11826" s="66"/>
      <c r="S11826" s="66"/>
      <c r="T11826" s="66"/>
      <c r="U11826" s="46"/>
    </row>
    <row r="11827" spans="2:21">
      <c r="B11827" s="22"/>
      <c r="D11827" s="22"/>
      <c r="E11827" s="42"/>
      <c r="F11827" s="92"/>
      <c r="G11827" s="65"/>
      <c r="H11827" s="65"/>
      <c r="I11827" s="65"/>
      <c r="J11827" s="65"/>
      <c r="K11827" s="65"/>
      <c r="L11827" s="65"/>
      <c r="M11827" s="65"/>
      <c r="N11827" s="84"/>
      <c r="O11827" s="65"/>
      <c r="P11827" s="84"/>
      <c r="Q11827" s="84"/>
      <c r="R11827" s="66"/>
      <c r="S11827" s="66"/>
      <c r="T11827" s="66"/>
      <c r="U11827" s="46"/>
    </row>
    <row r="11828" spans="2:21">
      <c r="B11828" s="22"/>
      <c r="D11828" s="22"/>
      <c r="E11828" s="42"/>
      <c r="F11828" s="92"/>
      <c r="G11828" s="65"/>
      <c r="H11828" s="65"/>
      <c r="I11828" s="65"/>
      <c r="J11828" s="65"/>
      <c r="K11828" s="65"/>
      <c r="L11828" s="65"/>
      <c r="M11828" s="65"/>
      <c r="N11828" s="84"/>
      <c r="O11828" s="65"/>
      <c r="P11828" s="84"/>
      <c r="Q11828" s="84"/>
      <c r="R11828" s="66"/>
      <c r="S11828" s="66"/>
      <c r="T11828" s="66"/>
      <c r="U11828" s="46"/>
    </row>
    <row r="11829" spans="2:21">
      <c r="B11829" s="22"/>
      <c r="D11829" s="22"/>
      <c r="E11829" s="42"/>
      <c r="F11829" s="92"/>
      <c r="G11829" s="65"/>
      <c r="H11829" s="65"/>
      <c r="I11829" s="65"/>
      <c r="J11829" s="65"/>
      <c r="K11829" s="65"/>
      <c r="L11829" s="65"/>
      <c r="M11829" s="65"/>
      <c r="N11829" s="84"/>
      <c r="O11829" s="65"/>
      <c r="P11829" s="84"/>
      <c r="Q11829" s="84"/>
      <c r="R11829" s="66"/>
      <c r="S11829" s="66"/>
      <c r="T11829" s="66"/>
      <c r="U11829" s="46"/>
    </row>
    <row r="11830" spans="2:21">
      <c r="B11830" s="22"/>
      <c r="D11830" s="22"/>
      <c r="E11830" s="42"/>
      <c r="F11830" s="92"/>
      <c r="G11830" s="65"/>
      <c r="H11830" s="65"/>
      <c r="I11830" s="65"/>
      <c r="J11830" s="65"/>
      <c r="K11830" s="65"/>
      <c r="L11830" s="65"/>
      <c r="M11830" s="65"/>
      <c r="N11830" s="84"/>
      <c r="O11830" s="65"/>
      <c r="P11830" s="84"/>
      <c r="Q11830" s="84"/>
      <c r="R11830" s="66"/>
      <c r="S11830" s="66"/>
      <c r="T11830" s="66"/>
      <c r="U11830" s="46"/>
    </row>
    <row r="11831" spans="2:21">
      <c r="B11831" s="22"/>
      <c r="D11831" s="22"/>
      <c r="E11831" s="42"/>
      <c r="F11831" s="92"/>
      <c r="G11831" s="65"/>
      <c r="H11831" s="65"/>
      <c r="I11831" s="65"/>
      <c r="J11831" s="65"/>
      <c r="K11831" s="65"/>
      <c r="L11831" s="65"/>
      <c r="M11831" s="65"/>
      <c r="N11831" s="84"/>
      <c r="O11831" s="65"/>
      <c r="P11831" s="84"/>
      <c r="Q11831" s="84"/>
      <c r="R11831" s="66"/>
      <c r="S11831" s="66"/>
      <c r="T11831" s="66"/>
      <c r="U11831" s="46"/>
    </row>
    <row r="11832" spans="2:21">
      <c r="B11832" s="22"/>
      <c r="D11832" s="22"/>
      <c r="E11832" s="42"/>
      <c r="F11832" s="92"/>
      <c r="G11832" s="65"/>
      <c r="H11832" s="65"/>
      <c r="I11832" s="65"/>
      <c r="J11832" s="65"/>
      <c r="K11832" s="65"/>
      <c r="L11832" s="65"/>
      <c r="M11832" s="65"/>
      <c r="N11832" s="84"/>
      <c r="O11832" s="65"/>
      <c r="P11832" s="84"/>
      <c r="Q11832" s="84"/>
      <c r="R11832" s="66"/>
      <c r="S11832" s="66"/>
      <c r="T11832" s="66"/>
      <c r="U11832" s="46"/>
    </row>
    <row r="11833" spans="2:21">
      <c r="B11833" s="22"/>
      <c r="D11833" s="22"/>
      <c r="E11833" s="42"/>
      <c r="F11833" s="92"/>
      <c r="G11833" s="65"/>
      <c r="H11833" s="65"/>
      <c r="I11833" s="65"/>
      <c r="J11833" s="65"/>
      <c r="K11833" s="65"/>
      <c r="L11833" s="65"/>
      <c r="M11833" s="65"/>
      <c r="N11833" s="84"/>
      <c r="O11833" s="65"/>
      <c r="P11833" s="84"/>
      <c r="Q11833" s="84"/>
      <c r="R11833" s="66"/>
      <c r="S11833" s="66"/>
      <c r="T11833" s="66"/>
      <c r="U11833" s="46"/>
    </row>
    <row r="11834" spans="2:21">
      <c r="B11834" s="22"/>
      <c r="D11834" s="22"/>
      <c r="E11834" s="42"/>
      <c r="F11834" s="92"/>
      <c r="G11834" s="65"/>
      <c r="H11834" s="65"/>
      <c r="I11834" s="65"/>
      <c r="J11834" s="65"/>
      <c r="K11834" s="65"/>
      <c r="L11834" s="65"/>
      <c r="M11834" s="65"/>
      <c r="N11834" s="84"/>
      <c r="O11834" s="65"/>
      <c r="P11834" s="84"/>
      <c r="Q11834" s="84"/>
      <c r="R11834" s="66"/>
      <c r="S11834" s="66"/>
      <c r="T11834" s="66"/>
      <c r="U11834" s="46"/>
    </row>
    <row r="11835" spans="2:21">
      <c r="B11835" s="22"/>
      <c r="D11835" s="22"/>
      <c r="E11835" s="42"/>
      <c r="F11835" s="92"/>
      <c r="G11835" s="65"/>
      <c r="H11835" s="65"/>
      <c r="I11835" s="65"/>
      <c r="J11835" s="65"/>
      <c r="K11835" s="65"/>
      <c r="L11835" s="65"/>
      <c r="M11835" s="65"/>
      <c r="N11835" s="84"/>
      <c r="O11835" s="65"/>
      <c r="P11835" s="84"/>
      <c r="Q11835" s="84"/>
      <c r="R11835" s="66"/>
      <c r="S11835" s="66"/>
      <c r="T11835" s="66"/>
      <c r="U11835" s="46"/>
    </row>
    <row r="11836" spans="2:21">
      <c r="B11836" s="22"/>
      <c r="D11836" s="22"/>
      <c r="E11836" s="42"/>
      <c r="F11836" s="92"/>
      <c r="G11836" s="65"/>
      <c r="H11836" s="65"/>
      <c r="I11836" s="65"/>
      <c r="J11836" s="65"/>
      <c r="K11836" s="65"/>
      <c r="L11836" s="65"/>
      <c r="M11836" s="65"/>
      <c r="N11836" s="84"/>
      <c r="O11836" s="65"/>
      <c r="P11836" s="84"/>
      <c r="Q11836" s="84"/>
      <c r="R11836" s="66"/>
      <c r="S11836" s="66"/>
      <c r="T11836" s="66"/>
      <c r="U11836" s="46"/>
    </row>
    <row r="11837" spans="2:21">
      <c r="B11837" s="22"/>
      <c r="D11837" s="22"/>
      <c r="E11837" s="42"/>
      <c r="F11837" s="92"/>
      <c r="G11837" s="65"/>
      <c r="H11837" s="65"/>
      <c r="I11837" s="65"/>
      <c r="J11837" s="65"/>
      <c r="K11837" s="65"/>
      <c r="L11837" s="65"/>
      <c r="M11837" s="65"/>
      <c r="N11837" s="84"/>
      <c r="O11837" s="65"/>
      <c r="P11837" s="84"/>
      <c r="Q11837" s="84"/>
      <c r="R11837" s="66"/>
      <c r="S11837" s="66"/>
      <c r="T11837" s="66"/>
      <c r="U11837" s="46"/>
    </row>
    <row r="11838" spans="2:21">
      <c r="B11838" s="22"/>
      <c r="D11838" s="22"/>
      <c r="E11838" s="42"/>
      <c r="F11838" s="92"/>
      <c r="G11838" s="65"/>
      <c r="H11838" s="65"/>
      <c r="I11838" s="65"/>
      <c r="J11838" s="65"/>
      <c r="K11838" s="65"/>
      <c r="L11838" s="65"/>
      <c r="M11838" s="65"/>
      <c r="N11838" s="84"/>
      <c r="O11838" s="65"/>
      <c r="P11838" s="84"/>
      <c r="Q11838" s="84"/>
      <c r="R11838" s="66"/>
      <c r="S11838" s="66"/>
      <c r="T11838" s="66"/>
      <c r="U11838" s="46"/>
    </row>
    <row r="11839" spans="2:21">
      <c r="B11839" s="22"/>
      <c r="D11839" s="22"/>
      <c r="E11839" s="42"/>
      <c r="F11839" s="92"/>
      <c r="G11839" s="65"/>
      <c r="H11839" s="65"/>
      <c r="I11839" s="65"/>
      <c r="J11839" s="65"/>
      <c r="K11839" s="65"/>
      <c r="L11839" s="65"/>
      <c r="M11839" s="65"/>
      <c r="N11839" s="84"/>
      <c r="O11839" s="65"/>
      <c r="P11839" s="84"/>
      <c r="Q11839" s="84"/>
      <c r="R11839" s="66"/>
      <c r="S11839" s="66"/>
      <c r="T11839" s="66"/>
      <c r="U11839" s="46"/>
    </row>
    <row r="11840" spans="2:21">
      <c r="B11840" s="22"/>
      <c r="D11840" s="22"/>
      <c r="E11840" s="42"/>
      <c r="F11840" s="92"/>
      <c r="G11840" s="65"/>
      <c r="H11840" s="65"/>
      <c r="I11840" s="65"/>
      <c r="J11840" s="65"/>
      <c r="K11840" s="65"/>
      <c r="L11840" s="65"/>
      <c r="M11840" s="65"/>
      <c r="N11840" s="84"/>
      <c r="O11840" s="65"/>
      <c r="P11840" s="84"/>
      <c r="Q11840" s="84"/>
      <c r="R11840" s="66"/>
      <c r="S11840" s="66"/>
      <c r="T11840" s="66"/>
      <c r="U11840" s="46"/>
    </row>
    <row r="11841" spans="2:21">
      <c r="B11841" s="22"/>
      <c r="D11841" s="22"/>
      <c r="E11841" s="42"/>
      <c r="F11841" s="92"/>
      <c r="G11841" s="65"/>
      <c r="H11841" s="65"/>
      <c r="I11841" s="65"/>
      <c r="J11841" s="65"/>
      <c r="K11841" s="65"/>
      <c r="L11841" s="65"/>
      <c r="M11841" s="65"/>
      <c r="N11841" s="84"/>
      <c r="O11841" s="65"/>
      <c r="P11841" s="84"/>
      <c r="Q11841" s="84"/>
      <c r="R11841" s="66"/>
      <c r="S11841" s="66"/>
      <c r="T11841" s="66"/>
      <c r="U11841" s="46"/>
    </row>
    <row r="11842" spans="2:21">
      <c r="B11842" s="22"/>
      <c r="D11842" s="22"/>
      <c r="E11842" s="42"/>
      <c r="F11842" s="92"/>
      <c r="G11842" s="65"/>
      <c r="H11842" s="65"/>
      <c r="I11842" s="65"/>
      <c r="J11842" s="65"/>
      <c r="K11842" s="65"/>
      <c r="L11842" s="65"/>
      <c r="M11842" s="65"/>
      <c r="N11842" s="84"/>
      <c r="O11842" s="65"/>
      <c r="P11842" s="84"/>
      <c r="Q11842" s="84"/>
      <c r="R11842" s="66"/>
      <c r="S11842" s="66"/>
      <c r="T11842" s="66"/>
      <c r="U11842" s="46"/>
    </row>
    <row r="11843" spans="2:21">
      <c r="B11843" s="22"/>
      <c r="D11843" s="22"/>
      <c r="E11843" s="42"/>
      <c r="F11843" s="92"/>
      <c r="G11843" s="65"/>
      <c r="H11843" s="65"/>
      <c r="I11843" s="65"/>
      <c r="J11843" s="65"/>
      <c r="K11843" s="65"/>
      <c r="L11843" s="65"/>
      <c r="M11843" s="65"/>
      <c r="N11843" s="84"/>
      <c r="O11843" s="65"/>
      <c r="P11843" s="84"/>
      <c r="Q11843" s="84"/>
      <c r="R11843" s="66"/>
      <c r="S11843" s="66"/>
      <c r="T11843" s="66"/>
      <c r="U11843" s="46"/>
    </row>
    <row r="11844" spans="2:21">
      <c r="B11844" s="22"/>
      <c r="D11844" s="22"/>
      <c r="E11844" s="42"/>
      <c r="F11844" s="92"/>
      <c r="G11844" s="65"/>
      <c r="H11844" s="65"/>
      <c r="I11844" s="65"/>
      <c r="J11844" s="65"/>
      <c r="K11844" s="65"/>
      <c r="L11844" s="65"/>
      <c r="M11844" s="65"/>
      <c r="N11844" s="84"/>
      <c r="O11844" s="65"/>
      <c r="P11844" s="84"/>
      <c r="Q11844" s="84"/>
      <c r="R11844" s="66"/>
      <c r="S11844" s="66"/>
      <c r="T11844" s="66"/>
      <c r="U11844" s="46"/>
    </row>
    <row r="11845" spans="2:21">
      <c r="B11845" s="22"/>
      <c r="D11845" s="22"/>
      <c r="E11845" s="42"/>
      <c r="F11845" s="92"/>
      <c r="G11845" s="65"/>
      <c r="H11845" s="65"/>
      <c r="I11845" s="65"/>
      <c r="J11845" s="65"/>
      <c r="K11845" s="65"/>
      <c r="L11845" s="65"/>
      <c r="M11845" s="65"/>
      <c r="N11845" s="84"/>
      <c r="O11845" s="65"/>
      <c r="P11845" s="84"/>
      <c r="Q11845" s="84"/>
      <c r="R11845" s="66"/>
      <c r="S11845" s="66"/>
      <c r="T11845" s="66"/>
      <c r="U11845" s="46"/>
    </row>
    <row r="11846" spans="2:21">
      <c r="B11846" s="22"/>
      <c r="D11846" s="22"/>
      <c r="E11846" s="42"/>
      <c r="F11846" s="92"/>
      <c r="G11846" s="65"/>
      <c r="H11846" s="65"/>
      <c r="I11846" s="65"/>
      <c r="J11846" s="65"/>
      <c r="K11846" s="65"/>
      <c r="L11846" s="65"/>
      <c r="M11846" s="65"/>
      <c r="N11846" s="84"/>
      <c r="O11846" s="65"/>
      <c r="P11846" s="84"/>
      <c r="Q11846" s="84"/>
      <c r="R11846" s="66"/>
      <c r="S11846" s="66"/>
      <c r="T11846" s="66"/>
      <c r="U11846" s="46"/>
    </row>
    <row r="11847" spans="2:21">
      <c r="B11847" s="22"/>
      <c r="D11847" s="22"/>
      <c r="E11847" s="42"/>
      <c r="F11847" s="92"/>
      <c r="G11847" s="65"/>
      <c r="H11847" s="65"/>
      <c r="I11847" s="65"/>
      <c r="J11847" s="65"/>
      <c r="K11847" s="65"/>
      <c r="L11847" s="65"/>
      <c r="M11847" s="65"/>
      <c r="N11847" s="84"/>
      <c r="O11847" s="65"/>
      <c r="P11847" s="84"/>
      <c r="Q11847" s="84"/>
      <c r="R11847" s="66"/>
      <c r="S11847" s="66"/>
      <c r="T11847" s="66"/>
      <c r="U11847" s="46"/>
    </row>
    <row r="11848" spans="2:21">
      <c r="B11848" s="22"/>
      <c r="D11848" s="22"/>
      <c r="E11848" s="42"/>
      <c r="F11848" s="92"/>
      <c r="G11848" s="65"/>
      <c r="H11848" s="65"/>
      <c r="I11848" s="65"/>
      <c r="J11848" s="65"/>
      <c r="K11848" s="65"/>
      <c r="L11848" s="65"/>
      <c r="M11848" s="65"/>
      <c r="N11848" s="84"/>
      <c r="O11848" s="65"/>
      <c r="P11848" s="84"/>
      <c r="Q11848" s="84"/>
      <c r="R11848" s="66"/>
      <c r="S11848" s="66"/>
      <c r="T11848" s="66"/>
      <c r="U11848" s="46"/>
    </row>
    <row r="11849" spans="2:21">
      <c r="B11849" s="22"/>
      <c r="D11849" s="22"/>
      <c r="E11849" s="42"/>
      <c r="F11849" s="92"/>
      <c r="G11849" s="65"/>
      <c r="H11849" s="65"/>
      <c r="I11849" s="65"/>
      <c r="J11849" s="65"/>
      <c r="K11849" s="65"/>
      <c r="L11849" s="65"/>
      <c r="M11849" s="65"/>
      <c r="N11849" s="84"/>
      <c r="O11849" s="65"/>
      <c r="P11849" s="84"/>
      <c r="Q11849" s="84"/>
      <c r="R11849" s="66"/>
      <c r="S11849" s="66"/>
      <c r="T11849" s="66"/>
      <c r="U11849" s="46"/>
    </row>
    <row r="11850" spans="2:21">
      <c r="B11850" s="22"/>
      <c r="D11850" s="22"/>
      <c r="E11850" s="42"/>
      <c r="F11850" s="92"/>
      <c r="G11850" s="65"/>
      <c r="H11850" s="65"/>
      <c r="I11850" s="65"/>
      <c r="J11850" s="65"/>
      <c r="K11850" s="65"/>
      <c r="L11850" s="65"/>
      <c r="M11850" s="65"/>
      <c r="N11850" s="84"/>
      <c r="O11850" s="65"/>
      <c r="P11850" s="84"/>
      <c r="Q11850" s="84"/>
      <c r="R11850" s="66"/>
      <c r="S11850" s="66"/>
      <c r="T11850" s="66"/>
      <c r="U11850" s="46"/>
    </row>
    <row r="11851" spans="2:21">
      <c r="B11851" s="22"/>
      <c r="D11851" s="22"/>
      <c r="E11851" s="42"/>
      <c r="F11851" s="92"/>
      <c r="G11851" s="65"/>
      <c r="H11851" s="65"/>
      <c r="I11851" s="65"/>
      <c r="J11851" s="65"/>
      <c r="K11851" s="65"/>
      <c r="L11851" s="65"/>
      <c r="M11851" s="65"/>
      <c r="N11851" s="84"/>
      <c r="O11851" s="65"/>
      <c r="P11851" s="84"/>
      <c r="Q11851" s="84"/>
      <c r="R11851" s="66"/>
      <c r="S11851" s="66"/>
      <c r="T11851" s="66"/>
      <c r="U11851" s="46"/>
    </row>
    <row r="11852" spans="2:21">
      <c r="B11852" s="22"/>
      <c r="D11852" s="22"/>
      <c r="E11852" s="42"/>
      <c r="F11852" s="92"/>
      <c r="G11852" s="65"/>
      <c r="H11852" s="65"/>
      <c r="I11852" s="65"/>
      <c r="J11852" s="65"/>
      <c r="K11852" s="65"/>
      <c r="L11852" s="65"/>
      <c r="M11852" s="65"/>
      <c r="N11852" s="84"/>
      <c r="O11852" s="65"/>
      <c r="P11852" s="84"/>
      <c r="Q11852" s="84"/>
      <c r="R11852" s="66"/>
      <c r="S11852" s="66"/>
      <c r="T11852" s="66"/>
      <c r="U11852" s="46"/>
    </row>
    <row r="11853" spans="2:21">
      <c r="B11853" s="22"/>
      <c r="D11853" s="22"/>
      <c r="E11853" s="42"/>
      <c r="F11853" s="92"/>
      <c r="G11853" s="65"/>
      <c r="H11853" s="65"/>
      <c r="I11853" s="65"/>
      <c r="J11853" s="65"/>
      <c r="K11853" s="65"/>
      <c r="L11853" s="65"/>
      <c r="M11853" s="65"/>
      <c r="N11853" s="84"/>
      <c r="O11853" s="65"/>
      <c r="P11853" s="84"/>
      <c r="Q11853" s="84"/>
      <c r="R11853" s="66"/>
      <c r="S11853" s="66"/>
      <c r="T11853" s="66"/>
      <c r="U11853" s="46"/>
    </row>
    <row r="11854" spans="2:21">
      <c r="B11854" s="22"/>
      <c r="D11854" s="22"/>
      <c r="E11854" s="42"/>
      <c r="F11854" s="92"/>
      <c r="G11854" s="65"/>
      <c r="H11854" s="65"/>
      <c r="I11854" s="65"/>
      <c r="J11854" s="65"/>
      <c r="K11854" s="65"/>
      <c r="L11854" s="65"/>
      <c r="M11854" s="65"/>
      <c r="N11854" s="84"/>
      <c r="O11854" s="65"/>
      <c r="P11854" s="84"/>
      <c r="Q11854" s="84"/>
      <c r="R11854" s="66"/>
      <c r="S11854" s="66"/>
      <c r="T11854" s="66"/>
      <c r="U11854" s="46"/>
    </row>
    <row r="11855" spans="2:21">
      <c r="B11855" s="22"/>
      <c r="D11855" s="22"/>
      <c r="E11855" s="42"/>
      <c r="F11855" s="92"/>
      <c r="G11855" s="65"/>
      <c r="H11855" s="65"/>
      <c r="I11855" s="65"/>
      <c r="J11855" s="65"/>
      <c r="K11855" s="65"/>
      <c r="L11855" s="65"/>
      <c r="M11855" s="65"/>
      <c r="N11855" s="84"/>
      <c r="O11855" s="65"/>
      <c r="P11855" s="84"/>
      <c r="Q11855" s="84"/>
      <c r="R11855" s="66"/>
      <c r="S11855" s="66"/>
      <c r="T11855" s="66"/>
      <c r="U11855" s="46"/>
    </row>
    <row r="11856" spans="2:21">
      <c r="B11856" s="22"/>
      <c r="D11856" s="22"/>
      <c r="E11856" s="42"/>
      <c r="F11856" s="92"/>
      <c r="G11856" s="65"/>
      <c r="H11856" s="65"/>
      <c r="I11856" s="65"/>
      <c r="J11856" s="65"/>
      <c r="K11856" s="65"/>
      <c r="L11856" s="65"/>
      <c r="M11856" s="65"/>
      <c r="N11856" s="84"/>
      <c r="O11856" s="65"/>
      <c r="P11856" s="84"/>
      <c r="Q11856" s="84"/>
      <c r="R11856" s="66"/>
      <c r="S11856" s="66"/>
      <c r="T11856" s="66"/>
      <c r="U11856" s="46"/>
    </row>
    <row r="11857" spans="2:21">
      <c r="B11857" s="22"/>
      <c r="D11857" s="22"/>
      <c r="E11857" s="42"/>
      <c r="F11857" s="92"/>
      <c r="G11857" s="65"/>
      <c r="H11857" s="65"/>
      <c r="I11857" s="65"/>
      <c r="J11857" s="65"/>
      <c r="K11857" s="65"/>
      <c r="L11857" s="65"/>
      <c r="M11857" s="65"/>
      <c r="N11857" s="84"/>
      <c r="O11857" s="65"/>
      <c r="P11857" s="84"/>
      <c r="Q11857" s="84"/>
      <c r="R11857" s="66"/>
      <c r="S11857" s="66"/>
      <c r="T11857" s="66"/>
      <c r="U11857" s="46"/>
    </row>
    <row r="11858" spans="2:21">
      <c r="B11858" s="22"/>
      <c r="D11858" s="22"/>
      <c r="E11858" s="42"/>
      <c r="F11858" s="92"/>
      <c r="G11858" s="65"/>
      <c r="H11858" s="65"/>
      <c r="I11858" s="65"/>
      <c r="J11858" s="65"/>
      <c r="K11858" s="65"/>
      <c r="L11858" s="65"/>
      <c r="M11858" s="65"/>
      <c r="N11858" s="84"/>
      <c r="O11858" s="65"/>
      <c r="P11858" s="84"/>
      <c r="Q11858" s="84"/>
      <c r="R11858" s="66"/>
      <c r="S11858" s="66"/>
      <c r="T11858" s="66"/>
      <c r="U11858" s="46"/>
    </row>
    <row r="11859" spans="2:21">
      <c r="B11859" s="22"/>
      <c r="D11859" s="22"/>
      <c r="E11859" s="42"/>
      <c r="F11859" s="92"/>
      <c r="G11859" s="65"/>
      <c r="H11859" s="65"/>
      <c r="I11859" s="65"/>
      <c r="J11859" s="65"/>
      <c r="K11859" s="65"/>
      <c r="L11859" s="65"/>
      <c r="M11859" s="65"/>
      <c r="N11859" s="84"/>
      <c r="O11859" s="65"/>
      <c r="P11859" s="84"/>
      <c r="Q11859" s="84"/>
      <c r="R11859" s="66"/>
      <c r="S11859" s="66"/>
      <c r="T11859" s="66"/>
      <c r="U11859" s="46"/>
    </row>
    <row r="11860" spans="2:21">
      <c r="B11860" s="22"/>
      <c r="D11860" s="22"/>
      <c r="E11860" s="42"/>
      <c r="F11860" s="92"/>
      <c r="G11860" s="65"/>
      <c r="H11860" s="65"/>
      <c r="I11860" s="65"/>
      <c r="J11860" s="65"/>
      <c r="K11860" s="65"/>
      <c r="L11860" s="65"/>
      <c r="M11860" s="65"/>
      <c r="N11860" s="84"/>
      <c r="O11860" s="65"/>
      <c r="P11860" s="84"/>
      <c r="Q11860" s="84"/>
      <c r="R11860" s="66"/>
      <c r="S11860" s="66"/>
      <c r="T11860" s="66"/>
      <c r="U11860" s="46"/>
    </row>
    <row r="11861" spans="2:21">
      <c r="B11861" s="22"/>
      <c r="D11861" s="22"/>
      <c r="E11861" s="42"/>
      <c r="F11861" s="92"/>
      <c r="G11861" s="65"/>
      <c r="H11861" s="65"/>
      <c r="I11861" s="65"/>
      <c r="J11861" s="65"/>
      <c r="K11861" s="65"/>
      <c r="L11861" s="65"/>
      <c r="M11861" s="65"/>
      <c r="N11861" s="84"/>
      <c r="O11861" s="65"/>
      <c r="P11861" s="84"/>
      <c r="Q11861" s="84"/>
      <c r="R11861" s="66"/>
      <c r="S11861" s="66"/>
      <c r="T11861" s="66"/>
      <c r="U11861" s="46"/>
    </row>
    <row r="11862" spans="2:21">
      <c r="B11862" s="22"/>
      <c r="D11862" s="22"/>
      <c r="E11862" s="42"/>
      <c r="F11862" s="92"/>
      <c r="G11862" s="65"/>
      <c r="H11862" s="65"/>
      <c r="I11862" s="65"/>
      <c r="J11862" s="65"/>
      <c r="K11862" s="65"/>
      <c r="L11862" s="65"/>
      <c r="M11862" s="65"/>
      <c r="N11862" s="84"/>
      <c r="O11862" s="65"/>
      <c r="P11862" s="84"/>
      <c r="Q11862" s="84"/>
      <c r="R11862" s="66"/>
      <c r="S11862" s="66"/>
      <c r="T11862" s="66"/>
      <c r="U11862" s="46"/>
    </row>
    <row r="11863" spans="2:21">
      <c r="B11863" s="22"/>
      <c r="D11863" s="22"/>
      <c r="E11863" s="42"/>
      <c r="F11863" s="92"/>
      <c r="G11863" s="65"/>
      <c r="H11863" s="65"/>
      <c r="I11863" s="65"/>
      <c r="J11863" s="65"/>
      <c r="K11863" s="65"/>
      <c r="L11863" s="65"/>
      <c r="M11863" s="65"/>
      <c r="N11863" s="84"/>
      <c r="O11863" s="65"/>
      <c r="P11863" s="84"/>
      <c r="Q11863" s="84"/>
      <c r="R11863" s="66"/>
      <c r="S11863" s="66"/>
      <c r="T11863" s="66"/>
      <c r="U11863" s="46"/>
    </row>
    <row r="11864" spans="2:21">
      <c r="B11864" s="22"/>
      <c r="D11864" s="22"/>
      <c r="E11864" s="42"/>
      <c r="F11864" s="92"/>
      <c r="G11864" s="65"/>
      <c r="H11864" s="65"/>
      <c r="I11864" s="65"/>
      <c r="J11864" s="65"/>
      <c r="K11864" s="65"/>
      <c r="L11864" s="65"/>
      <c r="M11864" s="65"/>
      <c r="N11864" s="84"/>
      <c r="O11864" s="65"/>
      <c r="P11864" s="84"/>
      <c r="Q11864" s="84"/>
      <c r="R11864" s="66"/>
      <c r="S11864" s="66"/>
      <c r="T11864" s="66"/>
      <c r="U11864" s="46"/>
    </row>
    <row r="11865" spans="2:21">
      <c r="B11865" s="22"/>
      <c r="D11865" s="22"/>
      <c r="E11865" s="42"/>
      <c r="F11865" s="92"/>
      <c r="G11865" s="65"/>
      <c r="H11865" s="65"/>
      <c r="I11865" s="65"/>
      <c r="J11865" s="65"/>
      <c r="K11865" s="65"/>
      <c r="L11865" s="65"/>
      <c r="M11865" s="65"/>
      <c r="N11865" s="84"/>
      <c r="O11865" s="65"/>
      <c r="P11865" s="84"/>
      <c r="Q11865" s="84"/>
      <c r="R11865" s="66"/>
      <c r="S11865" s="66"/>
      <c r="T11865" s="66"/>
      <c r="U11865" s="46"/>
    </row>
    <row r="11866" spans="2:21">
      <c r="B11866" s="22"/>
      <c r="D11866" s="22"/>
      <c r="E11866" s="42"/>
      <c r="F11866" s="92"/>
      <c r="G11866" s="65"/>
      <c r="H11866" s="65"/>
      <c r="I11866" s="65"/>
      <c r="J11866" s="65"/>
      <c r="K11866" s="65"/>
      <c r="L11866" s="65"/>
      <c r="M11866" s="65"/>
      <c r="N11866" s="84"/>
      <c r="O11866" s="65"/>
      <c r="P11866" s="84"/>
      <c r="Q11866" s="84"/>
      <c r="R11866" s="66"/>
      <c r="S11866" s="66"/>
      <c r="T11866" s="66"/>
      <c r="U11866" s="46"/>
    </row>
    <row r="11867" spans="2:21">
      <c r="B11867" s="22"/>
      <c r="D11867" s="22"/>
      <c r="E11867" s="42"/>
      <c r="F11867" s="92"/>
      <c r="G11867" s="65"/>
      <c r="H11867" s="65"/>
      <c r="I11867" s="65"/>
      <c r="J11867" s="65"/>
      <c r="K11867" s="65"/>
      <c r="L11867" s="65"/>
      <c r="M11867" s="65"/>
      <c r="N11867" s="84"/>
      <c r="O11867" s="65"/>
      <c r="P11867" s="84"/>
      <c r="Q11867" s="84"/>
      <c r="R11867" s="66"/>
      <c r="S11867" s="66"/>
      <c r="T11867" s="66"/>
      <c r="U11867" s="46"/>
    </row>
    <row r="11868" spans="2:21">
      <c r="B11868" s="22"/>
      <c r="D11868" s="22"/>
      <c r="E11868" s="42"/>
      <c r="F11868" s="92"/>
      <c r="G11868" s="65"/>
      <c r="H11868" s="65"/>
      <c r="I11868" s="65"/>
      <c r="J11868" s="65"/>
      <c r="K11868" s="65"/>
      <c r="L11868" s="65"/>
      <c r="M11868" s="65"/>
      <c r="N11868" s="84"/>
      <c r="O11868" s="65"/>
      <c r="P11868" s="84"/>
      <c r="Q11868" s="84"/>
      <c r="R11868" s="66"/>
      <c r="S11868" s="66"/>
      <c r="T11868" s="66"/>
      <c r="U11868" s="46"/>
    </row>
    <row r="11869" spans="2:21">
      <c r="B11869" s="22"/>
      <c r="D11869" s="22"/>
      <c r="E11869" s="42"/>
      <c r="F11869" s="92"/>
      <c r="G11869" s="65"/>
      <c r="H11869" s="65"/>
      <c r="I11869" s="65"/>
      <c r="J11869" s="65"/>
      <c r="K11869" s="65"/>
      <c r="L11869" s="65"/>
      <c r="M11869" s="65"/>
      <c r="N11869" s="84"/>
      <c r="O11869" s="65"/>
      <c r="P11869" s="84"/>
      <c r="Q11869" s="84"/>
      <c r="R11869" s="66"/>
      <c r="S11869" s="66"/>
      <c r="T11869" s="66"/>
      <c r="U11869" s="46"/>
    </row>
    <row r="11870" spans="2:21">
      <c r="B11870" s="22"/>
      <c r="D11870" s="22"/>
      <c r="E11870" s="42"/>
      <c r="F11870" s="92"/>
      <c r="G11870" s="65"/>
      <c r="H11870" s="65"/>
      <c r="I11870" s="65"/>
      <c r="J11870" s="65"/>
      <c r="K11870" s="65"/>
      <c r="L11870" s="65"/>
      <c r="M11870" s="65"/>
      <c r="N11870" s="84"/>
      <c r="O11870" s="65"/>
      <c r="P11870" s="84"/>
      <c r="Q11870" s="84"/>
      <c r="R11870" s="66"/>
      <c r="S11870" s="66"/>
      <c r="T11870" s="66"/>
      <c r="U11870" s="46"/>
    </row>
    <row r="11871" spans="2:21">
      <c r="B11871" s="22"/>
      <c r="D11871" s="22"/>
      <c r="E11871" s="42"/>
      <c r="F11871" s="92"/>
      <c r="G11871" s="65"/>
      <c r="H11871" s="65"/>
      <c r="I11871" s="65"/>
      <c r="J11871" s="65"/>
      <c r="K11871" s="65"/>
      <c r="L11871" s="65"/>
      <c r="M11871" s="65"/>
      <c r="N11871" s="84"/>
      <c r="O11871" s="65"/>
      <c r="P11871" s="84"/>
      <c r="Q11871" s="84"/>
      <c r="R11871" s="66"/>
      <c r="S11871" s="66"/>
      <c r="T11871" s="66"/>
      <c r="U11871" s="46"/>
    </row>
    <row r="11872" spans="2:21">
      <c r="B11872" s="22"/>
      <c r="D11872" s="22"/>
      <c r="E11872" s="42"/>
      <c r="F11872" s="92"/>
      <c r="G11872" s="65"/>
      <c r="H11872" s="65"/>
      <c r="I11872" s="65"/>
      <c r="J11872" s="65"/>
      <c r="K11872" s="65"/>
      <c r="L11872" s="65"/>
      <c r="M11872" s="65"/>
      <c r="N11872" s="84"/>
      <c r="O11872" s="65"/>
      <c r="P11872" s="84"/>
      <c r="Q11872" s="84"/>
      <c r="R11872" s="66"/>
      <c r="S11872" s="66"/>
      <c r="T11872" s="66"/>
      <c r="U11872" s="46"/>
    </row>
    <row r="11873" spans="2:21">
      <c r="B11873" s="22"/>
      <c r="D11873" s="22"/>
      <c r="E11873" s="42"/>
      <c r="F11873" s="92"/>
      <c r="G11873" s="65"/>
      <c r="H11873" s="65"/>
      <c r="I11873" s="65"/>
      <c r="J11873" s="65"/>
      <c r="K11873" s="65"/>
      <c r="L11873" s="65"/>
      <c r="M11873" s="65"/>
      <c r="N11873" s="84"/>
      <c r="O11873" s="65"/>
      <c r="P11873" s="84"/>
      <c r="Q11873" s="84"/>
      <c r="R11873" s="66"/>
      <c r="S11873" s="66"/>
      <c r="T11873" s="66"/>
      <c r="U11873" s="46"/>
    </row>
    <row r="11874" spans="2:21">
      <c r="B11874" s="22"/>
      <c r="D11874" s="22"/>
      <c r="E11874" s="42"/>
      <c r="F11874" s="92"/>
      <c r="G11874" s="65"/>
      <c r="H11874" s="65"/>
      <c r="I11874" s="65"/>
      <c r="J11874" s="65"/>
      <c r="K11874" s="65"/>
      <c r="L11874" s="65"/>
      <c r="M11874" s="65"/>
      <c r="N11874" s="84"/>
      <c r="O11874" s="65"/>
      <c r="P11874" s="84"/>
      <c r="Q11874" s="84"/>
      <c r="R11874" s="66"/>
      <c r="S11874" s="66"/>
      <c r="T11874" s="66"/>
      <c r="U11874" s="46"/>
    </row>
    <row r="11875" spans="2:21">
      <c r="B11875" s="22"/>
      <c r="D11875" s="22"/>
      <c r="E11875" s="42"/>
      <c r="F11875" s="92"/>
      <c r="G11875" s="65"/>
      <c r="H11875" s="65"/>
      <c r="I11875" s="65"/>
      <c r="J11875" s="65"/>
      <c r="K11875" s="65"/>
      <c r="L11875" s="65"/>
      <c r="M11875" s="65"/>
      <c r="N11875" s="84"/>
      <c r="O11875" s="65"/>
      <c r="P11875" s="84"/>
      <c r="Q11875" s="84"/>
      <c r="R11875" s="66"/>
      <c r="S11875" s="66"/>
      <c r="T11875" s="66"/>
      <c r="U11875" s="46"/>
    </row>
    <row r="11876" spans="2:21">
      <c r="B11876" s="22"/>
      <c r="D11876" s="22"/>
      <c r="E11876" s="42"/>
      <c r="F11876" s="92"/>
      <c r="G11876" s="65"/>
      <c r="H11876" s="65"/>
      <c r="I11876" s="65"/>
      <c r="J11876" s="65"/>
      <c r="K11876" s="65"/>
      <c r="L11876" s="65"/>
      <c r="M11876" s="65"/>
      <c r="N11876" s="84"/>
      <c r="O11876" s="65"/>
      <c r="P11876" s="84"/>
      <c r="Q11876" s="84"/>
      <c r="R11876" s="66"/>
      <c r="S11876" s="66"/>
      <c r="T11876" s="66"/>
      <c r="U11876" s="46"/>
    </row>
    <row r="11877" spans="2:21">
      <c r="B11877" s="22"/>
      <c r="D11877" s="22"/>
      <c r="E11877" s="42"/>
      <c r="F11877" s="92"/>
      <c r="G11877" s="65"/>
      <c r="H11877" s="65"/>
      <c r="I11877" s="65"/>
      <c r="J11877" s="65"/>
      <c r="K11877" s="65"/>
      <c r="L11877" s="65"/>
      <c r="M11877" s="65"/>
      <c r="N11877" s="84"/>
      <c r="O11877" s="65"/>
      <c r="P11877" s="84"/>
      <c r="Q11877" s="84"/>
      <c r="R11877" s="66"/>
      <c r="S11877" s="66"/>
      <c r="T11877" s="66"/>
      <c r="U11877" s="46"/>
    </row>
    <row r="11878" spans="2:21">
      <c r="B11878" s="22"/>
      <c r="D11878" s="22"/>
      <c r="E11878" s="42"/>
      <c r="F11878" s="92"/>
      <c r="G11878" s="65"/>
      <c r="H11878" s="65"/>
      <c r="I11878" s="65"/>
      <c r="J11878" s="65"/>
      <c r="K11878" s="65"/>
      <c r="L11878" s="65"/>
      <c r="M11878" s="65"/>
      <c r="N11878" s="84"/>
      <c r="O11878" s="65"/>
      <c r="P11878" s="84"/>
      <c r="Q11878" s="84"/>
      <c r="R11878" s="66"/>
      <c r="S11878" s="66"/>
      <c r="T11878" s="66"/>
      <c r="U11878" s="46"/>
    </row>
    <row r="11879" spans="2:21">
      <c r="B11879" s="22"/>
      <c r="D11879" s="22"/>
      <c r="E11879" s="42"/>
      <c r="F11879" s="92"/>
      <c r="G11879" s="65"/>
      <c r="H11879" s="65"/>
      <c r="I11879" s="65"/>
      <c r="J11879" s="65"/>
      <c r="K11879" s="65"/>
      <c r="L11879" s="65"/>
      <c r="M11879" s="65"/>
      <c r="N11879" s="84"/>
      <c r="O11879" s="65"/>
      <c r="P11879" s="84"/>
      <c r="Q11879" s="84"/>
      <c r="R11879" s="66"/>
      <c r="S11879" s="66"/>
      <c r="T11879" s="66"/>
      <c r="U11879" s="46"/>
    </row>
    <row r="11880" spans="2:21">
      <c r="B11880" s="22"/>
      <c r="D11880" s="22"/>
      <c r="E11880" s="42"/>
      <c r="F11880" s="92"/>
      <c r="G11880" s="65"/>
      <c r="H11880" s="65"/>
      <c r="I11880" s="65"/>
      <c r="J11880" s="65"/>
      <c r="K11880" s="65"/>
      <c r="L11880" s="65"/>
      <c r="M11880" s="65"/>
      <c r="N11880" s="84"/>
      <c r="O11880" s="65"/>
      <c r="P11880" s="84"/>
      <c r="Q11880" s="84"/>
      <c r="R11880" s="66"/>
      <c r="S11880" s="66"/>
      <c r="T11880" s="66"/>
      <c r="U11880" s="46"/>
    </row>
    <row r="11881" spans="2:21">
      <c r="B11881" s="22"/>
      <c r="D11881" s="22"/>
      <c r="E11881" s="42"/>
      <c r="F11881" s="92"/>
      <c r="G11881" s="65"/>
      <c r="H11881" s="65"/>
      <c r="I11881" s="65"/>
      <c r="J11881" s="65"/>
      <c r="K11881" s="65"/>
      <c r="L11881" s="65"/>
      <c r="M11881" s="65"/>
      <c r="N11881" s="84"/>
      <c r="O11881" s="65"/>
      <c r="P11881" s="84"/>
      <c r="Q11881" s="84"/>
      <c r="R11881" s="66"/>
      <c r="S11881" s="66"/>
      <c r="T11881" s="66"/>
      <c r="U11881" s="46"/>
    </row>
    <row r="11882" spans="2:21">
      <c r="B11882" s="22"/>
      <c r="D11882" s="22"/>
      <c r="E11882" s="42"/>
      <c r="F11882" s="92"/>
      <c r="G11882" s="65"/>
      <c r="H11882" s="65"/>
      <c r="I11882" s="65"/>
      <c r="J11882" s="65"/>
      <c r="K11882" s="65"/>
      <c r="L11882" s="65"/>
      <c r="M11882" s="65"/>
      <c r="N11882" s="84"/>
      <c r="O11882" s="65"/>
      <c r="P11882" s="84"/>
      <c r="Q11882" s="84"/>
      <c r="R11882" s="66"/>
      <c r="S11882" s="66"/>
      <c r="T11882" s="66"/>
      <c r="U11882" s="46"/>
    </row>
    <row r="11883" spans="2:21">
      <c r="B11883" s="22"/>
      <c r="D11883" s="22"/>
      <c r="E11883" s="42"/>
      <c r="F11883" s="92"/>
      <c r="G11883" s="65"/>
      <c r="H11883" s="65"/>
      <c r="I11883" s="65"/>
      <c r="J11883" s="65"/>
      <c r="K11883" s="65"/>
      <c r="L11883" s="65"/>
      <c r="M11883" s="65"/>
      <c r="N11883" s="84"/>
      <c r="O11883" s="65"/>
      <c r="P11883" s="84"/>
      <c r="Q11883" s="84"/>
      <c r="R11883" s="66"/>
      <c r="S11883" s="66"/>
      <c r="T11883" s="66"/>
      <c r="U11883" s="46"/>
    </row>
    <row r="11884" spans="2:21">
      <c r="B11884" s="22"/>
      <c r="D11884" s="22"/>
      <c r="E11884" s="42"/>
      <c r="F11884" s="92"/>
      <c r="G11884" s="65"/>
      <c r="H11884" s="65"/>
      <c r="I11884" s="65"/>
      <c r="J11884" s="65"/>
      <c r="K11884" s="65"/>
      <c r="L11884" s="65"/>
      <c r="M11884" s="65"/>
      <c r="N11884" s="84"/>
      <c r="O11884" s="65"/>
      <c r="P11884" s="84"/>
      <c r="Q11884" s="84"/>
      <c r="R11884" s="66"/>
      <c r="S11884" s="66"/>
      <c r="T11884" s="66"/>
      <c r="U11884" s="46"/>
    </row>
    <row r="11885" spans="2:21">
      <c r="B11885" s="22"/>
      <c r="D11885" s="22"/>
      <c r="E11885" s="42"/>
      <c r="F11885" s="92"/>
      <c r="G11885" s="65"/>
      <c r="H11885" s="65"/>
      <c r="I11885" s="65"/>
      <c r="J11885" s="65"/>
      <c r="K11885" s="65"/>
      <c r="L11885" s="65"/>
      <c r="M11885" s="65"/>
      <c r="N11885" s="84"/>
      <c r="O11885" s="65"/>
      <c r="P11885" s="84"/>
      <c r="Q11885" s="84"/>
      <c r="R11885" s="66"/>
      <c r="S11885" s="66"/>
      <c r="T11885" s="66"/>
      <c r="U11885" s="46"/>
    </row>
    <row r="11886" spans="2:21">
      <c r="B11886" s="22"/>
      <c r="D11886" s="22"/>
      <c r="E11886" s="42"/>
      <c r="F11886" s="92"/>
      <c r="G11886" s="65"/>
      <c r="H11886" s="65"/>
      <c r="I11886" s="65"/>
      <c r="J11886" s="65"/>
      <c r="K11886" s="65"/>
      <c r="L11886" s="65"/>
      <c r="M11886" s="65"/>
      <c r="N11886" s="84"/>
      <c r="O11886" s="65"/>
      <c r="P11886" s="84"/>
      <c r="Q11886" s="84"/>
      <c r="R11886" s="66"/>
      <c r="S11886" s="66"/>
      <c r="T11886" s="66"/>
      <c r="U11886" s="46"/>
    </row>
    <row r="11887" spans="2:21">
      <c r="B11887" s="22"/>
      <c r="D11887" s="22"/>
      <c r="E11887" s="42"/>
      <c r="F11887" s="92"/>
      <c r="G11887" s="65"/>
      <c r="H11887" s="65"/>
      <c r="I11887" s="65"/>
      <c r="J11887" s="65"/>
      <c r="K11887" s="65"/>
      <c r="L11887" s="65"/>
      <c r="M11887" s="65"/>
      <c r="N11887" s="84"/>
      <c r="O11887" s="65"/>
      <c r="P11887" s="84"/>
      <c r="Q11887" s="84"/>
      <c r="R11887" s="66"/>
      <c r="S11887" s="66"/>
      <c r="T11887" s="66"/>
      <c r="U11887" s="46"/>
    </row>
    <row r="11888" spans="2:21">
      <c r="B11888" s="22"/>
      <c r="D11888" s="22"/>
      <c r="E11888" s="42"/>
      <c r="F11888" s="92"/>
      <c r="G11888" s="65"/>
      <c r="H11888" s="65"/>
      <c r="I11888" s="65"/>
      <c r="J11888" s="65"/>
      <c r="K11888" s="65"/>
      <c r="L11888" s="65"/>
      <c r="M11888" s="65"/>
      <c r="N11888" s="84"/>
      <c r="O11888" s="65"/>
      <c r="P11888" s="84"/>
      <c r="Q11888" s="84"/>
      <c r="R11888" s="66"/>
      <c r="S11888" s="66"/>
      <c r="T11888" s="66"/>
      <c r="U11888" s="46"/>
    </row>
    <row r="11889" spans="2:21">
      <c r="B11889" s="22"/>
      <c r="D11889" s="22"/>
      <c r="E11889" s="42"/>
      <c r="F11889" s="92"/>
      <c r="G11889" s="65"/>
      <c r="H11889" s="65"/>
      <c r="I11889" s="65"/>
      <c r="J11889" s="65"/>
      <c r="K11889" s="65"/>
      <c r="L11889" s="65"/>
      <c r="M11889" s="65"/>
      <c r="N11889" s="84"/>
      <c r="O11889" s="65"/>
      <c r="P11889" s="84"/>
      <c r="Q11889" s="84"/>
      <c r="R11889" s="66"/>
      <c r="S11889" s="66"/>
      <c r="T11889" s="66"/>
      <c r="U11889" s="46"/>
    </row>
    <row r="11890" spans="2:21">
      <c r="B11890" s="22"/>
      <c r="D11890" s="22"/>
      <c r="E11890" s="42"/>
      <c r="F11890" s="92"/>
      <c r="G11890" s="65"/>
      <c r="H11890" s="65"/>
      <c r="I11890" s="65"/>
      <c r="J11890" s="65"/>
      <c r="K11890" s="65"/>
      <c r="L11890" s="65"/>
      <c r="M11890" s="65"/>
      <c r="N11890" s="84"/>
      <c r="O11890" s="65"/>
      <c r="P11890" s="84"/>
      <c r="Q11890" s="84"/>
      <c r="R11890" s="66"/>
      <c r="S11890" s="66"/>
      <c r="T11890" s="66"/>
      <c r="U11890" s="46"/>
    </row>
    <row r="11891" spans="2:21">
      <c r="B11891" s="22"/>
      <c r="D11891" s="22"/>
      <c r="E11891" s="42"/>
      <c r="F11891" s="92"/>
      <c r="G11891" s="65"/>
      <c r="H11891" s="65"/>
      <c r="I11891" s="65"/>
      <c r="J11891" s="65"/>
      <c r="K11891" s="65"/>
      <c r="L11891" s="65"/>
      <c r="M11891" s="65"/>
      <c r="N11891" s="84"/>
      <c r="O11891" s="65"/>
      <c r="P11891" s="84"/>
      <c r="Q11891" s="84"/>
      <c r="R11891" s="66"/>
      <c r="S11891" s="66"/>
      <c r="T11891" s="66"/>
      <c r="U11891" s="46"/>
    </row>
    <row r="11892" spans="2:21">
      <c r="B11892" s="22"/>
      <c r="D11892" s="22"/>
      <c r="E11892" s="42"/>
      <c r="F11892" s="92"/>
      <c r="G11892" s="65"/>
      <c r="H11892" s="65"/>
      <c r="I11892" s="65"/>
      <c r="J11892" s="65"/>
      <c r="K11892" s="65"/>
      <c r="L11892" s="65"/>
      <c r="M11892" s="65"/>
      <c r="N11892" s="84"/>
      <c r="O11892" s="65"/>
      <c r="P11892" s="84"/>
      <c r="Q11892" s="84"/>
      <c r="R11892" s="66"/>
      <c r="S11892" s="66"/>
      <c r="T11892" s="66"/>
      <c r="U11892" s="46"/>
    </row>
    <row r="11893" spans="2:21">
      <c r="B11893" s="22"/>
      <c r="D11893" s="22"/>
      <c r="E11893" s="42"/>
      <c r="F11893" s="92"/>
      <c r="G11893" s="65"/>
      <c r="H11893" s="65"/>
      <c r="I11893" s="65"/>
      <c r="J11893" s="65"/>
      <c r="K11893" s="65"/>
      <c r="L11893" s="65"/>
      <c r="M11893" s="65"/>
      <c r="N11893" s="84"/>
      <c r="O11893" s="65"/>
      <c r="P11893" s="84"/>
      <c r="Q11893" s="84"/>
      <c r="R11893" s="66"/>
      <c r="S11893" s="66"/>
      <c r="T11893" s="66"/>
      <c r="U11893" s="46"/>
    </row>
    <row r="11894" spans="2:21">
      <c r="B11894" s="22"/>
      <c r="D11894" s="22"/>
      <c r="E11894" s="42"/>
      <c r="F11894" s="92"/>
      <c r="G11894" s="65"/>
      <c r="H11894" s="65"/>
      <c r="I11894" s="65"/>
      <c r="J11894" s="65"/>
      <c r="K11894" s="65"/>
      <c r="L11894" s="65"/>
      <c r="M11894" s="65"/>
      <c r="N11894" s="84"/>
      <c r="O11894" s="65"/>
      <c r="P11894" s="84"/>
      <c r="Q11894" s="84"/>
      <c r="R11894" s="66"/>
      <c r="S11894" s="66"/>
      <c r="T11894" s="66"/>
      <c r="U11894" s="46"/>
    </row>
    <row r="11895" spans="2:21">
      <c r="B11895" s="22"/>
      <c r="D11895" s="22"/>
      <c r="E11895" s="42"/>
      <c r="F11895" s="92"/>
      <c r="G11895" s="65"/>
      <c r="H11895" s="65"/>
      <c r="I11895" s="65"/>
      <c r="J11895" s="65"/>
      <c r="K11895" s="65"/>
      <c r="L11895" s="65"/>
      <c r="M11895" s="65"/>
      <c r="N11895" s="84"/>
      <c r="O11895" s="65"/>
      <c r="P11895" s="84"/>
      <c r="Q11895" s="84"/>
      <c r="R11895" s="66"/>
      <c r="S11895" s="66"/>
      <c r="T11895" s="66"/>
      <c r="U11895" s="46"/>
    </row>
    <row r="11896" spans="2:21">
      <c r="B11896" s="22"/>
      <c r="D11896" s="22"/>
      <c r="E11896" s="42"/>
      <c r="F11896" s="92"/>
      <c r="G11896" s="65"/>
      <c r="H11896" s="65"/>
      <c r="I11896" s="65"/>
      <c r="J11896" s="65"/>
      <c r="K11896" s="65"/>
      <c r="L11896" s="65"/>
      <c r="M11896" s="65"/>
      <c r="N11896" s="84"/>
      <c r="O11896" s="65"/>
      <c r="P11896" s="84"/>
      <c r="Q11896" s="84"/>
      <c r="R11896" s="66"/>
      <c r="S11896" s="66"/>
      <c r="T11896" s="66"/>
      <c r="U11896" s="46"/>
    </row>
    <row r="11897" spans="2:21">
      <c r="B11897" s="22"/>
      <c r="D11897" s="22"/>
      <c r="E11897" s="42"/>
      <c r="F11897" s="92"/>
      <c r="G11897" s="65"/>
      <c r="H11897" s="65"/>
      <c r="I11897" s="65"/>
      <c r="J11897" s="65"/>
      <c r="K11897" s="65"/>
      <c r="L11897" s="65"/>
      <c r="M11897" s="65"/>
      <c r="N11897" s="84"/>
      <c r="O11897" s="65"/>
      <c r="P11897" s="84"/>
      <c r="Q11897" s="84"/>
      <c r="R11897" s="66"/>
      <c r="S11897" s="66"/>
      <c r="T11897" s="66"/>
      <c r="U11897" s="46"/>
    </row>
    <row r="11898" spans="2:21">
      <c r="B11898" s="22"/>
      <c r="D11898" s="22"/>
      <c r="E11898" s="42"/>
      <c r="F11898" s="92"/>
      <c r="G11898" s="65"/>
      <c r="H11898" s="65"/>
      <c r="I11898" s="65"/>
      <c r="J11898" s="65"/>
      <c r="K11898" s="65"/>
      <c r="L11898" s="65"/>
      <c r="M11898" s="65"/>
      <c r="N11898" s="84"/>
      <c r="O11898" s="65"/>
      <c r="P11898" s="84"/>
      <c r="Q11898" s="84"/>
      <c r="R11898" s="66"/>
      <c r="S11898" s="66"/>
      <c r="T11898" s="66"/>
      <c r="U11898" s="46"/>
    </row>
    <row r="11899" spans="2:21">
      <c r="B11899" s="22"/>
      <c r="D11899" s="22"/>
      <c r="E11899" s="42"/>
      <c r="F11899" s="92"/>
      <c r="G11899" s="65"/>
      <c r="H11899" s="65"/>
      <c r="I11899" s="65"/>
      <c r="J11899" s="65"/>
      <c r="K11899" s="65"/>
      <c r="L11899" s="65"/>
      <c r="M11899" s="65"/>
      <c r="N11899" s="84"/>
      <c r="O11899" s="65"/>
      <c r="P11899" s="84"/>
      <c r="Q11899" s="84"/>
      <c r="R11899" s="66"/>
      <c r="S11899" s="66"/>
      <c r="T11899" s="66"/>
      <c r="U11899" s="46"/>
    </row>
    <row r="11900" spans="2:21">
      <c r="B11900" s="22"/>
      <c r="D11900" s="22"/>
      <c r="E11900" s="42"/>
      <c r="F11900" s="92"/>
      <c r="G11900" s="65"/>
      <c r="H11900" s="65"/>
      <c r="I11900" s="65"/>
      <c r="J11900" s="65"/>
      <c r="K11900" s="65"/>
      <c r="L11900" s="65"/>
      <c r="M11900" s="65"/>
      <c r="N11900" s="84"/>
      <c r="O11900" s="65"/>
      <c r="P11900" s="84"/>
      <c r="Q11900" s="84"/>
      <c r="R11900" s="66"/>
      <c r="S11900" s="66"/>
      <c r="T11900" s="66"/>
      <c r="U11900" s="46"/>
    </row>
    <row r="11901" spans="2:21">
      <c r="B11901" s="22"/>
      <c r="D11901" s="22"/>
      <c r="E11901" s="42"/>
      <c r="F11901" s="92"/>
      <c r="G11901" s="65"/>
      <c r="H11901" s="65"/>
      <c r="I11901" s="65"/>
      <c r="J11901" s="65"/>
      <c r="K11901" s="65"/>
      <c r="L11901" s="65"/>
      <c r="M11901" s="65"/>
      <c r="N11901" s="84"/>
      <c r="O11901" s="65"/>
      <c r="P11901" s="84"/>
      <c r="Q11901" s="84"/>
      <c r="R11901" s="66"/>
      <c r="S11901" s="66"/>
      <c r="T11901" s="66"/>
      <c r="U11901" s="46"/>
    </row>
    <row r="11902" spans="2:21">
      <c r="B11902" s="22"/>
      <c r="D11902" s="22"/>
      <c r="E11902" s="42"/>
      <c r="F11902" s="92"/>
      <c r="G11902" s="65"/>
      <c r="H11902" s="65"/>
      <c r="I11902" s="65"/>
      <c r="J11902" s="65"/>
      <c r="K11902" s="65"/>
      <c r="L11902" s="65"/>
      <c r="M11902" s="65"/>
      <c r="N11902" s="84"/>
      <c r="O11902" s="65"/>
      <c r="P11902" s="84"/>
      <c r="Q11902" s="84"/>
      <c r="R11902" s="66"/>
      <c r="S11902" s="66"/>
      <c r="T11902" s="66"/>
      <c r="U11902" s="46"/>
    </row>
    <row r="11903" spans="2:21">
      <c r="B11903" s="22"/>
      <c r="D11903" s="22"/>
      <c r="E11903" s="42"/>
      <c r="F11903" s="92"/>
      <c r="G11903" s="65"/>
      <c r="H11903" s="65"/>
      <c r="I11903" s="65"/>
      <c r="J11903" s="65"/>
      <c r="K11903" s="65"/>
      <c r="L11903" s="65"/>
      <c r="M11903" s="65"/>
      <c r="N11903" s="84"/>
      <c r="O11903" s="65"/>
      <c r="P11903" s="84"/>
      <c r="Q11903" s="84"/>
      <c r="R11903" s="66"/>
      <c r="S11903" s="66"/>
      <c r="T11903" s="66"/>
      <c r="U11903" s="46"/>
    </row>
    <row r="11904" spans="2:21">
      <c r="B11904" s="22"/>
      <c r="D11904" s="22"/>
      <c r="E11904" s="42"/>
      <c r="F11904" s="92"/>
      <c r="G11904" s="65"/>
      <c r="H11904" s="65"/>
      <c r="I11904" s="65"/>
      <c r="J11904" s="65"/>
      <c r="K11904" s="65"/>
      <c r="L11904" s="65"/>
      <c r="M11904" s="65"/>
      <c r="N11904" s="84"/>
      <c r="O11904" s="65"/>
      <c r="P11904" s="84"/>
      <c r="Q11904" s="84"/>
      <c r="R11904" s="66"/>
      <c r="S11904" s="66"/>
      <c r="T11904" s="66"/>
      <c r="U11904" s="46"/>
    </row>
    <row r="11905" spans="2:21">
      <c r="B11905" s="22"/>
      <c r="D11905" s="22"/>
      <c r="E11905" s="42"/>
      <c r="F11905" s="92"/>
      <c r="G11905" s="65"/>
      <c r="H11905" s="65"/>
      <c r="I11905" s="65"/>
      <c r="J11905" s="65"/>
      <c r="K11905" s="65"/>
      <c r="L11905" s="65"/>
      <c r="M11905" s="65"/>
      <c r="N11905" s="84"/>
      <c r="O11905" s="65"/>
      <c r="P11905" s="84"/>
      <c r="Q11905" s="84"/>
      <c r="R11905" s="66"/>
      <c r="S11905" s="66"/>
      <c r="T11905" s="66"/>
      <c r="U11905" s="46"/>
    </row>
    <row r="11906" spans="2:21">
      <c r="B11906" s="22"/>
      <c r="D11906" s="22"/>
      <c r="E11906" s="42"/>
      <c r="F11906" s="92"/>
      <c r="G11906" s="65"/>
      <c r="H11906" s="65"/>
      <c r="I11906" s="65"/>
      <c r="J11906" s="65"/>
      <c r="K11906" s="65"/>
      <c r="L11906" s="65"/>
      <c r="M11906" s="65"/>
      <c r="N11906" s="84"/>
      <c r="O11906" s="65"/>
      <c r="P11906" s="84"/>
      <c r="Q11906" s="84"/>
      <c r="R11906" s="66"/>
      <c r="S11906" s="66"/>
      <c r="T11906" s="66"/>
      <c r="U11906" s="46"/>
    </row>
    <row r="11907" spans="2:21">
      <c r="B11907" s="22"/>
      <c r="D11907" s="22"/>
      <c r="E11907" s="42"/>
      <c r="F11907" s="92"/>
      <c r="G11907" s="65"/>
      <c r="H11907" s="65"/>
      <c r="I11907" s="65"/>
      <c r="J11907" s="65"/>
      <c r="K11907" s="65"/>
      <c r="L11907" s="65"/>
      <c r="M11907" s="65"/>
      <c r="N11907" s="84"/>
      <c r="O11907" s="65"/>
      <c r="P11907" s="84"/>
      <c r="Q11907" s="84"/>
      <c r="R11907" s="66"/>
      <c r="S11907" s="66"/>
      <c r="T11907" s="66"/>
      <c r="U11907" s="46"/>
    </row>
    <row r="11908" spans="2:21">
      <c r="B11908" s="22"/>
      <c r="D11908" s="22"/>
      <c r="E11908" s="42"/>
      <c r="F11908" s="92"/>
      <c r="G11908" s="65"/>
      <c r="H11908" s="65"/>
      <c r="I11908" s="65"/>
      <c r="J11908" s="65"/>
      <c r="K11908" s="65"/>
      <c r="L11908" s="65"/>
      <c r="M11908" s="65"/>
      <c r="N11908" s="84"/>
      <c r="O11908" s="65"/>
      <c r="P11908" s="84"/>
      <c r="Q11908" s="84"/>
      <c r="R11908" s="66"/>
      <c r="S11908" s="66"/>
      <c r="T11908" s="66"/>
      <c r="U11908" s="46"/>
    </row>
    <row r="11909" spans="2:21">
      <c r="B11909" s="22"/>
      <c r="D11909" s="22"/>
      <c r="E11909" s="42"/>
      <c r="F11909" s="92"/>
      <c r="G11909" s="65"/>
      <c r="H11909" s="65"/>
      <c r="I11909" s="65"/>
      <c r="J11909" s="65"/>
      <c r="K11909" s="65"/>
      <c r="L11909" s="65"/>
      <c r="M11909" s="65"/>
      <c r="N11909" s="84"/>
      <c r="O11909" s="65"/>
      <c r="P11909" s="84"/>
      <c r="Q11909" s="84"/>
      <c r="R11909" s="66"/>
      <c r="S11909" s="66"/>
      <c r="T11909" s="66"/>
      <c r="U11909" s="46"/>
    </row>
    <row r="11910" spans="2:21">
      <c r="B11910" s="22"/>
      <c r="D11910" s="22"/>
      <c r="E11910" s="42"/>
      <c r="F11910" s="92"/>
      <c r="G11910" s="65"/>
      <c r="H11910" s="65"/>
      <c r="I11910" s="65"/>
      <c r="J11910" s="65"/>
      <c r="K11910" s="65"/>
      <c r="L11910" s="65"/>
      <c r="M11910" s="65"/>
      <c r="N11910" s="84"/>
      <c r="O11910" s="65"/>
      <c r="P11910" s="84"/>
      <c r="Q11910" s="84"/>
      <c r="R11910" s="66"/>
      <c r="S11910" s="66"/>
      <c r="T11910" s="66"/>
      <c r="U11910" s="46"/>
    </row>
    <row r="11911" spans="2:21">
      <c r="B11911" s="22"/>
      <c r="D11911" s="22"/>
      <c r="E11911" s="42"/>
      <c r="F11911" s="92"/>
      <c r="G11911" s="65"/>
      <c r="H11911" s="65"/>
      <c r="I11911" s="65"/>
      <c r="J11911" s="65"/>
      <c r="K11911" s="65"/>
      <c r="L11911" s="65"/>
      <c r="M11911" s="65"/>
      <c r="N11911" s="84"/>
      <c r="O11911" s="65"/>
      <c r="P11911" s="84"/>
      <c r="Q11911" s="84"/>
      <c r="R11911" s="66"/>
      <c r="S11911" s="66"/>
      <c r="T11911" s="66"/>
      <c r="U11911" s="46"/>
    </row>
    <row r="11912" spans="2:21">
      <c r="B11912" s="22"/>
      <c r="D11912" s="22"/>
      <c r="E11912" s="42"/>
      <c r="F11912" s="92"/>
      <c r="G11912" s="65"/>
      <c r="H11912" s="65"/>
      <c r="I11912" s="65"/>
      <c r="J11912" s="65"/>
      <c r="K11912" s="65"/>
      <c r="L11912" s="65"/>
      <c r="M11912" s="65"/>
      <c r="N11912" s="84"/>
      <c r="O11912" s="65"/>
      <c r="P11912" s="84"/>
      <c r="Q11912" s="84"/>
      <c r="R11912" s="66"/>
      <c r="S11912" s="66"/>
      <c r="T11912" s="66"/>
      <c r="U11912" s="46"/>
    </row>
    <row r="11913" spans="2:21">
      <c r="B11913" s="22"/>
      <c r="D11913" s="22"/>
      <c r="E11913" s="42"/>
      <c r="F11913" s="92"/>
      <c r="G11913" s="65"/>
      <c r="H11913" s="65"/>
      <c r="I11913" s="65"/>
      <c r="J11913" s="65"/>
      <c r="K11913" s="65"/>
      <c r="L11913" s="65"/>
      <c r="M11913" s="65"/>
      <c r="N11913" s="84"/>
      <c r="O11913" s="65"/>
      <c r="P11913" s="84"/>
      <c r="Q11913" s="84"/>
      <c r="R11913" s="66"/>
      <c r="S11913" s="66"/>
      <c r="T11913" s="66"/>
      <c r="U11913" s="46"/>
    </row>
    <row r="11914" spans="2:21">
      <c r="B11914" s="22"/>
      <c r="D11914" s="22"/>
      <c r="E11914" s="42"/>
      <c r="F11914" s="92"/>
      <c r="G11914" s="65"/>
      <c r="H11914" s="65"/>
      <c r="I11914" s="65"/>
      <c r="J11914" s="65"/>
      <c r="K11914" s="65"/>
      <c r="L11914" s="65"/>
      <c r="M11914" s="65"/>
      <c r="N11914" s="84"/>
      <c r="O11914" s="65"/>
      <c r="P11914" s="84"/>
      <c r="Q11914" s="84"/>
      <c r="R11914" s="66"/>
      <c r="S11914" s="66"/>
      <c r="T11914" s="66"/>
      <c r="U11914" s="46"/>
    </row>
    <row r="11915" spans="2:21">
      <c r="B11915" s="22"/>
      <c r="D11915" s="22"/>
      <c r="E11915" s="42"/>
      <c r="F11915" s="92"/>
      <c r="G11915" s="65"/>
      <c r="H11915" s="65"/>
      <c r="I11915" s="65"/>
      <c r="J11915" s="65"/>
      <c r="K11915" s="65"/>
      <c r="L11915" s="65"/>
      <c r="M11915" s="65"/>
      <c r="N11915" s="84"/>
      <c r="O11915" s="65"/>
      <c r="P11915" s="84"/>
      <c r="Q11915" s="84"/>
      <c r="R11915" s="66"/>
      <c r="S11915" s="66"/>
      <c r="T11915" s="66"/>
      <c r="U11915" s="46"/>
    </row>
    <row r="11916" spans="2:21">
      <c r="B11916" s="22"/>
      <c r="D11916" s="22"/>
      <c r="E11916" s="42"/>
      <c r="F11916" s="92"/>
      <c r="G11916" s="65"/>
      <c r="H11916" s="65"/>
      <c r="I11916" s="65"/>
      <c r="J11916" s="65"/>
      <c r="K11916" s="65"/>
      <c r="L11916" s="65"/>
      <c r="M11916" s="65"/>
      <c r="N11916" s="84"/>
      <c r="O11916" s="65"/>
      <c r="P11916" s="84"/>
      <c r="Q11916" s="84"/>
      <c r="R11916" s="66"/>
      <c r="S11916" s="66"/>
      <c r="T11916" s="66"/>
      <c r="U11916" s="46"/>
    </row>
    <row r="11917" spans="2:21">
      <c r="B11917" s="22"/>
      <c r="D11917" s="22"/>
      <c r="E11917" s="42"/>
      <c r="F11917" s="92"/>
      <c r="G11917" s="65"/>
      <c r="H11917" s="65"/>
      <c r="I11917" s="65"/>
      <c r="J11917" s="65"/>
      <c r="K11917" s="65"/>
      <c r="L11917" s="65"/>
      <c r="M11917" s="65"/>
      <c r="N11917" s="84"/>
      <c r="O11917" s="65"/>
      <c r="P11917" s="84"/>
      <c r="Q11917" s="84"/>
      <c r="R11917" s="66"/>
      <c r="S11917" s="66"/>
      <c r="T11917" s="66"/>
      <c r="U11917" s="46"/>
    </row>
    <row r="11918" spans="2:21">
      <c r="B11918" s="22"/>
      <c r="D11918" s="22"/>
      <c r="E11918" s="42"/>
      <c r="F11918" s="92"/>
      <c r="G11918" s="65"/>
      <c r="H11918" s="65"/>
      <c r="I11918" s="65"/>
      <c r="J11918" s="65"/>
      <c r="K11918" s="65"/>
      <c r="L11918" s="65"/>
      <c r="M11918" s="65"/>
      <c r="N11918" s="84"/>
      <c r="O11918" s="65"/>
      <c r="P11918" s="84"/>
      <c r="Q11918" s="84"/>
      <c r="R11918" s="66"/>
      <c r="S11918" s="66"/>
      <c r="T11918" s="66"/>
      <c r="U11918" s="46"/>
    </row>
    <row r="11919" spans="2:21">
      <c r="B11919" s="22"/>
      <c r="D11919" s="22"/>
      <c r="E11919" s="42"/>
      <c r="F11919" s="92"/>
      <c r="G11919" s="65"/>
      <c r="H11919" s="65"/>
      <c r="I11919" s="65"/>
      <c r="J11919" s="65"/>
      <c r="K11919" s="65"/>
      <c r="L11919" s="65"/>
      <c r="M11919" s="65"/>
      <c r="N11919" s="84"/>
      <c r="O11919" s="65"/>
      <c r="P11919" s="84"/>
      <c r="Q11919" s="84"/>
      <c r="R11919" s="66"/>
      <c r="S11919" s="66"/>
      <c r="T11919" s="66"/>
      <c r="U11919" s="46"/>
    </row>
    <row r="11920" spans="2:21">
      <c r="B11920" s="22"/>
      <c r="D11920" s="22"/>
      <c r="E11920" s="42"/>
      <c r="F11920" s="92"/>
      <c r="G11920" s="65"/>
      <c r="H11920" s="65"/>
      <c r="I11920" s="65"/>
      <c r="J11920" s="65"/>
      <c r="K11920" s="65"/>
      <c r="L11920" s="65"/>
      <c r="M11920" s="65"/>
      <c r="N11920" s="84"/>
      <c r="O11920" s="65"/>
      <c r="P11920" s="84"/>
      <c r="Q11920" s="84"/>
      <c r="R11920" s="66"/>
      <c r="S11920" s="66"/>
      <c r="T11920" s="66"/>
      <c r="U11920" s="46"/>
    </row>
    <row r="11921" spans="2:21">
      <c r="B11921" s="22"/>
      <c r="D11921" s="22"/>
      <c r="E11921" s="42"/>
      <c r="F11921" s="92"/>
      <c r="G11921" s="65"/>
      <c r="H11921" s="65"/>
      <c r="I11921" s="65"/>
      <c r="J11921" s="65"/>
      <c r="K11921" s="65"/>
      <c r="L11921" s="65"/>
      <c r="M11921" s="65"/>
      <c r="N11921" s="84"/>
      <c r="O11921" s="65"/>
      <c r="P11921" s="84"/>
      <c r="Q11921" s="84"/>
      <c r="R11921" s="66"/>
      <c r="S11921" s="66"/>
      <c r="T11921" s="66"/>
      <c r="U11921" s="46"/>
    </row>
    <row r="11922" spans="2:21">
      <c r="B11922" s="22"/>
      <c r="D11922" s="22"/>
      <c r="E11922" s="42"/>
      <c r="F11922" s="92"/>
      <c r="G11922" s="65"/>
      <c r="H11922" s="65"/>
      <c r="I11922" s="65"/>
      <c r="J11922" s="65"/>
      <c r="K11922" s="65"/>
      <c r="L11922" s="65"/>
      <c r="M11922" s="65"/>
      <c r="N11922" s="84"/>
      <c r="O11922" s="65"/>
      <c r="P11922" s="84"/>
      <c r="Q11922" s="84"/>
      <c r="R11922" s="66"/>
      <c r="S11922" s="66"/>
      <c r="T11922" s="66"/>
      <c r="U11922" s="46"/>
    </row>
    <row r="11923" spans="2:21">
      <c r="B11923" s="22"/>
      <c r="D11923" s="22"/>
      <c r="E11923" s="42"/>
      <c r="F11923" s="92"/>
      <c r="G11923" s="65"/>
      <c r="H11923" s="65"/>
      <c r="I11923" s="65"/>
      <c r="J11923" s="65"/>
      <c r="K11923" s="65"/>
      <c r="L11923" s="65"/>
      <c r="M11923" s="65"/>
      <c r="N11923" s="84"/>
      <c r="O11923" s="65"/>
      <c r="P11923" s="84"/>
      <c r="Q11923" s="84"/>
      <c r="R11923" s="66"/>
      <c r="S11923" s="66"/>
      <c r="T11923" s="66"/>
      <c r="U11923" s="46"/>
    </row>
    <row r="11924" spans="2:21">
      <c r="B11924" s="22"/>
      <c r="D11924" s="22"/>
      <c r="E11924" s="42"/>
      <c r="F11924" s="92"/>
      <c r="G11924" s="65"/>
      <c r="H11924" s="65"/>
      <c r="I11924" s="65"/>
      <c r="J11924" s="65"/>
      <c r="K11924" s="65"/>
      <c r="L11924" s="65"/>
      <c r="M11924" s="65"/>
      <c r="N11924" s="84"/>
      <c r="O11924" s="65"/>
      <c r="P11924" s="84"/>
      <c r="Q11924" s="84"/>
      <c r="R11924" s="66"/>
      <c r="S11924" s="66"/>
      <c r="T11924" s="66"/>
      <c r="U11924" s="46"/>
    </row>
    <row r="11925" spans="2:21">
      <c r="B11925" s="22"/>
      <c r="D11925" s="22"/>
      <c r="E11925" s="42"/>
      <c r="F11925" s="92"/>
      <c r="G11925" s="65"/>
      <c r="H11925" s="65"/>
      <c r="I11925" s="65"/>
      <c r="J11925" s="65"/>
      <c r="K11925" s="65"/>
      <c r="L11925" s="65"/>
      <c r="M11925" s="65"/>
      <c r="N11925" s="84"/>
      <c r="O11925" s="65"/>
      <c r="P11925" s="84"/>
      <c r="Q11925" s="84"/>
      <c r="R11925" s="66"/>
      <c r="S11925" s="66"/>
      <c r="T11925" s="66"/>
      <c r="U11925" s="46"/>
    </row>
    <row r="11926" spans="2:21">
      <c r="B11926" s="22"/>
      <c r="D11926" s="22"/>
      <c r="E11926" s="42"/>
      <c r="F11926" s="92"/>
      <c r="G11926" s="65"/>
      <c r="H11926" s="65"/>
      <c r="I11926" s="65"/>
      <c r="J11926" s="65"/>
      <c r="K11926" s="65"/>
      <c r="L11926" s="65"/>
      <c r="M11926" s="65"/>
      <c r="N11926" s="84"/>
      <c r="O11926" s="65"/>
      <c r="P11926" s="84"/>
      <c r="Q11926" s="84"/>
      <c r="R11926" s="66"/>
      <c r="S11926" s="66"/>
      <c r="T11926" s="66"/>
      <c r="U11926" s="46"/>
    </row>
    <row r="11927" spans="2:21">
      <c r="B11927" s="22"/>
      <c r="D11927" s="22"/>
      <c r="E11927" s="42"/>
      <c r="F11927" s="92"/>
      <c r="G11927" s="65"/>
      <c r="H11927" s="65"/>
      <c r="I11927" s="65"/>
      <c r="J11927" s="65"/>
      <c r="K11927" s="65"/>
      <c r="L11927" s="65"/>
      <c r="M11927" s="65"/>
      <c r="N11927" s="84"/>
      <c r="O11927" s="65"/>
      <c r="P11927" s="84"/>
      <c r="Q11927" s="84"/>
      <c r="R11927" s="66"/>
      <c r="S11927" s="66"/>
      <c r="T11927" s="66"/>
      <c r="U11927" s="46"/>
    </row>
    <row r="11928" spans="2:21">
      <c r="B11928" s="22"/>
      <c r="D11928" s="22"/>
      <c r="E11928" s="42"/>
      <c r="F11928" s="92"/>
      <c r="G11928" s="65"/>
      <c r="H11928" s="65"/>
      <c r="I11928" s="65"/>
      <c r="J11928" s="65"/>
      <c r="K11928" s="65"/>
      <c r="L11928" s="65"/>
      <c r="M11928" s="65"/>
      <c r="N11928" s="84"/>
      <c r="O11928" s="65"/>
      <c r="P11928" s="84"/>
      <c r="Q11928" s="84"/>
      <c r="R11928" s="66"/>
      <c r="S11928" s="66"/>
      <c r="T11928" s="66"/>
      <c r="U11928" s="46"/>
    </row>
    <row r="11929" spans="2:21">
      <c r="B11929" s="22"/>
      <c r="D11929" s="22"/>
      <c r="E11929" s="42"/>
      <c r="F11929" s="92"/>
      <c r="G11929" s="65"/>
      <c r="H11929" s="65"/>
      <c r="I11929" s="65"/>
      <c r="J11929" s="65"/>
      <c r="K11929" s="65"/>
      <c r="L11929" s="65"/>
      <c r="M11929" s="65"/>
      <c r="N11929" s="84"/>
      <c r="O11929" s="65"/>
      <c r="P11929" s="84"/>
      <c r="Q11929" s="84"/>
      <c r="R11929" s="66"/>
      <c r="S11929" s="66"/>
      <c r="T11929" s="66"/>
      <c r="U11929" s="46"/>
    </row>
    <row r="11930" spans="2:21">
      <c r="B11930" s="22"/>
      <c r="D11930" s="22"/>
      <c r="E11930" s="42"/>
      <c r="F11930" s="92"/>
      <c r="G11930" s="65"/>
      <c r="H11930" s="65"/>
      <c r="I11930" s="65"/>
      <c r="J11930" s="65"/>
      <c r="K11930" s="65"/>
      <c r="L11930" s="65"/>
      <c r="M11930" s="65"/>
      <c r="N11930" s="84"/>
      <c r="O11930" s="65"/>
      <c r="P11930" s="84"/>
      <c r="Q11930" s="84"/>
      <c r="R11930" s="66"/>
      <c r="S11930" s="66"/>
      <c r="T11930" s="66"/>
      <c r="U11930" s="46"/>
    </row>
    <row r="11931" spans="2:21">
      <c r="B11931" s="22"/>
      <c r="D11931" s="22"/>
      <c r="E11931" s="42"/>
      <c r="F11931" s="92"/>
      <c r="G11931" s="65"/>
      <c r="H11931" s="65"/>
      <c r="I11931" s="65"/>
      <c r="J11931" s="65"/>
      <c r="K11931" s="65"/>
      <c r="L11931" s="65"/>
      <c r="M11931" s="65"/>
      <c r="N11931" s="84"/>
      <c r="O11931" s="65"/>
      <c r="P11931" s="84"/>
      <c r="Q11931" s="84"/>
      <c r="R11931" s="66"/>
      <c r="S11931" s="66"/>
      <c r="T11931" s="66"/>
      <c r="U11931" s="46"/>
    </row>
    <row r="11932" spans="2:21">
      <c r="B11932" s="22"/>
      <c r="D11932" s="22"/>
      <c r="E11932" s="42"/>
      <c r="F11932" s="92"/>
      <c r="G11932" s="65"/>
      <c r="H11932" s="65"/>
      <c r="I11932" s="65"/>
      <c r="J11932" s="65"/>
      <c r="K11932" s="65"/>
      <c r="L11932" s="65"/>
      <c r="M11932" s="65"/>
      <c r="N11932" s="84"/>
      <c r="O11932" s="65"/>
      <c r="P11932" s="84"/>
      <c r="Q11932" s="84"/>
      <c r="R11932" s="66"/>
      <c r="S11932" s="66"/>
      <c r="T11932" s="66"/>
      <c r="U11932" s="46"/>
    </row>
    <row r="11933" spans="2:21">
      <c r="B11933" s="22"/>
      <c r="D11933" s="22"/>
      <c r="E11933" s="42"/>
      <c r="F11933" s="92"/>
      <c r="G11933" s="65"/>
      <c r="H11933" s="65"/>
      <c r="I11933" s="65"/>
      <c r="J11933" s="65"/>
      <c r="K11933" s="65"/>
      <c r="L11933" s="65"/>
      <c r="M11933" s="65"/>
      <c r="N11933" s="84"/>
      <c r="O11933" s="65"/>
      <c r="P11933" s="84"/>
      <c r="Q11933" s="84"/>
      <c r="R11933" s="66"/>
      <c r="S11933" s="66"/>
      <c r="T11933" s="66"/>
      <c r="U11933" s="46"/>
    </row>
    <row r="11934" spans="2:21">
      <c r="B11934" s="22"/>
      <c r="D11934" s="22"/>
      <c r="E11934" s="42"/>
      <c r="F11934" s="92"/>
      <c r="G11934" s="65"/>
      <c r="H11934" s="65"/>
      <c r="I11934" s="65"/>
      <c r="J11934" s="65"/>
      <c r="K11934" s="65"/>
      <c r="L11934" s="65"/>
      <c r="M11934" s="65"/>
      <c r="N11934" s="84"/>
      <c r="O11934" s="65"/>
      <c r="P11934" s="84"/>
      <c r="Q11934" s="84"/>
      <c r="R11934" s="66"/>
      <c r="S11934" s="66"/>
      <c r="T11934" s="66"/>
      <c r="U11934" s="46"/>
    </row>
    <row r="11935" spans="2:21">
      <c r="B11935" s="22"/>
      <c r="D11935" s="22"/>
      <c r="E11935" s="42"/>
      <c r="F11935" s="92"/>
      <c r="G11935" s="65"/>
      <c r="H11935" s="65"/>
      <c r="I11935" s="65"/>
      <c r="J11935" s="65"/>
      <c r="K11935" s="65"/>
      <c r="L11935" s="65"/>
      <c r="M11935" s="65"/>
      <c r="N11935" s="84"/>
      <c r="O11935" s="65"/>
      <c r="P11935" s="84"/>
      <c r="Q11935" s="84"/>
      <c r="R11935" s="66"/>
      <c r="S11935" s="66"/>
      <c r="T11935" s="66"/>
      <c r="U11935" s="46"/>
    </row>
    <row r="11936" spans="2:21">
      <c r="B11936" s="22"/>
      <c r="D11936" s="22"/>
      <c r="E11936" s="42"/>
      <c r="F11936" s="92"/>
      <c r="G11936" s="65"/>
      <c r="H11936" s="65"/>
      <c r="I11936" s="65"/>
      <c r="J11936" s="65"/>
      <c r="K11936" s="65"/>
      <c r="L11936" s="65"/>
      <c r="M11936" s="65"/>
      <c r="N11936" s="84"/>
      <c r="O11936" s="65"/>
      <c r="P11936" s="84"/>
      <c r="Q11936" s="84"/>
      <c r="R11936" s="66"/>
      <c r="S11936" s="66"/>
      <c r="T11936" s="66"/>
      <c r="U11936" s="46"/>
    </row>
    <row r="11937" spans="2:21">
      <c r="B11937" s="22"/>
      <c r="D11937" s="22"/>
      <c r="E11937" s="42"/>
      <c r="F11937" s="92"/>
      <c r="G11937" s="65"/>
      <c r="H11937" s="65"/>
      <c r="I11937" s="65"/>
      <c r="J11937" s="65"/>
      <c r="K11937" s="65"/>
      <c r="L11937" s="65"/>
      <c r="M11937" s="65"/>
      <c r="N11937" s="84"/>
      <c r="O11937" s="65"/>
      <c r="P11937" s="84"/>
      <c r="Q11937" s="84"/>
      <c r="R11937" s="66"/>
      <c r="S11937" s="66"/>
      <c r="T11937" s="66"/>
      <c r="U11937" s="46"/>
    </row>
    <row r="11938" spans="2:21">
      <c r="B11938" s="22"/>
      <c r="D11938" s="22"/>
      <c r="E11938" s="42"/>
      <c r="F11938" s="92"/>
      <c r="G11938" s="65"/>
      <c r="H11938" s="65"/>
      <c r="I11938" s="65"/>
      <c r="J11938" s="65"/>
      <c r="K11938" s="65"/>
      <c r="L11938" s="65"/>
      <c r="M11938" s="65"/>
      <c r="N11938" s="84"/>
      <c r="O11938" s="65"/>
      <c r="P11938" s="84"/>
      <c r="Q11938" s="84"/>
      <c r="R11938" s="66"/>
      <c r="S11938" s="66"/>
      <c r="T11938" s="66"/>
      <c r="U11938" s="46"/>
    </row>
    <row r="11939" spans="2:21">
      <c r="B11939" s="22"/>
      <c r="D11939" s="22"/>
      <c r="E11939" s="42"/>
      <c r="F11939" s="92"/>
      <c r="G11939" s="65"/>
      <c r="H11939" s="65"/>
      <c r="I11939" s="65"/>
      <c r="J11939" s="65"/>
      <c r="K11939" s="65"/>
      <c r="L11939" s="65"/>
      <c r="M11939" s="65"/>
      <c r="N11939" s="84"/>
      <c r="O11939" s="65"/>
      <c r="P11939" s="84"/>
      <c r="Q11939" s="84"/>
      <c r="R11939" s="66"/>
      <c r="S11939" s="66"/>
      <c r="T11939" s="66"/>
      <c r="U11939" s="46"/>
    </row>
    <row r="11940" spans="2:21">
      <c r="B11940" s="22"/>
      <c r="D11940" s="22"/>
      <c r="E11940" s="42"/>
      <c r="F11940" s="92"/>
      <c r="G11940" s="65"/>
      <c r="H11940" s="65"/>
      <c r="I11940" s="65"/>
      <c r="J11940" s="65"/>
      <c r="K11940" s="65"/>
      <c r="L11940" s="65"/>
      <c r="M11940" s="65"/>
      <c r="N11940" s="84"/>
      <c r="O11940" s="65"/>
      <c r="P11940" s="84"/>
      <c r="Q11940" s="84"/>
      <c r="R11940" s="66"/>
      <c r="S11940" s="66"/>
      <c r="T11940" s="66"/>
      <c r="U11940" s="46"/>
    </row>
    <row r="11941" spans="2:21">
      <c r="B11941" s="22"/>
      <c r="D11941" s="22"/>
      <c r="E11941" s="42"/>
      <c r="F11941" s="92"/>
      <c r="G11941" s="65"/>
      <c r="H11941" s="65"/>
      <c r="I11941" s="65"/>
      <c r="J11941" s="65"/>
      <c r="K11941" s="65"/>
      <c r="L11941" s="65"/>
      <c r="M11941" s="65"/>
      <c r="N11941" s="84"/>
      <c r="O11941" s="65"/>
      <c r="P11941" s="84"/>
      <c r="Q11941" s="84"/>
      <c r="R11941" s="66"/>
      <c r="S11941" s="66"/>
      <c r="T11941" s="66"/>
      <c r="U11941" s="46"/>
    </row>
    <row r="11942" spans="2:21">
      <c r="B11942" s="22"/>
      <c r="D11942" s="22"/>
      <c r="E11942" s="42"/>
      <c r="F11942" s="92"/>
      <c r="G11942" s="65"/>
      <c r="H11942" s="65"/>
      <c r="I11942" s="65"/>
      <c r="J11942" s="65"/>
      <c r="K11942" s="65"/>
      <c r="L11942" s="65"/>
      <c r="M11942" s="65"/>
      <c r="N11942" s="84"/>
      <c r="O11942" s="65"/>
      <c r="P11942" s="84"/>
      <c r="Q11942" s="84"/>
      <c r="R11942" s="66"/>
      <c r="S11942" s="66"/>
      <c r="T11942" s="66"/>
      <c r="U11942" s="46"/>
    </row>
    <row r="11943" spans="2:21">
      <c r="B11943" s="22"/>
      <c r="D11943" s="22"/>
      <c r="E11943" s="42"/>
      <c r="F11943" s="92"/>
      <c r="G11943" s="65"/>
      <c r="H11943" s="65"/>
      <c r="I11943" s="65"/>
      <c r="J11943" s="65"/>
      <c r="K11943" s="65"/>
      <c r="L11943" s="65"/>
      <c r="M11943" s="65"/>
      <c r="N11943" s="84"/>
      <c r="O11943" s="65"/>
      <c r="P11943" s="84"/>
      <c r="Q11943" s="84"/>
      <c r="R11943" s="66"/>
      <c r="S11943" s="66"/>
      <c r="T11943" s="66"/>
      <c r="U11943" s="46"/>
    </row>
    <row r="11944" spans="2:21">
      <c r="B11944" s="22"/>
      <c r="D11944" s="22"/>
      <c r="E11944" s="42"/>
      <c r="F11944" s="92"/>
      <c r="G11944" s="65"/>
      <c r="H11944" s="65"/>
      <c r="I11944" s="65"/>
      <c r="J11944" s="65"/>
      <c r="K11944" s="65"/>
      <c r="L11944" s="65"/>
      <c r="M11944" s="65"/>
      <c r="N11944" s="84"/>
      <c r="O11944" s="65"/>
      <c r="P11944" s="84"/>
      <c r="Q11944" s="84"/>
      <c r="R11944" s="66"/>
      <c r="S11944" s="66"/>
      <c r="T11944" s="66"/>
      <c r="U11944" s="46"/>
    </row>
    <row r="11945" spans="2:21">
      <c r="B11945" s="22"/>
      <c r="D11945" s="22"/>
      <c r="E11945" s="42"/>
      <c r="F11945" s="92"/>
      <c r="G11945" s="65"/>
      <c r="H11945" s="65"/>
      <c r="I11945" s="65"/>
      <c r="J11945" s="65"/>
      <c r="K11945" s="65"/>
      <c r="L11945" s="65"/>
      <c r="M11945" s="65"/>
      <c r="N11945" s="84"/>
      <c r="O11945" s="65"/>
      <c r="P11945" s="84"/>
      <c r="Q11945" s="84"/>
      <c r="R11945" s="66"/>
      <c r="S11945" s="66"/>
      <c r="T11945" s="66"/>
      <c r="U11945" s="46"/>
    </row>
    <row r="11946" spans="2:21">
      <c r="B11946" s="22"/>
      <c r="D11946" s="22"/>
      <c r="E11946" s="42"/>
      <c r="F11946" s="92"/>
      <c r="G11946" s="65"/>
      <c r="H11946" s="65"/>
      <c r="I11946" s="65"/>
      <c r="J11946" s="65"/>
      <c r="K11946" s="65"/>
      <c r="L11946" s="65"/>
      <c r="M11946" s="65"/>
      <c r="N11946" s="84"/>
      <c r="O11946" s="65"/>
      <c r="P11946" s="84"/>
      <c r="Q11946" s="84"/>
      <c r="R11946" s="66"/>
      <c r="S11946" s="66"/>
      <c r="T11946" s="66"/>
      <c r="U11946" s="46"/>
    </row>
    <row r="11947" spans="2:21">
      <c r="B11947" s="22"/>
      <c r="D11947" s="22"/>
      <c r="E11947" s="42"/>
      <c r="F11947" s="92"/>
      <c r="G11947" s="65"/>
      <c r="H11947" s="65"/>
      <c r="I11947" s="65"/>
      <c r="J11947" s="65"/>
      <c r="K11947" s="65"/>
      <c r="L11947" s="65"/>
      <c r="M11947" s="65"/>
      <c r="N11947" s="84"/>
      <c r="O11947" s="65"/>
      <c r="P11947" s="84"/>
      <c r="Q11947" s="84"/>
      <c r="R11947" s="66"/>
      <c r="S11947" s="66"/>
      <c r="T11947" s="66"/>
      <c r="U11947" s="46"/>
    </row>
    <row r="11948" spans="2:21">
      <c r="B11948" s="22"/>
      <c r="D11948" s="22"/>
      <c r="E11948" s="42"/>
      <c r="F11948" s="92"/>
      <c r="G11948" s="65"/>
      <c r="H11948" s="65"/>
      <c r="I11948" s="65"/>
      <c r="J11948" s="65"/>
      <c r="K11948" s="65"/>
      <c r="L11948" s="65"/>
      <c r="M11948" s="65"/>
      <c r="N11948" s="84"/>
      <c r="O11948" s="65"/>
      <c r="P11948" s="84"/>
      <c r="Q11948" s="84"/>
      <c r="R11948" s="66"/>
      <c r="S11948" s="66"/>
      <c r="T11948" s="66"/>
      <c r="U11948" s="46"/>
    </row>
    <row r="11949" spans="2:21">
      <c r="B11949" s="22"/>
      <c r="D11949" s="22"/>
      <c r="E11949" s="42"/>
      <c r="F11949" s="92"/>
      <c r="G11949" s="65"/>
      <c r="H11949" s="65"/>
      <c r="I11949" s="65"/>
      <c r="J11949" s="65"/>
      <c r="K11949" s="65"/>
      <c r="L11949" s="65"/>
      <c r="M11949" s="65"/>
      <c r="N11949" s="84"/>
      <c r="O11949" s="65"/>
      <c r="P11949" s="84"/>
      <c r="Q11949" s="84"/>
      <c r="R11949" s="66"/>
      <c r="S11949" s="66"/>
      <c r="T11949" s="66"/>
      <c r="U11949" s="46"/>
    </row>
    <row r="11950" spans="2:21">
      <c r="B11950" s="22"/>
      <c r="D11950" s="22"/>
      <c r="E11950" s="42"/>
      <c r="F11950" s="92"/>
      <c r="G11950" s="65"/>
      <c r="H11950" s="65"/>
      <c r="I11950" s="65"/>
      <c r="J11950" s="65"/>
      <c r="K11950" s="65"/>
      <c r="L11950" s="65"/>
      <c r="M11950" s="65"/>
      <c r="N11950" s="84"/>
      <c r="O11950" s="65"/>
      <c r="P11950" s="84"/>
      <c r="Q11950" s="84"/>
      <c r="R11950" s="66"/>
      <c r="S11950" s="66"/>
      <c r="T11950" s="66"/>
      <c r="U11950" s="46"/>
    </row>
    <row r="11951" spans="2:21">
      <c r="B11951" s="22"/>
      <c r="D11951" s="22"/>
      <c r="E11951" s="42"/>
      <c r="F11951" s="92"/>
      <c r="G11951" s="65"/>
      <c r="H11951" s="65"/>
      <c r="I11951" s="65"/>
      <c r="J11951" s="65"/>
      <c r="K11951" s="65"/>
      <c r="L11951" s="65"/>
      <c r="M11951" s="65"/>
      <c r="N11951" s="84"/>
      <c r="O11951" s="65"/>
      <c r="P11951" s="84"/>
      <c r="Q11951" s="84"/>
      <c r="R11951" s="66"/>
      <c r="S11951" s="66"/>
      <c r="T11951" s="66"/>
      <c r="U11951" s="46"/>
    </row>
    <row r="11952" spans="2:21">
      <c r="B11952" s="22"/>
      <c r="D11952" s="22"/>
      <c r="E11952" s="42"/>
      <c r="F11952" s="92"/>
      <c r="G11952" s="65"/>
      <c r="H11952" s="65"/>
      <c r="I11952" s="65"/>
      <c r="J11952" s="65"/>
      <c r="K11952" s="65"/>
      <c r="L11952" s="65"/>
      <c r="M11952" s="65"/>
      <c r="N11952" s="84"/>
      <c r="O11952" s="65"/>
      <c r="P11952" s="84"/>
      <c r="Q11952" s="84"/>
      <c r="R11952" s="66"/>
      <c r="S11952" s="66"/>
      <c r="T11952" s="66"/>
      <c r="U11952" s="46"/>
    </row>
    <row r="11953" spans="2:21">
      <c r="B11953" s="22"/>
      <c r="D11953" s="22"/>
      <c r="E11953" s="42"/>
      <c r="F11953" s="92"/>
      <c r="G11953" s="65"/>
      <c r="H11953" s="65"/>
      <c r="I11953" s="65"/>
      <c r="J11953" s="65"/>
      <c r="K11953" s="65"/>
      <c r="L11953" s="65"/>
      <c r="M11953" s="65"/>
      <c r="N11953" s="84"/>
      <c r="O11953" s="65"/>
      <c r="P11953" s="84"/>
      <c r="Q11953" s="84"/>
      <c r="R11953" s="66"/>
      <c r="S11953" s="66"/>
      <c r="T11953" s="66"/>
      <c r="U11953" s="46"/>
    </row>
    <row r="11954" spans="2:21">
      <c r="B11954" s="22"/>
      <c r="D11954" s="22"/>
      <c r="E11954" s="42"/>
      <c r="F11954" s="92"/>
      <c r="G11954" s="65"/>
      <c r="H11954" s="65"/>
      <c r="I11954" s="65"/>
      <c r="J11954" s="65"/>
      <c r="K11954" s="65"/>
      <c r="L11954" s="65"/>
      <c r="M11954" s="65"/>
      <c r="N11954" s="84"/>
      <c r="O11954" s="65"/>
      <c r="P11954" s="84"/>
      <c r="Q11954" s="84"/>
      <c r="R11954" s="66"/>
      <c r="S11954" s="66"/>
      <c r="T11954" s="66"/>
      <c r="U11954" s="46"/>
    </row>
    <row r="11955" spans="2:21">
      <c r="B11955" s="22"/>
      <c r="D11955" s="22"/>
      <c r="E11955" s="42"/>
      <c r="F11955" s="92"/>
      <c r="G11955" s="65"/>
      <c r="H11955" s="65"/>
      <c r="I11955" s="65"/>
      <c r="J11955" s="65"/>
      <c r="K11955" s="65"/>
      <c r="L11955" s="65"/>
      <c r="M11955" s="65"/>
      <c r="N11955" s="84"/>
      <c r="O11955" s="65"/>
      <c r="P11955" s="84"/>
      <c r="Q11955" s="84"/>
      <c r="R11955" s="66"/>
      <c r="S11955" s="66"/>
      <c r="T11955" s="66"/>
      <c r="U11955" s="46"/>
    </row>
    <row r="11956" spans="2:21">
      <c r="B11956" s="22"/>
      <c r="D11956" s="22"/>
      <c r="E11956" s="42"/>
      <c r="F11956" s="92"/>
      <c r="G11956" s="65"/>
      <c r="H11956" s="65"/>
      <c r="I11956" s="65"/>
      <c r="J11956" s="65"/>
      <c r="K11956" s="65"/>
      <c r="L11956" s="65"/>
      <c r="M11956" s="65"/>
      <c r="N11956" s="84"/>
      <c r="O11956" s="65"/>
      <c r="P11956" s="84"/>
      <c r="Q11956" s="84"/>
      <c r="R11956" s="66"/>
      <c r="S11956" s="66"/>
      <c r="T11956" s="66"/>
      <c r="U11956" s="46"/>
    </row>
    <row r="11957" spans="2:21">
      <c r="B11957" s="22"/>
      <c r="D11957" s="22"/>
      <c r="E11957" s="42"/>
      <c r="F11957" s="92"/>
      <c r="G11957" s="65"/>
      <c r="H11957" s="65"/>
      <c r="I11957" s="65"/>
      <c r="J11957" s="65"/>
      <c r="K11957" s="65"/>
      <c r="L11957" s="65"/>
      <c r="M11957" s="65"/>
      <c r="N11957" s="84"/>
      <c r="O11957" s="65"/>
      <c r="P11957" s="84"/>
      <c r="Q11957" s="84"/>
      <c r="R11957" s="66"/>
      <c r="S11957" s="66"/>
      <c r="T11957" s="66"/>
      <c r="U11957" s="46"/>
    </row>
    <row r="11958" spans="2:21">
      <c r="B11958" s="22"/>
      <c r="D11958" s="22"/>
      <c r="E11958" s="42"/>
      <c r="F11958" s="92"/>
      <c r="G11958" s="65"/>
      <c r="H11958" s="65"/>
      <c r="I11958" s="65"/>
      <c r="J11958" s="65"/>
      <c r="K11958" s="65"/>
      <c r="L11958" s="65"/>
      <c r="M11958" s="65"/>
      <c r="N11958" s="84"/>
      <c r="O11958" s="65"/>
      <c r="P11958" s="84"/>
      <c r="Q11958" s="84"/>
      <c r="R11958" s="66"/>
      <c r="S11958" s="66"/>
      <c r="T11958" s="66"/>
      <c r="U11958" s="46"/>
    </row>
    <row r="11959" spans="2:21">
      <c r="B11959" s="22"/>
      <c r="D11959" s="22"/>
      <c r="E11959" s="42"/>
      <c r="F11959" s="92"/>
      <c r="G11959" s="65"/>
      <c r="H11959" s="65"/>
      <c r="I11959" s="65"/>
      <c r="J11959" s="65"/>
      <c r="K11959" s="65"/>
      <c r="L11959" s="65"/>
      <c r="M11959" s="65"/>
      <c r="N11959" s="84"/>
      <c r="O11959" s="65"/>
      <c r="P11959" s="84"/>
      <c r="Q11959" s="84"/>
      <c r="R11959" s="66"/>
      <c r="S11959" s="66"/>
      <c r="T11959" s="66"/>
      <c r="U11959" s="46"/>
    </row>
    <row r="11960" spans="2:21">
      <c r="B11960" s="22"/>
      <c r="D11960" s="22"/>
      <c r="E11960" s="42"/>
      <c r="F11960" s="92"/>
      <c r="G11960" s="65"/>
      <c r="H11960" s="65"/>
      <c r="I11960" s="65"/>
      <c r="J11960" s="65"/>
      <c r="K11960" s="65"/>
      <c r="L11960" s="65"/>
      <c r="M11960" s="65"/>
      <c r="N11960" s="84"/>
      <c r="O11960" s="65"/>
      <c r="P11960" s="84"/>
      <c r="Q11960" s="84"/>
      <c r="R11960" s="66"/>
      <c r="S11960" s="66"/>
      <c r="T11960" s="66"/>
      <c r="U11960" s="46"/>
    </row>
    <row r="11961" spans="2:21">
      <c r="B11961" s="22"/>
      <c r="D11961" s="22"/>
      <c r="E11961" s="42"/>
      <c r="F11961" s="92"/>
      <c r="G11961" s="65"/>
      <c r="H11961" s="65"/>
      <c r="I11961" s="65"/>
      <c r="J11961" s="65"/>
      <c r="K11961" s="65"/>
      <c r="L11961" s="65"/>
      <c r="M11961" s="65"/>
      <c r="N11961" s="84"/>
      <c r="O11961" s="65"/>
      <c r="P11961" s="84"/>
      <c r="Q11961" s="84"/>
      <c r="R11961" s="66"/>
      <c r="S11961" s="66"/>
      <c r="T11961" s="66"/>
      <c r="U11961" s="46"/>
    </row>
    <row r="11962" spans="2:21">
      <c r="B11962" s="22"/>
      <c r="D11962" s="22"/>
      <c r="E11962" s="42"/>
      <c r="F11962" s="92"/>
      <c r="G11962" s="65"/>
      <c r="H11962" s="65"/>
      <c r="I11962" s="65"/>
      <c r="J11962" s="65"/>
      <c r="K11962" s="65"/>
      <c r="L11962" s="65"/>
      <c r="M11962" s="65"/>
      <c r="N11962" s="84"/>
      <c r="O11962" s="65"/>
      <c r="P11962" s="84"/>
      <c r="Q11962" s="84"/>
      <c r="R11962" s="66"/>
      <c r="S11962" s="66"/>
      <c r="T11962" s="66"/>
      <c r="U11962" s="46"/>
    </row>
    <row r="11963" spans="2:21">
      <c r="B11963" s="22"/>
      <c r="D11963" s="22"/>
      <c r="E11963" s="42"/>
      <c r="F11963" s="92"/>
      <c r="G11963" s="65"/>
      <c r="H11963" s="65"/>
      <c r="I11963" s="65"/>
      <c r="J11963" s="65"/>
      <c r="K11963" s="65"/>
      <c r="L11963" s="65"/>
      <c r="M11963" s="65"/>
      <c r="N11963" s="84"/>
      <c r="O11963" s="65"/>
      <c r="P11963" s="84"/>
      <c r="Q11963" s="84"/>
      <c r="R11963" s="66"/>
      <c r="S11963" s="66"/>
      <c r="T11963" s="66"/>
      <c r="U11963" s="46"/>
    </row>
    <row r="11964" spans="2:21">
      <c r="B11964" s="22"/>
      <c r="D11964" s="22"/>
      <c r="E11964" s="42"/>
      <c r="F11964" s="92"/>
      <c r="G11964" s="65"/>
      <c r="H11964" s="65"/>
      <c r="I11964" s="65"/>
      <c r="J11964" s="65"/>
      <c r="K11964" s="65"/>
      <c r="L11964" s="65"/>
      <c r="M11964" s="65"/>
      <c r="N11964" s="84"/>
      <c r="O11964" s="65"/>
      <c r="P11964" s="84"/>
      <c r="Q11964" s="84"/>
      <c r="R11964" s="66"/>
      <c r="S11964" s="66"/>
      <c r="T11964" s="66"/>
      <c r="U11964" s="46"/>
    </row>
    <row r="11965" spans="2:21">
      <c r="B11965" s="22"/>
      <c r="D11965" s="22"/>
      <c r="E11965" s="42"/>
      <c r="F11965" s="92"/>
      <c r="G11965" s="65"/>
      <c r="H11965" s="65"/>
      <c r="I11965" s="65"/>
      <c r="J11965" s="65"/>
      <c r="K11965" s="65"/>
      <c r="L11965" s="65"/>
      <c r="M11965" s="65"/>
      <c r="N11965" s="84"/>
      <c r="O11965" s="65"/>
      <c r="P11965" s="84"/>
      <c r="Q11965" s="84"/>
      <c r="R11965" s="66"/>
      <c r="S11965" s="66"/>
      <c r="T11965" s="66"/>
      <c r="U11965" s="46"/>
    </row>
    <row r="11966" spans="2:21">
      <c r="B11966" s="22"/>
      <c r="D11966" s="22"/>
      <c r="E11966" s="42"/>
      <c r="F11966" s="92"/>
      <c r="G11966" s="65"/>
      <c r="H11966" s="65"/>
      <c r="I11966" s="65"/>
      <c r="J11966" s="65"/>
      <c r="K11966" s="65"/>
      <c r="L11966" s="65"/>
      <c r="M11966" s="65"/>
      <c r="N11966" s="84"/>
      <c r="O11966" s="65"/>
      <c r="P11966" s="84"/>
      <c r="Q11966" s="84"/>
      <c r="R11966" s="66"/>
      <c r="S11966" s="66"/>
      <c r="T11966" s="66"/>
      <c r="U11966" s="46"/>
    </row>
    <row r="11967" spans="2:21">
      <c r="B11967" s="22"/>
      <c r="D11967" s="22"/>
      <c r="E11967" s="42"/>
      <c r="F11967" s="92"/>
      <c r="G11967" s="65"/>
      <c r="H11967" s="65"/>
      <c r="I11967" s="65"/>
      <c r="J11967" s="65"/>
      <c r="K11967" s="65"/>
      <c r="L11967" s="65"/>
      <c r="M11967" s="65"/>
      <c r="N11967" s="84"/>
      <c r="O11967" s="65"/>
      <c r="P11967" s="84"/>
      <c r="Q11967" s="84"/>
      <c r="R11967" s="66"/>
      <c r="S11967" s="66"/>
      <c r="T11967" s="66"/>
      <c r="U11967" s="46"/>
    </row>
    <row r="11968" spans="2:21">
      <c r="B11968" s="22"/>
      <c r="D11968" s="22"/>
      <c r="E11968" s="42"/>
      <c r="F11968" s="92"/>
      <c r="G11968" s="65"/>
      <c r="H11968" s="65"/>
      <c r="I11968" s="65"/>
      <c r="J11968" s="65"/>
      <c r="K11968" s="65"/>
      <c r="L11968" s="65"/>
      <c r="M11968" s="65"/>
      <c r="N11968" s="84"/>
      <c r="O11968" s="65"/>
      <c r="P11968" s="84"/>
      <c r="Q11968" s="84"/>
      <c r="R11968" s="66"/>
      <c r="S11968" s="66"/>
      <c r="T11968" s="66"/>
      <c r="U11968" s="46"/>
    </row>
    <row r="11969" spans="2:21">
      <c r="B11969" s="22"/>
      <c r="D11969" s="22"/>
      <c r="E11969" s="42"/>
      <c r="F11969" s="92"/>
      <c r="G11969" s="65"/>
      <c r="H11969" s="65"/>
      <c r="I11969" s="65"/>
      <c r="J11969" s="65"/>
      <c r="K11969" s="65"/>
      <c r="L11969" s="65"/>
      <c r="M11969" s="65"/>
      <c r="N11969" s="84"/>
      <c r="O11969" s="65"/>
      <c r="P11969" s="84"/>
      <c r="Q11969" s="84"/>
      <c r="R11969" s="66"/>
      <c r="S11969" s="66"/>
      <c r="T11969" s="66"/>
      <c r="U11969" s="46"/>
    </row>
    <row r="11970" spans="2:21">
      <c r="B11970" s="22"/>
      <c r="D11970" s="22"/>
      <c r="E11970" s="42"/>
      <c r="F11970" s="92"/>
      <c r="G11970" s="65"/>
      <c r="H11970" s="65"/>
      <c r="I11970" s="65"/>
      <c r="J11970" s="65"/>
      <c r="K11970" s="65"/>
      <c r="L11970" s="65"/>
      <c r="M11970" s="65"/>
      <c r="N11970" s="84"/>
      <c r="O11970" s="65"/>
      <c r="P11970" s="84"/>
      <c r="Q11970" s="84"/>
      <c r="R11970" s="66"/>
      <c r="S11970" s="66"/>
      <c r="T11970" s="66"/>
      <c r="U11970" s="46"/>
    </row>
    <row r="11971" spans="2:21">
      <c r="B11971" s="22"/>
      <c r="D11971" s="22"/>
      <c r="E11971" s="42"/>
      <c r="F11971" s="92"/>
      <c r="G11971" s="65"/>
      <c r="H11971" s="65"/>
      <c r="I11971" s="65"/>
      <c r="J11971" s="65"/>
      <c r="K11971" s="65"/>
      <c r="L11971" s="65"/>
      <c r="M11971" s="65"/>
      <c r="N11971" s="84"/>
      <c r="O11971" s="65"/>
      <c r="P11971" s="84"/>
      <c r="Q11971" s="84"/>
      <c r="R11971" s="66"/>
      <c r="S11971" s="66"/>
      <c r="T11971" s="66"/>
      <c r="U11971" s="46"/>
    </row>
    <row r="11972" spans="2:21">
      <c r="B11972" s="22"/>
      <c r="D11972" s="22"/>
      <c r="E11972" s="42"/>
      <c r="F11972" s="92"/>
      <c r="G11972" s="65"/>
      <c r="H11972" s="65"/>
      <c r="I11972" s="65"/>
      <c r="J11972" s="65"/>
      <c r="K11972" s="65"/>
      <c r="L11972" s="65"/>
      <c r="M11972" s="65"/>
      <c r="N11972" s="84"/>
      <c r="O11972" s="65"/>
      <c r="P11972" s="84"/>
      <c r="Q11972" s="84"/>
      <c r="R11972" s="66"/>
      <c r="S11972" s="66"/>
      <c r="T11972" s="66"/>
      <c r="U11972" s="46"/>
    </row>
    <row r="11973" spans="2:21">
      <c r="B11973" s="22"/>
      <c r="D11973" s="22"/>
      <c r="E11973" s="42"/>
      <c r="F11973" s="92"/>
      <c r="G11973" s="65"/>
      <c r="H11973" s="65"/>
      <c r="I11973" s="65"/>
      <c r="J11973" s="65"/>
      <c r="K11973" s="65"/>
      <c r="L11973" s="65"/>
      <c r="M11973" s="65"/>
      <c r="N11973" s="84"/>
      <c r="O11973" s="65"/>
      <c r="P11973" s="84"/>
      <c r="Q11973" s="84"/>
      <c r="R11973" s="66"/>
      <c r="S11973" s="66"/>
      <c r="T11973" s="66"/>
      <c r="U11973" s="46"/>
    </row>
    <row r="11974" spans="2:21">
      <c r="B11974" s="22"/>
      <c r="D11974" s="22"/>
      <c r="E11974" s="42"/>
      <c r="F11974" s="92"/>
      <c r="G11974" s="65"/>
      <c r="H11974" s="65"/>
      <c r="I11974" s="65"/>
      <c r="J11974" s="65"/>
      <c r="K11974" s="65"/>
      <c r="L11974" s="65"/>
      <c r="M11974" s="65"/>
      <c r="N11974" s="84"/>
      <c r="O11974" s="65"/>
      <c r="P11974" s="84"/>
      <c r="Q11974" s="84"/>
      <c r="R11974" s="66"/>
      <c r="S11974" s="66"/>
      <c r="T11974" s="66"/>
      <c r="U11974" s="46"/>
    </row>
    <row r="11975" spans="2:21">
      <c r="B11975" s="22"/>
      <c r="D11975" s="22"/>
      <c r="E11975" s="42"/>
      <c r="F11975" s="92"/>
      <c r="G11975" s="65"/>
      <c r="H11975" s="65"/>
      <c r="I11975" s="65"/>
      <c r="J11975" s="65"/>
      <c r="K11975" s="65"/>
      <c r="L11975" s="65"/>
      <c r="M11975" s="65"/>
      <c r="N11975" s="84"/>
      <c r="O11975" s="65"/>
      <c r="P11975" s="84"/>
      <c r="Q11975" s="84"/>
      <c r="R11975" s="66"/>
      <c r="S11975" s="66"/>
      <c r="T11975" s="66"/>
      <c r="U11975" s="46"/>
    </row>
    <row r="11976" spans="2:21">
      <c r="B11976" s="22"/>
      <c r="D11976" s="22"/>
      <c r="E11976" s="42"/>
      <c r="F11976" s="92"/>
      <c r="G11976" s="65"/>
      <c r="H11976" s="65"/>
      <c r="I11976" s="65"/>
      <c r="J11976" s="65"/>
      <c r="K11976" s="65"/>
      <c r="L11976" s="65"/>
      <c r="M11976" s="65"/>
      <c r="N11976" s="84"/>
      <c r="O11976" s="65"/>
      <c r="P11976" s="84"/>
      <c r="Q11976" s="84"/>
      <c r="R11976" s="66"/>
      <c r="S11976" s="66"/>
      <c r="T11976" s="66"/>
      <c r="U11976" s="46"/>
    </row>
    <row r="11977" spans="2:21">
      <c r="B11977" s="22"/>
      <c r="D11977" s="22"/>
      <c r="E11977" s="42"/>
      <c r="F11977" s="92"/>
      <c r="G11977" s="65"/>
      <c r="H11977" s="65"/>
      <c r="I11977" s="65"/>
      <c r="J11977" s="65"/>
      <c r="K11977" s="65"/>
      <c r="L11977" s="65"/>
      <c r="M11977" s="65"/>
      <c r="N11977" s="84"/>
      <c r="O11977" s="65"/>
      <c r="P11977" s="84"/>
      <c r="Q11977" s="84"/>
      <c r="R11977" s="66"/>
      <c r="S11977" s="66"/>
      <c r="T11977" s="66"/>
      <c r="U11977" s="46"/>
    </row>
    <row r="11978" spans="2:21">
      <c r="B11978" s="22"/>
      <c r="D11978" s="22"/>
      <c r="E11978" s="42"/>
      <c r="F11978" s="92"/>
      <c r="G11978" s="65"/>
      <c r="H11978" s="65"/>
      <c r="I11978" s="65"/>
      <c r="J11978" s="65"/>
      <c r="K11978" s="65"/>
      <c r="L11978" s="65"/>
      <c r="M11978" s="65"/>
      <c r="N11978" s="84"/>
      <c r="O11978" s="65"/>
      <c r="P11978" s="84"/>
      <c r="Q11978" s="84"/>
      <c r="R11978" s="66"/>
      <c r="S11978" s="66"/>
      <c r="T11978" s="66"/>
      <c r="U11978" s="46"/>
    </row>
    <row r="11979" spans="2:21">
      <c r="B11979" s="22"/>
      <c r="D11979" s="22"/>
      <c r="E11979" s="42"/>
      <c r="F11979" s="92"/>
      <c r="G11979" s="65"/>
      <c r="H11979" s="65"/>
      <c r="I11979" s="65"/>
      <c r="J11979" s="65"/>
      <c r="K11979" s="65"/>
      <c r="L11979" s="65"/>
      <c r="M11979" s="65"/>
      <c r="N11979" s="84"/>
      <c r="O11979" s="65"/>
      <c r="P11979" s="84"/>
      <c r="Q11979" s="84"/>
      <c r="R11979" s="66"/>
      <c r="S11979" s="66"/>
      <c r="T11979" s="66"/>
      <c r="U11979" s="46"/>
    </row>
    <row r="11980" spans="2:21">
      <c r="B11980" s="22"/>
      <c r="D11980" s="22"/>
      <c r="E11980" s="42"/>
      <c r="F11980" s="92"/>
      <c r="G11980" s="65"/>
      <c r="H11980" s="65"/>
      <c r="I11980" s="65"/>
      <c r="J11980" s="65"/>
      <c r="K11980" s="65"/>
      <c r="L11980" s="65"/>
      <c r="M11980" s="65"/>
      <c r="N11980" s="84"/>
      <c r="O11980" s="65"/>
      <c r="P11980" s="84"/>
      <c r="Q11980" s="84"/>
      <c r="R11980" s="66"/>
      <c r="S11980" s="66"/>
      <c r="T11980" s="66"/>
      <c r="U11980" s="46"/>
    </row>
    <row r="11981" spans="2:21">
      <c r="B11981" s="22"/>
      <c r="D11981" s="22"/>
      <c r="E11981" s="42"/>
      <c r="F11981" s="92"/>
      <c r="G11981" s="65"/>
      <c r="H11981" s="65"/>
      <c r="I11981" s="65"/>
      <c r="J11981" s="65"/>
      <c r="K11981" s="65"/>
      <c r="L11981" s="65"/>
      <c r="M11981" s="65"/>
      <c r="N11981" s="84"/>
      <c r="O11981" s="65"/>
      <c r="P11981" s="84"/>
      <c r="Q11981" s="84"/>
      <c r="R11981" s="66"/>
      <c r="S11981" s="66"/>
      <c r="T11981" s="66"/>
      <c r="U11981" s="46"/>
    </row>
    <row r="11982" spans="2:21">
      <c r="B11982" s="22"/>
      <c r="D11982" s="22"/>
      <c r="E11982" s="42"/>
      <c r="F11982" s="92"/>
      <c r="G11982" s="65"/>
      <c r="H11982" s="65"/>
      <c r="I11982" s="65"/>
      <c r="J11982" s="65"/>
      <c r="K11982" s="65"/>
      <c r="L11982" s="65"/>
      <c r="M11982" s="65"/>
      <c r="N11982" s="84"/>
      <c r="O11982" s="65"/>
      <c r="P11982" s="84"/>
      <c r="Q11982" s="84"/>
      <c r="R11982" s="66"/>
      <c r="S11982" s="66"/>
      <c r="T11982" s="66"/>
      <c r="U11982" s="46"/>
    </row>
    <row r="11983" spans="2:21">
      <c r="B11983" s="22"/>
      <c r="D11983" s="22"/>
      <c r="E11983" s="42"/>
      <c r="F11983" s="92"/>
      <c r="G11983" s="65"/>
      <c r="H11983" s="65"/>
      <c r="I11983" s="65"/>
      <c r="J11983" s="65"/>
      <c r="K11983" s="65"/>
      <c r="L11983" s="65"/>
      <c r="M11983" s="65"/>
      <c r="N11983" s="84"/>
      <c r="O11983" s="65"/>
      <c r="P11983" s="84"/>
      <c r="Q11983" s="84"/>
      <c r="R11983" s="66"/>
      <c r="S11983" s="66"/>
      <c r="T11983" s="66"/>
      <c r="U11983" s="46"/>
    </row>
    <row r="11984" spans="2:21">
      <c r="B11984" s="22"/>
      <c r="D11984" s="22"/>
      <c r="E11984" s="42"/>
      <c r="F11984" s="92"/>
      <c r="G11984" s="65"/>
      <c r="H11984" s="65"/>
      <c r="I11984" s="65"/>
      <c r="J11984" s="65"/>
      <c r="K11984" s="65"/>
      <c r="L11984" s="65"/>
      <c r="M11984" s="65"/>
      <c r="N11984" s="84"/>
      <c r="O11984" s="65"/>
      <c r="P11984" s="84"/>
      <c r="Q11984" s="84"/>
      <c r="R11984" s="66"/>
      <c r="S11984" s="66"/>
      <c r="T11984" s="66"/>
      <c r="U11984" s="46"/>
    </row>
    <row r="11985" spans="2:21">
      <c r="B11985" s="22"/>
      <c r="D11985" s="22"/>
      <c r="E11985" s="42"/>
      <c r="F11985" s="92"/>
      <c r="G11985" s="65"/>
      <c r="H11985" s="65"/>
      <c r="I11985" s="65"/>
      <c r="J11985" s="65"/>
      <c r="K11985" s="65"/>
      <c r="L11985" s="65"/>
      <c r="M11985" s="65"/>
      <c r="N11985" s="84"/>
      <c r="O11985" s="65"/>
      <c r="P11985" s="84"/>
      <c r="Q11985" s="84"/>
      <c r="R11985" s="66"/>
      <c r="S11985" s="66"/>
      <c r="T11985" s="66"/>
      <c r="U11985" s="46"/>
    </row>
    <row r="11986" spans="2:21">
      <c r="B11986" s="22"/>
      <c r="D11986" s="22"/>
      <c r="E11986" s="42"/>
      <c r="F11986" s="92"/>
      <c r="G11986" s="65"/>
      <c r="H11986" s="65"/>
      <c r="I11986" s="65"/>
      <c r="J11986" s="65"/>
      <c r="K11986" s="65"/>
      <c r="L11986" s="65"/>
      <c r="M11986" s="65"/>
      <c r="N11986" s="84"/>
      <c r="O11986" s="65"/>
      <c r="P11986" s="84"/>
      <c r="Q11986" s="84"/>
      <c r="R11986" s="66"/>
      <c r="S11986" s="66"/>
      <c r="T11986" s="66"/>
      <c r="U11986" s="46"/>
    </row>
    <row r="11987" spans="2:21">
      <c r="B11987" s="22"/>
      <c r="D11987" s="22"/>
      <c r="E11987" s="42"/>
      <c r="F11987" s="92"/>
      <c r="G11987" s="65"/>
      <c r="H11987" s="65"/>
      <c r="I11987" s="65"/>
      <c r="J11987" s="65"/>
      <c r="K11987" s="65"/>
      <c r="L11987" s="65"/>
      <c r="M11987" s="65"/>
      <c r="N11987" s="84"/>
      <c r="O11987" s="65"/>
      <c r="P11987" s="84"/>
      <c r="Q11987" s="84"/>
      <c r="R11987" s="66"/>
      <c r="S11987" s="66"/>
      <c r="T11987" s="66"/>
      <c r="U11987" s="46"/>
    </row>
    <row r="11988" spans="2:21">
      <c r="B11988" s="22"/>
      <c r="D11988" s="22"/>
      <c r="E11988" s="42"/>
      <c r="F11988" s="92"/>
      <c r="G11988" s="65"/>
      <c r="H11988" s="65"/>
      <c r="I11988" s="65"/>
      <c r="J11988" s="65"/>
      <c r="K11988" s="65"/>
      <c r="L11988" s="65"/>
      <c r="M11988" s="65"/>
      <c r="N11988" s="84"/>
      <c r="O11988" s="65"/>
      <c r="P11988" s="84"/>
      <c r="Q11988" s="84"/>
      <c r="R11988" s="66"/>
      <c r="S11988" s="66"/>
      <c r="T11988" s="66"/>
      <c r="U11988" s="46"/>
    </row>
    <row r="11989" spans="2:21">
      <c r="B11989" s="22"/>
      <c r="D11989" s="22"/>
      <c r="E11989" s="42"/>
      <c r="F11989" s="92"/>
      <c r="G11989" s="65"/>
      <c r="H11989" s="65"/>
      <c r="I11989" s="65"/>
      <c r="J11989" s="65"/>
      <c r="K11989" s="65"/>
      <c r="L11989" s="65"/>
      <c r="M11989" s="65"/>
      <c r="N11989" s="84"/>
      <c r="O11989" s="65"/>
      <c r="P11989" s="84"/>
      <c r="Q11989" s="84"/>
      <c r="R11989" s="66"/>
      <c r="S11989" s="66"/>
      <c r="T11989" s="66"/>
      <c r="U11989" s="46"/>
    </row>
    <row r="11990" spans="2:21">
      <c r="B11990" s="22"/>
      <c r="D11990" s="22"/>
      <c r="E11990" s="42"/>
      <c r="F11990" s="92"/>
      <c r="G11990" s="65"/>
      <c r="H11990" s="65"/>
      <c r="I11990" s="65"/>
      <c r="J11990" s="65"/>
      <c r="K11990" s="65"/>
      <c r="L11990" s="65"/>
      <c r="M11990" s="65"/>
      <c r="N11990" s="84"/>
      <c r="O11990" s="65"/>
      <c r="P11990" s="84"/>
      <c r="Q11990" s="84"/>
      <c r="R11990" s="66"/>
      <c r="S11990" s="66"/>
      <c r="T11990" s="66"/>
      <c r="U11990" s="46"/>
    </row>
    <row r="11991" spans="2:21">
      <c r="B11991" s="22"/>
      <c r="D11991" s="22"/>
      <c r="E11991" s="42"/>
      <c r="F11991" s="92"/>
      <c r="G11991" s="65"/>
      <c r="H11991" s="65"/>
      <c r="I11991" s="65"/>
      <c r="J11991" s="65"/>
      <c r="K11991" s="65"/>
      <c r="L11991" s="65"/>
      <c r="M11991" s="65"/>
      <c r="N11991" s="84"/>
      <c r="O11991" s="65"/>
      <c r="P11991" s="84"/>
      <c r="Q11991" s="84"/>
      <c r="R11991" s="66"/>
      <c r="S11991" s="66"/>
      <c r="T11991" s="66"/>
      <c r="U11991" s="46"/>
    </row>
    <row r="11992" spans="2:21">
      <c r="B11992" s="22"/>
      <c r="D11992" s="22"/>
      <c r="E11992" s="42"/>
      <c r="F11992" s="92"/>
      <c r="G11992" s="65"/>
      <c r="H11992" s="65"/>
      <c r="I11992" s="65"/>
      <c r="J11992" s="65"/>
      <c r="K11992" s="65"/>
      <c r="L11992" s="65"/>
      <c r="M11992" s="65"/>
      <c r="N11992" s="84"/>
      <c r="O11992" s="65"/>
      <c r="P11992" s="84"/>
      <c r="Q11992" s="84"/>
      <c r="R11992" s="66"/>
      <c r="S11992" s="66"/>
      <c r="T11992" s="66"/>
      <c r="U11992" s="46"/>
    </row>
    <row r="11993" spans="2:21">
      <c r="B11993" s="22"/>
      <c r="D11993" s="22"/>
      <c r="E11993" s="42"/>
      <c r="F11993" s="92"/>
      <c r="G11993" s="65"/>
      <c r="H11993" s="65"/>
      <c r="I11993" s="65"/>
      <c r="J11993" s="65"/>
      <c r="K11993" s="65"/>
      <c r="L11993" s="65"/>
      <c r="M11993" s="65"/>
      <c r="N11993" s="84"/>
      <c r="O11993" s="65"/>
      <c r="P11993" s="84"/>
      <c r="Q11993" s="84"/>
      <c r="R11993" s="66"/>
      <c r="S11993" s="66"/>
      <c r="T11993" s="66"/>
      <c r="U11993" s="46"/>
    </row>
    <row r="11994" spans="2:21">
      <c r="B11994" s="22"/>
      <c r="D11994" s="22"/>
      <c r="E11994" s="42"/>
      <c r="F11994" s="92"/>
      <c r="G11994" s="65"/>
      <c r="H11994" s="65"/>
      <c r="I11994" s="65"/>
      <c r="J11994" s="65"/>
      <c r="K11994" s="65"/>
      <c r="L11994" s="65"/>
      <c r="M11994" s="65"/>
      <c r="N11994" s="84"/>
      <c r="O11994" s="65"/>
      <c r="P11994" s="84"/>
      <c r="Q11994" s="84"/>
      <c r="R11994" s="66"/>
      <c r="S11994" s="66"/>
      <c r="T11994" s="66"/>
      <c r="U11994" s="46"/>
    </row>
    <row r="11995" spans="2:21">
      <c r="B11995" s="22"/>
      <c r="D11995" s="22"/>
      <c r="E11995" s="42"/>
      <c r="F11995" s="92"/>
      <c r="G11995" s="65"/>
      <c r="H11995" s="65"/>
      <c r="I11995" s="65"/>
      <c r="J11995" s="65"/>
      <c r="N11995" s="84"/>
      <c r="O11995" s="65"/>
      <c r="P11995" s="84"/>
      <c r="Q11995" s="84"/>
      <c r="R11995" s="66"/>
      <c r="S11995" s="66"/>
      <c r="T11995" s="66"/>
      <c r="U11995" s="46"/>
    </row>
    <row r="11996" spans="2:21">
      <c r="B11996" s="22"/>
      <c r="D11996" s="22"/>
      <c r="E11996" s="42"/>
      <c r="F11996" s="92"/>
      <c r="G11996" s="65"/>
      <c r="H11996" s="65"/>
      <c r="I11996" s="65"/>
      <c r="J11996" s="65"/>
      <c r="N11996" s="84"/>
      <c r="O11996" s="65"/>
      <c r="P11996" s="84"/>
      <c r="Q11996" s="84"/>
      <c r="R11996" s="66"/>
      <c r="S11996" s="66"/>
      <c r="T11996" s="66"/>
      <c r="U11996" s="46"/>
    </row>
    <row r="11997" spans="2:21">
      <c r="B11997" s="22"/>
      <c r="D11997" s="22"/>
      <c r="E11997" s="42"/>
      <c r="F11997" s="92"/>
      <c r="G11997" s="65"/>
      <c r="H11997" s="65"/>
      <c r="I11997" s="65"/>
      <c r="J11997" s="65"/>
      <c r="N11997" s="84"/>
      <c r="O11997" s="65"/>
      <c r="P11997" s="84"/>
      <c r="Q11997" s="84"/>
      <c r="R11997" s="66"/>
      <c r="S11997" s="66"/>
      <c r="T11997" s="66"/>
      <c r="U11997" s="46"/>
    </row>
    <row r="11998" spans="2:21">
      <c r="B11998" s="22"/>
      <c r="D11998" s="22"/>
      <c r="E11998" s="42"/>
      <c r="F11998" s="92"/>
      <c r="G11998" s="65"/>
      <c r="H11998" s="65"/>
      <c r="I11998" s="65"/>
      <c r="J11998" s="65"/>
      <c r="N11998" s="84"/>
      <c r="O11998" s="65"/>
      <c r="P11998" s="84"/>
      <c r="Q11998" s="84"/>
      <c r="R11998" s="66"/>
      <c r="S11998" s="66"/>
      <c r="T11998" s="66"/>
      <c r="U11998" s="46"/>
    </row>
    <row r="11999" spans="2:21">
      <c r="B11999" s="22"/>
      <c r="D11999" s="22"/>
      <c r="E11999" s="42"/>
      <c r="F11999" s="92"/>
      <c r="G11999" s="65"/>
      <c r="H11999" s="65"/>
      <c r="I11999" s="65"/>
      <c r="J11999" s="65"/>
      <c r="N11999" s="84"/>
      <c r="O11999" s="65"/>
      <c r="P11999" s="84"/>
      <c r="Q11999" s="84"/>
      <c r="R11999" s="66"/>
      <c r="S11999" s="66"/>
      <c r="T11999" s="66"/>
      <c r="U11999" s="46"/>
    </row>
    <row r="12000" spans="2:21">
      <c r="B12000" s="22"/>
      <c r="D12000" s="22"/>
      <c r="E12000" s="42"/>
      <c r="F12000" s="92"/>
      <c r="G12000" s="65"/>
      <c r="H12000" s="65"/>
      <c r="I12000" s="65"/>
      <c r="J12000" s="65"/>
      <c r="N12000" s="84"/>
      <c r="O12000" s="65"/>
      <c r="P12000" s="84"/>
      <c r="Q12000" s="84"/>
      <c r="R12000" s="66"/>
      <c r="S12000" s="66"/>
      <c r="T12000" s="66"/>
      <c r="U12000" s="46"/>
    </row>
    <row r="12001" spans="2:21">
      <c r="B12001" s="22"/>
      <c r="D12001" s="22"/>
      <c r="E12001" s="42"/>
      <c r="F12001" s="92"/>
      <c r="G12001" s="65"/>
      <c r="H12001" s="65"/>
      <c r="I12001" s="65"/>
      <c r="J12001" s="65"/>
      <c r="N12001" s="84"/>
      <c r="O12001" s="65"/>
      <c r="P12001" s="84"/>
      <c r="Q12001" s="84"/>
      <c r="R12001" s="66"/>
      <c r="S12001" s="66"/>
      <c r="T12001" s="66"/>
      <c r="U12001" s="46"/>
    </row>
    <row r="12002" spans="2:21">
      <c r="B12002" s="22"/>
      <c r="D12002" s="22"/>
      <c r="E12002" s="42"/>
      <c r="F12002" s="92"/>
      <c r="G12002" s="65"/>
      <c r="H12002" s="65"/>
      <c r="I12002" s="65"/>
      <c r="J12002" s="65"/>
      <c r="N12002" s="84"/>
      <c r="O12002" s="65"/>
      <c r="P12002" s="84"/>
      <c r="Q12002" s="84"/>
      <c r="R12002" s="66"/>
      <c r="S12002" s="66"/>
      <c r="T12002" s="66"/>
      <c r="U12002" s="46"/>
    </row>
    <row r="12003" spans="2:21">
      <c r="B12003" s="22"/>
      <c r="D12003" s="22"/>
      <c r="E12003" s="42"/>
      <c r="F12003" s="92"/>
      <c r="G12003" s="65"/>
      <c r="H12003" s="65"/>
      <c r="I12003" s="65"/>
      <c r="J12003" s="65"/>
      <c r="N12003" s="84"/>
      <c r="O12003" s="65"/>
      <c r="P12003" s="84"/>
      <c r="Q12003" s="84"/>
      <c r="R12003" s="66"/>
      <c r="S12003" s="66"/>
      <c r="T12003" s="66"/>
      <c r="U12003" s="46"/>
    </row>
    <row r="12004" spans="2:21">
      <c r="B12004" s="22"/>
      <c r="D12004" s="22"/>
      <c r="E12004" s="42"/>
      <c r="F12004" s="92"/>
      <c r="G12004" s="65"/>
      <c r="H12004" s="65"/>
      <c r="I12004" s="65"/>
      <c r="J12004" s="65"/>
      <c r="N12004" s="84"/>
      <c r="O12004" s="65"/>
      <c r="P12004" s="84"/>
      <c r="Q12004" s="84"/>
      <c r="R12004" s="66"/>
      <c r="S12004" s="66"/>
      <c r="T12004" s="66"/>
      <c r="U12004" s="46"/>
    </row>
    <row r="12005" spans="2:21">
      <c r="B12005" s="22"/>
      <c r="D12005" s="22"/>
      <c r="E12005" s="42"/>
      <c r="F12005" s="92"/>
      <c r="G12005" s="65"/>
      <c r="H12005" s="65"/>
      <c r="I12005" s="65"/>
      <c r="J12005" s="65"/>
      <c r="N12005" s="84"/>
      <c r="O12005" s="65"/>
      <c r="P12005" s="84"/>
      <c r="Q12005" s="84"/>
      <c r="R12005" s="66"/>
      <c r="S12005" s="66"/>
      <c r="T12005" s="66"/>
      <c r="U12005" s="46"/>
    </row>
    <row r="12006" spans="2:21">
      <c r="B12006" s="22"/>
      <c r="D12006" s="22"/>
      <c r="E12006" s="42"/>
      <c r="F12006" s="92"/>
      <c r="G12006" s="65"/>
      <c r="H12006" s="65"/>
      <c r="I12006" s="65"/>
      <c r="J12006" s="65"/>
      <c r="N12006" s="84"/>
      <c r="O12006" s="65"/>
      <c r="P12006" s="84"/>
      <c r="Q12006" s="84"/>
      <c r="R12006" s="66"/>
      <c r="S12006" s="66"/>
      <c r="T12006" s="66"/>
      <c r="U12006" s="46"/>
    </row>
    <row r="12007" spans="2:21">
      <c r="B12007" s="22"/>
      <c r="D12007" s="22"/>
      <c r="E12007" s="42"/>
      <c r="F12007" s="92"/>
      <c r="G12007" s="65"/>
      <c r="H12007" s="65"/>
      <c r="I12007" s="65"/>
      <c r="J12007" s="65"/>
      <c r="N12007" s="84"/>
      <c r="O12007" s="65"/>
      <c r="P12007" s="84"/>
      <c r="Q12007" s="84"/>
      <c r="R12007" s="66"/>
      <c r="S12007" s="66"/>
      <c r="T12007" s="66"/>
      <c r="U12007" s="46"/>
    </row>
    <row r="12008" spans="2:21">
      <c r="B12008" s="22"/>
      <c r="D12008" s="22"/>
      <c r="E12008" s="42"/>
      <c r="F12008" s="92"/>
      <c r="G12008" s="65"/>
      <c r="H12008" s="65"/>
      <c r="I12008" s="65"/>
      <c r="J12008" s="65"/>
      <c r="N12008" s="84"/>
      <c r="O12008" s="65"/>
      <c r="P12008" s="84"/>
      <c r="Q12008" s="84"/>
      <c r="R12008" s="66"/>
      <c r="S12008" s="66"/>
      <c r="T12008" s="66"/>
      <c r="U12008" s="46"/>
    </row>
    <row r="12009" spans="2:21">
      <c r="B12009" s="22"/>
      <c r="D12009" s="22"/>
      <c r="E12009" s="42"/>
      <c r="F12009" s="92"/>
      <c r="G12009" s="65"/>
      <c r="H12009" s="65"/>
      <c r="I12009" s="65"/>
      <c r="J12009" s="65"/>
      <c r="N12009" s="84"/>
      <c r="O12009" s="65"/>
      <c r="P12009" s="84"/>
      <c r="Q12009" s="84"/>
      <c r="R12009" s="66"/>
      <c r="S12009" s="66"/>
      <c r="T12009" s="66"/>
      <c r="U12009" s="46"/>
    </row>
    <row r="12010" spans="2:21">
      <c r="B12010" s="22"/>
      <c r="D12010" s="22"/>
      <c r="E12010" s="42"/>
      <c r="F12010" s="92"/>
      <c r="G12010" s="65"/>
      <c r="H12010" s="65"/>
      <c r="I12010" s="65"/>
      <c r="J12010" s="65"/>
      <c r="N12010" s="84"/>
      <c r="O12010" s="65"/>
      <c r="P12010" s="84"/>
      <c r="Q12010" s="84"/>
      <c r="R12010" s="66"/>
      <c r="S12010" s="66"/>
      <c r="T12010" s="66"/>
      <c r="U12010" s="46"/>
    </row>
    <row r="12011" spans="2:21">
      <c r="B12011" s="1"/>
      <c r="F12011" s="92"/>
      <c r="G12011" s="65"/>
      <c r="H12011" s="65"/>
      <c r="I12011" s="65"/>
      <c r="J12011" s="65"/>
      <c r="N12011" s="84"/>
      <c r="O12011" s="65"/>
      <c r="P12011" s="84"/>
      <c r="Q12011" s="84"/>
      <c r="R12011" s="66"/>
      <c r="S12011" s="66"/>
      <c r="T12011" s="66"/>
      <c r="U12011" s="46"/>
    </row>
    <row r="12012" spans="2:21">
      <c r="B12012" s="1"/>
      <c r="F12012" s="92"/>
      <c r="G12012" s="65"/>
      <c r="H12012" s="65"/>
      <c r="I12012" s="65"/>
      <c r="J12012" s="65"/>
      <c r="N12012" s="84"/>
      <c r="O12012" s="65"/>
      <c r="P12012" s="84"/>
      <c r="Q12012" s="84"/>
      <c r="R12012" s="66"/>
      <c r="S12012" s="66"/>
      <c r="T12012" s="66"/>
    </row>
    <row r="12013" spans="2:21">
      <c r="B12013" s="1"/>
      <c r="F12013" s="92"/>
      <c r="G12013" s="65"/>
      <c r="N12013" s="84"/>
      <c r="O12013" s="65"/>
      <c r="P12013" s="84"/>
      <c r="Q12013" s="84"/>
      <c r="R12013" s="66"/>
      <c r="S12013" s="66"/>
      <c r="T12013" s="66"/>
    </row>
    <row r="12014" spans="2:21">
      <c r="B12014" s="1"/>
      <c r="F12014" s="92"/>
      <c r="G12014" s="65"/>
      <c r="N12014" s="84"/>
      <c r="O12014" s="65"/>
      <c r="P12014" s="84"/>
      <c r="Q12014" s="84"/>
      <c r="R12014" s="66"/>
      <c r="S12014" s="66"/>
      <c r="T12014" s="66"/>
    </row>
    <row r="12015" spans="2:21">
      <c r="B12015" s="1"/>
      <c r="F12015" s="92"/>
      <c r="G12015" s="65"/>
      <c r="N12015" s="84"/>
      <c r="O12015" s="65"/>
      <c r="P12015" s="84"/>
      <c r="Q12015" s="84"/>
      <c r="R12015" s="66"/>
      <c r="S12015" s="66"/>
      <c r="T12015" s="66"/>
    </row>
    <row r="12016" spans="2:21">
      <c r="B12016" s="1"/>
      <c r="F12016" s="92"/>
      <c r="G12016" s="65"/>
      <c r="N12016" s="85"/>
      <c r="O12016" s="65"/>
      <c r="P12016" s="84"/>
      <c r="Q12016" s="84"/>
      <c r="R12016" s="66"/>
      <c r="S12016" s="66"/>
      <c r="T12016" s="66"/>
    </row>
    <row r="12017" spans="2:20">
      <c r="B12017" s="1"/>
      <c r="F12017" s="92"/>
      <c r="G12017" s="65"/>
      <c r="O12017" s="65"/>
      <c r="P12017" s="84"/>
      <c r="Q12017" s="84"/>
      <c r="R12017" s="66"/>
      <c r="S12017" s="66"/>
      <c r="T12017" s="66"/>
    </row>
    <row r="12018" spans="2:20">
      <c r="B12018" s="1"/>
      <c r="F12018" s="92"/>
      <c r="G12018" s="65"/>
      <c r="O12018" s="65"/>
      <c r="P12018" s="84"/>
      <c r="Q12018" s="84"/>
      <c r="R12018" s="66"/>
      <c r="S12018" s="66"/>
      <c r="T12018" s="66"/>
    </row>
    <row r="12019" spans="2:20">
      <c r="B12019" s="1"/>
      <c r="F12019" s="92"/>
      <c r="O12019" s="65"/>
      <c r="P12019" s="84"/>
      <c r="Q12019" s="84"/>
      <c r="R12019" s="66"/>
      <c r="S12019" s="66"/>
      <c r="T12019" s="66"/>
    </row>
    <row r="12020" spans="2:20">
      <c r="B12020" s="1"/>
      <c r="F12020" s="92"/>
      <c r="O12020" s="65"/>
      <c r="P12020" s="84"/>
      <c r="Q12020" s="84"/>
      <c r="R12020" s="66"/>
      <c r="S12020" s="66"/>
      <c r="T12020" s="66"/>
    </row>
    <row r="12021" spans="2:20">
      <c r="B12021" s="1"/>
      <c r="F12021" s="92"/>
      <c r="O12021" s="85"/>
      <c r="P12021" s="85"/>
      <c r="Q12021" s="85"/>
      <c r="R12021" s="67"/>
      <c r="S12021" s="67"/>
    </row>
    <row r="12022" spans="2:20">
      <c r="E12022" s="37"/>
      <c r="F12022" s="92"/>
    </row>
    <row r="12023" spans="2:20">
      <c r="E12023" s="37"/>
      <c r="F12023" s="92"/>
    </row>
    <row r="12024" spans="2:20">
      <c r="E12024" s="37"/>
      <c r="F12024" s="92"/>
    </row>
    <row r="12025" spans="2:20">
      <c r="E12025" s="37"/>
      <c r="F12025" s="92"/>
    </row>
    <row r="12026" spans="2:20">
      <c r="E12026" s="37"/>
      <c r="F12026" s="92"/>
    </row>
    <row r="12027" spans="2:20">
      <c r="E12027" s="37"/>
      <c r="F12027" s="92"/>
    </row>
    <row r="12028" spans="2:20">
      <c r="E12028" s="37"/>
      <c r="F12028" s="92"/>
    </row>
    <row r="12029" spans="2:20">
      <c r="E12029" s="37"/>
      <c r="F12029" s="92"/>
    </row>
    <row r="12030" spans="2:20">
      <c r="E12030" s="37"/>
      <c r="F12030" s="92"/>
    </row>
    <row r="12031" spans="2:20">
      <c r="E12031" s="37"/>
      <c r="F12031" s="92"/>
    </row>
    <row r="12032" spans="2:20">
      <c r="E12032" s="37"/>
      <c r="F12032" s="92"/>
    </row>
    <row r="12033" spans="5:6">
      <c r="E12033" s="37"/>
      <c r="F12033" s="92"/>
    </row>
    <row r="12034" spans="5:6">
      <c r="E12034" s="37"/>
      <c r="F12034" s="92"/>
    </row>
    <row r="12035" spans="5:6">
      <c r="E12035" s="37"/>
      <c r="F12035" s="92"/>
    </row>
    <row r="12036" spans="5:6">
      <c r="E12036" s="37"/>
      <c r="F12036" s="92"/>
    </row>
    <row r="12037" spans="5:6">
      <c r="E12037" s="37"/>
      <c r="F12037" s="92"/>
    </row>
    <row r="12038" spans="5:6">
      <c r="E12038" s="37"/>
      <c r="F12038" s="92"/>
    </row>
    <row r="12039" spans="5:6">
      <c r="E12039" s="37"/>
      <c r="F12039" s="92"/>
    </row>
    <row r="12040" spans="5:6">
      <c r="E12040" s="37"/>
      <c r="F12040" s="92"/>
    </row>
    <row r="12041" spans="5:6">
      <c r="E12041" s="37"/>
      <c r="F12041" s="92"/>
    </row>
    <row r="12042" spans="5:6">
      <c r="E12042" s="37"/>
      <c r="F12042" s="92"/>
    </row>
    <row r="12043" spans="5:6">
      <c r="E12043" s="37"/>
      <c r="F12043" s="93"/>
    </row>
    <row r="12044" spans="5:6">
      <c r="E12044" s="37"/>
    </row>
    <row r="12045" spans="5:6">
      <c r="E12045" s="37"/>
    </row>
    <row r="12046" spans="5:6">
      <c r="E12046" s="37"/>
    </row>
    <row r="12047" spans="5:6">
      <c r="E12047" s="37"/>
    </row>
    <row r="12048" spans="5:6">
      <c r="E12048" s="37"/>
    </row>
    <row r="12049" spans="5:5">
      <c r="E12049" s="37"/>
    </row>
    <row r="12050" spans="5:5">
      <c r="E12050" s="37"/>
    </row>
    <row r="12051" spans="5:5">
      <c r="E12051" s="37"/>
    </row>
    <row r="12052" spans="5:5">
      <c r="E12052" s="37"/>
    </row>
    <row r="12053" spans="5:5">
      <c r="E12053" s="37"/>
    </row>
    <row r="12054" spans="5:5">
      <c r="E12054" s="37"/>
    </row>
    <row r="12055" spans="5:5">
      <c r="E12055" s="37"/>
    </row>
    <row r="12056" spans="5:5">
      <c r="E12056" s="37"/>
    </row>
    <row r="12057" spans="5:5">
      <c r="E12057" s="37"/>
    </row>
    <row r="12058" spans="5:5">
      <c r="E12058" s="37"/>
    </row>
    <row r="12059" spans="5:5">
      <c r="E12059" s="37"/>
    </row>
    <row r="12060" spans="5:5">
      <c r="E12060" s="37"/>
    </row>
    <row r="12061" spans="5:5">
      <c r="E12061" s="37"/>
    </row>
    <row r="12062" spans="5:5">
      <c r="E12062" s="37"/>
    </row>
  </sheetData>
  <autoFilter ref="C1:C12062"/>
  <mergeCells count="41">
    <mergeCell ref="B3444:D3444"/>
    <mergeCell ref="B1305:D1305"/>
    <mergeCell ref="B1544:D1544"/>
    <mergeCell ref="B1708:D1708"/>
    <mergeCell ref="B1872:D1872"/>
    <mergeCell ref="B1998:D1998"/>
    <mergeCell ref="B2161:D2161"/>
    <mergeCell ref="B2391:D2391"/>
    <mergeCell ref="B2589:D2589"/>
    <mergeCell ref="B2922:D2922"/>
    <mergeCell ref="B3109:D3109"/>
    <mergeCell ref="B3296:D3296"/>
    <mergeCell ref="B1228:D1228"/>
    <mergeCell ref="K321:M321"/>
    <mergeCell ref="B482:D482"/>
    <mergeCell ref="B486:D486"/>
    <mergeCell ref="K487:M487"/>
    <mergeCell ref="B726:D726"/>
    <mergeCell ref="B731:D731"/>
    <mergeCell ref="B764:D764"/>
    <mergeCell ref="B1018:D1018"/>
    <mergeCell ref="B1065:D1065"/>
    <mergeCell ref="B1128:D1128"/>
    <mergeCell ref="B1188:D1188"/>
    <mergeCell ref="K134:M134"/>
    <mergeCell ref="K158:M158"/>
    <mergeCell ref="K177:M177"/>
    <mergeCell ref="K235:M235"/>
    <mergeCell ref="B242:D242"/>
    <mergeCell ref="K242:M242"/>
    <mergeCell ref="K128:M128"/>
    <mergeCell ref="H1:J1"/>
    <mergeCell ref="K1:M1"/>
    <mergeCell ref="F2:G2"/>
    <mergeCell ref="T2:T4"/>
    <mergeCell ref="B3:G3"/>
    <mergeCell ref="K52:M52"/>
    <mergeCell ref="K59:M59"/>
    <mergeCell ref="K68:M68"/>
    <mergeCell ref="K82:M82"/>
    <mergeCell ref="K108:M10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NATHALIA ISABEL GRANOBLES ARANGO</dc:creator>
  <cp:lastModifiedBy>PS. BERNARDO REVELO</cp:lastModifiedBy>
  <cp:lastPrinted>2025-03-26T16:58:34Z</cp:lastPrinted>
  <dcterms:created xsi:type="dcterms:W3CDTF">2025-03-21T19:19:47Z</dcterms:created>
  <dcterms:modified xsi:type="dcterms:W3CDTF">2025-06-09T15:14:29Z</dcterms:modified>
</cp:coreProperties>
</file>